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mc:AlternateContent xmlns:mc="http://schemas.openxmlformats.org/markup-compatibility/2006">
    <mc:Choice Requires="x15">
      <x15ac:absPath xmlns:x15ac="http://schemas.microsoft.com/office/spreadsheetml/2010/11/ac" url="C:\Users\HP\Documents\Data Analysis\PORTFOLIO\"/>
    </mc:Choice>
  </mc:AlternateContent>
  <xr:revisionPtr revIDLastSave="0" documentId="13_ncr:1_{5B436480-C01B-4B80-A67D-E77DCB2496B3}" xr6:coauthVersionLast="44" xr6:coauthVersionMax="47" xr10:uidLastSave="{00000000-0000-0000-0000-000000000000}"/>
  <bookViews>
    <workbookView xWindow="-108" yWindow="-108" windowWidth="23256" windowHeight="12576" activeTab="2" xr2:uid="{00000000-000D-0000-FFFF-FFFF00000000}"/>
  </bookViews>
  <sheets>
    <sheet name="Data Set" sheetId="1" r:id="rId1"/>
    <sheet name="PIVOT TABLES" sheetId="3" r:id="rId2"/>
    <sheet name="Dashboard" sheetId="10" r:id="rId3"/>
    <sheet name="Ref" sheetId="2" r:id="rId4"/>
  </sheets>
  <definedNames>
    <definedName name="_xlcn.WorksheetConnection_CustomerFeedbackDashboard.xlsxFeedback_Category1" hidden="1">Feedback_Category[]</definedName>
    <definedName name="_xlcn.WorksheetConnection_CustomerFeedbackDashboard.xlsxFeedback1" hidden="1">Feedback[]</definedName>
    <definedName name="_xlcn.WorksheetConnection_CustomerFeedbackDashboard.xlsxRating_Range1" hidden="1">Rating_Range[]</definedName>
    <definedName name="Broadband">'Data Set'!$X$2:$X$1949</definedName>
    <definedName name="Check_In_Process">'Data Set'!$S$2:$S$1949</definedName>
    <definedName name="Food_Quality">'Data Set'!$V$2:$V$1949</definedName>
    <definedName name="Gym">'Data Set'!$Y$2:$Y$1949</definedName>
    <definedName name="RATING">'PIVOT TABLES'!$A$19</definedName>
    <definedName name="Rating_Score">Ref!$E$2:$E$6</definedName>
    <definedName name="Ratings">Ref!$D$2:$D$6</definedName>
    <definedName name="REF">'PIVOT TABLES'!$A$22</definedName>
    <definedName name="Room_Cleaning">'Data Set'!$U$2:$U$1949</definedName>
    <definedName name="Room_Service">'Data Set'!$T$2:$T$1949</definedName>
    <definedName name="S_A">'Data Set'!$R$2:$R$1949</definedName>
    <definedName name="Slicer_Duration_of_Stay">#N/A</definedName>
    <definedName name="Slicer_Purpose_of_the_visit">#N/A</definedName>
    <definedName name="Slicer_Quarters">#N/A</definedName>
    <definedName name="Slicer_Year_of_Visit">#N/A</definedName>
    <definedName name="total_cus">'PIVOT TABLES'!$A$25</definedName>
    <definedName name="Var_Food">'Data Set'!$W$2:$W$1949</definedName>
  </definedNames>
  <calcPr calcId="191028"/>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edback" name="Feedback" connection="WorksheetConnection_Customer-Feedback-Dashboard.xlsx!Feedback"/>
          <x15:modelTable id="Feedback_Category" name="Feedback_Category" connection="WorksheetConnection_Customer-Feedback-Dashboard.xlsx!Feedback_Category"/>
          <x15:modelTable id="Rating_Range" name="Rating_Range" connection="WorksheetConnection_Customer-Feedback-Dashboard.xlsx!Rating_Range"/>
        </x15:modelTables>
      </x15:dataModel>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F2" i="1" l="1"/>
  <c r="G2" i="1" s="1"/>
  <c r="I2" i="1" s="1"/>
  <c r="F3" i="1"/>
  <c r="G3" i="1" s="1"/>
  <c r="I3" i="1" s="1"/>
  <c r="F4" i="1"/>
  <c r="G4" i="1" s="1"/>
  <c r="I4" i="1" s="1"/>
  <c r="F5" i="1"/>
  <c r="G5" i="1" s="1"/>
  <c r="I5" i="1" s="1"/>
  <c r="F6" i="1"/>
  <c r="G6" i="1" s="1"/>
  <c r="I6" i="1" s="1"/>
  <c r="F7" i="1"/>
  <c r="G7" i="1" s="1"/>
  <c r="I7" i="1" s="1"/>
  <c r="F8" i="1"/>
  <c r="G8" i="1" s="1"/>
  <c r="I8" i="1" s="1"/>
  <c r="F9" i="1"/>
  <c r="G9" i="1" s="1"/>
  <c r="I9" i="1" s="1"/>
  <c r="F10" i="1"/>
  <c r="G10" i="1" s="1"/>
  <c r="I10" i="1" s="1"/>
  <c r="F11" i="1"/>
  <c r="G11" i="1" s="1"/>
  <c r="I11" i="1" s="1"/>
  <c r="F12" i="1"/>
  <c r="G12" i="1" s="1"/>
  <c r="I12" i="1" s="1"/>
  <c r="F13" i="1"/>
  <c r="G13" i="1" s="1"/>
  <c r="I13" i="1" s="1"/>
  <c r="F14" i="1"/>
  <c r="G14" i="1" s="1"/>
  <c r="I14" i="1" s="1"/>
  <c r="F15" i="1"/>
  <c r="G15" i="1" s="1"/>
  <c r="I15" i="1" s="1"/>
  <c r="F16" i="1"/>
  <c r="G16" i="1" s="1"/>
  <c r="I16" i="1" s="1"/>
  <c r="F17" i="1"/>
  <c r="G17" i="1" s="1"/>
  <c r="I17" i="1" s="1"/>
  <c r="F18" i="1"/>
  <c r="G18" i="1" s="1"/>
  <c r="I18" i="1" s="1"/>
  <c r="F19" i="1"/>
  <c r="G19" i="1" s="1"/>
  <c r="I19" i="1" s="1"/>
  <c r="F20" i="1"/>
  <c r="G20" i="1" s="1"/>
  <c r="I20" i="1" s="1"/>
  <c r="F21" i="1"/>
  <c r="G21" i="1" s="1"/>
  <c r="I21" i="1" s="1"/>
  <c r="F22" i="1"/>
  <c r="G22" i="1" s="1"/>
  <c r="I22" i="1" s="1"/>
  <c r="F23" i="1"/>
  <c r="G23" i="1" s="1"/>
  <c r="I23" i="1" s="1"/>
  <c r="F24" i="1"/>
  <c r="G24" i="1" s="1"/>
  <c r="I24" i="1" s="1"/>
  <c r="F25" i="1"/>
  <c r="G25" i="1" s="1"/>
  <c r="I25" i="1" s="1"/>
  <c r="F26" i="1"/>
  <c r="G26" i="1" s="1"/>
  <c r="I26" i="1" s="1"/>
  <c r="F27" i="1"/>
  <c r="G27" i="1" s="1"/>
  <c r="I27" i="1" s="1"/>
  <c r="F28" i="1"/>
  <c r="G28" i="1" s="1"/>
  <c r="I28" i="1" s="1"/>
  <c r="F29" i="1"/>
  <c r="G29" i="1" s="1"/>
  <c r="I29" i="1" s="1"/>
  <c r="F30" i="1"/>
  <c r="G30" i="1" s="1"/>
  <c r="I30" i="1" s="1"/>
  <c r="F31" i="1"/>
  <c r="G31" i="1" s="1"/>
  <c r="I31" i="1" s="1"/>
  <c r="F32" i="1"/>
  <c r="G32" i="1" s="1"/>
  <c r="I32" i="1" s="1"/>
  <c r="F33" i="1"/>
  <c r="G33" i="1" s="1"/>
  <c r="I33" i="1" s="1"/>
  <c r="F34" i="1"/>
  <c r="G34" i="1" s="1"/>
  <c r="I34" i="1" s="1"/>
  <c r="F35" i="1"/>
  <c r="G35" i="1" s="1"/>
  <c r="I35" i="1" s="1"/>
  <c r="F36" i="1"/>
  <c r="G36" i="1" s="1"/>
  <c r="I36" i="1" s="1"/>
  <c r="F37" i="1"/>
  <c r="G37" i="1" s="1"/>
  <c r="I37" i="1" s="1"/>
  <c r="F38" i="1"/>
  <c r="G38" i="1" s="1"/>
  <c r="I38" i="1" s="1"/>
  <c r="F39" i="1"/>
  <c r="G39" i="1" s="1"/>
  <c r="I39" i="1" s="1"/>
  <c r="F40" i="1"/>
  <c r="G40" i="1" s="1"/>
  <c r="I40" i="1" s="1"/>
  <c r="F41" i="1"/>
  <c r="G41" i="1" s="1"/>
  <c r="I41" i="1" s="1"/>
  <c r="F42" i="1"/>
  <c r="G42" i="1" s="1"/>
  <c r="I42" i="1" s="1"/>
  <c r="F43" i="1"/>
  <c r="G43" i="1" s="1"/>
  <c r="I43" i="1" s="1"/>
  <c r="F44" i="1"/>
  <c r="G44" i="1" s="1"/>
  <c r="I44" i="1" s="1"/>
  <c r="F45" i="1"/>
  <c r="G45" i="1" s="1"/>
  <c r="I45" i="1" s="1"/>
  <c r="F46" i="1"/>
  <c r="G46" i="1" s="1"/>
  <c r="I46" i="1" s="1"/>
  <c r="F47" i="1"/>
  <c r="G47" i="1" s="1"/>
  <c r="I47" i="1" s="1"/>
  <c r="F48" i="1"/>
  <c r="G48" i="1" s="1"/>
  <c r="I48" i="1" s="1"/>
  <c r="F49" i="1"/>
  <c r="G49" i="1" s="1"/>
  <c r="I49" i="1" s="1"/>
  <c r="F50" i="1"/>
  <c r="G50" i="1" s="1"/>
  <c r="I50" i="1" s="1"/>
  <c r="F51" i="1"/>
  <c r="G51" i="1" s="1"/>
  <c r="I51" i="1" s="1"/>
  <c r="F52" i="1"/>
  <c r="G52" i="1" s="1"/>
  <c r="I52" i="1" s="1"/>
  <c r="F53" i="1"/>
  <c r="G53" i="1" s="1"/>
  <c r="I53" i="1" s="1"/>
  <c r="F54" i="1"/>
  <c r="G54" i="1" s="1"/>
  <c r="I54" i="1" s="1"/>
  <c r="F55" i="1"/>
  <c r="G55" i="1" s="1"/>
  <c r="I55" i="1" s="1"/>
  <c r="F56" i="1"/>
  <c r="G56" i="1" s="1"/>
  <c r="I56" i="1" s="1"/>
  <c r="F57" i="1"/>
  <c r="G57" i="1" s="1"/>
  <c r="I57" i="1" s="1"/>
  <c r="F58" i="1"/>
  <c r="G58" i="1" s="1"/>
  <c r="I58" i="1" s="1"/>
  <c r="F59" i="1"/>
  <c r="G59" i="1" s="1"/>
  <c r="I59" i="1" s="1"/>
  <c r="F60" i="1"/>
  <c r="G60" i="1" s="1"/>
  <c r="I60" i="1" s="1"/>
  <c r="F61" i="1"/>
  <c r="G61" i="1" s="1"/>
  <c r="I61" i="1" s="1"/>
  <c r="F62" i="1"/>
  <c r="G62" i="1" s="1"/>
  <c r="I62" i="1" s="1"/>
  <c r="F63" i="1"/>
  <c r="G63" i="1" s="1"/>
  <c r="I63" i="1" s="1"/>
  <c r="F64" i="1"/>
  <c r="G64" i="1" s="1"/>
  <c r="I64" i="1" s="1"/>
  <c r="F65" i="1"/>
  <c r="G65" i="1" s="1"/>
  <c r="I65" i="1" s="1"/>
  <c r="F66" i="1"/>
  <c r="G66" i="1" s="1"/>
  <c r="I66" i="1" s="1"/>
  <c r="F67" i="1"/>
  <c r="G67" i="1" s="1"/>
  <c r="I67" i="1" s="1"/>
  <c r="F68" i="1"/>
  <c r="G68" i="1" s="1"/>
  <c r="I68" i="1" s="1"/>
  <c r="F69" i="1"/>
  <c r="G69" i="1" s="1"/>
  <c r="I69" i="1" s="1"/>
  <c r="F70" i="1"/>
  <c r="G70" i="1" s="1"/>
  <c r="I70" i="1" s="1"/>
  <c r="F71" i="1"/>
  <c r="G71" i="1" s="1"/>
  <c r="I71" i="1" s="1"/>
  <c r="F72" i="1"/>
  <c r="G72" i="1" s="1"/>
  <c r="I72" i="1" s="1"/>
  <c r="F73" i="1"/>
  <c r="G73" i="1" s="1"/>
  <c r="I73" i="1" s="1"/>
  <c r="F74" i="1"/>
  <c r="G74" i="1" s="1"/>
  <c r="I74" i="1" s="1"/>
  <c r="F75" i="1"/>
  <c r="G75" i="1" s="1"/>
  <c r="I75" i="1" s="1"/>
  <c r="F76" i="1"/>
  <c r="G76" i="1" s="1"/>
  <c r="I76" i="1" s="1"/>
  <c r="F77" i="1"/>
  <c r="G77" i="1" s="1"/>
  <c r="I77" i="1" s="1"/>
  <c r="F78" i="1"/>
  <c r="G78" i="1" s="1"/>
  <c r="I78" i="1" s="1"/>
  <c r="F79" i="1"/>
  <c r="G79" i="1" s="1"/>
  <c r="I79" i="1" s="1"/>
  <c r="F80" i="1"/>
  <c r="G80" i="1" s="1"/>
  <c r="I80" i="1" s="1"/>
  <c r="F81" i="1"/>
  <c r="G81" i="1" s="1"/>
  <c r="I81" i="1" s="1"/>
  <c r="F82" i="1"/>
  <c r="G82" i="1" s="1"/>
  <c r="I82" i="1" s="1"/>
  <c r="F83" i="1"/>
  <c r="G83" i="1" s="1"/>
  <c r="I83" i="1" s="1"/>
  <c r="F84" i="1"/>
  <c r="G84" i="1" s="1"/>
  <c r="I84" i="1" s="1"/>
  <c r="F85" i="1"/>
  <c r="G85" i="1" s="1"/>
  <c r="I85" i="1" s="1"/>
  <c r="F86" i="1"/>
  <c r="G86" i="1" s="1"/>
  <c r="I86" i="1" s="1"/>
  <c r="F87" i="1"/>
  <c r="G87" i="1" s="1"/>
  <c r="I87" i="1" s="1"/>
  <c r="F88" i="1"/>
  <c r="G88" i="1" s="1"/>
  <c r="I88" i="1" s="1"/>
  <c r="F89" i="1"/>
  <c r="G89" i="1" s="1"/>
  <c r="I89" i="1" s="1"/>
  <c r="F90" i="1"/>
  <c r="G90" i="1" s="1"/>
  <c r="I90" i="1" s="1"/>
  <c r="F91" i="1"/>
  <c r="G91" i="1" s="1"/>
  <c r="I91" i="1" s="1"/>
  <c r="F92" i="1"/>
  <c r="G92" i="1" s="1"/>
  <c r="I92" i="1" s="1"/>
  <c r="F93" i="1"/>
  <c r="G93" i="1" s="1"/>
  <c r="I93" i="1" s="1"/>
  <c r="F94" i="1"/>
  <c r="G94" i="1" s="1"/>
  <c r="I94" i="1" s="1"/>
  <c r="F95" i="1"/>
  <c r="G95" i="1" s="1"/>
  <c r="I95" i="1" s="1"/>
  <c r="F96" i="1"/>
  <c r="G96" i="1" s="1"/>
  <c r="I96" i="1" s="1"/>
  <c r="F97" i="1"/>
  <c r="G97" i="1" s="1"/>
  <c r="I97" i="1" s="1"/>
  <c r="F98" i="1"/>
  <c r="G98" i="1" s="1"/>
  <c r="I98" i="1" s="1"/>
  <c r="F99" i="1"/>
  <c r="G99" i="1" s="1"/>
  <c r="I99" i="1" s="1"/>
  <c r="F100" i="1"/>
  <c r="G100" i="1" s="1"/>
  <c r="I100" i="1" s="1"/>
  <c r="F101" i="1"/>
  <c r="G101" i="1" s="1"/>
  <c r="I101" i="1" s="1"/>
  <c r="F102" i="1"/>
  <c r="G102" i="1" s="1"/>
  <c r="I102" i="1" s="1"/>
  <c r="F103" i="1"/>
  <c r="G103" i="1" s="1"/>
  <c r="I103" i="1" s="1"/>
  <c r="F104" i="1"/>
  <c r="G104" i="1" s="1"/>
  <c r="I104" i="1" s="1"/>
  <c r="F105" i="1"/>
  <c r="G105" i="1" s="1"/>
  <c r="I105" i="1" s="1"/>
  <c r="F106" i="1"/>
  <c r="G106" i="1" s="1"/>
  <c r="I106" i="1" s="1"/>
  <c r="F107" i="1"/>
  <c r="G107" i="1" s="1"/>
  <c r="I107" i="1" s="1"/>
  <c r="F108" i="1"/>
  <c r="G108" i="1" s="1"/>
  <c r="I108" i="1" s="1"/>
  <c r="F109" i="1"/>
  <c r="G109" i="1" s="1"/>
  <c r="I109" i="1" s="1"/>
  <c r="F110" i="1"/>
  <c r="G110" i="1" s="1"/>
  <c r="I110" i="1" s="1"/>
  <c r="F111" i="1"/>
  <c r="G111" i="1" s="1"/>
  <c r="I111" i="1" s="1"/>
  <c r="F112" i="1"/>
  <c r="G112" i="1" s="1"/>
  <c r="I112" i="1" s="1"/>
  <c r="F113" i="1"/>
  <c r="G113" i="1" s="1"/>
  <c r="I113" i="1" s="1"/>
  <c r="F114" i="1"/>
  <c r="G114" i="1" s="1"/>
  <c r="I114" i="1" s="1"/>
  <c r="F115" i="1"/>
  <c r="G115" i="1" s="1"/>
  <c r="I115" i="1" s="1"/>
  <c r="F116" i="1"/>
  <c r="G116" i="1" s="1"/>
  <c r="I116" i="1" s="1"/>
  <c r="F117" i="1"/>
  <c r="G117" i="1" s="1"/>
  <c r="I117" i="1" s="1"/>
  <c r="F118" i="1"/>
  <c r="G118" i="1" s="1"/>
  <c r="I118" i="1" s="1"/>
  <c r="F119" i="1"/>
  <c r="G119" i="1" s="1"/>
  <c r="I119" i="1" s="1"/>
  <c r="F120" i="1"/>
  <c r="G120" i="1" s="1"/>
  <c r="I120" i="1" s="1"/>
  <c r="F121" i="1"/>
  <c r="G121" i="1" s="1"/>
  <c r="I121" i="1" s="1"/>
  <c r="F122" i="1"/>
  <c r="G122" i="1" s="1"/>
  <c r="I122" i="1" s="1"/>
  <c r="F123" i="1"/>
  <c r="G123" i="1" s="1"/>
  <c r="I123" i="1" s="1"/>
  <c r="F124" i="1"/>
  <c r="G124" i="1" s="1"/>
  <c r="I124" i="1" s="1"/>
  <c r="F125" i="1"/>
  <c r="G125" i="1" s="1"/>
  <c r="I125" i="1" s="1"/>
  <c r="F126" i="1"/>
  <c r="G126" i="1" s="1"/>
  <c r="I126" i="1" s="1"/>
  <c r="F127" i="1"/>
  <c r="G127" i="1" s="1"/>
  <c r="I127" i="1" s="1"/>
  <c r="F128" i="1"/>
  <c r="G128" i="1" s="1"/>
  <c r="I128" i="1" s="1"/>
  <c r="F129" i="1"/>
  <c r="G129" i="1" s="1"/>
  <c r="I129" i="1" s="1"/>
  <c r="F130" i="1"/>
  <c r="G130" i="1" s="1"/>
  <c r="I130" i="1" s="1"/>
  <c r="F131" i="1"/>
  <c r="G131" i="1" s="1"/>
  <c r="I131" i="1" s="1"/>
  <c r="F132" i="1"/>
  <c r="G132" i="1" s="1"/>
  <c r="I132" i="1" s="1"/>
  <c r="F133" i="1"/>
  <c r="G133" i="1" s="1"/>
  <c r="I133" i="1" s="1"/>
  <c r="F134" i="1"/>
  <c r="G134" i="1" s="1"/>
  <c r="I134" i="1" s="1"/>
  <c r="F135" i="1"/>
  <c r="G135" i="1" s="1"/>
  <c r="I135" i="1" s="1"/>
  <c r="F136" i="1"/>
  <c r="G136" i="1" s="1"/>
  <c r="I136" i="1" s="1"/>
  <c r="F137" i="1"/>
  <c r="G137" i="1" s="1"/>
  <c r="I137" i="1" s="1"/>
  <c r="F138" i="1"/>
  <c r="G138" i="1" s="1"/>
  <c r="I138" i="1" s="1"/>
  <c r="F139" i="1"/>
  <c r="G139" i="1" s="1"/>
  <c r="I139" i="1" s="1"/>
  <c r="F140" i="1"/>
  <c r="G140" i="1" s="1"/>
  <c r="I140" i="1" s="1"/>
  <c r="F141" i="1"/>
  <c r="G141" i="1" s="1"/>
  <c r="I141" i="1" s="1"/>
  <c r="F142" i="1"/>
  <c r="G142" i="1" s="1"/>
  <c r="I142" i="1" s="1"/>
  <c r="F143" i="1"/>
  <c r="G143" i="1" s="1"/>
  <c r="I143" i="1" s="1"/>
  <c r="F144" i="1"/>
  <c r="G144" i="1" s="1"/>
  <c r="I144" i="1" s="1"/>
  <c r="F145" i="1"/>
  <c r="G145" i="1" s="1"/>
  <c r="I145" i="1" s="1"/>
  <c r="F146" i="1"/>
  <c r="G146" i="1" s="1"/>
  <c r="I146" i="1" s="1"/>
  <c r="F147" i="1"/>
  <c r="G147" i="1" s="1"/>
  <c r="I147" i="1" s="1"/>
  <c r="F148" i="1"/>
  <c r="G148" i="1" s="1"/>
  <c r="I148" i="1" s="1"/>
  <c r="F149" i="1"/>
  <c r="G149" i="1" s="1"/>
  <c r="I149" i="1" s="1"/>
  <c r="F150" i="1"/>
  <c r="G150" i="1" s="1"/>
  <c r="I150" i="1" s="1"/>
  <c r="F151" i="1"/>
  <c r="G151" i="1" s="1"/>
  <c r="I151" i="1" s="1"/>
  <c r="F152" i="1"/>
  <c r="G152" i="1" s="1"/>
  <c r="I152" i="1" s="1"/>
  <c r="F153" i="1"/>
  <c r="G153" i="1" s="1"/>
  <c r="I153" i="1" s="1"/>
  <c r="F154" i="1"/>
  <c r="G154" i="1" s="1"/>
  <c r="I154" i="1" s="1"/>
  <c r="F155" i="1"/>
  <c r="G155" i="1" s="1"/>
  <c r="I155" i="1" s="1"/>
  <c r="F156" i="1"/>
  <c r="G156" i="1" s="1"/>
  <c r="I156" i="1" s="1"/>
  <c r="F157" i="1"/>
  <c r="G157" i="1" s="1"/>
  <c r="I157" i="1" s="1"/>
  <c r="F158" i="1"/>
  <c r="G158" i="1" s="1"/>
  <c r="I158" i="1" s="1"/>
  <c r="F159" i="1"/>
  <c r="G159" i="1" s="1"/>
  <c r="I159" i="1" s="1"/>
  <c r="F160" i="1"/>
  <c r="G160" i="1" s="1"/>
  <c r="I160" i="1" s="1"/>
  <c r="F161" i="1"/>
  <c r="G161" i="1" s="1"/>
  <c r="I161" i="1" s="1"/>
  <c r="F162" i="1"/>
  <c r="G162" i="1" s="1"/>
  <c r="I162" i="1" s="1"/>
  <c r="F163" i="1"/>
  <c r="G163" i="1" s="1"/>
  <c r="I163" i="1" s="1"/>
  <c r="F164" i="1"/>
  <c r="G164" i="1" s="1"/>
  <c r="I164" i="1" s="1"/>
  <c r="F165" i="1"/>
  <c r="G165" i="1" s="1"/>
  <c r="I165" i="1" s="1"/>
  <c r="F166" i="1"/>
  <c r="G166" i="1" s="1"/>
  <c r="I166" i="1" s="1"/>
  <c r="F167" i="1"/>
  <c r="G167" i="1" s="1"/>
  <c r="I167" i="1" s="1"/>
  <c r="F168" i="1"/>
  <c r="G168" i="1" s="1"/>
  <c r="I168" i="1" s="1"/>
  <c r="F169" i="1"/>
  <c r="G169" i="1" s="1"/>
  <c r="I169" i="1" s="1"/>
  <c r="F170" i="1"/>
  <c r="G170" i="1" s="1"/>
  <c r="I170" i="1" s="1"/>
  <c r="F171" i="1"/>
  <c r="G171" i="1" s="1"/>
  <c r="I171" i="1" s="1"/>
  <c r="F172" i="1"/>
  <c r="G172" i="1" s="1"/>
  <c r="I172" i="1" s="1"/>
  <c r="F173" i="1"/>
  <c r="G173" i="1" s="1"/>
  <c r="I173" i="1" s="1"/>
  <c r="F174" i="1"/>
  <c r="G174" i="1" s="1"/>
  <c r="I174" i="1" s="1"/>
  <c r="F175" i="1"/>
  <c r="G175" i="1" s="1"/>
  <c r="I175" i="1" s="1"/>
  <c r="F176" i="1"/>
  <c r="G176" i="1" s="1"/>
  <c r="I176" i="1" s="1"/>
  <c r="F177" i="1"/>
  <c r="G177" i="1" s="1"/>
  <c r="I177" i="1" s="1"/>
  <c r="F178" i="1"/>
  <c r="G178" i="1" s="1"/>
  <c r="I178" i="1" s="1"/>
  <c r="F179" i="1"/>
  <c r="G179" i="1" s="1"/>
  <c r="I179" i="1" s="1"/>
  <c r="F180" i="1"/>
  <c r="G180" i="1" s="1"/>
  <c r="I180" i="1" s="1"/>
  <c r="F181" i="1"/>
  <c r="G181" i="1" s="1"/>
  <c r="I181" i="1" s="1"/>
  <c r="F182" i="1"/>
  <c r="G182" i="1" s="1"/>
  <c r="I182" i="1" s="1"/>
  <c r="F183" i="1"/>
  <c r="G183" i="1" s="1"/>
  <c r="I183" i="1" s="1"/>
  <c r="F184" i="1"/>
  <c r="G184" i="1" s="1"/>
  <c r="I184" i="1" s="1"/>
  <c r="F185" i="1"/>
  <c r="G185" i="1" s="1"/>
  <c r="I185" i="1" s="1"/>
  <c r="F186" i="1"/>
  <c r="G186" i="1" s="1"/>
  <c r="I186" i="1" s="1"/>
  <c r="F187" i="1"/>
  <c r="G187" i="1" s="1"/>
  <c r="I187" i="1" s="1"/>
  <c r="F188" i="1"/>
  <c r="G188" i="1" s="1"/>
  <c r="I188" i="1" s="1"/>
  <c r="F189" i="1"/>
  <c r="G189" i="1" s="1"/>
  <c r="I189" i="1" s="1"/>
  <c r="F190" i="1"/>
  <c r="G190" i="1" s="1"/>
  <c r="I190" i="1" s="1"/>
  <c r="F191" i="1"/>
  <c r="G191" i="1" s="1"/>
  <c r="I191" i="1" s="1"/>
  <c r="F192" i="1"/>
  <c r="G192" i="1" s="1"/>
  <c r="I192" i="1" s="1"/>
  <c r="F193" i="1"/>
  <c r="G193" i="1" s="1"/>
  <c r="I193" i="1" s="1"/>
  <c r="F194" i="1"/>
  <c r="G194" i="1" s="1"/>
  <c r="I194" i="1" s="1"/>
  <c r="F195" i="1"/>
  <c r="G195" i="1" s="1"/>
  <c r="I195" i="1" s="1"/>
  <c r="F196" i="1"/>
  <c r="G196" i="1" s="1"/>
  <c r="I196" i="1" s="1"/>
  <c r="F197" i="1"/>
  <c r="G197" i="1" s="1"/>
  <c r="I197" i="1" s="1"/>
  <c r="F198" i="1"/>
  <c r="G198" i="1" s="1"/>
  <c r="I198" i="1" s="1"/>
  <c r="F199" i="1"/>
  <c r="G199" i="1" s="1"/>
  <c r="I199" i="1" s="1"/>
  <c r="F200" i="1"/>
  <c r="G200" i="1" s="1"/>
  <c r="I200" i="1" s="1"/>
  <c r="F201" i="1"/>
  <c r="G201" i="1" s="1"/>
  <c r="I201" i="1" s="1"/>
  <c r="F202" i="1"/>
  <c r="G202" i="1" s="1"/>
  <c r="I202" i="1" s="1"/>
  <c r="F203" i="1"/>
  <c r="G203" i="1" s="1"/>
  <c r="I203" i="1" s="1"/>
  <c r="F204" i="1"/>
  <c r="G204" i="1" s="1"/>
  <c r="I204" i="1" s="1"/>
  <c r="F205" i="1"/>
  <c r="G205" i="1" s="1"/>
  <c r="I205" i="1" s="1"/>
  <c r="F206" i="1"/>
  <c r="G206" i="1" s="1"/>
  <c r="I206" i="1" s="1"/>
  <c r="F207" i="1"/>
  <c r="G207" i="1" s="1"/>
  <c r="I207" i="1" s="1"/>
  <c r="F208" i="1"/>
  <c r="G208" i="1" s="1"/>
  <c r="I208" i="1" s="1"/>
  <c r="F209" i="1"/>
  <c r="G209" i="1" s="1"/>
  <c r="I209" i="1" s="1"/>
  <c r="F210" i="1"/>
  <c r="G210" i="1" s="1"/>
  <c r="I210" i="1" s="1"/>
  <c r="F211" i="1"/>
  <c r="G211" i="1" s="1"/>
  <c r="I211" i="1" s="1"/>
  <c r="F212" i="1"/>
  <c r="G212" i="1" s="1"/>
  <c r="I212" i="1" s="1"/>
  <c r="F213" i="1"/>
  <c r="G213" i="1" s="1"/>
  <c r="I213" i="1" s="1"/>
  <c r="F214" i="1"/>
  <c r="G214" i="1" s="1"/>
  <c r="I214" i="1" s="1"/>
  <c r="F215" i="1"/>
  <c r="G215" i="1" s="1"/>
  <c r="I215" i="1" s="1"/>
  <c r="F216" i="1"/>
  <c r="G216" i="1" s="1"/>
  <c r="I216" i="1" s="1"/>
  <c r="F217" i="1"/>
  <c r="G217" i="1" s="1"/>
  <c r="I217" i="1" s="1"/>
  <c r="F218" i="1"/>
  <c r="G218" i="1" s="1"/>
  <c r="I218" i="1" s="1"/>
  <c r="F219" i="1"/>
  <c r="G219" i="1" s="1"/>
  <c r="I219" i="1" s="1"/>
  <c r="F220" i="1"/>
  <c r="G220" i="1" s="1"/>
  <c r="I220" i="1" s="1"/>
  <c r="F221" i="1"/>
  <c r="G221" i="1" s="1"/>
  <c r="I221" i="1" s="1"/>
  <c r="F222" i="1"/>
  <c r="G222" i="1" s="1"/>
  <c r="I222" i="1" s="1"/>
  <c r="F223" i="1"/>
  <c r="G223" i="1" s="1"/>
  <c r="I223" i="1" s="1"/>
  <c r="F224" i="1"/>
  <c r="G224" i="1" s="1"/>
  <c r="I224" i="1" s="1"/>
  <c r="F225" i="1"/>
  <c r="G225" i="1" s="1"/>
  <c r="I225" i="1" s="1"/>
  <c r="F226" i="1"/>
  <c r="G226" i="1" s="1"/>
  <c r="I226" i="1" s="1"/>
  <c r="F227" i="1"/>
  <c r="G227" i="1" s="1"/>
  <c r="I227" i="1" s="1"/>
  <c r="F228" i="1"/>
  <c r="G228" i="1" s="1"/>
  <c r="I228" i="1" s="1"/>
  <c r="F229" i="1"/>
  <c r="G229" i="1" s="1"/>
  <c r="I229" i="1" s="1"/>
  <c r="F230" i="1"/>
  <c r="G230" i="1" s="1"/>
  <c r="I230" i="1" s="1"/>
  <c r="F231" i="1"/>
  <c r="G231" i="1" s="1"/>
  <c r="I231" i="1" s="1"/>
  <c r="F232" i="1"/>
  <c r="G232" i="1" s="1"/>
  <c r="I232" i="1" s="1"/>
  <c r="F233" i="1"/>
  <c r="G233" i="1" s="1"/>
  <c r="I233" i="1" s="1"/>
  <c r="F234" i="1"/>
  <c r="G234" i="1" s="1"/>
  <c r="I234" i="1" s="1"/>
  <c r="F235" i="1"/>
  <c r="G235" i="1" s="1"/>
  <c r="I235" i="1" s="1"/>
  <c r="F236" i="1"/>
  <c r="G236" i="1" s="1"/>
  <c r="I236" i="1" s="1"/>
  <c r="F237" i="1"/>
  <c r="G237" i="1" s="1"/>
  <c r="I237" i="1" s="1"/>
  <c r="F238" i="1"/>
  <c r="G238" i="1" s="1"/>
  <c r="I238" i="1" s="1"/>
  <c r="F239" i="1"/>
  <c r="G239" i="1" s="1"/>
  <c r="I239" i="1" s="1"/>
  <c r="F240" i="1"/>
  <c r="G240" i="1" s="1"/>
  <c r="I240" i="1" s="1"/>
  <c r="F241" i="1"/>
  <c r="G241" i="1" s="1"/>
  <c r="I241" i="1" s="1"/>
  <c r="F242" i="1"/>
  <c r="G242" i="1" s="1"/>
  <c r="I242" i="1" s="1"/>
  <c r="F243" i="1"/>
  <c r="G243" i="1" s="1"/>
  <c r="I243" i="1" s="1"/>
  <c r="F244" i="1"/>
  <c r="G244" i="1" s="1"/>
  <c r="I244" i="1" s="1"/>
  <c r="F245" i="1"/>
  <c r="G245" i="1" s="1"/>
  <c r="I245" i="1" s="1"/>
  <c r="F246" i="1"/>
  <c r="G246" i="1" s="1"/>
  <c r="I246" i="1" s="1"/>
  <c r="F247" i="1"/>
  <c r="G247" i="1" s="1"/>
  <c r="I247" i="1" s="1"/>
  <c r="F248" i="1"/>
  <c r="G248" i="1" s="1"/>
  <c r="I248" i="1" s="1"/>
  <c r="F249" i="1"/>
  <c r="G249" i="1" s="1"/>
  <c r="I249" i="1" s="1"/>
  <c r="F250" i="1"/>
  <c r="G250" i="1" s="1"/>
  <c r="I250" i="1" s="1"/>
  <c r="F251" i="1"/>
  <c r="G251" i="1" s="1"/>
  <c r="I251" i="1" s="1"/>
  <c r="F252" i="1"/>
  <c r="G252" i="1" s="1"/>
  <c r="I252" i="1" s="1"/>
  <c r="F253" i="1"/>
  <c r="G253" i="1" s="1"/>
  <c r="I253" i="1" s="1"/>
  <c r="F254" i="1"/>
  <c r="G254" i="1" s="1"/>
  <c r="I254" i="1" s="1"/>
  <c r="F255" i="1"/>
  <c r="G255" i="1" s="1"/>
  <c r="I255" i="1" s="1"/>
  <c r="F256" i="1"/>
  <c r="G256" i="1" s="1"/>
  <c r="I256" i="1" s="1"/>
  <c r="F257" i="1"/>
  <c r="G257" i="1" s="1"/>
  <c r="I257" i="1" s="1"/>
  <c r="F258" i="1"/>
  <c r="G258" i="1" s="1"/>
  <c r="I258" i="1" s="1"/>
  <c r="F259" i="1"/>
  <c r="G259" i="1" s="1"/>
  <c r="I259" i="1" s="1"/>
  <c r="F260" i="1"/>
  <c r="G260" i="1" s="1"/>
  <c r="I260" i="1" s="1"/>
  <c r="F261" i="1"/>
  <c r="G261" i="1" s="1"/>
  <c r="I261" i="1" s="1"/>
  <c r="F262" i="1"/>
  <c r="G262" i="1" s="1"/>
  <c r="I262" i="1" s="1"/>
  <c r="F263" i="1"/>
  <c r="G263" i="1" s="1"/>
  <c r="I263" i="1" s="1"/>
  <c r="F264" i="1"/>
  <c r="G264" i="1" s="1"/>
  <c r="I264" i="1" s="1"/>
  <c r="F265" i="1"/>
  <c r="G265" i="1" s="1"/>
  <c r="I265" i="1" s="1"/>
  <c r="F266" i="1"/>
  <c r="G266" i="1" s="1"/>
  <c r="I266" i="1" s="1"/>
  <c r="F267" i="1"/>
  <c r="G267" i="1" s="1"/>
  <c r="I267" i="1" s="1"/>
  <c r="F268" i="1"/>
  <c r="G268" i="1" s="1"/>
  <c r="I268" i="1" s="1"/>
  <c r="F269" i="1"/>
  <c r="G269" i="1" s="1"/>
  <c r="I269" i="1" s="1"/>
  <c r="F270" i="1"/>
  <c r="G270" i="1" s="1"/>
  <c r="I270" i="1" s="1"/>
  <c r="F271" i="1"/>
  <c r="G271" i="1" s="1"/>
  <c r="I271" i="1" s="1"/>
  <c r="F272" i="1"/>
  <c r="G272" i="1" s="1"/>
  <c r="I272" i="1" s="1"/>
  <c r="F273" i="1"/>
  <c r="G273" i="1" s="1"/>
  <c r="I273" i="1" s="1"/>
  <c r="F274" i="1"/>
  <c r="G274" i="1" s="1"/>
  <c r="I274" i="1" s="1"/>
  <c r="F275" i="1"/>
  <c r="G275" i="1" s="1"/>
  <c r="I275" i="1" s="1"/>
  <c r="F276" i="1"/>
  <c r="G276" i="1" s="1"/>
  <c r="I276" i="1" s="1"/>
  <c r="F277" i="1"/>
  <c r="G277" i="1" s="1"/>
  <c r="I277" i="1" s="1"/>
  <c r="F278" i="1"/>
  <c r="G278" i="1" s="1"/>
  <c r="I278" i="1" s="1"/>
  <c r="F279" i="1"/>
  <c r="G279" i="1" s="1"/>
  <c r="I279" i="1" s="1"/>
  <c r="F280" i="1"/>
  <c r="G280" i="1" s="1"/>
  <c r="I280" i="1" s="1"/>
  <c r="F281" i="1"/>
  <c r="G281" i="1" s="1"/>
  <c r="I281" i="1" s="1"/>
  <c r="F282" i="1"/>
  <c r="G282" i="1" s="1"/>
  <c r="I282" i="1" s="1"/>
  <c r="F283" i="1"/>
  <c r="G283" i="1" s="1"/>
  <c r="I283" i="1" s="1"/>
  <c r="F284" i="1"/>
  <c r="G284" i="1" s="1"/>
  <c r="I284" i="1" s="1"/>
  <c r="F285" i="1"/>
  <c r="G285" i="1" s="1"/>
  <c r="I285" i="1" s="1"/>
  <c r="F286" i="1"/>
  <c r="G286" i="1" s="1"/>
  <c r="I286" i="1" s="1"/>
  <c r="F287" i="1"/>
  <c r="G287" i="1" s="1"/>
  <c r="I287" i="1" s="1"/>
  <c r="F288" i="1"/>
  <c r="G288" i="1" s="1"/>
  <c r="I288" i="1" s="1"/>
  <c r="F289" i="1"/>
  <c r="G289" i="1" s="1"/>
  <c r="I289" i="1" s="1"/>
  <c r="F290" i="1"/>
  <c r="G290" i="1" s="1"/>
  <c r="I290" i="1" s="1"/>
  <c r="F291" i="1"/>
  <c r="G291" i="1" s="1"/>
  <c r="I291" i="1" s="1"/>
  <c r="F292" i="1"/>
  <c r="G292" i="1" s="1"/>
  <c r="I292" i="1" s="1"/>
  <c r="F293" i="1"/>
  <c r="G293" i="1" s="1"/>
  <c r="I293" i="1" s="1"/>
  <c r="F294" i="1"/>
  <c r="G294" i="1" s="1"/>
  <c r="I294" i="1" s="1"/>
  <c r="F295" i="1"/>
  <c r="G295" i="1" s="1"/>
  <c r="I295" i="1" s="1"/>
  <c r="F296" i="1"/>
  <c r="G296" i="1" s="1"/>
  <c r="I296" i="1" s="1"/>
  <c r="F297" i="1"/>
  <c r="G297" i="1" s="1"/>
  <c r="I297" i="1" s="1"/>
  <c r="F298" i="1"/>
  <c r="G298" i="1" s="1"/>
  <c r="I298" i="1" s="1"/>
  <c r="F299" i="1"/>
  <c r="G299" i="1" s="1"/>
  <c r="I299" i="1" s="1"/>
  <c r="F300" i="1"/>
  <c r="G300" i="1" s="1"/>
  <c r="I300" i="1" s="1"/>
  <c r="F301" i="1"/>
  <c r="G301" i="1" s="1"/>
  <c r="I301" i="1" s="1"/>
  <c r="F302" i="1"/>
  <c r="G302" i="1" s="1"/>
  <c r="I302" i="1" s="1"/>
  <c r="F303" i="1"/>
  <c r="G303" i="1" s="1"/>
  <c r="I303" i="1" s="1"/>
  <c r="F304" i="1"/>
  <c r="G304" i="1" s="1"/>
  <c r="I304" i="1" s="1"/>
  <c r="F305" i="1"/>
  <c r="G305" i="1" s="1"/>
  <c r="I305" i="1" s="1"/>
  <c r="F306" i="1"/>
  <c r="G306" i="1" s="1"/>
  <c r="I306" i="1" s="1"/>
  <c r="F307" i="1"/>
  <c r="G307" i="1" s="1"/>
  <c r="I307" i="1" s="1"/>
  <c r="F308" i="1"/>
  <c r="G308" i="1" s="1"/>
  <c r="I308" i="1" s="1"/>
  <c r="F309" i="1"/>
  <c r="G309" i="1" s="1"/>
  <c r="I309" i="1" s="1"/>
  <c r="F310" i="1"/>
  <c r="G310" i="1" s="1"/>
  <c r="I310" i="1" s="1"/>
  <c r="F311" i="1"/>
  <c r="G311" i="1" s="1"/>
  <c r="I311" i="1" s="1"/>
  <c r="F312" i="1"/>
  <c r="G312" i="1" s="1"/>
  <c r="I312" i="1" s="1"/>
  <c r="F313" i="1"/>
  <c r="G313" i="1" s="1"/>
  <c r="I313" i="1" s="1"/>
  <c r="F314" i="1"/>
  <c r="G314" i="1" s="1"/>
  <c r="I314" i="1" s="1"/>
  <c r="F315" i="1"/>
  <c r="G315" i="1" s="1"/>
  <c r="I315" i="1" s="1"/>
  <c r="F316" i="1"/>
  <c r="G316" i="1" s="1"/>
  <c r="I316" i="1" s="1"/>
  <c r="F317" i="1"/>
  <c r="G317" i="1" s="1"/>
  <c r="I317" i="1" s="1"/>
  <c r="F318" i="1"/>
  <c r="G318" i="1" s="1"/>
  <c r="I318" i="1" s="1"/>
  <c r="F319" i="1"/>
  <c r="G319" i="1" s="1"/>
  <c r="I319" i="1" s="1"/>
  <c r="F320" i="1"/>
  <c r="G320" i="1" s="1"/>
  <c r="I320" i="1" s="1"/>
  <c r="F321" i="1"/>
  <c r="G321" i="1" s="1"/>
  <c r="I321" i="1" s="1"/>
  <c r="F322" i="1"/>
  <c r="G322" i="1" s="1"/>
  <c r="I322" i="1" s="1"/>
  <c r="F323" i="1"/>
  <c r="G323" i="1" s="1"/>
  <c r="I323" i="1" s="1"/>
  <c r="F324" i="1"/>
  <c r="G324" i="1" s="1"/>
  <c r="I324" i="1" s="1"/>
  <c r="F325" i="1"/>
  <c r="G325" i="1" s="1"/>
  <c r="I325" i="1" s="1"/>
  <c r="F326" i="1"/>
  <c r="G326" i="1" s="1"/>
  <c r="I326" i="1" s="1"/>
  <c r="F327" i="1"/>
  <c r="G327" i="1" s="1"/>
  <c r="I327" i="1" s="1"/>
  <c r="F328" i="1"/>
  <c r="G328" i="1" s="1"/>
  <c r="I328" i="1" s="1"/>
  <c r="F329" i="1"/>
  <c r="G329" i="1" s="1"/>
  <c r="I329" i="1" s="1"/>
  <c r="F330" i="1"/>
  <c r="G330" i="1" s="1"/>
  <c r="I330" i="1" s="1"/>
  <c r="F331" i="1"/>
  <c r="G331" i="1" s="1"/>
  <c r="I331" i="1" s="1"/>
  <c r="F332" i="1"/>
  <c r="G332" i="1" s="1"/>
  <c r="I332" i="1" s="1"/>
  <c r="F333" i="1"/>
  <c r="G333" i="1" s="1"/>
  <c r="I333" i="1" s="1"/>
  <c r="F334" i="1"/>
  <c r="G334" i="1" s="1"/>
  <c r="I334" i="1" s="1"/>
  <c r="F335" i="1"/>
  <c r="G335" i="1" s="1"/>
  <c r="I335" i="1" s="1"/>
  <c r="F336" i="1"/>
  <c r="G336" i="1" s="1"/>
  <c r="I336" i="1" s="1"/>
  <c r="F337" i="1"/>
  <c r="G337" i="1" s="1"/>
  <c r="I337" i="1" s="1"/>
  <c r="F338" i="1"/>
  <c r="G338" i="1" s="1"/>
  <c r="I338" i="1" s="1"/>
  <c r="F339" i="1"/>
  <c r="G339" i="1" s="1"/>
  <c r="I339" i="1" s="1"/>
  <c r="F340" i="1"/>
  <c r="G340" i="1" s="1"/>
  <c r="I340" i="1" s="1"/>
  <c r="F341" i="1"/>
  <c r="G341" i="1" s="1"/>
  <c r="I341" i="1" s="1"/>
  <c r="F342" i="1"/>
  <c r="G342" i="1" s="1"/>
  <c r="I342" i="1" s="1"/>
  <c r="F343" i="1"/>
  <c r="G343" i="1" s="1"/>
  <c r="I343" i="1" s="1"/>
  <c r="F344" i="1"/>
  <c r="G344" i="1" s="1"/>
  <c r="I344" i="1" s="1"/>
  <c r="F345" i="1"/>
  <c r="G345" i="1" s="1"/>
  <c r="I345" i="1" s="1"/>
  <c r="F346" i="1"/>
  <c r="G346" i="1" s="1"/>
  <c r="I346" i="1" s="1"/>
  <c r="F347" i="1"/>
  <c r="G347" i="1" s="1"/>
  <c r="I347" i="1" s="1"/>
  <c r="F348" i="1"/>
  <c r="G348" i="1" s="1"/>
  <c r="I348" i="1" s="1"/>
  <c r="F349" i="1"/>
  <c r="G349" i="1" s="1"/>
  <c r="I349" i="1" s="1"/>
  <c r="F350" i="1"/>
  <c r="G350" i="1" s="1"/>
  <c r="I350" i="1" s="1"/>
  <c r="F351" i="1"/>
  <c r="G351" i="1" s="1"/>
  <c r="I351" i="1" s="1"/>
  <c r="F352" i="1"/>
  <c r="G352" i="1" s="1"/>
  <c r="I352" i="1" s="1"/>
  <c r="F353" i="1"/>
  <c r="G353" i="1" s="1"/>
  <c r="I353" i="1" s="1"/>
  <c r="F354" i="1"/>
  <c r="G354" i="1" s="1"/>
  <c r="I354" i="1" s="1"/>
  <c r="F355" i="1"/>
  <c r="G355" i="1" s="1"/>
  <c r="I355" i="1" s="1"/>
  <c r="F356" i="1"/>
  <c r="G356" i="1" s="1"/>
  <c r="I356" i="1" s="1"/>
  <c r="F357" i="1"/>
  <c r="G357" i="1" s="1"/>
  <c r="I357" i="1" s="1"/>
  <c r="F358" i="1"/>
  <c r="G358" i="1" s="1"/>
  <c r="I358" i="1" s="1"/>
  <c r="F359" i="1"/>
  <c r="G359" i="1" s="1"/>
  <c r="I359" i="1" s="1"/>
  <c r="F360" i="1"/>
  <c r="G360" i="1" s="1"/>
  <c r="I360" i="1" s="1"/>
  <c r="F361" i="1"/>
  <c r="G361" i="1" s="1"/>
  <c r="I361" i="1" s="1"/>
  <c r="F362" i="1"/>
  <c r="G362" i="1" s="1"/>
  <c r="I362" i="1" s="1"/>
  <c r="F363" i="1"/>
  <c r="G363" i="1" s="1"/>
  <c r="I363" i="1" s="1"/>
  <c r="F364" i="1"/>
  <c r="G364" i="1" s="1"/>
  <c r="I364" i="1" s="1"/>
  <c r="F365" i="1"/>
  <c r="G365" i="1" s="1"/>
  <c r="I365" i="1" s="1"/>
  <c r="F366" i="1"/>
  <c r="G366" i="1" s="1"/>
  <c r="I366" i="1" s="1"/>
  <c r="F367" i="1"/>
  <c r="G367" i="1" s="1"/>
  <c r="I367" i="1" s="1"/>
  <c r="F368" i="1"/>
  <c r="G368" i="1" s="1"/>
  <c r="I368" i="1" s="1"/>
  <c r="F369" i="1"/>
  <c r="G369" i="1" s="1"/>
  <c r="I369" i="1" s="1"/>
  <c r="F370" i="1"/>
  <c r="G370" i="1" s="1"/>
  <c r="I370" i="1" s="1"/>
  <c r="F371" i="1"/>
  <c r="G371" i="1" s="1"/>
  <c r="I371" i="1" s="1"/>
  <c r="F372" i="1"/>
  <c r="G372" i="1" s="1"/>
  <c r="I372" i="1" s="1"/>
  <c r="F373" i="1"/>
  <c r="G373" i="1" s="1"/>
  <c r="I373" i="1" s="1"/>
  <c r="F374" i="1"/>
  <c r="G374" i="1" s="1"/>
  <c r="I374" i="1" s="1"/>
  <c r="F375" i="1"/>
  <c r="G375" i="1" s="1"/>
  <c r="I375" i="1" s="1"/>
  <c r="F376" i="1"/>
  <c r="G376" i="1" s="1"/>
  <c r="I376" i="1" s="1"/>
  <c r="F377" i="1"/>
  <c r="G377" i="1" s="1"/>
  <c r="I377" i="1" s="1"/>
  <c r="F378" i="1"/>
  <c r="G378" i="1" s="1"/>
  <c r="I378" i="1" s="1"/>
  <c r="F379" i="1"/>
  <c r="G379" i="1" s="1"/>
  <c r="I379" i="1" s="1"/>
  <c r="F380" i="1"/>
  <c r="G380" i="1" s="1"/>
  <c r="I380" i="1" s="1"/>
  <c r="F381" i="1"/>
  <c r="G381" i="1" s="1"/>
  <c r="I381" i="1" s="1"/>
  <c r="F382" i="1"/>
  <c r="G382" i="1" s="1"/>
  <c r="I382" i="1" s="1"/>
  <c r="F383" i="1"/>
  <c r="G383" i="1" s="1"/>
  <c r="I383" i="1" s="1"/>
  <c r="F384" i="1"/>
  <c r="G384" i="1" s="1"/>
  <c r="I384" i="1" s="1"/>
  <c r="F385" i="1"/>
  <c r="G385" i="1" s="1"/>
  <c r="I385" i="1" s="1"/>
  <c r="F386" i="1"/>
  <c r="G386" i="1" s="1"/>
  <c r="I386" i="1" s="1"/>
  <c r="F387" i="1"/>
  <c r="G387" i="1" s="1"/>
  <c r="I387" i="1" s="1"/>
  <c r="F388" i="1"/>
  <c r="G388" i="1" s="1"/>
  <c r="I388" i="1" s="1"/>
  <c r="F389" i="1"/>
  <c r="G389" i="1" s="1"/>
  <c r="I389" i="1" s="1"/>
  <c r="F390" i="1"/>
  <c r="G390" i="1" s="1"/>
  <c r="I390" i="1" s="1"/>
  <c r="F391" i="1"/>
  <c r="G391" i="1" s="1"/>
  <c r="I391" i="1" s="1"/>
  <c r="F392" i="1"/>
  <c r="G392" i="1" s="1"/>
  <c r="I392" i="1" s="1"/>
  <c r="F393" i="1"/>
  <c r="G393" i="1" s="1"/>
  <c r="I393" i="1" s="1"/>
  <c r="F394" i="1"/>
  <c r="G394" i="1" s="1"/>
  <c r="I394" i="1" s="1"/>
  <c r="F395" i="1"/>
  <c r="G395" i="1" s="1"/>
  <c r="I395" i="1" s="1"/>
  <c r="F396" i="1"/>
  <c r="G396" i="1" s="1"/>
  <c r="I396" i="1" s="1"/>
  <c r="F397" i="1"/>
  <c r="G397" i="1" s="1"/>
  <c r="I397" i="1" s="1"/>
  <c r="F398" i="1"/>
  <c r="G398" i="1" s="1"/>
  <c r="I398" i="1" s="1"/>
  <c r="F399" i="1"/>
  <c r="G399" i="1" s="1"/>
  <c r="I399" i="1" s="1"/>
  <c r="F400" i="1"/>
  <c r="G400" i="1" s="1"/>
  <c r="I400" i="1" s="1"/>
  <c r="F401" i="1"/>
  <c r="G401" i="1" s="1"/>
  <c r="I401" i="1" s="1"/>
  <c r="F402" i="1"/>
  <c r="G402" i="1" s="1"/>
  <c r="I402" i="1" s="1"/>
  <c r="F403" i="1"/>
  <c r="G403" i="1" s="1"/>
  <c r="I403" i="1" s="1"/>
  <c r="F404" i="1"/>
  <c r="G404" i="1" s="1"/>
  <c r="I404" i="1" s="1"/>
  <c r="F405" i="1"/>
  <c r="G405" i="1" s="1"/>
  <c r="I405" i="1" s="1"/>
  <c r="F406" i="1"/>
  <c r="G406" i="1" s="1"/>
  <c r="I406" i="1" s="1"/>
  <c r="F407" i="1"/>
  <c r="G407" i="1" s="1"/>
  <c r="I407" i="1" s="1"/>
  <c r="F408" i="1"/>
  <c r="G408" i="1" s="1"/>
  <c r="I408" i="1" s="1"/>
  <c r="F409" i="1"/>
  <c r="G409" i="1" s="1"/>
  <c r="I409" i="1" s="1"/>
  <c r="F410" i="1"/>
  <c r="G410" i="1" s="1"/>
  <c r="I410" i="1" s="1"/>
  <c r="F411" i="1"/>
  <c r="G411" i="1" s="1"/>
  <c r="I411" i="1" s="1"/>
  <c r="F412" i="1"/>
  <c r="G412" i="1" s="1"/>
  <c r="I412" i="1" s="1"/>
  <c r="F413" i="1"/>
  <c r="G413" i="1" s="1"/>
  <c r="I413" i="1" s="1"/>
  <c r="F414" i="1"/>
  <c r="G414" i="1" s="1"/>
  <c r="I414" i="1" s="1"/>
  <c r="F415" i="1"/>
  <c r="G415" i="1" s="1"/>
  <c r="I415" i="1" s="1"/>
  <c r="F416" i="1"/>
  <c r="G416" i="1" s="1"/>
  <c r="I416" i="1" s="1"/>
  <c r="F417" i="1"/>
  <c r="G417" i="1" s="1"/>
  <c r="I417" i="1" s="1"/>
  <c r="F418" i="1"/>
  <c r="G418" i="1" s="1"/>
  <c r="I418" i="1" s="1"/>
  <c r="F419" i="1"/>
  <c r="G419" i="1" s="1"/>
  <c r="I419" i="1" s="1"/>
  <c r="F420" i="1"/>
  <c r="G420" i="1" s="1"/>
  <c r="I420" i="1" s="1"/>
  <c r="F421" i="1"/>
  <c r="G421" i="1" s="1"/>
  <c r="I421" i="1" s="1"/>
  <c r="F422" i="1"/>
  <c r="G422" i="1" s="1"/>
  <c r="I422" i="1" s="1"/>
  <c r="F423" i="1"/>
  <c r="G423" i="1" s="1"/>
  <c r="I423" i="1" s="1"/>
  <c r="F424" i="1"/>
  <c r="G424" i="1" s="1"/>
  <c r="I424" i="1" s="1"/>
  <c r="F425" i="1"/>
  <c r="G425" i="1" s="1"/>
  <c r="I425" i="1" s="1"/>
  <c r="F426" i="1"/>
  <c r="G426" i="1" s="1"/>
  <c r="I426" i="1" s="1"/>
  <c r="F427" i="1"/>
  <c r="G427" i="1" s="1"/>
  <c r="I427" i="1" s="1"/>
  <c r="F428" i="1"/>
  <c r="G428" i="1" s="1"/>
  <c r="I428" i="1" s="1"/>
  <c r="F429" i="1"/>
  <c r="G429" i="1" s="1"/>
  <c r="I429" i="1" s="1"/>
  <c r="F430" i="1"/>
  <c r="G430" i="1" s="1"/>
  <c r="I430" i="1" s="1"/>
  <c r="F431" i="1"/>
  <c r="G431" i="1" s="1"/>
  <c r="I431" i="1" s="1"/>
  <c r="F432" i="1"/>
  <c r="G432" i="1" s="1"/>
  <c r="I432" i="1" s="1"/>
  <c r="F433" i="1"/>
  <c r="G433" i="1" s="1"/>
  <c r="I433" i="1" s="1"/>
  <c r="F434" i="1"/>
  <c r="G434" i="1" s="1"/>
  <c r="I434" i="1" s="1"/>
  <c r="F435" i="1"/>
  <c r="G435" i="1" s="1"/>
  <c r="I435" i="1" s="1"/>
  <c r="F436" i="1"/>
  <c r="G436" i="1" s="1"/>
  <c r="I436" i="1" s="1"/>
  <c r="F437" i="1"/>
  <c r="G437" i="1" s="1"/>
  <c r="I437" i="1" s="1"/>
  <c r="F438" i="1"/>
  <c r="G438" i="1" s="1"/>
  <c r="I438" i="1" s="1"/>
  <c r="F439" i="1"/>
  <c r="G439" i="1" s="1"/>
  <c r="I439" i="1" s="1"/>
  <c r="F440" i="1"/>
  <c r="G440" i="1" s="1"/>
  <c r="I440" i="1" s="1"/>
  <c r="F441" i="1"/>
  <c r="G441" i="1" s="1"/>
  <c r="I441" i="1" s="1"/>
  <c r="F442" i="1"/>
  <c r="G442" i="1" s="1"/>
  <c r="I442" i="1" s="1"/>
  <c r="F443" i="1"/>
  <c r="G443" i="1" s="1"/>
  <c r="I443" i="1" s="1"/>
  <c r="F444" i="1"/>
  <c r="G444" i="1" s="1"/>
  <c r="I444" i="1" s="1"/>
  <c r="F445" i="1"/>
  <c r="G445" i="1" s="1"/>
  <c r="I445" i="1" s="1"/>
  <c r="F446" i="1"/>
  <c r="G446" i="1" s="1"/>
  <c r="I446" i="1" s="1"/>
  <c r="F447" i="1"/>
  <c r="G447" i="1" s="1"/>
  <c r="I447" i="1" s="1"/>
  <c r="F448" i="1"/>
  <c r="G448" i="1" s="1"/>
  <c r="I448" i="1" s="1"/>
  <c r="F449" i="1"/>
  <c r="G449" i="1" s="1"/>
  <c r="I449" i="1" s="1"/>
  <c r="F450" i="1"/>
  <c r="G450" i="1" s="1"/>
  <c r="I450" i="1" s="1"/>
  <c r="F451" i="1"/>
  <c r="G451" i="1" s="1"/>
  <c r="I451" i="1" s="1"/>
  <c r="F452" i="1"/>
  <c r="G452" i="1" s="1"/>
  <c r="I452" i="1" s="1"/>
  <c r="F453" i="1"/>
  <c r="G453" i="1" s="1"/>
  <c r="I453" i="1" s="1"/>
  <c r="F454" i="1"/>
  <c r="G454" i="1" s="1"/>
  <c r="I454" i="1" s="1"/>
  <c r="F455" i="1"/>
  <c r="G455" i="1" s="1"/>
  <c r="I455" i="1" s="1"/>
  <c r="F456" i="1"/>
  <c r="G456" i="1" s="1"/>
  <c r="I456" i="1" s="1"/>
  <c r="F457" i="1"/>
  <c r="G457" i="1" s="1"/>
  <c r="I457" i="1" s="1"/>
  <c r="F458" i="1"/>
  <c r="G458" i="1" s="1"/>
  <c r="I458" i="1" s="1"/>
  <c r="F459" i="1"/>
  <c r="G459" i="1" s="1"/>
  <c r="I459" i="1" s="1"/>
  <c r="F460" i="1"/>
  <c r="G460" i="1" s="1"/>
  <c r="I460" i="1" s="1"/>
  <c r="F461" i="1"/>
  <c r="G461" i="1" s="1"/>
  <c r="I461" i="1" s="1"/>
  <c r="F462" i="1"/>
  <c r="G462" i="1" s="1"/>
  <c r="I462" i="1" s="1"/>
  <c r="F463" i="1"/>
  <c r="G463" i="1" s="1"/>
  <c r="I463" i="1" s="1"/>
  <c r="F464" i="1"/>
  <c r="G464" i="1" s="1"/>
  <c r="I464" i="1" s="1"/>
  <c r="F465" i="1"/>
  <c r="G465" i="1" s="1"/>
  <c r="I465" i="1" s="1"/>
  <c r="F466" i="1"/>
  <c r="G466" i="1" s="1"/>
  <c r="I466" i="1" s="1"/>
  <c r="F467" i="1"/>
  <c r="G467" i="1" s="1"/>
  <c r="I467" i="1" s="1"/>
  <c r="F468" i="1"/>
  <c r="G468" i="1" s="1"/>
  <c r="I468" i="1" s="1"/>
  <c r="F469" i="1"/>
  <c r="G469" i="1" s="1"/>
  <c r="I469" i="1" s="1"/>
  <c r="F470" i="1"/>
  <c r="G470" i="1" s="1"/>
  <c r="I470" i="1" s="1"/>
  <c r="F471" i="1"/>
  <c r="G471" i="1" s="1"/>
  <c r="I471" i="1" s="1"/>
  <c r="F472" i="1"/>
  <c r="G472" i="1" s="1"/>
  <c r="I472" i="1" s="1"/>
  <c r="F473" i="1"/>
  <c r="G473" i="1" s="1"/>
  <c r="I473" i="1" s="1"/>
  <c r="F474" i="1"/>
  <c r="G474" i="1" s="1"/>
  <c r="I474" i="1" s="1"/>
  <c r="F475" i="1"/>
  <c r="G475" i="1" s="1"/>
  <c r="I475" i="1" s="1"/>
  <c r="F476" i="1"/>
  <c r="G476" i="1" s="1"/>
  <c r="I476" i="1" s="1"/>
  <c r="F477" i="1"/>
  <c r="G477" i="1" s="1"/>
  <c r="I477" i="1" s="1"/>
  <c r="F478" i="1"/>
  <c r="G478" i="1" s="1"/>
  <c r="I478" i="1" s="1"/>
  <c r="F479" i="1"/>
  <c r="G479" i="1" s="1"/>
  <c r="I479" i="1" s="1"/>
  <c r="F480" i="1"/>
  <c r="G480" i="1" s="1"/>
  <c r="I480" i="1" s="1"/>
  <c r="F481" i="1"/>
  <c r="G481" i="1" s="1"/>
  <c r="I481" i="1" s="1"/>
  <c r="F482" i="1"/>
  <c r="G482" i="1" s="1"/>
  <c r="I482" i="1" s="1"/>
  <c r="F483" i="1"/>
  <c r="G483" i="1" s="1"/>
  <c r="I483" i="1" s="1"/>
  <c r="F484" i="1"/>
  <c r="G484" i="1" s="1"/>
  <c r="I484" i="1" s="1"/>
  <c r="F485" i="1"/>
  <c r="G485" i="1" s="1"/>
  <c r="I485" i="1" s="1"/>
  <c r="F486" i="1"/>
  <c r="G486" i="1" s="1"/>
  <c r="I486" i="1" s="1"/>
  <c r="F487" i="1"/>
  <c r="G487" i="1" s="1"/>
  <c r="I487" i="1" s="1"/>
  <c r="F488" i="1"/>
  <c r="G488" i="1" s="1"/>
  <c r="I488" i="1" s="1"/>
  <c r="F489" i="1"/>
  <c r="G489" i="1" s="1"/>
  <c r="I489" i="1" s="1"/>
  <c r="F490" i="1"/>
  <c r="G490" i="1" s="1"/>
  <c r="I490" i="1" s="1"/>
  <c r="F491" i="1"/>
  <c r="G491" i="1" s="1"/>
  <c r="I491" i="1" s="1"/>
  <c r="F492" i="1"/>
  <c r="G492" i="1" s="1"/>
  <c r="I492" i="1" s="1"/>
  <c r="F493" i="1"/>
  <c r="G493" i="1" s="1"/>
  <c r="I493" i="1" s="1"/>
  <c r="F494" i="1"/>
  <c r="G494" i="1" s="1"/>
  <c r="I494" i="1" s="1"/>
  <c r="F495" i="1"/>
  <c r="G495" i="1" s="1"/>
  <c r="I495" i="1" s="1"/>
  <c r="F496" i="1"/>
  <c r="G496" i="1" s="1"/>
  <c r="I496" i="1" s="1"/>
  <c r="F497" i="1"/>
  <c r="G497" i="1" s="1"/>
  <c r="I497" i="1" s="1"/>
  <c r="F498" i="1"/>
  <c r="G498" i="1" s="1"/>
  <c r="I498" i="1" s="1"/>
  <c r="F499" i="1"/>
  <c r="G499" i="1" s="1"/>
  <c r="I499" i="1" s="1"/>
  <c r="F500" i="1"/>
  <c r="G500" i="1" s="1"/>
  <c r="I500" i="1" s="1"/>
  <c r="F501" i="1"/>
  <c r="G501" i="1" s="1"/>
  <c r="I501" i="1" s="1"/>
  <c r="F502" i="1"/>
  <c r="G502" i="1" s="1"/>
  <c r="I502" i="1" s="1"/>
  <c r="F503" i="1"/>
  <c r="G503" i="1" s="1"/>
  <c r="I503" i="1" s="1"/>
  <c r="F504" i="1"/>
  <c r="G504" i="1" s="1"/>
  <c r="I504" i="1" s="1"/>
  <c r="F505" i="1"/>
  <c r="G505" i="1" s="1"/>
  <c r="I505" i="1" s="1"/>
  <c r="F506" i="1"/>
  <c r="G506" i="1" s="1"/>
  <c r="I506" i="1" s="1"/>
  <c r="F507" i="1"/>
  <c r="G507" i="1" s="1"/>
  <c r="I507" i="1" s="1"/>
  <c r="F508" i="1"/>
  <c r="G508" i="1" s="1"/>
  <c r="I508" i="1" s="1"/>
  <c r="F509" i="1"/>
  <c r="G509" i="1" s="1"/>
  <c r="I509" i="1" s="1"/>
  <c r="F510" i="1"/>
  <c r="G510" i="1" s="1"/>
  <c r="I510" i="1" s="1"/>
  <c r="F511" i="1"/>
  <c r="G511" i="1" s="1"/>
  <c r="I511" i="1" s="1"/>
  <c r="F512" i="1"/>
  <c r="G512" i="1" s="1"/>
  <c r="I512" i="1" s="1"/>
  <c r="F513" i="1"/>
  <c r="G513" i="1" s="1"/>
  <c r="I513" i="1" s="1"/>
  <c r="F514" i="1"/>
  <c r="G514" i="1" s="1"/>
  <c r="I514" i="1" s="1"/>
  <c r="F515" i="1"/>
  <c r="G515" i="1" s="1"/>
  <c r="I515" i="1" s="1"/>
  <c r="F516" i="1"/>
  <c r="G516" i="1" s="1"/>
  <c r="I516" i="1" s="1"/>
  <c r="F517" i="1"/>
  <c r="G517" i="1" s="1"/>
  <c r="I517" i="1" s="1"/>
  <c r="F518" i="1"/>
  <c r="G518" i="1" s="1"/>
  <c r="I518" i="1" s="1"/>
  <c r="F519" i="1"/>
  <c r="G519" i="1" s="1"/>
  <c r="I519" i="1" s="1"/>
  <c r="F520" i="1"/>
  <c r="G520" i="1" s="1"/>
  <c r="I520" i="1" s="1"/>
  <c r="F521" i="1"/>
  <c r="G521" i="1" s="1"/>
  <c r="I521" i="1" s="1"/>
  <c r="F522" i="1"/>
  <c r="G522" i="1" s="1"/>
  <c r="I522" i="1" s="1"/>
  <c r="F523" i="1"/>
  <c r="G523" i="1" s="1"/>
  <c r="I523" i="1" s="1"/>
  <c r="F524" i="1"/>
  <c r="G524" i="1" s="1"/>
  <c r="I524" i="1" s="1"/>
  <c r="F525" i="1"/>
  <c r="G525" i="1" s="1"/>
  <c r="I525" i="1" s="1"/>
  <c r="F526" i="1"/>
  <c r="G526" i="1" s="1"/>
  <c r="I526" i="1" s="1"/>
  <c r="F527" i="1"/>
  <c r="G527" i="1" s="1"/>
  <c r="I527" i="1" s="1"/>
  <c r="F528" i="1"/>
  <c r="G528" i="1" s="1"/>
  <c r="I528" i="1" s="1"/>
  <c r="F529" i="1"/>
  <c r="G529" i="1" s="1"/>
  <c r="I529" i="1" s="1"/>
  <c r="F530" i="1"/>
  <c r="G530" i="1" s="1"/>
  <c r="I530" i="1" s="1"/>
  <c r="F531" i="1"/>
  <c r="G531" i="1" s="1"/>
  <c r="I531" i="1" s="1"/>
  <c r="F532" i="1"/>
  <c r="G532" i="1" s="1"/>
  <c r="I532" i="1" s="1"/>
  <c r="F533" i="1"/>
  <c r="G533" i="1" s="1"/>
  <c r="I533" i="1" s="1"/>
  <c r="F534" i="1"/>
  <c r="G534" i="1" s="1"/>
  <c r="I534" i="1" s="1"/>
  <c r="F535" i="1"/>
  <c r="G535" i="1" s="1"/>
  <c r="I535" i="1" s="1"/>
  <c r="F536" i="1"/>
  <c r="G536" i="1" s="1"/>
  <c r="I536" i="1" s="1"/>
  <c r="F537" i="1"/>
  <c r="G537" i="1" s="1"/>
  <c r="I537" i="1" s="1"/>
  <c r="F538" i="1"/>
  <c r="G538" i="1" s="1"/>
  <c r="I538" i="1" s="1"/>
  <c r="F539" i="1"/>
  <c r="G539" i="1" s="1"/>
  <c r="I539" i="1" s="1"/>
  <c r="F540" i="1"/>
  <c r="G540" i="1" s="1"/>
  <c r="I540" i="1" s="1"/>
  <c r="F541" i="1"/>
  <c r="G541" i="1" s="1"/>
  <c r="I541" i="1" s="1"/>
  <c r="F542" i="1"/>
  <c r="G542" i="1" s="1"/>
  <c r="I542" i="1" s="1"/>
  <c r="F543" i="1"/>
  <c r="G543" i="1" s="1"/>
  <c r="I543" i="1" s="1"/>
  <c r="F544" i="1"/>
  <c r="G544" i="1" s="1"/>
  <c r="I544" i="1" s="1"/>
  <c r="F545" i="1"/>
  <c r="G545" i="1" s="1"/>
  <c r="I545" i="1" s="1"/>
  <c r="F546" i="1"/>
  <c r="G546" i="1" s="1"/>
  <c r="I546" i="1" s="1"/>
  <c r="F547" i="1"/>
  <c r="G547" i="1" s="1"/>
  <c r="I547" i="1" s="1"/>
  <c r="F548" i="1"/>
  <c r="G548" i="1" s="1"/>
  <c r="I548" i="1" s="1"/>
  <c r="F549" i="1"/>
  <c r="G549" i="1" s="1"/>
  <c r="I549" i="1" s="1"/>
  <c r="F550" i="1"/>
  <c r="G550" i="1" s="1"/>
  <c r="I550" i="1" s="1"/>
  <c r="F551" i="1"/>
  <c r="G551" i="1" s="1"/>
  <c r="I551" i="1" s="1"/>
  <c r="F552" i="1"/>
  <c r="G552" i="1" s="1"/>
  <c r="I552" i="1" s="1"/>
  <c r="F553" i="1"/>
  <c r="G553" i="1" s="1"/>
  <c r="I553" i="1" s="1"/>
  <c r="F554" i="1"/>
  <c r="G554" i="1" s="1"/>
  <c r="I554" i="1" s="1"/>
  <c r="F555" i="1"/>
  <c r="G555" i="1" s="1"/>
  <c r="I555" i="1" s="1"/>
  <c r="F556" i="1"/>
  <c r="G556" i="1" s="1"/>
  <c r="I556" i="1" s="1"/>
  <c r="F557" i="1"/>
  <c r="G557" i="1" s="1"/>
  <c r="I557" i="1" s="1"/>
  <c r="F558" i="1"/>
  <c r="G558" i="1" s="1"/>
  <c r="I558" i="1" s="1"/>
  <c r="F559" i="1"/>
  <c r="G559" i="1" s="1"/>
  <c r="I559" i="1" s="1"/>
  <c r="F560" i="1"/>
  <c r="G560" i="1" s="1"/>
  <c r="I560" i="1" s="1"/>
  <c r="F561" i="1"/>
  <c r="G561" i="1" s="1"/>
  <c r="I561" i="1" s="1"/>
  <c r="F562" i="1"/>
  <c r="G562" i="1" s="1"/>
  <c r="I562" i="1" s="1"/>
  <c r="F563" i="1"/>
  <c r="G563" i="1" s="1"/>
  <c r="I563" i="1" s="1"/>
  <c r="F564" i="1"/>
  <c r="G564" i="1" s="1"/>
  <c r="I564" i="1" s="1"/>
  <c r="F565" i="1"/>
  <c r="G565" i="1" s="1"/>
  <c r="I565" i="1" s="1"/>
  <c r="F566" i="1"/>
  <c r="G566" i="1" s="1"/>
  <c r="I566" i="1" s="1"/>
  <c r="F567" i="1"/>
  <c r="G567" i="1" s="1"/>
  <c r="I567" i="1" s="1"/>
  <c r="F568" i="1"/>
  <c r="G568" i="1" s="1"/>
  <c r="I568" i="1" s="1"/>
  <c r="F569" i="1"/>
  <c r="G569" i="1" s="1"/>
  <c r="I569" i="1" s="1"/>
  <c r="F570" i="1"/>
  <c r="G570" i="1" s="1"/>
  <c r="I570" i="1" s="1"/>
  <c r="F571" i="1"/>
  <c r="G571" i="1" s="1"/>
  <c r="I571" i="1" s="1"/>
  <c r="F572" i="1"/>
  <c r="G572" i="1" s="1"/>
  <c r="I572" i="1" s="1"/>
  <c r="F573" i="1"/>
  <c r="G573" i="1" s="1"/>
  <c r="I573" i="1" s="1"/>
  <c r="F574" i="1"/>
  <c r="G574" i="1" s="1"/>
  <c r="I574" i="1" s="1"/>
  <c r="F575" i="1"/>
  <c r="G575" i="1" s="1"/>
  <c r="I575" i="1" s="1"/>
  <c r="F576" i="1"/>
  <c r="G576" i="1" s="1"/>
  <c r="I576" i="1" s="1"/>
  <c r="F577" i="1"/>
  <c r="G577" i="1" s="1"/>
  <c r="I577" i="1" s="1"/>
  <c r="F578" i="1"/>
  <c r="G578" i="1" s="1"/>
  <c r="I578" i="1" s="1"/>
  <c r="F579" i="1"/>
  <c r="G579" i="1" s="1"/>
  <c r="I579" i="1" s="1"/>
  <c r="F580" i="1"/>
  <c r="G580" i="1" s="1"/>
  <c r="I580" i="1" s="1"/>
  <c r="F581" i="1"/>
  <c r="G581" i="1" s="1"/>
  <c r="I581" i="1" s="1"/>
  <c r="F582" i="1"/>
  <c r="G582" i="1" s="1"/>
  <c r="I582" i="1" s="1"/>
  <c r="F583" i="1"/>
  <c r="G583" i="1" s="1"/>
  <c r="I583" i="1" s="1"/>
  <c r="F584" i="1"/>
  <c r="G584" i="1" s="1"/>
  <c r="I584" i="1" s="1"/>
  <c r="F585" i="1"/>
  <c r="G585" i="1" s="1"/>
  <c r="I585" i="1" s="1"/>
  <c r="F586" i="1"/>
  <c r="G586" i="1" s="1"/>
  <c r="I586" i="1" s="1"/>
  <c r="F587" i="1"/>
  <c r="G587" i="1" s="1"/>
  <c r="I587" i="1" s="1"/>
  <c r="F588" i="1"/>
  <c r="G588" i="1" s="1"/>
  <c r="I588" i="1" s="1"/>
  <c r="F589" i="1"/>
  <c r="G589" i="1" s="1"/>
  <c r="I589" i="1" s="1"/>
  <c r="F590" i="1"/>
  <c r="G590" i="1" s="1"/>
  <c r="I590" i="1" s="1"/>
  <c r="F591" i="1"/>
  <c r="G591" i="1" s="1"/>
  <c r="I591" i="1" s="1"/>
  <c r="F592" i="1"/>
  <c r="G592" i="1" s="1"/>
  <c r="I592" i="1" s="1"/>
  <c r="F593" i="1"/>
  <c r="G593" i="1" s="1"/>
  <c r="I593" i="1" s="1"/>
  <c r="F594" i="1"/>
  <c r="G594" i="1" s="1"/>
  <c r="I594" i="1" s="1"/>
  <c r="F595" i="1"/>
  <c r="G595" i="1" s="1"/>
  <c r="I595" i="1" s="1"/>
  <c r="F596" i="1"/>
  <c r="G596" i="1" s="1"/>
  <c r="I596" i="1" s="1"/>
  <c r="F597" i="1"/>
  <c r="G597" i="1" s="1"/>
  <c r="I597" i="1" s="1"/>
  <c r="F598" i="1"/>
  <c r="G598" i="1" s="1"/>
  <c r="I598" i="1" s="1"/>
  <c r="F599" i="1"/>
  <c r="G599" i="1" s="1"/>
  <c r="I599" i="1" s="1"/>
  <c r="F600" i="1"/>
  <c r="G600" i="1" s="1"/>
  <c r="I600" i="1" s="1"/>
  <c r="F601" i="1"/>
  <c r="G601" i="1" s="1"/>
  <c r="I601" i="1" s="1"/>
  <c r="F602" i="1"/>
  <c r="G602" i="1" s="1"/>
  <c r="I602" i="1" s="1"/>
  <c r="F603" i="1"/>
  <c r="G603" i="1" s="1"/>
  <c r="I603" i="1" s="1"/>
  <c r="F604" i="1"/>
  <c r="G604" i="1" s="1"/>
  <c r="I604" i="1" s="1"/>
  <c r="F605" i="1"/>
  <c r="G605" i="1" s="1"/>
  <c r="I605" i="1" s="1"/>
  <c r="F606" i="1"/>
  <c r="G606" i="1" s="1"/>
  <c r="I606" i="1" s="1"/>
  <c r="F607" i="1"/>
  <c r="G607" i="1" s="1"/>
  <c r="I607" i="1" s="1"/>
  <c r="F608" i="1"/>
  <c r="G608" i="1" s="1"/>
  <c r="I608" i="1" s="1"/>
  <c r="F609" i="1"/>
  <c r="G609" i="1" s="1"/>
  <c r="I609" i="1" s="1"/>
  <c r="F610" i="1"/>
  <c r="G610" i="1" s="1"/>
  <c r="I610" i="1" s="1"/>
  <c r="F611" i="1"/>
  <c r="G611" i="1" s="1"/>
  <c r="I611" i="1" s="1"/>
  <c r="F612" i="1"/>
  <c r="G612" i="1" s="1"/>
  <c r="I612" i="1" s="1"/>
  <c r="F613" i="1"/>
  <c r="G613" i="1" s="1"/>
  <c r="I613" i="1" s="1"/>
  <c r="F614" i="1"/>
  <c r="G614" i="1" s="1"/>
  <c r="I614" i="1" s="1"/>
  <c r="F615" i="1"/>
  <c r="G615" i="1" s="1"/>
  <c r="I615" i="1" s="1"/>
  <c r="F616" i="1"/>
  <c r="G616" i="1" s="1"/>
  <c r="I616" i="1" s="1"/>
  <c r="F617" i="1"/>
  <c r="G617" i="1" s="1"/>
  <c r="I617" i="1" s="1"/>
  <c r="F618" i="1"/>
  <c r="G618" i="1" s="1"/>
  <c r="I618" i="1" s="1"/>
  <c r="F619" i="1"/>
  <c r="G619" i="1" s="1"/>
  <c r="I619" i="1" s="1"/>
  <c r="F620" i="1"/>
  <c r="G620" i="1" s="1"/>
  <c r="I620" i="1" s="1"/>
  <c r="F621" i="1"/>
  <c r="G621" i="1" s="1"/>
  <c r="I621" i="1" s="1"/>
  <c r="F622" i="1"/>
  <c r="G622" i="1" s="1"/>
  <c r="I622" i="1" s="1"/>
  <c r="F623" i="1"/>
  <c r="G623" i="1" s="1"/>
  <c r="I623" i="1" s="1"/>
  <c r="F624" i="1"/>
  <c r="G624" i="1" s="1"/>
  <c r="I624" i="1" s="1"/>
  <c r="F625" i="1"/>
  <c r="G625" i="1" s="1"/>
  <c r="I625" i="1" s="1"/>
  <c r="F626" i="1"/>
  <c r="G626" i="1" s="1"/>
  <c r="I626" i="1" s="1"/>
  <c r="F627" i="1"/>
  <c r="G627" i="1" s="1"/>
  <c r="I627" i="1" s="1"/>
  <c r="F628" i="1"/>
  <c r="G628" i="1" s="1"/>
  <c r="I628" i="1" s="1"/>
  <c r="F629" i="1"/>
  <c r="G629" i="1" s="1"/>
  <c r="I629" i="1" s="1"/>
  <c r="F630" i="1"/>
  <c r="G630" i="1" s="1"/>
  <c r="I630" i="1" s="1"/>
  <c r="F631" i="1"/>
  <c r="G631" i="1" s="1"/>
  <c r="I631" i="1" s="1"/>
  <c r="F632" i="1"/>
  <c r="G632" i="1" s="1"/>
  <c r="I632" i="1" s="1"/>
  <c r="F633" i="1"/>
  <c r="G633" i="1" s="1"/>
  <c r="I633" i="1" s="1"/>
  <c r="F634" i="1"/>
  <c r="G634" i="1" s="1"/>
  <c r="I634" i="1" s="1"/>
  <c r="F635" i="1"/>
  <c r="G635" i="1" s="1"/>
  <c r="I635" i="1" s="1"/>
  <c r="F636" i="1"/>
  <c r="G636" i="1" s="1"/>
  <c r="I636" i="1" s="1"/>
  <c r="F637" i="1"/>
  <c r="G637" i="1" s="1"/>
  <c r="I637" i="1" s="1"/>
  <c r="F638" i="1"/>
  <c r="G638" i="1" s="1"/>
  <c r="I638" i="1" s="1"/>
  <c r="F639" i="1"/>
  <c r="G639" i="1" s="1"/>
  <c r="I639" i="1" s="1"/>
  <c r="F640" i="1"/>
  <c r="G640" i="1" s="1"/>
  <c r="I640" i="1" s="1"/>
  <c r="F641" i="1"/>
  <c r="G641" i="1" s="1"/>
  <c r="I641" i="1" s="1"/>
  <c r="F642" i="1"/>
  <c r="G642" i="1" s="1"/>
  <c r="I642" i="1" s="1"/>
  <c r="F643" i="1"/>
  <c r="G643" i="1" s="1"/>
  <c r="I643" i="1" s="1"/>
  <c r="F644" i="1"/>
  <c r="G644" i="1" s="1"/>
  <c r="I644" i="1" s="1"/>
  <c r="F645" i="1"/>
  <c r="G645" i="1" s="1"/>
  <c r="I645" i="1" s="1"/>
  <c r="F646" i="1"/>
  <c r="G646" i="1" s="1"/>
  <c r="I646" i="1" s="1"/>
  <c r="F647" i="1"/>
  <c r="G647" i="1" s="1"/>
  <c r="I647" i="1" s="1"/>
  <c r="F648" i="1"/>
  <c r="G648" i="1" s="1"/>
  <c r="I648" i="1" s="1"/>
  <c r="F649" i="1"/>
  <c r="G649" i="1" s="1"/>
  <c r="I649" i="1" s="1"/>
  <c r="F650" i="1"/>
  <c r="G650" i="1" s="1"/>
  <c r="I650" i="1" s="1"/>
  <c r="F651" i="1"/>
  <c r="G651" i="1" s="1"/>
  <c r="I651" i="1" s="1"/>
  <c r="F652" i="1"/>
  <c r="G652" i="1" s="1"/>
  <c r="I652" i="1" s="1"/>
  <c r="F653" i="1"/>
  <c r="G653" i="1" s="1"/>
  <c r="I653" i="1" s="1"/>
  <c r="F654" i="1"/>
  <c r="G654" i="1" s="1"/>
  <c r="I654" i="1" s="1"/>
  <c r="F655" i="1"/>
  <c r="G655" i="1" s="1"/>
  <c r="I655" i="1" s="1"/>
  <c r="F656" i="1"/>
  <c r="G656" i="1" s="1"/>
  <c r="I656" i="1" s="1"/>
  <c r="F657" i="1"/>
  <c r="G657" i="1" s="1"/>
  <c r="I657" i="1" s="1"/>
  <c r="F658" i="1"/>
  <c r="G658" i="1" s="1"/>
  <c r="I658" i="1" s="1"/>
  <c r="F659" i="1"/>
  <c r="G659" i="1" s="1"/>
  <c r="I659" i="1" s="1"/>
  <c r="F660" i="1"/>
  <c r="G660" i="1" s="1"/>
  <c r="I660" i="1" s="1"/>
  <c r="F661" i="1"/>
  <c r="G661" i="1" s="1"/>
  <c r="I661" i="1" s="1"/>
  <c r="F662" i="1"/>
  <c r="G662" i="1" s="1"/>
  <c r="I662" i="1" s="1"/>
  <c r="F663" i="1"/>
  <c r="G663" i="1" s="1"/>
  <c r="I663" i="1" s="1"/>
  <c r="F664" i="1"/>
  <c r="G664" i="1" s="1"/>
  <c r="I664" i="1" s="1"/>
  <c r="F665" i="1"/>
  <c r="G665" i="1" s="1"/>
  <c r="I665" i="1" s="1"/>
  <c r="F666" i="1"/>
  <c r="G666" i="1" s="1"/>
  <c r="I666" i="1" s="1"/>
  <c r="F667" i="1"/>
  <c r="G667" i="1" s="1"/>
  <c r="I667" i="1" s="1"/>
  <c r="F668" i="1"/>
  <c r="G668" i="1" s="1"/>
  <c r="I668" i="1" s="1"/>
  <c r="F669" i="1"/>
  <c r="G669" i="1" s="1"/>
  <c r="I669" i="1" s="1"/>
  <c r="F670" i="1"/>
  <c r="G670" i="1" s="1"/>
  <c r="I670" i="1" s="1"/>
  <c r="F671" i="1"/>
  <c r="G671" i="1" s="1"/>
  <c r="I671" i="1" s="1"/>
  <c r="F672" i="1"/>
  <c r="G672" i="1" s="1"/>
  <c r="I672" i="1" s="1"/>
  <c r="F673" i="1"/>
  <c r="G673" i="1" s="1"/>
  <c r="I673" i="1" s="1"/>
  <c r="F674" i="1"/>
  <c r="G674" i="1" s="1"/>
  <c r="I674" i="1" s="1"/>
  <c r="F675" i="1"/>
  <c r="G675" i="1" s="1"/>
  <c r="I675" i="1" s="1"/>
  <c r="F676" i="1"/>
  <c r="G676" i="1" s="1"/>
  <c r="I676" i="1" s="1"/>
  <c r="F677" i="1"/>
  <c r="G677" i="1" s="1"/>
  <c r="I677" i="1" s="1"/>
  <c r="F678" i="1"/>
  <c r="G678" i="1" s="1"/>
  <c r="I678" i="1" s="1"/>
  <c r="F679" i="1"/>
  <c r="G679" i="1" s="1"/>
  <c r="I679" i="1" s="1"/>
  <c r="F680" i="1"/>
  <c r="G680" i="1" s="1"/>
  <c r="I680" i="1" s="1"/>
  <c r="F681" i="1"/>
  <c r="G681" i="1" s="1"/>
  <c r="I681" i="1" s="1"/>
  <c r="F682" i="1"/>
  <c r="G682" i="1" s="1"/>
  <c r="I682" i="1" s="1"/>
  <c r="F683" i="1"/>
  <c r="G683" i="1" s="1"/>
  <c r="I683" i="1" s="1"/>
  <c r="F684" i="1"/>
  <c r="G684" i="1" s="1"/>
  <c r="I684" i="1" s="1"/>
  <c r="F685" i="1"/>
  <c r="G685" i="1" s="1"/>
  <c r="I685" i="1" s="1"/>
  <c r="F686" i="1"/>
  <c r="G686" i="1" s="1"/>
  <c r="I686" i="1" s="1"/>
  <c r="F687" i="1"/>
  <c r="G687" i="1" s="1"/>
  <c r="I687" i="1" s="1"/>
  <c r="F688" i="1"/>
  <c r="G688" i="1" s="1"/>
  <c r="I688" i="1" s="1"/>
  <c r="F689" i="1"/>
  <c r="G689" i="1" s="1"/>
  <c r="I689" i="1" s="1"/>
  <c r="F690" i="1"/>
  <c r="G690" i="1" s="1"/>
  <c r="I690" i="1" s="1"/>
  <c r="F691" i="1"/>
  <c r="G691" i="1" s="1"/>
  <c r="I691" i="1" s="1"/>
  <c r="F692" i="1"/>
  <c r="G692" i="1" s="1"/>
  <c r="I692" i="1" s="1"/>
  <c r="F693" i="1"/>
  <c r="G693" i="1" s="1"/>
  <c r="I693" i="1" s="1"/>
  <c r="F694" i="1"/>
  <c r="G694" i="1" s="1"/>
  <c r="I694" i="1" s="1"/>
  <c r="F695" i="1"/>
  <c r="G695" i="1" s="1"/>
  <c r="I695" i="1" s="1"/>
  <c r="F696" i="1"/>
  <c r="G696" i="1" s="1"/>
  <c r="I696" i="1" s="1"/>
  <c r="F697" i="1"/>
  <c r="G697" i="1" s="1"/>
  <c r="I697" i="1" s="1"/>
  <c r="F698" i="1"/>
  <c r="G698" i="1" s="1"/>
  <c r="I698" i="1" s="1"/>
  <c r="F699" i="1"/>
  <c r="G699" i="1" s="1"/>
  <c r="I699" i="1" s="1"/>
  <c r="F700" i="1"/>
  <c r="G700" i="1" s="1"/>
  <c r="I700" i="1" s="1"/>
  <c r="F701" i="1"/>
  <c r="G701" i="1" s="1"/>
  <c r="I701" i="1" s="1"/>
  <c r="F702" i="1"/>
  <c r="G702" i="1" s="1"/>
  <c r="I702" i="1" s="1"/>
  <c r="F703" i="1"/>
  <c r="G703" i="1" s="1"/>
  <c r="I703" i="1" s="1"/>
  <c r="F704" i="1"/>
  <c r="G704" i="1" s="1"/>
  <c r="I704" i="1" s="1"/>
  <c r="F705" i="1"/>
  <c r="G705" i="1" s="1"/>
  <c r="I705" i="1" s="1"/>
  <c r="F706" i="1"/>
  <c r="G706" i="1" s="1"/>
  <c r="I706" i="1" s="1"/>
  <c r="F707" i="1"/>
  <c r="G707" i="1" s="1"/>
  <c r="I707" i="1" s="1"/>
  <c r="F708" i="1"/>
  <c r="G708" i="1" s="1"/>
  <c r="I708" i="1" s="1"/>
  <c r="F709" i="1"/>
  <c r="G709" i="1" s="1"/>
  <c r="I709" i="1" s="1"/>
  <c r="F710" i="1"/>
  <c r="G710" i="1" s="1"/>
  <c r="I710" i="1" s="1"/>
  <c r="F711" i="1"/>
  <c r="G711" i="1" s="1"/>
  <c r="I711" i="1" s="1"/>
  <c r="F712" i="1"/>
  <c r="G712" i="1" s="1"/>
  <c r="I712" i="1" s="1"/>
  <c r="F713" i="1"/>
  <c r="G713" i="1" s="1"/>
  <c r="I713" i="1" s="1"/>
  <c r="F714" i="1"/>
  <c r="G714" i="1" s="1"/>
  <c r="I714" i="1" s="1"/>
  <c r="F715" i="1"/>
  <c r="G715" i="1" s="1"/>
  <c r="I715" i="1" s="1"/>
  <c r="F716" i="1"/>
  <c r="G716" i="1" s="1"/>
  <c r="I716" i="1" s="1"/>
  <c r="F717" i="1"/>
  <c r="G717" i="1" s="1"/>
  <c r="I717" i="1" s="1"/>
  <c r="F718" i="1"/>
  <c r="G718" i="1" s="1"/>
  <c r="I718" i="1" s="1"/>
  <c r="F719" i="1"/>
  <c r="G719" i="1" s="1"/>
  <c r="I719" i="1" s="1"/>
  <c r="F720" i="1"/>
  <c r="G720" i="1" s="1"/>
  <c r="I720" i="1" s="1"/>
  <c r="F721" i="1"/>
  <c r="G721" i="1" s="1"/>
  <c r="I721" i="1" s="1"/>
  <c r="F722" i="1"/>
  <c r="G722" i="1" s="1"/>
  <c r="I722" i="1" s="1"/>
  <c r="F723" i="1"/>
  <c r="G723" i="1" s="1"/>
  <c r="I723" i="1" s="1"/>
  <c r="F724" i="1"/>
  <c r="G724" i="1" s="1"/>
  <c r="I724" i="1" s="1"/>
  <c r="F725" i="1"/>
  <c r="G725" i="1" s="1"/>
  <c r="I725" i="1" s="1"/>
  <c r="F726" i="1"/>
  <c r="G726" i="1" s="1"/>
  <c r="I726" i="1" s="1"/>
  <c r="F727" i="1"/>
  <c r="G727" i="1" s="1"/>
  <c r="I727" i="1" s="1"/>
  <c r="F728" i="1"/>
  <c r="G728" i="1" s="1"/>
  <c r="I728" i="1" s="1"/>
  <c r="F729" i="1"/>
  <c r="G729" i="1" s="1"/>
  <c r="I729" i="1" s="1"/>
  <c r="F730" i="1"/>
  <c r="G730" i="1" s="1"/>
  <c r="I730" i="1" s="1"/>
  <c r="F731" i="1"/>
  <c r="G731" i="1" s="1"/>
  <c r="I731" i="1" s="1"/>
  <c r="F732" i="1"/>
  <c r="G732" i="1" s="1"/>
  <c r="I732" i="1" s="1"/>
  <c r="F733" i="1"/>
  <c r="G733" i="1" s="1"/>
  <c r="I733" i="1" s="1"/>
  <c r="F734" i="1"/>
  <c r="G734" i="1" s="1"/>
  <c r="I734" i="1" s="1"/>
  <c r="F735" i="1"/>
  <c r="G735" i="1" s="1"/>
  <c r="I735" i="1" s="1"/>
  <c r="F736" i="1"/>
  <c r="G736" i="1" s="1"/>
  <c r="I736" i="1" s="1"/>
  <c r="F737" i="1"/>
  <c r="G737" i="1" s="1"/>
  <c r="I737" i="1" s="1"/>
  <c r="F738" i="1"/>
  <c r="G738" i="1" s="1"/>
  <c r="I738" i="1" s="1"/>
  <c r="F739" i="1"/>
  <c r="G739" i="1" s="1"/>
  <c r="I739" i="1" s="1"/>
  <c r="F740" i="1"/>
  <c r="G740" i="1" s="1"/>
  <c r="I740" i="1" s="1"/>
  <c r="F741" i="1"/>
  <c r="G741" i="1" s="1"/>
  <c r="I741" i="1" s="1"/>
  <c r="F742" i="1"/>
  <c r="G742" i="1" s="1"/>
  <c r="I742" i="1" s="1"/>
  <c r="F743" i="1"/>
  <c r="G743" i="1" s="1"/>
  <c r="I743" i="1" s="1"/>
  <c r="F744" i="1"/>
  <c r="G744" i="1" s="1"/>
  <c r="I744" i="1" s="1"/>
  <c r="F745" i="1"/>
  <c r="G745" i="1" s="1"/>
  <c r="I745" i="1" s="1"/>
  <c r="F746" i="1"/>
  <c r="G746" i="1" s="1"/>
  <c r="I746" i="1" s="1"/>
  <c r="F747" i="1"/>
  <c r="G747" i="1" s="1"/>
  <c r="I747" i="1" s="1"/>
  <c r="F748" i="1"/>
  <c r="G748" i="1" s="1"/>
  <c r="I748" i="1" s="1"/>
  <c r="F749" i="1"/>
  <c r="G749" i="1" s="1"/>
  <c r="I749" i="1" s="1"/>
  <c r="F750" i="1"/>
  <c r="G750" i="1" s="1"/>
  <c r="I750" i="1" s="1"/>
  <c r="F751" i="1"/>
  <c r="G751" i="1" s="1"/>
  <c r="I751" i="1" s="1"/>
  <c r="F752" i="1"/>
  <c r="G752" i="1" s="1"/>
  <c r="I752" i="1" s="1"/>
  <c r="F753" i="1"/>
  <c r="G753" i="1" s="1"/>
  <c r="I753" i="1" s="1"/>
  <c r="F754" i="1"/>
  <c r="G754" i="1" s="1"/>
  <c r="I754" i="1" s="1"/>
  <c r="F755" i="1"/>
  <c r="G755" i="1" s="1"/>
  <c r="I755" i="1" s="1"/>
  <c r="F756" i="1"/>
  <c r="G756" i="1" s="1"/>
  <c r="I756" i="1" s="1"/>
  <c r="F757" i="1"/>
  <c r="G757" i="1" s="1"/>
  <c r="I757" i="1" s="1"/>
  <c r="F758" i="1"/>
  <c r="G758" i="1" s="1"/>
  <c r="I758" i="1" s="1"/>
  <c r="F759" i="1"/>
  <c r="G759" i="1" s="1"/>
  <c r="I759" i="1" s="1"/>
  <c r="F760" i="1"/>
  <c r="G760" i="1" s="1"/>
  <c r="I760" i="1" s="1"/>
  <c r="F761" i="1"/>
  <c r="G761" i="1" s="1"/>
  <c r="I761" i="1" s="1"/>
  <c r="F762" i="1"/>
  <c r="G762" i="1" s="1"/>
  <c r="I762" i="1" s="1"/>
  <c r="F763" i="1"/>
  <c r="G763" i="1" s="1"/>
  <c r="I763" i="1" s="1"/>
  <c r="F764" i="1"/>
  <c r="G764" i="1" s="1"/>
  <c r="I764" i="1" s="1"/>
  <c r="F765" i="1"/>
  <c r="G765" i="1" s="1"/>
  <c r="I765" i="1" s="1"/>
  <c r="F766" i="1"/>
  <c r="G766" i="1" s="1"/>
  <c r="I766" i="1" s="1"/>
  <c r="F767" i="1"/>
  <c r="G767" i="1" s="1"/>
  <c r="I767" i="1" s="1"/>
  <c r="F768" i="1"/>
  <c r="G768" i="1" s="1"/>
  <c r="I768" i="1" s="1"/>
  <c r="F769" i="1"/>
  <c r="G769" i="1" s="1"/>
  <c r="I769" i="1" s="1"/>
  <c r="F770" i="1"/>
  <c r="G770" i="1" s="1"/>
  <c r="I770" i="1" s="1"/>
  <c r="F771" i="1"/>
  <c r="G771" i="1" s="1"/>
  <c r="I771" i="1" s="1"/>
  <c r="F772" i="1"/>
  <c r="G772" i="1" s="1"/>
  <c r="I772" i="1" s="1"/>
  <c r="F773" i="1"/>
  <c r="G773" i="1" s="1"/>
  <c r="I773" i="1" s="1"/>
  <c r="F774" i="1"/>
  <c r="G774" i="1" s="1"/>
  <c r="I774" i="1" s="1"/>
  <c r="F775" i="1"/>
  <c r="G775" i="1" s="1"/>
  <c r="I775" i="1" s="1"/>
  <c r="F776" i="1"/>
  <c r="G776" i="1" s="1"/>
  <c r="I776" i="1" s="1"/>
  <c r="F777" i="1"/>
  <c r="G777" i="1" s="1"/>
  <c r="I777" i="1" s="1"/>
  <c r="F778" i="1"/>
  <c r="G778" i="1" s="1"/>
  <c r="I778" i="1" s="1"/>
  <c r="F779" i="1"/>
  <c r="G779" i="1" s="1"/>
  <c r="I779" i="1" s="1"/>
  <c r="F780" i="1"/>
  <c r="G780" i="1" s="1"/>
  <c r="I780" i="1" s="1"/>
  <c r="F781" i="1"/>
  <c r="G781" i="1" s="1"/>
  <c r="I781" i="1" s="1"/>
  <c r="F782" i="1"/>
  <c r="G782" i="1" s="1"/>
  <c r="I782" i="1" s="1"/>
  <c r="F783" i="1"/>
  <c r="G783" i="1" s="1"/>
  <c r="I783" i="1" s="1"/>
  <c r="F784" i="1"/>
  <c r="G784" i="1" s="1"/>
  <c r="I784" i="1" s="1"/>
  <c r="F785" i="1"/>
  <c r="G785" i="1" s="1"/>
  <c r="I785" i="1" s="1"/>
  <c r="F786" i="1"/>
  <c r="G786" i="1" s="1"/>
  <c r="I786" i="1" s="1"/>
  <c r="F787" i="1"/>
  <c r="G787" i="1" s="1"/>
  <c r="I787" i="1" s="1"/>
  <c r="F788" i="1"/>
  <c r="G788" i="1" s="1"/>
  <c r="I788" i="1" s="1"/>
  <c r="F789" i="1"/>
  <c r="G789" i="1" s="1"/>
  <c r="I789" i="1" s="1"/>
  <c r="F790" i="1"/>
  <c r="G790" i="1" s="1"/>
  <c r="I790" i="1" s="1"/>
  <c r="F791" i="1"/>
  <c r="G791" i="1" s="1"/>
  <c r="I791" i="1" s="1"/>
  <c r="F792" i="1"/>
  <c r="G792" i="1" s="1"/>
  <c r="I792" i="1" s="1"/>
  <c r="F793" i="1"/>
  <c r="G793" i="1" s="1"/>
  <c r="I793" i="1" s="1"/>
  <c r="F794" i="1"/>
  <c r="G794" i="1" s="1"/>
  <c r="I794" i="1" s="1"/>
  <c r="F795" i="1"/>
  <c r="G795" i="1" s="1"/>
  <c r="I795" i="1" s="1"/>
  <c r="F796" i="1"/>
  <c r="G796" i="1" s="1"/>
  <c r="I796" i="1" s="1"/>
  <c r="F797" i="1"/>
  <c r="G797" i="1" s="1"/>
  <c r="I797" i="1" s="1"/>
  <c r="F798" i="1"/>
  <c r="G798" i="1" s="1"/>
  <c r="I798" i="1" s="1"/>
  <c r="F799" i="1"/>
  <c r="G799" i="1" s="1"/>
  <c r="I799" i="1" s="1"/>
  <c r="F800" i="1"/>
  <c r="G800" i="1" s="1"/>
  <c r="I800" i="1" s="1"/>
  <c r="F801" i="1"/>
  <c r="G801" i="1" s="1"/>
  <c r="I801" i="1" s="1"/>
  <c r="F802" i="1"/>
  <c r="G802" i="1" s="1"/>
  <c r="I802" i="1" s="1"/>
  <c r="F803" i="1"/>
  <c r="G803" i="1" s="1"/>
  <c r="I803" i="1" s="1"/>
  <c r="F804" i="1"/>
  <c r="G804" i="1" s="1"/>
  <c r="I804" i="1" s="1"/>
  <c r="F805" i="1"/>
  <c r="G805" i="1" s="1"/>
  <c r="I805" i="1" s="1"/>
  <c r="F806" i="1"/>
  <c r="G806" i="1" s="1"/>
  <c r="I806" i="1" s="1"/>
  <c r="F807" i="1"/>
  <c r="G807" i="1" s="1"/>
  <c r="I807" i="1" s="1"/>
  <c r="F808" i="1"/>
  <c r="G808" i="1" s="1"/>
  <c r="I808" i="1" s="1"/>
  <c r="F809" i="1"/>
  <c r="G809" i="1" s="1"/>
  <c r="I809" i="1" s="1"/>
  <c r="F810" i="1"/>
  <c r="G810" i="1" s="1"/>
  <c r="I810" i="1" s="1"/>
  <c r="F811" i="1"/>
  <c r="G811" i="1" s="1"/>
  <c r="I811" i="1" s="1"/>
  <c r="F812" i="1"/>
  <c r="G812" i="1" s="1"/>
  <c r="I812" i="1" s="1"/>
  <c r="F813" i="1"/>
  <c r="G813" i="1" s="1"/>
  <c r="I813" i="1" s="1"/>
  <c r="F814" i="1"/>
  <c r="G814" i="1" s="1"/>
  <c r="I814" i="1" s="1"/>
  <c r="F815" i="1"/>
  <c r="G815" i="1" s="1"/>
  <c r="I815" i="1" s="1"/>
  <c r="F816" i="1"/>
  <c r="G816" i="1" s="1"/>
  <c r="I816" i="1" s="1"/>
  <c r="F817" i="1"/>
  <c r="G817" i="1" s="1"/>
  <c r="I817" i="1" s="1"/>
  <c r="F818" i="1"/>
  <c r="G818" i="1" s="1"/>
  <c r="I818" i="1" s="1"/>
  <c r="F819" i="1"/>
  <c r="G819" i="1" s="1"/>
  <c r="I819" i="1" s="1"/>
  <c r="F820" i="1"/>
  <c r="G820" i="1" s="1"/>
  <c r="I820" i="1" s="1"/>
  <c r="F821" i="1"/>
  <c r="G821" i="1" s="1"/>
  <c r="I821" i="1" s="1"/>
  <c r="F822" i="1"/>
  <c r="G822" i="1" s="1"/>
  <c r="I822" i="1" s="1"/>
  <c r="F823" i="1"/>
  <c r="G823" i="1" s="1"/>
  <c r="I823" i="1" s="1"/>
  <c r="F824" i="1"/>
  <c r="G824" i="1" s="1"/>
  <c r="I824" i="1" s="1"/>
  <c r="F825" i="1"/>
  <c r="G825" i="1" s="1"/>
  <c r="I825" i="1" s="1"/>
  <c r="F826" i="1"/>
  <c r="G826" i="1" s="1"/>
  <c r="I826" i="1" s="1"/>
  <c r="F827" i="1"/>
  <c r="G827" i="1" s="1"/>
  <c r="I827" i="1" s="1"/>
  <c r="F828" i="1"/>
  <c r="G828" i="1" s="1"/>
  <c r="I828" i="1" s="1"/>
  <c r="F829" i="1"/>
  <c r="G829" i="1" s="1"/>
  <c r="I829" i="1" s="1"/>
  <c r="F830" i="1"/>
  <c r="G830" i="1" s="1"/>
  <c r="I830" i="1" s="1"/>
  <c r="F831" i="1"/>
  <c r="G831" i="1" s="1"/>
  <c r="I831" i="1" s="1"/>
  <c r="F832" i="1"/>
  <c r="G832" i="1" s="1"/>
  <c r="I832" i="1" s="1"/>
  <c r="F833" i="1"/>
  <c r="G833" i="1" s="1"/>
  <c r="I833" i="1" s="1"/>
  <c r="F834" i="1"/>
  <c r="G834" i="1" s="1"/>
  <c r="I834" i="1" s="1"/>
  <c r="F835" i="1"/>
  <c r="G835" i="1" s="1"/>
  <c r="I835" i="1" s="1"/>
  <c r="F836" i="1"/>
  <c r="G836" i="1" s="1"/>
  <c r="I836" i="1" s="1"/>
  <c r="F837" i="1"/>
  <c r="G837" i="1" s="1"/>
  <c r="I837" i="1" s="1"/>
  <c r="F838" i="1"/>
  <c r="G838" i="1" s="1"/>
  <c r="I838" i="1" s="1"/>
  <c r="F839" i="1"/>
  <c r="G839" i="1" s="1"/>
  <c r="I839" i="1" s="1"/>
  <c r="F840" i="1"/>
  <c r="G840" i="1" s="1"/>
  <c r="I840" i="1" s="1"/>
  <c r="F841" i="1"/>
  <c r="G841" i="1" s="1"/>
  <c r="I841" i="1" s="1"/>
  <c r="F842" i="1"/>
  <c r="G842" i="1" s="1"/>
  <c r="I842" i="1" s="1"/>
  <c r="F843" i="1"/>
  <c r="G843" i="1" s="1"/>
  <c r="I843" i="1" s="1"/>
  <c r="F844" i="1"/>
  <c r="G844" i="1" s="1"/>
  <c r="I844" i="1" s="1"/>
  <c r="F845" i="1"/>
  <c r="G845" i="1" s="1"/>
  <c r="I845" i="1" s="1"/>
  <c r="F846" i="1"/>
  <c r="G846" i="1" s="1"/>
  <c r="I846" i="1" s="1"/>
  <c r="F847" i="1"/>
  <c r="G847" i="1" s="1"/>
  <c r="I847" i="1" s="1"/>
  <c r="F848" i="1"/>
  <c r="G848" i="1" s="1"/>
  <c r="I848" i="1" s="1"/>
  <c r="F849" i="1"/>
  <c r="G849" i="1" s="1"/>
  <c r="I849" i="1" s="1"/>
  <c r="F850" i="1"/>
  <c r="G850" i="1" s="1"/>
  <c r="I850" i="1" s="1"/>
  <c r="F851" i="1"/>
  <c r="G851" i="1" s="1"/>
  <c r="I851" i="1" s="1"/>
  <c r="F852" i="1"/>
  <c r="G852" i="1" s="1"/>
  <c r="I852" i="1" s="1"/>
  <c r="F853" i="1"/>
  <c r="G853" i="1" s="1"/>
  <c r="I853" i="1" s="1"/>
  <c r="F854" i="1"/>
  <c r="G854" i="1" s="1"/>
  <c r="I854" i="1" s="1"/>
  <c r="F855" i="1"/>
  <c r="G855" i="1" s="1"/>
  <c r="I855" i="1" s="1"/>
  <c r="F856" i="1"/>
  <c r="G856" i="1" s="1"/>
  <c r="I856" i="1" s="1"/>
  <c r="F857" i="1"/>
  <c r="G857" i="1" s="1"/>
  <c r="I857" i="1" s="1"/>
  <c r="F858" i="1"/>
  <c r="G858" i="1" s="1"/>
  <c r="I858" i="1" s="1"/>
  <c r="F859" i="1"/>
  <c r="G859" i="1" s="1"/>
  <c r="I859" i="1" s="1"/>
  <c r="F860" i="1"/>
  <c r="G860" i="1" s="1"/>
  <c r="I860" i="1" s="1"/>
  <c r="F861" i="1"/>
  <c r="G861" i="1" s="1"/>
  <c r="I861" i="1" s="1"/>
  <c r="F862" i="1"/>
  <c r="G862" i="1" s="1"/>
  <c r="I862" i="1" s="1"/>
  <c r="F863" i="1"/>
  <c r="G863" i="1" s="1"/>
  <c r="I863" i="1" s="1"/>
  <c r="F864" i="1"/>
  <c r="G864" i="1" s="1"/>
  <c r="I864" i="1" s="1"/>
  <c r="F865" i="1"/>
  <c r="G865" i="1" s="1"/>
  <c r="I865" i="1" s="1"/>
  <c r="F866" i="1"/>
  <c r="G866" i="1" s="1"/>
  <c r="I866" i="1" s="1"/>
  <c r="F867" i="1"/>
  <c r="G867" i="1" s="1"/>
  <c r="I867" i="1" s="1"/>
  <c r="F868" i="1"/>
  <c r="G868" i="1" s="1"/>
  <c r="I868" i="1" s="1"/>
  <c r="F869" i="1"/>
  <c r="G869" i="1" s="1"/>
  <c r="I869" i="1" s="1"/>
  <c r="F870" i="1"/>
  <c r="G870" i="1" s="1"/>
  <c r="I870" i="1" s="1"/>
  <c r="F871" i="1"/>
  <c r="G871" i="1" s="1"/>
  <c r="I871" i="1" s="1"/>
  <c r="F872" i="1"/>
  <c r="G872" i="1" s="1"/>
  <c r="I872" i="1" s="1"/>
  <c r="F873" i="1"/>
  <c r="G873" i="1" s="1"/>
  <c r="I873" i="1" s="1"/>
  <c r="F874" i="1"/>
  <c r="G874" i="1" s="1"/>
  <c r="I874" i="1" s="1"/>
  <c r="F875" i="1"/>
  <c r="G875" i="1" s="1"/>
  <c r="I875" i="1" s="1"/>
  <c r="F876" i="1"/>
  <c r="G876" i="1" s="1"/>
  <c r="I876" i="1" s="1"/>
  <c r="F877" i="1"/>
  <c r="G877" i="1" s="1"/>
  <c r="I877" i="1" s="1"/>
  <c r="F878" i="1"/>
  <c r="G878" i="1" s="1"/>
  <c r="I878" i="1" s="1"/>
  <c r="F879" i="1"/>
  <c r="G879" i="1" s="1"/>
  <c r="I879" i="1" s="1"/>
  <c r="F880" i="1"/>
  <c r="G880" i="1" s="1"/>
  <c r="I880" i="1" s="1"/>
  <c r="F881" i="1"/>
  <c r="G881" i="1" s="1"/>
  <c r="I881" i="1" s="1"/>
  <c r="F882" i="1"/>
  <c r="G882" i="1" s="1"/>
  <c r="I882" i="1" s="1"/>
  <c r="F883" i="1"/>
  <c r="G883" i="1" s="1"/>
  <c r="I883" i="1" s="1"/>
  <c r="F884" i="1"/>
  <c r="G884" i="1" s="1"/>
  <c r="I884" i="1" s="1"/>
  <c r="F885" i="1"/>
  <c r="G885" i="1" s="1"/>
  <c r="I885" i="1" s="1"/>
  <c r="F886" i="1"/>
  <c r="G886" i="1" s="1"/>
  <c r="I886" i="1" s="1"/>
  <c r="F887" i="1"/>
  <c r="G887" i="1" s="1"/>
  <c r="I887" i="1" s="1"/>
  <c r="F888" i="1"/>
  <c r="G888" i="1" s="1"/>
  <c r="I888" i="1" s="1"/>
  <c r="F889" i="1"/>
  <c r="G889" i="1" s="1"/>
  <c r="I889" i="1" s="1"/>
  <c r="F890" i="1"/>
  <c r="G890" i="1" s="1"/>
  <c r="I890" i="1" s="1"/>
  <c r="F891" i="1"/>
  <c r="G891" i="1" s="1"/>
  <c r="I891" i="1" s="1"/>
  <c r="F892" i="1"/>
  <c r="G892" i="1" s="1"/>
  <c r="I892" i="1" s="1"/>
  <c r="F893" i="1"/>
  <c r="G893" i="1" s="1"/>
  <c r="I893" i="1" s="1"/>
  <c r="F894" i="1"/>
  <c r="G894" i="1" s="1"/>
  <c r="I894" i="1" s="1"/>
  <c r="F895" i="1"/>
  <c r="G895" i="1" s="1"/>
  <c r="I895" i="1" s="1"/>
  <c r="F896" i="1"/>
  <c r="G896" i="1" s="1"/>
  <c r="I896" i="1" s="1"/>
  <c r="F897" i="1"/>
  <c r="G897" i="1" s="1"/>
  <c r="I897" i="1" s="1"/>
  <c r="F898" i="1"/>
  <c r="G898" i="1" s="1"/>
  <c r="I898" i="1" s="1"/>
  <c r="F899" i="1"/>
  <c r="G899" i="1" s="1"/>
  <c r="I899" i="1" s="1"/>
  <c r="F900" i="1"/>
  <c r="G900" i="1" s="1"/>
  <c r="I900" i="1" s="1"/>
  <c r="F901" i="1"/>
  <c r="G901" i="1" s="1"/>
  <c r="I901" i="1" s="1"/>
  <c r="F902" i="1"/>
  <c r="G902" i="1" s="1"/>
  <c r="I902" i="1" s="1"/>
  <c r="F903" i="1"/>
  <c r="G903" i="1" s="1"/>
  <c r="I903" i="1" s="1"/>
  <c r="F904" i="1"/>
  <c r="G904" i="1" s="1"/>
  <c r="I904" i="1" s="1"/>
  <c r="F905" i="1"/>
  <c r="G905" i="1" s="1"/>
  <c r="I905" i="1" s="1"/>
  <c r="F906" i="1"/>
  <c r="G906" i="1" s="1"/>
  <c r="I906" i="1" s="1"/>
  <c r="F907" i="1"/>
  <c r="G907" i="1" s="1"/>
  <c r="I907" i="1" s="1"/>
  <c r="F908" i="1"/>
  <c r="G908" i="1" s="1"/>
  <c r="I908" i="1" s="1"/>
  <c r="F909" i="1"/>
  <c r="G909" i="1" s="1"/>
  <c r="I909" i="1" s="1"/>
  <c r="F910" i="1"/>
  <c r="G910" i="1" s="1"/>
  <c r="I910" i="1" s="1"/>
  <c r="F911" i="1"/>
  <c r="G911" i="1" s="1"/>
  <c r="I911" i="1" s="1"/>
  <c r="F912" i="1"/>
  <c r="G912" i="1" s="1"/>
  <c r="I912" i="1" s="1"/>
  <c r="F913" i="1"/>
  <c r="G913" i="1" s="1"/>
  <c r="I913" i="1" s="1"/>
  <c r="F914" i="1"/>
  <c r="G914" i="1" s="1"/>
  <c r="I914" i="1" s="1"/>
  <c r="F915" i="1"/>
  <c r="G915" i="1" s="1"/>
  <c r="I915" i="1" s="1"/>
  <c r="F916" i="1"/>
  <c r="G916" i="1" s="1"/>
  <c r="I916" i="1" s="1"/>
  <c r="F917" i="1"/>
  <c r="G917" i="1" s="1"/>
  <c r="I917" i="1" s="1"/>
  <c r="F918" i="1"/>
  <c r="G918" i="1" s="1"/>
  <c r="I918" i="1" s="1"/>
  <c r="F919" i="1"/>
  <c r="G919" i="1" s="1"/>
  <c r="I919" i="1" s="1"/>
  <c r="F920" i="1"/>
  <c r="G920" i="1" s="1"/>
  <c r="I920" i="1" s="1"/>
  <c r="F921" i="1"/>
  <c r="G921" i="1" s="1"/>
  <c r="I921" i="1" s="1"/>
  <c r="F922" i="1"/>
  <c r="G922" i="1" s="1"/>
  <c r="I922" i="1" s="1"/>
  <c r="F923" i="1"/>
  <c r="G923" i="1" s="1"/>
  <c r="I923" i="1" s="1"/>
  <c r="F924" i="1"/>
  <c r="G924" i="1" s="1"/>
  <c r="I924" i="1" s="1"/>
  <c r="F925" i="1"/>
  <c r="G925" i="1" s="1"/>
  <c r="I925" i="1" s="1"/>
  <c r="F926" i="1"/>
  <c r="G926" i="1" s="1"/>
  <c r="I926" i="1" s="1"/>
  <c r="F927" i="1"/>
  <c r="G927" i="1" s="1"/>
  <c r="I927" i="1" s="1"/>
  <c r="F928" i="1"/>
  <c r="G928" i="1" s="1"/>
  <c r="I928" i="1" s="1"/>
  <c r="F929" i="1"/>
  <c r="G929" i="1" s="1"/>
  <c r="I929" i="1" s="1"/>
  <c r="F930" i="1"/>
  <c r="G930" i="1" s="1"/>
  <c r="I930" i="1" s="1"/>
  <c r="F931" i="1"/>
  <c r="G931" i="1" s="1"/>
  <c r="I931" i="1" s="1"/>
  <c r="F932" i="1"/>
  <c r="G932" i="1" s="1"/>
  <c r="I932" i="1" s="1"/>
  <c r="F933" i="1"/>
  <c r="G933" i="1" s="1"/>
  <c r="I933" i="1" s="1"/>
  <c r="F934" i="1"/>
  <c r="G934" i="1" s="1"/>
  <c r="I934" i="1" s="1"/>
  <c r="F935" i="1"/>
  <c r="G935" i="1" s="1"/>
  <c r="I935" i="1" s="1"/>
  <c r="F936" i="1"/>
  <c r="G936" i="1" s="1"/>
  <c r="I936" i="1" s="1"/>
  <c r="F937" i="1"/>
  <c r="G937" i="1" s="1"/>
  <c r="I937" i="1" s="1"/>
  <c r="F938" i="1"/>
  <c r="G938" i="1" s="1"/>
  <c r="I938" i="1" s="1"/>
  <c r="F939" i="1"/>
  <c r="G939" i="1" s="1"/>
  <c r="I939" i="1" s="1"/>
  <c r="F940" i="1"/>
  <c r="G940" i="1" s="1"/>
  <c r="I940" i="1" s="1"/>
  <c r="F941" i="1"/>
  <c r="G941" i="1" s="1"/>
  <c r="I941" i="1" s="1"/>
  <c r="F942" i="1"/>
  <c r="G942" i="1" s="1"/>
  <c r="I942" i="1" s="1"/>
  <c r="F943" i="1"/>
  <c r="G943" i="1" s="1"/>
  <c r="I943" i="1" s="1"/>
  <c r="F944" i="1"/>
  <c r="G944" i="1" s="1"/>
  <c r="I944" i="1" s="1"/>
  <c r="F945" i="1"/>
  <c r="G945" i="1" s="1"/>
  <c r="I945" i="1" s="1"/>
  <c r="F946" i="1"/>
  <c r="G946" i="1" s="1"/>
  <c r="I946" i="1" s="1"/>
  <c r="F947" i="1"/>
  <c r="G947" i="1" s="1"/>
  <c r="I947" i="1" s="1"/>
  <c r="F948" i="1"/>
  <c r="G948" i="1" s="1"/>
  <c r="I948" i="1" s="1"/>
  <c r="F949" i="1"/>
  <c r="G949" i="1" s="1"/>
  <c r="I949" i="1" s="1"/>
  <c r="F950" i="1"/>
  <c r="G950" i="1" s="1"/>
  <c r="I950" i="1" s="1"/>
  <c r="F951" i="1"/>
  <c r="G951" i="1" s="1"/>
  <c r="I951" i="1" s="1"/>
  <c r="F952" i="1"/>
  <c r="G952" i="1" s="1"/>
  <c r="I952" i="1" s="1"/>
  <c r="F953" i="1"/>
  <c r="G953" i="1" s="1"/>
  <c r="I953" i="1" s="1"/>
  <c r="F954" i="1"/>
  <c r="G954" i="1" s="1"/>
  <c r="I954" i="1" s="1"/>
  <c r="F955" i="1"/>
  <c r="G955" i="1" s="1"/>
  <c r="I955" i="1" s="1"/>
  <c r="F956" i="1"/>
  <c r="G956" i="1" s="1"/>
  <c r="I956" i="1" s="1"/>
  <c r="F957" i="1"/>
  <c r="G957" i="1" s="1"/>
  <c r="I957" i="1" s="1"/>
  <c r="F958" i="1"/>
  <c r="G958" i="1" s="1"/>
  <c r="I958" i="1" s="1"/>
  <c r="F959" i="1"/>
  <c r="G959" i="1" s="1"/>
  <c r="I959" i="1" s="1"/>
  <c r="F960" i="1"/>
  <c r="G960" i="1" s="1"/>
  <c r="I960" i="1" s="1"/>
  <c r="F961" i="1"/>
  <c r="G961" i="1" s="1"/>
  <c r="I961" i="1" s="1"/>
  <c r="F962" i="1"/>
  <c r="G962" i="1" s="1"/>
  <c r="I962" i="1" s="1"/>
  <c r="F963" i="1"/>
  <c r="G963" i="1" s="1"/>
  <c r="I963" i="1" s="1"/>
  <c r="F964" i="1"/>
  <c r="G964" i="1" s="1"/>
  <c r="I964" i="1" s="1"/>
  <c r="F965" i="1"/>
  <c r="G965" i="1" s="1"/>
  <c r="I965" i="1" s="1"/>
  <c r="F966" i="1"/>
  <c r="G966" i="1" s="1"/>
  <c r="I966" i="1" s="1"/>
  <c r="F967" i="1"/>
  <c r="G967" i="1" s="1"/>
  <c r="I967" i="1" s="1"/>
  <c r="F968" i="1"/>
  <c r="G968" i="1" s="1"/>
  <c r="I968" i="1" s="1"/>
  <c r="F969" i="1"/>
  <c r="G969" i="1" s="1"/>
  <c r="I969" i="1" s="1"/>
  <c r="F970" i="1"/>
  <c r="G970" i="1" s="1"/>
  <c r="I970" i="1" s="1"/>
  <c r="F971" i="1"/>
  <c r="G971" i="1" s="1"/>
  <c r="I971" i="1" s="1"/>
  <c r="F972" i="1"/>
  <c r="G972" i="1" s="1"/>
  <c r="I972" i="1" s="1"/>
  <c r="F973" i="1"/>
  <c r="G973" i="1" s="1"/>
  <c r="I973" i="1" s="1"/>
  <c r="F974" i="1"/>
  <c r="G974" i="1" s="1"/>
  <c r="I974" i="1" s="1"/>
  <c r="F975" i="1"/>
  <c r="G975" i="1" s="1"/>
  <c r="I975" i="1" s="1"/>
  <c r="F976" i="1"/>
  <c r="G976" i="1" s="1"/>
  <c r="I976" i="1" s="1"/>
  <c r="F977" i="1"/>
  <c r="G977" i="1" s="1"/>
  <c r="I977" i="1" s="1"/>
  <c r="F978" i="1"/>
  <c r="G978" i="1" s="1"/>
  <c r="I978" i="1" s="1"/>
  <c r="F979" i="1"/>
  <c r="G979" i="1" s="1"/>
  <c r="I979" i="1" s="1"/>
  <c r="F980" i="1"/>
  <c r="G980" i="1" s="1"/>
  <c r="I980" i="1" s="1"/>
  <c r="F981" i="1"/>
  <c r="G981" i="1" s="1"/>
  <c r="I981" i="1" s="1"/>
  <c r="F982" i="1"/>
  <c r="G982" i="1" s="1"/>
  <c r="I982" i="1" s="1"/>
  <c r="F983" i="1"/>
  <c r="G983" i="1" s="1"/>
  <c r="I983" i="1" s="1"/>
  <c r="F984" i="1"/>
  <c r="G984" i="1" s="1"/>
  <c r="I984" i="1" s="1"/>
  <c r="F985" i="1"/>
  <c r="G985" i="1" s="1"/>
  <c r="I985" i="1" s="1"/>
  <c r="F986" i="1"/>
  <c r="G986" i="1" s="1"/>
  <c r="I986" i="1" s="1"/>
  <c r="F987" i="1"/>
  <c r="G987" i="1" s="1"/>
  <c r="I987" i="1" s="1"/>
  <c r="F988" i="1"/>
  <c r="G988" i="1" s="1"/>
  <c r="I988" i="1" s="1"/>
  <c r="F989" i="1"/>
  <c r="G989" i="1" s="1"/>
  <c r="I989" i="1" s="1"/>
  <c r="F990" i="1"/>
  <c r="G990" i="1" s="1"/>
  <c r="I990" i="1" s="1"/>
  <c r="F991" i="1"/>
  <c r="G991" i="1" s="1"/>
  <c r="I991" i="1" s="1"/>
  <c r="F992" i="1"/>
  <c r="G992" i="1" s="1"/>
  <c r="I992" i="1" s="1"/>
  <c r="F993" i="1"/>
  <c r="G993" i="1" s="1"/>
  <c r="I993" i="1" s="1"/>
  <c r="F994" i="1"/>
  <c r="G994" i="1" s="1"/>
  <c r="I994" i="1" s="1"/>
  <c r="F995" i="1"/>
  <c r="G995" i="1" s="1"/>
  <c r="I995" i="1" s="1"/>
  <c r="F996" i="1"/>
  <c r="G996" i="1" s="1"/>
  <c r="I996" i="1" s="1"/>
  <c r="F997" i="1"/>
  <c r="G997" i="1" s="1"/>
  <c r="I997" i="1" s="1"/>
  <c r="F998" i="1"/>
  <c r="G998" i="1" s="1"/>
  <c r="I998" i="1" s="1"/>
  <c r="F999" i="1"/>
  <c r="G999" i="1" s="1"/>
  <c r="I999" i="1" s="1"/>
  <c r="F1000" i="1"/>
  <c r="G1000" i="1" s="1"/>
  <c r="I1000" i="1" s="1"/>
  <c r="F1001" i="1"/>
  <c r="G1001" i="1" s="1"/>
  <c r="I1001" i="1" s="1"/>
  <c r="F1002" i="1"/>
  <c r="G1002" i="1" s="1"/>
  <c r="I1002" i="1" s="1"/>
  <c r="F1003" i="1"/>
  <c r="G1003" i="1" s="1"/>
  <c r="I1003" i="1" s="1"/>
  <c r="F1004" i="1"/>
  <c r="G1004" i="1" s="1"/>
  <c r="I1004" i="1" s="1"/>
  <c r="F1005" i="1"/>
  <c r="G1005" i="1" s="1"/>
  <c r="I1005" i="1" s="1"/>
  <c r="F1006" i="1"/>
  <c r="G1006" i="1" s="1"/>
  <c r="I1006" i="1" s="1"/>
  <c r="F1007" i="1"/>
  <c r="G1007" i="1" s="1"/>
  <c r="I1007" i="1" s="1"/>
  <c r="F1008" i="1"/>
  <c r="G1008" i="1" s="1"/>
  <c r="I1008" i="1" s="1"/>
  <c r="F1009" i="1"/>
  <c r="G1009" i="1" s="1"/>
  <c r="I1009" i="1" s="1"/>
  <c r="F1010" i="1"/>
  <c r="G1010" i="1" s="1"/>
  <c r="I1010" i="1" s="1"/>
  <c r="F1011" i="1"/>
  <c r="G1011" i="1" s="1"/>
  <c r="I1011" i="1" s="1"/>
  <c r="F1012" i="1"/>
  <c r="G1012" i="1" s="1"/>
  <c r="I1012" i="1" s="1"/>
  <c r="F1013" i="1"/>
  <c r="G1013" i="1" s="1"/>
  <c r="I1013" i="1" s="1"/>
  <c r="F1014" i="1"/>
  <c r="G1014" i="1" s="1"/>
  <c r="I1014" i="1" s="1"/>
  <c r="F1015" i="1"/>
  <c r="G1015" i="1" s="1"/>
  <c r="I1015" i="1" s="1"/>
  <c r="F1016" i="1"/>
  <c r="G1016" i="1" s="1"/>
  <c r="I1016" i="1" s="1"/>
  <c r="F1017" i="1"/>
  <c r="G1017" i="1" s="1"/>
  <c r="I1017" i="1" s="1"/>
  <c r="F1018" i="1"/>
  <c r="G1018" i="1" s="1"/>
  <c r="I1018" i="1" s="1"/>
  <c r="F1019" i="1"/>
  <c r="G1019" i="1" s="1"/>
  <c r="I1019" i="1" s="1"/>
  <c r="F1020" i="1"/>
  <c r="G1020" i="1" s="1"/>
  <c r="I1020" i="1" s="1"/>
  <c r="F1021" i="1"/>
  <c r="G1021" i="1" s="1"/>
  <c r="I1021" i="1" s="1"/>
  <c r="F1022" i="1"/>
  <c r="G1022" i="1" s="1"/>
  <c r="I1022" i="1" s="1"/>
  <c r="F1023" i="1"/>
  <c r="G1023" i="1" s="1"/>
  <c r="I1023" i="1" s="1"/>
  <c r="F1024" i="1"/>
  <c r="G1024" i="1" s="1"/>
  <c r="I1024" i="1" s="1"/>
  <c r="F1025" i="1"/>
  <c r="G1025" i="1" s="1"/>
  <c r="I1025" i="1" s="1"/>
  <c r="F1026" i="1"/>
  <c r="G1026" i="1" s="1"/>
  <c r="I1026" i="1" s="1"/>
  <c r="F1027" i="1"/>
  <c r="G1027" i="1" s="1"/>
  <c r="I1027" i="1" s="1"/>
  <c r="F1028" i="1"/>
  <c r="G1028" i="1" s="1"/>
  <c r="I1028" i="1" s="1"/>
  <c r="F1029" i="1"/>
  <c r="G1029" i="1" s="1"/>
  <c r="I1029" i="1" s="1"/>
  <c r="F1030" i="1"/>
  <c r="G1030" i="1" s="1"/>
  <c r="I1030" i="1" s="1"/>
  <c r="F1031" i="1"/>
  <c r="G1031" i="1" s="1"/>
  <c r="I1031" i="1" s="1"/>
  <c r="F1032" i="1"/>
  <c r="G1032" i="1" s="1"/>
  <c r="I1032" i="1" s="1"/>
  <c r="F1033" i="1"/>
  <c r="G1033" i="1" s="1"/>
  <c r="I1033" i="1" s="1"/>
  <c r="F1034" i="1"/>
  <c r="G1034" i="1" s="1"/>
  <c r="I1034" i="1" s="1"/>
  <c r="F1035" i="1"/>
  <c r="G1035" i="1" s="1"/>
  <c r="I1035" i="1" s="1"/>
  <c r="F1036" i="1"/>
  <c r="G1036" i="1" s="1"/>
  <c r="I1036" i="1" s="1"/>
  <c r="F1037" i="1"/>
  <c r="G1037" i="1" s="1"/>
  <c r="I1037" i="1" s="1"/>
  <c r="F1038" i="1"/>
  <c r="G1038" i="1" s="1"/>
  <c r="I1038" i="1" s="1"/>
  <c r="F1039" i="1"/>
  <c r="G1039" i="1" s="1"/>
  <c r="I1039" i="1" s="1"/>
  <c r="F1040" i="1"/>
  <c r="G1040" i="1" s="1"/>
  <c r="I1040" i="1" s="1"/>
  <c r="F1041" i="1"/>
  <c r="G1041" i="1" s="1"/>
  <c r="I1041" i="1" s="1"/>
  <c r="F1042" i="1"/>
  <c r="G1042" i="1" s="1"/>
  <c r="I1042" i="1" s="1"/>
  <c r="F1043" i="1"/>
  <c r="G1043" i="1" s="1"/>
  <c r="I1043" i="1" s="1"/>
  <c r="F1044" i="1"/>
  <c r="G1044" i="1" s="1"/>
  <c r="I1044" i="1" s="1"/>
  <c r="F1045" i="1"/>
  <c r="G1045" i="1" s="1"/>
  <c r="I1045" i="1" s="1"/>
  <c r="F1046" i="1"/>
  <c r="G1046" i="1" s="1"/>
  <c r="I1046" i="1" s="1"/>
  <c r="F1047" i="1"/>
  <c r="G1047" i="1" s="1"/>
  <c r="I1047" i="1" s="1"/>
  <c r="F1048" i="1"/>
  <c r="G1048" i="1" s="1"/>
  <c r="I1048" i="1" s="1"/>
  <c r="F1049" i="1"/>
  <c r="G1049" i="1" s="1"/>
  <c r="I1049" i="1" s="1"/>
  <c r="F1050" i="1"/>
  <c r="G1050" i="1" s="1"/>
  <c r="I1050" i="1" s="1"/>
  <c r="F1051" i="1"/>
  <c r="G1051" i="1" s="1"/>
  <c r="I1051" i="1" s="1"/>
  <c r="F1052" i="1"/>
  <c r="G1052" i="1" s="1"/>
  <c r="I1052" i="1" s="1"/>
  <c r="F1053" i="1"/>
  <c r="G1053" i="1" s="1"/>
  <c r="I1053" i="1" s="1"/>
  <c r="F1054" i="1"/>
  <c r="G1054" i="1" s="1"/>
  <c r="I1054" i="1" s="1"/>
  <c r="F1055" i="1"/>
  <c r="G1055" i="1" s="1"/>
  <c r="I1055" i="1" s="1"/>
  <c r="F1056" i="1"/>
  <c r="G1056" i="1" s="1"/>
  <c r="I1056" i="1" s="1"/>
  <c r="F1057" i="1"/>
  <c r="G1057" i="1" s="1"/>
  <c r="I1057" i="1" s="1"/>
  <c r="F1058" i="1"/>
  <c r="G1058" i="1" s="1"/>
  <c r="I1058" i="1" s="1"/>
  <c r="F1059" i="1"/>
  <c r="G1059" i="1" s="1"/>
  <c r="I1059" i="1" s="1"/>
  <c r="F1060" i="1"/>
  <c r="G1060" i="1" s="1"/>
  <c r="I1060" i="1" s="1"/>
  <c r="F1061" i="1"/>
  <c r="G1061" i="1" s="1"/>
  <c r="I1061" i="1" s="1"/>
  <c r="F1062" i="1"/>
  <c r="G1062" i="1" s="1"/>
  <c r="I1062" i="1" s="1"/>
  <c r="F1063" i="1"/>
  <c r="G1063" i="1" s="1"/>
  <c r="I1063" i="1" s="1"/>
  <c r="F1064" i="1"/>
  <c r="G1064" i="1" s="1"/>
  <c r="I1064" i="1" s="1"/>
  <c r="F1065" i="1"/>
  <c r="G1065" i="1" s="1"/>
  <c r="I1065" i="1" s="1"/>
  <c r="F1066" i="1"/>
  <c r="G1066" i="1" s="1"/>
  <c r="I1066" i="1" s="1"/>
  <c r="F1067" i="1"/>
  <c r="G1067" i="1" s="1"/>
  <c r="I1067" i="1" s="1"/>
  <c r="F1068" i="1"/>
  <c r="G1068" i="1" s="1"/>
  <c r="I1068" i="1" s="1"/>
  <c r="F1069" i="1"/>
  <c r="G1069" i="1" s="1"/>
  <c r="I1069" i="1" s="1"/>
  <c r="F1070" i="1"/>
  <c r="G1070" i="1" s="1"/>
  <c r="I1070" i="1" s="1"/>
  <c r="F1071" i="1"/>
  <c r="G1071" i="1" s="1"/>
  <c r="I1071" i="1" s="1"/>
  <c r="F1072" i="1"/>
  <c r="G1072" i="1" s="1"/>
  <c r="I1072" i="1" s="1"/>
  <c r="F1073" i="1"/>
  <c r="G1073" i="1" s="1"/>
  <c r="I1073" i="1" s="1"/>
  <c r="F1074" i="1"/>
  <c r="G1074" i="1" s="1"/>
  <c r="I1074" i="1" s="1"/>
  <c r="F1075" i="1"/>
  <c r="G1075" i="1" s="1"/>
  <c r="I1075" i="1" s="1"/>
  <c r="F1076" i="1"/>
  <c r="G1076" i="1" s="1"/>
  <c r="I1076" i="1" s="1"/>
  <c r="F1077" i="1"/>
  <c r="G1077" i="1" s="1"/>
  <c r="I1077" i="1" s="1"/>
  <c r="F1078" i="1"/>
  <c r="G1078" i="1" s="1"/>
  <c r="I1078" i="1" s="1"/>
  <c r="F1079" i="1"/>
  <c r="G1079" i="1" s="1"/>
  <c r="I1079" i="1" s="1"/>
  <c r="F1080" i="1"/>
  <c r="G1080" i="1" s="1"/>
  <c r="I1080" i="1" s="1"/>
  <c r="F1081" i="1"/>
  <c r="G1081" i="1" s="1"/>
  <c r="I1081" i="1" s="1"/>
  <c r="F1082" i="1"/>
  <c r="G1082" i="1" s="1"/>
  <c r="I1082" i="1" s="1"/>
  <c r="F1083" i="1"/>
  <c r="G1083" i="1" s="1"/>
  <c r="I1083" i="1" s="1"/>
  <c r="F1084" i="1"/>
  <c r="G1084" i="1" s="1"/>
  <c r="I1084" i="1" s="1"/>
  <c r="F1085" i="1"/>
  <c r="G1085" i="1" s="1"/>
  <c r="I1085" i="1" s="1"/>
  <c r="F1086" i="1"/>
  <c r="G1086" i="1" s="1"/>
  <c r="I1086" i="1" s="1"/>
  <c r="F1087" i="1"/>
  <c r="G1087" i="1" s="1"/>
  <c r="I1087" i="1" s="1"/>
  <c r="F1088" i="1"/>
  <c r="G1088" i="1" s="1"/>
  <c r="I1088" i="1" s="1"/>
  <c r="F1089" i="1"/>
  <c r="G1089" i="1" s="1"/>
  <c r="I1089" i="1" s="1"/>
  <c r="F1090" i="1"/>
  <c r="G1090" i="1" s="1"/>
  <c r="I1090" i="1" s="1"/>
  <c r="F1091" i="1"/>
  <c r="G1091" i="1" s="1"/>
  <c r="I1091" i="1" s="1"/>
  <c r="F1092" i="1"/>
  <c r="G1092" i="1" s="1"/>
  <c r="I1092" i="1" s="1"/>
  <c r="F1093" i="1"/>
  <c r="G1093" i="1" s="1"/>
  <c r="I1093" i="1" s="1"/>
  <c r="F1094" i="1"/>
  <c r="G1094" i="1" s="1"/>
  <c r="I1094" i="1" s="1"/>
  <c r="F1095" i="1"/>
  <c r="G1095" i="1" s="1"/>
  <c r="I1095" i="1" s="1"/>
  <c r="F1096" i="1"/>
  <c r="G1096" i="1" s="1"/>
  <c r="I1096" i="1" s="1"/>
  <c r="F1097" i="1"/>
  <c r="G1097" i="1" s="1"/>
  <c r="I1097" i="1" s="1"/>
  <c r="F1098" i="1"/>
  <c r="G1098" i="1" s="1"/>
  <c r="I1098" i="1" s="1"/>
  <c r="F1099" i="1"/>
  <c r="G1099" i="1" s="1"/>
  <c r="I1099" i="1" s="1"/>
  <c r="F1100" i="1"/>
  <c r="G1100" i="1" s="1"/>
  <c r="I1100" i="1" s="1"/>
  <c r="F1101" i="1"/>
  <c r="G1101" i="1" s="1"/>
  <c r="I1101" i="1" s="1"/>
  <c r="F1102" i="1"/>
  <c r="G1102" i="1" s="1"/>
  <c r="I1102" i="1" s="1"/>
  <c r="F1103" i="1"/>
  <c r="G1103" i="1" s="1"/>
  <c r="I1103" i="1" s="1"/>
  <c r="F1104" i="1"/>
  <c r="G1104" i="1" s="1"/>
  <c r="I1104" i="1" s="1"/>
  <c r="F1105" i="1"/>
  <c r="G1105" i="1" s="1"/>
  <c r="I1105" i="1" s="1"/>
  <c r="F1106" i="1"/>
  <c r="G1106" i="1" s="1"/>
  <c r="I1106" i="1" s="1"/>
  <c r="F1107" i="1"/>
  <c r="G1107" i="1" s="1"/>
  <c r="I1107" i="1" s="1"/>
  <c r="F1108" i="1"/>
  <c r="G1108" i="1" s="1"/>
  <c r="I1108" i="1" s="1"/>
  <c r="F1109" i="1"/>
  <c r="G1109" i="1" s="1"/>
  <c r="I1109" i="1" s="1"/>
  <c r="F1110" i="1"/>
  <c r="G1110" i="1" s="1"/>
  <c r="I1110" i="1" s="1"/>
  <c r="F1111" i="1"/>
  <c r="G1111" i="1" s="1"/>
  <c r="I1111" i="1" s="1"/>
  <c r="F1112" i="1"/>
  <c r="G1112" i="1" s="1"/>
  <c r="I1112" i="1" s="1"/>
  <c r="F1113" i="1"/>
  <c r="G1113" i="1" s="1"/>
  <c r="I1113" i="1" s="1"/>
  <c r="F1114" i="1"/>
  <c r="G1114" i="1" s="1"/>
  <c r="I1114" i="1" s="1"/>
  <c r="F1115" i="1"/>
  <c r="G1115" i="1" s="1"/>
  <c r="I1115" i="1" s="1"/>
  <c r="F1116" i="1"/>
  <c r="G1116" i="1" s="1"/>
  <c r="I1116" i="1" s="1"/>
  <c r="F1117" i="1"/>
  <c r="G1117" i="1" s="1"/>
  <c r="I1117" i="1" s="1"/>
  <c r="F1118" i="1"/>
  <c r="G1118" i="1" s="1"/>
  <c r="I1118" i="1" s="1"/>
  <c r="F1119" i="1"/>
  <c r="G1119" i="1" s="1"/>
  <c r="I1119" i="1" s="1"/>
  <c r="F1120" i="1"/>
  <c r="G1120" i="1" s="1"/>
  <c r="I1120" i="1" s="1"/>
  <c r="F1121" i="1"/>
  <c r="G1121" i="1" s="1"/>
  <c r="I1121" i="1" s="1"/>
  <c r="F1122" i="1"/>
  <c r="G1122" i="1" s="1"/>
  <c r="I1122" i="1" s="1"/>
  <c r="F1123" i="1"/>
  <c r="G1123" i="1" s="1"/>
  <c r="I1123" i="1" s="1"/>
  <c r="F1124" i="1"/>
  <c r="G1124" i="1" s="1"/>
  <c r="I1124" i="1" s="1"/>
  <c r="F1125" i="1"/>
  <c r="G1125" i="1" s="1"/>
  <c r="I1125" i="1" s="1"/>
  <c r="F1126" i="1"/>
  <c r="G1126" i="1" s="1"/>
  <c r="I1126" i="1" s="1"/>
  <c r="F1127" i="1"/>
  <c r="G1127" i="1" s="1"/>
  <c r="I1127" i="1" s="1"/>
  <c r="F1128" i="1"/>
  <c r="G1128" i="1" s="1"/>
  <c r="I1128" i="1" s="1"/>
  <c r="F1129" i="1"/>
  <c r="G1129" i="1" s="1"/>
  <c r="I1129" i="1" s="1"/>
  <c r="F1130" i="1"/>
  <c r="G1130" i="1" s="1"/>
  <c r="I1130" i="1" s="1"/>
  <c r="F1131" i="1"/>
  <c r="G1131" i="1" s="1"/>
  <c r="I1131" i="1" s="1"/>
  <c r="F1132" i="1"/>
  <c r="G1132" i="1" s="1"/>
  <c r="I1132" i="1" s="1"/>
  <c r="F1133" i="1"/>
  <c r="G1133" i="1" s="1"/>
  <c r="I1133" i="1" s="1"/>
  <c r="F1134" i="1"/>
  <c r="G1134" i="1" s="1"/>
  <c r="I1134" i="1" s="1"/>
  <c r="F1135" i="1"/>
  <c r="G1135" i="1" s="1"/>
  <c r="I1135" i="1" s="1"/>
  <c r="F1136" i="1"/>
  <c r="G1136" i="1" s="1"/>
  <c r="I1136" i="1" s="1"/>
  <c r="F1137" i="1"/>
  <c r="G1137" i="1" s="1"/>
  <c r="I1137" i="1" s="1"/>
  <c r="F1138" i="1"/>
  <c r="G1138" i="1" s="1"/>
  <c r="I1138" i="1" s="1"/>
  <c r="F1139" i="1"/>
  <c r="G1139" i="1" s="1"/>
  <c r="I1139" i="1" s="1"/>
  <c r="F1140" i="1"/>
  <c r="G1140" i="1" s="1"/>
  <c r="I1140" i="1" s="1"/>
  <c r="F1141" i="1"/>
  <c r="G1141" i="1" s="1"/>
  <c r="I1141" i="1" s="1"/>
  <c r="F1142" i="1"/>
  <c r="G1142" i="1" s="1"/>
  <c r="I1142" i="1" s="1"/>
  <c r="F1143" i="1"/>
  <c r="G1143" i="1" s="1"/>
  <c r="I1143" i="1" s="1"/>
  <c r="F1144" i="1"/>
  <c r="G1144" i="1" s="1"/>
  <c r="I1144" i="1" s="1"/>
  <c r="F1145" i="1"/>
  <c r="G1145" i="1" s="1"/>
  <c r="I1145" i="1" s="1"/>
  <c r="F1146" i="1"/>
  <c r="G1146" i="1" s="1"/>
  <c r="I1146" i="1" s="1"/>
  <c r="F1147" i="1"/>
  <c r="G1147" i="1" s="1"/>
  <c r="I1147" i="1" s="1"/>
  <c r="F1148" i="1"/>
  <c r="G1148" i="1" s="1"/>
  <c r="I1148" i="1" s="1"/>
  <c r="F1149" i="1"/>
  <c r="G1149" i="1" s="1"/>
  <c r="I1149" i="1" s="1"/>
  <c r="F1150" i="1"/>
  <c r="G1150" i="1" s="1"/>
  <c r="I1150" i="1" s="1"/>
  <c r="F1151" i="1"/>
  <c r="G1151" i="1" s="1"/>
  <c r="I1151" i="1" s="1"/>
  <c r="F1152" i="1"/>
  <c r="G1152" i="1" s="1"/>
  <c r="I1152" i="1" s="1"/>
  <c r="F1153" i="1"/>
  <c r="G1153" i="1" s="1"/>
  <c r="I1153" i="1" s="1"/>
  <c r="F1154" i="1"/>
  <c r="G1154" i="1" s="1"/>
  <c r="I1154" i="1" s="1"/>
  <c r="F1155" i="1"/>
  <c r="G1155" i="1" s="1"/>
  <c r="I1155" i="1" s="1"/>
  <c r="F1156" i="1"/>
  <c r="G1156" i="1" s="1"/>
  <c r="I1156" i="1" s="1"/>
  <c r="F1157" i="1"/>
  <c r="G1157" i="1" s="1"/>
  <c r="I1157" i="1" s="1"/>
  <c r="F1158" i="1"/>
  <c r="G1158" i="1" s="1"/>
  <c r="I1158" i="1" s="1"/>
  <c r="F1159" i="1"/>
  <c r="G1159" i="1" s="1"/>
  <c r="I1159" i="1" s="1"/>
  <c r="F1160" i="1"/>
  <c r="G1160" i="1" s="1"/>
  <c r="I1160" i="1" s="1"/>
  <c r="F1161" i="1"/>
  <c r="G1161" i="1" s="1"/>
  <c r="I1161" i="1" s="1"/>
  <c r="F1162" i="1"/>
  <c r="G1162" i="1" s="1"/>
  <c r="I1162" i="1" s="1"/>
  <c r="F1163" i="1"/>
  <c r="G1163" i="1" s="1"/>
  <c r="I1163" i="1" s="1"/>
  <c r="F1164" i="1"/>
  <c r="G1164" i="1" s="1"/>
  <c r="I1164" i="1" s="1"/>
  <c r="F1165" i="1"/>
  <c r="G1165" i="1" s="1"/>
  <c r="I1165" i="1" s="1"/>
  <c r="F1166" i="1"/>
  <c r="G1166" i="1" s="1"/>
  <c r="I1166" i="1" s="1"/>
  <c r="F1167" i="1"/>
  <c r="G1167" i="1" s="1"/>
  <c r="I1167" i="1" s="1"/>
  <c r="F1168" i="1"/>
  <c r="G1168" i="1" s="1"/>
  <c r="I1168" i="1" s="1"/>
  <c r="F1169" i="1"/>
  <c r="G1169" i="1" s="1"/>
  <c r="I1169" i="1" s="1"/>
  <c r="F1170" i="1"/>
  <c r="G1170" i="1" s="1"/>
  <c r="I1170" i="1" s="1"/>
  <c r="F1171" i="1"/>
  <c r="G1171" i="1" s="1"/>
  <c r="I1171" i="1" s="1"/>
  <c r="F1172" i="1"/>
  <c r="G1172" i="1" s="1"/>
  <c r="I1172" i="1" s="1"/>
  <c r="F1173" i="1"/>
  <c r="G1173" i="1" s="1"/>
  <c r="I1173" i="1" s="1"/>
  <c r="F1174" i="1"/>
  <c r="G1174" i="1" s="1"/>
  <c r="I1174" i="1" s="1"/>
  <c r="F1175" i="1"/>
  <c r="G1175" i="1" s="1"/>
  <c r="I1175" i="1" s="1"/>
  <c r="F1176" i="1"/>
  <c r="G1176" i="1" s="1"/>
  <c r="I1176" i="1" s="1"/>
  <c r="F1177" i="1"/>
  <c r="G1177" i="1" s="1"/>
  <c r="I1177" i="1" s="1"/>
  <c r="F1178" i="1"/>
  <c r="G1178" i="1" s="1"/>
  <c r="I1178" i="1" s="1"/>
  <c r="F1179" i="1"/>
  <c r="G1179" i="1" s="1"/>
  <c r="I1179" i="1" s="1"/>
  <c r="F1180" i="1"/>
  <c r="G1180" i="1" s="1"/>
  <c r="I1180" i="1" s="1"/>
  <c r="F1181" i="1"/>
  <c r="G1181" i="1" s="1"/>
  <c r="I1181" i="1" s="1"/>
  <c r="F1182" i="1"/>
  <c r="G1182" i="1" s="1"/>
  <c r="I1182" i="1" s="1"/>
  <c r="F1183" i="1"/>
  <c r="G1183" i="1" s="1"/>
  <c r="I1183" i="1" s="1"/>
  <c r="F1184" i="1"/>
  <c r="G1184" i="1" s="1"/>
  <c r="I1184" i="1" s="1"/>
  <c r="F1185" i="1"/>
  <c r="G1185" i="1" s="1"/>
  <c r="I1185" i="1" s="1"/>
  <c r="F1186" i="1"/>
  <c r="G1186" i="1" s="1"/>
  <c r="I1186" i="1" s="1"/>
  <c r="F1187" i="1"/>
  <c r="G1187" i="1" s="1"/>
  <c r="I1187" i="1" s="1"/>
  <c r="F1188" i="1"/>
  <c r="G1188" i="1" s="1"/>
  <c r="I1188" i="1" s="1"/>
  <c r="F1189" i="1"/>
  <c r="G1189" i="1" s="1"/>
  <c r="I1189" i="1" s="1"/>
  <c r="F1190" i="1"/>
  <c r="G1190" i="1" s="1"/>
  <c r="I1190" i="1" s="1"/>
  <c r="F1191" i="1"/>
  <c r="G1191" i="1" s="1"/>
  <c r="I1191" i="1" s="1"/>
  <c r="F1192" i="1"/>
  <c r="G1192" i="1" s="1"/>
  <c r="I1192" i="1" s="1"/>
  <c r="F1193" i="1"/>
  <c r="G1193" i="1" s="1"/>
  <c r="I1193" i="1" s="1"/>
  <c r="F1194" i="1"/>
  <c r="G1194" i="1" s="1"/>
  <c r="I1194" i="1" s="1"/>
  <c r="F1195" i="1"/>
  <c r="G1195" i="1" s="1"/>
  <c r="I1195" i="1" s="1"/>
  <c r="F1196" i="1"/>
  <c r="G1196" i="1" s="1"/>
  <c r="I1196" i="1" s="1"/>
  <c r="F1197" i="1"/>
  <c r="G1197" i="1" s="1"/>
  <c r="I1197" i="1" s="1"/>
  <c r="F1198" i="1"/>
  <c r="G1198" i="1" s="1"/>
  <c r="I1198" i="1" s="1"/>
  <c r="F1199" i="1"/>
  <c r="G1199" i="1" s="1"/>
  <c r="I1199" i="1" s="1"/>
  <c r="F1200" i="1"/>
  <c r="G1200" i="1" s="1"/>
  <c r="I1200" i="1" s="1"/>
  <c r="F1201" i="1"/>
  <c r="G1201" i="1" s="1"/>
  <c r="I1201" i="1" s="1"/>
  <c r="F1202" i="1"/>
  <c r="G1202" i="1" s="1"/>
  <c r="I1202" i="1" s="1"/>
  <c r="F1203" i="1"/>
  <c r="G1203" i="1" s="1"/>
  <c r="I1203" i="1" s="1"/>
  <c r="F1204" i="1"/>
  <c r="G1204" i="1" s="1"/>
  <c r="I1204" i="1" s="1"/>
  <c r="F1205" i="1"/>
  <c r="G1205" i="1" s="1"/>
  <c r="I1205" i="1" s="1"/>
  <c r="F1206" i="1"/>
  <c r="G1206" i="1" s="1"/>
  <c r="I1206" i="1" s="1"/>
  <c r="F1207" i="1"/>
  <c r="G1207" i="1" s="1"/>
  <c r="I1207" i="1" s="1"/>
  <c r="F1208" i="1"/>
  <c r="G1208" i="1" s="1"/>
  <c r="I1208" i="1" s="1"/>
  <c r="F1209" i="1"/>
  <c r="G1209" i="1" s="1"/>
  <c r="I1209" i="1" s="1"/>
  <c r="F1210" i="1"/>
  <c r="G1210" i="1" s="1"/>
  <c r="I1210" i="1" s="1"/>
  <c r="F1211" i="1"/>
  <c r="G1211" i="1" s="1"/>
  <c r="I1211" i="1" s="1"/>
  <c r="F1212" i="1"/>
  <c r="G1212" i="1" s="1"/>
  <c r="I1212" i="1" s="1"/>
  <c r="F1213" i="1"/>
  <c r="G1213" i="1" s="1"/>
  <c r="I1213" i="1" s="1"/>
  <c r="F1214" i="1"/>
  <c r="G1214" i="1" s="1"/>
  <c r="I1214" i="1" s="1"/>
  <c r="F1215" i="1"/>
  <c r="G1215" i="1" s="1"/>
  <c r="I1215" i="1" s="1"/>
  <c r="F1216" i="1"/>
  <c r="G1216" i="1" s="1"/>
  <c r="I1216" i="1" s="1"/>
  <c r="F1217" i="1"/>
  <c r="G1217" i="1" s="1"/>
  <c r="I1217" i="1" s="1"/>
  <c r="F1218" i="1"/>
  <c r="G1218" i="1" s="1"/>
  <c r="I1218" i="1" s="1"/>
  <c r="F1219" i="1"/>
  <c r="G1219" i="1" s="1"/>
  <c r="I1219" i="1" s="1"/>
  <c r="F1220" i="1"/>
  <c r="G1220" i="1" s="1"/>
  <c r="I1220" i="1" s="1"/>
  <c r="F1221" i="1"/>
  <c r="G1221" i="1" s="1"/>
  <c r="I1221" i="1" s="1"/>
  <c r="F1222" i="1"/>
  <c r="G1222" i="1" s="1"/>
  <c r="I1222" i="1" s="1"/>
  <c r="F1223" i="1"/>
  <c r="G1223" i="1" s="1"/>
  <c r="I1223" i="1" s="1"/>
  <c r="F1224" i="1"/>
  <c r="G1224" i="1" s="1"/>
  <c r="I1224" i="1" s="1"/>
  <c r="F1225" i="1"/>
  <c r="G1225" i="1" s="1"/>
  <c r="I1225" i="1" s="1"/>
  <c r="F1226" i="1"/>
  <c r="G1226" i="1" s="1"/>
  <c r="I1226" i="1" s="1"/>
  <c r="F1227" i="1"/>
  <c r="G1227" i="1" s="1"/>
  <c r="I1227" i="1" s="1"/>
  <c r="F1228" i="1"/>
  <c r="G1228" i="1" s="1"/>
  <c r="I1228" i="1" s="1"/>
  <c r="F1229" i="1"/>
  <c r="G1229" i="1" s="1"/>
  <c r="I1229" i="1" s="1"/>
  <c r="F1230" i="1"/>
  <c r="G1230" i="1" s="1"/>
  <c r="I1230" i="1" s="1"/>
  <c r="F1231" i="1"/>
  <c r="G1231" i="1" s="1"/>
  <c r="I1231" i="1" s="1"/>
  <c r="F1232" i="1"/>
  <c r="G1232" i="1" s="1"/>
  <c r="I1232" i="1" s="1"/>
  <c r="F1233" i="1"/>
  <c r="G1233" i="1" s="1"/>
  <c r="I1233" i="1" s="1"/>
  <c r="F1234" i="1"/>
  <c r="G1234" i="1" s="1"/>
  <c r="I1234" i="1" s="1"/>
  <c r="F1235" i="1"/>
  <c r="G1235" i="1" s="1"/>
  <c r="I1235" i="1" s="1"/>
  <c r="F1236" i="1"/>
  <c r="G1236" i="1" s="1"/>
  <c r="I1236" i="1" s="1"/>
  <c r="F1237" i="1"/>
  <c r="G1237" i="1" s="1"/>
  <c r="I1237" i="1" s="1"/>
  <c r="F1238" i="1"/>
  <c r="G1238" i="1" s="1"/>
  <c r="I1238" i="1" s="1"/>
  <c r="F1239" i="1"/>
  <c r="G1239" i="1" s="1"/>
  <c r="I1239" i="1" s="1"/>
  <c r="F1240" i="1"/>
  <c r="G1240" i="1" s="1"/>
  <c r="I1240" i="1" s="1"/>
  <c r="F1241" i="1"/>
  <c r="G1241" i="1" s="1"/>
  <c r="I1241" i="1" s="1"/>
  <c r="F1242" i="1"/>
  <c r="G1242" i="1" s="1"/>
  <c r="I1242" i="1" s="1"/>
  <c r="F1243" i="1"/>
  <c r="G1243" i="1" s="1"/>
  <c r="I1243" i="1" s="1"/>
  <c r="F1244" i="1"/>
  <c r="G1244" i="1" s="1"/>
  <c r="I1244" i="1" s="1"/>
  <c r="F1245" i="1"/>
  <c r="G1245" i="1" s="1"/>
  <c r="I1245" i="1" s="1"/>
  <c r="F1246" i="1"/>
  <c r="G1246" i="1" s="1"/>
  <c r="I1246" i="1" s="1"/>
  <c r="F1247" i="1"/>
  <c r="G1247" i="1" s="1"/>
  <c r="I1247" i="1" s="1"/>
  <c r="F1248" i="1"/>
  <c r="G1248" i="1" s="1"/>
  <c r="I1248" i="1" s="1"/>
  <c r="F1249" i="1"/>
  <c r="G1249" i="1" s="1"/>
  <c r="I1249" i="1" s="1"/>
  <c r="F1250" i="1"/>
  <c r="G1250" i="1" s="1"/>
  <c r="I1250" i="1" s="1"/>
  <c r="F1251" i="1"/>
  <c r="G1251" i="1" s="1"/>
  <c r="I1251" i="1" s="1"/>
  <c r="F1252" i="1"/>
  <c r="G1252" i="1" s="1"/>
  <c r="I1252" i="1" s="1"/>
  <c r="F1253" i="1"/>
  <c r="G1253" i="1" s="1"/>
  <c r="I1253" i="1" s="1"/>
  <c r="F1254" i="1"/>
  <c r="G1254" i="1" s="1"/>
  <c r="I1254" i="1" s="1"/>
  <c r="F1255" i="1"/>
  <c r="G1255" i="1" s="1"/>
  <c r="I1255" i="1" s="1"/>
  <c r="F1256" i="1"/>
  <c r="G1256" i="1" s="1"/>
  <c r="I1256" i="1" s="1"/>
  <c r="F1257" i="1"/>
  <c r="G1257" i="1" s="1"/>
  <c r="I1257" i="1" s="1"/>
  <c r="F1258" i="1"/>
  <c r="G1258" i="1" s="1"/>
  <c r="I1258" i="1" s="1"/>
  <c r="F1259" i="1"/>
  <c r="G1259" i="1" s="1"/>
  <c r="I1259" i="1" s="1"/>
  <c r="F1260" i="1"/>
  <c r="G1260" i="1" s="1"/>
  <c r="I1260" i="1" s="1"/>
  <c r="F1261" i="1"/>
  <c r="G1261" i="1" s="1"/>
  <c r="I1261" i="1" s="1"/>
  <c r="F1262" i="1"/>
  <c r="G1262" i="1" s="1"/>
  <c r="I1262" i="1" s="1"/>
  <c r="F1263" i="1"/>
  <c r="G1263" i="1" s="1"/>
  <c r="I1263" i="1" s="1"/>
  <c r="F1264" i="1"/>
  <c r="G1264" i="1" s="1"/>
  <c r="I1264" i="1" s="1"/>
  <c r="F1265" i="1"/>
  <c r="G1265" i="1" s="1"/>
  <c r="I1265" i="1" s="1"/>
  <c r="F1266" i="1"/>
  <c r="G1266" i="1" s="1"/>
  <c r="I1266" i="1" s="1"/>
  <c r="F1267" i="1"/>
  <c r="G1267" i="1" s="1"/>
  <c r="I1267" i="1" s="1"/>
  <c r="F1268" i="1"/>
  <c r="G1268" i="1" s="1"/>
  <c r="I1268" i="1" s="1"/>
  <c r="F1269" i="1"/>
  <c r="G1269" i="1" s="1"/>
  <c r="I1269" i="1" s="1"/>
  <c r="F1270" i="1"/>
  <c r="G1270" i="1" s="1"/>
  <c r="I1270" i="1" s="1"/>
  <c r="F1271" i="1"/>
  <c r="G1271" i="1" s="1"/>
  <c r="I1271" i="1" s="1"/>
  <c r="F1272" i="1"/>
  <c r="G1272" i="1" s="1"/>
  <c r="I1272" i="1" s="1"/>
  <c r="F1273" i="1"/>
  <c r="G1273" i="1" s="1"/>
  <c r="I1273" i="1" s="1"/>
  <c r="F1274" i="1"/>
  <c r="G1274" i="1" s="1"/>
  <c r="I1274" i="1" s="1"/>
  <c r="F1275" i="1"/>
  <c r="G1275" i="1" s="1"/>
  <c r="I1275" i="1" s="1"/>
  <c r="F1276" i="1"/>
  <c r="G1276" i="1" s="1"/>
  <c r="I1276" i="1" s="1"/>
  <c r="F1277" i="1"/>
  <c r="G1277" i="1" s="1"/>
  <c r="I1277" i="1" s="1"/>
  <c r="F1278" i="1"/>
  <c r="G1278" i="1" s="1"/>
  <c r="I1278" i="1" s="1"/>
  <c r="F1279" i="1"/>
  <c r="G1279" i="1" s="1"/>
  <c r="I1279" i="1" s="1"/>
  <c r="F1280" i="1"/>
  <c r="G1280" i="1" s="1"/>
  <c r="I1280" i="1" s="1"/>
  <c r="F1281" i="1"/>
  <c r="G1281" i="1" s="1"/>
  <c r="I1281" i="1" s="1"/>
  <c r="F1282" i="1"/>
  <c r="G1282" i="1" s="1"/>
  <c r="I1282" i="1" s="1"/>
  <c r="F1283" i="1"/>
  <c r="G1283" i="1" s="1"/>
  <c r="I1283" i="1" s="1"/>
  <c r="F1284" i="1"/>
  <c r="G1284" i="1" s="1"/>
  <c r="I1284" i="1" s="1"/>
  <c r="F1285" i="1"/>
  <c r="G1285" i="1" s="1"/>
  <c r="I1285" i="1" s="1"/>
  <c r="F1286" i="1"/>
  <c r="G1286" i="1" s="1"/>
  <c r="I1286" i="1" s="1"/>
  <c r="F1287" i="1"/>
  <c r="G1287" i="1" s="1"/>
  <c r="I1287" i="1" s="1"/>
  <c r="F1288" i="1"/>
  <c r="G1288" i="1" s="1"/>
  <c r="I1288" i="1" s="1"/>
  <c r="F1289" i="1"/>
  <c r="G1289" i="1" s="1"/>
  <c r="I1289" i="1" s="1"/>
  <c r="F1290" i="1"/>
  <c r="G1290" i="1" s="1"/>
  <c r="I1290" i="1" s="1"/>
  <c r="F1291" i="1"/>
  <c r="G1291" i="1" s="1"/>
  <c r="I1291" i="1" s="1"/>
  <c r="F1292" i="1"/>
  <c r="G1292" i="1" s="1"/>
  <c r="I1292" i="1" s="1"/>
  <c r="F1293" i="1"/>
  <c r="G1293" i="1" s="1"/>
  <c r="I1293" i="1" s="1"/>
  <c r="F1294" i="1"/>
  <c r="G1294" i="1" s="1"/>
  <c r="I1294" i="1" s="1"/>
  <c r="F1295" i="1"/>
  <c r="G1295" i="1" s="1"/>
  <c r="I1295" i="1" s="1"/>
  <c r="F1296" i="1"/>
  <c r="G1296" i="1" s="1"/>
  <c r="I1296" i="1" s="1"/>
  <c r="F1297" i="1"/>
  <c r="G1297" i="1" s="1"/>
  <c r="I1297" i="1" s="1"/>
  <c r="F1298" i="1"/>
  <c r="G1298" i="1" s="1"/>
  <c r="I1298" i="1" s="1"/>
  <c r="F1299" i="1"/>
  <c r="G1299" i="1" s="1"/>
  <c r="I1299" i="1" s="1"/>
  <c r="F1300" i="1"/>
  <c r="G1300" i="1" s="1"/>
  <c r="I1300" i="1" s="1"/>
  <c r="F1301" i="1"/>
  <c r="G1301" i="1" s="1"/>
  <c r="I1301" i="1" s="1"/>
  <c r="F1302" i="1"/>
  <c r="G1302" i="1" s="1"/>
  <c r="I1302" i="1" s="1"/>
  <c r="F1303" i="1"/>
  <c r="G1303" i="1" s="1"/>
  <c r="I1303" i="1" s="1"/>
  <c r="F1304" i="1"/>
  <c r="G1304" i="1" s="1"/>
  <c r="I1304" i="1" s="1"/>
  <c r="F1305" i="1"/>
  <c r="G1305" i="1" s="1"/>
  <c r="I1305" i="1" s="1"/>
  <c r="F1306" i="1"/>
  <c r="G1306" i="1" s="1"/>
  <c r="I1306" i="1" s="1"/>
  <c r="F1307" i="1"/>
  <c r="G1307" i="1" s="1"/>
  <c r="I1307" i="1" s="1"/>
  <c r="F1308" i="1"/>
  <c r="G1308" i="1" s="1"/>
  <c r="I1308" i="1" s="1"/>
  <c r="F1309" i="1"/>
  <c r="G1309" i="1" s="1"/>
  <c r="I1309" i="1" s="1"/>
  <c r="F1310" i="1"/>
  <c r="G1310" i="1" s="1"/>
  <c r="I1310" i="1" s="1"/>
  <c r="F1311" i="1"/>
  <c r="G1311" i="1" s="1"/>
  <c r="I1311" i="1" s="1"/>
  <c r="F1312" i="1"/>
  <c r="G1312" i="1" s="1"/>
  <c r="I1312" i="1" s="1"/>
  <c r="F1313" i="1"/>
  <c r="G1313" i="1" s="1"/>
  <c r="I1313" i="1" s="1"/>
  <c r="F1314" i="1"/>
  <c r="G1314" i="1" s="1"/>
  <c r="I1314" i="1" s="1"/>
  <c r="F1315" i="1"/>
  <c r="G1315" i="1" s="1"/>
  <c r="I1315" i="1" s="1"/>
  <c r="F1316" i="1"/>
  <c r="G1316" i="1" s="1"/>
  <c r="I1316" i="1" s="1"/>
  <c r="F1317" i="1"/>
  <c r="G1317" i="1" s="1"/>
  <c r="I1317" i="1" s="1"/>
  <c r="F1318" i="1"/>
  <c r="G1318" i="1" s="1"/>
  <c r="I1318" i="1" s="1"/>
  <c r="F1319" i="1"/>
  <c r="G1319" i="1" s="1"/>
  <c r="I1319" i="1" s="1"/>
  <c r="F1320" i="1"/>
  <c r="G1320" i="1" s="1"/>
  <c r="I1320" i="1" s="1"/>
  <c r="F1321" i="1"/>
  <c r="G1321" i="1" s="1"/>
  <c r="I1321" i="1" s="1"/>
  <c r="F1322" i="1"/>
  <c r="G1322" i="1" s="1"/>
  <c r="I1322" i="1" s="1"/>
  <c r="F1323" i="1"/>
  <c r="G1323" i="1" s="1"/>
  <c r="I1323" i="1" s="1"/>
  <c r="F1324" i="1"/>
  <c r="G1324" i="1" s="1"/>
  <c r="I1324" i="1" s="1"/>
  <c r="F1325" i="1"/>
  <c r="G1325" i="1" s="1"/>
  <c r="I1325" i="1" s="1"/>
  <c r="F1326" i="1"/>
  <c r="G1326" i="1" s="1"/>
  <c r="I1326" i="1" s="1"/>
  <c r="F1327" i="1"/>
  <c r="G1327" i="1" s="1"/>
  <c r="I1327" i="1" s="1"/>
  <c r="F1328" i="1"/>
  <c r="G1328" i="1" s="1"/>
  <c r="I1328" i="1" s="1"/>
  <c r="F1329" i="1"/>
  <c r="G1329" i="1" s="1"/>
  <c r="I1329" i="1" s="1"/>
  <c r="F1330" i="1"/>
  <c r="G1330" i="1" s="1"/>
  <c r="I1330" i="1" s="1"/>
  <c r="F1331" i="1"/>
  <c r="G1331" i="1" s="1"/>
  <c r="I1331" i="1" s="1"/>
  <c r="F1332" i="1"/>
  <c r="G1332" i="1" s="1"/>
  <c r="I1332" i="1" s="1"/>
  <c r="F1333" i="1"/>
  <c r="G1333" i="1" s="1"/>
  <c r="I1333" i="1" s="1"/>
  <c r="F1334" i="1"/>
  <c r="G1334" i="1" s="1"/>
  <c r="I1334" i="1" s="1"/>
  <c r="F1335" i="1"/>
  <c r="G1335" i="1" s="1"/>
  <c r="I1335" i="1" s="1"/>
  <c r="F1336" i="1"/>
  <c r="G1336" i="1" s="1"/>
  <c r="I1336" i="1" s="1"/>
  <c r="F1337" i="1"/>
  <c r="G1337" i="1" s="1"/>
  <c r="I1337" i="1" s="1"/>
  <c r="F1338" i="1"/>
  <c r="G1338" i="1" s="1"/>
  <c r="I1338" i="1" s="1"/>
  <c r="F1339" i="1"/>
  <c r="G1339" i="1" s="1"/>
  <c r="I1339" i="1" s="1"/>
  <c r="F1340" i="1"/>
  <c r="G1340" i="1" s="1"/>
  <c r="I1340" i="1" s="1"/>
  <c r="F1341" i="1"/>
  <c r="G1341" i="1" s="1"/>
  <c r="I1341" i="1" s="1"/>
  <c r="F1342" i="1"/>
  <c r="G1342" i="1" s="1"/>
  <c r="I1342" i="1" s="1"/>
  <c r="F1343" i="1"/>
  <c r="G1343" i="1" s="1"/>
  <c r="I1343" i="1" s="1"/>
  <c r="F1344" i="1"/>
  <c r="G1344" i="1" s="1"/>
  <c r="I1344" i="1" s="1"/>
  <c r="F1345" i="1"/>
  <c r="G1345" i="1" s="1"/>
  <c r="I1345" i="1" s="1"/>
  <c r="F1346" i="1"/>
  <c r="G1346" i="1" s="1"/>
  <c r="I1346" i="1" s="1"/>
  <c r="F1347" i="1"/>
  <c r="G1347" i="1" s="1"/>
  <c r="I1347" i="1" s="1"/>
  <c r="F1348" i="1"/>
  <c r="G1348" i="1" s="1"/>
  <c r="I1348" i="1" s="1"/>
  <c r="F1349" i="1"/>
  <c r="G1349" i="1" s="1"/>
  <c r="I1349" i="1" s="1"/>
  <c r="F1350" i="1"/>
  <c r="G1350" i="1" s="1"/>
  <c r="I1350" i="1" s="1"/>
  <c r="F1351" i="1"/>
  <c r="G1351" i="1" s="1"/>
  <c r="I1351" i="1" s="1"/>
  <c r="F1352" i="1"/>
  <c r="G1352" i="1" s="1"/>
  <c r="I1352" i="1" s="1"/>
  <c r="F1353" i="1"/>
  <c r="G1353" i="1" s="1"/>
  <c r="I1353" i="1" s="1"/>
  <c r="F1354" i="1"/>
  <c r="G1354" i="1" s="1"/>
  <c r="I1354" i="1" s="1"/>
  <c r="F1355" i="1"/>
  <c r="G1355" i="1" s="1"/>
  <c r="I1355" i="1" s="1"/>
  <c r="F1356" i="1"/>
  <c r="G1356" i="1" s="1"/>
  <c r="I1356" i="1" s="1"/>
  <c r="F1357" i="1"/>
  <c r="G1357" i="1" s="1"/>
  <c r="I1357" i="1" s="1"/>
  <c r="F1358" i="1"/>
  <c r="G1358" i="1" s="1"/>
  <c r="I1358" i="1" s="1"/>
  <c r="F1359" i="1"/>
  <c r="G1359" i="1" s="1"/>
  <c r="I1359" i="1" s="1"/>
  <c r="F1360" i="1"/>
  <c r="G1360" i="1" s="1"/>
  <c r="I1360" i="1" s="1"/>
  <c r="F1361" i="1"/>
  <c r="G1361" i="1" s="1"/>
  <c r="I1361" i="1" s="1"/>
  <c r="F1362" i="1"/>
  <c r="G1362" i="1" s="1"/>
  <c r="I1362" i="1" s="1"/>
  <c r="F1363" i="1"/>
  <c r="G1363" i="1" s="1"/>
  <c r="I1363" i="1" s="1"/>
  <c r="F1364" i="1"/>
  <c r="G1364" i="1" s="1"/>
  <c r="I1364" i="1" s="1"/>
  <c r="F1365" i="1"/>
  <c r="G1365" i="1" s="1"/>
  <c r="I1365" i="1" s="1"/>
  <c r="F1366" i="1"/>
  <c r="G1366" i="1" s="1"/>
  <c r="I1366" i="1" s="1"/>
  <c r="F1367" i="1"/>
  <c r="G1367" i="1" s="1"/>
  <c r="I1367" i="1" s="1"/>
  <c r="F1368" i="1"/>
  <c r="G1368" i="1" s="1"/>
  <c r="I1368" i="1" s="1"/>
  <c r="F1369" i="1"/>
  <c r="G1369" i="1" s="1"/>
  <c r="I1369" i="1" s="1"/>
  <c r="F1370" i="1"/>
  <c r="G1370" i="1" s="1"/>
  <c r="I1370" i="1" s="1"/>
  <c r="F1371" i="1"/>
  <c r="G1371" i="1" s="1"/>
  <c r="I1371" i="1" s="1"/>
  <c r="F1372" i="1"/>
  <c r="G1372" i="1" s="1"/>
  <c r="I1372" i="1" s="1"/>
  <c r="F1373" i="1"/>
  <c r="G1373" i="1" s="1"/>
  <c r="I1373" i="1" s="1"/>
  <c r="F1374" i="1"/>
  <c r="G1374" i="1" s="1"/>
  <c r="I1374" i="1" s="1"/>
  <c r="F1375" i="1"/>
  <c r="G1375" i="1" s="1"/>
  <c r="I1375" i="1" s="1"/>
  <c r="F1376" i="1"/>
  <c r="G1376" i="1" s="1"/>
  <c r="I1376" i="1" s="1"/>
  <c r="F1377" i="1"/>
  <c r="G1377" i="1" s="1"/>
  <c r="I1377" i="1" s="1"/>
  <c r="F1378" i="1"/>
  <c r="G1378" i="1" s="1"/>
  <c r="I1378" i="1" s="1"/>
  <c r="F1379" i="1"/>
  <c r="G1379" i="1" s="1"/>
  <c r="I1379" i="1" s="1"/>
  <c r="F1380" i="1"/>
  <c r="G1380" i="1" s="1"/>
  <c r="I1380" i="1" s="1"/>
  <c r="F1381" i="1"/>
  <c r="G1381" i="1" s="1"/>
  <c r="I1381" i="1" s="1"/>
  <c r="F1382" i="1"/>
  <c r="G1382" i="1" s="1"/>
  <c r="I1382" i="1" s="1"/>
  <c r="F1383" i="1"/>
  <c r="G1383" i="1" s="1"/>
  <c r="I1383" i="1" s="1"/>
  <c r="F1384" i="1"/>
  <c r="G1384" i="1" s="1"/>
  <c r="I1384" i="1" s="1"/>
  <c r="F1385" i="1"/>
  <c r="G1385" i="1" s="1"/>
  <c r="I1385" i="1" s="1"/>
  <c r="F1386" i="1"/>
  <c r="G1386" i="1" s="1"/>
  <c r="I1386" i="1" s="1"/>
  <c r="F1387" i="1"/>
  <c r="G1387" i="1" s="1"/>
  <c r="I1387" i="1" s="1"/>
  <c r="F1388" i="1"/>
  <c r="G1388" i="1" s="1"/>
  <c r="I1388" i="1" s="1"/>
  <c r="F1389" i="1"/>
  <c r="G1389" i="1" s="1"/>
  <c r="I1389" i="1" s="1"/>
  <c r="F1390" i="1"/>
  <c r="G1390" i="1" s="1"/>
  <c r="I1390" i="1" s="1"/>
  <c r="F1391" i="1"/>
  <c r="G1391" i="1" s="1"/>
  <c r="I1391" i="1" s="1"/>
  <c r="F1392" i="1"/>
  <c r="G1392" i="1" s="1"/>
  <c r="I1392" i="1" s="1"/>
  <c r="F1393" i="1"/>
  <c r="G1393" i="1" s="1"/>
  <c r="I1393" i="1" s="1"/>
  <c r="F1394" i="1"/>
  <c r="G1394" i="1" s="1"/>
  <c r="I1394" i="1" s="1"/>
  <c r="F1395" i="1"/>
  <c r="G1395" i="1" s="1"/>
  <c r="I1395" i="1" s="1"/>
  <c r="F1396" i="1"/>
  <c r="G1396" i="1" s="1"/>
  <c r="I1396" i="1" s="1"/>
  <c r="F1397" i="1"/>
  <c r="G1397" i="1" s="1"/>
  <c r="I1397" i="1" s="1"/>
  <c r="F1398" i="1"/>
  <c r="G1398" i="1" s="1"/>
  <c r="I1398" i="1" s="1"/>
  <c r="F1399" i="1"/>
  <c r="G1399" i="1" s="1"/>
  <c r="I1399" i="1" s="1"/>
  <c r="F1400" i="1"/>
  <c r="G1400" i="1" s="1"/>
  <c r="I1400" i="1" s="1"/>
  <c r="F1401" i="1"/>
  <c r="G1401" i="1" s="1"/>
  <c r="I1401" i="1" s="1"/>
  <c r="F1402" i="1"/>
  <c r="G1402" i="1" s="1"/>
  <c r="I1402" i="1" s="1"/>
  <c r="F1403" i="1"/>
  <c r="G1403" i="1" s="1"/>
  <c r="I1403" i="1" s="1"/>
  <c r="F1404" i="1"/>
  <c r="G1404" i="1" s="1"/>
  <c r="I1404" i="1" s="1"/>
  <c r="F1405" i="1"/>
  <c r="G1405" i="1" s="1"/>
  <c r="I1405" i="1" s="1"/>
  <c r="F1406" i="1"/>
  <c r="G1406" i="1" s="1"/>
  <c r="I1406" i="1" s="1"/>
  <c r="F1407" i="1"/>
  <c r="G1407" i="1" s="1"/>
  <c r="I1407" i="1" s="1"/>
  <c r="F1408" i="1"/>
  <c r="G1408" i="1" s="1"/>
  <c r="I1408" i="1" s="1"/>
  <c r="F1409" i="1"/>
  <c r="G1409" i="1" s="1"/>
  <c r="I1409" i="1" s="1"/>
  <c r="F1410" i="1"/>
  <c r="G1410" i="1" s="1"/>
  <c r="I1410" i="1" s="1"/>
  <c r="F1411" i="1"/>
  <c r="G1411" i="1" s="1"/>
  <c r="I1411" i="1" s="1"/>
  <c r="F1412" i="1"/>
  <c r="G1412" i="1" s="1"/>
  <c r="I1412" i="1" s="1"/>
  <c r="F1413" i="1"/>
  <c r="G1413" i="1" s="1"/>
  <c r="I1413" i="1" s="1"/>
  <c r="F1414" i="1"/>
  <c r="G1414" i="1" s="1"/>
  <c r="I1414" i="1" s="1"/>
  <c r="F1415" i="1"/>
  <c r="G1415" i="1" s="1"/>
  <c r="I1415" i="1" s="1"/>
  <c r="F1416" i="1"/>
  <c r="G1416" i="1" s="1"/>
  <c r="I1416" i="1" s="1"/>
  <c r="F1417" i="1"/>
  <c r="G1417" i="1" s="1"/>
  <c r="I1417" i="1" s="1"/>
  <c r="F1418" i="1"/>
  <c r="G1418" i="1" s="1"/>
  <c r="I1418" i="1" s="1"/>
  <c r="F1419" i="1"/>
  <c r="G1419" i="1" s="1"/>
  <c r="I1419" i="1" s="1"/>
  <c r="F1420" i="1"/>
  <c r="G1420" i="1" s="1"/>
  <c r="I1420" i="1" s="1"/>
  <c r="F1421" i="1"/>
  <c r="G1421" i="1" s="1"/>
  <c r="I1421" i="1" s="1"/>
  <c r="F1422" i="1"/>
  <c r="G1422" i="1" s="1"/>
  <c r="I1422" i="1" s="1"/>
  <c r="F1423" i="1"/>
  <c r="G1423" i="1" s="1"/>
  <c r="I1423" i="1" s="1"/>
  <c r="F1424" i="1"/>
  <c r="G1424" i="1" s="1"/>
  <c r="I1424" i="1" s="1"/>
  <c r="F1425" i="1"/>
  <c r="G1425" i="1" s="1"/>
  <c r="I1425" i="1" s="1"/>
  <c r="F1426" i="1"/>
  <c r="G1426" i="1" s="1"/>
  <c r="I1426" i="1" s="1"/>
  <c r="F1427" i="1"/>
  <c r="G1427" i="1" s="1"/>
  <c r="I1427" i="1" s="1"/>
  <c r="F1428" i="1"/>
  <c r="G1428" i="1" s="1"/>
  <c r="I1428" i="1" s="1"/>
  <c r="F1429" i="1"/>
  <c r="G1429" i="1" s="1"/>
  <c r="I1429" i="1" s="1"/>
  <c r="F1430" i="1"/>
  <c r="G1430" i="1" s="1"/>
  <c r="I1430" i="1" s="1"/>
  <c r="F1431" i="1"/>
  <c r="G1431" i="1" s="1"/>
  <c r="I1431" i="1" s="1"/>
  <c r="F1432" i="1"/>
  <c r="G1432" i="1" s="1"/>
  <c r="I1432" i="1" s="1"/>
  <c r="F1433" i="1"/>
  <c r="G1433" i="1" s="1"/>
  <c r="I1433" i="1" s="1"/>
  <c r="F1434" i="1"/>
  <c r="G1434" i="1" s="1"/>
  <c r="I1434" i="1" s="1"/>
  <c r="F1435" i="1"/>
  <c r="G1435" i="1" s="1"/>
  <c r="I1435" i="1" s="1"/>
  <c r="F1436" i="1"/>
  <c r="G1436" i="1" s="1"/>
  <c r="I1436" i="1" s="1"/>
  <c r="F1437" i="1"/>
  <c r="G1437" i="1" s="1"/>
  <c r="I1437" i="1" s="1"/>
  <c r="F1438" i="1"/>
  <c r="G1438" i="1" s="1"/>
  <c r="I1438" i="1" s="1"/>
  <c r="F1439" i="1"/>
  <c r="G1439" i="1" s="1"/>
  <c r="I1439" i="1" s="1"/>
  <c r="F1440" i="1"/>
  <c r="G1440" i="1" s="1"/>
  <c r="I1440" i="1" s="1"/>
  <c r="F1441" i="1"/>
  <c r="G1441" i="1" s="1"/>
  <c r="I1441" i="1" s="1"/>
  <c r="F1442" i="1"/>
  <c r="G1442" i="1" s="1"/>
  <c r="I1442" i="1" s="1"/>
  <c r="F1443" i="1"/>
  <c r="G1443" i="1" s="1"/>
  <c r="I1443" i="1" s="1"/>
  <c r="F1444" i="1"/>
  <c r="G1444" i="1" s="1"/>
  <c r="I1444" i="1" s="1"/>
  <c r="F1445" i="1"/>
  <c r="G1445" i="1" s="1"/>
  <c r="I1445" i="1" s="1"/>
  <c r="F1446" i="1"/>
  <c r="G1446" i="1" s="1"/>
  <c r="I1446" i="1" s="1"/>
  <c r="F1447" i="1"/>
  <c r="G1447" i="1" s="1"/>
  <c r="I1447" i="1" s="1"/>
  <c r="F1448" i="1"/>
  <c r="G1448" i="1" s="1"/>
  <c r="I1448" i="1" s="1"/>
  <c r="F1449" i="1"/>
  <c r="G1449" i="1" s="1"/>
  <c r="I1449" i="1" s="1"/>
  <c r="F1450" i="1"/>
  <c r="G1450" i="1" s="1"/>
  <c r="I1450" i="1" s="1"/>
  <c r="F1451" i="1"/>
  <c r="G1451" i="1" s="1"/>
  <c r="I1451" i="1" s="1"/>
  <c r="F1452" i="1"/>
  <c r="G1452" i="1" s="1"/>
  <c r="I1452" i="1" s="1"/>
  <c r="F1453" i="1"/>
  <c r="G1453" i="1" s="1"/>
  <c r="I1453" i="1" s="1"/>
  <c r="F1454" i="1"/>
  <c r="G1454" i="1" s="1"/>
  <c r="I1454" i="1" s="1"/>
  <c r="F1455" i="1"/>
  <c r="G1455" i="1" s="1"/>
  <c r="I1455" i="1" s="1"/>
  <c r="F1456" i="1"/>
  <c r="G1456" i="1" s="1"/>
  <c r="I1456" i="1" s="1"/>
  <c r="F1457" i="1"/>
  <c r="G1457" i="1" s="1"/>
  <c r="I1457" i="1" s="1"/>
  <c r="F1458" i="1"/>
  <c r="G1458" i="1" s="1"/>
  <c r="I1458" i="1" s="1"/>
  <c r="F1459" i="1"/>
  <c r="G1459" i="1" s="1"/>
  <c r="I1459" i="1" s="1"/>
  <c r="F1460" i="1"/>
  <c r="G1460" i="1" s="1"/>
  <c r="I1460" i="1" s="1"/>
  <c r="F1461" i="1"/>
  <c r="G1461" i="1" s="1"/>
  <c r="I1461" i="1" s="1"/>
  <c r="F1462" i="1"/>
  <c r="G1462" i="1" s="1"/>
  <c r="I1462" i="1" s="1"/>
  <c r="F1463" i="1"/>
  <c r="G1463" i="1" s="1"/>
  <c r="I1463" i="1" s="1"/>
  <c r="F1464" i="1"/>
  <c r="G1464" i="1" s="1"/>
  <c r="I1464" i="1" s="1"/>
  <c r="F1465" i="1"/>
  <c r="G1465" i="1" s="1"/>
  <c r="I1465" i="1" s="1"/>
  <c r="F1466" i="1"/>
  <c r="G1466" i="1" s="1"/>
  <c r="I1466" i="1" s="1"/>
  <c r="F1467" i="1"/>
  <c r="G1467" i="1" s="1"/>
  <c r="I1467" i="1" s="1"/>
  <c r="F1468" i="1"/>
  <c r="G1468" i="1" s="1"/>
  <c r="I1468" i="1" s="1"/>
  <c r="F1469" i="1"/>
  <c r="G1469" i="1" s="1"/>
  <c r="I1469" i="1" s="1"/>
  <c r="F1470" i="1"/>
  <c r="G1470" i="1" s="1"/>
  <c r="I1470" i="1" s="1"/>
  <c r="F1471" i="1"/>
  <c r="G1471" i="1" s="1"/>
  <c r="I1471" i="1" s="1"/>
  <c r="F1472" i="1"/>
  <c r="G1472" i="1" s="1"/>
  <c r="I1472" i="1" s="1"/>
  <c r="F1473" i="1"/>
  <c r="G1473" i="1" s="1"/>
  <c r="I1473" i="1" s="1"/>
  <c r="F1474" i="1"/>
  <c r="G1474" i="1" s="1"/>
  <c r="I1474" i="1" s="1"/>
  <c r="F1475" i="1"/>
  <c r="G1475" i="1" s="1"/>
  <c r="I1475" i="1" s="1"/>
  <c r="F1476" i="1"/>
  <c r="G1476" i="1" s="1"/>
  <c r="I1476" i="1" s="1"/>
  <c r="F1477" i="1"/>
  <c r="G1477" i="1" s="1"/>
  <c r="I1477" i="1" s="1"/>
  <c r="F1478" i="1"/>
  <c r="G1478" i="1" s="1"/>
  <c r="I1478" i="1" s="1"/>
  <c r="F1479" i="1"/>
  <c r="G1479" i="1" s="1"/>
  <c r="I1479" i="1" s="1"/>
  <c r="F1480" i="1"/>
  <c r="G1480" i="1" s="1"/>
  <c r="I1480" i="1" s="1"/>
  <c r="F1481" i="1"/>
  <c r="G1481" i="1" s="1"/>
  <c r="I1481" i="1" s="1"/>
  <c r="F1482" i="1"/>
  <c r="G1482" i="1" s="1"/>
  <c r="I1482" i="1" s="1"/>
  <c r="F1483" i="1"/>
  <c r="G1483" i="1" s="1"/>
  <c r="I1483" i="1" s="1"/>
  <c r="F1484" i="1"/>
  <c r="G1484" i="1" s="1"/>
  <c r="I1484" i="1" s="1"/>
  <c r="F1485" i="1"/>
  <c r="G1485" i="1" s="1"/>
  <c r="I1485" i="1" s="1"/>
  <c r="F1486" i="1"/>
  <c r="G1486" i="1" s="1"/>
  <c r="I1486" i="1" s="1"/>
  <c r="F1487" i="1"/>
  <c r="G1487" i="1" s="1"/>
  <c r="I1487" i="1" s="1"/>
  <c r="F1488" i="1"/>
  <c r="G1488" i="1" s="1"/>
  <c r="I1488" i="1" s="1"/>
  <c r="F1489" i="1"/>
  <c r="G1489" i="1" s="1"/>
  <c r="I1489" i="1" s="1"/>
  <c r="F1490" i="1"/>
  <c r="G1490" i="1" s="1"/>
  <c r="I1490" i="1" s="1"/>
  <c r="F1491" i="1"/>
  <c r="G1491" i="1" s="1"/>
  <c r="I1491" i="1" s="1"/>
  <c r="F1492" i="1"/>
  <c r="G1492" i="1" s="1"/>
  <c r="I1492" i="1" s="1"/>
  <c r="F1493" i="1"/>
  <c r="G1493" i="1" s="1"/>
  <c r="I1493" i="1" s="1"/>
  <c r="F1494" i="1"/>
  <c r="G1494" i="1" s="1"/>
  <c r="I1494" i="1" s="1"/>
  <c r="F1495" i="1"/>
  <c r="G1495" i="1" s="1"/>
  <c r="I1495" i="1" s="1"/>
  <c r="F1496" i="1"/>
  <c r="G1496" i="1" s="1"/>
  <c r="I1496" i="1" s="1"/>
  <c r="F1497" i="1"/>
  <c r="G1497" i="1" s="1"/>
  <c r="I1497" i="1" s="1"/>
  <c r="F1498" i="1"/>
  <c r="G1498" i="1" s="1"/>
  <c r="I1498" i="1" s="1"/>
  <c r="F1499" i="1"/>
  <c r="G1499" i="1" s="1"/>
  <c r="I1499" i="1" s="1"/>
  <c r="F1500" i="1"/>
  <c r="G1500" i="1" s="1"/>
  <c r="I1500" i="1" s="1"/>
  <c r="F1501" i="1"/>
  <c r="G1501" i="1" s="1"/>
  <c r="I1501" i="1" s="1"/>
  <c r="F1502" i="1"/>
  <c r="G1502" i="1" s="1"/>
  <c r="I1502" i="1" s="1"/>
  <c r="F1503" i="1"/>
  <c r="G1503" i="1" s="1"/>
  <c r="I1503" i="1" s="1"/>
  <c r="F1504" i="1"/>
  <c r="G1504" i="1" s="1"/>
  <c r="I1504" i="1" s="1"/>
  <c r="F1505" i="1"/>
  <c r="G1505" i="1" s="1"/>
  <c r="I1505" i="1" s="1"/>
  <c r="F1506" i="1"/>
  <c r="G1506" i="1" s="1"/>
  <c r="I1506" i="1" s="1"/>
  <c r="F1507" i="1"/>
  <c r="G1507" i="1" s="1"/>
  <c r="I1507" i="1" s="1"/>
  <c r="F1508" i="1"/>
  <c r="G1508" i="1" s="1"/>
  <c r="I1508" i="1" s="1"/>
  <c r="F1509" i="1"/>
  <c r="G1509" i="1" s="1"/>
  <c r="I1509" i="1" s="1"/>
  <c r="F1510" i="1"/>
  <c r="G1510" i="1" s="1"/>
  <c r="I1510" i="1" s="1"/>
  <c r="F1511" i="1"/>
  <c r="G1511" i="1" s="1"/>
  <c r="I1511" i="1" s="1"/>
  <c r="F1512" i="1"/>
  <c r="G1512" i="1" s="1"/>
  <c r="I1512" i="1" s="1"/>
  <c r="F1513" i="1"/>
  <c r="G1513" i="1" s="1"/>
  <c r="I1513" i="1" s="1"/>
  <c r="F1514" i="1"/>
  <c r="G1514" i="1" s="1"/>
  <c r="I1514" i="1" s="1"/>
  <c r="F1515" i="1"/>
  <c r="G1515" i="1" s="1"/>
  <c r="I1515" i="1" s="1"/>
  <c r="F1516" i="1"/>
  <c r="G1516" i="1" s="1"/>
  <c r="I1516" i="1" s="1"/>
  <c r="F1517" i="1"/>
  <c r="G1517" i="1" s="1"/>
  <c r="I1517" i="1" s="1"/>
  <c r="F1518" i="1"/>
  <c r="G1518" i="1" s="1"/>
  <c r="I1518" i="1" s="1"/>
  <c r="F1519" i="1"/>
  <c r="G1519" i="1" s="1"/>
  <c r="I1519" i="1" s="1"/>
  <c r="F1520" i="1"/>
  <c r="G1520" i="1" s="1"/>
  <c r="I1520" i="1" s="1"/>
  <c r="F1521" i="1"/>
  <c r="G1521" i="1" s="1"/>
  <c r="I1521" i="1" s="1"/>
  <c r="F1522" i="1"/>
  <c r="G1522" i="1" s="1"/>
  <c r="I1522" i="1" s="1"/>
  <c r="F1523" i="1"/>
  <c r="G1523" i="1" s="1"/>
  <c r="I1523" i="1" s="1"/>
  <c r="F1524" i="1"/>
  <c r="G1524" i="1" s="1"/>
  <c r="I1524" i="1" s="1"/>
  <c r="F1525" i="1"/>
  <c r="G1525" i="1" s="1"/>
  <c r="I1525" i="1" s="1"/>
  <c r="F1526" i="1"/>
  <c r="G1526" i="1" s="1"/>
  <c r="I1526" i="1" s="1"/>
  <c r="F1527" i="1"/>
  <c r="G1527" i="1" s="1"/>
  <c r="I1527" i="1" s="1"/>
  <c r="F1528" i="1"/>
  <c r="G1528" i="1" s="1"/>
  <c r="I1528" i="1" s="1"/>
  <c r="F1529" i="1"/>
  <c r="G1529" i="1" s="1"/>
  <c r="I1529" i="1" s="1"/>
  <c r="F1530" i="1"/>
  <c r="G1530" i="1" s="1"/>
  <c r="I1530" i="1" s="1"/>
  <c r="F1531" i="1"/>
  <c r="G1531" i="1" s="1"/>
  <c r="I1531" i="1" s="1"/>
  <c r="F1532" i="1"/>
  <c r="G1532" i="1" s="1"/>
  <c r="I1532" i="1" s="1"/>
  <c r="F1533" i="1"/>
  <c r="G1533" i="1" s="1"/>
  <c r="I1533" i="1" s="1"/>
  <c r="F1534" i="1"/>
  <c r="G1534" i="1" s="1"/>
  <c r="I1534" i="1" s="1"/>
  <c r="F1535" i="1"/>
  <c r="G1535" i="1" s="1"/>
  <c r="I1535" i="1" s="1"/>
  <c r="F1536" i="1"/>
  <c r="G1536" i="1" s="1"/>
  <c r="I1536" i="1" s="1"/>
  <c r="F1537" i="1"/>
  <c r="G1537" i="1" s="1"/>
  <c r="I1537" i="1" s="1"/>
  <c r="F1538" i="1"/>
  <c r="G1538" i="1" s="1"/>
  <c r="I1538" i="1" s="1"/>
  <c r="F1539" i="1"/>
  <c r="G1539" i="1" s="1"/>
  <c r="I1539" i="1" s="1"/>
  <c r="F1540" i="1"/>
  <c r="G1540" i="1" s="1"/>
  <c r="I1540" i="1" s="1"/>
  <c r="F1541" i="1"/>
  <c r="G1541" i="1" s="1"/>
  <c r="I1541" i="1" s="1"/>
  <c r="F1542" i="1"/>
  <c r="G1542" i="1" s="1"/>
  <c r="I1542" i="1" s="1"/>
  <c r="F1543" i="1"/>
  <c r="G1543" i="1" s="1"/>
  <c r="I1543" i="1" s="1"/>
  <c r="F1544" i="1"/>
  <c r="G1544" i="1" s="1"/>
  <c r="I1544" i="1" s="1"/>
  <c r="F1545" i="1"/>
  <c r="G1545" i="1" s="1"/>
  <c r="I1545" i="1" s="1"/>
  <c r="F1546" i="1"/>
  <c r="G1546" i="1" s="1"/>
  <c r="I1546" i="1" s="1"/>
  <c r="F1547" i="1"/>
  <c r="G1547" i="1" s="1"/>
  <c r="I1547" i="1" s="1"/>
  <c r="F1548" i="1"/>
  <c r="G1548" i="1" s="1"/>
  <c r="I1548" i="1" s="1"/>
  <c r="F1549" i="1"/>
  <c r="G1549" i="1" s="1"/>
  <c r="I1549" i="1" s="1"/>
  <c r="F1550" i="1"/>
  <c r="G1550" i="1" s="1"/>
  <c r="I1550" i="1" s="1"/>
  <c r="F1551" i="1"/>
  <c r="G1551" i="1" s="1"/>
  <c r="I1551" i="1" s="1"/>
  <c r="F1552" i="1"/>
  <c r="G1552" i="1" s="1"/>
  <c r="I1552" i="1" s="1"/>
  <c r="F1553" i="1"/>
  <c r="G1553" i="1" s="1"/>
  <c r="I1553" i="1" s="1"/>
  <c r="F1554" i="1"/>
  <c r="G1554" i="1" s="1"/>
  <c r="I1554" i="1" s="1"/>
  <c r="F1555" i="1"/>
  <c r="G1555" i="1" s="1"/>
  <c r="I1555" i="1" s="1"/>
  <c r="F1556" i="1"/>
  <c r="G1556" i="1" s="1"/>
  <c r="I1556" i="1" s="1"/>
  <c r="F1557" i="1"/>
  <c r="G1557" i="1" s="1"/>
  <c r="I1557" i="1" s="1"/>
  <c r="F1558" i="1"/>
  <c r="G1558" i="1" s="1"/>
  <c r="I1558" i="1" s="1"/>
  <c r="F1559" i="1"/>
  <c r="G1559" i="1" s="1"/>
  <c r="I1559" i="1" s="1"/>
  <c r="F1560" i="1"/>
  <c r="G1560" i="1" s="1"/>
  <c r="I1560" i="1" s="1"/>
  <c r="F1561" i="1"/>
  <c r="G1561" i="1" s="1"/>
  <c r="I1561" i="1" s="1"/>
  <c r="F1562" i="1"/>
  <c r="G1562" i="1" s="1"/>
  <c r="I1562" i="1" s="1"/>
  <c r="F1563" i="1"/>
  <c r="G1563" i="1" s="1"/>
  <c r="I1563" i="1" s="1"/>
  <c r="F1564" i="1"/>
  <c r="G1564" i="1" s="1"/>
  <c r="I1564" i="1" s="1"/>
  <c r="F1565" i="1"/>
  <c r="G1565" i="1" s="1"/>
  <c r="I1565" i="1" s="1"/>
  <c r="F1566" i="1"/>
  <c r="G1566" i="1" s="1"/>
  <c r="I1566" i="1" s="1"/>
  <c r="F1567" i="1"/>
  <c r="G1567" i="1" s="1"/>
  <c r="I1567" i="1" s="1"/>
  <c r="F1568" i="1"/>
  <c r="G1568" i="1" s="1"/>
  <c r="I1568" i="1" s="1"/>
  <c r="F1569" i="1"/>
  <c r="G1569" i="1" s="1"/>
  <c r="I1569" i="1" s="1"/>
  <c r="F1570" i="1"/>
  <c r="G1570" i="1" s="1"/>
  <c r="I1570" i="1" s="1"/>
  <c r="F1571" i="1"/>
  <c r="G1571" i="1" s="1"/>
  <c r="I1571" i="1" s="1"/>
  <c r="F1572" i="1"/>
  <c r="G1572" i="1" s="1"/>
  <c r="I1572" i="1" s="1"/>
  <c r="F1573" i="1"/>
  <c r="G1573" i="1" s="1"/>
  <c r="I1573" i="1" s="1"/>
  <c r="F1574" i="1"/>
  <c r="G1574" i="1" s="1"/>
  <c r="I1574" i="1" s="1"/>
  <c r="F1575" i="1"/>
  <c r="G1575" i="1" s="1"/>
  <c r="I1575" i="1" s="1"/>
  <c r="F1576" i="1"/>
  <c r="G1576" i="1" s="1"/>
  <c r="I1576" i="1" s="1"/>
  <c r="F1577" i="1"/>
  <c r="G1577" i="1" s="1"/>
  <c r="I1577" i="1" s="1"/>
  <c r="F1578" i="1"/>
  <c r="G1578" i="1" s="1"/>
  <c r="I1578" i="1" s="1"/>
  <c r="F1579" i="1"/>
  <c r="G1579" i="1" s="1"/>
  <c r="I1579" i="1" s="1"/>
  <c r="F1580" i="1"/>
  <c r="G1580" i="1" s="1"/>
  <c r="I1580" i="1" s="1"/>
  <c r="F1581" i="1"/>
  <c r="G1581" i="1" s="1"/>
  <c r="I1581" i="1" s="1"/>
  <c r="F1582" i="1"/>
  <c r="G1582" i="1" s="1"/>
  <c r="I1582" i="1" s="1"/>
  <c r="F1583" i="1"/>
  <c r="G1583" i="1" s="1"/>
  <c r="I1583" i="1" s="1"/>
  <c r="F1584" i="1"/>
  <c r="G1584" i="1" s="1"/>
  <c r="I1584" i="1" s="1"/>
  <c r="F1585" i="1"/>
  <c r="G1585" i="1" s="1"/>
  <c r="I1585" i="1" s="1"/>
  <c r="F1586" i="1"/>
  <c r="G1586" i="1" s="1"/>
  <c r="I1586" i="1" s="1"/>
  <c r="F1587" i="1"/>
  <c r="G1587" i="1" s="1"/>
  <c r="I1587" i="1" s="1"/>
  <c r="F1588" i="1"/>
  <c r="G1588" i="1" s="1"/>
  <c r="I1588" i="1" s="1"/>
  <c r="F1589" i="1"/>
  <c r="G1589" i="1" s="1"/>
  <c r="I1589" i="1" s="1"/>
  <c r="F1590" i="1"/>
  <c r="G1590" i="1" s="1"/>
  <c r="I1590" i="1" s="1"/>
  <c r="F1591" i="1"/>
  <c r="G1591" i="1" s="1"/>
  <c r="I1591" i="1" s="1"/>
  <c r="F1592" i="1"/>
  <c r="G1592" i="1" s="1"/>
  <c r="I1592" i="1" s="1"/>
  <c r="F1593" i="1"/>
  <c r="G1593" i="1" s="1"/>
  <c r="I1593" i="1" s="1"/>
  <c r="F1594" i="1"/>
  <c r="G1594" i="1" s="1"/>
  <c r="I1594" i="1" s="1"/>
  <c r="F1595" i="1"/>
  <c r="G1595" i="1" s="1"/>
  <c r="I1595" i="1" s="1"/>
  <c r="F1596" i="1"/>
  <c r="G1596" i="1" s="1"/>
  <c r="I1596" i="1" s="1"/>
  <c r="F1597" i="1"/>
  <c r="G1597" i="1" s="1"/>
  <c r="I1597" i="1" s="1"/>
  <c r="F1598" i="1"/>
  <c r="G1598" i="1" s="1"/>
  <c r="I1598" i="1" s="1"/>
  <c r="F1599" i="1"/>
  <c r="G1599" i="1" s="1"/>
  <c r="I1599" i="1" s="1"/>
  <c r="F1600" i="1"/>
  <c r="G1600" i="1" s="1"/>
  <c r="I1600" i="1" s="1"/>
  <c r="F1601" i="1"/>
  <c r="G1601" i="1" s="1"/>
  <c r="I1601" i="1" s="1"/>
  <c r="F1602" i="1"/>
  <c r="G1602" i="1" s="1"/>
  <c r="I1602" i="1" s="1"/>
  <c r="F1603" i="1"/>
  <c r="G1603" i="1" s="1"/>
  <c r="I1603" i="1" s="1"/>
  <c r="F1604" i="1"/>
  <c r="G1604" i="1" s="1"/>
  <c r="I1604" i="1" s="1"/>
  <c r="F1605" i="1"/>
  <c r="G1605" i="1" s="1"/>
  <c r="I1605" i="1" s="1"/>
  <c r="F1606" i="1"/>
  <c r="G1606" i="1" s="1"/>
  <c r="I1606" i="1" s="1"/>
  <c r="F1607" i="1"/>
  <c r="G1607" i="1" s="1"/>
  <c r="I1607" i="1" s="1"/>
  <c r="F1608" i="1"/>
  <c r="G1608" i="1" s="1"/>
  <c r="I1608" i="1" s="1"/>
  <c r="F1609" i="1"/>
  <c r="G1609" i="1" s="1"/>
  <c r="I1609" i="1" s="1"/>
  <c r="F1610" i="1"/>
  <c r="G1610" i="1" s="1"/>
  <c r="I1610" i="1" s="1"/>
  <c r="F1611" i="1"/>
  <c r="G1611" i="1" s="1"/>
  <c r="I1611" i="1" s="1"/>
  <c r="F1612" i="1"/>
  <c r="G1612" i="1" s="1"/>
  <c r="I1612" i="1" s="1"/>
  <c r="F1613" i="1"/>
  <c r="G1613" i="1" s="1"/>
  <c r="I1613" i="1" s="1"/>
  <c r="F1614" i="1"/>
  <c r="G1614" i="1" s="1"/>
  <c r="I1614" i="1" s="1"/>
  <c r="F1615" i="1"/>
  <c r="G1615" i="1" s="1"/>
  <c r="I1615" i="1" s="1"/>
  <c r="F1616" i="1"/>
  <c r="G1616" i="1" s="1"/>
  <c r="I1616" i="1" s="1"/>
  <c r="F1617" i="1"/>
  <c r="G1617" i="1" s="1"/>
  <c r="I1617" i="1" s="1"/>
  <c r="F1618" i="1"/>
  <c r="G1618" i="1" s="1"/>
  <c r="I1618" i="1" s="1"/>
  <c r="F1619" i="1"/>
  <c r="G1619" i="1" s="1"/>
  <c r="I1619" i="1" s="1"/>
  <c r="F1620" i="1"/>
  <c r="G1620" i="1" s="1"/>
  <c r="I1620" i="1" s="1"/>
  <c r="F1621" i="1"/>
  <c r="G1621" i="1" s="1"/>
  <c r="I1621" i="1" s="1"/>
  <c r="F1622" i="1"/>
  <c r="G1622" i="1" s="1"/>
  <c r="I1622" i="1" s="1"/>
  <c r="F1623" i="1"/>
  <c r="G1623" i="1" s="1"/>
  <c r="I1623" i="1" s="1"/>
  <c r="F1624" i="1"/>
  <c r="G1624" i="1" s="1"/>
  <c r="I1624" i="1" s="1"/>
  <c r="F1625" i="1"/>
  <c r="G1625" i="1" s="1"/>
  <c r="I1625" i="1" s="1"/>
  <c r="F1626" i="1"/>
  <c r="G1626" i="1" s="1"/>
  <c r="I1626" i="1" s="1"/>
  <c r="F1627" i="1"/>
  <c r="G1627" i="1" s="1"/>
  <c r="I1627" i="1" s="1"/>
  <c r="F1628" i="1"/>
  <c r="G1628" i="1" s="1"/>
  <c r="I1628" i="1" s="1"/>
  <c r="F1629" i="1"/>
  <c r="G1629" i="1" s="1"/>
  <c r="I1629" i="1" s="1"/>
  <c r="F1630" i="1"/>
  <c r="G1630" i="1" s="1"/>
  <c r="I1630" i="1" s="1"/>
  <c r="F1631" i="1"/>
  <c r="G1631" i="1" s="1"/>
  <c r="I1631" i="1" s="1"/>
  <c r="F1632" i="1"/>
  <c r="G1632" i="1" s="1"/>
  <c r="I1632" i="1" s="1"/>
  <c r="F1633" i="1"/>
  <c r="G1633" i="1" s="1"/>
  <c r="I1633" i="1" s="1"/>
  <c r="F1634" i="1"/>
  <c r="G1634" i="1" s="1"/>
  <c r="I1634" i="1" s="1"/>
  <c r="F1635" i="1"/>
  <c r="G1635" i="1" s="1"/>
  <c r="I1635" i="1" s="1"/>
  <c r="F1636" i="1"/>
  <c r="G1636" i="1" s="1"/>
  <c r="I1636" i="1" s="1"/>
  <c r="F1637" i="1"/>
  <c r="G1637" i="1" s="1"/>
  <c r="I1637" i="1" s="1"/>
  <c r="F1638" i="1"/>
  <c r="G1638" i="1" s="1"/>
  <c r="I1638" i="1" s="1"/>
  <c r="F1639" i="1"/>
  <c r="G1639" i="1" s="1"/>
  <c r="I1639" i="1" s="1"/>
  <c r="F1640" i="1"/>
  <c r="G1640" i="1" s="1"/>
  <c r="I1640" i="1" s="1"/>
  <c r="F1641" i="1"/>
  <c r="G1641" i="1" s="1"/>
  <c r="I1641" i="1" s="1"/>
  <c r="F1642" i="1"/>
  <c r="G1642" i="1" s="1"/>
  <c r="I1642" i="1" s="1"/>
  <c r="F1643" i="1"/>
  <c r="G1643" i="1" s="1"/>
  <c r="I1643" i="1" s="1"/>
  <c r="F1644" i="1"/>
  <c r="G1644" i="1" s="1"/>
  <c r="I1644" i="1" s="1"/>
  <c r="F1645" i="1"/>
  <c r="G1645" i="1" s="1"/>
  <c r="I1645" i="1" s="1"/>
  <c r="F1646" i="1"/>
  <c r="G1646" i="1" s="1"/>
  <c r="I1646" i="1" s="1"/>
  <c r="F1647" i="1"/>
  <c r="G1647" i="1" s="1"/>
  <c r="I1647" i="1" s="1"/>
  <c r="F1648" i="1"/>
  <c r="G1648" i="1" s="1"/>
  <c r="I1648" i="1" s="1"/>
  <c r="F1649" i="1"/>
  <c r="G1649" i="1" s="1"/>
  <c r="I1649" i="1" s="1"/>
  <c r="F1650" i="1"/>
  <c r="G1650" i="1" s="1"/>
  <c r="I1650" i="1" s="1"/>
  <c r="F1651" i="1"/>
  <c r="G1651" i="1" s="1"/>
  <c r="I1651" i="1" s="1"/>
  <c r="F1652" i="1"/>
  <c r="G1652" i="1" s="1"/>
  <c r="I1652" i="1" s="1"/>
  <c r="F1653" i="1"/>
  <c r="G1653" i="1" s="1"/>
  <c r="I1653" i="1" s="1"/>
  <c r="F1654" i="1"/>
  <c r="G1654" i="1" s="1"/>
  <c r="I1654" i="1" s="1"/>
  <c r="F1655" i="1"/>
  <c r="G1655" i="1" s="1"/>
  <c r="I1655" i="1" s="1"/>
  <c r="F1656" i="1"/>
  <c r="G1656" i="1" s="1"/>
  <c r="I1656" i="1" s="1"/>
  <c r="F1657" i="1"/>
  <c r="G1657" i="1" s="1"/>
  <c r="I1657" i="1" s="1"/>
  <c r="F1658" i="1"/>
  <c r="G1658" i="1" s="1"/>
  <c r="I1658" i="1" s="1"/>
  <c r="F1659" i="1"/>
  <c r="G1659" i="1" s="1"/>
  <c r="I1659" i="1" s="1"/>
  <c r="F1660" i="1"/>
  <c r="G1660" i="1" s="1"/>
  <c r="I1660" i="1" s="1"/>
  <c r="F1661" i="1"/>
  <c r="G1661" i="1" s="1"/>
  <c r="I1661" i="1" s="1"/>
  <c r="F1662" i="1"/>
  <c r="G1662" i="1" s="1"/>
  <c r="I1662" i="1" s="1"/>
  <c r="F1663" i="1"/>
  <c r="G1663" i="1" s="1"/>
  <c r="I1663" i="1" s="1"/>
  <c r="F1664" i="1"/>
  <c r="G1664" i="1" s="1"/>
  <c r="I1664" i="1" s="1"/>
  <c r="F1665" i="1"/>
  <c r="G1665" i="1" s="1"/>
  <c r="I1665" i="1" s="1"/>
  <c r="F1666" i="1"/>
  <c r="G1666" i="1" s="1"/>
  <c r="I1666" i="1" s="1"/>
  <c r="F1667" i="1"/>
  <c r="G1667" i="1" s="1"/>
  <c r="I1667" i="1" s="1"/>
  <c r="F1668" i="1"/>
  <c r="G1668" i="1" s="1"/>
  <c r="I1668" i="1" s="1"/>
  <c r="F1669" i="1"/>
  <c r="G1669" i="1" s="1"/>
  <c r="I1669" i="1" s="1"/>
  <c r="F1670" i="1"/>
  <c r="G1670" i="1" s="1"/>
  <c r="I1670" i="1" s="1"/>
  <c r="F1671" i="1"/>
  <c r="G1671" i="1" s="1"/>
  <c r="I1671" i="1" s="1"/>
  <c r="F1672" i="1"/>
  <c r="G1672" i="1" s="1"/>
  <c r="I1672" i="1" s="1"/>
  <c r="F1673" i="1"/>
  <c r="G1673" i="1" s="1"/>
  <c r="I1673" i="1" s="1"/>
  <c r="F1674" i="1"/>
  <c r="G1674" i="1" s="1"/>
  <c r="I1674" i="1" s="1"/>
  <c r="F1675" i="1"/>
  <c r="G1675" i="1" s="1"/>
  <c r="I1675" i="1" s="1"/>
  <c r="F1676" i="1"/>
  <c r="G1676" i="1" s="1"/>
  <c r="I1676" i="1" s="1"/>
  <c r="F1677" i="1"/>
  <c r="G1677" i="1" s="1"/>
  <c r="I1677" i="1" s="1"/>
  <c r="F1678" i="1"/>
  <c r="G1678" i="1" s="1"/>
  <c r="I1678" i="1" s="1"/>
  <c r="F1679" i="1"/>
  <c r="G1679" i="1" s="1"/>
  <c r="I1679" i="1" s="1"/>
  <c r="F1680" i="1"/>
  <c r="G1680" i="1" s="1"/>
  <c r="I1680" i="1" s="1"/>
  <c r="F1681" i="1"/>
  <c r="G1681" i="1" s="1"/>
  <c r="I1681" i="1" s="1"/>
  <c r="F1682" i="1"/>
  <c r="G1682" i="1" s="1"/>
  <c r="I1682" i="1" s="1"/>
  <c r="F1683" i="1"/>
  <c r="G1683" i="1" s="1"/>
  <c r="I1683" i="1" s="1"/>
  <c r="F1684" i="1"/>
  <c r="G1684" i="1" s="1"/>
  <c r="I1684" i="1" s="1"/>
  <c r="F1685" i="1"/>
  <c r="G1685" i="1" s="1"/>
  <c r="I1685" i="1" s="1"/>
  <c r="F1686" i="1"/>
  <c r="G1686" i="1" s="1"/>
  <c r="I1686" i="1" s="1"/>
  <c r="F1687" i="1"/>
  <c r="G1687" i="1" s="1"/>
  <c r="I1687" i="1" s="1"/>
  <c r="F1688" i="1"/>
  <c r="G1688" i="1" s="1"/>
  <c r="I1688" i="1" s="1"/>
  <c r="F1689" i="1"/>
  <c r="G1689" i="1" s="1"/>
  <c r="I1689" i="1" s="1"/>
  <c r="F1690" i="1"/>
  <c r="G1690" i="1" s="1"/>
  <c r="I1690" i="1" s="1"/>
  <c r="F1691" i="1"/>
  <c r="G1691" i="1" s="1"/>
  <c r="I1691" i="1" s="1"/>
  <c r="F1692" i="1"/>
  <c r="G1692" i="1" s="1"/>
  <c r="I1692" i="1" s="1"/>
  <c r="F1693" i="1"/>
  <c r="G1693" i="1" s="1"/>
  <c r="I1693" i="1" s="1"/>
  <c r="F1694" i="1"/>
  <c r="G1694" i="1" s="1"/>
  <c r="I1694" i="1" s="1"/>
  <c r="F1695" i="1"/>
  <c r="G1695" i="1" s="1"/>
  <c r="I1695" i="1" s="1"/>
  <c r="F1696" i="1"/>
  <c r="G1696" i="1" s="1"/>
  <c r="I1696" i="1" s="1"/>
  <c r="F1697" i="1"/>
  <c r="G1697" i="1" s="1"/>
  <c r="I1697" i="1" s="1"/>
  <c r="F1698" i="1"/>
  <c r="G1698" i="1" s="1"/>
  <c r="I1698" i="1" s="1"/>
  <c r="F1699" i="1"/>
  <c r="G1699" i="1" s="1"/>
  <c r="I1699" i="1" s="1"/>
  <c r="F1700" i="1"/>
  <c r="G1700" i="1" s="1"/>
  <c r="I1700" i="1" s="1"/>
  <c r="F1701" i="1"/>
  <c r="G1701" i="1" s="1"/>
  <c r="I1701" i="1" s="1"/>
  <c r="F1702" i="1"/>
  <c r="G1702" i="1" s="1"/>
  <c r="I1702" i="1" s="1"/>
  <c r="F1703" i="1"/>
  <c r="G1703" i="1" s="1"/>
  <c r="I1703" i="1" s="1"/>
  <c r="F1704" i="1"/>
  <c r="G1704" i="1" s="1"/>
  <c r="I1704" i="1" s="1"/>
  <c r="F1705" i="1"/>
  <c r="G1705" i="1" s="1"/>
  <c r="I1705" i="1" s="1"/>
  <c r="F1706" i="1"/>
  <c r="G1706" i="1" s="1"/>
  <c r="I1706" i="1" s="1"/>
  <c r="F1707" i="1"/>
  <c r="G1707" i="1" s="1"/>
  <c r="I1707" i="1" s="1"/>
  <c r="F1708" i="1"/>
  <c r="G1708" i="1" s="1"/>
  <c r="I1708" i="1" s="1"/>
  <c r="F1709" i="1"/>
  <c r="G1709" i="1" s="1"/>
  <c r="I1709" i="1" s="1"/>
  <c r="F1710" i="1"/>
  <c r="G1710" i="1" s="1"/>
  <c r="I1710" i="1" s="1"/>
  <c r="F1711" i="1"/>
  <c r="G1711" i="1" s="1"/>
  <c r="I1711" i="1" s="1"/>
  <c r="F1712" i="1"/>
  <c r="G1712" i="1" s="1"/>
  <c r="I1712" i="1" s="1"/>
  <c r="F1713" i="1"/>
  <c r="G1713" i="1" s="1"/>
  <c r="I1713" i="1" s="1"/>
  <c r="F1714" i="1"/>
  <c r="G1714" i="1" s="1"/>
  <c r="I1714" i="1" s="1"/>
  <c r="F1715" i="1"/>
  <c r="G1715" i="1" s="1"/>
  <c r="I1715" i="1" s="1"/>
  <c r="F1716" i="1"/>
  <c r="G1716" i="1" s="1"/>
  <c r="I1716" i="1" s="1"/>
  <c r="F1717" i="1"/>
  <c r="G1717" i="1" s="1"/>
  <c r="I1717" i="1" s="1"/>
  <c r="F1718" i="1"/>
  <c r="G1718" i="1" s="1"/>
  <c r="I1718" i="1" s="1"/>
  <c r="F1719" i="1"/>
  <c r="G1719" i="1" s="1"/>
  <c r="I1719" i="1" s="1"/>
  <c r="F1720" i="1"/>
  <c r="G1720" i="1" s="1"/>
  <c r="I1720" i="1" s="1"/>
  <c r="F1721" i="1"/>
  <c r="G1721" i="1" s="1"/>
  <c r="I1721" i="1" s="1"/>
  <c r="F1722" i="1"/>
  <c r="G1722" i="1" s="1"/>
  <c r="I1722" i="1" s="1"/>
  <c r="F1723" i="1"/>
  <c r="G1723" i="1" s="1"/>
  <c r="I1723" i="1" s="1"/>
  <c r="F1724" i="1"/>
  <c r="G1724" i="1" s="1"/>
  <c r="I1724" i="1" s="1"/>
  <c r="F1725" i="1"/>
  <c r="G1725" i="1" s="1"/>
  <c r="I1725" i="1" s="1"/>
  <c r="F1726" i="1"/>
  <c r="G1726" i="1" s="1"/>
  <c r="I1726" i="1" s="1"/>
  <c r="F1727" i="1"/>
  <c r="G1727" i="1" s="1"/>
  <c r="I1727" i="1" s="1"/>
  <c r="F1728" i="1"/>
  <c r="G1728" i="1" s="1"/>
  <c r="I1728" i="1" s="1"/>
  <c r="F1729" i="1"/>
  <c r="G1729" i="1" s="1"/>
  <c r="I1729" i="1" s="1"/>
  <c r="F1730" i="1"/>
  <c r="G1730" i="1" s="1"/>
  <c r="I1730" i="1" s="1"/>
  <c r="F1731" i="1"/>
  <c r="G1731" i="1" s="1"/>
  <c r="I1731" i="1" s="1"/>
  <c r="F1732" i="1"/>
  <c r="G1732" i="1" s="1"/>
  <c r="I1732" i="1" s="1"/>
  <c r="F1733" i="1"/>
  <c r="G1733" i="1" s="1"/>
  <c r="I1733" i="1" s="1"/>
  <c r="F1734" i="1"/>
  <c r="G1734" i="1" s="1"/>
  <c r="I1734" i="1" s="1"/>
  <c r="F1735" i="1"/>
  <c r="G1735" i="1" s="1"/>
  <c r="I1735" i="1" s="1"/>
  <c r="F1736" i="1"/>
  <c r="G1736" i="1" s="1"/>
  <c r="I1736" i="1" s="1"/>
  <c r="F1737" i="1"/>
  <c r="G1737" i="1" s="1"/>
  <c r="I1737" i="1" s="1"/>
  <c r="F1738" i="1"/>
  <c r="G1738" i="1" s="1"/>
  <c r="I1738" i="1" s="1"/>
  <c r="F1739" i="1"/>
  <c r="G1739" i="1" s="1"/>
  <c r="I1739" i="1" s="1"/>
  <c r="F1740" i="1"/>
  <c r="G1740" i="1" s="1"/>
  <c r="I1740" i="1" s="1"/>
  <c r="F1741" i="1"/>
  <c r="G1741" i="1" s="1"/>
  <c r="I1741" i="1" s="1"/>
  <c r="F1742" i="1"/>
  <c r="G1742" i="1" s="1"/>
  <c r="I1742" i="1" s="1"/>
  <c r="F1743" i="1"/>
  <c r="G1743" i="1" s="1"/>
  <c r="I1743" i="1" s="1"/>
  <c r="F1744" i="1"/>
  <c r="G1744" i="1" s="1"/>
  <c r="I1744" i="1" s="1"/>
  <c r="F1745" i="1"/>
  <c r="G1745" i="1" s="1"/>
  <c r="I1745" i="1" s="1"/>
  <c r="F1746" i="1"/>
  <c r="G1746" i="1" s="1"/>
  <c r="I1746" i="1" s="1"/>
  <c r="F1747" i="1"/>
  <c r="G1747" i="1" s="1"/>
  <c r="I1747" i="1" s="1"/>
  <c r="F1748" i="1"/>
  <c r="G1748" i="1" s="1"/>
  <c r="I1748" i="1" s="1"/>
  <c r="F1749" i="1"/>
  <c r="G1749" i="1" s="1"/>
  <c r="I1749" i="1" s="1"/>
  <c r="F1750" i="1"/>
  <c r="G1750" i="1" s="1"/>
  <c r="I1750" i="1" s="1"/>
  <c r="F1751" i="1"/>
  <c r="G1751" i="1" s="1"/>
  <c r="I1751" i="1" s="1"/>
  <c r="F1752" i="1"/>
  <c r="G1752" i="1" s="1"/>
  <c r="I1752" i="1" s="1"/>
  <c r="F1753" i="1"/>
  <c r="G1753" i="1" s="1"/>
  <c r="I1753" i="1" s="1"/>
  <c r="F1754" i="1"/>
  <c r="G1754" i="1" s="1"/>
  <c r="I1754" i="1" s="1"/>
  <c r="F1755" i="1"/>
  <c r="G1755" i="1" s="1"/>
  <c r="I1755" i="1" s="1"/>
  <c r="F1756" i="1"/>
  <c r="G1756" i="1" s="1"/>
  <c r="I1756" i="1" s="1"/>
  <c r="F1757" i="1"/>
  <c r="G1757" i="1" s="1"/>
  <c r="I1757" i="1" s="1"/>
  <c r="F1758" i="1"/>
  <c r="G1758" i="1" s="1"/>
  <c r="I1758" i="1" s="1"/>
  <c r="F1759" i="1"/>
  <c r="G1759" i="1" s="1"/>
  <c r="I1759" i="1" s="1"/>
  <c r="F1760" i="1"/>
  <c r="G1760" i="1" s="1"/>
  <c r="I1760" i="1" s="1"/>
  <c r="F1761" i="1"/>
  <c r="G1761" i="1" s="1"/>
  <c r="I1761" i="1" s="1"/>
  <c r="F1762" i="1"/>
  <c r="G1762" i="1" s="1"/>
  <c r="I1762" i="1" s="1"/>
  <c r="F1763" i="1"/>
  <c r="G1763" i="1" s="1"/>
  <c r="I1763" i="1" s="1"/>
  <c r="F1764" i="1"/>
  <c r="G1764" i="1" s="1"/>
  <c r="I1764" i="1" s="1"/>
  <c r="F1765" i="1"/>
  <c r="G1765" i="1" s="1"/>
  <c r="I1765" i="1" s="1"/>
  <c r="F1766" i="1"/>
  <c r="G1766" i="1" s="1"/>
  <c r="I1766" i="1" s="1"/>
  <c r="F1767" i="1"/>
  <c r="G1767" i="1" s="1"/>
  <c r="I1767" i="1" s="1"/>
  <c r="F1768" i="1"/>
  <c r="G1768" i="1" s="1"/>
  <c r="I1768" i="1" s="1"/>
  <c r="F1769" i="1"/>
  <c r="G1769" i="1" s="1"/>
  <c r="I1769" i="1" s="1"/>
  <c r="F1770" i="1"/>
  <c r="G1770" i="1" s="1"/>
  <c r="I1770" i="1" s="1"/>
  <c r="F1771" i="1"/>
  <c r="G1771" i="1" s="1"/>
  <c r="I1771" i="1" s="1"/>
  <c r="F1772" i="1"/>
  <c r="G1772" i="1" s="1"/>
  <c r="I1772" i="1" s="1"/>
  <c r="F1773" i="1"/>
  <c r="G1773" i="1" s="1"/>
  <c r="I1773" i="1" s="1"/>
  <c r="F1774" i="1"/>
  <c r="G1774" i="1" s="1"/>
  <c r="I1774" i="1" s="1"/>
  <c r="F1775" i="1"/>
  <c r="G1775" i="1" s="1"/>
  <c r="I1775" i="1" s="1"/>
  <c r="F1776" i="1"/>
  <c r="G1776" i="1" s="1"/>
  <c r="I1776" i="1" s="1"/>
  <c r="F1777" i="1"/>
  <c r="G1777" i="1" s="1"/>
  <c r="I1777" i="1" s="1"/>
  <c r="F1778" i="1"/>
  <c r="G1778" i="1" s="1"/>
  <c r="I1778" i="1" s="1"/>
  <c r="F1779" i="1"/>
  <c r="G1779" i="1" s="1"/>
  <c r="I1779" i="1" s="1"/>
  <c r="F1780" i="1"/>
  <c r="G1780" i="1" s="1"/>
  <c r="I1780" i="1" s="1"/>
  <c r="F1781" i="1"/>
  <c r="G1781" i="1" s="1"/>
  <c r="I1781" i="1" s="1"/>
  <c r="F1782" i="1"/>
  <c r="G1782" i="1" s="1"/>
  <c r="I1782" i="1" s="1"/>
  <c r="F1783" i="1"/>
  <c r="G1783" i="1" s="1"/>
  <c r="I1783" i="1" s="1"/>
  <c r="F1784" i="1"/>
  <c r="G1784" i="1" s="1"/>
  <c r="I1784" i="1" s="1"/>
  <c r="F1785" i="1"/>
  <c r="G1785" i="1" s="1"/>
  <c r="I1785" i="1" s="1"/>
  <c r="F1786" i="1"/>
  <c r="G1786" i="1" s="1"/>
  <c r="I1786" i="1" s="1"/>
  <c r="F1787" i="1"/>
  <c r="G1787" i="1" s="1"/>
  <c r="I1787" i="1" s="1"/>
  <c r="F1788" i="1"/>
  <c r="G1788" i="1" s="1"/>
  <c r="I1788" i="1" s="1"/>
  <c r="F1789" i="1"/>
  <c r="G1789" i="1" s="1"/>
  <c r="I1789" i="1" s="1"/>
  <c r="F1790" i="1"/>
  <c r="G1790" i="1" s="1"/>
  <c r="I1790" i="1" s="1"/>
  <c r="F1791" i="1"/>
  <c r="G1791" i="1" s="1"/>
  <c r="I1791" i="1" s="1"/>
  <c r="F1792" i="1"/>
  <c r="G1792" i="1" s="1"/>
  <c r="I1792" i="1" s="1"/>
  <c r="F1793" i="1"/>
  <c r="G1793" i="1" s="1"/>
  <c r="I1793" i="1" s="1"/>
  <c r="F1794" i="1"/>
  <c r="G1794" i="1" s="1"/>
  <c r="I1794" i="1" s="1"/>
  <c r="F1795" i="1"/>
  <c r="G1795" i="1" s="1"/>
  <c r="I1795" i="1" s="1"/>
  <c r="F1796" i="1"/>
  <c r="G1796" i="1" s="1"/>
  <c r="I1796" i="1" s="1"/>
  <c r="F1797" i="1"/>
  <c r="G1797" i="1" s="1"/>
  <c r="I1797" i="1" s="1"/>
  <c r="F1798" i="1"/>
  <c r="G1798" i="1" s="1"/>
  <c r="I1798" i="1" s="1"/>
  <c r="F1799" i="1"/>
  <c r="G1799" i="1" s="1"/>
  <c r="I1799" i="1" s="1"/>
  <c r="F1800" i="1"/>
  <c r="G1800" i="1" s="1"/>
  <c r="I1800" i="1" s="1"/>
  <c r="F1801" i="1"/>
  <c r="G1801" i="1" s="1"/>
  <c r="I1801" i="1" s="1"/>
  <c r="F1802" i="1"/>
  <c r="G1802" i="1" s="1"/>
  <c r="I1802" i="1" s="1"/>
  <c r="F1803" i="1"/>
  <c r="G1803" i="1" s="1"/>
  <c r="I1803" i="1" s="1"/>
  <c r="F1804" i="1"/>
  <c r="G1804" i="1" s="1"/>
  <c r="I1804" i="1" s="1"/>
  <c r="F1805" i="1"/>
  <c r="G1805" i="1" s="1"/>
  <c r="I1805" i="1" s="1"/>
  <c r="F1806" i="1"/>
  <c r="G1806" i="1" s="1"/>
  <c r="I1806" i="1" s="1"/>
  <c r="F1807" i="1"/>
  <c r="G1807" i="1" s="1"/>
  <c r="I1807" i="1" s="1"/>
  <c r="F1808" i="1"/>
  <c r="G1808" i="1" s="1"/>
  <c r="I1808" i="1" s="1"/>
  <c r="F1809" i="1"/>
  <c r="G1809" i="1" s="1"/>
  <c r="I1809" i="1" s="1"/>
  <c r="F1810" i="1"/>
  <c r="G1810" i="1" s="1"/>
  <c r="I1810" i="1" s="1"/>
  <c r="F1811" i="1"/>
  <c r="G1811" i="1" s="1"/>
  <c r="I1811" i="1" s="1"/>
  <c r="F1812" i="1"/>
  <c r="G1812" i="1" s="1"/>
  <c r="I1812" i="1" s="1"/>
  <c r="F1813" i="1"/>
  <c r="G1813" i="1" s="1"/>
  <c r="I1813" i="1" s="1"/>
  <c r="F1814" i="1"/>
  <c r="G1814" i="1" s="1"/>
  <c r="I1814" i="1" s="1"/>
  <c r="F1815" i="1"/>
  <c r="G1815" i="1" s="1"/>
  <c r="I1815" i="1" s="1"/>
  <c r="F1816" i="1"/>
  <c r="G1816" i="1" s="1"/>
  <c r="I1816" i="1" s="1"/>
  <c r="F1817" i="1"/>
  <c r="G1817" i="1" s="1"/>
  <c r="I1817" i="1" s="1"/>
  <c r="F1818" i="1"/>
  <c r="G1818" i="1" s="1"/>
  <c r="I1818" i="1" s="1"/>
  <c r="F1819" i="1"/>
  <c r="G1819" i="1" s="1"/>
  <c r="I1819" i="1" s="1"/>
  <c r="F1820" i="1"/>
  <c r="G1820" i="1" s="1"/>
  <c r="I1820" i="1" s="1"/>
  <c r="F1821" i="1"/>
  <c r="G1821" i="1" s="1"/>
  <c r="I1821" i="1" s="1"/>
  <c r="F1822" i="1"/>
  <c r="G1822" i="1" s="1"/>
  <c r="I1822" i="1" s="1"/>
  <c r="F1823" i="1"/>
  <c r="G1823" i="1" s="1"/>
  <c r="I1823" i="1" s="1"/>
  <c r="F1824" i="1"/>
  <c r="G1824" i="1" s="1"/>
  <c r="I1824" i="1" s="1"/>
  <c r="F1825" i="1"/>
  <c r="G1825" i="1" s="1"/>
  <c r="I1825" i="1" s="1"/>
  <c r="F1826" i="1"/>
  <c r="G1826" i="1" s="1"/>
  <c r="I1826" i="1" s="1"/>
  <c r="F1827" i="1"/>
  <c r="G1827" i="1" s="1"/>
  <c r="I1827" i="1" s="1"/>
  <c r="F1828" i="1"/>
  <c r="G1828" i="1" s="1"/>
  <c r="I1828" i="1" s="1"/>
  <c r="F1829" i="1"/>
  <c r="G1829" i="1" s="1"/>
  <c r="I1829" i="1" s="1"/>
  <c r="F1830" i="1"/>
  <c r="G1830" i="1" s="1"/>
  <c r="I1830" i="1" s="1"/>
  <c r="F1831" i="1"/>
  <c r="G1831" i="1" s="1"/>
  <c r="I1831" i="1" s="1"/>
  <c r="F1832" i="1"/>
  <c r="G1832" i="1" s="1"/>
  <c r="I1832" i="1" s="1"/>
  <c r="F1833" i="1"/>
  <c r="G1833" i="1" s="1"/>
  <c r="I1833" i="1" s="1"/>
  <c r="F1834" i="1"/>
  <c r="G1834" i="1" s="1"/>
  <c r="I1834" i="1" s="1"/>
  <c r="F1835" i="1"/>
  <c r="G1835" i="1" s="1"/>
  <c r="I1835" i="1" s="1"/>
  <c r="F1836" i="1"/>
  <c r="G1836" i="1" s="1"/>
  <c r="I1836" i="1" s="1"/>
  <c r="F1837" i="1"/>
  <c r="G1837" i="1" s="1"/>
  <c r="I1837" i="1" s="1"/>
  <c r="F1838" i="1"/>
  <c r="G1838" i="1" s="1"/>
  <c r="I1838" i="1" s="1"/>
  <c r="F1839" i="1"/>
  <c r="G1839" i="1" s="1"/>
  <c r="I1839" i="1" s="1"/>
  <c r="F1840" i="1"/>
  <c r="G1840" i="1" s="1"/>
  <c r="I1840" i="1" s="1"/>
  <c r="F1841" i="1"/>
  <c r="G1841" i="1" s="1"/>
  <c r="I1841" i="1" s="1"/>
  <c r="F1842" i="1"/>
  <c r="G1842" i="1" s="1"/>
  <c r="I1842" i="1" s="1"/>
  <c r="F1843" i="1"/>
  <c r="G1843" i="1" s="1"/>
  <c r="I1843" i="1" s="1"/>
  <c r="F1844" i="1"/>
  <c r="G1844" i="1" s="1"/>
  <c r="I1844" i="1" s="1"/>
  <c r="F1845" i="1"/>
  <c r="G1845" i="1" s="1"/>
  <c r="I1845" i="1" s="1"/>
  <c r="F1846" i="1"/>
  <c r="G1846" i="1" s="1"/>
  <c r="I1846" i="1" s="1"/>
  <c r="F1847" i="1"/>
  <c r="G1847" i="1" s="1"/>
  <c r="I1847" i="1" s="1"/>
  <c r="F1848" i="1"/>
  <c r="G1848" i="1" s="1"/>
  <c r="I1848" i="1" s="1"/>
  <c r="F1849" i="1"/>
  <c r="G1849" i="1" s="1"/>
  <c r="I1849" i="1" s="1"/>
  <c r="F1850" i="1"/>
  <c r="G1850" i="1" s="1"/>
  <c r="I1850" i="1" s="1"/>
  <c r="F1851" i="1"/>
  <c r="G1851" i="1" s="1"/>
  <c r="I1851" i="1" s="1"/>
  <c r="F1852" i="1"/>
  <c r="G1852" i="1" s="1"/>
  <c r="I1852" i="1" s="1"/>
  <c r="F1853" i="1"/>
  <c r="G1853" i="1" s="1"/>
  <c r="I1853" i="1" s="1"/>
  <c r="F1854" i="1"/>
  <c r="G1854" i="1" s="1"/>
  <c r="I1854" i="1" s="1"/>
  <c r="F1855" i="1"/>
  <c r="G1855" i="1" s="1"/>
  <c r="I1855" i="1" s="1"/>
  <c r="F1856" i="1"/>
  <c r="G1856" i="1" s="1"/>
  <c r="I1856" i="1" s="1"/>
  <c r="F1857" i="1"/>
  <c r="G1857" i="1" s="1"/>
  <c r="I1857" i="1" s="1"/>
  <c r="F1858" i="1"/>
  <c r="G1858" i="1" s="1"/>
  <c r="I1858" i="1" s="1"/>
  <c r="F1859" i="1"/>
  <c r="G1859" i="1" s="1"/>
  <c r="I1859" i="1" s="1"/>
  <c r="F1860" i="1"/>
  <c r="G1860" i="1" s="1"/>
  <c r="I1860" i="1" s="1"/>
  <c r="F1861" i="1"/>
  <c r="G1861" i="1" s="1"/>
  <c r="I1861" i="1" s="1"/>
  <c r="F1862" i="1"/>
  <c r="G1862" i="1" s="1"/>
  <c r="I1862" i="1" s="1"/>
  <c r="F1863" i="1"/>
  <c r="G1863" i="1" s="1"/>
  <c r="I1863" i="1" s="1"/>
  <c r="F1864" i="1"/>
  <c r="G1864" i="1" s="1"/>
  <c r="I1864" i="1" s="1"/>
  <c r="F1865" i="1"/>
  <c r="G1865" i="1" s="1"/>
  <c r="I1865" i="1" s="1"/>
  <c r="F1866" i="1"/>
  <c r="G1866" i="1" s="1"/>
  <c r="I1866" i="1" s="1"/>
  <c r="F1867" i="1"/>
  <c r="G1867" i="1" s="1"/>
  <c r="I1867" i="1" s="1"/>
  <c r="F1868" i="1"/>
  <c r="G1868" i="1" s="1"/>
  <c r="I1868" i="1" s="1"/>
  <c r="F1869" i="1"/>
  <c r="G1869" i="1" s="1"/>
  <c r="I1869" i="1" s="1"/>
  <c r="F1870" i="1"/>
  <c r="G1870" i="1" s="1"/>
  <c r="I1870" i="1" s="1"/>
  <c r="F1871" i="1"/>
  <c r="G1871" i="1" s="1"/>
  <c r="I1871" i="1" s="1"/>
  <c r="F1872" i="1"/>
  <c r="G1872" i="1" s="1"/>
  <c r="I1872" i="1" s="1"/>
  <c r="F1873" i="1"/>
  <c r="G1873" i="1" s="1"/>
  <c r="I1873" i="1" s="1"/>
  <c r="F1874" i="1"/>
  <c r="G1874" i="1" s="1"/>
  <c r="I1874" i="1" s="1"/>
  <c r="F1875" i="1"/>
  <c r="G1875" i="1" s="1"/>
  <c r="I1875" i="1" s="1"/>
  <c r="F1876" i="1"/>
  <c r="G1876" i="1" s="1"/>
  <c r="I1876" i="1" s="1"/>
  <c r="F1877" i="1"/>
  <c r="G1877" i="1" s="1"/>
  <c r="I1877" i="1" s="1"/>
  <c r="F1878" i="1"/>
  <c r="G1878" i="1" s="1"/>
  <c r="I1878" i="1" s="1"/>
  <c r="F1879" i="1"/>
  <c r="G1879" i="1" s="1"/>
  <c r="I1879" i="1" s="1"/>
  <c r="F1880" i="1"/>
  <c r="G1880" i="1" s="1"/>
  <c r="I1880" i="1" s="1"/>
  <c r="F1881" i="1"/>
  <c r="G1881" i="1" s="1"/>
  <c r="I1881" i="1" s="1"/>
  <c r="F1882" i="1"/>
  <c r="G1882" i="1" s="1"/>
  <c r="I1882" i="1" s="1"/>
  <c r="F1883" i="1"/>
  <c r="G1883" i="1" s="1"/>
  <c r="I1883" i="1" s="1"/>
  <c r="F1884" i="1"/>
  <c r="G1884" i="1" s="1"/>
  <c r="I1884" i="1" s="1"/>
  <c r="F1885" i="1"/>
  <c r="G1885" i="1" s="1"/>
  <c r="I1885" i="1" s="1"/>
  <c r="F1886" i="1"/>
  <c r="G1886" i="1" s="1"/>
  <c r="I1886" i="1" s="1"/>
  <c r="F1887" i="1"/>
  <c r="G1887" i="1" s="1"/>
  <c r="I1887" i="1" s="1"/>
  <c r="F1888" i="1"/>
  <c r="G1888" i="1" s="1"/>
  <c r="I1888" i="1" s="1"/>
  <c r="F1889" i="1"/>
  <c r="G1889" i="1" s="1"/>
  <c r="I1889" i="1" s="1"/>
  <c r="F1890" i="1"/>
  <c r="G1890" i="1" s="1"/>
  <c r="I1890" i="1" s="1"/>
  <c r="F1891" i="1"/>
  <c r="G1891" i="1" s="1"/>
  <c r="I1891" i="1" s="1"/>
  <c r="F1892" i="1"/>
  <c r="G1892" i="1" s="1"/>
  <c r="I1892" i="1" s="1"/>
  <c r="F1893" i="1"/>
  <c r="G1893" i="1" s="1"/>
  <c r="I1893" i="1" s="1"/>
  <c r="F1894" i="1"/>
  <c r="G1894" i="1" s="1"/>
  <c r="I1894" i="1" s="1"/>
  <c r="F1895" i="1"/>
  <c r="G1895" i="1" s="1"/>
  <c r="I1895" i="1" s="1"/>
  <c r="F1896" i="1"/>
  <c r="G1896" i="1" s="1"/>
  <c r="I1896" i="1" s="1"/>
  <c r="F1897" i="1"/>
  <c r="G1897" i="1" s="1"/>
  <c r="I1897" i="1" s="1"/>
  <c r="F1898" i="1"/>
  <c r="G1898" i="1" s="1"/>
  <c r="I1898" i="1" s="1"/>
  <c r="F1899" i="1"/>
  <c r="G1899" i="1" s="1"/>
  <c r="I1899" i="1" s="1"/>
  <c r="F1900" i="1"/>
  <c r="G1900" i="1" s="1"/>
  <c r="I1900" i="1" s="1"/>
  <c r="F1901" i="1"/>
  <c r="G1901" i="1" s="1"/>
  <c r="I1901" i="1" s="1"/>
  <c r="F1902" i="1"/>
  <c r="G1902" i="1" s="1"/>
  <c r="I1902" i="1" s="1"/>
  <c r="F1903" i="1"/>
  <c r="G1903" i="1" s="1"/>
  <c r="I1903" i="1" s="1"/>
  <c r="F1904" i="1"/>
  <c r="G1904" i="1" s="1"/>
  <c r="I1904" i="1" s="1"/>
  <c r="F1905" i="1"/>
  <c r="G1905" i="1" s="1"/>
  <c r="I1905" i="1" s="1"/>
  <c r="F1906" i="1"/>
  <c r="G1906" i="1" s="1"/>
  <c r="I1906" i="1" s="1"/>
  <c r="F1907" i="1"/>
  <c r="G1907" i="1" s="1"/>
  <c r="I1907" i="1" s="1"/>
  <c r="F1908" i="1"/>
  <c r="G1908" i="1" s="1"/>
  <c r="I1908" i="1" s="1"/>
  <c r="F1909" i="1"/>
  <c r="G1909" i="1" s="1"/>
  <c r="I1909" i="1" s="1"/>
  <c r="F1910" i="1"/>
  <c r="G1910" i="1" s="1"/>
  <c r="I1910" i="1" s="1"/>
  <c r="F1911" i="1"/>
  <c r="G1911" i="1" s="1"/>
  <c r="I1911" i="1" s="1"/>
  <c r="F1912" i="1"/>
  <c r="G1912" i="1" s="1"/>
  <c r="I1912" i="1" s="1"/>
  <c r="F1913" i="1"/>
  <c r="G1913" i="1" s="1"/>
  <c r="I1913" i="1" s="1"/>
  <c r="F1914" i="1"/>
  <c r="G1914" i="1" s="1"/>
  <c r="I1914" i="1" s="1"/>
  <c r="F1915" i="1"/>
  <c r="G1915" i="1" s="1"/>
  <c r="I1915" i="1" s="1"/>
  <c r="F1916" i="1"/>
  <c r="G1916" i="1" s="1"/>
  <c r="I1916" i="1" s="1"/>
  <c r="F1917" i="1"/>
  <c r="G1917" i="1" s="1"/>
  <c r="I1917" i="1" s="1"/>
  <c r="F1918" i="1"/>
  <c r="G1918" i="1" s="1"/>
  <c r="I1918" i="1" s="1"/>
  <c r="F1919" i="1"/>
  <c r="G1919" i="1" s="1"/>
  <c r="I1919" i="1" s="1"/>
  <c r="F1920" i="1"/>
  <c r="G1920" i="1" s="1"/>
  <c r="I1920" i="1" s="1"/>
  <c r="F1921" i="1"/>
  <c r="G1921" i="1" s="1"/>
  <c r="I1921" i="1" s="1"/>
  <c r="F1922" i="1"/>
  <c r="G1922" i="1" s="1"/>
  <c r="I1922" i="1" s="1"/>
  <c r="F1923" i="1"/>
  <c r="G1923" i="1" s="1"/>
  <c r="I1923" i="1" s="1"/>
  <c r="F1924" i="1"/>
  <c r="G1924" i="1" s="1"/>
  <c r="I1924" i="1" s="1"/>
  <c r="F1925" i="1"/>
  <c r="G1925" i="1" s="1"/>
  <c r="I1925" i="1" s="1"/>
  <c r="F1926" i="1"/>
  <c r="G1926" i="1" s="1"/>
  <c r="I1926" i="1" s="1"/>
  <c r="F1927" i="1"/>
  <c r="G1927" i="1" s="1"/>
  <c r="I1927" i="1" s="1"/>
  <c r="F1928" i="1"/>
  <c r="G1928" i="1" s="1"/>
  <c r="I1928" i="1" s="1"/>
  <c r="F1929" i="1"/>
  <c r="G1929" i="1" s="1"/>
  <c r="I1929" i="1" s="1"/>
  <c r="F1930" i="1"/>
  <c r="G1930" i="1" s="1"/>
  <c r="I1930" i="1" s="1"/>
  <c r="F1931" i="1"/>
  <c r="G1931" i="1" s="1"/>
  <c r="I1931" i="1" s="1"/>
  <c r="F1932" i="1"/>
  <c r="G1932" i="1" s="1"/>
  <c r="I1932" i="1" s="1"/>
  <c r="F1933" i="1"/>
  <c r="G1933" i="1" s="1"/>
  <c r="I1933" i="1" s="1"/>
  <c r="F1934" i="1"/>
  <c r="G1934" i="1" s="1"/>
  <c r="I1934" i="1" s="1"/>
  <c r="F1935" i="1"/>
  <c r="G1935" i="1" s="1"/>
  <c r="I1935" i="1" s="1"/>
  <c r="F1936" i="1"/>
  <c r="G1936" i="1" s="1"/>
  <c r="I1936" i="1" s="1"/>
  <c r="F1937" i="1"/>
  <c r="G1937" i="1" s="1"/>
  <c r="I1937" i="1" s="1"/>
  <c r="F1938" i="1"/>
  <c r="G1938" i="1" s="1"/>
  <c r="I1938" i="1" s="1"/>
  <c r="F1939" i="1"/>
  <c r="G1939" i="1" s="1"/>
  <c r="I1939" i="1" s="1"/>
  <c r="F1940" i="1"/>
  <c r="G1940" i="1" s="1"/>
  <c r="I1940" i="1" s="1"/>
  <c r="F1941" i="1"/>
  <c r="G1941" i="1" s="1"/>
  <c r="I1941" i="1" s="1"/>
  <c r="F1942" i="1"/>
  <c r="G1942" i="1" s="1"/>
  <c r="I1942" i="1" s="1"/>
  <c r="F1943" i="1"/>
  <c r="G1943" i="1" s="1"/>
  <c r="I1943" i="1" s="1"/>
  <c r="F1944" i="1"/>
  <c r="G1944" i="1" s="1"/>
  <c r="I1944" i="1" s="1"/>
  <c r="F1945" i="1"/>
  <c r="G1945" i="1" s="1"/>
  <c r="I1945" i="1" s="1"/>
  <c r="F1946" i="1"/>
  <c r="G1946" i="1" s="1"/>
  <c r="I1946" i="1" s="1"/>
  <c r="F1947" i="1"/>
  <c r="G1947" i="1" s="1"/>
  <c r="I1947" i="1" s="1"/>
  <c r="F1948" i="1"/>
  <c r="G1948" i="1" s="1"/>
  <c r="I1948" i="1" s="1"/>
  <c r="F1949" i="1"/>
  <c r="G1949" i="1" s="1"/>
  <c r="I1949" i="1" s="1"/>
  <c r="Z3" i="1"/>
  <c r="AI3" i="1" s="1"/>
  <c r="AA3" i="1"/>
  <c r="AB3" i="1"/>
  <c r="AC3" i="1"/>
  <c r="AD3" i="1"/>
  <c r="AK3" i="1" s="1"/>
  <c r="AE3" i="1"/>
  <c r="AF3" i="1"/>
  <c r="AG3" i="1"/>
  <c r="Z4" i="1"/>
  <c r="AI4" i="1" s="1"/>
  <c r="AA4" i="1"/>
  <c r="AB4" i="1"/>
  <c r="AC4" i="1"/>
  <c r="AD4" i="1"/>
  <c r="AK4" i="1" s="1"/>
  <c r="AE4" i="1"/>
  <c r="AF4" i="1"/>
  <c r="AG4" i="1"/>
  <c r="Z5" i="1"/>
  <c r="AI5" i="1" s="1"/>
  <c r="AA5" i="1"/>
  <c r="AB5" i="1"/>
  <c r="AC5" i="1"/>
  <c r="AD5" i="1"/>
  <c r="AK5" i="1" s="1"/>
  <c r="AE5" i="1"/>
  <c r="AF5" i="1"/>
  <c r="AG5" i="1"/>
  <c r="Z6" i="1"/>
  <c r="AI6" i="1" s="1"/>
  <c r="AA6" i="1"/>
  <c r="AB6" i="1"/>
  <c r="AC6" i="1"/>
  <c r="AD6" i="1"/>
  <c r="AK6" i="1" s="1"/>
  <c r="AE6" i="1"/>
  <c r="AF6" i="1"/>
  <c r="AG6" i="1"/>
  <c r="Z7" i="1"/>
  <c r="AI7" i="1" s="1"/>
  <c r="AA7" i="1"/>
  <c r="AB7" i="1"/>
  <c r="AC7" i="1"/>
  <c r="AD7" i="1"/>
  <c r="AK7" i="1" s="1"/>
  <c r="AE7" i="1"/>
  <c r="AF7" i="1"/>
  <c r="AG7" i="1"/>
  <c r="Z8" i="1"/>
  <c r="AI8" i="1" s="1"/>
  <c r="AA8" i="1"/>
  <c r="AB8" i="1"/>
  <c r="AC8" i="1"/>
  <c r="AD8" i="1"/>
  <c r="AK8" i="1" s="1"/>
  <c r="AE8" i="1"/>
  <c r="AF8" i="1"/>
  <c r="AG8" i="1"/>
  <c r="Z9" i="1"/>
  <c r="AI9" i="1" s="1"/>
  <c r="AA9" i="1"/>
  <c r="AB9" i="1"/>
  <c r="AC9" i="1"/>
  <c r="AD9" i="1"/>
  <c r="AK9" i="1" s="1"/>
  <c r="AE9" i="1"/>
  <c r="AF9" i="1"/>
  <c r="AG9" i="1"/>
  <c r="Z10" i="1"/>
  <c r="AI10" i="1" s="1"/>
  <c r="AA10" i="1"/>
  <c r="AB10" i="1"/>
  <c r="AC10" i="1"/>
  <c r="AD10" i="1"/>
  <c r="AK10" i="1" s="1"/>
  <c r="AE10" i="1"/>
  <c r="AF10" i="1"/>
  <c r="AG10" i="1"/>
  <c r="Z11" i="1"/>
  <c r="AI11" i="1" s="1"/>
  <c r="AA11" i="1"/>
  <c r="AB11" i="1"/>
  <c r="AC11" i="1"/>
  <c r="AD11" i="1"/>
  <c r="AK11" i="1" s="1"/>
  <c r="AE11" i="1"/>
  <c r="AF11" i="1"/>
  <c r="AG11" i="1"/>
  <c r="Z12" i="1"/>
  <c r="AI12" i="1" s="1"/>
  <c r="AA12" i="1"/>
  <c r="AB12" i="1"/>
  <c r="AC12" i="1"/>
  <c r="AD12" i="1"/>
  <c r="AK12" i="1" s="1"/>
  <c r="AE12" i="1"/>
  <c r="AF12" i="1"/>
  <c r="AG12" i="1"/>
  <c r="Z13" i="1"/>
  <c r="AI13" i="1" s="1"/>
  <c r="AA13" i="1"/>
  <c r="AB13" i="1"/>
  <c r="AC13" i="1"/>
  <c r="AD13" i="1"/>
  <c r="AK13" i="1" s="1"/>
  <c r="AE13" i="1"/>
  <c r="AF13" i="1"/>
  <c r="AG13" i="1"/>
  <c r="Z14" i="1"/>
  <c r="AI14" i="1" s="1"/>
  <c r="AA14" i="1"/>
  <c r="AB14" i="1"/>
  <c r="AC14" i="1"/>
  <c r="AD14" i="1"/>
  <c r="AK14" i="1" s="1"/>
  <c r="AE14" i="1"/>
  <c r="AF14" i="1"/>
  <c r="AG14" i="1"/>
  <c r="Z15" i="1"/>
  <c r="AI15" i="1" s="1"/>
  <c r="AA15" i="1"/>
  <c r="AB15" i="1"/>
  <c r="AC15" i="1"/>
  <c r="AD15" i="1"/>
  <c r="AK15" i="1" s="1"/>
  <c r="AE15" i="1"/>
  <c r="AF15" i="1"/>
  <c r="AG15" i="1"/>
  <c r="Z16" i="1"/>
  <c r="AI16" i="1" s="1"/>
  <c r="AA16" i="1"/>
  <c r="AB16" i="1"/>
  <c r="AC16" i="1"/>
  <c r="AD16" i="1"/>
  <c r="AK16" i="1" s="1"/>
  <c r="AE16" i="1"/>
  <c r="AF16" i="1"/>
  <c r="AG16" i="1"/>
  <c r="Z17" i="1"/>
  <c r="AI17" i="1" s="1"/>
  <c r="AA17" i="1"/>
  <c r="AB17" i="1"/>
  <c r="AC17" i="1"/>
  <c r="AD17" i="1"/>
  <c r="AK17" i="1" s="1"/>
  <c r="AE17" i="1"/>
  <c r="AF17" i="1"/>
  <c r="AG17" i="1"/>
  <c r="Z18" i="1"/>
  <c r="AI18" i="1" s="1"/>
  <c r="AA18" i="1"/>
  <c r="AB18" i="1"/>
  <c r="AC18" i="1"/>
  <c r="AD18" i="1"/>
  <c r="AK18" i="1" s="1"/>
  <c r="AE18" i="1"/>
  <c r="AF18" i="1"/>
  <c r="AG18" i="1"/>
  <c r="Z19" i="1"/>
  <c r="AI19" i="1" s="1"/>
  <c r="AA19" i="1"/>
  <c r="AB19" i="1"/>
  <c r="AC19" i="1"/>
  <c r="AD19" i="1"/>
  <c r="AK19" i="1" s="1"/>
  <c r="AE19" i="1"/>
  <c r="AF19" i="1"/>
  <c r="AG19" i="1"/>
  <c r="Z20" i="1"/>
  <c r="AI20" i="1" s="1"/>
  <c r="AA20" i="1"/>
  <c r="AB20" i="1"/>
  <c r="AC20" i="1"/>
  <c r="AD20" i="1"/>
  <c r="AK20" i="1" s="1"/>
  <c r="AE20" i="1"/>
  <c r="AF20" i="1"/>
  <c r="AG20" i="1"/>
  <c r="Z21" i="1"/>
  <c r="AI21" i="1" s="1"/>
  <c r="AA21" i="1"/>
  <c r="AB21" i="1"/>
  <c r="AC21" i="1"/>
  <c r="AD21" i="1"/>
  <c r="AK21" i="1" s="1"/>
  <c r="AE21" i="1"/>
  <c r="AF21" i="1"/>
  <c r="AG21" i="1"/>
  <c r="Z22" i="1"/>
  <c r="AI22" i="1" s="1"/>
  <c r="AA22" i="1"/>
  <c r="AB22" i="1"/>
  <c r="AC22" i="1"/>
  <c r="AD22" i="1"/>
  <c r="AK22" i="1" s="1"/>
  <c r="AE22" i="1"/>
  <c r="AF22" i="1"/>
  <c r="AG22" i="1"/>
  <c r="Z23" i="1"/>
  <c r="AI23" i="1" s="1"/>
  <c r="AA23" i="1"/>
  <c r="AB23" i="1"/>
  <c r="AC23" i="1"/>
  <c r="AD23" i="1"/>
  <c r="AK23" i="1" s="1"/>
  <c r="AE23" i="1"/>
  <c r="AF23" i="1"/>
  <c r="AG23" i="1"/>
  <c r="Z24" i="1"/>
  <c r="AI24" i="1" s="1"/>
  <c r="AA24" i="1"/>
  <c r="AB24" i="1"/>
  <c r="AC24" i="1"/>
  <c r="AD24" i="1"/>
  <c r="AK24" i="1" s="1"/>
  <c r="AE24" i="1"/>
  <c r="AF24" i="1"/>
  <c r="AG24" i="1"/>
  <c r="Z25" i="1"/>
  <c r="AI25" i="1" s="1"/>
  <c r="AA25" i="1"/>
  <c r="AB25" i="1"/>
  <c r="AC25" i="1"/>
  <c r="AD25" i="1"/>
  <c r="AK25" i="1" s="1"/>
  <c r="AE25" i="1"/>
  <c r="AF25" i="1"/>
  <c r="AG25" i="1"/>
  <c r="Z26" i="1"/>
  <c r="AI26" i="1" s="1"/>
  <c r="AA26" i="1"/>
  <c r="AB26" i="1"/>
  <c r="AC26" i="1"/>
  <c r="AD26" i="1"/>
  <c r="AK26" i="1" s="1"/>
  <c r="AE26" i="1"/>
  <c r="AF26" i="1"/>
  <c r="AG26" i="1"/>
  <c r="Z27" i="1"/>
  <c r="AI27" i="1" s="1"/>
  <c r="AA27" i="1"/>
  <c r="AB27" i="1"/>
  <c r="AC27" i="1"/>
  <c r="AD27" i="1"/>
  <c r="AK27" i="1" s="1"/>
  <c r="AE27" i="1"/>
  <c r="AF27" i="1"/>
  <c r="AG27" i="1"/>
  <c r="Z28" i="1"/>
  <c r="AI28" i="1" s="1"/>
  <c r="AA28" i="1"/>
  <c r="AB28" i="1"/>
  <c r="AC28" i="1"/>
  <c r="AD28" i="1"/>
  <c r="AK28" i="1" s="1"/>
  <c r="AE28" i="1"/>
  <c r="AF28" i="1"/>
  <c r="AG28" i="1"/>
  <c r="Z29" i="1"/>
  <c r="AI29" i="1" s="1"/>
  <c r="AA29" i="1"/>
  <c r="AB29" i="1"/>
  <c r="AC29" i="1"/>
  <c r="AD29" i="1"/>
  <c r="AK29" i="1" s="1"/>
  <c r="AE29" i="1"/>
  <c r="AF29" i="1"/>
  <c r="AG29" i="1"/>
  <c r="Z30" i="1"/>
  <c r="AI30" i="1" s="1"/>
  <c r="AA30" i="1"/>
  <c r="AB30" i="1"/>
  <c r="AC30" i="1"/>
  <c r="AD30" i="1"/>
  <c r="AK30" i="1" s="1"/>
  <c r="AE30" i="1"/>
  <c r="AF30" i="1"/>
  <c r="AG30" i="1"/>
  <c r="Z31" i="1"/>
  <c r="AI31" i="1" s="1"/>
  <c r="AA31" i="1"/>
  <c r="AB31" i="1"/>
  <c r="AC31" i="1"/>
  <c r="AD31" i="1"/>
  <c r="AK31" i="1" s="1"/>
  <c r="AE31" i="1"/>
  <c r="AF31" i="1"/>
  <c r="AG31" i="1"/>
  <c r="Z32" i="1"/>
  <c r="AI32" i="1" s="1"/>
  <c r="AA32" i="1"/>
  <c r="AB32" i="1"/>
  <c r="AC32" i="1"/>
  <c r="AD32" i="1"/>
  <c r="AK32" i="1" s="1"/>
  <c r="AE32" i="1"/>
  <c r="AF32" i="1"/>
  <c r="AG32" i="1"/>
  <c r="Z33" i="1"/>
  <c r="AI33" i="1" s="1"/>
  <c r="AA33" i="1"/>
  <c r="AB33" i="1"/>
  <c r="AC33" i="1"/>
  <c r="AD33" i="1"/>
  <c r="AK33" i="1" s="1"/>
  <c r="AE33" i="1"/>
  <c r="AF33" i="1"/>
  <c r="AG33" i="1"/>
  <c r="Z34" i="1"/>
  <c r="AI34" i="1" s="1"/>
  <c r="AA34" i="1"/>
  <c r="AB34" i="1"/>
  <c r="AC34" i="1"/>
  <c r="AD34" i="1"/>
  <c r="AK34" i="1" s="1"/>
  <c r="AE34" i="1"/>
  <c r="AF34" i="1"/>
  <c r="AG34" i="1"/>
  <c r="Z35" i="1"/>
  <c r="AI35" i="1" s="1"/>
  <c r="AA35" i="1"/>
  <c r="AB35" i="1"/>
  <c r="AC35" i="1"/>
  <c r="AD35" i="1"/>
  <c r="AK35" i="1" s="1"/>
  <c r="AE35" i="1"/>
  <c r="AF35" i="1"/>
  <c r="AG35" i="1"/>
  <c r="Z36" i="1"/>
  <c r="AI36" i="1" s="1"/>
  <c r="AA36" i="1"/>
  <c r="AB36" i="1"/>
  <c r="AC36" i="1"/>
  <c r="AD36" i="1"/>
  <c r="AK36" i="1" s="1"/>
  <c r="AE36" i="1"/>
  <c r="AF36" i="1"/>
  <c r="AG36" i="1"/>
  <c r="Z37" i="1"/>
  <c r="AI37" i="1" s="1"/>
  <c r="AA37" i="1"/>
  <c r="AB37" i="1"/>
  <c r="AC37" i="1"/>
  <c r="AD37" i="1"/>
  <c r="AK37" i="1" s="1"/>
  <c r="AE37" i="1"/>
  <c r="AF37" i="1"/>
  <c r="AG37" i="1"/>
  <c r="Z38" i="1"/>
  <c r="AI38" i="1" s="1"/>
  <c r="AA38" i="1"/>
  <c r="AB38" i="1"/>
  <c r="AC38" i="1"/>
  <c r="AD38" i="1"/>
  <c r="AK38" i="1" s="1"/>
  <c r="AE38" i="1"/>
  <c r="AF38" i="1"/>
  <c r="AG38" i="1"/>
  <c r="Z39" i="1"/>
  <c r="AI39" i="1" s="1"/>
  <c r="AA39" i="1"/>
  <c r="AB39" i="1"/>
  <c r="AC39" i="1"/>
  <c r="AD39" i="1"/>
  <c r="AK39" i="1" s="1"/>
  <c r="AE39" i="1"/>
  <c r="AF39" i="1"/>
  <c r="AG39" i="1"/>
  <c r="Z40" i="1"/>
  <c r="AI40" i="1" s="1"/>
  <c r="AA40" i="1"/>
  <c r="AB40" i="1"/>
  <c r="AC40" i="1"/>
  <c r="AD40" i="1"/>
  <c r="AK40" i="1" s="1"/>
  <c r="AE40" i="1"/>
  <c r="AF40" i="1"/>
  <c r="AG40" i="1"/>
  <c r="Z41" i="1"/>
  <c r="AI41" i="1" s="1"/>
  <c r="AA41" i="1"/>
  <c r="AB41" i="1"/>
  <c r="AC41" i="1"/>
  <c r="AD41" i="1"/>
  <c r="AK41" i="1" s="1"/>
  <c r="AE41" i="1"/>
  <c r="AF41" i="1"/>
  <c r="AG41" i="1"/>
  <c r="Z42" i="1"/>
  <c r="AI42" i="1" s="1"/>
  <c r="AA42" i="1"/>
  <c r="AB42" i="1"/>
  <c r="AC42" i="1"/>
  <c r="AD42" i="1"/>
  <c r="AK42" i="1" s="1"/>
  <c r="AE42" i="1"/>
  <c r="AF42" i="1"/>
  <c r="AG42" i="1"/>
  <c r="Z43" i="1"/>
  <c r="AI43" i="1" s="1"/>
  <c r="AA43" i="1"/>
  <c r="AB43" i="1"/>
  <c r="AC43" i="1"/>
  <c r="AD43" i="1"/>
  <c r="AK43" i="1" s="1"/>
  <c r="AE43" i="1"/>
  <c r="AF43" i="1"/>
  <c r="AG43" i="1"/>
  <c r="Z44" i="1"/>
  <c r="AI44" i="1" s="1"/>
  <c r="AA44" i="1"/>
  <c r="AB44" i="1"/>
  <c r="AC44" i="1"/>
  <c r="AD44" i="1"/>
  <c r="AK44" i="1" s="1"/>
  <c r="AE44" i="1"/>
  <c r="AF44" i="1"/>
  <c r="AG44" i="1"/>
  <c r="Z45" i="1"/>
  <c r="AI45" i="1" s="1"/>
  <c r="AA45" i="1"/>
  <c r="AB45" i="1"/>
  <c r="AC45" i="1"/>
  <c r="AD45" i="1"/>
  <c r="AK45" i="1" s="1"/>
  <c r="AE45" i="1"/>
  <c r="AF45" i="1"/>
  <c r="AG45" i="1"/>
  <c r="Z46" i="1"/>
  <c r="AI46" i="1" s="1"/>
  <c r="AA46" i="1"/>
  <c r="AB46" i="1"/>
  <c r="AC46" i="1"/>
  <c r="AD46" i="1"/>
  <c r="AK46" i="1" s="1"/>
  <c r="AE46" i="1"/>
  <c r="AF46" i="1"/>
  <c r="AG46" i="1"/>
  <c r="Z47" i="1"/>
  <c r="AI47" i="1" s="1"/>
  <c r="AA47" i="1"/>
  <c r="AB47" i="1"/>
  <c r="AC47" i="1"/>
  <c r="AD47" i="1"/>
  <c r="AK47" i="1" s="1"/>
  <c r="AE47" i="1"/>
  <c r="AF47" i="1"/>
  <c r="AG47" i="1"/>
  <c r="Z48" i="1"/>
  <c r="AI48" i="1" s="1"/>
  <c r="AA48" i="1"/>
  <c r="AB48" i="1"/>
  <c r="AC48" i="1"/>
  <c r="AD48" i="1"/>
  <c r="AK48" i="1" s="1"/>
  <c r="AE48" i="1"/>
  <c r="AF48" i="1"/>
  <c r="AG48" i="1"/>
  <c r="Z49" i="1"/>
  <c r="AI49" i="1" s="1"/>
  <c r="AA49" i="1"/>
  <c r="AB49" i="1"/>
  <c r="AC49" i="1"/>
  <c r="AD49" i="1"/>
  <c r="AK49" i="1" s="1"/>
  <c r="AE49" i="1"/>
  <c r="AF49" i="1"/>
  <c r="AG49" i="1"/>
  <c r="Z50" i="1"/>
  <c r="AI50" i="1" s="1"/>
  <c r="AA50" i="1"/>
  <c r="AB50" i="1"/>
  <c r="AC50" i="1"/>
  <c r="AD50" i="1"/>
  <c r="AK50" i="1" s="1"/>
  <c r="AE50" i="1"/>
  <c r="AF50" i="1"/>
  <c r="AG50" i="1"/>
  <c r="Z51" i="1"/>
  <c r="AI51" i="1" s="1"/>
  <c r="AA51" i="1"/>
  <c r="AB51" i="1"/>
  <c r="AC51" i="1"/>
  <c r="AD51" i="1"/>
  <c r="AK51" i="1" s="1"/>
  <c r="AE51" i="1"/>
  <c r="AF51" i="1"/>
  <c r="AG51" i="1"/>
  <c r="Z52" i="1"/>
  <c r="AI52" i="1" s="1"/>
  <c r="AA52" i="1"/>
  <c r="AB52" i="1"/>
  <c r="AC52" i="1"/>
  <c r="AD52" i="1"/>
  <c r="AK52" i="1" s="1"/>
  <c r="AE52" i="1"/>
  <c r="AF52" i="1"/>
  <c r="AG52" i="1"/>
  <c r="Z53" i="1"/>
  <c r="AI53" i="1" s="1"/>
  <c r="AA53" i="1"/>
  <c r="AB53" i="1"/>
  <c r="AC53" i="1"/>
  <c r="AD53" i="1"/>
  <c r="AK53" i="1" s="1"/>
  <c r="AE53" i="1"/>
  <c r="AF53" i="1"/>
  <c r="AG53" i="1"/>
  <c r="Z54" i="1"/>
  <c r="AI54" i="1" s="1"/>
  <c r="AA54" i="1"/>
  <c r="AB54" i="1"/>
  <c r="AC54" i="1"/>
  <c r="AD54" i="1"/>
  <c r="AK54" i="1" s="1"/>
  <c r="AE54" i="1"/>
  <c r="AF54" i="1"/>
  <c r="AG54" i="1"/>
  <c r="Z55" i="1"/>
  <c r="AI55" i="1" s="1"/>
  <c r="AA55" i="1"/>
  <c r="AB55" i="1"/>
  <c r="AC55" i="1"/>
  <c r="AD55" i="1"/>
  <c r="AK55" i="1" s="1"/>
  <c r="AE55" i="1"/>
  <c r="AF55" i="1"/>
  <c r="AG55" i="1"/>
  <c r="Z56" i="1"/>
  <c r="AI56" i="1" s="1"/>
  <c r="AA56" i="1"/>
  <c r="AB56" i="1"/>
  <c r="AC56" i="1"/>
  <c r="AD56" i="1"/>
  <c r="AK56" i="1" s="1"/>
  <c r="AE56" i="1"/>
  <c r="AF56" i="1"/>
  <c r="AG56" i="1"/>
  <c r="Z57" i="1"/>
  <c r="AI57" i="1" s="1"/>
  <c r="AA57" i="1"/>
  <c r="AB57" i="1"/>
  <c r="AC57" i="1"/>
  <c r="AD57" i="1"/>
  <c r="AK57" i="1" s="1"/>
  <c r="AE57" i="1"/>
  <c r="AF57" i="1"/>
  <c r="AG57" i="1"/>
  <c r="Z58" i="1"/>
  <c r="AI58" i="1" s="1"/>
  <c r="AA58" i="1"/>
  <c r="AB58" i="1"/>
  <c r="AC58" i="1"/>
  <c r="AD58" i="1"/>
  <c r="AK58" i="1" s="1"/>
  <c r="AE58" i="1"/>
  <c r="AF58" i="1"/>
  <c r="AG58" i="1"/>
  <c r="Z59" i="1"/>
  <c r="AI59" i="1" s="1"/>
  <c r="AA59" i="1"/>
  <c r="AB59" i="1"/>
  <c r="AC59" i="1"/>
  <c r="AD59" i="1"/>
  <c r="AK59" i="1" s="1"/>
  <c r="AE59" i="1"/>
  <c r="AF59" i="1"/>
  <c r="AG59" i="1"/>
  <c r="Z60" i="1"/>
  <c r="AI60" i="1" s="1"/>
  <c r="AA60" i="1"/>
  <c r="AB60" i="1"/>
  <c r="AC60" i="1"/>
  <c r="AD60" i="1"/>
  <c r="AK60" i="1" s="1"/>
  <c r="AE60" i="1"/>
  <c r="AF60" i="1"/>
  <c r="AG60" i="1"/>
  <c r="Z61" i="1"/>
  <c r="AI61" i="1" s="1"/>
  <c r="AA61" i="1"/>
  <c r="AB61" i="1"/>
  <c r="AC61" i="1"/>
  <c r="AD61" i="1"/>
  <c r="AK61" i="1" s="1"/>
  <c r="AE61" i="1"/>
  <c r="AF61" i="1"/>
  <c r="AG61" i="1"/>
  <c r="Z62" i="1"/>
  <c r="AI62" i="1" s="1"/>
  <c r="AA62" i="1"/>
  <c r="AB62" i="1"/>
  <c r="AC62" i="1"/>
  <c r="AD62" i="1"/>
  <c r="AK62" i="1" s="1"/>
  <c r="AE62" i="1"/>
  <c r="AF62" i="1"/>
  <c r="AG62" i="1"/>
  <c r="Z63" i="1"/>
  <c r="AI63" i="1" s="1"/>
  <c r="AA63" i="1"/>
  <c r="AB63" i="1"/>
  <c r="AC63" i="1"/>
  <c r="AD63" i="1"/>
  <c r="AK63" i="1" s="1"/>
  <c r="AE63" i="1"/>
  <c r="AF63" i="1"/>
  <c r="AG63" i="1"/>
  <c r="Z64" i="1"/>
  <c r="AI64" i="1" s="1"/>
  <c r="AA64" i="1"/>
  <c r="AB64" i="1"/>
  <c r="AC64" i="1"/>
  <c r="AD64" i="1"/>
  <c r="AK64" i="1" s="1"/>
  <c r="AE64" i="1"/>
  <c r="AF64" i="1"/>
  <c r="AG64" i="1"/>
  <c r="Z65" i="1"/>
  <c r="AI65" i="1" s="1"/>
  <c r="AA65" i="1"/>
  <c r="AB65" i="1"/>
  <c r="AC65" i="1"/>
  <c r="AD65" i="1"/>
  <c r="AK65" i="1" s="1"/>
  <c r="AE65" i="1"/>
  <c r="AF65" i="1"/>
  <c r="AG65" i="1"/>
  <c r="Z66" i="1"/>
  <c r="AI66" i="1" s="1"/>
  <c r="AA66" i="1"/>
  <c r="AB66" i="1"/>
  <c r="AC66" i="1"/>
  <c r="AD66" i="1"/>
  <c r="AK66" i="1" s="1"/>
  <c r="AE66" i="1"/>
  <c r="AF66" i="1"/>
  <c r="AG66" i="1"/>
  <c r="Z67" i="1"/>
  <c r="AI67" i="1" s="1"/>
  <c r="AA67" i="1"/>
  <c r="AB67" i="1"/>
  <c r="AC67" i="1"/>
  <c r="AD67" i="1"/>
  <c r="AK67" i="1" s="1"/>
  <c r="AE67" i="1"/>
  <c r="AF67" i="1"/>
  <c r="AG67" i="1"/>
  <c r="Z68" i="1"/>
  <c r="AI68" i="1" s="1"/>
  <c r="AA68" i="1"/>
  <c r="AB68" i="1"/>
  <c r="AC68" i="1"/>
  <c r="AD68" i="1"/>
  <c r="AK68" i="1" s="1"/>
  <c r="AE68" i="1"/>
  <c r="AF68" i="1"/>
  <c r="AG68" i="1"/>
  <c r="Z69" i="1"/>
  <c r="AI69" i="1" s="1"/>
  <c r="AA69" i="1"/>
  <c r="AB69" i="1"/>
  <c r="AC69" i="1"/>
  <c r="AD69" i="1"/>
  <c r="AK69" i="1" s="1"/>
  <c r="AE69" i="1"/>
  <c r="AF69" i="1"/>
  <c r="AG69" i="1"/>
  <c r="Z70" i="1"/>
  <c r="AI70" i="1" s="1"/>
  <c r="AA70" i="1"/>
  <c r="AB70" i="1"/>
  <c r="AC70" i="1"/>
  <c r="AD70" i="1"/>
  <c r="AK70" i="1" s="1"/>
  <c r="AE70" i="1"/>
  <c r="AF70" i="1"/>
  <c r="AG70" i="1"/>
  <c r="Z71" i="1"/>
  <c r="AI71" i="1" s="1"/>
  <c r="AA71" i="1"/>
  <c r="AB71" i="1"/>
  <c r="AC71" i="1"/>
  <c r="AD71" i="1"/>
  <c r="AK71" i="1" s="1"/>
  <c r="AE71" i="1"/>
  <c r="AF71" i="1"/>
  <c r="AG71" i="1"/>
  <c r="Z72" i="1"/>
  <c r="AI72" i="1" s="1"/>
  <c r="AA72" i="1"/>
  <c r="AB72" i="1"/>
  <c r="AC72" i="1"/>
  <c r="AD72" i="1"/>
  <c r="AK72" i="1" s="1"/>
  <c r="AE72" i="1"/>
  <c r="AF72" i="1"/>
  <c r="AG72" i="1"/>
  <c r="Z73" i="1"/>
  <c r="AI73" i="1" s="1"/>
  <c r="AA73" i="1"/>
  <c r="AB73" i="1"/>
  <c r="AC73" i="1"/>
  <c r="AD73" i="1"/>
  <c r="AK73" i="1" s="1"/>
  <c r="AE73" i="1"/>
  <c r="AF73" i="1"/>
  <c r="AG73" i="1"/>
  <c r="Z74" i="1"/>
  <c r="AI74" i="1" s="1"/>
  <c r="AA74" i="1"/>
  <c r="AB74" i="1"/>
  <c r="AC74" i="1"/>
  <c r="AD74" i="1"/>
  <c r="AK74" i="1" s="1"/>
  <c r="AE74" i="1"/>
  <c r="AF74" i="1"/>
  <c r="AG74" i="1"/>
  <c r="Z75" i="1"/>
  <c r="AI75" i="1" s="1"/>
  <c r="AA75" i="1"/>
  <c r="AB75" i="1"/>
  <c r="AC75" i="1"/>
  <c r="AD75" i="1"/>
  <c r="AK75" i="1" s="1"/>
  <c r="AE75" i="1"/>
  <c r="AF75" i="1"/>
  <c r="AG75" i="1"/>
  <c r="Z76" i="1"/>
  <c r="AI76" i="1" s="1"/>
  <c r="AA76" i="1"/>
  <c r="AB76" i="1"/>
  <c r="AC76" i="1"/>
  <c r="AD76" i="1"/>
  <c r="AK76" i="1" s="1"/>
  <c r="AE76" i="1"/>
  <c r="AF76" i="1"/>
  <c r="AG76" i="1"/>
  <c r="Z77" i="1"/>
  <c r="AI77" i="1" s="1"/>
  <c r="AA77" i="1"/>
  <c r="AB77" i="1"/>
  <c r="AC77" i="1"/>
  <c r="AD77" i="1"/>
  <c r="AK77" i="1" s="1"/>
  <c r="AE77" i="1"/>
  <c r="AF77" i="1"/>
  <c r="AG77" i="1"/>
  <c r="Z78" i="1"/>
  <c r="AI78" i="1" s="1"/>
  <c r="AA78" i="1"/>
  <c r="AB78" i="1"/>
  <c r="AC78" i="1"/>
  <c r="AD78" i="1"/>
  <c r="AK78" i="1" s="1"/>
  <c r="AE78" i="1"/>
  <c r="AF78" i="1"/>
  <c r="AG78" i="1"/>
  <c r="Z79" i="1"/>
  <c r="AI79" i="1" s="1"/>
  <c r="AA79" i="1"/>
  <c r="AB79" i="1"/>
  <c r="AC79" i="1"/>
  <c r="AD79" i="1"/>
  <c r="AK79" i="1" s="1"/>
  <c r="AE79" i="1"/>
  <c r="AF79" i="1"/>
  <c r="AG79" i="1"/>
  <c r="Z80" i="1"/>
  <c r="AI80" i="1" s="1"/>
  <c r="AA80" i="1"/>
  <c r="AB80" i="1"/>
  <c r="AC80" i="1"/>
  <c r="AD80" i="1"/>
  <c r="AK80" i="1" s="1"/>
  <c r="AE80" i="1"/>
  <c r="AF80" i="1"/>
  <c r="AG80" i="1"/>
  <c r="Z81" i="1"/>
  <c r="AI81" i="1" s="1"/>
  <c r="AA81" i="1"/>
  <c r="AB81" i="1"/>
  <c r="AC81" i="1"/>
  <c r="AD81" i="1"/>
  <c r="AK81" i="1" s="1"/>
  <c r="AE81" i="1"/>
  <c r="AF81" i="1"/>
  <c r="AG81" i="1"/>
  <c r="Z82" i="1"/>
  <c r="AI82" i="1" s="1"/>
  <c r="AA82" i="1"/>
  <c r="AB82" i="1"/>
  <c r="AC82" i="1"/>
  <c r="AD82" i="1"/>
  <c r="AK82" i="1" s="1"/>
  <c r="AE82" i="1"/>
  <c r="AF82" i="1"/>
  <c r="AG82" i="1"/>
  <c r="Z83" i="1"/>
  <c r="AI83" i="1" s="1"/>
  <c r="AA83" i="1"/>
  <c r="AB83" i="1"/>
  <c r="AC83" i="1"/>
  <c r="AD83" i="1"/>
  <c r="AK83" i="1" s="1"/>
  <c r="AE83" i="1"/>
  <c r="AF83" i="1"/>
  <c r="AG83" i="1"/>
  <c r="Z84" i="1"/>
  <c r="AI84" i="1" s="1"/>
  <c r="AA84" i="1"/>
  <c r="AB84" i="1"/>
  <c r="AC84" i="1"/>
  <c r="AD84" i="1"/>
  <c r="AK84" i="1" s="1"/>
  <c r="AE84" i="1"/>
  <c r="AF84" i="1"/>
  <c r="AG84" i="1"/>
  <c r="Z85" i="1"/>
  <c r="AI85" i="1" s="1"/>
  <c r="AA85" i="1"/>
  <c r="AB85" i="1"/>
  <c r="AC85" i="1"/>
  <c r="AD85" i="1"/>
  <c r="AK85" i="1" s="1"/>
  <c r="AE85" i="1"/>
  <c r="AF85" i="1"/>
  <c r="AG85" i="1"/>
  <c r="Z86" i="1"/>
  <c r="AI86" i="1" s="1"/>
  <c r="AA86" i="1"/>
  <c r="AB86" i="1"/>
  <c r="AC86" i="1"/>
  <c r="AD86" i="1"/>
  <c r="AK86" i="1" s="1"/>
  <c r="AE86" i="1"/>
  <c r="AF86" i="1"/>
  <c r="AG86" i="1"/>
  <c r="Z87" i="1"/>
  <c r="AI87" i="1" s="1"/>
  <c r="AA87" i="1"/>
  <c r="AB87" i="1"/>
  <c r="AC87" i="1"/>
  <c r="AD87" i="1"/>
  <c r="AK87" i="1" s="1"/>
  <c r="AE87" i="1"/>
  <c r="AF87" i="1"/>
  <c r="AG87" i="1"/>
  <c r="Z88" i="1"/>
  <c r="AI88" i="1" s="1"/>
  <c r="AA88" i="1"/>
  <c r="AB88" i="1"/>
  <c r="AC88" i="1"/>
  <c r="AD88" i="1"/>
  <c r="AK88" i="1" s="1"/>
  <c r="AE88" i="1"/>
  <c r="AF88" i="1"/>
  <c r="AG88" i="1"/>
  <c r="Z89" i="1"/>
  <c r="AI89" i="1" s="1"/>
  <c r="AA89" i="1"/>
  <c r="AB89" i="1"/>
  <c r="AC89" i="1"/>
  <c r="AD89" i="1"/>
  <c r="AK89" i="1" s="1"/>
  <c r="AE89" i="1"/>
  <c r="AF89" i="1"/>
  <c r="AG89" i="1"/>
  <c r="Z90" i="1"/>
  <c r="AI90" i="1" s="1"/>
  <c r="AA90" i="1"/>
  <c r="AB90" i="1"/>
  <c r="AC90" i="1"/>
  <c r="AD90" i="1"/>
  <c r="AK90" i="1" s="1"/>
  <c r="AE90" i="1"/>
  <c r="AF90" i="1"/>
  <c r="AG90" i="1"/>
  <c r="Z91" i="1"/>
  <c r="AI91" i="1" s="1"/>
  <c r="AA91" i="1"/>
  <c r="AB91" i="1"/>
  <c r="AC91" i="1"/>
  <c r="AD91" i="1"/>
  <c r="AK91" i="1" s="1"/>
  <c r="AE91" i="1"/>
  <c r="AF91" i="1"/>
  <c r="AG91" i="1"/>
  <c r="Z92" i="1"/>
  <c r="AI92" i="1" s="1"/>
  <c r="AA92" i="1"/>
  <c r="AB92" i="1"/>
  <c r="AC92" i="1"/>
  <c r="AD92" i="1"/>
  <c r="AK92" i="1" s="1"/>
  <c r="AE92" i="1"/>
  <c r="AF92" i="1"/>
  <c r="AG92" i="1"/>
  <c r="Z93" i="1"/>
  <c r="AI93" i="1" s="1"/>
  <c r="AA93" i="1"/>
  <c r="AB93" i="1"/>
  <c r="AC93" i="1"/>
  <c r="AD93" i="1"/>
  <c r="AK93" i="1" s="1"/>
  <c r="AE93" i="1"/>
  <c r="AF93" i="1"/>
  <c r="AG93" i="1"/>
  <c r="Z94" i="1"/>
  <c r="AI94" i="1" s="1"/>
  <c r="AA94" i="1"/>
  <c r="AB94" i="1"/>
  <c r="AC94" i="1"/>
  <c r="AD94" i="1"/>
  <c r="AK94" i="1" s="1"/>
  <c r="AE94" i="1"/>
  <c r="AF94" i="1"/>
  <c r="AG94" i="1"/>
  <c r="Z95" i="1"/>
  <c r="AI95" i="1" s="1"/>
  <c r="AA95" i="1"/>
  <c r="AB95" i="1"/>
  <c r="AC95" i="1"/>
  <c r="AD95" i="1"/>
  <c r="AK95" i="1" s="1"/>
  <c r="AE95" i="1"/>
  <c r="AF95" i="1"/>
  <c r="AG95" i="1"/>
  <c r="Z96" i="1"/>
  <c r="AI96" i="1" s="1"/>
  <c r="AA96" i="1"/>
  <c r="AB96" i="1"/>
  <c r="AC96" i="1"/>
  <c r="AD96" i="1"/>
  <c r="AK96" i="1" s="1"/>
  <c r="AE96" i="1"/>
  <c r="AF96" i="1"/>
  <c r="AG96" i="1"/>
  <c r="Z97" i="1"/>
  <c r="AI97" i="1" s="1"/>
  <c r="AA97" i="1"/>
  <c r="AB97" i="1"/>
  <c r="AC97" i="1"/>
  <c r="AD97" i="1"/>
  <c r="AK97" i="1" s="1"/>
  <c r="AE97" i="1"/>
  <c r="AF97" i="1"/>
  <c r="AG97" i="1"/>
  <c r="Z98" i="1"/>
  <c r="AI98" i="1" s="1"/>
  <c r="AA98" i="1"/>
  <c r="AB98" i="1"/>
  <c r="AC98" i="1"/>
  <c r="AD98" i="1"/>
  <c r="AK98" i="1" s="1"/>
  <c r="AE98" i="1"/>
  <c r="AF98" i="1"/>
  <c r="AG98" i="1"/>
  <c r="Z99" i="1"/>
  <c r="AI99" i="1" s="1"/>
  <c r="AA99" i="1"/>
  <c r="AB99" i="1"/>
  <c r="AC99" i="1"/>
  <c r="AD99" i="1"/>
  <c r="AK99" i="1" s="1"/>
  <c r="AE99" i="1"/>
  <c r="AF99" i="1"/>
  <c r="AG99" i="1"/>
  <c r="Z100" i="1"/>
  <c r="AI100" i="1" s="1"/>
  <c r="AA100" i="1"/>
  <c r="AB100" i="1"/>
  <c r="AC100" i="1"/>
  <c r="AD100" i="1"/>
  <c r="AK100" i="1" s="1"/>
  <c r="AE100" i="1"/>
  <c r="AF100" i="1"/>
  <c r="AG100" i="1"/>
  <c r="Z101" i="1"/>
  <c r="AI101" i="1" s="1"/>
  <c r="AA101" i="1"/>
  <c r="AB101" i="1"/>
  <c r="AC101" i="1"/>
  <c r="AD101" i="1"/>
  <c r="AK101" i="1" s="1"/>
  <c r="AE101" i="1"/>
  <c r="AF101" i="1"/>
  <c r="AG101" i="1"/>
  <c r="Z102" i="1"/>
  <c r="AI102" i="1" s="1"/>
  <c r="AA102" i="1"/>
  <c r="AB102" i="1"/>
  <c r="AC102" i="1"/>
  <c r="AD102" i="1"/>
  <c r="AK102" i="1" s="1"/>
  <c r="AE102" i="1"/>
  <c r="AF102" i="1"/>
  <c r="AG102" i="1"/>
  <c r="Z103" i="1"/>
  <c r="AI103" i="1" s="1"/>
  <c r="AA103" i="1"/>
  <c r="AB103" i="1"/>
  <c r="AC103" i="1"/>
  <c r="AD103" i="1"/>
  <c r="AK103" i="1" s="1"/>
  <c r="AE103" i="1"/>
  <c r="AF103" i="1"/>
  <c r="AG103" i="1"/>
  <c r="Z104" i="1"/>
  <c r="AI104" i="1" s="1"/>
  <c r="AA104" i="1"/>
  <c r="AB104" i="1"/>
  <c r="AC104" i="1"/>
  <c r="AD104" i="1"/>
  <c r="AK104" i="1" s="1"/>
  <c r="AE104" i="1"/>
  <c r="AF104" i="1"/>
  <c r="AG104" i="1"/>
  <c r="Z105" i="1"/>
  <c r="AI105" i="1" s="1"/>
  <c r="AA105" i="1"/>
  <c r="AB105" i="1"/>
  <c r="AC105" i="1"/>
  <c r="AD105" i="1"/>
  <c r="AK105" i="1" s="1"/>
  <c r="AE105" i="1"/>
  <c r="AF105" i="1"/>
  <c r="AG105" i="1"/>
  <c r="Z106" i="1"/>
  <c r="AI106" i="1" s="1"/>
  <c r="AA106" i="1"/>
  <c r="AB106" i="1"/>
  <c r="AC106" i="1"/>
  <c r="AD106" i="1"/>
  <c r="AK106" i="1" s="1"/>
  <c r="AE106" i="1"/>
  <c r="AF106" i="1"/>
  <c r="AG106" i="1"/>
  <c r="Z107" i="1"/>
  <c r="AI107" i="1" s="1"/>
  <c r="AA107" i="1"/>
  <c r="AB107" i="1"/>
  <c r="AC107" i="1"/>
  <c r="AD107" i="1"/>
  <c r="AK107" i="1" s="1"/>
  <c r="AE107" i="1"/>
  <c r="AF107" i="1"/>
  <c r="AG107" i="1"/>
  <c r="Z108" i="1"/>
  <c r="AI108" i="1" s="1"/>
  <c r="AA108" i="1"/>
  <c r="AB108" i="1"/>
  <c r="AC108" i="1"/>
  <c r="AD108" i="1"/>
  <c r="AK108" i="1" s="1"/>
  <c r="AE108" i="1"/>
  <c r="AF108" i="1"/>
  <c r="AG108" i="1"/>
  <c r="Z109" i="1"/>
  <c r="AI109" i="1" s="1"/>
  <c r="AA109" i="1"/>
  <c r="AB109" i="1"/>
  <c r="AC109" i="1"/>
  <c r="AD109" i="1"/>
  <c r="AK109" i="1" s="1"/>
  <c r="AE109" i="1"/>
  <c r="AF109" i="1"/>
  <c r="AG109" i="1"/>
  <c r="Z110" i="1"/>
  <c r="AI110" i="1" s="1"/>
  <c r="AA110" i="1"/>
  <c r="AB110" i="1"/>
  <c r="AC110" i="1"/>
  <c r="AD110" i="1"/>
  <c r="AK110" i="1" s="1"/>
  <c r="AE110" i="1"/>
  <c r="AF110" i="1"/>
  <c r="AG110" i="1"/>
  <c r="Z111" i="1"/>
  <c r="AI111" i="1" s="1"/>
  <c r="AA111" i="1"/>
  <c r="AB111" i="1"/>
  <c r="AC111" i="1"/>
  <c r="AD111" i="1"/>
  <c r="AK111" i="1" s="1"/>
  <c r="AE111" i="1"/>
  <c r="AF111" i="1"/>
  <c r="AG111" i="1"/>
  <c r="Z112" i="1"/>
  <c r="AI112" i="1" s="1"/>
  <c r="AA112" i="1"/>
  <c r="AB112" i="1"/>
  <c r="AC112" i="1"/>
  <c r="AD112" i="1"/>
  <c r="AK112" i="1" s="1"/>
  <c r="AE112" i="1"/>
  <c r="AF112" i="1"/>
  <c r="AG112" i="1"/>
  <c r="Z113" i="1"/>
  <c r="AI113" i="1" s="1"/>
  <c r="AA113" i="1"/>
  <c r="AB113" i="1"/>
  <c r="AC113" i="1"/>
  <c r="AD113" i="1"/>
  <c r="AK113" i="1" s="1"/>
  <c r="AE113" i="1"/>
  <c r="AF113" i="1"/>
  <c r="AG113" i="1"/>
  <c r="Z114" i="1"/>
  <c r="AI114" i="1" s="1"/>
  <c r="AA114" i="1"/>
  <c r="AB114" i="1"/>
  <c r="AC114" i="1"/>
  <c r="AD114" i="1"/>
  <c r="AK114" i="1" s="1"/>
  <c r="AE114" i="1"/>
  <c r="AF114" i="1"/>
  <c r="AG114" i="1"/>
  <c r="Z115" i="1"/>
  <c r="AI115" i="1" s="1"/>
  <c r="AA115" i="1"/>
  <c r="AB115" i="1"/>
  <c r="AC115" i="1"/>
  <c r="AD115" i="1"/>
  <c r="AK115" i="1" s="1"/>
  <c r="AE115" i="1"/>
  <c r="AF115" i="1"/>
  <c r="AG115" i="1"/>
  <c r="Z116" i="1"/>
  <c r="AI116" i="1" s="1"/>
  <c r="AA116" i="1"/>
  <c r="AB116" i="1"/>
  <c r="AC116" i="1"/>
  <c r="AD116" i="1"/>
  <c r="AK116" i="1" s="1"/>
  <c r="AE116" i="1"/>
  <c r="AF116" i="1"/>
  <c r="AG116" i="1"/>
  <c r="Z117" i="1"/>
  <c r="AI117" i="1" s="1"/>
  <c r="AA117" i="1"/>
  <c r="AB117" i="1"/>
  <c r="AC117" i="1"/>
  <c r="AD117" i="1"/>
  <c r="AK117" i="1" s="1"/>
  <c r="AE117" i="1"/>
  <c r="AF117" i="1"/>
  <c r="AG117" i="1"/>
  <c r="Z118" i="1"/>
  <c r="AI118" i="1" s="1"/>
  <c r="AA118" i="1"/>
  <c r="AB118" i="1"/>
  <c r="AC118" i="1"/>
  <c r="AD118" i="1"/>
  <c r="AK118" i="1" s="1"/>
  <c r="AE118" i="1"/>
  <c r="AF118" i="1"/>
  <c r="AG118" i="1"/>
  <c r="Z119" i="1"/>
  <c r="AI119" i="1" s="1"/>
  <c r="AA119" i="1"/>
  <c r="AB119" i="1"/>
  <c r="AC119" i="1"/>
  <c r="AD119" i="1"/>
  <c r="AK119" i="1" s="1"/>
  <c r="AE119" i="1"/>
  <c r="AF119" i="1"/>
  <c r="AG119" i="1"/>
  <c r="Z120" i="1"/>
  <c r="AI120" i="1" s="1"/>
  <c r="AA120" i="1"/>
  <c r="AB120" i="1"/>
  <c r="AC120" i="1"/>
  <c r="AD120" i="1"/>
  <c r="AK120" i="1" s="1"/>
  <c r="AE120" i="1"/>
  <c r="AF120" i="1"/>
  <c r="AG120" i="1"/>
  <c r="Z121" i="1"/>
  <c r="AI121" i="1" s="1"/>
  <c r="AA121" i="1"/>
  <c r="AB121" i="1"/>
  <c r="AC121" i="1"/>
  <c r="AD121" i="1"/>
  <c r="AK121" i="1" s="1"/>
  <c r="AE121" i="1"/>
  <c r="AF121" i="1"/>
  <c r="AG121" i="1"/>
  <c r="Z122" i="1"/>
  <c r="AI122" i="1" s="1"/>
  <c r="AA122" i="1"/>
  <c r="AB122" i="1"/>
  <c r="AC122" i="1"/>
  <c r="AD122" i="1"/>
  <c r="AK122" i="1" s="1"/>
  <c r="AE122" i="1"/>
  <c r="AF122" i="1"/>
  <c r="AG122" i="1"/>
  <c r="Z123" i="1"/>
  <c r="AI123" i="1" s="1"/>
  <c r="AA123" i="1"/>
  <c r="AB123" i="1"/>
  <c r="AC123" i="1"/>
  <c r="AD123" i="1"/>
  <c r="AK123" i="1" s="1"/>
  <c r="AE123" i="1"/>
  <c r="AF123" i="1"/>
  <c r="AG123" i="1"/>
  <c r="Z124" i="1"/>
  <c r="AI124" i="1" s="1"/>
  <c r="AA124" i="1"/>
  <c r="AB124" i="1"/>
  <c r="AC124" i="1"/>
  <c r="AD124" i="1"/>
  <c r="AK124" i="1" s="1"/>
  <c r="AE124" i="1"/>
  <c r="AF124" i="1"/>
  <c r="AG124" i="1"/>
  <c r="Z125" i="1"/>
  <c r="AI125" i="1" s="1"/>
  <c r="AA125" i="1"/>
  <c r="AB125" i="1"/>
  <c r="AC125" i="1"/>
  <c r="AD125" i="1"/>
  <c r="AK125" i="1" s="1"/>
  <c r="AE125" i="1"/>
  <c r="AF125" i="1"/>
  <c r="AG125" i="1"/>
  <c r="Z126" i="1"/>
  <c r="AI126" i="1" s="1"/>
  <c r="AA126" i="1"/>
  <c r="AB126" i="1"/>
  <c r="AC126" i="1"/>
  <c r="AD126" i="1"/>
  <c r="AK126" i="1" s="1"/>
  <c r="AE126" i="1"/>
  <c r="AF126" i="1"/>
  <c r="AG126" i="1"/>
  <c r="Z127" i="1"/>
  <c r="AI127" i="1" s="1"/>
  <c r="AA127" i="1"/>
  <c r="AB127" i="1"/>
  <c r="AC127" i="1"/>
  <c r="AD127" i="1"/>
  <c r="AK127" i="1" s="1"/>
  <c r="AE127" i="1"/>
  <c r="AF127" i="1"/>
  <c r="AG127" i="1"/>
  <c r="Z128" i="1"/>
  <c r="AI128" i="1" s="1"/>
  <c r="AA128" i="1"/>
  <c r="AB128" i="1"/>
  <c r="AC128" i="1"/>
  <c r="AD128" i="1"/>
  <c r="AK128" i="1" s="1"/>
  <c r="AE128" i="1"/>
  <c r="AF128" i="1"/>
  <c r="AG128" i="1"/>
  <c r="Z129" i="1"/>
  <c r="AI129" i="1" s="1"/>
  <c r="AA129" i="1"/>
  <c r="AB129" i="1"/>
  <c r="AC129" i="1"/>
  <c r="AD129" i="1"/>
  <c r="AK129" i="1" s="1"/>
  <c r="AE129" i="1"/>
  <c r="AF129" i="1"/>
  <c r="AG129" i="1"/>
  <c r="Z130" i="1"/>
  <c r="AI130" i="1" s="1"/>
  <c r="AA130" i="1"/>
  <c r="AB130" i="1"/>
  <c r="AC130" i="1"/>
  <c r="AD130" i="1"/>
  <c r="AK130" i="1" s="1"/>
  <c r="AE130" i="1"/>
  <c r="AF130" i="1"/>
  <c r="AG130" i="1"/>
  <c r="Z131" i="1"/>
  <c r="AI131" i="1" s="1"/>
  <c r="AA131" i="1"/>
  <c r="AB131" i="1"/>
  <c r="AC131" i="1"/>
  <c r="AD131" i="1"/>
  <c r="AK131" i="1" s="1"/>
  <c r="AE131" i="1"/>
  <c r="AF131" i="1"/>
  <c r="AG131" i="1"/>
  <c r="Z132" i="1"/>
  <c r="AI132" i="1" s="1"/>
  <c r="AA132" i="1"/>
  <c r="AB132" i="1"/>
  <c r="AC132" i="1"/>
  <c r="AD132" i="1"/>
  <c r="AK132" i="1" s="1"/>
  <c r="AE132" i="1"/>
  <c r="AF132" i="1"/>
  <c r="AG132" i="1"/>
  <c r="Z133" i="1"/>
  <c r="AI133" i="1" s="1"/>
  <c r="AA133" i="1"/>
  <c r="AB133" i="1"/>
  <c r="AC133" i="1"/>
  <c r="AD133" i="1"/>
  <c r="AK133" i="1" s="1"/>
  <c r="AE133" i="1"/>
  <c r="AF133" i="1"/>
  <c r="AG133" i="1"/>
  <c r="Z134" i="1"/>
  <c r="AI134" i="1" s="1"/>
  <c r="AA134" i="1"/>
  <c r="AB134" i="1"/>
  <c r="AC134" i="1"/>
  <c r="AD134" i="1"/>
  <c r="AK134" i="1" s="1"/>
  <c r="AE134" i="1"/>
  <c r="AF134" i="1"/>
  <c r="AG134" i="1"/>
  <c r="Z135" i="1"/>
  <c r="AI135" i="1" s="1"/>
  <c r="AA135" i="1"/>
  <c r="AB135" i="1"/>
  <c r="AC135" i="1"/>
  <c r="AD135" i="1"/>
  <c r="AK135" i="1" s="1"/>
  <c r="AE135" i="1"/>
  <c r="AF135" i="1"/>
  <c r="AG135" i="1"/>
  <c r="Z136" i="1"/>
  <c r="AI136" i="1" s="1"/>
  <c r="AA136" i="1"/>
  <c r="AB136" i="1"/>
  <c r="AC136" i="1"/>
  <c r="AD136" i="1"/>
  <c r="AK136" i="1" s="1"/>
  <c r="AE136" i="1"/>
  <c r="AF136" i="1"/>
  <c r="AG136" i="1"/>
  <c r="Z137" i="1"/>
  <c r="AI137" i="1" s="1"/>
  <c r="AA137" i="1"/>
  <c r="AB137" i="1"/>
  <c r="AC137" i="1"/>
  <c r="AD137" i="1"/>
  <c r="AK137" i="1" s="1"/>
  <c r="AE137" i="1"/>
  <c r="AF137" i="1"/>
  <c r="AG137" i="1"/>
  <c r="Z138" i="1"/>
  <c r="AI138" i="1" s="1"/>
  <c r="AA138" i="1"/>
  <c r="AB138" i="1"/>
  <c r="AC138" i="1"/>
  <c r="AD138" i="1"/>
  <c r="AK138" i="1" s="1"/>
  <c r="AE138" i="1"/>
  <c r="AF138" i="1"/>
  <c r="AG138" i="1"/>
  <c r="Z139" i="1"/>
  <c r="AI139" i="1" s="1"/>
  <c r="AA139" i="1"/>
  <c r="AB139" i="1"/>
  <c r="AC139" i="1"/>
  <c r="AD139" i="1"/>
  <c r="AK139" i="1" s="1"/>
  <c r="AE139" i="1"/>
  <c r="AF139" i="1"/>
  <c r="AG139" i="1"/>
  <c r="Z140" i="1"/>
  <c r="AI140" i="1" s="1"/>
  <c r="AA140" i="1"/>
  <c r="AB140" i="1"/>
  <c r="AC140" i="1"/>
  <c r="AD140" i="1"/>
  <c r="AK140" i="1" s="1"/>
  <c r="AE140" i="1"/>
  <c r="AF140" i="1"/>
  <c r="AG140" i="1"/>
  <c r="Z141" i="1"/>
  <c r="AI141" i="1" s="1"/>
  <c r="AA141" i="1"/>
  <c r="AB141" i="1"/>
  <c r="AC141" i="1"/>
  <c r="AD141" i="1"/>
  <c r="AK141" i="1" s="1"/>
  <c r="AE141" i="1"/>
  <c r="AF141" i="1"/>
  <c r="AG141" i="1"/>
  <c r="Z142" i="1"/>
  <c r="AI142" i="1" s="1"/>
  <c r="AA142" i="1"/>
  <c r="AB142" i="1"/>
  <c r="AC142" i="1"/>
  <c r="AD142" i="1"/>
  <c r="AK142" i="1" s="1"/>
  <c r="AE142" i="1"/>
  <c r="AF142" i="1"/>
  <c r="AG142" i="1"/>
  <c r="Z143" i="1"/>
  <c r="AI143" i="1" s="1"/>
  <c r="AA143" i="1"/>
  <c r="AB143" i="1"/>
  <c r="AC143" i="1"/>
  <c r="AD143" i="1"/>
  <c r="AK143" i="1" s="1"/>
  <c r="AE143" i="1"/>
  <c r="AF143" i="1"/>
  <c r="AG143" i="1"/>
  <c r="Z144" i="1"/>
  <c r="AI144" i="1" s="1"/>
  <c r="AA144" i="1"/>
  <c r="AB144" i="1"/>
  <c r="AC144" i="1"/>
  <c r="AD144" i="1"/>
  <c r="AK144" i="1" s="1"/>
  <c r="AE144" i="1"/>
  <c r="AF144" i="1"/>
  <c r="AG144" i="1"/>
  <c r="Z145" i="1"/>
  <c r="AI145" i="1" s="1"/>
  <c r="AA145" i="1"/>
  <c r="AB145" i="1"/>
  <c r="AC145" i="1"/>
  <c r="AD145" i="1"/>
  <c r="AK145" i="1" s="1"/>
  <c r="AE145" i="1"/>
  <c r="AF145" i="1"/>
  <c r="AG145" i="1"/>
  <c r="Z146" i="1"/>
  <c r="AI146" i="1" s="1"/>
  <c r="AA146" i="1"/>
  <c r="AB146" i="1"/>
  <c r="AC146" i="1"/>
  <c r="AD146" i="1"/>
  <c r="AK146" i="1" s="1"/>
  <c r="AE146" i="1"/>
  <c r="AF146" i="1"/>
  <c r="AG146" i="1"/>
  <c r="Z147" i="1"/>
  <c r="AI147" i="1" s="1"/>
  <c r="AA147" i="1"/>
  <c r="AB147" i="1"/>
  <c r="AC147" i="1"/>
  <c r="AD147" i="1"/>
  <c r="AK147" i="1" s="1"/>
  <c r="AE147" i="1"/>
  <c r="AF147" i="1"/>
  <c r="AG147" i="1"/>
  <c r="Z148" i="1"/>
  <c r="AI148" i="1" s="1"/>
  <c r="AA148" i="1"/>
  <c r="AB148" i="1"/>
  <c r="AC148" i="1"/>
  <c r="AD148" i="1"/>
  <c r="AK148" i="1" s="1"/>
  <c r="AE148" i="1"/>
  <c r="AF148" i="1"/>
  <c r="AG148" i="1"/>
  <c r="Z149" i="1"/>
  <c r="AI149" i="1" s="1"/>
  <c r="AA149" i="1"/>
  <c r="AB149" i="1"/>
  <c r="AC149" i="1"/>
  <c r="AD149" i="1"/>
  <c r="AK149" i="1" s="1"/>
  <c r="AE149" i="1"/>
  <c r="AF149" i="1"/>
  <c r="AG149" i="1"/>
  <c r="Z150" i="1"/>
  <c r="AI150" i="1" s="1"/>
  <c r="AA150" i="1"/>
  <c r="AB150" i="1"/>
  <c r="AC150" i="1"/>
  <c r="AD150" i="1"/>
  <c r="AK150" i="1" s="1"/>
  <c r="AE150" i="1"/>
  <c r="AF150" i="1"/>
  <c r="AG150" i="1"/>
  <c r="Z151" i="1"/>
  <c r="AI151" i="1" s="1"/>
  <c r="AA151" i="1"/>
  <c r="AB151" i="1"/>
  <c r="AC151" i="1"/>
  <c r="AD151" i="1"/>
  <c r="AK151" i="1" s="1"/>
  <c r="AE151" i="1"/>
  <c r="AF151" i="1"/>
  <c r="AG151" i="1"/>
  <c r="Z152" i="1"/>
  <c r="AI152" i="1" s="1"/>
  <c r="AA152" i="1"/>
  <c r="AB152" i="1"/>
  <c r="AC152" i="1"/>
  <c r="AD152" i="1"/>
  <c r="AK152" i="1" s="1"/>
  <c r="AE152" i="1"/>
  <c r="AF152" i="1"/>
  <c r="AG152" i="1"/>
  <c r="Z153" i="1"/>
  <c r="AI153" i="1" s="1"/>
  <c r="AA153" i="1"/>
  <c r="AB153" i="1"/>
  <c r="AC153" i="1"/>
  <c r="AD153" i="1"/>
  <c r="AK153" i="1" s="1"/>
  <c r="AE153" i="1"/>
  <c r="AF153" i="1"/>
  <c r="AG153" i="1"/>
  <c r="Z154" i="1"/>
  <c r="AI154" i="1" s="1"/>
  <c r="AA154" i="1"/>
  <c r="AB154" i="1"/>
  <c r="AC154" i="1"/>
  <c r="AD154" i="1"/>
  <c r="AK154" i="1" s="1"/>
  <c r="AE154" i="1"/>
  <c r="AF154" i="1"/>
  <c r="AG154" i="1"/>
  <c r="Z155" i="1"/>
  <c r="AI155" i="1" s="1"/>
  <c r="AA155" i="1"/>
  <c r="AB155" i="1"/>
  <c r="AC155" i="1"/>
  <c r="AD155" i="1"/>
  <c r="AK155" i="1" s="1"/>
  <c r="AE155" i="1"/>
  <c r="AF155" i="1"/>
  <c r="AG155" i="1"/>
  <c r="Z156" i="1"/>
  <c r="AI156" i="1" s="1"/>
  <c r="AA156" i="1"/>
  <c r="AB156" i="1"/>
  <c r="AC156" i="1"/>
  <c r="AD156" i="1"/>
  <c r="AK156" i="1" s="1"/>
  <c r="AE156" i="1"/>
  <c r="AF156" i="1"/>
  <c r="AG156" i="1"/>
  <c r="Z157" i="1"/>
  <c r="AI157" i="1" s="1"/>
  <c r="AA157" i="1"/>
  <c r="AB157" i="1"/>
  <c r="AC157" i="1"/>
  <c r="AD157" i="1"/>
  <c r="AK157" i="1" s="1"/>
  <c r="AE157" i="1"/>
  <c r="AF157" i="1"/>
  <c r="AG157" i="1"/>
  <c r="Z158" i="1"/>
  <c r="AI158" i="1" s="1"/>
  <c r="AA158" i="1"/>
  <c r="AB158" i="1"/>
  <c r="AC158" i="1"/>
  <c r="AD158" i="1"/>
  <c r="AK158" i="1" s="1"/>
  <c r="AE158" i="1"/>
  <c r="AF158" i="1"/>
  <c r="AG158" i="1"/>
  <c r="Z159" i="1"/>
  <c r="AI159" i="1" s="1"/>
  <c r="AA159" i="1"/>
  <c r="AB159" i="1"/>
  <c r="AC159" i="1"/>
  <c r="AD159" i="1"/>
  <c r="AK159" i="1" s="1"/>
  <c r="AE159" i="1"/>
  <c r="AF159" i="1"/>
  <c r="AG159" i="1"/>
  <c r="Z160" i="1"/>
  <c r="AI160" i="1" s="1"/>
  <c r="AA160" i="1"/>
  <c r="AB160" i="1"/>
  <c r="AC160" i="1"/>
  <c r="AD160" i="1"/>
  <c r="AK160" i="1" s="1"/>
  <c r="AE160" i="1"/>
  <c r="AF160" i="1"/>
  <c r="AG160" i="1"/>
  <c r="Z161" i="1"/>
  <c r="AI161" i="1" s="1"/>
  <c r="AA161" i="1"/>
  <c r="AB161" i="1"/>
  <c r="AC161" i="1"/>
  <c r="AD161" i="1"/>
  <c r="AK161" i="1" s="1"/>
  <c r="AE161" i="1"/>
  <c r="AF161" i="1"/>
  <c r="AG161" i="1"/>
  <c r="Z162" i="1"/>
  <c r="AI162" i="1" s="1"/>
  <c r="AA162" i="1"/>
  <c r="AB162" i="1"/>
  <c r="AC162" i="1"/>
  <c r="AD162" i="1"/>
  <c r="AK162" i="1" s="1"/>
  <c r="AE162" i="1"/>
  <c r="AF162" i="1"/>
  <c r="AG162" i="1"/>
  <c r="Z163" i="1"/>
  <c r="AI163" i="1" s="1"/>
  <c r="AA163" i="1"/>
  <c r="AB163" i="1"/>
  <c r="AC163" i="1"/>
  <c r="AD163" i="1"/>
  <c r="AK163" i="1" s="1"/>
  <c r="AE163" i="1"/>
  <c r="AF163" i="1"/>
  <c r="AG163" i="1"/>
  <c r="Z164" i="1"/>
  <c r="AI164" i="1" s="1"/>
  <c r="AA164" i="1"/>
  <c r="AB164" i="1"/>
  <c r="AC164" i="1"/>
  <c r="AD164" i="1"/>
  <c r="AK164" i="1" s="1"/>
  <c r="AE164" i="1"/>
  <c r="AF164" i="1"/>
  <c r="AG164" i="1"/>
  <c r="Z165" i="1"/>
  <c r="AI165" i="1" s="1"/>
  <c r="AA165" i="1"/>
  <c r="AB165" i="1"/>
  <c r="AC165" i="1"/>
  <c r="AD165" i="1"/>
  <c r="AK165" i="1" s="1"/>
  <c r="AE165" i="1"/>
  <c r="AF165" i="1"/>
  <c r="AG165" i="1"/>
  <c r="Z166" i="1"/>
  <c r="AI166" i="1" s="1"/>
  <c r="AA166" i="1"/>
  <c r="AB166" i="1"/>
  <c r="AC166" i="1"/>
  <c r="AD166" i="1"/>
  <c r="AK166" i="1" s="1"/>
  <c r="AE166" i="1"/>
  <c r="AF166" i="1"/>
  <c r="AG166" i="1"/>
  <c r="Z167" i="1"/>
  <c r="AI167" i="1" s="1"/>
  <c r="AA167" i="1"/>
  <c r="AB167" i="1"/>
  <c r="AC167" i="1"/>
  <c r="AD167" i="1"/>
  <c r="AK167" i="1" s="1"/>
  <c r="AE167" i="1"/>
  <c r="AF167" i="1"/>
  <c r="AG167" i="1"/>
  <c r="Z168" i="1"/>
  <c r="AI168" i="1" s="1"/>
  <c r="AA168" i="1"/>
  <c r="AB168" i="1"/>
  <c r="AC168" i="1"/>
  <c r="AD168" i="1"/>
  <c r="AK168" i="1" s="1"/>
  <c r="AE168" i="1"/>
  <c r="AF168" i="1"/>
  <c r="AG168" i="1"/>
  <c r="Z169" i="1"/>
  <c r="AI169" i="1" s="1"/>
  <c r="AA169" i="1"/>
  <c r="AB169" i="1"/>
  <c r="AC169" i="1"/>
  <c r="AD169" i="1"/>
  <c r="AK169" i="1" s="1"/>
  <c r="AE169" i="1"/>
  <c r="AF169" i="1"/>
  <c r="AG169" i="1"/>
  <c r="Z170" i="1"/>
  <c r="AI170" i="1" s="1"/>
  <c r="AA170" i="1"/>
  <c r="AB170" i="1"/>
  <c r="AC170" i="1"/>
  <c r="AD170" i="1"/>
  <c r="AK170" i="1" s="1"/>
  <c r="AE170" i="1"/>
  <c r="AF170" i="1"/>
  <c r="AG170" i="1"/>
  <c r="Z171" i="1"/>
  <c r="AI171" i="1" s="1"/>
  <c r="AA171" i="1"/>
  <c r="AB171" i="1"/>
  <c r="AC171" i="1"/>
  <c r="AD171" i="1"/>
  <c r="AK171" i="1" s="1"/>
  <c r="AE171" i="1"/>
  <c r="AF171" i="1"/>
  <c r="AG171" i="1"/>
  <c r="Z172" i="1"/>
  <c r="AI172" i="1" s="1"/>
  <c r="AA172" i="1"/>
  <c r="AB172" i="1"/>
  <c r="AC172" i="1"/>
  <c r="AD172" i="1"/>
  <c r="AK172" i="1" s="1"/>
  <c r="AE172" i="1"/>
  <c r="AF172" i="1"/>
  <c r="AG172" i="1"/>
  <c r="Z173" i="1"/>
  <c r="AI173" i="1" s="1"/>
  <c r="AA173" i="1"/>
  <c r="AB173" i="1"/>
  <c r="AC173" i="1"/>
  <c r="AD173" i="1"/>
  <c r="AK173" i="1" s="1"/>
  <c r="AE173" i="1"/>
  <c r="AF173" i="1"/>
  <c r="AG173" i="1"/>
  <c r="Z174" i="1"/>
  <c r="AI174" i="1" s="1"/>
  <c r="AA174" i="1"/>
  <c r="AB174" i="1"/>
  <c r="AC174" i="1"/>
  <c r="AD174" i="1"/>
  <c r="AK174" i="1" s="1"/>
  <c r="AE174" i="1"/>
  <c r="AF174" i="1"/>
  <c r="AG174" i="1"/>
  <c r="Z175" i="1"/>
  <c r="AI175" i="1" s="1"/>
  <c r="AA175" i="1"/>
  <c r="AB175" i="1"/>
  <c r="AC175" i="1"/>
  <c r="AD175" i="1"/>
  <c r="AK175" i="1" s="1"/>
  <c r="AE175" i="1"/>
  <c r="AF175" i="1"/>
  <c r="AG175" i="1"/>
  <c r="Z176" i="1"/>
  <c r="AI176" i="1" s="1"/>
  <c r="AA176" i="1"/>
  <c r="AB176" i="1"/>
  <c r="AC176" i="1"/>
  <c r="AD176" i="1"/>
  <c r="AK176" i="1" s="1"/>
  <c r="AE176" i="1"/>
  <c r="AF176" i="1"/>
  <c r="AG176" i="1"/>
  <c r="Z177" i="1"/>
  <c r="AI177" i="1" s="1"/>
  <c r="AA177" i="1"/>
  <c r="AB177" i="1"/>
  <c r="AC177" i="1"/>
  <c r="AD177" i="1"/>
  <c r="AK177" i="1" s="1"/>
  <c r="AE177" i="1"/>
  <c r="AF177" i="1"/>
  <c r="AG177" i="1"/>
  <c r="Z178" i="1"/>
  <c r="AI178" i="1" s="1"/>
  <c r="AA178" i="1"/>
  <c r="AB178" i="1"/>
  <c r="AC178" i="1"/>
  <c r="AD178" i="1"/>
  <c r="AK178" i="1" s="1"/>
  <c r="AE178" i="1"/>
  <c r="AF178" i="1"/>
  <c r="AG178" i="1"/>
  <c r="Z179" i="1"/>
  <c r="AI179" i="1" s="1"/>
  <c r="AA179" i="1"/>
  <c r="AB179" i="1"/>
  <c r="AC179" i="1"/>
  <c r="AD179" i="1"/>
  <c r="AK179" i="1" s="1"/>
  <c r="AE179" i="1"/>
  <c r="AF179" i="1"/>
  <c r="AG179" i="1"/>
  <c r="Z180" i="1"/>
  <c r="AI180" i="1" s="1"/>
  <c r="AA180" i="1"/>
  <c r="AB180" i="1"/>
  <c r="AC180" i="1"/>
  <c r="AD180" i="1"/>
  <c r="AK180" i="1" s="1"/>
  <c r="AE180" i="1"/>
  <c r="AF180" i="1"/>
  <c r="AG180" i="1"/>
  <c r="Z181" i="1"/>
  <c r="AI181" i="1" s="1"/>
  <c r="AA181" i="1"/>
  <c r="AB181" i="1"/>
  <c r="AC181" i="1"/>
  <c r="AD181" i="1"/>
  <c r="AK181" i="1" s="1"/>
  <c r="AE181" i="1"/>
  <c r="AF181" i="1"/>
  <c r="AG181" i="1"/>
  <c r="Z182" i="1"/>
  <c r="AI182" i="1" s="1"/>
  <c r="AA182" i="1"/>
  <c r="AB182" i="1"/>
  <c r="AC182" i="1"/>
  <c r="AD182" i="1"/>
  <c r="AK182" i="1" s="1"/>
  <c r="AE182" i="1"/>
  <c r="AF182" i="1"/>
  <c r="AG182" i="1"/>
  <c r="Z183" i="1"/>
  <c r="AI183" i="1" s="1"/>
  <c r="AA183" i="1"/>
  <c r="AB183" i="1"/>
  <c r="AC183" i="1"/>
  <c r="AD183" i="1"/>
  <c r="AK183" i="1" s="1"/>
  <c r="AE183" i="1"/>
  <c r="AF183" i="1"/>
  <c r="AG183" i="1"/>
  <c r="Z184" i="1"/>
  <c r="AI184" i="1" s="1"/>
  <c r="AA184" i="1"/>
  <c r="AB184" i="1"/>
  <c r="AC184" i="1"/>
  <c r="AD184" i="1"/>
  <c r="AK184" i="1" s="1"/>
  <c r="AE184" i="1"/>
  <c r="AF184" i="1"/>
  <c r="AG184" i="1"/>
  <c r="Z185" i="1"/>
  <c r="AI185" i="1" s="1"/>
  <c r="AA185" i="1"/>
  <c r="AB185" i="1"/>
  <c r="AC185" i="1"/>
  <c r="AD185" i="1"/>
  <c r="AK185" i="1" s="1"/>
  <c r="AE185" i="1"/>
  <c r="AF185" i="1"/>
  <c r="AG185" i="1"/>
  <c r="Z186" i="1"/>
  <c r="AI186" i="1" s="1"/>
  <c r="AA186" i="1"/>
  <c r="AB186" i="1"/>
  <c r="AC186" i="1"/>
  <c r="AD186" i="1"/>
  <c r="AK186" i="1" s="1"/>
  <c r="AE186" i="1"/>
  <c r="AF186" i="1"/>
  <c r="AG186" i="1"/>
  <c r="Z187" i="1"/>
  <c r="AI187" i="1" s="1"/>
  <c r="AA187" i="1"/>
  <c r="AB187" i="1"/>
  <c r="AC187" i="1"/>
  <c r="AD187" i="1"/>
  <c r="AK187" i="1" s="1"/>
  <c r="AE187" i="1"/>
  <c r="AF187" i="1"/>
  <c r="AG187" i="1"/>
  <c r="Z188" i="1"/>
  <c r="AI188" i="1" s="1"/>
  <c r="AA188" i="1"/>
  <c r="AB188" i="1"/>
  <c r="AC188" i="1"/>
  <c r="AD188" i="1"/>
  <c r="AK188" i="1" s="1"/>
  <c r="AE188" i="1"/>
  <c r="AF188" i="1"/>
  <c r="AG188" i="1"/>
  <c r="Z189" i="1"/>
  <c r="AI189" i="1" s="1"/>
  <c r="AA189" i="1"/>
  <c r="AB189" i="1"/>
  <c r="AC189" i="1"/>
  <c r="AD189" i="1"/>
  <c r="AK189" i="1" s="1"/>
  <c r="AE189" i="1"/>
  <c r="AF189" i="1"/>
  <c r="AG189" i="1"/>
  <c r="Z190" i="1"/>
  <c r="AI190" i="1" s="1"/>
  <c r="AA190" i="1"/>
  <c r="AB190" i="1"/>
  <c r="AC190" i="1"/>
  <c r="AD190" i="1"/>
  <c r="AK190" i="1" s="1"/>
  <c r="AE190" i="1"/>
  <c r="AF190" i="1"/>
  <c r="AG190" i="1"/>
  <c r="Z191" i="1"/>
  <c r="AI191" i="1" s="1"/>
  <c r="AA191" i="1"/>
  <c r="AB191" i="1"/>
  <c r="AC191" i="1"/>
  <c r="AD191" i="1"/>
  <c r="AK191" i="1" s="1"/>
  <c r="AE191" i="1"/>
  <c r="AF191" i="1"/>
  <c r="AG191" i="1"/>
  <c r="Z192" i="1"/>
  <c r="AI192" i="1" s="1"/>
  <c r="AA192" i="1"/>
  <c r="AB192" i="1"/>
  <c r="AC192" i="1"/>
  <c r="AD192" i="1"/>
  <c r="AK192" i="1" s="1"/>
  <c r="AE192" i="1"/>
  <c r="AF192" i="1"/>
  <c r="AG192" i="1"/>
  <c r="Z193" i="1"/>
  <c r="AI193" i="1" s="1"/>
  <c r="AA193" i="1"/>
  <c r="AB193" i="1"/>
  <c r="AC193" i="1"/>
  <c r="AD193" i="1"/>
  <c r="AK193" i="1" s="1"/>
  <c r="AE193" i="1"/>
  <c r="AF193" i="1"/>
  <c r="AG193" i="1"/>
  <c r="Z194" i="1"/>
  <c r="AI194" i="1" s="1"/>
  <c r="AA194" i="1"/>
  <c r="AB194" i="1"/>
  <c r="AC194" i="1"/>
  <c r="AD194" i="1"/>
  <c r="AK194" i="1" s="1"/>
  <c r="AE194" i="1"/>
  <c r="AF194" i="1"/>
  <c r="AG194" i="1"/>
  <c r="Z195" i="1"/>
  <c r="AI195" i="1" s="1"/>
  <c r="AA195" i="1"/>
  <c r="AB195" i="1"/>
  <c r="AC195" i="1"/>
  <c r="AD195" i="1"/>
  <c r="AK195" i="1" s="1"/>
  <c r="AE195" i="1"/>
  <c r="AF195" i="1"/>
  <c r="AG195" i="1"/>
  <c r="Z196" i="1"/>
  <c r="AI196" i="1" s="1"/>
  <c r="AA196" i="1"/>
  <c r="AB196" i="1"/>
  <c r="AC196" i="1"/>
  <c r="AD196" i="1"/>
  <c r="AK196" i="1" s="1"/>
  <c r="AE196" i="1"/>
  <c r="AF196" i="1"/>
  <c r="AG196" i="1"/>
  <c r="Z197" i="1"/>
  <c r="AI197" i="1" s="1"/>
  <c r="AA197" i="1"/>
  <c r="AB197" i="1"/>
  <c r="AC197" i="1"/>
  <c r="AD197" i="1"/>
  <c r="AK197" i="1" s="1"/>
  <c r="AE197" i="1"/>
  <c r="AF197" i="1"/>
  <c r="AG197" i="1"/>
  <c r="Z198" i="1"/>
  <c r="AI198" i="1" s="1"/>
  <c r="AA198" i="1"/>
  <c r="AB198" i="1"/>
  <c r="AC198" i="1"/>
  <c r="AD198" i="1"/>
  <c r="AK198" i="1" s="1"/>
  <c r="AE198" i="1"/>
  <c r="AF198" i="1"/>
  <c r="AG198" i="1"/>
  <c r="Z199" i="1"/>
  <c r="AI199" i="1" s="1"/>
  <c r="AA199" i="1"/>
  <c r="AB199" i="1"/>
  <c r="AC199" i="1"/>
  <c r="AD199" i="1"/>
  <c r="AK199" i="1" s="1"/>
  <c r="AE199" i="1"/>
  <c r="AF199" i="1"/>
  <c r="AG199" i="1"/>
  <c r="Z200" i="1"/>
  <c r="AI200" i="1" s="1"/>
  <c r="AA200" i="1"/>
  <c r="AB200" i="1"/>
  <c r="AC200" i="1"/>
  <c r="AD200" i="1"/>
  <c r="AK200" i="1" s="1"/>
  <c r="AE200" i="1"/>
  <c r="AF200" i="1"/>
  <c r="AG200" i="1"/>
  <c r="Z201" i="1"/>
  <c r="AI201" i="1" s="1"/>
  <c r="AA201" i="1"/>
  <c r="AB201" i="1"/>
  <c r="AC201" i="1"/>
  <c r="AD201" i="1"/>
  <c r="AK201" i="1" s="1"/>
  <c r="AE201" i="1"/>
  <c r="AF201" i="1"/>
  <c r="AG201" i="1"/>
  <c r="Z202" i="1"/>
  <c r="AI202" i="1" s="1"/>
  <c r="AA202" i="1"/>
  <c r="AB202" i="1"/>
  <c r="AC202" i="1"/>
  <c r="AD202" i="1"/>
  <c r="AK202" i="1" s="1"/>
  <c r="AE202" i="1"/>
  <c r="AF202" i="1"/>
  <c r="AG202" i="1"/>
  <c r="Z203" i="1"/>
  <c r="AI203" i="1" s="1"/>
  <c r="AA203" i="1"/>
  <c r="AB203" i="1"/>
  <c r="AC203" i="1"/>
  <c r="AD203" i="1"/>
  <c r="AK203" i="1" s="1"/>
  <c r="AE203" i="1"/>
  <c r="AF203" i="1"/>
  <c r="AG203" i="1"/>
  <c r="Z204" i="1"/>
  <c r="AI204" i="1" s="1"/>
  <c r="AA204" i="1"/>
  <c r="AB204" i="1"/>
  <c r="AC204" i="1"/>
  <c r="AD204" i="1"/>
  <c r="AK204" i="1" s="1"/>
  <c r="AE204" i="1"/>
  <c r="AF204" i="1"/>
  <c r="AG204" i="1"/>
  <c r="Z205" i="1"/>
  <c r="AI205" i="1" s="1"/>
  <c r="AA205" i="1"/>
  <c r="AB205" i="1"/>
  <c r="AC205" i="1"/>
  <c r="AD205" i="1"/>
  <c r="AK205" i="1" s="1"/>
  <c r="AE205" i="1"/>
  <c r="AF205" i="1"/>
  <c r="AG205" i="1"/>
  <c r="Z206" i="1"/>
  <c r="AI206" i="1" s="1"/>
  <c r="AA206" i="1"/>
  <c r="AB206" i="1"/>
  <c r="AC206" i="1"/>
  <c r="AD206" i="1"/>
  <c r="AK206" i="1" s="1"/>
  <c r="AE206" i="1"/>
  <c r="AF206" i="1"/>
  <c r="AG206" i="1"/>
  <c r="Z207" i="1"/>
  <c r="AI207" i="1" s="1"/>
  <c r="AA207" i="1"/>
  <c r="AB207" i="1"/>
  <c r="AC207" i="1"/>
  <c r="AD207" i="1"/>
  <c r="AK207" i="1" s="1"/>
  <c r="AE207" i="1"/>
  <c r="AF207" i="1"/>
  <c r="AG207" i="1"/>
  <c r="Z208" i="1"/>
  <c r="AI208" i="1" s="1"/>
  <c r="AA208" i="1"/>
  <c r="AB208" i="1"/>
  <c r="AC208" i="1"/>
  <c r="AD208" i="1"/>
  <c r="AK208" i="1" s="1"/>
  <c r="AE208" i="1"/>
  <c r="AF208" i="1"/>
  <c r="AG208" i="1"/>
  <c r="Z209" i="1"/>
  <c r="AI209" i="1" s="1"/>
  <c r="AA209" i="1"/>
  <c r="AB209" i="1"/>
  <c r="AC209" i="1"/>
  <c r="AD209" i="1"/>
  <c r="AK209" i="1" s="1"/>
  <c r="AE209" i="1"/>
  <c r="AF209" i="1"/>
  <c r="AG209" i="1"/>
  <c r="Z210" i="1"/>
  <c r="AI210" i="1" s="1"/>
  <c r="AA210" i="1"/>
  <c r="AB210" i="1"/>
  <c r="AC210" i="1"/>
  <c r="AD210" i="1"/>
  <c r="AK210" i="1" s="1"/>
  <c r="AE210" i="1"/>
  <c r="AF210" i="1"/>
  <c r="AG210" i="1"/>
  <c r="Z211" i="1"/>
  <c r="AI211" i="1" s="1"/>
  <c r="AA211" i="1"/>
  <c r="AB211" i="1"/>
  <c r="AC211" i="1"/>
  <c r="AD211" i="1"/>
  <c r="AK211" i="1" s="1"/>
  <c r="AE211" i="1"/>
  <c r="AF211" i="1"/>
  <c r="AG211" i="1"/>
  <c r="Z212" i="1"/>
  <c r="AI212" i="1" s="1"/>
  <c r="AA212" i="1"/>
  <c r="AB212" i="1"/>
  <c r="AC212" i="1"/>
  <c r="AD212" i="1"/>
  <c r="AK212" i="1" s="1"/>
  <c r="AE212" i="1"/>
  <c r="AF212" i="1"/>
  <c r="AG212" i="1"/>
  <c r="Z213" i="1"/>
  <c r="AI213" i="1" s="1"/>
  <c r="AA213" i="1"/>
  <c r="AB213" i="1"/>
  <c r="AC213" i="1"/>
  <c r="AD213" i="1"/>
  <c r="AK213" i="1" s="1"/>
  <c r="AE213" i="1"/>
  <c r="AF213" i="1"/>
  <c r="AG213" i="1"/>
  <c r="Z214" i="1"/>
  <c r="AI214" i="1" s="1"/>
  <c r="AA214" i="1"/>
  <c r="AB214" i="1"/>
  <c r="AC214" i="1"/>
  <c r="AD214" i="1"/>
  <c r="AK214" i="1" s="1"/>
  <c r="AE214" i="1"/>
  <c r="AF214" i="1"/>
  <c r="AG214" i="1"/>
  <c r="Z215" i="1"/>
  <c r="AI215" i="1" s="1"/>
  <c r="AA215" i="1"/>
  <c r="AB215" i="1"/>
  <c r="AC215" i="1"/>
  <c r="AD215" i="1"/>
  <c r="AK215" i="1" s="1"/>
  <c r="AE215" i="1"/>
  <c r="AF215" i="1"/>
  <c r="AG215" i="1"/>
  <c r="Z216" i="1"/>
  <c r="AI216" i="1" s="1"/>
  <c r="AA216" i="1"/>
  <c r="AB216" i="1"/>
  <c r="AC216" i="1"/>
  <c r="AD216" i="1"/>
  <c r="AK216" i="1" s="1"/>
  <c r="AE216" i="1"/>
  <c r="AF216" i="1"/>
  <c r="AG216" i="1"/>
  <c r="Z217" i="1"/>
  <c r="AI217" i="1" s="1"/>
  <c r="AA217" i="1"/>
  <c r="AB217" i="1"/>
  <c r="AC217" i="1"/>
  <c r="AD217" i="1"/>
  <c r="AK217" i="1" s="1"/>
  <c r="AE217" i="1"/>
  <c r="AF217" i="1"/>
  <c r="AG217" i="1"/>
  <c r="Z218" i="1"/>
  <c r="AI218" i="1" s="1"/>
  <c r="AA218" i="1"/>
  <c r="AB218" i="1"/>
  <c r="AC218" i="1"/>
  <c r="AD218" i="1"/>
  <c r="AK218" i="1" s="1"/>
  <c r="AE218" i="1"/>
  <c r="AF218" i="1"/>
  <c r="AG218" i="1"/>
  <c r="Z219" i="1"/>
  <c r="AI219" i="1" s="1"/>
  <c r="AA219" i="1"/>
  <c r="AB219" i="1"/>
  <c r="AC219" i="1"/>
  <c r="AD219" i="1"/>
  <c r="AK219" i="1" s="1"/>
  <c r="AE219" i="1"/>
  <c r="AF219" i="1"/>
  <c r="AG219" i="1"/>
  <c r="Z220" i="1"/>
  <c r="AI220" i="1" s="1"/>
  <c r="AA220" i="1"/>
  <c r="AB220" i="1"/>
  <c r="AC220" i="1"/>
  <c r="AD220" i="1"/>
  <c r="AK220" i="1" s="1"/>
  <c r="AE220" i="1"/>
  <c r="AF220" i="1"/>
  <c r="AG220" i="1"/>
  <c r="Z221" i="1"/>
  <c r="AI221" i="1" s="1"/>
  <c r="AA221" i="1"/>
  <c r="AB221" i="1"/>
  <c r="AC221" i="1"/>
  <c r="AD221" i="1"/>
  <c r="AK221" i="1" s="1"/>
  <c r="AE221" i="1"/>
  <c r="AF221" i="1"/>
  <c r="AG221" i="1"/>
  <c r="Z222" i="1"/>
  <c r="AI222" i="1" s="1"/>
  <c r="AA222" i="1"/>
  <c r="AB222" i="1"/>
  <c r="AC222" i="1"/>
  <c r="AD222" i="1"/>
  <c r="AK222" i="1" s="1"/>
  <c r="AE222" i="1"/>
  <c r="AF222" i="1"/>
  <c r="AG222" i="1"/>
  <c r="Z223" i="1"/>
  <c r="AI223" i="1" s="1"/>
  <c r="AA223" i="1"/>
  <c r="AB223" i="1"/>
  <c r="AC223" i="1"/>
  <c r="AD223" i="1"/>
  <c r="AK223" i="1" s="1"/>
  <c r="AE223" i="1"/>
  <c r="AF223" i="1"/>
  <c r="AG223" i="1"/>
  <c r="Z224" i="1"/>
  <c r="AI224" i="1" s="1"/>
  <c r="AA224" i="1"/>
  <c r="AB224" i="1"/>
  <c r="AC224" i="1"/>
  <c r="AD224" i="1"/>
  <c r="AK224" i="1" s="1"/>
  <c r="AE224" i="1"/>
  <c r="AF224" i="1"/>
  <c r="AG224" i="1"/>
  <c r="Z225" i="1"/>
  <c r="AI225" i="1" s="1"/>
  <c r="AA225" i="1"/>
  <c r="AB225" i="1"/>
  <c r="AC225" i="1"/>
  <c r="AD225" i="1"/>
  <c r="AK225" i="1" s="1"/>
  <c r="AE225" i="1"/>
  <c r="AF225" i="1"/>
  <c r="AG225" i="1"/>
  <c r="Z226" i="1"/>
  <c r="AI226" i="1" s="1"/>
  <c r="AA226" i="1"/>
  <c r="AB226" i="1"/>
  <c r="AC226" i="1"/>
  <c r="AD226" i="1"/>
  <c r="AK226" i="1" s="1"/>
  <c r="AE226" i="1"/>
  <c r="AF226" i="1"/>
  <c r="AG226" i="1"/>
  <c r="Z227" i="1"/>
  <c r="AI227" i="1" s="1"/>
  <c r="AA227" i="1"/>
  <c r="AB227" i="1"/>
  <c r="AC227" i="1"/>
  <c r="AD227" i="1"/>
  <c r="AK227" i="1" s="1"/>
  <c r="AE227" i="1"/>
  <c r="AF227" i="1"/>
  <c r="AG227" i="1"/>
  <c r="Z228" i="1"/>
  <c r="AI228" i="1" s="1"/>
  <c r="AA228" i="1"/>
  <c r="AB228" i="1"/>
  <c r="AC228" i="1"/>
  <c r="AD228" i="1"/>
  <c r="AK228" i="1" s="1"/>
  <c r="AE228" i="1"/>
  <c r="AF228" i="1"/>
  <c r="AG228" i="1"/>
  <c r="Z229" i="1"/>
  <c r="AI229" i="1" s="1"/>
  <c r="AA229" i="1"/>
  <c r="AB229" i="1"/>
  <c r="AC229" i="1"/>
  <c r="AD229" i="1"/>
  <c r="AK229" i="1" s="1"/>
  <c r="AE229" i="1"/>
  <c r="AF229" i="1"/>
  <c r="AG229" i="1"/>
  <c r="Z230" i="1"/>
  <c r="AI230" i="1" s="1"/>
  <c r="AA230" i="1"/>
  <c r="AB230" i="1"/>
  <c r="AC230" i="1"/>
  <c r="AD230" i="1"/>
  <c r="AK230" i="1" s="1"/>
  <c r="AE230" i="1"/>
  <c r="AF230" i="1"/>
  <c r="AG230" i="1"/>
  <c r="Z231" i="1"/>
  <c r="AI231" i="1" s="1"/>
  <c r="AA231" i="1"/>
  <c r="AB231" i="1"/>
  <c r="AC231" i="1"/>
  <c r="AD231" i="1"/>
  <c r="AK231" i="1" s="1"/>
  <c r="AE231" i="1"/>
  <c r="AF231" i="1"/>
  <c r="AG231" i="1"/>
  <c r="Z232" i="1"/>
  <c r="AI232" i="1" s="1"/>
  <c r="AA232" i="1"/>
  <c r="AB232" i="1"/>
  <c r="AC232" i="1"/>
  <c r="AD232" i="1"/>
  <c r="AK232" i="1" s="1"/>
  <c r="AE232" i="1"/>
  <c r="AF232" i="1"/>
  <c r="AG232" i="1"/>
  <c r="Z233" i="1"/>
  <c r="AI233" i="1" s="1"/>
  <c r="AA233" i="1"/>
  <c r="AB233" i="1"/>
  <c r="AC233" i="1"/>
  <c r="AD233" i="1"/>
  <c r="AK233" i="1" s="1"/>
  <c r="AE233" i="1"/>
  <c r="AF233" i="1"/>
  <c r="AG233" i="1"/>
  <c r="Z234" i="1"/>
  <c r="AI234" i="1" s="1"/>
  <c r="AA234" i="1"/>
  <c r="AB234" i="1"/>
  <c r="AC234" i="1"/>
  <c r="AD234" i="1"/>
  <c r="AK234" i="1" s="1"/>
  <c r="AE234" i="1"/>
  <c r="AF234" i="1"/>
  <c r="AG234" i="1"/>
  <c r="Z235" i="1"/>
  <c r="AI235" i="1" s="1"/>
  <c r="AA235" i="1"/>
  <c r="AB235" i="1"/>
  <c r="AC235" i="1"/>
  <c r="AD235" i="1"/>
  <c r="AK235" i="1" s="1"/>
  <c r="AE235" i="1"/>
  <c r="AF235" i="1"/>
  <c r="AG235" i="1"/>
  <c r="Z236" i="1"/>
  <c r="AI236" i="1" s="1"/>
  <c r="AA236" i="1"/>
  <c r="AB236" i="1"/>
  <c r="AC236" i="1"/>
  <c r="AD236" i="1"/>
  <c r="AK236" i="1" s="1"/>
  <c r="AE236" i="1"/>
  <c r="AF236" i="1"/>
  <c r="AG236" i="1"/>
  <c r="Z237" i="1"/>
  <c r="AI237" i="1" s="1"/>
  <c r="AA237" i="1"/>
  <c r="AB237" i="1"/>
  <c r="AC237" i="1"/>
  <c r="AD237" i="1"/>
  <c r="AK237" i="1" s="1"/>
  <c r="AE237" i="1"/>
  <c r="AF237" i="1"/>
  <c r="AG237" i="1"/>
  <c r="Z238" i="1"/>
  <c r="AI238" i="1" s="1"/>
  <c r="AA238" i="1"/>
  <c r="AB238" i="1"/>
  <c r="AC238" i="1"/>
  <c r="AD238" i="1"/>
  <c r="AK238" i="1" s="1"/>
  <c r="AE238" i="1"/>
  <c r="AF238" i="1"/>
  <c r="AG238" i="1"/>
  <c r="Z239" i="1"/>
  <c r="AI239" i="1" s="1"/>
  <c r="AA239" i="1"/>
  <c r="AB239" i="1"/>
  <c r="AC239" i="1"/>
  <c r="AD239" i="1"/>
  <c r="AK239" i="1" s="1"/>
  <c r="AE239" i="1"/>
  <c r="AF239" i="1"/>
  <c r="AG239" i="1"/>
  <c r="Z240" i="1"/>
  <c r="AI240" i="1" s="1"/>
  <c r="AA240" i="1"/>
  <c r="AB240" i="1"/>
  <c r="AC240" i="1"/>
  <c r="AD240" i="1"/>
  <c r="AK240" i="1" s="1"/>
  <c r="AE240" i="1"/>
  <c r="AF240" i="1"/>
  <c r="AG240" i="1"/>
  <c r="Z241" i="1"/>
  <c r="AI241" i="1" s="1"/>
  <c r="AA241" i="1"/>
  <c r="AB241" i="1"/>
  <c r="AC241" i="1"/>
  <c r="AD241" i="1"/>
  <c r="AK241" i="1" s="1"/>
  <c r="AE241" i="1"/>
  <c r="AF241" i="1"/>
  <c r="AG241" i="1"/>
  <c r="Z242" i="1"/>
  <c r="AI242" i="1" s="1"/>
  <c r="AA242" i="1"/>
  <c r="AB242" i="1"/>
  <c r="AC242" i="1"/>
  <c r="AD242" i="1"/>
  <c r="AK242" i="1" s="1"/>
  <c r="AE242" i="1"/>
  <c r="AF242" i="1"/>
  <c r="AG242" i="1"/>
  <c r="Z243" i="1"/>
  <c r="AI243" i="1" s="1"/>
  <c r="AA243" i="1"/>
  <c r="AB243" i="1"/>
  <c r="AC243" i="1"/>
  <c r="AD243" i="1"/>
  <c r="AK243" i="1" s="1"/>
  <c r="AE243" i="1"/>
  <c r="AF243" i="1"/>
  <c r="AG243" i="1"/>
  <c r="Z244" i="1"/>
  <c r="AI244" i="1" s="1"/>
  <c r="AA244" i="1"/>
  <c r="AB244" i="1"/>
  <c r="AC244" i="1"/>
  <c r="AD244" i="1"/>
  <c r="AK244" i="1" s="1"/>
  <c r="AE244" i="1"/>
  <c r="AF244" i="1"/>
  <c r="AG244" i="1"/>
  <c r="Z245" i="1"/>
  <c r="AI245" i="1" s="1"/>
  <c r="AA245" i="1"/>
  <c r="AB245" i="1"/>
  <c r="AC245" i="1"/>
  <c r="AD245" i="1"/>
  <c r="AK245" i="1" s="1"/>
  <c r="AE245" i="1"/>
  <c r="AF245" i="1"/>
  <c r="AG245" i="1"/>
  <c r="Z246" i="1"/>
  <c r="AI246" i="1" s="1"/>
  <c r="AA246" i="1"/>
  <c r="AB246" i="1"/>
  <c r="AC246" i="1"/>
  <c r="AD246" i="1"/>
  <c r="AK246" i="1" s="1"/>
  <c r="AE246" i="1"/>
  <c r="AF246" i="1"/>
  <c r="AG246" i="1"/>
  <c r="Z247" i="1"/>
  <c r="AI247" i="1" s="1"/>
  <c r="AA247" i="1"/>
  <c r="AB247" i="1"/>
  <c r="AC247" i="1"/>
  <c r="AD247" i="1"/>
  <c r="AK247" i="1" s="1"/>
  <c r="AE247" i="1"/>
  <c r="AF247" i="1"/>
  <c r="AG247" i="1"/>
  <c r="Z248" i="1"/>
  <c r="AI248" i="1" s="1"/>
  <c r="AA248" i="1"/>
  <c r="AB248" i="1"/>
  <c r="AC248" i="1"/>
  <c r="AD248" i="1"/>
  <c r="AK248" i="1" s="1"/>
  <c r="AE248" i="1"/>
  <c r="AF248" i="1"/>
  <c r="AG248" i="1"/>
  <c r="Z249" i="1"/>
  <c r="AI249" i="1" s="1"/>
  <c r="AA249" i="1"/>
  <c r="AB249" i="1"/>
  <c r="AC249" i="1"/>
  <c r="AD249" i="1"/>
  <c r="AK249" i="1" s="1"/>
  <c r="AE249" i="1"/>
  <c r="AF249" i="1"/>
  <c r="AG249" i="1"/>
  <c r="Z250" i="1"/>
  <c r="AI250" i="1" s="1"/>
  <c r="AA250" i="1"/>
  <c r="AB250" i="1"/>
  <c r="AC250" i="1"/>
  <c r="AD250" i="1"/>
  <c r="AK250" i="1" s="1"/>
  <c r="AE250" i="1"/>
  <c r="AF250" i="1"/>
  <c r="AG250" i="1"/>
  <c r="Z251" i="1"/>
  <c r="AI251" i="1" s="1"/>
  <c r="AA251" i="1"/>
  <c r="AB251" i="1"/>
  <c r="AC251" i="1"/>
  <c r="AD251" i="1"/>
  <c r="AK251" i="1" s="1"/>
  <c r="AE251" i="1"/>
  <c r="AF251" i="1"/>
  <c r="AG251" i="1"/>
  <c r="Z252" i="1"/>
  <c r="AI252" i="1" s="1"/>
  <c r="AA252" i="1"/>
  <c r="AB252" i="1"/>
  <c r="AC252" i="1"/>
  <c r="AD252" i="1"/>
  <c r="AK252" i="1" s="1"/>
  <c r="AE252" i="1"/>
  <c r="AF252" i="1"/>
  <c r="AG252" i="1"/>
  <c r="Z253" i="1"/>
  <c r="AI253" i="1" s="1"/>
  <c r="AA253" i="1"/>
  <c r="AB253" i="1"/>
  <c r="AC253" i="1"/>
  <c r="AD253" i="1"/>
  <c r="AK253" i="1" s="1"/>
  <c r="AE253" i="1"/>
  <c r="AF253" i="1"/>
  <c r="AG253" i="1"/>
  <c r="Z254" i="1"/>
  <c r="AI254" i="1" s="1"/>
  <c r="AA254" i="1"/>
  <c r="AB254" i="1"/>
  <c r="AC254" i="1"/>
  <c r="AD254" i="1"/>
  <c r="AK254" i="1" s="1"/>
  <c r="AE254" i="1"/>
  <c r="AF254" i="1"/>
  <c r="AG254" i="1"/>
  <c r="Z255" i="1"/>
  <c r="AI255" i="1" s="1"/>
  <c r="AA255" i="1"/>
  <c r="AB255" i="1"/>
  <c r="AC255" i="1"/>
  <c r="AD255" i="1"/>
  <c r="AK255" i="1" s="1"/>
  <c r="AE255" i="1"/>
  <c r="AF255" i="1"/>
  <c r="AG255" i="1"/>
  <c r="Z256" i="1"/>
  <c r="AI256" i="1" s="1"/>
  <c r="AA256" i="1"/>
  <c r="AB256" i="1"/>
  <c r="AC256" i="1"/>
  <c r="AD256" i="1"/>
  <c r="AK256" i="1" s="1"/>
  <c r="AE256" i="1"/>
  <c r="AF256" i="1"/>
  <c r="AG256" i="1"/>
  <c r="Z257" i="1"/>
  <c r="AI257" i="1" s="1"/>
  <c r="AA257" i="1"/>
  <c r="AB257" i="1"/>
  <c r="AC257" i="1"/>
  <c r="AD257" i="1"/>
  <c r="AK257" i="1" s="1"/>
  <c r="AE257" i="1"/>
  <c r="AF257" i="1"/>
  <c r="AG257" i="1"/>
  <c r="Z258" i="1"/>
  <c r="AI258" i="1" s="1"/>
  <c r="AA258" i="1"/>
  <c r="AB258" i="1"/>
  <c r="AC258" i="1"/>
  <c r="AD258" i="1"/>
  <c r="AK258" i="1" s="1"/>
  <c r="AE258" i="1"/>
  <c r="AF258" i="1"/>
  <c r="AG258" i="1"/>
  <c r="Z259" i="1"/>
  <c r="AI259" i="1" s="1"/>
  <c r="AA259" i="1"/>
  <c r="AB259" i="1"/>
  <c r="AC259" i="1"/>
  <c r="AD259" i="1"/>
  <c r="AK259" i="1" s="1"/>
  <c r="AE259" i="1"/>
  <c r="AF259" i="1"/>
  <c r="AG259" i="1"/>
  <c r="Z260" i="1"/>
  <c r="AI260" i="1" s="1"/>
  <c r="AA260" i="1"/>
  <c r="AB260" i="1"/>
  <c r="AC260" i="1"/>
  <c r="AD260" i="1"/>
  <c r="AK260" i="1" s="1"/>
  <c r="AE260" i="1"/>
  <c r="AF260" i="1"/>
  <c r="AG260" i="1"/>
  <c r="Z261" i="1"/>
  <c r="AI261" i="1" s="1"/>
  <c r="AA261" i="1"/>
  <c r="AB261" i="1"/>
  <c r="AC261" i="1"/>
  <c r="AD261" i="1"/>
  <c r="AK261" i="1" s="1"/>
  <c r="AE261" i="1"/>
  <c r="AF261" i="1"/>
  <c r="AG261" i="1"/>
  <c r="Z262" i="1"/>
  <c r="AI262" i="1" s="1"/>
  <c r="AA262" i="1"/>
  <c r="AB262" i="1"/>
  <c r="AC262" i="1"/>
  <c r="AD262" i="1"/>
  <c r="AK262" i="1" s="1"/>
  <c r="AE262" i="1"/>
  <c r="AF262" i="1"/>
  <c r="AG262" i="1"/>
  <c r="Z263" i="1"/>
  <c r="AI263" i="1" s="1"/>
  <c r="AA263" i="1"/>
  <c r="AB263" i="1"/>
  <c r="AC263" i="1"/>
  <c r="AD263" i="1"/>
  <c r="AK263" i="1" s="1"/>
  <c r="AE263" i="1"/>
  <c r="AF263" i="1"/>
  <c r="AG263" i="1"/>
  <c r="Z264" i="1"/>
  <c r="AI264" i="1" s="1"/>
  <c r="AA264" i="1"/>
  <c r="AB264" i="1"/>
  <c r="AC264" i="1"/>
  <c r="AD264" i="1"/>
  <c r="AK264" i="1" s="1"/>
  <c r="AE264" i="1"/>
  <c r="AF264" i="1"/>
  <c r="AG264" i="1"/>
  <c r="Z265" i="1"/>
  <c r="AI265" i="1" s="1"/>
  <c r="AA265" i="1"/>
  <c r="AB265" i="1"/>
  <c r="AC265" i="1"/>
  <c r="AD265" i="1"/>
  <c r="AK265" i="1" s="1"/>
  <c r="AE265" i="1"/>
  <c r="AF265" i="1"/>
  <c r="AG265" i="1"/>
  <c r="Z266" i="1"/>
  <c r="AI266" i="1" s="1"/>
  <c r="AA266" i="1"/>
  <c r="AB266" i="1"/>
  <c r="AC266" i="1"/>
  <c r="AD266" i="1"/>
  <c r="AK266" i="1" s="1"/>
  <c r="AE266" i="1"/>
  <c r="AF266" i="1"/>
  <c r="AG266" i="1"/>
  <c r="Z267" i="1"/>
  <c r="AI267" i="1" s="1"/>
  <c r="AA267" i="1"/>
  <c r="AB267" i="1"/>
  <c r="AC267" i="1"/>
  <c r="AD267" i="1"/>
  <c r="AK267" i="1" s="1"/>
  <c r="AE267" i="1"/>
  <c r="AF267" i="1"/>
  <c r="AG267" i="1"/>
  <c r="Z268" i="1"/>
  <c r="AI268" i="1" s="1"/>
  <c r="AA268" i="1"/>
  <c r="AB268" i="1"/>
  <c r="AC268" i="1"/>
  <c r="AD268" i="1"/>
  <c r="AK268" i="1" s="1"/>
  <c r="AE268" i="1"/>
  <c r="AF268" i="1"/>
  <c r="AG268" i="1"/>
  <c r="Z269" i="1"/>
  <c r="AI269" i="1" s="1"/>
  <c r="AA269" i="1"/>
  <c r="AB269" i="1"/>
  <c r="AC269" i="1"/>
  <c r="AD269" i="1"/>
  <c r="AK269" i="1" s="1"/>
  <c r="AE269" i="1"/>
  <c r="AF269" i="1"/>
  <c r="AG269" i="1"/>
  <c r="Z270" i="1"/>
  <c r="AI270" i="1" s="1"/>
  <c r="AA270" i="1"/>
  <c r="AB270" i="1"/>
  <c r="AC270" i="1"/>
  <c r="AD270" i="1"/>
  <c r="AK270" i="1" s="1"/>
  <c r="AE270" i="1"/>
  <c r="AF270" i="1"/>
  <c r="AG270" i="1"/>
  <c r="Z271" i="1"/>
  <c r="AI271" i="1" s="1"/>
  <c r="AA271" i="1"/>
  <c r="AB271" i="1"/>
  <c r="AC271" i="1"/>
  <c r="AD271" i="1"/>
  <c r="AK271" i="1" s="1"/>
  <c r="AE271" i="1"/>
  <c r="AF271" i="1"/>
  <c r="AG271" i="1"/>
  <c r="Z272" i="1"/>
  <c r="AI272" i="1" s="1"/>
  <c r="AA272" i="1"/>
  <c r="AB272" i="1"/>
  <c r="AC272" i="1"/>
  <c r="AD272" i="1"/>
  <c r="AK272" i="1" s="1"/>
  <c r="AE272" i="1"/>
  <c r="AF272" i="1"/>
  <c r="AG272" i="1"/>
  <c r="Z273" i="1"/>
  <c r="AI273" i="1" s="1"/>
  <c r="AA273" i="1"/>
  <c r="AB273" i="1"/>
  <c r="AC273" i="1"/>
  <c r="AD273" i="1"/>
  <c r="AK273" i="1" s="1"/>
  <c r="AE273" i="1"/>
  <c r="AF273" i="1"/>
  <c r="AG273" i="1"/>
  <c r="Z274" i="1"/>
  <c r="AI274" i="1" s="1"/>
  <c r="AA274" i="1"/>
  <c r="AB274" i="1"/>
  <c r="AC274" i="1"/>
  <c r="AD274" i="1"/>
  <c r="AK274" i="1" s="1"/>
  <c r="AE274" i="1"/>
  <c r="AF274" i="1"/>
  <c r="AG274" i="1"/>
  <c r="Z275" i="1"/>
  <c r="AI275" i="1" s="1"/>
  <c r="AA275" i="1"/>
  <c r="AB275" i="1"/>
  <c r="AC275" i="1"/>
  <c r="AD275" i="1"/>
  <c r="AK275" i="1" s="1"/>
  <c r="AE275" i="1"/>
  <c r="AF275" i="1"/>
  <c r="AG275" i="1"/>
  <c r="Z276" i="1"/>
  <c r="AI276" i="1" s="1"/>
  <c r="AA276" i="1"/>
  <c r="AB276" i="1"/>
  <c r="AC276" i="1"/>
  <c r="AD276" i="1"/>
  <c r="AK276" i="1" s="1"/>
  <c r="AE276" i="1"/>
  <c r="AF276" i="1"/>
  <c r="AG276" i="1"/>
  <c r="Z277" i="1"/>
  <c r="AI277" i="1" s="1"/>
  <c r="AA277" i="1"/>
  <c r="AB277" i="1"/>
  <c r="AC277" i="1"/>
  <c r="AD277" i="1"/>
  <c r="AK277" i="1" s="1"/>
  <c r="AE277" i="1"/>
  <c r="AF277" i="1"/>
  <c r="AG277" i="1"/>
  <c r="Z278" i="1"/>
  <c r="AI278" i="1" s="1"/>
  <c r="AA278" i="1"/>
  <c r="AB278" i="1"/>
  <c r="AC278" i="1"/>
  <c r="AD278" i="1"/>
  <c r="AK278" i="1" s="1"/>
  <c r="AE278" i="1"/>
  <c r="AF278" i="1"/>
  <c r="AG278" i="1"/>
  <c r="Z279" i="1"/>
  <c r="AI279" i="1" s="1"/>
  <c r="AA279" i="1"/>
  <c r="AB279" i="1"/>
  <c r="AC279" i="1"/>
  <c r="AD279" i="1"/>
  <c r="AK279" i="1" s="1"/>
  <c r="AE279" i="1"/>
  <c r="AF279" i="1"/>
  <c r="AG279" i="1"/>
  <c r="Z280" i="1"/>
  <c r="AI280" i="1" s="1"/>
  <c r="AA280" i="1"/>
  <c r="AB280" i="1"/>
  <c r="AC280" i="1"/>
  <c r="AD280" i="1"/>
  <c r="AK280" i="1" s="1"/>
  <c r="AE280" i="1"/>
  <c r="AF280" i="1"/>
  <c r="AG280" i="1"/>
  <c r="Z281" i="1"/>
  <c r="AI281" i="1" s="1"/>
  <c r="AA281" i="1"/>
  <c r="AB281" i="1"/>
  <c r="AC281" i="1"/>
  <c r="AD281" i="1"/>
  <c r="AK281" i="1" s="1"/>
  <c r="AE281" i="1"/>
  <c r="AF281" i="1"/>
  <c r="AG281" i="1"/>
  <c r="Z282" i="1"/>
  <c r="AI282" i="1" s="1"/>
  <c r="AA282" i="1"/>
  <c r="AB282" i="1"/>
  <c r="AC282" i="1"/>
  <c r="AD282" i="1"/>
  <c r="AK282" i="1" s="1"/>
  <c r="AE282" i="1"/>
  <c r="AF282" i="1"/>
  <c r="AG282" i="1"/>
  <c r="Z283" i="1"/>
  <c r="AI283" i="1" s="1"/>
  <c r="AA283" i="1"/>
  <c r="AB283" i="1"/>
  <c r="AC283" i="1"/>
  <c r="AD283" i="1"/>
  <c r="AK283" i="1" s="1"/>
  <c r="AE283" i="1"/>
  <c r="AF283" i="1"/>
  <c r="AG283" i="1"/>
  <c r="Z284" i="1"/>
  <c r="AI284" i="1" s="1"/>
  <c r="AA284" i="1"/>
  <c r="AB284" i="1"/>
  <c r="AC284" i="1"/>
  <c r="AD284" i="1"/>
  <c r="AK284" i="1" s="1"/>
  <c r="AE284" i="1"/>
  <c r="AF284" i="1"/>
  <c r="AG284" i="1"/>
  <c r="Z285" i="1"/>
  <c r="AI285" i="1" s="1"/>
  <c r="AA285" i="1"/>
  <c r="AB285" i="1"/>
  <c r="AC285" i="1"/>
  <c r="AD285" i="1"/>
  <c r="AK285" i="1" s="1"/>
  <c r="AE285" i="1"/>
  <c r="AF285" i="1"/>
  <c r="AG285" i="1"/>
  <c r="Z286" i="1"/>
  <c r="AI286" i="1" s="1"/>
  <c r="AA286" i="1"/>
  <c r="AB286" i="1"/>
  <c r="AC286" i="1"/>
  <c r="AD286" i="1"/>
  <c r="AK286" i="1" s="1"/>
  <c r="AE286" i="1"/>
  <c r="AF286" i="1"/>
  <c r="AG286" i="1"/>
  <c r="Z287" i="1"/>
  <c r="AI287" i="1" s="1"/>
  <c r="AA287" i="1"/>
  <c r="AB287" i="1"/>
  <c r="AC287" i="1"/>
  <c r="AD287" i="1"/>
  <c r="AK287" i="1" s="1"/>
  <c r="AE287" i="1"/>
  <c r="AF287" i="1"/>
  <c r="AG287" i="1"/>
  <c r="Z288" i="1"/>
  <c r="AI288" i="1" s="1"/>
  <c r="AA288" i="1"/>
  <c r="AB288" i="1"/>
  <c r="AC288" i="1"/>
  <c r="AD288" i="1"/>
  <c r="AK288" i="1" s="1"/>
  <c r="AE288" i="1"/>
  <c r="AF288" i="1"/>
  <c r="AG288" i="1"/>
  <c r="Z289" i="1"/>
  <c r="AI289" i="1" s="1"/>
  <c r="AA289" i="1"/>
  <c r="AB289" i="1"/>
  <c r="AC289" i="1"/>
  <c r="AD289" i="1"/>
  <c r="AK289" i="1" s="1"/>
  <c r="AE289" i="1"/>
  <c r="AF289" i="1"/>
  <c r="AG289" i="1"/>
  <c r="Z290" i="1"/>
  <c r="AI290" i="1" s="1"/>
  <c r="AA290" i="1"/>
  <c r="AB290" i="1"/>
  <c r="AC290" i="1"/>
  <c r="AD290" i="1"/>
  <c r="AK290" i="1" s="1"/>
  <c r="AE290" i="1"/>
  <c r="AF290" i="1"/>
  <c r="AG290" i="1"/>
  <c r="Z291" i="1"/>
  <c r="AI291" i="1" s="1"/>
  <c r="AA291" i="1"/>
  <c r="AB291" i="1"/>
  <c r="AC291" i="1"/>
  <c r="AD291" i="1"/>
  <c r="AK291" i="1" s="1"/>
  <c r="AE291" i="1"/>
  <c r="AF291" i="1"/>
  <c r="AG291" i="1"/>
  <c r="Z292" i="1"/>
  <c r="AI292" i="1" s="1"/>
  <c r="AA292" i="1"/>
  <c r="AB292" i="1"/>
  <c r="AC292" i="1"/>
  <c r="AD292" i="1"/>
  <c r="AK292" i="1" s="1"/>
  <c r="AE292" i="1"/>
  <c r="AF292" i="1"/>
  <c r="AG292" i="1"/>
  <c r="Z293" i="1"/>
  <c r="AI293" i="1" s="1"/>
  <c r="AA293" i="1"/>
  <c r="AB293" i="1"/>
  <c r="AC293" i="1"/>
  <c r="AD293" i="1"/>
  <c r="AK293" i="1" s="1"/>
  <c r="AE293" i="1"/>
  <c r="AF293" i="1"/>
  <c r="AG293" i="1"/>
  <c r="Z294" i="1"/>
  <c r="AI294" i="1" s="1"/>
  <c r="AA294" i="1"/>
  <c r="AB294" i="1"/>
  <c r="AC294" i="1"/>
  <c r="AD294" i="1"/>
  <c r="AK294" i="1" s="1"/>
  <c r="AE294" i="1"/>
  <c r="AF294" i="1"/>
  <c r="AG294" i="1"/>
  <c r="Z295" i="1"/>
  <c r="AI295" i="1" s="1"/>
  <c r="AA295" i="1"/>
  <c r="AB295" i="1"/>
  <c r="AC295" i="1"/>
  <c r="AD295" i="1"/>
  <c r="AK295" i="1" s="1"/>
  <c r="AE295" i="1"/>
  <c r="AF295" i="1"/>
  <c r="AG295" i="1"/>
  <c r="Z296" i="1"/>
  <c r="AI296" i="1" s="1"/>
  <c r="AA296" i="1"/>
  <c r="AB296" i="1"/>
  <c r="AC296" i="1"/>
  <c r="AD296" i="1"/>
  <c r="AK296" i="1" s="1"/>
  <c r="AE296" i="1"/>
  <c r="AF296" i="1"/>
  <c r="AG296" i="1"/>
  <c r="Z297" i="1"/>
  <c r="AI297" i="1" s="1"/>
  <c r="AA297" i="1"/>
  <c r="AB297" i="1"/>
  <c r="AC297" i="1"/>
  <c r="AD297" i="1"/>
  <c r="AK297" i="1" s="1"/>
  <c r="AE297" i="1"/>
  <c r="AF297" i="1"/>
  <c r="AG297" i="1"/>
  <c r="Z298" i="1"/>
  <c r="AI298" i="1" s="1"/>
  <c r="AA298" i="1"/>
  <c r="AB298" i="1"/>
  <c r="AC298" i="1"/>
  <c r="AD298" i="1"/>
  <c r="AK298" i="1" s="1"/>
  <c r="AE298" i="1"/>
  <c r="AF298" i="1"/>
  <c r="AG298" i="1"/>
  <c r="Z299" i="1"/>
  <c r="AI299" i="1" s="1"/>
  <c r="AA299" i="1"/>
  <c r="AB299" i="1"/>
  <c r="AC299" i="1"/>
  <c r="AD299" i="1"/>
  <c r="AK299" i="1" s="1"/>
  <c r="AE299" i="1"/>
  <c r="AF299" i="1"/>
  <c r="AG299" i="1"/>
  <c r="Z300" i="1"/>
  <c r="AI300" i="1" s="1"/>
  <c r="AA300" i="1"/>
  <c r="AB300" i="1"/>
  <c r="AC300" i="1"/>
  <c r="AD300" i="1"/>
  <c r="AK300" i="1" s="1"/>
  <c r="AE300" i="1"/>
  <c r="AF300" i="1"/>
  <c r="AG300" i="1"/>
  <c r="Z301" i="1"/>
  <c r="AI301" i="1" s="1"/>
  <c r="AA301" i="1"/>
  <c r="AB301" i="1"/>
  <c r="AC301" i="1"/>
  <c r="AD301" i="1"/>
  <c r="AK301" i="1" s="1"/>
  <c r="AE301" i="1"/>
  <c r="AF301" i="1"/>
  <c r="AG301" i="1"/>
  <c r="Z302" i="1"/>
  <c r="AI302" i="1" s="1"/>
  <c r="AA302" i="1"/>
  <c r="AB302" i="1"/>
  <c r="AC302" i="1"/>
  <c r="AD302" i="1"/>
  <c r="AK302" i="1" s="1"/>
  <c r="AE302" i="1"/>
  <c r="AF302" i="1"/>
  <c r="AG302" i="1"/>
  <c r="Z303" i="1"/>
  <c r="AI303" i="1" s="1"/>
  <c r="AA303" i="1"/>
  <c r="AB303" i="1"/>
  <c r="AC303" i="1"/>
  <c r="AD303" i="1"/>
  <c r="AK303" i="1" s="1"/>
  <c r="AE303" i="1"/>
  <c r="AF303" i="1"/>
  <c r="AG303" i="1"/>
  <c r="Z304" i="1"/>
  <c r="AI304" i="1" s="1"/>
  <c r="AA304" i="1"/>
  <c r="AB304" i="1"/>
  <c r="AC304" i="1"/>
  <c r="AD304" i="1"/>
  <c r="AK304" i="1" s="1"/>
  <c r="AE304" i="1"/>
  <c r="AF304" i="1"/>
  <c r="AG304" i="1"/>
  <c r="Z305" i="1"/>
  <c r="AI305" i="1" s="1"/>
  <c r="AA305" i="1"/>
  <c r="AB305" i="1"/>
  <c r="AC305" i="1"/>
  <c r="AD305" i="1"/>
  <c r="AK305" i="1" s="1"/>
  <c r="AE305" i="1"/>
  <c r="AF305" i="1"/>
  <c r="AG305" i="1"/>
  <c r="Z306" i="1"/>
  <c r="AI306" i="1" s="1"/>
  <c r="AA306" i="1"/>
  <c r="AB306" i="1"/>
  <c r="AC306" i="1"/>
  <c r="AD306" i="1"/>
  <c r="AK306" i="1" s="1"/>
  <c r="AE306" i="1"/>
  <c r="AF306" i="1"/>
  <c r="AG306" i="1"/>
  <c r="Z307" i="1"/>
  <c r="AI307" i="1" s="1"/>
  <c r="AA307" i="1"/>
  <c r="AB307" i="1"/>
  <c r="AC307" i="1"/>
  <c r="AD307" i="1"/>
  <c r="AK307" i="1" s="1"/>
  <c r="AE307" i="1"/>
  <c r="AF307" i="1"/>
  <c r="AG307" i="1"/>
  <c r="Z308" i="1"/>
  <c r="AI308" i="1" s="1"/>
  <c r="AA308" i="1"/>
  <c r="AB308" i="1"/>
  <c r="AC308" i="1"/>
  <c r="AD308" i="1"/>
  <c r="AK308" i="1" s="1"/>
  <c r="AE308" i="1"/>
  <c r="AF308" i="1"/>
  <c r="AG308" i="1"/>
  <c r="Z309" i="1"/>
  <c r="AI309" i="1" s="1"/>
  <c r="AA309" i="1"/>
  <c r="AB309" i="1"/>
  <c r="AC309" i="1"/>
  <c r="AD309" i="1"/>
  <c r="AK309" i="1" s="1"/>
  <c r="AE309" i="1"/>
  <c r="AF309" i="1"/>
  <c r="AG309" i="1"/>
  <c r="Z310" i="1"/>
  <c r="AI310" i="1" s="1"/>
  <c r="AA310" i="1"/>
  <c r="AB310" i="1"/>
  <c r="AC310" i="1"/>
  <c r="AD310" i="1"/>
  <c r="AK310" i="1" s="1"/>
  <c r="AE310" i="1"/>
  <c r="AF310" i="1"/>
  <c r="AG310" i="1"/>
  <c r="Z311" i="1"/>
  <c r="AI311" i="1" s="1"/>
  <c r="AA311" i="1"/>
  <c r="AB311" i="1"/>
  <c r="AC311" i="1"/>
  <c r="AD311" i="1"/>
  <c r="AK311" i="1" s="1"/>
  <c r="AE311" i="1"/>
  <c r="AF311" i="1"/>
  <c r="AG311" i="1"/>
  <c r="Z312" i="1"/>
  <c r="AI312" i="1" s="1"/>
  <c r="AA312" i="1"/>
  <c r="AB312" i="1"/>
  <c r="AC312" i="1"/>
  <c r="AD312" i="1"/>
  <c r="AK312" i="1" s="1"/>
  <c r="AE312" i="1"/>
  <c r="AF312" i="1"/>
  <c r="AG312" i="1"/>
  <c r="Z313" i="1"/>
  <c r="AI313" i="1" s="1"/>
  <c r="AA313" i="1"/>
  <c r="AB313" i="1"/>
  <c r="AC313" i="1"/>
  <c r="AD313" i="1"/>
  <c r="AK313" i="1" s="1"/>
  <c r="AE313" i="1"/>
  <c r="AF313" i="1"/>
  <c r="AG313" i="1"/>
  <c r="Z314" i="1"/>
  <c r="AI314" i="1" s="1"/>
  <c r="AA314" i="1"/>
  <c r="AB314" i="1"/>
  <c r="AC314" i="1"/>
  <c r="AD314" i="1"/>
  <c r="AK314" i="1" s="1"/>
  <c r="AE314" i="1"/>
  <c r="AF314" i="1"/>
  <c r="AG314" i="1"/>
  <c r="Z315" i="1"/>
  <c r="AI315" i="1" s="1"/>
  <c r="AA315" i="1"/>
  <c r="AB315" i="1"/>
  <c r="AC315" i="1"/>
  <c r="AD315" i="1"/>
  <c r="AK315" i="1" s="1"/>
  <c r="AE315" i="1"/>
  <c r="AF315" i="1"/>
  <c r="AG315" i="1"/>
  <c r="Z316" i="1"/>
  <c r="AI316" i="1" s="1"/>
  <c r="AA316" i="1"/>
  <c r="AB316" i="1"/>
  <c r="AC316" i="1"/>
  <c r="AD316" i="1"/>
  <c r="AK316" i="1" s="1"/>
  <c r="AE316" i="1"/>
  <c r="AF316" i="1"/>
  <c r="AG316" i="1"/>
  <c r="Z317" i="1"/>
  <c r="AI317" i="1" s="1"/>
  <c r="AA317" i="1"/>
  <c r="AB317" i="1"/>
  <c r="AC317" i="1"/>
  <c r="AD317" i="1"/>
  <c r="AK317" i="1" s="1"/>
  <c r="AE317" i="1"/>
  <c r="AF317" i="1"/>
  <c r="AG317" i="1"/>
  <c r="Z318" i="1"/>
  <c r="AI318" i="1" s="1"/>
  <c r="AA318" i="1"/>
  <c r="AB318" i="1"/>
  <c r="AC318" i="1"/>
  <c r="AD318" i="1"/>
  <c r="AK318" i="1" s="1"/>
  <c r="AE318" i="1"/>
  <c r="AF318" i="1"/>
  <c r="AG318" i="1"/>
  <c r="Z319" i="1"/>
  <c r="AI319" i="1" s="1"/>
  <c r="AA319" i="1"/>
  <c r="AB319" i="1"/>
  <c r="AC319" i="1"/>
  <c r="AD319" i="1"/>
  <c r="AK319" i="1" s="1"/>
  <c r="AE319" i="1"/>
  <c r="AF319" i="1"/>
  <c r="AG319" i="1"/>
  <c r="Z320" i="1"/>
  <c r="AI320" i="1" s="1"/>
  <c r="AA320" i="1"/>
  <c r="AB320" i="1"/>
  <c r="AC320" i="1"/>
  <c r="AD320" i="1"/>
  <c r="AK320" i="1" s="1"/>
  <c r="AE320" i="1"/>
  <c r="AF320" i="1"/>
  <c r="AG320" i="1"/>
  <c r="Z321" i="1"/>
  <c r="AI321" i="1" s="1"/>
  <c r="AA321" i="1"/>
  <c r="AB321" i="1"/>
  <c r="AC321" i="1"/>
  <c r="AD321" i="1"/>
  <c r="AK321" i="1" s="1"/>
  <c r="AE321" i="1"/>
  <c r="AF321" i="1"/>
  <c r="AG321" i="1"/>
  <c r="Z322" i="1"/>
  <c r="AI322" i="1" s="1"/>
  <c r="AA322" i="1"/>
  <c r="AB322" i="1"/>
  <c r="AC322" i="1"/>
  <c r="AD322" i="1"/>
  <c r="AK322" i="1" s="1"/>
  <c r="AE322" i="1"/>
  <c r="AF322" i="1"/>
  <c r="AG322" i="1"/>
  <c r="Z323" i="1"/>
  <c r="AI323" i="1" s="1"/>
  <c r="AA323" i="1"/>
  <c r="AB323" i="1"/>
  <c r="AC323" i="1"/>
  <c r="AD323" i="1"/>
  <c r="AK323" i="1" s="1"/>
  <c r="AE323" i="1"/>
  <c r="AF323" i="1"/>
  <c r="AG323" i="1"/>
  <c r="Z324" i="1"/>
  <c r="AI324" i="1" s="1"/>
  <c r="AA324" i="1"/>
  <c r="AB324" i="1"/>
  <c r="AC324" i="1"/>
  <c r="AD324" i="1"/>
  <c r="AK324" i="1" s="1"/>
  <c r="AE324" i="1"/>
  <c r="AF324" i="1"/>
  <c r="AG324" i="1"/>
  <c r="Z325" i="1"/>
  <c r="AI325" i="1" s="1"/>
  <c r="AA325" i="1"/>
  <c r="AB325" i="1"/>
  <c r="AC325" i="1"/>
  <c r="AD325" i="1"/>
  <c r="AK325" i="1" s="1"/>
  <c r="AE325" i="1"/>
  <c r="AF325" i="1"/>
  <c r="AG325" i="1"/>
  <c r="Z326" i="1"/>
  <c r="AI326" i="1" s="1"/>
  <c r="AA326" i="1"/>
  <c r="AB326" i="1"/>
  <c r="AC326" i="1"/>
  <c r="AD326" i="1"/>
  <c r="AK326" i="1" s="1"/>
  <c r="AE326" i="1"/>
  <c r="AF326" i="1"/>
  <c r="AG326" i="1"/>
  <c r="Z327" i="1"/>
  <c r="AI327" i="1" s="1"/>
  <c r="AA327" i="1"/>
  <c r="AB327" i="1"/>
  <c r="AC327" i="1"/>
  <c r="AD327" i="1"/>
  <c r="AK327" i="1" s="1"/>
  <c r="AE327" i="1"/>
  <c r="AF327" i="1"/>
  <c r="AG327" i="1"/>
  <c r="Z328" i="1"/>
  <c r="AI328" i="1" s="1"/>
  <c r="AA328" i="1"/>
  <c r="AB328" i="1"/>
  <c r="AC328" i="1"/>
  <c r="AD328" i="1"/>
  <c r="AK328" i="1" s="1"/>
  <c r="AE328" i="1"/>
  <c r="AF328" i="1"/>
  <c r="AG328" i="1"/>
  <c r="Z329" i="1"/>
  <c r="AI329" i="1" s="1"/>
  <c r="AA329" i="1"/>
  <c r="AB329" i="1"/>
  <c r="AC329" i="1"/>
  <c r="AD329" i="1"/>
  <c r="AK329" i="1" s="1"/>
  <c r="AE329" i="1"/>
  <c r="AF329" i="1"/>
  <c r="AG329" i="1"/>
  <c r="Z330" i="1"/>
  <c r="AI330" i="1" s="1"/>
  <c r="AA330" i="1"/>
  <c r="AB330" i="1"/>
  <c r="AC330" i="1"/>
  <c r="AD330" i="1"/>
  <c r="AK330" i="1" s="1"/>
  <c r="AE330" i="1"/>
  <c r="AF330" i="1"/>
  <c r="AG330" i="1"/>
  <c r="Z331" i="1"/>
  <c r="AI331" i="1" s="1"/>
  <c r="AA331" i="1"/>
  <c r="AB331" i="1"/>
  <c r="AC331" i="1"/>
  <c r="AD331" i="1"/>
  <c r="AK331" i="1" s="1"/>
  <c r="AE331" i="1"/>
  <c r="AF331" i="1"/>
  <c r="AG331" i="1"/>
  <c r="Z332" i="1"/>
  <c r="AI332" i="1" s="1"/>
  <c r="AA332" i="1"/>
  <c r="AB332" i="1"/>
  <c r="AC332" i="1"/>
  <c r="AD332" i="1"/>
  <c r="AK332" i="1" s="1"/>
  <c r="AE332" i="1"/>
  <c r="AF332" i="1"/>
  <c r="AG332" i="1"/>
  <c r="Z333" i="1"/>
  <c r="AI333" i="1" s="1"/>
  <c r="AA333" i="1"/>
  <c r="AB333" i="1"/>
  <c r="AC333" i="1"/>
  <c r="AD333" i="1"/>
  <c r="AK333" i="1" s="1"/>
  <c r="AE333" i="1"/>
  <c r="AF333" i="1"/>
  <c r="AG333" i="1"/>
  <c r="Z334" i="1"/>
  <c r="AI334" i="1" s="1"/>
  <c r="AA334" i="1"/>
  <c r="AB334" i="1"/>
  <c r="AC334" i="1"/>
  <c r="AD334" i="1"/>
  <c r="AK334" i="1" s="1"/>
  <c r="AE334" i="1"/>
  <c r="AF334" i="1"/>
  <c r="AG334" i="1"/>
  <c r="Z335" i="1"/>
  <c r="AI335" i="1" s="1"/>
  <c r="AA335" i="1"/>
  <c r="AB335" i="1"/>
  <c r="AC335" i="1"/>
  <c r="AD335" i="1"/>
  <c r="AK335" i="1" s="1"/>
  <c r="AE335" i="1"/>
  <c r="AF335" i="1"/>
  <c r="AG335" i="1"/>
  <c r="Z336" i="1"/>
  <c r="AI336" i="1" s="1"/>
  <c r="AA336" i="1"/>
  <c r="AB336" i="1"/>
  <c r="AC336" i="1"/>
  <c r="AD336" i="1"/>
  <c r="AK336" i="1" s="1"/>
  <c r="AE336" i="1"/>
  <c r="AF336" i="1"/>
  <c r="AG336" i="1"/>
  <c r="Z337" i="1"/>
  <c r="AI337" i="1" s="1"/>
  <c r="AA337" i="1"/>
  <c r="AB337" i="1"/>
  <c r="AC337" i="1"/>
  <c r="AD337" i="1"/>
  <c r="AK337" i="1" s="1"/>
  <c r="AE337" i="1"/>
  <c r="AF337" i="1"/>
  <c r="AG337" i="1"/>
  <c r="Z338" i="1"/>
  <c r="AI338" i="1" s="1"/>
  <c r="AA338" i="1"/>
  <c r="AB338" i="1"/>
  <c r="AC338" i="1"/>
  <c r="AD338" i="1"/>
  <c r="AK338" i="1" s="1"/>
  <c r="AE338" i="1"/>
  <c r="AF338" i="1"/>
  <c r="AG338" i="1"/>
  <c r="Z339" i="1"/>
  <c r="AI339" i="1" s="1"/>
  <c r="AA339" i="1"/>
  <c r="AB339" i="1"/>
  <c r="AC339" i="1"/>
  <c r="AD339" i="1"/>
  <c r="AK339" i="1" s="1"/>
  <c r="AE339" i="1"/>
  <c r="AF339" i="1"/>
  <c r="AG339" i="1"/>
  <c r="Z340" i="1"/>
  <c r="AI340" i="1" s="1"/>
  <c r="AA340" i="1"/>
  <c r="AB340" i="1"/>
  <c r="AC340" i="1"/>
  <c r="AD340" i="1"/>
  <c r="AK340" i="1" s="1"/>
  <c r="AE340" i="1"/>
  <c r="AF340" i="1"/>
  <c r="AG340" i="1"/>
  <c r="Z341" i="1"/>
  <c r="AI341" i="1" s="1"/>
  <c r="AA341" i="1"/>
  <c r="AB341" i="1"/>
  <c r="AC341" i="1"/>
  <c r="AD341" i="1"/>
  <c r="AK341" i="1" s="1"/>
  <c r="AE341" i="1"/>
  <c r="AF341" i="1"/>
  <c r="AG341" i="1"/>
  <c r="Z342" i="1"/>
  <c r="AI342" i="1" s="1"/>
  <c r="AA342" i="1"/>
  <c r="AB342" i="1"/>
  <c r="AC342" i="1"/>
  <c r="AD342" i="1"/>
  <c r="AK342" i="1" s="1"/>
  <c r="AE342" i="1"/>
  <c r="AF342" i="1"/>
  <c r="AG342" i="1"/>
  <c r="Z343" i="1"/>
  <c r="AI343" i="1" s="1"/>
  <c r="AA343" i="1"/>
  <c r="AB343" i="1"/>
  <c r="AC343" i="1"/>
  <c r="AD343" i="1"/>
  <c r="AK343" i="1" s="1"/>
  <c r="AE343" i="1"/>
  <c r="AF343" i="1"/>
  <c r="AG343" i="1"/>
  <c r="Z344" i="1"/>
  <c r="AI344" i="1" s="1"/>
  <c r="AA344" i="1"/>
  <c r="AB344" i="1"/>
  <c r="AC344" i="1"/>
  <c r="AD344" i="1"/>
  <c r="AK344" i="1" s="1"/>
  <c r="AE344" i="1"/>
  <c r="AF344" i="1"/>
  <c r="AG344" i="1"/>
  <c r="Z345" i="1"/>
  <c r="AI345" i="1" s="1"/>
  <c r="AA345" i="1"/>
  <c r="AB345" i="1"/>
  <c r="AC345" i="1"/>
  <c r="AD345" i="1"/>
  <c r="AK345" i="1" s="1"/>
  <c r="AE345" i="1"/>
  <c r="AF345" i="1"/>
  <c r="AG345" i="1"/>
  <c r="Z346" i="1"/>
  <c r="AI346" i="1" s="1"/>
  <c r="AA346" i="1"/>
  <c r="AB346" i="1"/>
  <c r="AC346" i="1"/>
  <c r="AD346" i="1"/>
  <c r="AK346" i="1" s="1"/>
  <c r="AE346" i="1"/>
  <c r="AF346" i="1"/>
  <c r="AG346" i="1"/>
  <c r="Z347" i="1"/>
  <c r="AI347" i="1" s="1"/>
  <c r="AA347" i="1"/>
  <c r="AB347" i="1"/>
  <c r="AC347" i="1"/>
  <c r="AD347" i="1"/>
  <c r="AK347" i="1" s="1"/>
  <c r="AE347" i="1"/>
  <c r="AF347" i="1"/>
  <c r="AG347" i="1"/>
  <c r="Z348" i="1"/>
  <c r="AI348" i="1" s="1"/>
  <c r="AA348" i="1"/>
  <c r="AB348" i="1"/>
  <c r="AC348" i="1"/>
  <c r="AD348" i="1"/>
  <c r="AK348" i="1" s="1"/>
  <c r="AE348" i="1"/>
  <c r="AF348" i="1"/>
  <c r="AG348" i="1"/>
  <c r="Z349" i="1"/>
  <c r="AI349" i="1" s="1"/>
  <c r="AA349" i="1"/>
  <c r="AB349" i="1"/>
  <c r="AC349" i="1"/>
  <c r="AD349" i="1"/>
  <c r="AK349" i="1" s="1"/>
  <c r="AE349" i="1"/>
  <c r="AF349" i="1"/>
  <c r="AG349" i="1"/>
  <c r="Z350" i="1"/>
  <c r="AI350" i="1" s="1"/>
  <c r="AA350" i="1"/>
  <c r="AB350" i="1"/>
  <c r="AC350" i="1"/>
  <c r="AD350" i="1"/>
  <c r="AK350" i="1" s="1"/>
  <c r="AE350" i="1"/>
  <c r="AF350" i="1"/>
  <c r="AG350" i="1"/>
  <c r="Z351" i="1"/>
  <c r="AI351" i="1" s="1"/>
  <c r="AA351" i="1"/>
  <c r="AB351" i="1"/>
  <c r="AC351" i="1"/>
  <c r="AD351" i="1"/>
  <c r="AK351" i="1" s="1"/>
  <c r="AE351" i="1"/>
  <c r="AF351" i="1"/>
  <c r="AG351" i="1"/>
  <c r="Z352" i="1"/>
  <c r="AI352" i="1" s="1"/>
  <c r="AA352" i="1"/>
  <c r="AB352" i="1"/>
  <c r="AC352" i="1"/>
  <c r="AD352" i="1"/>
  <c r="AK352" i="1" s="1"/>
  <c r="AE352" i="1"/>
  <c r="AF352" i="1"/>
  <c r="AG352" i="1"/>
  <c r="Z353" i="1"/>
  <c r="AI353" i="1" s="1"/>
  <c r="AA353" i="1"/>
  <c r="AB353" i="1"/>
  <c r="AC353" i="1"/>
  <c r="AD353" i="1"/>
  <c r="AK353" i="1" s="1"/>
  <c r="AE353" i="1"/>
  <c r="AF353" i="1"/>
  <c r="AG353" i="1"/>
  <c r="Z354" i="1"/>
  <c r="AI354" i="1" s="1"/>
  <c r="AA354" i="1"/>
  <c r="AB354" i="1"/>
  <c r="AC354" i="1"/>
  <c r="AD354" i="1"/>
  <c r="AK354" i="1" s="1"/>
  <c r="AE354" i="1"/>
  <c r="AF354" i="1"/>
  <c r="AG354" i="1"/>
  <c r="Z355" i="1"/>
  <c r="AI355" i="1" s="1"/>
  <c r="AA355" i="1"/>
  <c r="AB355" i="1"/>
  <c r="AC355" i="1"/>
  <c r="AD355" i="1"/>
  <c r="AK355" i="1" s="1"/>
  <c r="AE355" i="1"/>
  <c r="AF355" i="1"/>
  <c r="AG355" i="1"/>
  <c r="Z356" i="1"/>
  <c r="AI356" i="1" s="1"/>
  <c r="AA356" i="1"/>
  <c r="AB356" i="1"/>
  <c r="AC356" i="1"/>
  <c r="AD356" i="1"/>
  <c r="AK356" i="1" s="1"/>
  <c r="AE356" i="1"/>
  <c r="AF356" i="1"/>
  <c r="AG356" i="1"/>
  <c r="Z357" i="1"/>
  <c r="AI357" i="1" s="1"/>
  <c r="AA357" i="1"/>
  <c r="AB357" i="1"/>
  <c r="AC357" i="1"/>
  <c r="AD357" i="1"/>
  <c r="AK357" i="1" s="1"/>
  <c r="AE357" i="1"/>
  <c r="AF357" i="1"/>
  <c r="AG357" i="1"/>
  <c r="Z358" i="1"/>
  <c r="AI358" i="1" s="1"/>
  <c r="AA358" i="1"/>
  <c r="AB358" i="1"/>
  <c r="AC358" i="1"/>
  <c r="AD358" i="1"/>
  <c r="AK358" i="1" s="1"/>
  <c r="AE358" i="1"/>
  <c r="AF358" i="1"/>
  <c r="AG358" i="1"/>
  <c r="Z359" i="1"/>
  <c r="AI359" i="1" s="1"/>
  <c r="AA359" i="1"/>
  <c r="AB359" i="1"/>
  <c r="AC359" i="1"/>
  <c r="AD359" i="1"/>
  <c r="AK359" i="1" s="1"/>
  <c r="AE359" i="1"/>
  <c r="AF359" i="1"/>
  <c r="AG359" i="1"/>
  <c r="Z360" i="1"/>
  <c r="AI360" i="1" s="1"/>
  <c r="AA360" i="1"/>
  <c r="AB360" i="1"/>
  <c r="AC360" i="1"/>
  <c r="AD360" i="1"/>
  <c r="AK360" i="1" s="1"/>
  <c r="AE360" i="1"/>
  <c r="AF360" i="1"/>
  <c r="AG360" i="1"/>
  <c r="Z361" i="1"/>
  <c r="AI361" i="1" s="1"/>
  <c r="AA361" i="1"/>
  <c r="AB361" i="1"/>
  <c r="AC361" i="1"/>
  <c r="AD361" i="1"/>
  <c r="AK361" i="1" s="1"/>
  <c r="AE361" i="1"/>
  <c r="AF361" i="1"/>
  <c r="AG361" i="1"/>
  <c r="Z362" i="1"/>
  <c r="AI362" i="1" s="1"/>
  <c r="AA362" i="1"/>
  <c r="AB362" i="1"/>
  <c r="AC362" i="1"/>
  <c r="AD362" i="1"/>
  <c r="AK362" i="1" s="1"/>
  <c r="AE362" i="1"/>
  <c r="AF362" i="1"/>
  <c r="AG362" i="1"/>
  <c r="Z363" i="1"/>
  <c r="AI363" i="1" s="1"/>
  <c r="AA363" i="1"/>
  <c r="AB363" i="1"/>
  <c r="AC363" i="1"/>
  <c r="AD363" i="1"/>
  <c r="AK363" i="1" s="1"/>
  <c r="AE363" i="1"/>
  <c r="AF363" i="1"/>
  <c r="AG363" i="1"/>
  <c r="Z364" i="1"/>
  <c r="AI364" i="1" s="1"/>
  <c r="AA364" i="1"/>
  <c r="AB364" i="1"/>
  <c r="AC364" i="1"/>
  <c r="AD364" i="1"/>
  <c r="AK364" i="1" s="1"/>
  <c r="AE364" i="1"/>
  <c r="AF364" i="1"/>
  <c r="AG364" i="1"/>
  <c r="Z365" i="1"/>
  <c r="AI365" i="1" s="1"/>
  <c r="AA365" i="1"/>
  <c r="AB365" i="1"/>
  <c r="AC365" i="1"/>
  <c r="AD365" i="1"/>
  <c r="AK365" i="1" s="1"/>
  <c r="AE365" i="1"/>
  <c r="AF365" i="1"/>
  <c r="AG365" i="1"/>
  <c r="Z366" i="1"/>
  <c r="AI366" i="1" s="1"/>
  <c r="AA366" i="1"/>
  <c r="AB366" i="1"/>
  <c r="AC366" i="1"/>
  <c r="AD366" i="1"/>
  <c r="AK366" i="1" s="1"/>
  <c r="AE366" i="1"/>
  <c r="AF366" i="1"/>
  <c r="AG366" i="1"/>
  <c r="Z367" i="1"/>
  <c r="AI367" i="1" s="1"/>
  <c r="AA367" i="1"/>
  <c r="AB367" i="1"/>
  <c r="AC367" i="1"/>
  <c r="AD367" i="1"/>
  <c r="AK367" i="1" s="1"/>
  <c r="AE367" i="1"/>
  <c r="AF367" i="1"/>
  <c r="AG367" i="1"/>
  <c r="Z368" i="1"/>
  <c r="AI368" i="1" s="1"/>
  <c r="AA368" i="1"/>
  <c r="AB368" i="1"/>
  <c r="AC368" i="1"/>
  <c r="AD368" i="1"/>
  <c r="AK368" i="1" s="1"/>
  <c r="AE368" i="1"/>
  <c r="AF368" i="1"/>
  <c r="AG368" i="1"/>
  <c r="Z369" i="1"/>
  <c r="AI369" i="1" s="1"/>
  <c r="AA369" i="1"/>
  <c r="AB369" i="1"/>
  <c r="AC369" i="1"/>
  <c r="AD369" i="1"/>
  <c r="AK369" i="1" s="1"/>
  <c r="AE369" i="1"/>
  <c r="AF369" i="1"/>
  <c r="AG369" i="1"/>
  <c r="Z370" i="1"/>
  <c r="AI370" i="1" s="1"/>
  <c r="AA370" i="1"/>
  <c r="AB370" i="1"/>
  <c r="AC370" i="1"/>
  <c r="AD370" i="1"/>
  <c r="AK370" i="1" s="1"/>
  <c r="AE370" i="1"/>
  <c r="AF370" i="1"/>
  <c r="AG370" i="1"/>
  <c r="Z371" i="1"/>
  <c r="AI371" i="1" s="1"/>
  <c r="AA371" i="1"/>
  <c r="AB371" i="1"/>
  <c r="AC371" i="1"/>
  <c r="AD371" i="1"/>
  <c r="AK371" i="1" s="1"/>
  <c r="AE371" i="1"/>
  <c r="AF371" i="1"/>
  <c r="AG371" i="1"/>
  <c r="Z372" i="1"/>
  <c r="AI372" i="1" s="1"/>
  <c r="AA372" i="1"/>
  <c r="AB372" i="1"/>
  <c r="AC372" i="1"/>
  <c r="AD372" i="1"/>
  <c r="AK372" i="1" s="1"/>
  <c r="AE372" i="1"/>
  <c r="AF372" i="1"/>
  <c r="AG372" i="1"/>
  <c r="Z373" i="1"/>
  <c r="AI373" i="1" s="1"/>
  <c r="AA373" i="1"/>
  <c r="AB373" i="1"/>
  <c r="AC373" i="1"/>
  <c r="AD373" i="1"/>
  <c r="AK373" i="1" s="1"/>
  <c r="AE373" i="1"/>
  <c r="AF373" i="1"/>
  <c r="AG373" i="1"/>
  <c r="Z374" i="1"/>
  <c r="AI374" i="1" s="1"/>
  <c r="AA374" i="1"/>
  <c r="AB374" i="1"/>
  <c r="AC374" i="1"/>
  <c r="AD374" i="1"/>
  <c r="AK374" i="1" s="1"/>
  <c r="AE374" i="1"/>
  <c r="AF374" i="1"/>
  <c r="AG374" i="1"/>
  <c r="Z375" i="1"/>
  <c r="AI375" i="1" s="1"/>
  <c r="AA375" i="1"/>
  <c r="AB375" i="1"/>
  <c r="AC375" i="1"/>
  <c r="AD375" i="1"/>
  <c r="AK375" i="1" s="1"/>
  <c r="AE375" i="1"/>
  <c r="AF375" i="1"/>
  <c r="AG375" i="1"/>
  <c r="Z376" i="1"/>
  <c r="AI376" i="1" s="1"/>
  <c r="AA376" i="1"/>
  <c r="AB376" i="1"/>
  <c r="AC376" i="1"/>
  <c r="AD376" i="1"/>
  <c r="AK376" i="1" s="1"/>
  <c r="AE376" i="1"/>
  <c r="AF376" i="1"/>
  <c r="AG376" i="1"/>
  <c r="Z377" i="1"/>
  <c r="AI377" i="1" s="1"/>
  <c r="AA377" i="1"/>
  <c r="AB377" i="1"/>
  <c r="AC377" i="1"/>
  <c r="AD377" i="1"/>
  <c r="AK377" i="1" s="1"/>
  <c r="AE377" i="1"/>
  <c r="AF377" i="1"/>
  <c r="AG377" i="1"/>
  <c r="Z378" i="1"/>
  <c r="AI378" i="1" s="1"/>
  <c r="AA378" i="1"/>
  <c r="AB378" i="1"/>
  <c r="AC378" i="1"/>
  <c r="AD378" i="1"/>
  <c r="AK378" i="1" s="1"/>
  <c r="AE378" i="1"/>
  <c r="AF378" i="1"/>
  <c r="AG378" i="1"/>
  <c r="Z379" i="1"/>
  <c r="AI379" i="1" s="1"/>
  <c r="AA379" i="1"/>
  <c r="AB379" i="1"/>
  <c r="AC379" i="1"/>
  <c r="AD379" i="1"/>
  <c r="AK379" i="1" s="1"/>
  <c r="AE379" i="1"/>
  <c r="AF379" i="1"/>
  <c r="AG379" i="1"/>
  <c r="Z380" i="1"/>
  <c r="AI380" i="1" s="1"/>
  <c r="AA380" i="1"/>
  <c r="AB380" i="1"/>
  <c r="AC380" i="1"/>
  <c r="AD380" i="1"/>
  <c r="AK380" i="1" s="1"/>
  <c r="AE380" i="1"/>
  <c r="AF380" i="1"/>
  <c r="AG380" i="1"/>
  <c r="Z381" i="1"/>
  <c r="AI381" i="1" s="1"/>
  <c r="AA381" i="1"/>
  <c r="AB381" i="1"/>
  <c r="AC381" i="1"/>
  <c r="AD381" i="1"/>
  <c r="AK381" i="1" s="1"/>
  <c r="AE381" i="1"/>
  <c r="AF381" i="1"/>
  <c r="AG381" i="1"/>
  <c r="Z382" i="1"/>
  <c r="AI382" i="1" s="1"/>
  <c r="AA382" i="1"/>
  <c r="AB382" i="1"/>
  <c r="AC382" i="1"/>
  <c r="AD382" i="1"/>
  <c r="AK382" i="1" s="1"/>
  <c r="AE382" i="1"/>
  <c r="AF382" i="1"/>
  <c r="AG382" i="1"/>
  <c r="Z383" i="1"/>
  <c r="AI383" i="1" s="1"/>
  <c r="AA383" i="1"/>
  <c r="AB383" i="1"/>
  <c r="AC383" i="1"/>
  <c r="AD383" i="1"/>
  <c r="AK383" i="1" s="1"/>
  <c r="AE383" i="1"/>
  <c r="AF383" i="1"/>
  <c r="AG383" i="1"/>
  <c r="Z384" i="1"/>
  <c r="AI384" i="1" s="1"/>
  <c r="AA384" i="1"/>
  <c r="AB384" i="1"/>
  <c r="AC384" i="1"/>
  <c r="AD384" i="1"/>
  <c r="AK384" i="1" s="1"/>
  <c r="AE384" i="1"/>
  <c r="AF384" i="1"/>
  <c r="AG384" i="1"/>
  <c r="Z385" i="1"/>
  <c r="AI385" i="1" s="1"/>
  <c r="AA385" i="1"/>
  <c r="AB385" i="1"/>
  <c r="AC385" i="1"/>
  <c r="AD385" i="1"/>
  <c r="AK385" i="1" s="1"/>
  <c r="AE385" i="1"/>
  <c r="AF385" i="1"/>
  <c r="AG385" i="1"/>
  <c r="Z386" i="1"/>
  <c r="AI386" i="1" s="1"/>
  <c r="AA386" i="1"/>
  <c r="AB386" i="1"/>
  <c r="AC386" i="1"/>
  <c r="AD386" i="1"/>
  <c r="AK386" i="1" s="1"/>
  <c r="AE386" i="1"/>
  <c r="AF386" i="1"/>
  <c r="AG386" i="1"/>
  <c r="Z387" i="1"/>
  <c r="AI387" i="1" s="1"/>
  <c r="AA387" i="1"/>
  <c r="AB387" i="1"/>
  <c r="AC387" i="1"/>
  <c r="AD387" i="1"/>
  <c r="AK387" i="1" s="1"/>
  <c r="AE387" i="1"/>
  <c r="AF387" i="1"/>
  <c r="AG387" i="1"/>
  <c r="Z388" i="1"/>
  <c r="AI388" i="1" s="1"/>
  <c r="AA388" i="1"/>
  <c r="AB388" i="1"/>
  <c r="AC388" i="1"/>
  <c r="AD388" i="1"/>
  <c r="AK388" i="1" s="1"/>
  <c r="AE388" i="1"/>
  <c r="AF388" i="1"/>
  <c r="AG388" i="1"/>
  <c r="Z389" i="1"/>
  <c r="AI389" i="1" s="1"/>
  <c r="AA389" i="1"/>
  <c r="AB389" i="1"/>
  <c r="AC389" i="1"/>
  <c r="AD389" i="1"/>
  <c r="AK389" i="1" s="1"/>
  <c r="AE389" i="1"/>
  <c r="AF389" i="1"/>
  <c r="AG389" i="1"/>
  <c r="Z390" i="1"/>
  <c r="AI390" i="1" s="1"/>
  <c r="AA390" i="1"/>
  <c r="AB390" i="1"/>
  <c r="AC390" i="1"/>
  <c r="AD390" i="1"/>
  <c r="AK390" i="1" s="1"/>
  <c r="AE390" i="1"/>
  <c r="AF390" i="1"/>
  <c r="AG390" i="1"/>
  <c r="Z391" i="1"/>
  <c r="AI391" i="1" s="1"/>
  <c r="AA391" i="1"/>
  <c r="AB391" i="1"/>
  <c r="AC391" i="1"/>
  <c r="AD391" i="1"/>
  <c r="AK391" i="1" s="1"/>
  <c r="AE391" i="1"/>
  <c r="AF391" i="1"/>
  <c r="AG391" i="1"/>
  <c r="Z392" i="1"/>
  <c r="AI392" i="1" s="1"/>
  <c r="AA392" i="1"/>
  <c r="AB392" i="1"/>
  <c r="AC392" i="1"/>
  <c r="AD392" i="1"/>
  <c r="AK392" i="1" s="1"/>
  <c r="AE392" i="1"/>
  <c r="AF392" i="1"/>
  <c r="AG392" i="1"/>
  <c r="Z393" i="1"/>
  <c r="AI393" i="1" s="1"/>
  <c r="AA393" i="1"/>
  <c r="AB393" i="1"/>
  <c r="AC393" i="1"/>
  <c r="AD393" i="1"/>
  <c r="AK393" i="1" s="1"/>
  <c r="AE393" i="1"/>
  <c r="AF393" i="1"/>
  <c r="AG393" i="1"/>
  <c r="Z394" i="1"/>
  <c r="AI394" i="1" s="1"/>
  <c r="AA394" i="1"/>
  <c r="AB394" i="1"/>
  <c r="AC394" i="1"/>
  <c r="AD394" i="1"/>
  <c r="AK394" i="1" s="1"/>
  <c r="AE394" i="1"/>
  <c r="AF394" i="1"/>
  <c r="AG394" i="1"/>
  <c r="Z395" i="1"/>
  <c r="AI395" i="1" s="1"/>
  <c r="AA395" i="1"/>
  <c r="AB395" i="1"/>
  <c r="AC395" i="1"/>
  <c r="AD395" i="1"/>
  <c r="AK395" i="1" s="1"/>
  <c r="AE395" i="1"/>
  <c r="AF395" i="1"/>
  <c r="AG395" i="1"/>
  <c r="Z396" i="1"/>
  <c r="AI396" i="1" s="1"/>
  <c r="AA396" i="1"/>
  <c r="AB396" i="1"/>
  <c r="AC396" i="1"/>
  <c r="AD396" i="1"/>
  <c r="AK396" i="1" s="1"/>
  <c r="AE396" i="1"/>
  <c r="AF396" i="1"/>
  <c r="AG396" i="1"/>
  <c r="Z397" i="1"/>
  <c r="AI397" i="1" s="1"/>
  <c r="AA397" i="1"/>
  <c r="AB397" i="1"/>
  <c r="AC397" i="1"/>
  <c r="AD397" i="1"/>
  <c r="AK397" i="1" s="1"/>
  <c r="AE397" i="1"/>
  <c r="AF397" i="1"/>
  <c r="AG397" i="1"/>
  <c r="Z398" i="1"/>
  <c r="AI398" i="1" s="1"/>
  <c r="AA398" i="1"/>
  <c r="AB398" i="1"/>
  <c r="AC398" i="1"/>
  <c r="AD398" i="1"/>
  <c r="AK398" i="1" s="1"/>
  <c r="AE398" i="1"/>
  <c r="AF398" i="1"/>
  <c r="AG398" i="1"/>
  <c r="Z399" i="1"/>
  <c r="AI399" i="1" s="1"/>
  <c r="AA399" i="1"/>
  <c r="AB399" i="1"/>
  <c r="AC399" i="1"/>
  <c r="AD399" i="1"/>
  <c r="AK399" i="1" s="1"/>
  <c r="AE399" i="1"/>
  <c r="AF399" i="1"/>
  <c r="AG399" i="1"/>
  <c r="Z400" i="1"/>
  <c r="AI400" i="1" s="1"/>
  <c r="AA400" i="1"/>
  <c r="AB400" i="1"/>
  <c r="AC400" i="1"/>
  <c r="AD400" i="1"/>
  <c r="AK400" i="1" s="1"/>
  <c r="AE400" i="1"/>
  <c r="AF400" i="1"/>
  <c r="AG400" i="1"/>
  <c r="Z401" i="1"/>
  <c r="AI401" i="1" s="1"/>
  <c r="AA401" i="1"/>
  <c r="AB401" i="1"/>
  <c r="AC401" i="1"/>
  <c r="AD401" i="1"/>
  <c r="AK401" i="1" s="1"/>
  <c r="AE401" i="1"/>
  <c r="AF401" i="1"/>
  <c r="AG401" i="1"/>
  <c r="Z402" i="1"/>
  <c r="AI402" i="1" s="1"/>
  <c r="AA402" i="1"/>
  <c r="AB402" i="1"/>
  <c r="AC402" i="1"/>
  <c r="AD402" i="1"/>
  <c r="AK402" i="1" s="1"/>
  <c r="AE402" i="1"/>
  <c r="AF402" i="1"/>
  <c r="AG402" i="1"/>
  <c r="Z403" i="1"/>
  <c r="AI403" i="1" s="1"/>
  <c r="AA403" i="1"/>
  <c r="AB403" i="1"/>
  <c r="AC403" i="1"/>
  <c r="AD403" i="1"/>
  <c r="AK403" i="1" s="1"/>
  <c r="AE403" i="1"/>
  <c r="AF403" i="1"/>
  <c r="AG403" i="1"/>
  <c r="Z404" i="1"/>
  <c r="AI404" i="1" s="1"/>
  <c r="AA404" i="1"/>
  <c r="AB404" i="1"/>
  <c r="AC404" i="1"/>
  <c r="AD404" i="1"/>
  <c r="AK404" i="1" s="1"/>
  <c r="AE404" i="1"/>
  <c r="AF404" i="1"/>
  <c r="AG404" i="1"/>
  <c r="Z405" i="1"/>
  <c r="AI405" i="1" s="1"/>
  <c r="AA405" i="1"/>
  <c r="AB405" i="1"/>
  <c r="AC405" i="1"/>
  <c r="AD405" i="1"/>
  <c r="AK405" i="1" s="1"/>
  <c r="AE405" i="1"/>
  <c r="AF405" i="1"/>
  <c r="AG405" i="1"/>
  <c r="Z406" i="1"/>
  <c r="AI406" i="1" s="1"/>
  <c r="AA406" i="1"/>
  <c r="AB406" i="1"/>
  <c r="AC406" i="1"/>
  <c r="AD406" i="1"/>
  <c r="AK406" i="1" s="1"/>
  <c r="AE406" i="1"/>
  <c r="AF406" i="1"/>
  <c r="AG406" i="1"/>
  <c r="Z407" i="1"/>
  <c r="AI407" i="1" s="1"/>
  <c r="AA407" i="1"/>
  <c r="AB407" i="1"/>
  <c r="AC407" i="1"/>
  <c r="AD407" i="1"/>
  <c r="AK407" i="1" s="1"/>
  <c r="AE407" i="1"/>
  <c r="AF407" i="1"/>
  <c r="AG407" i="1"/>
  <c r="Z408" i="1"/>
  <c r="AI408" i="1" s="1"/>
  <c r="AA408" i="1"/>
  <c r="AB408" i="1"/>
  <c r="AC408" i="1"/>
  <c r="AD408" i="1"/>
  <c r="AK408" i="1" s="1"/>
  <c r="AE408" i="1"/>
  <c r="AF408" i="1"/>
  <c r="AG408" i="1"/>
  <c r="Z409" i="1"/>
  <c r="AI409" i="1" s="1"/>
  <c r="AA409" i="1"/>
  <c r="AB409" i="1"/>
  <c r="AC409" i="1"/>
  <c r="AD409" i="1"/>
  <c r="AK409" i="1" s="1"/>
  <c r="AE409" i="1"/>
  <c r="AF409" i="1"/>
  <c r="AG409" i="1"/>
  <c r="Z410" i="1"/>
  <c r="AI410" i="1" s="1"/>
  <c r="AA410" i="1"/>
  <c r="AB410" i="1"/>
  <c r="AC410" i="1"/>
  <c r="AD410" i="1"/>
  <c r="AK410" i="1" s="1"/>
  <c r="AE410" i="1"/>
  <c r="AF410" i="1"/>
  <c r="AG410" i="1"/>
  <c r="Z411" i="1"/>
  <c r="AI411" i="1" s="1"/>
  <c r="AA411" i="1"/>
  <c r="AB411" i="1"/>
  <c r="AC411" i="1"/>
  <c r="AD411" i="1"/>
  <c r="AK411" i="1" s="1"/>
  <c r="AE411" i="1"/>
  <c r="AF411" i="1"/>
  <c r="AG411" i="1"/>
  <c r="Z412" i="1"/>
  <c r="AI412" i="1" s="1"/>
  <c r="AA412" i="1"/>
  <c r="AB412" i="1"/>
  <c r="AC412" i="1"/>
  <c r="AD412" i="1"/>
  <c r="AK412" i="1" s="1"/>
  <c r="AE412" i="1"/>
  <c r="AF412" i="1"/>
  <c r="AG412" i="1"/>
  <c r="Z413" i="1"/>
  <c r="AI413" i="1" s="1"/>
  <c r="AA413" i="1"/>
  <c r="AB413" i="1"/>
  <c r="AC413" i="1"/>
  <c r="AD413" i="1"/>
  <c r="AK413" i="1" s="1"/>
  <c r="AE413" i="1"/>
  <c r="AF413" i="1"/>
  <c r="AG413" i="1"/>
  <c r="Z414" i="1"/>
  <c r="AI414" i="1" s="1"/>
  <c r="AA414" i="1"/>
  <c r="AB414" i="1"/>
  <c r="AC414" i="1"/>
  <c r="AD414" i="1"/>
  <c r="AK414" i="1" s="1"/>
  <c r="AE414" i="1"/>
  <c r="AF414" i="1"/>
  <c r="AG414" i="1"/>
  <c r="Z415" i="1"/>
  <c r="AI415" i="1" s="1"/>
  <c r="AA415" i="1"/>
  <c r="AB415" i="1"/>
  <c r="AC415" i="1"/>
  <c r="AD415" i="1"/>
  <c r="AK415" i="1" s="1"/>
  <c r="AE415" i="1"/>
  <c r="AF415" i="1"/>
  <c r="AG415" i="1"/>
  <c r="Z416" i="1"/>
  <c r="AI416" i="1" s="1"/>
  <c r="AA416" i="1"/>
  <c r="AB416" i="1"/>
  <c r="AC416" i="1"/>
  <c r="AD416" i="1"/>
  <c r="AK416" i="1" s="1"/>
  <c r="AE416" i="1"/>
  <c r="AF416" i="1"/>
  <c r="AG416" i="1"/>
  <c r="Z417" i="1"/>
  <c r="AI417" i="1" s="1"/>
  <c r="AA417" i="1"/>
  <c r="AB417" i="1"/>
  <c r="AC417" i="1"/>
  <c r="AD417" i="1"/>
  <c r="AK417" i="1" s="1"/>
  <c r="AE417" i="1"/>
  <c r="AF417" i="1"/>
  <c r="AG417" i="1"/>
  <c r="Z418" i="1"/>
  <c r="AI418" i="1" s="1"/>
  <c r="AA418" i="1"/>
  <c r="AB418" i="1"/>
  <c r="AC418" i="1"/>
  <c r="AD418" i="1"/>
  <c r="AK418" i="1" s="1"/>
  <c r="AE418" i="1"/>
  <c r="AF418" i="1"/>
  <c r="AG418" i="1"/>
  <c r="Z419" i="1"/>
  <c r="AI419" i="1" s="1"/>
  <c r="AA419" i="1"/>
  <c r="AB419" i="1"/>
  <c r="AC419" i="1"/>
  <c r="AD419" i="1"/>
  <c r="AK419" i="1" s="1"/>
  <c r="AE419" i="1"/>
  <c r="AF419" i="1"/>
  <c r="AG419" i="1"/>
  <c r="Z420" i="1"/>
  <c r="AI420" i="1" s="1"/>
  <c r="AA420" i="1"/>
  <c r="AB420" i="1"/>
  <c r="AC420" i="1"/>
  <c r="AD420" i="1"/>
  <c r="AK420" i="1" s="1"/>
  <c r="AE420" i="1"/>
  <c r="AF420" i="1"/>
  <c r="AG420" i="1"/>
  <c r="Z421" i="1"/>
  <c r="AI421" i="1" s="1"/>
  <c r="AA421" i="1"/>
  <c r="AB421" i="1"/>
  <c r="AC421" i="1"/>
  <c r="AD421" i="1"/>
  <c r="AK421" i="1" s="1"/>
  <c r="AE421" i="1"/>
  <c r="AF421" i="1"/>
  <c r="AG421" i="1"/>
  <c r="Z422" i="1"/>
  <c r="AI422" i="1" s="1"/>
  <c r="AA422" i="1"/>
  <c r="AB422" i="1"/>
  <c r="AC422" i="1"/>
  <c r="AD422" i="1"/>
  <c r="AK422" i="1" s="1"/>
  <c r="AE422" i="1"/>
  <c r="AF422" i="1"/>
  <c r="AG422" i="1"/>
  <c r="Z423" i="1"/>
  <c r="AI423" i="1" s="1"/>
  <c r="AA423" i="1"/>
  <c r="AB423" i="1"/>
  <c r="AC423" i="1"/>
  <c r="AD423" i="1"/>
  <c r="AK423" i="1" s="1"/>
  <c r="AE423" i="1"/>
  <c r="AF423" i="1"/>
  <c r="AG423" i="1"/>
  <c r="Z424" i="1"/>
  <c r="AI424" i="1" s="1"/>
  <c r="AA424" i="1"/>
  <c r="AB424" i="1"/>
  <c r="AC424" i="1"/>
  <c r="AD424" i="1"/>
  <c r="AK424" i="1" s="1"/>
  <c r="AE424" i="1"/>
  <c r="AF424" i="1"/>
  <c r="AG424" i="1"/>
  <c r="Z425" i="1"/>
  <c r="AI425" i="1" s="1"/>
  <c r="AA425" i="1"/>
  <c r="AB425" i="1"/>
  <c r="AC425" i="1"/>
  <c r="AD425" i="1"/>
  <c r="AK425" i="1" s="1"/>
  <c r="AE425" i="1"/>
  <c r="AF425" i="1"/>
  <c r="AG425" i="1"/>
  <c r="Z426" i="1"/>
  <c r="AI426" i="1" s="1"/>
  <c r="AA426" i="1"/>
  <c r="AB426" i="1"/>
  <c r="AC426" i="1"/>
  <c r="AD426" i="1"/>
  <c r="AK426" i="1" s="1"/>
  <c r="AE426" i="1"/>
  <c r="AF426" i="1"/>
  <c r="AG426" i="1"/>
  <c r="Z427" i="1"/>
  <c r="AI427" i="1" s="1"/>
  <c r="AA427" i="1"/>
  <c r="AB427" i="1"/>
  <c r="AC427" i="1"/>
  <c r="AD427" i="1"/>
  <c r="AK427" i="1" s="1"/>
  <c r="AE427" i="1"/>
  <c r="AF427" i="1"/>
  <c r="AG427" i="1"/>
  <c r="Z428" i="1"/>
  <c r="AI428" i="1" s="1"/>
  <c r="AA428" i="1"/>
  <c r="AB428" i="1"/>
  <c r="AC428" i="1"/>
  <c r="AD428" i="1"/>
  <c r="AK428" i="1" s="1"/>
  <c r="AE428" i="1"/>
  <c r="AF428" i="1"/>
  <c r="AG428" i="1"/>
  <c r="Z429" i="1"/>
  <c r="AI429" i="1" s="1"/>
  <c r="AA429" i="1"/>
  <c r="AB429" i="1"/>
  <c r="AC429" i="1"/>
  <c r="AD429" i="1"/>
  <c r="AK429" i="1" s="1"/>
  <c r="AE429" i="1"/>
  <c r="AF429" i="1"/>
  <c r="AG429" i="1"/>
  <c r="Z430" i="1"/>
  <c r="AI430" i="1" s="1"/>
  <c r="AA430" i="1"/>
  <c r="AB430" i="1"/>
  <c r="AC430" i="1"/>
  <c r="AD430" i="1"/>
  <c r="AK430" i="1" s="1"/>
  <c r="AE430" i="1"/>
  <c r="AF430" i="1"/>
  <c r="AG430" i="1"/>
  <c r="Z431" i="1"/>
  <c r="AI431" i="1" s="1"/>
  <c r="AA431" i="1"/>
  <c r="AB431" i="1"/>
  <c r="AC431" i="1"/>
  <c r="AD431" i="1"/>
  <c r="AK431" i="1" s="1"/>
  <c r="AE431" i="1"/>
  <c r="AF431" i="1"/>
  <c r="AG431" i="1"/>
  <c r="Z432" i="1"/>
  <c r="AI432" i="1" s="1"/>
  <c r="AA432" i="1"/>
  <c r="AB432" i="1"/>
  <c r="AC432" i="1"/>
  <c r="AD432" i="1"/>
  <c r="AK432" i="1" s="1"/>
  <c r="AE432" i="1"/>
  <c r="AF432" i="1"/>
  <c r="AG432" i="1"/>
  <c r="Z433" i="1"/>
  <c r="AI433" i="1" s="1"/>
  <c r="AA433" i="1"/>
  <c r="AB433" i="1"/>
  <c r="AC433" i="1"/>
  <c r="AD433" i="1"/>
  <c r="AK433" i="1" s="1"/>
  <c r="AE433" i="1"/>
  <c r="AF433" i="1"/>
  <c r="AG433" i="1"/>
  <c r="Z434" i="1"/>
  <c r="AI434" i="1" s="1"/>
  <c r="AA434" i="1"/>
  <c r="AB434" i="1"/>
  <c r="AC434" i="1"/>
  <c r="AD434" i="1"/>
  <c r="AK434" i="1" s="1"/>
  <c r="AE434" i="1"/>
  <c r="AF434" i="1"/>
  <c r="AG434" i="1"/>
  <c r="Z435" i="1"/>
  <c r="AI435" i="1" s="1"/>
  <c r="AA435" i="1"/>
  <c r="AB435" i="1"/>
  <c r="AC435" i="1"/>
  <c r="AD435" i="1"/>
  <c r="AK435" i="1" s="1"/>
  <c r="AE435" i="1"/>
  <c r="AF435" i="1"/>
  <c r="AG435" i="1"/>
  <c r="Z436" i="1"/>
  <c r="AI436" i="1" s="1"/>
  <c r="AA436" i="1"/>
  <c r="AB436" i="1"/>
  <c r="AC436" i="1"/>
  <c r="AD436" i="1"/>
  <c r="AK436" i="1" s="1"/>
  <c r="AE436" i="1"/>
  <c r="AF436" i="1"/>
  <c r="AG436" i="1"/>
  <c r="Z437" i="1"/>
  <c r="AI437" i="1" s="1"/>
  <c r="AA437" i="1"/>
  <c r="AB437" i="1"/>
  <c r="AC437" i="1"/>
  <c r="AD437" i="1"/>
  <c r="AK437" i="1" s="1"/>
  <c r="AE437" i="1"/>
  <c r="AF437" i="1"/>
  <c r="AG437" i="1"/>
  <c r="Z438" i="1"/>
  <c r="AI438" i="1" s="1"/>
  <c r="AA438" i="1"/>
  <c r="AB438" i="1"/>
  <c r="AC438" i="1"/>
  <c r="AD438" i="1"/>
  <c r="AK438" i="1" s="1"/>
  <c r="AE438" i="1"/>
  <c r="AF438" i="1"/>
  <c r="AG438" i="1"/>
  <c r="Z439" i="1"/>
  <c r="AI439" i="1" s="1"/>
  <c r="AA439" i="1"/>
  <c r="AB439" i="1"/>
  <c r="AC439" i="1"/>
  <c r="AD439" i="1"/>
  <c r="AK439" i="1" s="1"/>
  <c r="AE439" i="1"/>
  <c r="AF439" i="1"/>
  <c r="AG439" i="1"/>
  <c r="Z440" i="1"/>
  <c r="AI440" i="1" s="1"/>
  <c r="AA440" i="1"/>
  <c r="AB440" i="1"/>
  <c r="AC440" i="1"/>
  <c r="AD440" i="1"/>
  <c r="AK440" i="1" s="1"/>
  <c r="AE440" i="1"/>
  <c r="AF440" i="1"/>
  <c r="AG440" i="1"/>
  <c r="Z441" i="1"/>
  <c r="AI441" i="1" s="1"/>
  <c r="AA441" i="1"/>
  <c r="AB441" i="1"/>
  <c r="AC441" i="1"/>
  <c r="AD441" i="1"/>
  <c r="AK441" i="1" s="1"/>
  <c r="AE441" i="1"/>
  <c r="AF441" i="1"/>
  <c r="AG441" i="1"/>
  <c r="Z442" i="1"/>
  <c r="AI442" i="1" s="1"/>
  <c r="AA442" i="1"/>
  <c r="AB442" i="1"/>
  <c r="AC442" i="1"/>
  <c r="AD442" i="1"/>
  <c r="AK442" i="1" s="1"/>
  <c r="AE442" i="1"/>
  <c r="AF442" i="1"/>
  <c r="AG442" i="1"/>
  <c r="Z443" i="1"/>
  <c r="AI443" i="1" s="1"/>
  <c r="AA443" i="1"/>
  <c r="AB443" i="1"/>
  <c r="AC443" i="1"/>
  <c r="AD443" i="1"/>
  <c r="AK443" i="1" s="1"/>
  <c r="AE443" i="1"/>
  <c r="AF443" i="1"/>
  <c r="AG443" i="1"/>
  <c r="Z444" i="1"/>
  <c r="AI444" i="1" s="1"/>
  <c r="AA444" i="1"/>
  <c r="AB444" i="1"/>
  <c r="AC444" i="1"/>
  <c r="AD444" i="1"/>
  <c r="AK444" i="1" s="1"/>
  <c r="AE444" i="1"/>
  <c r="AF444" i="1"/>
  <c r="AG444" i="1"/>
  <c r="Z445" i="1"/>
  <c r="AI445" i="1" s="1"/>
  <c r="AA445" i="1"/>
  <c r="AB445" i="1"/>
  <c r="AC445" i="1"/>
  <c r="AD445" i="1"/>
  <c r="AK445" i="1" s="1"/>
  <c r="AE445" i="1"/>
  <c r="AF445" i="1"/>
  <c r="AG445" i="1"/>
  <c r="Z446" i="1"/>
  <c r="AI446" i="1" s="1"/>
  <c r="AA446" i="1"/>
  <c r="AB446" i="1"/>
  <c r="AC446" i="1"/>
  <c r="AD446" i="1"/>
  <c r="AK446" i="1" s="1"/>
  <c r="AE446" i="1"/>
  <c r="AF446" i="1"/>
  <c r="AG446" i="1"/>
  <c r="Z447" i="1"/>
  <c r="AI447" i="1" s="1"/>
  <c r="AA447" i="1"/>
  <c r="AB447" i="1"/>
  <c r="AC447" i="1"/>
  <c r="AD447" i="1"/>
  <c r="AK447" i="1" s="1"/>
  <c r="AE447" i="1"/>
  <c r="AF447" i="1"/>
  <c r="AG447" i="1"/>
  <c r="Z448" i="1"/>
  <c r="AI448" i="1" s="1"/>
  <c r="AA448" i="1"/>
  <c r="AB448" i="1"/>
  <c r="AC448" i="1"/>
  <c r="AD448" i="1"/>
  <c r="AK448" i="1" s="1"/>
  <c r="AE448" i="1"/>
  <c r="AF448" i="1"/>
  <c r="AG448" i="1"/>
  <c r="Z449" i="1"/>
  <c r="AI449" i="1" s="1"/>
  <c r="AA449" i="1"/>
  <c r="AB449" i="1"/>
  <c r="AC449" i="1"/>
  <c r="AD449" i="1"/>
  <c r="AK449" i="1" s="1"/>
  <c r="AE449" i="1"/>
  <c r="AF449" i="1"/>
  <c r="AG449" i="1"/>
  <c r="Z450" i="1"/>
  <c r="AI450" i="1" s="1"/>
  <c r="AA450" i="1"/>
  <c r="AB450" i="1"/>
  <c r="AC450" i="1"/>
  <c r="AD450" i="1"/>
  <c r="AK450" i="1" s="1"/>
  <c r="AE450" i="1"/>
  <c r="AF450" i="1"/>
  <c r="AG450" i="1"/>
  <c r="Z451" i="1"/>
  <c r="AI451" i="1" s="1"/>
  <c r="AA451" i="1"/>
  <c r="AB451" i="1"/>
  <c r="AC451" i="1"/>
  <c r="AD451" i="1"/>
  <c r="AK451" i="1" s="1"/>
  <c r="AE451" i="1"/>
  <c r="AF451" i="1"/>
  <c r="AG451" i="1"/>
  <c r="Z452" i="1"/>
  <c r="AI452" i="1" s="1"/>
  <c r="AA452" i="1"/>
  <c r="AB452" i="1"/>
  <c r="AC452" i="1"/>
  <c r="AD452" i="1"/>
  <c r="AK452" i="1" s="1"/>
  <c r="AE452" i="1"/>
  <c r="AF452" i="1"/>
  <c r="AG452" i="1"/>
  <c r="Z453" i="1"/>
  <c r="AI453" i="1" s="1"/>
  <c r="AA453" i="1"/>
  <c r="AB453" i="1"/>
  <c r="AC453" i="1"/>
  <c r="AD453" i="1"/>
  <c r="AK453" i="1" s="1"/>
  <c r="AE453" i="1"/>
  <c r="AF453" i="1"/>
  <c r="AG453" i="1"/>
  <c r="Z454" i="1"/>
  <c r="AI454" i="1" s="1"/>
  <c r="AA454" i="1"/>
  <c r="AB454" i="1"/>
  <c r="AC454" i="1"/>
  <c r="AD454" i="1"/>
  <c r="AK454" i="1" s="1"/>
  <c r="AE454" i="1"/>
  <c r="AF454" i="1"/>
  <c r="AG454" i="1"/>
  <c r="Z455" i="1"/>
  <c r="AI455" i="1" s="1"/>
  <c r="AA455" i="1"/>
  <c r="AB455" i="1"/>
  <c r="AC455" i="1"/>
  <c r="AD455" i="1"/>
  <c r="AK455" i="1" s="1"/>
  <c r="AE455" i="1"/>
  <c r="AF455" i="1"/>
  <c r="AG455" i="1"/>
  <c r="Z456" i="1"/>
  <c r="AI456" i="1" s="1"/>
  <c r="AA456" i="1"/>
  <c r="AB456" i="1"/>
  <c r="AC456" i="1"/>
  <c r="AD456" i="1"/>
  <c r="AK456" i="1" s="1"/>
  <c r="AE456" i="1"/>
  <c r="AF456" i="1"/>
  <c r="AG456" i="1"/>
  <c r="Z457" i="1"/>
  <c r="AI457" i="1" s="1"/>
  <c r="AA457" i="1"/>
  <c r="AB457" i="1"/>
  <c r="AC457" i="1"/>
  <c r="AD457" i="1"/>
  <c r="AK457" i="1" s="1"/>
  <c r="AE457" i="1"/>
  <c r="AF457" i="1"/>
  <c r="AG457" i="1"/>
  <c r="Z458" i="1"/>
  <c r="AI458" i="1" s="1"/>
  <c r="AA458" i="1"/>
  <c r="AB458" i="1"/>
  <c r="AC458" i="1"/>
  <c r="AD458" i="1"/>
  <c r="AK458" i="1" s="1"/>
  <c r="AE458" i="1"/>
  <c r="AF458" i="1"/>
  <c r="AG458" i="1"/>
  <c r="Z459" i="1"/>
  <c r="AI459" i="1" s="1"/>
  <c r="AA459" i="1"/>
  <c r="AB459" i="1"/>
  <c r="AC459" i="1"/>
  <c r="AD459" i="1"/>
  <c r="AK459" i="1" s="1"/>
  <c r="AE459" i="1"/>
  <c r="AF459" i="1"/>
  <c r="AG459" i="1"/>
  <c r="Z460" i="1"/>
  <c r="AI460" i="1" s="1"/>
  <c r="AA460" i="1"/>
  <c r="AB460" i="1"/>
  <c r="AC460" i="1"/>
  <c r="AD460" i="1"/>
  <c r="AK460" i="1" s="1"/>
  <c r="AE460" i="1"/>
  <c r="AF460" i="1"/>
  <c r="AG460" i="1"/>
  <c r="Z461" i="1"/>
  <c r="AI461" i="1" s="1"/>
  <c r="AA461" i="1"/>
  <c r="AB461" i="1"/>
  <c r="AC461" i="1"/>
  <c r="AD461" i="1"/>
  <c r="AK461" i="1" s="1"/>
  <c r="AE461" i="1"/>
  <c r="AF461" i="1"/>
  <c r="AG461" i="1"/>
  <c r="Z462" i="1"/>
  <c r="AI462" i="1" s="1"/>
  <c r="AA462" i="1"/>
  <c r="AB462" i="1"/>
  <c r="AC462" i="1"/>
  <c r="AD462" i="1"/>
  <c r="AK462" i="1" s="1"/>
  <c r="AE462" i="1"/>
  <c r="AF462" i="1"/>
  <c r="AG462" i="1"/>
  <c r="Z463" i="1"/>
  <c r="AI463" i="1" s="1"/>
  <c r="AA463" i="1"/>
  <c r="AB463" i="1"/>
  <c r="AC463" i="1"/>
  <c r="AD463" i="1"/>
  <c r="AK463" i="1" s="1"/>
  <c r="AE463" i="1"/>
  <c r="AF463" i="1"/>
  <c r="AG463" i="1"/>
  <c r="Z464" i="1"/>
  <c r="AI464" i="1" s="1"/>
  <c r="AA464" i="1"/>
  <c r="AB464" i="1"/>
  <c r="AC464" i="1"/>
  <c r="AD464" i="1"/>
  <c r="AK464" i="1" s="1"/>
  <c r="AE464" i="1"/>
  <c r="AF464" i="1"/>
  <c r="AG464" i="1"/>
  <c r="Z465" i="1"/>
  <c r="AI465" i="1" s="1"/>
  <c r="AA465" i="1"/>
  <c r="AB465" i="1"/>
  <c r="AC465" i="1"/>
  <c r="AD465" i="1"/>
  <c r="AK465" i="1" s="1"/>
  <c r="AE465" i="1"/>
  <c r="AF465" i="1"/>
  <c r="AG465" i="1"/>
  <c r="Z466" i="1"/>
  <c r="AI466" i="1" s="1"/>
  <c r="AA466" i="1"/>
  <c r="AB466" i="1"/>
  <c r="AC466" i="1"/>
  <c r="AD466" i="1"/>
  <c r="AK466" i="1" s="1"/>
  <c r="AE466" i="1"/>
  <c r="AF466" i="1"/>
  <c r="AG466" i="1"/>
  <c r="Z467" i="1"/>
  <c r="AI467" i="1" s="1"/>
  <c r="AA467" i="1"/>
  <c r="AB467" i="1"/>
  <c r="AC467" i="1"/>
  <c r="AD467" i="1"/>
  <c r="AK467" i="1" s="1"/>
  <c r="AE467" i="1"/>
  <c r="AF467" i="1"/>
  <c r="AG467" i="1"/>
  <c r="Z468" i="1"/>
  <c r="AI468" i="1" s="1"/>
  <c r="AA468" i="1"/>
  <c r="AB468" i="1"/>
  <c r="AC468" i="1"/>
  <c r="AD468" i="1"/>
  <c r="AK468" i="1" s="1"/>
  <c r="AE468" i="1"/>
  <c r="AF468" i="1"/>
  <c r="AG468" i="1"/>
  <c r="Z469" i="1"/>
  <c r="AI469" i="1" s="1"/>
  <c r="AA469" i="1"/>
  <c r="AB469" i="1"/>
  <c r="AC469" i="1"/>
  <c r="AD469" i="1"/>
  <c r="AK469" i="1" s="1"/>
  <c r="AE469" i="1"/>
  <c r="AF469" i="1"/>
  <c r="AG469" i="1"/>
  <c r="Z470" i="1"/>
  <c r="AI470" i="1" s="1"/>
  <c r="AA470" i="1"/>
  <c r="AB470" i="1"/>
  <c r="AC470" i="1"/>
  <c r="AD470" i="1"/>
  <c r="AK470" i="1" s="1"/>
  <c r="AE470" i="1"/>
  <c r="AF470" i="1"/>
  <c r="AG470" i="1"/>
  <c r="Z471" i="1"/>
  <c r="AI471" i="1" s="1"/>
  <c r="AA471" i="1"/>
  <c r="AB471" i="1"/>
  <c r="AC471" i="1"/>
  <c r="AD471" i="1"/>
  <c r="AK471" i="1" s="1"/>
  <c r="AE471" i="1"/>
  <c r="AF471" i="1"/>
  <c r="AG471" i="1"/>
  <c r="Z472" i="1"/>
  <c r="AI472" i="1" s="1"/>
  <c r="AA472" i="1"/>
  <c r="AB472" i="1"/>
  <c r="AC472" i="1"/>
  <c r="AD472" i="1"/>
  <c r="AK472" i="1" s="1"/>
  <c r="AE472" i="1"/>
  <c r="AF472" i="1"/>
  <c r="AG472" i="1"/>
  <c r="Z473" i="1"/>
  <c r="AI473" i="1" s="1"/>
  <c r="AA473" i="1"/>
  <c r="AB473" i="1"/>
  <c r="AC473" i="1"/>
  <c r="AD473" i="1"/>
  <c r="AK473" i="1" s="1"/>
  <c r="AE473" i="1"/>
  <c r="AF473" i="1"/>
  <c r="AG473" i="1"/>
  <c r="Z474" i="1"/>
  <c r="AI474" i="1" s="1"/>
  <c r="AA474" i="1"/>
  <c r="AB474" i="1"/>
  <c r="AC474" i="1"/>
  <c r="AD474" i="1"/>
  <c r="AK474" i="1" s="1"/>
  <c r="AE474" i="1"/>
  <c r="AF474" i="1"/>
  <c r="AG474" i="1"/>
  <c r="Z475" i="1"/>
  <c r="AI475" i="1" s="1"/>
  <c r="AA475" i="1"/>
  <c r="AB475" i="1"/>
  <c r="AC475" i="1"/>
  <c r="AD475" i="1"/>
  <c r="AK475" i="1" s="1"/>
  <c r="AE475" i="1"/>
  <c r="AF475" i="1"/>
  <c r="AG475" i="1"/>
  <c r="Z476" i="1"/>
  <c r="AI476" i="1" s="1"/>
  <c r="AA476" i="1"/>
  <c r="AB476" i="1"/>
  <c r="AC476" i="1"/>
  <c r="AD476" i="1"/>
  <c r="AK476" i="1" s="1"/>
  <c r="AE476" i="1"/>
  <c r="AF476" i="1"/>
  <c r="AG476" i="1"/>
  <c r="Z477" i="1"/>
  <c r="AI477" i="1" s="1"/>
  <c r="AA477" i="1"/>
  <c r="AB477" i="1"/>
  <c r="AC477" i="1"/>
  <c r="AD477" i="1"/>
  <c r="AK477" i="1" s="1"/>
  <c r="AE477" i="1"/>
  <c r="AF477" i="1"/>
  <c r="AG477" i="1"/>
  <c r="Z478" i="1"/>
  <c r="AI478" i="1" s="1"/>
  <c r="AA478" i="1"/>
  <c r="AB478" i="1"/>
  <c r="AC478" i="1"/>
  <c r="AD478" i="1"/>
  <c r="AK478" i="1" s="1"/>
  <c r="AE478" i="1"/>
  <c r="AF478" i="1"/>
  <c r="AG478" i="1"/>
  <c r="Z479" i="1"/>
  <c r="AI479" i="1" s="1"/>
  <c r="AA479" i="1"/>
  <c r="AB479" i="1"/>
  <c r="AC479" i="1"/>
  <c r="AD479" i="1"/>
  <c r="AK479" i="1" s="1"/>
  <c r="AE479" i="1"/>
  <c r="AF479" i="1"/>
  <c r="AG479" i="1"/>
  <c r="Z480" i="1"/>
  <c r="AI480" i="1" s="1"/>
  <c r="AA480" i="1"/>
  <c r="AB480" i="1"/>
  <c r="AC480" i="1"/>
  <c r="AD480" i="1"/>
  <c r="AK480" i="1" s="1"/>
  <c r="AE480" i="1"/>
  <c r="AF480" i="1"/>
  <c r="AG480" i="1"/>
  <c r="Z481" i="1"/>
  <c r="AI481" i="1" s="1"/>
  <c r="AA481" i="1"/>
  <c r="AB481" i="1"/>
  <c r="AC481" i="1"/>
  <c r="AD481" i="1"/>
  <c r="AK481" i="1" s="1"/>
  <c r="AE481" i="1"/>
  <c r="AF481" i="1"/>
  <c r="AG481" i="1"/>
  <c r="Z482" i="1"/>
  <c r="AI482" i="1" s="1"/>
  <c r="AA482" i="1"/>
  <c r="AB482" i="1"/>
  <c r="AC482" i="1"/>
  <c r="AD482" i="1"/>
  <c r="AK482" i="1" s="1"/>
  <c r="AE482" i="1"/>
  <c r="AF482" i="1"/>
  <c r="AG482" i="1"/>
  <c r="Z483" i="1"/>
  <c r="AI483" i="1" s="1"/>
  <c r="AA483" i="1"/>
  <c r="AB483" i="1"/>
  <c r="AC483" i="1"/>
  <c r="AD483" i="1"/>
  <c r="AK483" i="1" s="1"/>
  <c r="AE483" i="1"/>
  <c r="AF483" i="1"/>
  <c r="AG483" i="1"/>
  <c r="Z484" i="1"/>
  <c r="AI484" i="1" s="1"/>
  <c r="AA484" i="1"/>
  <c r="AB484" i="1"/>
  <c r="AC484" i="1"/>
  <c r="AD484" i="1"/>
  <c r="AK484" i="1" s="1"/>
  <c r="AE484" i="1"/>
  <c r="AF484" i="1"/>
  <c r="AG484" i="1"/>
  <c r="Z485" i="1"/>
  <c r="AI485" i="1" s="1"/>
  <c r="AA485" i="1"/>
  <c r="AB485" i="1"/>
  <c r="AC485" i="1"/>
  <c r="AD485" i="1"/>
  <c r="AK485" i="1" s="1"/>
  <c r="AE485" i="1"/>
  <c r="AF485" i="1"/>
  <c r="AG485" i="1"/>
  <c r="Z486" i="1"/>
  <c r="AI486" i="1" s="1"/>
  <c r="AA486" i="1"/>
  <c r="AB486" i="1"/>
  <c r="AC486" i="1"/>
  <c r="AD486" i="1"/>
  <c r="AK486" i="1" s="1"/>
  <c r="AE486" i="1"/>
  <c r="AF486" i="1"/>
  <c r="AG486" i="1"/>
  <c r="Z487" i="1"/>
  <c r="AI487" i="1" s="1"/>
  <c r="AA487" i="1"/>
  <c r="AB487" i="1"/>
  <c r="AC487" i="1"/>
  <c r="AD487" i="1"/>
  <c r="AK487" i="1" s="1"/>
  <c r="AE487" i="1"/>
  <c r="AF487" i="1"/>
  <c r="AG487" i="1"/>
  <c r="Z488" i="1"/>
  <c r="AI488" i="1" s="1"/>
  <c r="AA488" i="1"/>
  <c r="AB488" i="1"/>
  <c r="AC488" i="1"/>
  <c r="AD488" i="1"/>
  <c r="AK488" i="1" s="1"/>
  <c r="AE488" i="1"/>
  <c r="AF488" i="1"/>
  <c r="AG488" i="1"/>
  <c r="Z489" i="1"/>
  <c r="AI489" i="1" s="1"/>
  <c r="AA489" i="1"/>
  <c r="AB489" i="1"/>
  <c r="AC489" i="1"/>
  <c r="AD489" i="1"/>
  <c r="AK489" i="1" s="1"/>
  <c r="AE489" i="1"/>
  <c r="AF489" i="1"/>
  <c r="AG489" i="1"/>
  <c r="Z490" i="1"/>
  <c r="AI490" i="1" s="1"/>
  <c r="AA490" i="1"/>
  <c r="AB490" i="1"/>
  <c r="AC490" i="1"/>
  <c r="AD490" i="1"/>
  <c r="AK490" i="1" s="1"/>
  <c r="AE490" i="1"/>
  <c r="AF490" i="1"/>
  <c r="AG490" i="1"/>
  <c r="Z491" i="1"/>
  <c r="AI491" i="1" s="1"/>
  <c r="AA491" i="1"/>
  <c r="AB491" i="1"/>
  <c r="AC491" i="1"/>
  <c r="AD491" i="1"/>
  <c r="AK491" i="1" s="1"/>
  <c r="AE491" i="1"/>
  <c r="AF491" i="1"/>
  <c r="AG491" i="1"/>
  <c r="Z492" i="1"/>
  <c r="AI492" i="1" s="1"/>
  <c r="AA492" i="1"/>
  <c r="AB492" i="1"/>
  <c r="AC492" i="1"/>
  <c r="AD492" i="1"/>
  <c r="AK492" i="1" s="1"/>
  <c r="AE492" i="1"/>
  <c r="AF492" i="1"/>
  <c r="AG492" i="1"/>
  <c r="Z493" i="1"/>
  <c r="AI493" i="1" s="1"/>
  <c r="AA493" i="1"/>
  <c r="AB493" i="1"/>
  <c r="AC493" i="1"/>
  <c r="AD493" i="1"/>
  <c r="AK493" i="1" s="1"/>
  <c r="AE493" i="1"/>
  <c r="AF493" i="1"/>
  <c r="AG493" i="1"/>
  <c r="Z494" i="1"/>
  <c r="AI494" i="1" s="1"/>
  <c r="AA494" i="1"/>
  <c r="AB494" i="1"/>
  <c r="AC494" i="1"/>
  <c r="AD494" i="1"/>
  <c r="AK494" i="1" s="1"/>
  <c r="AE494" i="1"/>
  <c r="AF494" i="1"/>
  <c r="AG494" i="1"/>
  <c r="Z495" i="1"/>
  <c r="AI495" i="1" s="1"/>
  <c r="AA495" i="1"/>
  <c r="AB495" i="1"/>
  <c r="AC495" i="1"/>
  <c r="AD495" i="1"/>
  <c r="AK495" i="1" s="1"/>
  <c r="AE495" i="1"/>
  <c r="AF495" i="1"/>
  <c r="AG495" i="1"/>
  <c r="Z496" i="1"/>
  <c r="AI496" i="1" s="1"/>
  <c r="AA496" i="1"/>
  <c r="AB496" i="1"/>
  <c r="AC496" i="1"/>
  <c r="AD496" i="1"/>
  <c r="AK496" i="1" s="1"/>
  <c r="AE496" i="1"/>
  <c r="AF496" i="1"/>
  <c r="AG496" i="1"/>
  <c r="Z497" i="1"/>
  <c r="AI497" i="1" s="1"/>
  <c r="AA497" i="1"/>
  <c r="AB497" i="1"/>
  <c r="AC497" i="1"/>
  <c r="AD497" i="1"/>
  <c r="AK497" i="1" s="1"/>
  <c r="AE497" i="1"/>
  <c r="AF497" i="1"/>
  <c r="AG497" i="1"/>
  <c r="Z498" i="1"/>
  <c r="AI498" i="1" s="1"/>
  <c r="AA498" i="1"/>
  <c r="AB498" i="1"/>
  <c r="AC498" i="1"/>
  <c r="AD498" i="1"/>
  <c r="AK498" i="1" s="1"/>
  <c r="AE498" i="1"/>
  <c r="AF498" i="1"/>
  <c r="AG498" i="1"/>
  <c r="Z499" i="1"/>
  <c r="AI499" i="1" s="1"/>
  <c r="AA499" i="1"/>
  <c r="AB499" i="1"/>
  <c r="AC499" i="1"/>
  <c r="AD499" i="1"/>
  <c r="AK499" i="1" s="1"/>
  <c r="AE499" i="1"/>
  <c r="AF499" i="1"/>
  <c r="AG499" i="1"/>
  <c r="Z500" i="1"/>
  <c r="AI500" i="1" s="1"/>
  <c r="AA500" i="1"/>
  <c r="AB500" i="1"/>
  <c r="AC500" i="1"/>
  <c r="AD500" i="1"/>
  <c r="AK500" i="1" s="1"/>
  <c r="AE500" i="1"/>
  <c r="AF500" i="1"/>
  <c r="AG500" i="1"/>
  <c r="Z501" i="1"/>
  <c r="AI501" i="1" s="1"/>
  <c r="AA501" i="1"/>
  <c r="AB501" i="1"/>
  <c r="AC501" i="1"/>
  <c r="AD501" i="1"/>
  <c r="AK501" i="1" s="1"/>
  <c r="AE501" i="1"/>
  <c r="AF501" i="1"/>
  <c r="AG501" i="1"/>
  <c r="Z502" i="1"/>
  <c r="AI502" i="1" s="1"/>
  <c r="AA502" i="1"/>
  <c r="AB502" i="1"/>
  <c r="AC502" i="1"/>
  <c r="AD502" i="1"/>
  <c r="AK502" i="1" s="1"/>
  <c r="AE502" i="1"/>
  <c r="AF502" i="1"/>
  <c r="AG502" i="1"/>
  <c r="Z503" i="1"/>
  <c r="AI503" i="1" s="1"/>
  <c r="AA503" i="1"/>
  <c r="AB503" i="1"/>
  <c r="AC503" i="1"/>
  <c r="AD503" i="1"/>
  <c r="AK503" i="1" s="1"/>
  <c r="AE503" i="1"/>
  <c r="AF503" i="1"/>
  <c r="AG503" i="1"/>
  <c r="Z504" i="1"/>
  <c r="AI504" i="1" s="1"/>
  <c r="AA504" i="1"/>
  <c r="AB504" i="1"/>
  <c r="AC504" i="1"/>
  <c r="AD504" i="1"/>
  <c r="AK504" i="1" s="1"/>
  <c r="AE504" i="1"/>
  <c r="AF504" i="1"/>
  <c r="AG504" i="1"/>
  <c r="Z505" i="1"/>
  <c r="AI505" i="1" s="1"/>
  <c r="AA505" i="1"/>
  <c r="AB505" i="1"/>
  <c r="AC505" i="1"/>
  <c r="AD505" i="1"/>
  <c r="AK505" i="1" s="1"/>
  <c r="AE505" i="1"/>
  <c r="AF505" i="1"/>
  <c r="AG505" i="1"/>
  <c r="Z506" i="1"/>
  <c r="AI506" i="1" s="1"/>
  <c r="AA506" i="1"/>
  <c r="AB506" i="1"/>
  <c r="AC506" i="1"/>
  <c r="AD506" i="1"/>
  <c r="AK506" i="1" s="1"/>
  <c r="AE506" i="1"/>
  <c r="AF506" i="1"/>
  <c r="AG506" i="1"/>
  <c r="Z507" i="1"/>
  <c r="AI507" i="1" s="1"/>
  <c r="AA507" i="1"/>
  <c r="AB507" i="1"/>
  <c r="AC507" i="1"/>
  <c r="AD507" i="1"/>
  <c r="AK507" i="1" s="1"/>
  <c r="AE507" i="1"/>
  <c r="AF507" i="1"/>
  <c r="AG507" i="1"/>
  <c r="Z508" i="1"/>
  <c r="AI508" i="1" s="1"/>
  <c r="AA508" i="1"/>
  <c r="AB508" i="1"/>
  <c r="AC508" i="1"/>
  <c r="AD508" i="1"/>
  <c r="AK508" i="1" s="1"/>
  <c r="AE508" i="1"/>
  <c r="AF508" i="1"/>
  <c r="AG508" i="1"/>
  <c r="Z509" i="1"/>
  <c r="AI509" i="1" s="1"/>
  <c r="AA509" i="1"/>
  <c r="AB509" i="1"/>
  <c r="AC509" i="1"/>
  <c r="AD509" i="1"/>
  <c r="AK509" i="1" s="1"/>
  <c r="AE509" i="1"/>
  <c r="AF509" i="1"/>
  <c r="AG509" i="1"/>
  <c r="Z510" i="1"/>
  <c r="AI510" i="1" s="1"/>
  <c r="AA510" i="1"/>
  <c r="AB510" i="1"/>
  <c r="AC510" i="1"/>
  <c r="AD510" i="1"/>
  <c r="AK510" i="1" s="1"/>
  <c r="AE510" i="1"/>
  <c r="AF510" i="1"/>
  <c r="AG510" i="1"/>
  <c r="Z511" i="1"/>
  <c r="AI511" i="1" s="1"/>
  <c r="AA511" i="1"/>
  <c r="AB511" i="1"/>
  <c r="AC511" i="1"/>
  <c r="AD511" i="1"/>
  <c r="AK511" i="1" s="1"/>
  <c r="AE511" i="1"/>
  <c r="AF511" i="1"/>
  <c r="AG511" i="1"/>
  <c r="Z512" i="1"/>
  <c r="AI512" i="1" s="1"/>
  <c r="AA512" i="1"/>
  <c r="AB512" i="1"/>
  <c r="AC512" i="1"/>
  <c r="AD512" i="1"/>
  <c r="AK512" i="1" s="1"/>
  <c r="AE512" i="1"/>
  <c r="AF512" i="1"/>
  <c r="AG512" i="1"/>
  <c r="Z513" i="1"/>
  <c r="AI513" i="1" s="1"/>
  <c r="AA513" i="1"/>
  <c r="AB513" i="1"/>
  <c r="AC513" i="1"/>
  <c r="AD513" i="1"/>
  <c r="AK513" i="1" s="1"/>
  <c r="AE513" i="1"/>
  <c r="AF513" i="1"/>
  <c r="AG513" i="1"/>
  <c r="Z514" i="1"/>
  <c r="AI514" i="1" s="1"/>
  <c r="AA514" i="1"/>
  <c r="AB514" i="1"/>
  <c r="AC514" i="1"/>
  <c r="AD514" i="1"/>
  <c r="AK514" i="1" s="1"/>
  <c r="AE514" i="1"/>
  <c r="AF514" i="1"/>
  <c r="AG514" i="1"/>
  <c r="Z515" i="1"/>
  <c r="AI515" i="1" s="1"/>
  <c r="AA515" i="1"/>
  <c r="AB515" i="1"/>
  <c r="AC515" i="1"/>
  <c r="AD515" i="1"/>
  <c r="AK515" i="1" s="1"/>
  <c r="AE515" i="1"/>
  <c r="AF515" i="1"/>
  <c r="AG515" i="1"/>
  <c r="Z516" i="1"/>
  <c r="AI516" i="1" s="1"/>
  <c r="AA516" i="1"/>
  <c r="AB516" i="1"/>
  <c r="AC516" i="1"/>
  <c r="AD516" i="1"/>
  <c r="AK516" i="1" s="1"/>
  <c r="AE516" i="1"/>
  <c r="AF516" i="1"/>
  <c r="AG516" i="1"/>
  <c r="Z517" i="1"/>
  <c r="AI517" i="1" s="1"/>
  <c r="AA517" i="1"/>
  <c r="AB517" i="1"/>
  <c r="AC517" i="1"/>
  <c r="AD517" i="1"/>
  <c r="AK517" i="1" s="1"/>
  <c r="AE517" i="1"/>
  <c r="AF517" i="1"/>
  <c r="AG517" i="1"/>
  <c r="Z518" i="1"/>
  <c r="AI518" i="1" s="1"/>
  <c r="AA518" i="1"/>
  <c r="AB518" i="1"/>
  <c r="AC518" i="1"/>
  <c r="AD518" i="1"/>
  <c r="AK518" i="1" s="1"/>
  <c r="AE518" i="1"/>
  <c r="AF518" i="1"/>
  <c r="AG518" i="1"/>
  <c r="Z519" i="1"/>
  <c r="AI519" i="1" s="1"/>
  <c r="AA519" i="1"/>
  <c r="AB519" i="1"/>
  <c r="AC519" i="1"/>
  <c r="AD519" i="1"/>
  <c r="AK519" i="1" s="1"/>
  <c r="AE519" i="1"/>
  <c r="AF519" i="1"/>
  <c r="AG519" i="1"/>
  <c r="Z520" i="1"/>
  <c r="AI520" i="1" s="1"/>
  <c r="AA520" i="1"/>
  <c r="AB520" i="1"/>
  <c r="AC520" i="1"/>
  <c r="AD520" i="1"/>
  <c r="AK520" i="1" s="1"/>
  <c r="AE520" i="1"/>
  <c r="AF520" i="1"/>
  <c r="AG520" i="1"/>
  <c r="Z521" i="1"/>
  <c r="AI521" i="1" s="1"/>
  <c r="AA521" i="1"/>
  <c r="AB521" i="1"/>
  <c r="AC521" i="1"/>
  <c r="AD521" i="1"/>
  <c r="AK521" i="1" s="1"/>
  <c r="AE521" i="1"/>
  <c r="AF521" i="1"/>
  <c r="AG521" i="1"/>
  <c r="Z522" i="1"/>
  <c r="AI522" i="1" s="1"/>
  <c r="AA522" i="1"/>
  <c r="AB522" i="1"/>
  <c r="AC522" i="1"/>
  <c r="AD522" i="1"/>
  <c r="AK522" i="1" s="1"/>
  <c r="AE522" i="1"/>
  <c r="AF522" i="1"/>
  <c r="AG522" i="1"/>
  <c r="Z523" i="1"/>
  <c r="AI523" i="1" s="1"/>
  <c r="AA523" i="1"/>
  <c r="AB523" i="1"/>
  <c r="AC523" i="1"/>
  <c r="AD523" i="1"/>
  <c r="AK523" i="1" s="1"/>
  <c r="AE523" i="1"/>
  <c r="AF523" i="1"/>
  <c r="AG523" i="1"/>
  <c r="Z524" i="1"/>
  <c r="AI524" i="1" s="1"/>
  <c r="AA524" i="1"/>
  <c r="AB524" i="1"/>
  <c r="AC524" i="1"/>
  <c r="AD524" i="1"/>
  <c r="AK524" i="1" s="1"/>
  <c r="AE524" i="1"/>
  <c r="AF524" i="1"/>
  <c r="AG524" i="1"/>
  <c r="Z525" i="1"/>
  <c r="AI525" i="1" s="1"/>
  <c r="AA525" i="1"/>
  <c r="AB525" i="1"/>
  <c r="AC525" i="1"/>
  <c r="AD525" i="1"/>
  <c r="AK525" i="1" s="1"/>
  <c r="AE525" i="1"/>
  <c r="AF525" i="1"/>
  <c r="AG525" i="1"/>
  <c r="Z526" i="1"/>
  <c r="AI526" i="1" s="1"/>
  <c r="AA526" i="1"/>
  <c r="AB526" i="1"/>
  <c r="AC526" i="1"/>
  <c r="AD526" i="1"/>
  <c r="AK526" i="1" s="1"/>
  <c r="AE526" i="1"/>
  <c r="AF526" i="1"/>
  <c r="AG526" i="1"/>
  <c r="Z527" i="1"/>
  <c r="AI527" i="1" s="1"/>
  <c r="AA527" i="1"/>
  <c r="AB527" i="1"/>
  <c r="AC527" i="1"/>
  <c r="AD527" i="1"/>
  <c r="AK527" i="1" s="1"/>
  <c r="AE527" i="1"/>
  <c r="AF527" i="1"/>
  <c r="AG527" i="1"/>
  <c r="Z528" i="1"/>
  <c r="AI528" i="1" s="1"/>
  <c r="AA528" i="1"/>
  <c r="AB528" i="1"/>
  <c r="AC528" i="1"/>
  <c r="AD528" i="1"/>
  <c r="AK528" i="1" s="1"/>
  <c r="AE528" i="1"/>
  <c r="AF528" i="1"/>
  <c r="AG528" i="1"/>
  <c r="Z529" i="1"/>
  <c r="AI529" i="1" s="1"/>
  <c r="AA529" i="1"/>
  <c r="AB529" i="1"/>
  <c r="AC529" i="1"/>
  <c r="AD529" i="1"/>
  <c r="AK529" i="1" s="1"/>
  <c r="AE529" i="1"/>
  <c r="AF529" i="1"/>
  <c r="AG529" i="1"/>
  <c r="Z530" i="1"/>
  <c r="AI530" i="1" s="1"/>
  <c r="AA530" i="1"/>
  <c r="AB530" i="1"/>
  <c r="AC530" i="1"/>
  <c r="AD530" i="1"/>
  <c r="AK530" i="1" s="1"/>
  <c r="AE530" i="1"/>
  <c r="AF530" i="1"/>
  <c r="AG530" i="1"/>
  <c r="Z531" i="1"/>
  <c r="AI531" i="1" s="1"/>
  <c r="AA531" i="1"/>
  <c r="AB531" i="1"/>
  <c r="AC531" i="1"/>
  <c r="AD531" i="1"/>
  <c r="AK531" i="1" s="1"/>
  <c r="AE531" i="1"/>
  <c r="AF531" i="1"/>
  <c r="AG531" i="1"/>
  <c r="Z532" i="1"/>
  <c r="AI532" i="1" s="1"/>
  <c r="AA532" i="1"/>
  <c r="AB532" i="1"/>
  <c r="AC532" i="1"/>
  <c r="AD532" i="1"/>
  <c r="AK532" i="1" s="1"/>
  <c r="AE532" i="1"/>
  <c r="AF532" i="1"/>
  <c r="AG532" i="1"/>
  <c r="Z533" i="1"/>
  <c r="AI533" i="1" s="1"/>
  <c r="AA533" i="1"/>
  <c r="AB533" i="1"/>
  <c r="AC533" i="1"/>
  <c r="AD533" i="1"/>
  <c r="AK533" i="1" s="1"/>
  <c r="AE533" i="1"/>
  <c r="AF533" i="1"/>
  <c r="AG533" i="1"/>
  <c r="Z534" i="1"/>
  <c r="AI534" i="1" s="1"/>
  <c r="AA534" i="1"/>
  <c r="AB534" i="1"/>
  <c r="AC534" i="1"/>
  <c r="AD534" i="1"/>
  <c r="AK534" i="1" s="1"/>
  <c r="AE534" i="1"/>
  <c r="AF534" i="1"/>
  <c r="AG534" i="1"/>
  <c r="Z535" i="1"/>
  <c r="AI535" i="1" s="1"/>
  <c r="AA535" i="1"/>
  <c r="AB535" i="1"/>
  <c r="AC535" i="1"/>
  <c r="AD535" i="1"/>
  <c r="AK535" i="1" s="1"/>
  <c r="AE535" i="1"/>
  <c r="AF535" i="1"/>
  <c r="AG535" i="1"/>
  <c r="Z536" i="1"/>
  <c r="AI536" i="1" s="1"/>
  <c r="AA536" i="1"/>
  <c r="AB536" i="1"/>
  <c r="AC536" i="1"/>
  <c r="AD536" i="1"/>
  <c r="AK536" i="1" s="1"/>
  <c r="AE536" i="1"/>
  <c r="AF536" i="1"/>
  <c r="AG536" i="1"/>
  <c r="Z537" i="1"/>
  <c r="AI537" i="1" s="1"/>
  <c r="AA537" i="1"/>
  <c r="AB537" i="1"/>
  <c r="AC537" i="1"/>
  <c r="AD537" i="1"/>
  <c r="AK537" i="1" s="1"/>
  <c r="AE537" i="1"/>
  <c r="AF537" i="1"/>
  <c r="AG537" i="1"/>
  <c r="Z538" i="1"/>
  <c r="AI538" i="1" s="1"/>
  <c r="AA538" i="1"/>
  <c r="AB538" i="1"/>
  <c r="AC538" i="1"/>
  <c r="AD538" i="1"/>
  <c r="AK538" i="1" s="1"/>
  <c r="AE538" i="1"/>
  <c r="AF538" i="1"/>
  <c r="AG538" i="1"/>
  <c r="Z539" i="1"/>
  <c r="AI539" i="1" s="1"/>
  <c r="AA539" i="1"/>
  <c r="AB539" i="1"/>
  <c r="AC539" i="1"/>
  <c r="AD539" i="1"/>
  <c r="AK539" i="1" s="1"/>
  <c r="AE539" i="1"/>
  <c r="AF539" i="1"/>
  <c r="AG539" i="1"/>
  <c r="Z540" i="1"/>
  <c r="AI540" i="1" s="1"/>
  <c r="AA540" i="1"/>
  <c r="AB540" i="1"/>
  <c r="AC540" i="1"/>
  <c r="AD540" i="1"/>
  <c r="AK540" i="1" s="1"/>
  <c r="AE540" i="1"/>
  <c r="AF540" i="1"/>
  <c r="AG540" i="1"/>
  <c r="Z541" i="1"/>
  <c r="AI541" i="1" s="1"/>
  <c r="AA541" i="1"/>
  <c r="AB541" i="1"/>
  <c r="AC541" i="1"/>
  <c r="AD541" i="1"/>
  <c r="AK541" i="1" s="1"/>
  <c r="AE541" i="1"/>
  <c r="AF541" i="1"/>
  <c r="AG541" i="1"/>
  <c r="Z542" i="1"/>
  <c r="AI542" i="1" s="1"/>
  <c r="AA542" i="1"/>
  <c r="AB542" i="1"/>
  <c r="AC542" i="1"/>
  <c r="AD542" i="1"/>
  <c r="AK542" i="1" s="1"/>
  <c r="AE542" i="1"/>
  <c r="AF542" i="1"/>
  <c r="AG542" i="1"/>
  <c r="Z543" i="1"/>
  <c r="AI543" i="1" s="1"/>
  <c r="AA543" i="1"/>
  <c r="AB543" i="1"/>
  <c r="AC543" i="1"/>
  <c r="AD543" i="1"/>
  <c r="AK543" i="1" s="1"/>
  <c r="AE543" i="1"/>
  <c r="AF543" i="1"/>
  <c r="AG543" i="1"/>
  <c r="Z544" i="1"/>
  <c r="AI544" i="1" s="1"/>
  <c r="AA544" i="1"/>
  <c r="AB544" i="1"/>
  <c r="AC544" i="1"/>
  <c r="AD544" i="1"/>
  <c r="AK544" i="1" s="1"/>
  <c r="AE544" i="1"/>
  <c r="AF544" i="1"/>
  <c r="AG544" i="1"/>
  <c r="Z545" i="1"/>
  <c r="AI545" i="1" s="1"/>
  <c r="AA545" i="1"/>
  <c r="AB545" i="1"/>
  <c r="AC545" i="1"/>
  <c r="AD545" i="1"/>
  <c r="AK545" i="1" s="1"/>
  <c r="AE545" i="1"/>
  <c r="AF545" i="1"/>
  <c r="AG545" i="1"/>
  <c r="Z546" i="1"/>
  <c r="AI546" i="1" s="1"/>
  <c r="AA546" i="1"/>
  <c r="AB546" i="1"/>
  <c r="AC546" i="1"/>
  <c r="AD546" i="1"/>
  <c r="AK546" i="1" s="1"/>
  <c r="AE546" i="1"/>
  <c r="AF546" i="1"/>
  <c r="AG546" i="1"/>
  <c r="Z547" i="1"/>
  <c r="AI547" i="1" s="1"/>
  <c r="AA547" i="1"/>
  <c r="AB547" i="1"/>
  <c r="AC547" i="1"/>
  <c r="AD547" i="1"/>
  <c r="AK547" i="1" s="1"/>
  <c r="AE547" i="1"/>
  <c r="AF547" i="1"/>
  <c r="AG547" i="1"/>
  <c r="Z548" i="1"/>
  <c r="AI548" i="1" s="1"/>
  <c r="AA548" i="1"/>
  <c r="AB548" i="1"/>
  <c r="AC548" i="1"/>
  <c r="AD548" i="1"/>
  <c r="AK548" i="1" s="1"/>
  <c r="AE548" i="1"/>
  <c r="AF548" i="1"/>
  <c r="AG548" i="1"/>
  <c r="Z549" i="1"/>
  <c r="AI549" i="1" s="1"/>
  <c r="AA549" i="1"/>
  <c r="AB549" i="1"/>
  <c r="AC549" i="1"/>
  <c r="AD549" i="1"/>
  <c r="AK549" i="1" s="1"/>
  <c r="AE549" i="1"/>
  <c r="AF549" i="1"/>
  <c r="AG549" i="1"/>
  <c r="Z550" i="1"/>
  <c r="AI550" i="1" s="1"/>
  <c r="AA550" i="1"/>
  <c r="AB550" i="1"/>
  <c r="AC550" i="1"/>
  <c r="AD550" i="1"/>
  <c r="AK550" i="1" s="1"/>
  <c r="AE550" i="1"/>
  <c r="AF550" i="1"/>
  <c r="AG550" i="1"/>
  <c r="Z551" i="1"/>
  <c r="AI551" i="1" s="1"/>
  <c r="AA551" i="1"/>
  <c r="AB551" i="1"/>
  <c r="AC551" i="1"/>
  <c r="AD551" i="1"/>
  <c r="AK551" i="1" s="1"/>
  <c r="AE551" i="1"/>
  <c r="AF551" i="1"/>
  <c r="AG551" i="1"/>
  <c r="Z552" i="1"/>
  <c r="AI552" i="1" s="1"/>
  <c r="AA552" i="1"/>
  <c r="AB552" i="1"/>
  <c r="AC552" i="1"/>
  <c r="AD552" i="1"/>
  <c r="AK552" i="1" s="1"/>
  <c r="AE552" i="1"/>
  <c r="AF552" i="1"/>
  <c r="AG552" i="1"/>
  <c r="Z553" i="1"/>
  <c r="AI553" i="1" s="1"/>
  <c r="AA553" i="1"/>
  <c r="AB553" i="1"/>
  <c r="AC553" i="1"/>
  <c r="AD553" i="1"/>
  <c r="AK553" i="1" s="1"/>
  <c r="AE553" i="1"/>
  <c r="AF553" i="1"/>
  <c r="AG553" i="1"/>
  <c r="Z554" i="1"/>
  <c r="AI554" i="1" s="1"/>
  <c r="AA554" i="1"/>
  <c r="AB554" i="1"/>
  <c r="AC554" i="1"/>
  <c r="AD554" i="1"/>
  <c r="AK554" i="1" s="1"/>
  <c r="AE554" i="1"/>
  <c r="AF554" i="1"/>
  <c r="AG554" i="1"/>
  <c r="Z555" i="1"/>
  <c r="AI555" i="1" s="1"/>
  <c r="AA555" i="1"/>
  <c r="AB555" i="1"/>
  <c r="AC555" i="1"/>
  <c r="AD555" i="1"/>
  <c r="AK555" i="1" s="1"/>
  <c r="AE555" i="1"/>
  <c r="AF555" i="1"/>
  <c r="AG555" i="1"/>
  <c r="Z556" i="1"/>
  <c r="AI556" i="1" s="1"/>
  <c r="AA556" i="1"/>
  <c r="AB556" i="1"/>
  <c r="AC556" i="1"/>
  <c r="AD556" i="1"/>
  <c r="AK556" i="1" s="1"/>
  <c r="AE556" i="1"/>
  <c r="AF556" i="1"/>
  <c r="AG556" i="1"/>
  <c r="Z557" i="1"/>
  <c r="AI557" i="1" s="1"/>
  <c r="AA557" i="1"/>
  <c r="AB557" i="1"/>
  <c r="AC557" i="1"/>
  <c r="AD557" i="1"/>
  <c r="AK557" i="1" s="1"/>
  <c r="AE557" i="1"/>
  <c r="AF557" i="1"/>
  <c r="AG557" i="1"/>
  <c r="Z558" i="1"/>
  <c r="AI558" i="1" s="1"/>
  <c r="AA558" i="1"/>
  <c r="AB558" i="1"/>
  <c r="AC558" i="1"/>
  <c r="AD558" i="1"/>
  <c r="AK558" i="1" s="1"/>
  <c r="AE558" i="1"/>
  <c r="AF558" i="1"/>
  <c r="AG558" i="1"/>
  <c r="Z559" i="1"/>
  <c r="AI559" i="1" s="1"/>
  <c r="AA559" i="1"/>
  <c r="AB559" i="1"/>
  <c r="AC559" i="1"/>
  <c r="AD559" i="1"/>
  <c r="AK559" i="1" s="1"/>
  <c r="AE559" i="1"/>
  <c r="AF559" i="1"/>
  <c r="AG559" i="1"/>
  <c r="Z560" i="1"/>
  <c r="AI560" i="1" s="1"/>
  <c r="AA560" i="1"/>
  <c r="AB560" i="1"/>
  <c r="AC560" i="1"/>
  <c r="AD560" i="1"/>
  <c r="AK560" i="1" s="1"/>
  <c r="AE560" i="1"/>
  <c r="AF560" i="1"/>
  <c r="AG560" i="1"/>
  <c r="Z561" i="1"/>
  <c r="AI561" i="1" s="1"/>
  <c r="AA561" i="1"/>
  <c r="AB561" i="1"/>
  <c r="AC561" i="1"/>
  <c r="AD561" i="1"/>
  <c r="AK561" i="1" s="1"/>
  <c r="AE561" i="1"/>
  <c r="AF561" i="1"/>
  <c r="AG561" i="1"/>
  <c r="Z562" i="1"/>
  <c r="AI562" i="1" s="1"/>
  <c r="AA562" i="1"/>
  <c r="AB562" i="1"/>
  <c r="AC562" i="1"/>
  <c r="AD562" i="1"/>
  <c r="AK562" i="1" s="1"/>
  <c r="AE562" i="1"/>
  <c r="AF562" i="1"/>
  <c r="AG562" i="1"/>
  <c r="Z563" i="1"/>
  <c r="AI563" i="1" s="1"/>
  <c r="AA563" i="1"/>
  <c r="AB563" i="1"/>
  <c r="AC563" i="1"/>
  <c r="AD563" i="1"/>
  <c r="AK563" i="1" s="1"/>
  <c r="AE563" i="1"/>
  <c r="AF563" i="1"/>
  <c r="AG563" i="1"/>
  <c r="Z564" i="1"/>
  <c r="AI564" i="1" s="1"/>
  <c r="AA564" i="1"/>
  <c r="AB564" i="1"/>
  <c r="AC564" i="1"/>
  <c r="AD564" i="1"/>
  <c r="AK564" i="1" s="1"/>
  <c r="AE564" i="1"/>
  <c r="AF564" i="1"/>
  <c r="AG564" i="1"/>
  <c r="Z565" i="1"/>
  <c r="AI565" i="1" s="1"/>
  <c r="AA565" i="1"/>
  <c r="AB565" i="1"/>
  <c r="AC565" i="1"/>
  <c r="AD565" i="1"/>
  <c r="AK565" i="1" s="1"/>
  <c r="AE565" i="1"/>
  <c r="AF565" i="1"/>
  <c r="AG565" i="1"/>
  <c r="Z566" i="1"/>
  <c r="AI566" i="1" s="1"/>
  <c r="AA566" i="1"/>
  <c r="AB566" i="1"/>
  <c r="AC566" i="1"/>
  <c r="AD566" i="1"/>
  <c r="AK566" i="1" s="1"/>
  <c r="AE566" i="1"/>
  <c r="AF566" i="1"/>
  <c r="AG566" i="1"/>
  <c r="Z567" i="1"/>
  <c r="AI567" i="1" s="1"/>
  <c r="AA567" i="1"/>
  <c r="AB567" i="1"/>
  <c r="AC567" i="1"/>
  <c r="AD567" i="1"/>
  <c r="AK567" i="1" s="1"/>
  <c r="AE567" i="1"/>
  <c r="AF567" i="1"/>
  <c r="AG567" i="1"/>
  <c r="Z568" i="1"/>
  <c r="AI568" i="1" s="1"/>
  <c r="AA568" i="1"/>
  <c r="AB568" i="1"/>
  <c r="AC568" i="1"/>
  <c r="AD568" i="1"/>
  <c r="AK568" i="1" s="1"/>
  <c r="AE568" i="1"/>
  <c r="AF568" i="1"/>
  <c r="AG568" i="1"/>
  <c r="Z569" i="1"/>
  <c r="AI569" i="1" s="1"/>
  <c r="AA569" i="1"/>
  <c r="AB569" i="1"/>
  <c r="AC569" i="1"/>
  <c r="AD569" i="1"/>
  <c r="AK569" i="1" s="1"/>
  <c r="AE569" i="1"/>
  <c r="AF569" i="1"/>
  <c r="AG569" i="1"/>
  <c r="Z570" i="1"/>
  <c r="AI570" i="1" s="1"/>
  <c r="AA570" i="1"/>
  <c r="AB570" i="1"/>
  <c r="AC570" i="1"/>
  <c r="AD570" i="1"/>
  <c r="AK570" i="1" s="1"/>
  <c r="AE570" i="1"/>
  <c r="AF570" i="1"/>
  <c r="AG570" i="1"/>
  <c r="Z571" i="1"/>
  <c r="AI571" i="1" s="1"/>
  <c r="AA571" i="1"/>
  <c r="AB571" i="1"/>
  <c r="AC571" i="1"/>
  <c r="AD571" i="1"/>
  <c r="AK571" i="1" s="1"/>
  <c r="AE571" i="1"/>
  <c r="AF571" i="1"/>
  <c r="AG571" i="1"/>
  <c r="Z572" i="1"/>
  <c r="AI572" i="1" s="1"/>
  <c r="AA572" i="1"/>
  <c r="AB572" i="1"/>
  <c r="AC572" i="1"/>
  <c r="AD572" i="1"/>
  <c r="AK572" i="1" s="1"/>
  <c r="AE572" i="1"/>
  <c r="AF572" i="1"/>
  <c r="AG572" i="1"/>
  <c r="Z573" i="1"/>
  <c r="AI573" i="1" s="1"/>
  <c r="AA573" i="1"/>
  <c r="AB573" i="1"/>
  <c r="AC573" i="1"/>
  <c r="AD573" i="1"/>
  <c r="AK573" i="1" s="1"/>
  <c r="AE573" i="1"/>
  <c r="AF573" i="1"/>
  <c r="AG573" i="1"/>
  <c r="Z574" i="1"/>
  <c r="AI574" i="1" s="1"/>
  <c r="AA574" i="1"/>
  <c r="AB574" i="1"/>
  <c r="AC574" i="1"/>
  <c r="AD574" i="1"/>
  <c r="AK574" i="1" s="1"/>
  <c r="AE574" i="1"/>
  <c r="AF574" i="1"/>
  <c r="AG574" i="1"/>
  <c r="Z575" i="1"/>
  <c r="AI575" i="1" s="1"/>
  <c r="AA575" i="1"/>
  <c r="AB575" i="1"/>
  <c r="AC575" i="1"/>
  <c r="AD575" i="1"/>
  <c r="AK575" i="1" s="1"/>
  <c r="AE575" i="1"/>
  <c r="AF575" i="1"/>
  <c r="AG575" i="1"/>
  <c r="Z576" i="1"/>
  <c r="AI576" i="1" s="1"/>
  <c r="AA576" i="1"/>
  <c r="AB576" i="1"/>
  <c r="AC576" i="1"/>
  <c r="AD576" i="1"/>
  <c r="AK576" i="1" s="1"/>
  <c r="AE576" i="1"/>
  <c r="AF576" i="1"/>
  <c r="AG576" i="1"/>
  <c r="Z577" i="1"/>
  <c r="AI577" i="1" s="1"/>
  <c r="AA577" i="1"/>
  <c r="AB577" i="1"/>
  <c r="AC577" i="1"/>
  <c r="AD577" i="1"/>
  <c r="AK577" i="1" s="1"/>
  <c r="AE577" i="1"/>
  <c r="AF577" i="1"/>
  <c r="AG577" i="1"/>
  <c r="Z578" i="1"/>
  <c r="AI578" i="1" s="1"/>
  <c r="AA578" i="1"/>
  <c r="AB578" i="1"/>
  <c r="AC578" i="1"/>
  <c r="AD578" i="1"/>
  <c r="AK578" i="1" s="1"/>
  <c r="AE578" i="1"/>
  <c r="AF578" i="1"/>
  <c r="AG578" i="1"/>
  <c r="Z579" i="1"/>
  <c r="AI579" i="1" s="1"/>
  <c r="AA579" i="1"/>
  <c r="AB579" i="1"/>
  <c r="AC579" i="1"/>
  <c r="AD579" i="1"/>
  <c r="AK579" i="1" s="1"/>
  <c r="AE579" i="1"/>
  <c r="AF579" i="1"/>
  <c r="AG579" i="1"/>
  <c r="Z580" i="1"/>
  <c r="AI580" i="1" s="1"/>
  <c r="AA580" i="1"/>
  <c r="AB580" i="1"/>
  <c r="AC580" i="1"/>
  <c r="AD580" i="1"/>
  <c r="AK580" i="1" s="1"/>
  <c r="AE580" i="1"/>
  <c r="AF580" i="1"/>
  <c r="AG580" i="1"/>
  <c r="Z581" i="1"/>
  <c r="AI581" i="1" s="1"/>
  <c r="AA581" i="1"/>
  <c r="AB581" i="1"/>
  <c r="AC581" i="1"/>
  <c r="AD581" i="1"/>
  <c r="AK581" i="1" s="1"/>
  <c r="AE581" i="1"/>
  <c r="AF581" i="1"/>
  <c r="AG581" i="1"/>
  <c r="Z582" i="1"/>
  <c r="AI582" i="1" s="1"/>
  <c r="AA582" i="1"/>
  <c r="AB582" i="1"/>
  <c r="AC582" i="1"/>
  <c r="AD582" i="1"/>
  <c r="AK582" i="1" s="1"/>
  <c r="AE582" i="1"/>
  <c r="AF582" i="1"/>
  <c r="AG582" i="1"/>
  <c r="Z583" i="1"/>
  <c r="AI583" i="1" s="1"/>
  <c r="AA583" i="1"/>
  <c r="AB583" i="1"/>
  <c r="AC583" i="1"/>
  <c r="AD583" i="1"/>
  <c r="AK583" i="1" s="1"/>
  <c r="AE583" i="1"/>
  <c r="AF583" i="1"/>
  <c r="AG583" i="1"/>
  <c r="Z584" i="1"/>
  <c r="AI584" i="1" s="1"/>
  <c r="AA584" i="1"/>
  <c r="AB584" i="1"/>
  <c r="AC584" i="1"/>
  <c r="AD584" i="1"/>
  <c r="AK584" i="1" s="1"/>
  <c r="AE584" i="1"/>
  <c r="AF584" i="1"/>
  <c r="AG584" i="1"/>
  <c r="Z585" i="1"/>
  <c r="AI585" i="1" s="1"/>
  <c r="AA585" i="1"/>
  <c r="AB585" i="1"/>
  <c r="AC585" i="1"/>
  <c r="AD585" i="1"/>
  <c r="AK585" i="1" s="1"/>
  <c r="AE585" i="1"/>
  <c r="AF585" i="1"/>
  <c r="AG585" i="1"/>
  <c r="Z586" i="1"/>
  <c r="AI586" i="1" s="1"/>
  <c r="AA586" i="1"/>
  <c r="AB586" i="1"/>
  <c r="AC586" i="1"/>
  <c r="AD586" i="1"/>
  <c r="AK586" i="1" s="1"/>
  <c r="AE586" i="1"/>
  <c r="AF586" i="1"/>
  <c r="AG586" i="1"/>
  <c r="Z587" i="1"/>
  <c r="AI587" i="1" s="1"/>
  <c r="AA587" i="1"/>
  <c r="AB587" i="1"/>
  <c r="AC587" i="1"/>
  <c r="AD587" i="1"/>
  <c r="AK587" i="1" s="1"/>
  <c r="AE587" i="1"/>
  <c r="AF587" i="1"/>
  <c r="AG587" i="1"/>
  <c r="Z588" i="1"/>
  <c r="AI588" i="1" s="1"/>
  <c r="AA588" i="1"/>
  <c r="AB588" i="1"/>
  <c r="AC588" i="1"/>
  <c r="AD588" i="1"/>
  <c r="AK588" i="1" s="1"/>
  <c r="AE588" i="1"/>
  <c r="AF588" i="1"/>
  <c r="AG588" i="1"/>
  <c r="Z589" i="1"/>
  <c r="AI589" i="1" s="1"/>
  <c r="AA589" i="1"/>
  <c r="AB589" i="1"/>
  <c r="AC589" i="1"/>
  <c r="AD589" i="1"/>
  <c r="AK589" i="1" s="1"/>
  <c r="AE589" i="1"/>
  <c r="AF589" i="1"/>
  <c r="AG589" i="1"/>
  <c r="Z590" i="1"/>
  <c r="AI590" i="1" s="1"/>
  <c r="AA590" i="1"/>
  <c r="AB590" i="1"/>
  <c r="AC590" i="1"/>
  <c r="AD590" i="1"/>
  <c r="AK590" i="1" s="1"/>
  <c r="AE590" i="1"/>
  <c r="AF590" i="1"/>
  <c r="AG590" i="1"/>
  <c r="Z591" i="1"/>
  <c r="AI591" i="1" s="1"/>
  <c r="AA591" i="1"/>
  <c r="AB591" i="1"/>
  <c r="AC591" i="1"/>
  <c r="AD591" i="1"/>
  <c r="AK591" i="1" s="1"/>
  <c r="AE591" i="1"/>
  <c r="AF591" i="1"/>
  <c r="AG591" i="1"/>
  <c r="Z592" i="1"/>
  <c r="AI592" i="1" s="1"/>
  <c r="AA592" i="1"/>
  <c r="AB592" i="1"/>
  <c r="AC592" i="1"/>
  <c r="AD592" i="1"/>
  <c r="AK592" i="1" s="1"/>
  <c r="AE592" i="1"/>
  <c r="AF592" i="1"/>
  <c r="AG592" i="1"/>
  <c r="Z593" i="1"/>
  <c r="AI593" i="1" s="1"/>
  <c r="AA593" i="1"/>
  <c r="AB593" i="1"/>
  <c r="AC593" i="1"/>
  <c r="AD593" i="1"/>
  <c r="AK593" i="1" s="1"/>
  <c r="AE593" i="1"/>
  <c r="AF593" i="1"/>
  <c r="AG593" i="1"/>
  <c r="Z594" i="1"/>
  <c r="AI594" i="1" s="1"/>
  <c r="AA594" i="1"/>
  <c r="AB594" i="1"/>
  <c r="AC594" i="1"/>
  <c r="AD594" i="1"/>
  <c r="AK594" i="1" s="1"/>
  <c r="AE594" i="1"/>
  <c r="AF594" i="1"/>
  <c r="AG594" i="1"/>
  <c r="Z595" i="1"/>
  <c r="AI595" i="1" s="1"/>
  <c r="AA595" i="1"/>
  <c r="AB595" i="1"/>
  <c r="AC595" i="1"/>
  <c r="AD595" i="1"/>
  <c r="AK595" i="1" s="1"/>
  <c r="AE595" i="1"/>
  <c r="AF595" i="1"/>
  <c r="AG595" i="1"/>
  <c r="Z596" i="1"/>
  <c r="AI596" i="1" s="1"/>
  <c r="AA596" i="1"/>
  <c r="AB596" i="1"/>
  <c r="AC596" i="1"/>
  <c r="AD596" i="1"/>
  <c r="AK596" i="1" s="1"/>
  <c r="AE596" i="1"/>
  <c r="AF596" i="1"/>
  <c r="AG596" i="1"/>
  <c r="Z597" i="1"/>
  <c r="AI597" i="1" s="1"/>
  <c r="AA597" i="1"/>
  <c r="AB597" i="1"/>
  <c r="AC597" i="1"/>
  <c r="AD597" i="1"/>
  <c r="AK597" i="1" s="1"/>
  <c r="AE597" i="1"/>
  <c r="AF597" i="1"/>
  <c r="AG597" i="1"/>
  <c r="Z598" i="1"/>
  <c r="AI598" i="1" s="1"/>
  <c r="AA598" i="1"/>
  <c r="AB598" i="1"/>
  <c r="AC598" i="1"/>
  <c r="AD598" i="1"/>
  <c r="AK598" i="1" s="1"/>
  <c r="AE598" i="1"/>
  <c r="AF598" i="1"/>
  <c r="AG598" i="1"/>
  <c r="Z599" i="1"/>
  <c r="AI599" i="1" s="1"/>
  <c r="AA599" i="1"/>
  <c r="AB599" i="1"/>
  <c r="AC599" i="1"/>
  <c r="AD599" i="1"/>
  <c r="AK599" i="1" s="1"/>
  <c r="AE599" i="1"/>
  <c r="AF599" i="1"/>
  <c r="AG599" i="1"/>
  <c r="Z600" i="1"/>
  <c r="AI600" i="1" s="1"/>
  <c r="AA600" i="1"/>
  <c r="AB600" i="1"/>
  <c r="AC600" i="1"/>
  <c r="AD600" i="1"/>
  <c r="AK600" i="1" s="1"/>
  <c r="AE600" i="1"/>
  <c r="AF600" i="1"/>
  <c r="AG600" i="1"/>
  <c r="Z601" i="1"/>
  <c r="AI601" i="1" s="1"/>
  <c r="AA601" i="1"/>
  <c r="AB601" i="1"/>
  <c r="AC601" i="1"/>
  <c r="AD601" i="1"/>
  <c r="AK601" i="1" s="1"/>
  <c r="AE601" i="1"/>
  <c r="AF601" i="1"/>
  <c r="AG601" i="1"/>
  <c r="Z602" i="1"/>
  <c r="AI602" i="1" s="1"/>
  <c r="AA602" i="1"/>
  <c r="AB602" i="1"/>
  <c r="AC602" i="1"/>
  <c r="AD602" i="1"/>
  <c r="AK602" i="1" s="1"/>
  <c r="AE602" i="1"/>
  <c r="AF602" i="1"/>
  <c r="AG602" i="1"/>
  <c r="Z603" i="1"/>
  <c r="AI603" i="1" s="1"/>
  <c r="AA603" i="1"/>
  <c r="AB603" i="1"/>
  <c r="AC603" i="1"/>
  <c r="AD603" i="1"/>
  <c r="AK603" i="1" s="1"/>
  <c r="AE603" i="1"/>
  <c r="AF603" i="1"/>
  <c r="AG603" i="1"/>
  <c r="Z604" i="1"/>
  <c r="AI604" i="1" s="1"/>
  <c r="AA604" i="1"/>
  <c r="AB604" i="1"/>
  <c r="AC604" i="1"/>
  <c r="AD604" i="1"/>
  <c r="AK604" i="1" s="1"/>
  <c r="AE604" i="1"/>
  <c r="AF604" i="1"/>
  <c r="AG604" i="1"/>
  <c r="Z605" i="1"/>
  <c r="AI605" i="1" s="1"/>
  <c r="AA605" i="1"/>
  <c r="AB605" i="1"/>
  <c r="AC605" i="1"/>
  <c r="AD605" i="1"/>
  <c r="AK605" i="1" s="1"/>
  <c r="AE605" i="1"/>
  <c r="AF605" i="1"/>
  <c r="AG605" i="1"/>
  <c r="Z606" i="1"/>
  <c r="AI606" i="1" s="1"/>
  <c r="AA606" i="1"/>
  <c r="AB606" i="1"/>
  <c r="AC606" i="1"/>
  <c r="AD606" i="1"/>
  <c r="AK606" i="1" s="1"/>
  <c r="AE606" i="1"/>
  <c r="AF606" i="1"/>
  <c r="AG606" i="1"/>
  <c r="Z607" i="1"/>
  <c r="AI607" i="1" s="1"/>
  <c r="AA607" i="1"/>
  <c r="AB607" i="1"/>
  <c r="AC607" i="1"/>
  <c r="AD607" i="1"/>
  <c r="AK607" i="1" s="1"/>
  <c r="AE607" i="1"/>
  <c r="AF607" i="1"/>
  <c r="AG607" i="1"/>
  <c r="Z608" i="1"/>
  <c r="AI608" i="1" s="1"/>
  <c r="AA608" i="1"/>
  <c r="AB608" i="1"/>
  <c r="AC608" i="1"/>
  <c r="AD608" i="1"/>
  <c r="AK608" i="1" s="1"/>
  <c r="AE608" i="1"/>
  <c r="AF608" i="1"/>
  <c r="AG608" i="1"/>
  <c r="Z609" i="1"/>
  <c r="AI609" i="1" s="1"/>
  <c r="AA609" i="1"/>
  <c r="AB609" i="1"/>
  <c r="AC609" i="1"/>
  <c r="AD609" i="1"/>
  <c r="AK609" i="1" s="1"/>
  <c r="AE609" i="1"/>
  <c r="AF609" i="1"/>
  <c r="AG609" i="1"/>
  <c r="Z610" i="1"/>
  <c r="AI610" i="1" s="1"/>
  <c r="AA610" i="1"/>
  <c r="AB610" i="1"/>
  <c r="AC610" i="1"/>
  <c r="AD610" i="1"/>
  <c r="AK610" i="1" s="1"/>
  <c r="AE610" i="1"/>
  <c r="AF610" i="1"/>
  <c r="AG610" i="1"/>
  <c r="Z611" i="1"/>
  <c r="AI611" i="1" s="1"/>
  <c r="AA611" i="1"/>
  <c r="AB611" i="1"/>
  <c r="AC611" i="1"/>
  <c r="AD611" i="1"/>
  <c r="AK611" i="1" s="1"/>
  <c r="AE611" i="1"/>
  <c r="AF611" i="1"/>
  <c r="AG611" i="1"/>
  <c r="Z612" i="1"/>
  <c r="AI612" i="1" s="1"/>
  <c r="AA612" i="1"/>
  <c r="AB612" i="1"/>
  <c r="AC612" i="1"/>
  <c r="AD612" i="1"/>
  <c r="AK612" i="1" s="1"/>
  <c r="AE612" i="1"/>
  <c r="AF612" i="1"/>
  <c r="AG612" i="1"/>
  <c r="Z613" i="1"/>
  <c r="AI613" i="1" s="1"/>
  <c r="AA613" i="1"/>
  <c r="AB613" i="1"/>
  <c r="AC613" i="1"/>
  <c r="AD613" i="1"/>
  <c r="AK613" i="1" s="1"/>
  <c r="AE613" i="1"/>
  <c r="AF613" i="1"/>
  <c r="AG613" i="1"/>
  <c r="Z614" i="1"/>
  <c r="AI614" i="1" s="1"/>
  <c r="AA614" i="1"/>
  <c r="AB614" i="1"/>
  <c r="AC614" i="1"/>
  <c r="AD614" i="1"/>
  <c r="AK614" i="1" s="1"/>
  <c r="AE614" i="1"/>
  <c r="AF614" i="1"/>
  <c r="AG614" i="1"/>
  <c r="Z615" i="1"/>
  <c r="AI615" i="1" s="1"/>
  <c r="AA615" i="1"/>
  <c r="AB615" i="1"/>
  <c r="AC615" i="1"/>
  <c r="AD615" i="1"/>
  <c r="AK615" i="1" s="1"/>
  <c r="AE615" i="1"/>
  <c r="AF615" i="1"/>
  <c r="AG615" i="1"/>
  <c r="Z616" i="1"/>
  <c r="AI616" i="1" s="1"/>
  <c r="AA616" i="1"/>
  <c r="AB616" i="1"/>
  <c r="AC616" i="1"/>
  <c r="AD616" i="1"/>
  <c r="AK616" i="1" s="1"/>
  <c r="AE616" i="1"/>
  <c r="AF616" i="1"/>
  <c r="AG616" i="1"/>
  <c r="Z617" i="1"/>
  <c r="AI617" i="1" s="1"/>
  <c r="AA617" i="1"/>
  <c r="AB617" i="1"/>
  <c r="AC617" i="1"/>
  <c r="AD617" i="1"/>
  <c r="AK617" i="1" s="1"/>
  <c r="AE617" i="1"/>
  <c r="AF617" i="1"/>
  <c r="AG617" i="1"/>
  <c r="Z618" i="1"/>
  <c r="AI618" i="1" s="1"/>
  <c r="AA618" i="1"/>
  <c r="AB618" i="1"/>
  <c r="AC618" i="1"/>
  <c r="AD618" i="1"/>
  <c r="AK618" i="1" s="1"/>
  <c r="AE618" i="1"/>
  <c r="AF618" i="1"/>
  <c r="AG618" i="1"/>
  <c r="Z619" i="1"/>
  <c r="AI619" i="1" s="1"/>
  <c r="AA619" i="1"/>
  <c r="AB619" i="1"/>
  <c r="AC619" i="1"/>
  <c r="AD619" i="1"/>
  <c r="AK619" i="1" s="1"/>
  <c r="AE619" i="1"/>
  <c r="AF619" i="1"/>
  <c r="AG619" i="1"/>
  <c r="Z620" i="1"/>
  <c r="AI620" i="1" s="1"/>
  <c r="AA620" i="1"/>
  <c r="AB620" i="1"/>
  <c r="AC620" i="1"/>
  <c r="AD620" i="1"/>
  <c r="AK620" i="1" s="1"/>
  <c r="AE620" i="1"/>
  <c r="AF620" i="1"/>
  <c r="AG620" i="1"/>
  <c r="Z621" i="1"/>
  <c r="AI621" i="1" s="1"/>
  <c r="AA621" i="1"/>
  <c r="AB621" i="1"/>
  <c r="AC621" i="1"/>
  <c r="AD621" i="1"/>
  <c r="AK621" i="1" s="1"/>
  <c r="AE621" i="1"/>
  <c r="AF621" i="1"/>
  <c r="AG621" i="1"/>
  <c r="Z622" i="1"/>
  <c r="AI622" i="1" s="1"/>
  <c r="AA622" i="1"/>
  <c r="AB622" i="1"/>
  <c r="AC622" i="1"/>
  <c r="AD622" i="1"/>
  <c r="AK622" i="1" s="1"/>
  <c r="AE622" i="1"/>
  <c r="AF622" i="1"/>
  <c r="AG622" i="1"/>
  <c r="Z623" i="1"/>
  <c r="AI623" i="1" s="1"/>
  <c r="AA623" i="1"/>
  <c r="AB623" i="1"/>
  <c r="AC623" i="1"/>
  <c r="AD623" i="1"/>
  <c r="AK623" i="1" s="1"/>
  <c r="AE623" i="1"/>
  <c r="AF623" i="1"/>
  <c r="AG623" i="1"/>
  <c r="Z624" i="1"/>
  <c r="AI624" i="1" s="1"/>
  <c r="AA624" i="1"/>
  <c r="AB624" i="1"/>
  <c r="AC624" i="1"/>
  <c r="AD624" i="1"/>
  <c r="AK624" i="1" s="1"/>
  <c r="AE624" i="1"/>
  <c r="AF624" i="1"/>
  <c r="AG624" i="1"/>
  <c r="Z625" i="1"/>
  <c r="AI625" i="1" s="1"/>
  <c r="AA625" i="1"/>
  <c r="AB625" i="1"/>
  <c r="AC625" i="1"/>
  <c r="AD625" i="1"/>
  <c r="AK625" i="1" s="1"/>
  <c r="AE625" i="1"/>
  <c r="AF625" i="1"/>
  <c r="AG625" i="1"/>
  <c r="Z626" i="1"/>
  <c r="AI626" i="1" s="1"/>
  <c r="AA626" i="1"/>
  <c r="AB626" i="1"/>
  <c r="AC626" i="1"/>
  <c r="AD626" i="1"/>
  <c r="AK626" i="1" s="1"/>
  <c r="AE626" i="1"/>
  <c r="AF626" i="1"/>
  <c r="AG626" i="1"/>
  <c r="Z627" i="1"/>
  <c r="AI627" i="1" s="1"/>
  <c r="AA627" i="1"/>
  <c r="AB627" i="1"/>
  <c r="AC627" i="1"/>
  <c r="AD627" i="1"/>
  <c r="AK627" i="1" s="1"/>
  <c r="AE627" i="1"/>
  <c r="AF627" i="1"/>
  <c r="AG627" i="1"/>
  <c r="Z628" i="1"/>
  <c r="AI628" i="1" s="1"/>
  <c r="AA628" i="1"/>
  <c r="AB628" i="1"/>
  <c r="AC628" i="1"/>
  <c r="AD628" i="1"/>
  <c r="AK628" i="1" s="1"/>
  <c r="AE628" i="1"/>
  <c r="AF628" i="1"/>
  <c r="AG628" i="1"/>
  <c r="Z629" i="1"/>
  <c r="AI629" i="1" s="1"/>
  <c r="AA629" i="1"/>
  <c r="AB629" i="1"/>
  <c r="AC629" i="1"/>
  <c r="AD629" i="1"/>
  <c r="AK629" i="1" s="1"/>
  <c r="AE629" i="1"/>
  <c r="AF629" i="1"/>
  <c r="AG629" i="1"/>
  <c r="Z630" i="1"/>
  <c r="AI630" i="1" s="1"/>
  <c r="AA630" i="1"/>
  <c r="AB630" i="1"/>
  <c r="AC630" i="1"/>
  <c r="AD630" i="1"/>
  <c r="AK630" i="1" s="1"/>
  <c r="AE630" i="1"/>
  <c r="AF630" i="1"/>
  <c r="AG630" i="1"/>
  <c r="Z631" i="1"/>
  <c r="AI631" i="1" s="1"/>
  <c r="AA631" i="1"/>
  <c r="AB631" i="1"/>
  <c r="AC631" i="1"/>
  <c r="AD631" i="1"/>
  <c r="AK631" i="1" s="1"/>
  <c r="AE631" i="1"/>
  <c r="AF631" i="1"/>
  <c r="AG631" i="1"/>
  <c r="Z632" i="1"/>
  <c r="AI632" i="1" s="1"/>
  <c r="AA632" i="1"/>
  <c r="AB632" i="1"/>
  <c r="AC632" i="1"/>
  <c r="AD632" i="1"/>
  <c r="AK632" i="1" s="1"/>
  <c r="AE632" i="1"/>
  <c r="AF632" i="1"/>
  <c r="AG632" i="1"/>
  <c r="Z633" i="1"/>
  <c r="AI633" i="1" s="1"/>
  <c r="AA633" i="1"/>
  <c r="AB633" i="1"/>
  <c r="AC633" i="1"/>
  <c r="AD633" i="1"/>
  <c r="AK633" i="1" s="1"/>
  <c r="AE633" i="1"/>
  <c r="AF633" i="1"/>
  <c r="AG633" i="1"/>
  <c r="Z634" i="1"/>
  <c r="AI634" i="1" s="1"/>
  <c r="AA634" i="1"/>
  <c r="AB634" i="1"/>
  <c r="AC634" i="1"/>
  <c r="AD634" i="1"/>
  <c r="AK634" i="1" s="1"/>
  <c r="AE634" i="1"/>
  <c r="AF634" i="1"/>
  <c r="AG634" i="1"/>
  <c r="Z635" i="1"/>
  <c r="AI635" i="1" s="1"/>
  <c r="AA635" i="1"/>
  <c r="AB635" i="1"/>
  <c r="AC635" i="1"/>
  <c r="AD635" i="1"/>
  <c r="AK635" i="1" s="1"/>
  <c r="AE635" i="1"/>
  <c r="AF635" i="1"/>
  <c r="AG635" i="1"/>
  <c r="Z636" i="1"/>
  <c r="AI636" i="1" s="1"/>
  <c r="AA636" i="1"/>
  <c r="AB636" i="1"/>
  <c r="AC636" i="1"/>
  <c r="AD636" i="1"/>
  <c r="AK636" i="1" s="1"/>
  <c r="AE636" i="1"/>
  <c r="AF636" i="1"/>
  <c r="AG636" i="1"/>
  <c r="Z637" i="1"/>
  <c r="AI637" i="1" s="1"/>
  <c r="AA637" i="1"/>
  <c r="AB637" i="1"/>
  <c r="AC637" i="1"/>
  <c r="AD637" i="1"/>
  <c r="AK637" i="1" s="1"/>
  <c r="AE637" i="1"/>
  <c r="AF637" i="1"/>
  <c r="AG637" i="1"/>
  <c r="Z638" i="1"/>
  <c r="AI638" i="1" s="1"/>
  <c r="AA638" i="1"/>
  <c r="AB638" i="1"/>
  <c r="AC638" i="1"/>
  <c r="AD638" i="1"/>
  <c r="AK638" i="1" s="1"/>
  <c r="AE638" i="1"/>
  <c r="AF638" i="1"/>
  <c r="AG638" i="1"/>
  <c r="Z639" i="1"/>
  <c r="AI639" i="1" s="1"/>
  <c r="AA639" i="1"/>
  <c r="AB639" i="1"/>
  <c r="AC639" i="1"/>
  <c r="AD639" i="1"/>
  <c r="AK639" i="1" s="1"/>
  <c r="AE639" i="1"/>
  <c r="AF639" i="1"/>
  <c r="AG639" i="1"/>
  <c r="Z640" i="1"/>
  <c r="AI640" i="1" s="1"/>
  <c r="AA640" i="1"/>
  <c r="AB640" i="1"/>
  <c r="AC640" i="1"/>
  <c r="AD640" i="1"/>
  <c r="AK640" i="1" s="1"/>
  <c r="AE640" i="1"/>
  <c r="AF640" i="1"/>
  <c r="AG640" i="1"/>
  <c r="Z641" i="1"/>
  <c r="AI641" i="1" s="1"/>
  <c r="AA641" i="1"/>
  <c r="AB641" i="1"/>
  <c r="AC641" i="1"/>
  <c r="AD641" i="1"/>
  <c r="AK641" i="1" s="1"/>
  <c r="AE641" i="1"/>
  <c r="AF641" i="1"/>
  <c r="AG641" i="1"/>
  <c r="Z642" i="1"/>
  <c r="AI642" i="1" s="1"/>
  <c r="AA642" i="1"/>
  <c r="AB642" i="1"/>
  <c r="AC642" i="1"/>
  <c r="AD642" i="1"/>
  <c r="AK642" i="1" s="1"/>
  <c r="AE642" i="1"/>
  <c r="AF642" i="1"/>
  <c r="AG642" i="1"/>
  <c r="Z643" i="1"/>
  <c r="AI643" i="1" s="1"/>
  <c r="AA643" i="1"/>
  <c r="AB643" i="1"/>
  <c r="AC643" i="1"/>
  <c r="AD643" i="1"/>
  <c r="AK643" i="1" s="1"/>
  <c r="AE643" i="1"/>
  <c r="AF643" i="1"/>
  <c r="AG643" i="1"/>
  <c r="Z644" i="1"/>
  <c r="AI644" i="1" s="1"/>
  <c r="AA644" i="1"/>
  <c r="AB644" i="1"/>
  <c r="AC644" i="1"/>
  <c r="AD644" i="1"/>
  <c r="AK644" i="1" s="1"/>
  <c r="AE644" i="1"/>
  <c r="AF644" i="1"/>
  <c r="AG644" i="1"/>
  <c r="Z645" i="1"/>
  <c r="AI645" i="1" s="1"/>
  <c r="AA645" i="1"/>
  <c r="AB645" i="1"/>
  <c r="AC645" i="1"/>
  <c r="AD645" i="1"/>
  <c r="AK645" i="1" s="1"/>
  <c r="AE645" i="1"/>
  <c r="AF645" i="1"/>
  <c r="AG645" i="1"/>
  <c r="Z646" i="1"/>
  <c r="AI646" i="1" s="1"/>
  <c r="AA646" i="1"/>
  <c r="AB646" i="1"/>
  <c r="AC646" i="1"/>
  <c r="AD646" i="1"/>
  <c r="AK646" i="1" s="1"/>
  <c r="AE646" i="1"/>
  <c r="AF646" i="1"/>
  <c r="AG646" i="1"/>
  <c r="Z647" i="1"/>
  <c r="AI647" i="1" s="1"/>
  <c r="AA647" i="1"/>
  <c r="AB647" i="1"/>
  <c r="AC647" i="1"/>
  <c r="AD647" i="1"/>
  <c r="AK647" i="1" s="1"/>
  <c r="AE647" i="1"/>
  <c r="AF647" i="1"/>
  <c r="AG647" i="1"/>
  <c r="Z648" i="1"/>
  <c r="AI648" i="1" s="1"/>
  <c r="AA648" i="1"/>
  <c r="AB648" i="1"/>
  <c r="AC648" i="1"/>
  <c r="AD648" i="1"/>
  <c r="AK648" i="1" s="1"/>
  <c r="AE648" i="1"/>
  <c r="AF648" i="1"/>
  <c r="AG648" i="1"/>
  <c r="Z649" i="1"/>
  <c r="AI649" i="1" s="1"/>
  <c r="AA649" i="1"/>
  <c r="AB649" i="1"/>
  <c r="AC649" i="1"/>
  <c r="AD649" i="1"/>
  <c r="AK649" i="1" s="1"/>
  <c r="AE649" i="1"/>
  <c r="AF649" i="1"/>
  <c r="AG649" i="1"/>
  <c r="Z650" i="1"/>
  <c r="AI650" i="1" s="1"/>
  <c r="AA650" i="1"/>
  <c r="AB650" i="1"/>
  <c r="AC650" i="1"/>
  <c r="AD650" i="1"/>
  <c r="AK650" i="1" s="1"/>
  <c r="AE650" i="1"/>
  <c r="AF650" i="1"/>
  <c r="AG650" i="1"/>
  <c r="Z651" i="1"/>
  <c r="AI651" i="1" s="1"/>
  <c r="AA651" i="1"/>
  <c r="AB651" i="1"/>
  <c r="AC651" i="1"/>
  <c r="AD651" i="1"/>
  <c r="AK651" i="1" s="1"/>
  <c r="AE651" i="1"/>
  <c r="AF651" i="1"/>
  <c r="AG651" i="1"/>
  <c r="Z652" i="1"/>
  <c r="AI652" i="1" s="1"/>
  <c r="AA652" i="1"/>
  <c r="AB652" i="1"/>
  <c r="AC652" i="1"/>
  <c r="AD652" i="1"/>
  <c r="AK652" i="1" s="1"/>
  <c r="AE652" i="1"/>
  <c r="AF652" i="1"/>
  <c r="AG652" i="1"/>
  <c r="Z653" i="1"/>
  <c r="AI653" i="1" s="1"/>
  <c r="AA653" i="1"/>
  <c r="AB653" i="1"/>
  <c r="AC653" i="1"/>
  <c r="AD653" i="1"/>
  <c r="AK653" i="1" s="1"/>
  <c r="AE653" i="1"/>
  <c r="AF653" i="1"/>
  <c r="AG653" i="1"/>
  <c r="Z654" i="1"/>
  <c r="AI654" i="1" s="1"/>
  <c r="AA654" i="1"/>
  <c r="AB654" i="1"/>
  <c r="AC654" i="1"/>
  <c r="AD654" i="1"/>
  <c r="AK654" i="1" s="1"/>
  <c r="AE654" i="1"/>
  <c r="AF654" i="1"/>
  <c r="AG654" i="1"/>
  <c r="Z655" i="1"/>
  <c r="AI655" i="1" s="1"/>
  <c r="AA655" i="1"/>
  <c r="AB655" i="1"/>
  <c r="AC655" i="1"/>
  <c r="AD655" i="1"/>
  <c r="AK655" i="1" s="1"/>
  <c r="AE655" i="1"/>
  <c r="AF655" i="1"/>
  <c r="AG655" i="1"/>
  <c r="Z656" i="1"/>
  <c r="AI656" i="1" s="1"/>
  <c r="AA656" i="1"/>
  <c r="AB656" i="1"/>
  <c r="AC656" i="1"/>
  <c r="AD656" i="1"/>
  <c r="AK656" i="1" s="1"/>
  <c r="AE656" i="1"/>
  <c r="AF656" i="1"/>
  <c r="AG656" i="1"/>
  <c r="Z657" i="1"/>
  <c r="AI657" i="1" s="1"/>
  <c r="AA657" i="1"/>
  <c r="AB657" i="1"/>
  <c r="AC657" i="1"/>
  <c r="AD657" i="1"/>
  <c r="AK657" i="1" s="1"/>
  <c r="AE657" i="1"/>
  <c r="AF657" i="1"/>
  <c r="AG657" i="1"/>
  <c r="Z658" i="1"/>
  <c r="AI658" i="1" s="1"/>
  <c r="AA658" i="1"/>
  <c r="AB658" i="1"/>
  <c r="AC658" i="1"/>
  <c r="AD658" i="1"/>
  <c r="AK658" i="1" s="1"/>
  <c r="AE658" i="1"/>
  <c r="AF658" i="1"/>
  <c r="AG658" i="1"/>
  <c r="Z659" i="1"/>
  <c r="AI659" i="1" s="1"/>
  <c r="AA659" i="1"/>
  <c r="AB659" i="1"/>
  <c r="AC659" i="1"/>
  <c r="AD659" i="1"/>
  <c r="AK659" i="1" s="1"/>
  <c r="AE659" i="1"/>
  <c r="AF659" i="1"/>
  <c r="AG659" i="1"/>
  <c r="Z660" i="1"/>
  <c r="AI660" i="1" s="1"/>
  <c r="AA660" i="1"/>
  <c r="AB660" i="1"/>
  <c r="AC660" i="1"/>
  <c r="AD660" i="1"/>
  <c r="AK660" i="1" s="1"/>
  <c r="AE660" i="1"/>
  <c r="AF660" i="1"/>
  <c r="AG660" i="1"/>
  <c r="Z661" i="1"/>
  <c r="AI661" i="1" s="1"/>
  <c r="AA661" i="1"/>
  <c r="AB661" i="1"/>
  <c r="AC661" i="1"/>
  <c r="AD661" i="1"/>
  <c r="AK661" i="1" s="1"/>
  <c r="AE661" i="1"/>
  <c r="AF661" i="1"/>
  <c r="AG661" i="1"/>
  <c r="Z662" i="1"/>
  <c r="AI662" i="1" s="1"/>
  <c r="AA662" i="1"/>
  <c r="AB662" i="1"/>
  <c r="AC662" i="1"/>
  <c r="AD662" i="1"/>
  <c r="AK662" i="1" s="1"/>
  <c r="AE662" i="1"/>
  <c r="AF662" i="1"/>
  <c r="AG662" i="1"/>
  <c r="Z663" i="1"/>
  <c r="AI663" i="1" s="1"/>
  <c r="AA663" i="1"/>
  <c r="AB663" i="1"/>
  <c r="AC663" i="1"/>
  <c r="AD663" i="1"/>
  <c r="AK663" i="1" s="1"/>
  <c r="AE663" i="1"/>
  <c r="AF663" i="1"/>
  <c r="AG663" i="1"/>
  <c r="Z664" i="1"/>
  <c r="AI664" i="1" s="1"/>
  <c r="AA664" i="1"/>
  <c r="AB664" i="1"/>
  <c r="AC664" i="1"/>
  <c r="AD664" i="1"/>
  <c r="AK664" i="1" s="1"/>
  <c r="AE664" i="1"/>
  <c r="AF664" i="1"/>
  <c r="AG664" i="1"/>
  <c r="Z665" i="1"/>
  <c r="AI665" i="1" s="1"/>
  <c r="AA665" i="1"/>
  <c r="AB665" i="1"/>
  <c r="AC665" i="1"/>
  <c r="AD665" i="1"/>
  <c r="AK665" i="1" s="1"/>
  <c r="AE665" i="1"/>
  <c r="AF665" i="1"/>
  <c r="AG665" i="1"/>
  <c r="Z666" i="1"/>
  <c r="AI666" i="1" s="1"/>
  <c r="AA666" i="1"/>
  <c r="AB666" i="1"/>
  <c r="AC666" i="1"/>
  <c r="AD666" i="1"/>
  <c r="AK666" i="1" s="1"/>
  <c r="AE666" i="1"/>
  <c r="AF666" i="1"/>
  <c r="AG666" i="1"/>
  <c r="Z667" i="1"/>
  <c r="AI667" i="1" s="1"/>
  <c r="AA667" i="1"/>
  <c r="AB667" i="1"/>
  <c r="AC667" i="1"/>
  <c r="AD667" i="1"/>
  <c r="AK667" i="1" s="1"/>
  <c r="AE667" i="1"/>
  <c r="AF667" i="1"/>
  <c r="AG667" i="1"/>
  <c r="Z668" i="1"/>
  <c r="AI668" i="1" s="1"/>
  <c r="AA668" i="1"/>
  <c r="AB668" i="1"/>
  <c r="AC668" i="1"/>
  <c r="AD668" i="1"/>
  <c r="AK668" i="1" s="1"/>
  <c r="AE668" i="1"/>
  <c r="AF668" i="1"/>
  <c r="AG668" i="1"/>
  <c r="Z669" i="1"/>
  <c r="AI669" i="1" s="1"/>
  <c r="AA669" i="1"/>
  <c r="AB669" i="1"/>
  <c r="AC669" i="1"/>
  <c r="AD669" i="1"/>
  <c r="AK669" i="1" s="1"/>
  <c r="AE669" i="1"/>
  <c r="AF669" i="1"/>
  <c r="AG669" i="1"/>
  <c r="Z670" i="1"/>
  <c r="AI670" i="1" s="1"/>
  <c r="AA670" i="1"/>
  <c r="AB670" i="1"/>
  <c r="AC670" i="1"/>
  <c r="AD670" i="1"/>
  <c r="AK670" i="1" s="1"/>
  <c r="AE670" i="1"/>
  <c r="AF670" i="1"/>
  <c r="AG670" i="1"/>
  <c r="Z671" i="1"/>
  <c r="AI671" i="1" s="1"/>
  <c r="AA671" i="1"/>
  <c r="AB671" i="1"/>
  <c r="AC671" i="1"/>
  <c r="AD671" i="1"/>
  <c r="AK671" i="1" s="1"/>
  <c r="AE671" i="1"/>
  <c r="AF671" i="1"/>
  <c r="AG671" i="1"/>
  <c r="Z672" i="1"/>
  <c r="AI672" i="1" s="1"/>
  <c r="AA672" i="1"/>
  <c r="AB672" i="1"/>
  <c r="AC672" i="1"/>
  <c r="AD672" i="1"/>
  <c r="AK672" i="1" s="1"/>
  <c r="AE672" i="1"/>
  <c r="AF672" i="1"/>
  <c r="AG672" i="1"/>
  <c r="Z673" i="1"/>
  <c r="AI673" i="1" s="1"/>
  <c r="AA673" i="1"/>
  <c r="AB673" i="1"/>
  <c r="AC673" i="1"/>
  <c r="AD673" i="1"/>
  <c r="AK673" i="1" s="1"/>
  <c r="AE673" i="1"/>
  <c r="AF673" i="1"/>
  <c r="AG673" i="1"/>
  <c r="Z674" i="1"/>
  <c r="AI674" i="1" s="1"/>
  <c r="AA674" i="1"/>
  <c r="AB674" i="1"/>
  <c r="AC674" i="1"/>
  <c r="AD674" i="1"/>
  <c r="AK674" i="1" s="1"/>
  <c r="AE674" i="1"/>
  <c r="AF674" i="1"/>
  <c r="AG674" i="1"/>
  <c r="Z675" i="1"/>
  <c r="AI675" i="1" s="1"/>
  <c r="AA675" i="1"/>
  <c r="AB675" i="1"/>
  <c r="AC675" i="1"/>
  <c r="AD675" i="1"/>
  <c r="AK675" i="1" s="1"/>
  <c r="AE675" i="1"/>
  <c r="AF675" i="1"/>
  <c r="AG675" i="1"/>
  <c r="Z676" i="1"/>
  <c r="AI676" i="1" s="1"/>
  <c r="AA676" i="1"/>
  <c r="AB676" i="1"/>
  <c r="AC676" i="1"/>
  <c r="AD676" i="1"/>
  <c r="AK676" i="1" s="1"/>
  <c r="AE676" i="1"/>
  <c r="AF676" i="1"/>
  <c r="AG676" i="1"/>
  <c r="Z677" i="1"/>
  <c r="AI677" i="1" s="1"/>
  <c r="AA677" i="1"/>
  <c r="AB677" i="1"/>
  <c r="AC677" i="1"/>
  <c r="AD677" i="1"/>
  <c r="AK677" i="1" s="1"/>
  <c r="AE677" i="1"/>
  <c r="AF677" i="1"/>
  <c r="AG677" i="1"/>
  <c r="Z678" i="1"/>
  <c r="AI678" i="1" s="1"/>
  <c r="AA678" i="1"/>
  <c r="AB678" i="1"/>
  <c r="AC678" i="1"/>
  <c r="AD678" i="1"/>
  <c r="AK678" i="1" s="1"/>
  <c r="AE678" i="1"/>
  <c r="AF678" i="1"/>
  <c r="AG678" i="1"/>
  <c r="Z679" i="1"/>
  <c r="AI679" i="1" s="1"/>
  <c r="AA679" i="1"/>
  <c r="AB679" i="1"/>
  <c r="AC679" i="1"/>
  <c r="AD679" i="1"/>
  <c r="AK679" i="1" s="1"/>
  <c r="AE679" i="1"/>
  <c r="AF679" i="1"/>
  <c r="AG679" i="1"/>
  <c r="Z680" i="1"/>
  <c r="AI680" i="1" s="1"/>
  <c r="AA680" i="1"/>
  <c r="AB680" i="1"/>
  <c r="AC680" i="1"/>
  <c r="AD680" i="1"/>
  <c r="AK680" i="1" s="1"/>
  <c r="AE680" i="1"/>
  <c r="AF680" i="1"/>
  <c r="AG680" i="1"/>
  <c r="Z681" i="1"/>
  <c r="AI681" i="1" s="1"/>
  <c r="AA681" i="1"/>
  <c r="AB681" i="1"/>
  <c r="AC681" i="1"/>
  <c r="AD681" i="1"/>
  <c r="AK681" i="1" s="1"/>
  <c r="AE681" i="1"/>
  <c r="AF681" i="1"/>
  <c r="AG681" i="1"/>
  <c r="Z682" i="1"/>
  <c r="AI682" i="1" s="1"/>
  <c r="AA682" i="1"/>
  <c r="AB682" i="1"/>
  <c r="AC682" i="1"/>
  <c r="AD682" i="1"/>
  <c r="AK682" i="1" s="1"/>
  <c r="AE682" i="1"/>
  <c r="AF682" i="1"/>
  <c r="AG682" i="1"/>
  <c r="Z683" i="1"/>
  <c r="AI683" i="1" s="1"/>
  <c r="AA683" i="1"/>
  <c r="AB683" i="1"/>
  <c r="AC683" i="1"/>
  <c r="AD683" i="1"/>
  <c r="AK683" i="1" s="1"/>
  <c r="AE683" i="1"/>
  <c r="AF683" i="1"/>
  <c r="AG683" i="1"/>
  <c r="Z684" i="1"/>
  <c r="AI684" i="1" s="1"/>
  <c r="AA684" i="1"/>
  <c r="AB684" i="1"/>
  <c r="AC684" i="1"/>
  <c r="AD684" i="1"/>
  <c r="AK684" i="1" s="1"/>
  <c r="AE684" i="1"/>
  <c r="AF684" i="1"/>
  <c r="AG684" i="1"/>
  <c r="Z685" i="1"/>
  <c r="AI685" i="1" s="1"/>
  <c r="AA685" i="1"/>
  <c r="AB685" i="1"/>
  <c r="AC685" i="1"/>
  <c r="AD685" i="1"/>
  <c r="AK685" i="1" s="1"/>
  <c r="AE685" i="1"/>
  <c r="AF685" i="1"/>
  <c r="AG685" i="1"/>
  <c r="Z686" i="1"/>
  <c r="AI686" i="1" s="1"/>
  <c r="AA686" i="1"/>
  <c r="AB686" i="1"/>
  <c r="AC686" i="1"/>
  <c r="AD686" i="1"/>
  <c r="AK686" i="1" s="1"/>
  <c r="AE686" i="1"/>
  <c r="AF686" i="1"/>
  <c r="AG686" i="1"/>
  <c r="Z687" i="1"/>
  <c r="AI687" i="1" s="1"/>
  <c r="AA687" i="1"/>
  <c r="AB687" i="1"/>
  <c r="AC687" i="1"/>
  <c r="AD687" i="1"/>
  <c r="AK687" i="1" s="1"/>
  <c r="AE687" i="1"/>
  <c r="AF687" i="1"/>
  <c r="AG687" i="1"/>
  <c r="Z688" i="1"/>
  <c r="AI688" i="1" s="1"/>
  <c r="AA688" i="1"/>
  <c r="AB688" i="1"/>
  <c r="AC688" i="1"/>
  <c r="AD688" i="1"/>
  <c r="AK688" i="1" s="1"/>
  <c r="AE688" i="1"/>
  <c r="AF688" i="1"/>
  <c r="AG688" i="1"/>
  <c r="Z689" i="1"/>
  <c r="AI689" i="1" s="1"/>
  <c r="AA689" i="1"/>
  <c r="AB689" i="1"/>
  <c r="AC689" i="1"/>
  <c r="AD689" i="1"/>
  <c r="AK689" i="1" s="1"/>
  <c r="AE689" i="1"/>
  <c r="AF689" i="1"/>
  <c r="AG689" i="1"/>
  <c r="Z690" i="1"/>
  <c r="AI690" i="1" s="1"/>
  <c r="AA690" i="1"/>
  <c r="AB690" i="1"/>
  <c r="AC690" i="1"/>
  <c r="AD690" i="1"/>
  <c r="AK690" i="1" s="1"/>
  <c r="AE690" i="1"/>
  <c r="AF690" i="1"/>
  <c r="AG690" i="1"/>
  <c r="Z691" i="1"/>
  <c r="AI691" i="1" s="1"/>
  <c r="AA691" i="1"/>
  <c r="AB691" i="1"/>
  <c r="AC691" i="1"/>
  <c r="AD691" i="1"/>
  <c r="AK691" i="1" s="1"/>
  <c r="AE691" i="1"/>
  <c r="AF691" i="1"/>
  <c r="AG691" i="1"/>
  <c r="Z692" i="1"/>
  <c r="AI692" i="1" s="1"/>
  <c r="AA692" i="1"/>
  <c r="AB692" i="1"/>
  <c r="AC692" i="1"/>
  <c r="AD692" i="1"/>
  <c r="AK692" i="1" s="1"/>
  <c r="AE692" i="1"/>
  <c r="AF692" i="1"/>
  <c r="AG692" i="1"/>
  <c r="Z693" i="1"/>
  <c r="AI693" i="1" s="1"/>
  <c r="AA693" i="1"/>
  <c r="AB693" i="1"/>
  <c r="AC693" i="1"/>
  <c r="AD693" i="1"/>
  <c r="AK693" i="1" s="1"/>
  <c r="AE693" i="1"/>
  <c r="AF693" i="1"/>
  <c r="AG693" i="1"/>
  <c r="Z694" i="1"/>
  <c r="AI694" i="1" s="1"/>
  <c r="AA694" i="1"/>
  <c r="AB694" i="1"/>
  <c r="AC694" i="1"/>
  <c r="AD694" i="1"/>
  <c r="AK694" i="1" s="1"/>
  <c r="AE694" i="1"/>
  <c r="AF694" i="1"/>
  <c r="AG694" i="1"/>
  <c r="Z695" i="1"/>
  <c r="AI695" i="1" s="1"/>
  <c r="AA695" i="1"/>
  <c r="AB695" i="1"/>
  <c r="AC695" i="1"/>
  <c r="AD695" i="1"/>
  <c r="AK695" i="1" s="1"/>
  <c r="AE695" i="1"/>
  <c r="AF695" i="1"/>
  <c r="AG695" i="1"/>
  <c r="Z696" i="1"/>
  <c r="AI696" i="1" s="1"/>
  <c r="AA696" i="1"/>
  <c r="AB696" i="1"/>
  <c r="AC696" i="1"/>
  <c r="AD696" i="1"/>
  <c r="AK696" i="1" s="1"/>
  <c r="AE696" i="1"/>
  <c r="AF696" i="1"/>
  <c r="AG696" i="1"/>
  <c r="Z697" i="1"/>
  <c r="AI697" i="1" s="1"/>
  <c r="AA697" i="1"/>
  <c r="AB697" i="1"/>
  <c r="AC697" i="1"/>
  <c r="AD697" i="1"/>
  <c r="AK697" i="1" s="1"/>
  <c r="AE697" i="1"/>
  <c r="AF697" i="1"/>
  <c r="AG697" i="1"/>
  <c r="Z698" i="1"/>
  <c r="AI698" i="1" s="1"/>
  <c r="AA698" i="1"/>
  <c r="AB698" i="1"/>
  <c r="AC698" i="1"/>
  <c r="AD698" i="1"/>
  <c r="AK698" i="1" s="1"/>
  <c r="AE698" i="1"/>
  <c r="AF698" i="1"/>
  <c r="AG698" i="1"/>
  <c r="Z699" i="1"/>
  <c r="AI699" i="1" s="1"/>
  <c r="AA699" i="1"/>
  <c r="AB699" i="1"/>
  <c r="AC699" i="1"/>
  <c r="AD699" i="1"/>
  <c r="AK699" i="1" s="1"/>
  <c r="AE699" i="1"/>
  <c r="AF699" i="1"/>
  <c r="AG699" i="1"/>
  <c r="Z700" i="1"/>
  <c r="AI700" i="1" s="1"/>
  <c r="AA700" i="1"/>
  <c r="AB700" i="1"/>
  <c r="AC700" i="1"/>
  <c r="AD700" i="1"/>
  <c r="AK700" i="1" s="1"/>
  <c r="AE700" i="1"/>
  <c r="AF700" i="1"/>
  <c r="AG700" i="1"/>
  <c r="Z701" i="1"/>
  <c r="AI701" i="1" s="1"/>
  <c r="AA701" i="1"/>
  <c r="AB701" i="1"/>
  <c r="AC701" i="1"/>
  <c r="AD701" i="1"/>
  <c r="AK701" i="1" s="1"/>
  <c r="AE701" i="1"/>
  <c r="AF701" i="1"/>
  <c r="AG701" i="1"/>
  <c r="Z702" i="1"/>
  <c r="AI702" i="1" s="1"/>
  <c r="AA702" i="1"/>
  <c r="AB702" i="1"/>
  <c r="AC702" i="1"/>
  <c r="AD702" i="1"/>
  <c r="AK702" i="1" s="1"/>
  <c r="AE702" i="1"/>
  <c r="AF702" i="1"/>
  <c r="AG702" i="1"/>
  <c r="Z703" i="1"/>
  <c r="AI703" i="1" s="1"/>
  <c r="AA703" i="1"/>
  <c r="AB703" i="1"/>
  <c r="AC703" i="1"/>
  <c r="AD703" i="1"/>
  <c r="AK703" i="1" s="1"/>
  <c r="AE703" i="1"/>
  <c r="AF703" i="1"/>
  <c r="AG703" i="1"/>
  <c r="Z704" i="1"/>
  <c r="AI704" i="1" s="1"/>
  <c r="AA704" i="1"/>
  <c r="AB704" i="1"/>
  <c r="AC704" i="1"/>
  <c r="AD704" i="1"/>
  <c r="AK704" i="1" s="1"/>
  <c r="AE704" i="1"/>
  <c r="AF704" i="1"/>
  <c r="AG704" i="1"/>
  <c r="Z705" i="1"/>
  <c r="AI705" i="1" s="1"/>
  <c r="AA705" i="1"/>
  <c r="AB705" i="1"/>
  <c r="AC705" i="1"/>
  <c r="AD705" i="1"/>
  <c r="AK705" i="1" s="1"/>
  <c r="AE705" i="1"/>
  <c r="AF705" i="1"/>
  <c r="AG705" i="1"/>
  <c r="Z706" i="1"/>
  <c r="AI706" i="1" s="1"/>
  <c r="AA706" i="1"/>
  <c r="AB706" i="1"/>
  <c r="AC706" i="1"/>
  <c r="AD706" i="1"/>
  <c r="AK706" i="1" s="1"/>
  <c r="AE706" i="1"/>
  <c r="AF706" i="1"/>
  <c r="AG706" i="1"/>
  <c r="Z707" i="1"/>
  <c r="AI707" i="1" s="1"/>
  <c r="AA707" i="1"/>
  <c r="AB707" i="1"/>
  <c r="AC707" i="1"/>
  <c r="AD707" i="1"/>
  <c r="AK707" i="1" s="1"/>
  <c r="AE707" i="1"/>
  <c r="AF707" i="1"/>
  <c r="AG707" i="1"/>
  <c r="Z708" i="1"/>
  <c r="AI708" i="1" s="1"/>
  <c r="AA708" i="1"/>
  <c r="AB708" i="1"/>
  <c r="AC708" i="1"/>
  <c r="AD708" i="1"/>
  <c r="AK708" i="1" s="1"/>
  <c r="AE708" i="1"/>
  <c r="AF708" i="1"/>
  <c r="AG708" i="1"/>
  <c r="Z709" i="1"/>
  <c r="AI709" i="1" s="1"/>
  <c r="AA709" i="1"/>
  <c r="AB709" i="1"/>
  <c r="AC709" i="1"/>
  <c r="AD709" i="1"/>
  <c r="AK709" i="1" s="1"/>
  <c r="AE709" i="1"/>
  <c r="AF709" i="1"/>
  <c r="AG709" i="1"/>
  <c r="Z710" i="1"/>
  <c r="AI710" i="1" s="1"/>
  <c r="AA710" i="1"/>
  <c r="AB710" i="1"/>
  <c r="AC710" i="1"/>
  <c r="AD710" i="1"/>
  <c r="AK710" i="1" s="1"/>
  <c r="AE710" i="1"/>
  <c r="AF710" i="1"/>
  <c r="AG710" i="1"/>
  <c r="Z711" i="1"/>
  <c r="AI711" i="1" s="1"/>
  <c r="AA711" i="1"/>
  <c r="AB711" i="1"/>
  <c r="AC711" i="1"/>
  <c r="AD711" i="1"/>
  <c r="AK711" i="1" s="1"/>
  <c r="AE711" i="1"/>
  <c r="AF711" i="1"/>
  <c r="AG711" i="1"/>
  <c r="Z712" i="1"/>
  <c r="AI712" i="1" s="1"/>
  <c r="AA712" i="1"/>
  <c r="AB712" i="1"/>
  <c r="AC712" i="1"/>
  <c r="AD712" i="1"/>
  <c r="AK712" i="1" s="1"/>
  <c r="AE712" i="1"/>
  <c r="AF712" i="1"/>
  <c r="AG712" i="1"/>
  <c r="Z713" i="1"/>
  <c r="AI713" i="1" s="1"/>
  <c r="AA713" i="1"/>
  <c r="AB713" i="1"/>
  <c r="AC713" i="1"/>
  <c r="AD713" i="1"/>
  <c r="AK713" i="1" s="1"/>
  <c r="AE713" i="1"/>
  <c r="AF713" i="1"/>
  <c r="AG713" i="1"/>
  <c r="Z714" i="1"/>
  <c r="AI714" i="1" s="1"/>
  <c r="AA714" i="1"/>
  <c r="AB714" i="1"/>
  <c r="AC714" i="1"/>
  <c r="AD714" i="1"/>
  <c r="AK714" i="1" s="1"/>
  <c r="AE714" i="1"/>
  <c r="AF714" i="1"/>
  <c r="AG714" i="1"/>
  <c r="Z715" i="1"/>
  <c r="AI715" i="1" s="1"/>
  <c r="AA715" i="1"/>
  <c r="AB715" i="1"/>
  <c r="AC715" i="1"/>
  <c r="AD715" i="1"/>
  <c r="AK715" i="1" s="1"/>
  <c r="AE715" i="1"/>
  <c r="AF715" i="1"/>
  <c r="AG715" i="1"/>
  <c r="Z716" i="1"/>
  <c r="AI716" i="1" s="1"/>
  <c r="AA716" i="1"/>
  <c r="AB716" i="1"/>
  <c r="AC716" i="1"/>
  <c r="AD716" i="1"/>
  <c r="AK716" i="1" s="1"/>
  <c r="AE716" i="1"/>
  <c r="AF716" i="1"/>
  <c r="AG716" i="1"/>
  <c r="Z717" i="1"/>
  <c r="AI717" i="1" s="1"/>
  <c r="AA717" i="1"/>
  <c r="AB717" i="1"/>
  <c r="AC717" i="1"/>
  <c r="AD717" i="1"/>
  <c r="AK717" i="1" s="1"/>
  <c r="AE717" i="1"/>
  <c r="AF717" i="1"/>
  <c r="AG717" i="1"/>
  <c r="Z718" i="1"/>
  <c r="AI718" i="1" s="1"/>
  <c r="AA718" i="1"/>
  <c r="AB718" i="1"/>
  <c r="AC718" i="1"/>
  <c r="AD718" i="1"/>
  <c r="AK718" i="1" s="1"/>
  <c r="AE718" i="1"/>
  <c r="AF718" i="1"/>
  <c r="AG718" i="1"/>
  <c r="Z719" i="1"/>
  <c r="AI719" i="1" s="1"/>
  <c r="AA719" i="1"/>
  <c r="AB719" i="1"/>
  <c r="AC719" i="1"/>
  <c r="AD719" i="1"/>
  <c r="AK719" i="1" s="1"/>
  <c r="AE719" i="1"/>
  <c r="AF719" i="1"/>
  <c r="AG719" i="1"/>
  <c r="Z720" i="1"/>
  <c r="AI720" i="1" s="1"/>
  <c r="AA720" i="1"/>
  <c r="AB720" i="1"/>
  <c r="AC720" i="1"/>
  <c r="AD720" i="1"/>
  <c r="AK720" i="1" s="1"/>
  <c r="AE720" i="1"/>
  <c r="AF720" i="1"/>
  <c r="AG720" i="1"/>
  <c r="Z721" i="1"/>
  <c r="AI721" i="1" s="1"/>
  <c r="AA721" i="1"/>
  <c r="AB721" i="1"/>
  <c r="AC721" i="1"/>
  <c r="AD721" i="1"/>
  <c r="AK721" i="1" s="1"/>
  <c r="AE721" i="1"/>
  <c r="AF721" i="1"/>
  <c r="AG721" i="1"/>
  <c r="Z722" i="1"/>
  <c r="AI722" i="1" s="1"/>
  <c r="AA722" i="1"/>
  <c r="AB722" i="1"/>
  <c r="AC722" i="1"/>
  <c r="AD722" i="1"/>
  <c r="AK722" i="1" s="1"/>
  <c r="AE722" i="1"/>
  <c r="AF722" i="1"/>
  <c r="AG722" i="1"/>
  <c r="Z723" i="1"/>
  <c r="AI723" i="1" s="1"/>
  <c r="AA723" i="1"/>
  <c r="AB723" i="1"/>
  <c r="AC723" i="1"/>
  <c r="AD723" i="1"/>
  <c r="AK723" i="1" s="1"/>
  <c r="AE723" i="1"/>
  <c r="AF723" i="1"/>
  <c r="AG723" i="1"/>
  <c r="Z724" i="1"/>
  <c r="AI724" i="1" s="1"/>
  <c r="AA724" i="1"/>
  <c r="AB724" i="1"/>
  <c r="AC724" i="1"/>
  <c r="AD724" i="1"/>
  <c r="AK724" i="1" s="1"/>
  <c r="AE724" i="1"/>
  <c r="AF724" i="1"/>
  <c r="AG724" i="1"/>
  <c r="Z725" i="1"/>
  <c r="AI725" i="1" s="1"/>
  <c r="AA725" i="1"/>
  <c r="AB725" i="1"/>
  <c r="AC725" i="1"/>
  <c r="AD725" i="1"/>
  <c r="AK725" i="1" s="1"/>
  <c r="AE725" i="1"/>
  <c r="AF725" i="1"/>
  <c r="AG725" i="1"/>
  <c r="Z726" i="1"/>
  <c r="AI726" i="1" s="1"/>
  <c r="AA726" i="1"/>
  <c r="AB726" i="1"/>
  <c r="AC726" i="1"/>
  <c r="AD726" i="1"/>
  <c r="AK726" i="1" s="1"/>
  <c r="AE726" i="1"/>
  <c r="AF726" i="1"/>
  <c r="AG726" i="1"/>
  <c r="Z727" i="1"/>
  <c r="AI727" i="1" s="1"/>
  <c r="AA727" i="1"/>
  <c r="AB727" i="1"/>
  <c r="AC727" i="1"/>
  <c r="AD727" i="1"/>
  <c r="AK727" i="1" s="1"/>
  <c r="AE727" i="1"/>
  <c r="AF727" i="1"/>
  <c r="AG727" i="1"/>
  <c r="Z728" i="1"/>
  <c r="AI728" i="1" s="1"/>
  <c r="AA728" i="1"/>
  <c r="AB728" i="1"/>
  <c r="AC728" i="1"/>
  <c r="AD728" i="1"/>
  <c r="AK728" i="1" s="1"/>
  <c r="AE728" i="1"/>
  <c r="AF728" i="1"/>
  <c r="AG728" i="1"/>
  <c r="Z729" i="1"/>
  <c r="AI729" i="1" s="1"/>
  <c r="AA729" i="1"/>
  <c r="AB729" i="1"/>
  <c r="AC729" i="1"/>
  <c r="AD729" i="1"/>
  <c r="AK729" i="1" s="1"/>
  <c r="AE729" i="1"/>
  <c r="AF729" i="1"/>
  <c r="AG729" i="1"/>
  <c r="Z730" i="1"/>
  <c r="AI730" i="1" s="1"/>
  <c r="AA730" i="1"/>
  <c r="AB730" i="1"/>
  <c r="AC730" i="1"/>
  <c r="AD730" i="1"/>
  <c r="AK730" i="1" s="1"/>
  <c r="AE730" i="1"/>
  <c r="AF730" i="1"/>
  <c r="AG730" i="1"/>
  <c r="Z731" i="1"/>
  <c r="AI731" i="1" s="1"/>
  <c r="AA731" i="1"/>
  <c r="AB731" i="1"/>
  <c r="AC731" i="1"/>
  <c r="AD731" i="1"/>
  <c r="AK731" i="1" s="1"/>
  <c r="AE731" i="1"/>
  <c r="AF731" i="1"/>
  <c r="AG731" i="1"/>
  <c r="Z732" i="1"/>
  <c r="AI732" i="1" s="1"/>
  <c r="AA732" i="1"/>
  <c r="AB732" i="1"/>
  <c r="AC732" i="1"/>
  <c r="AD732" i="1"/>
  <c r="AK732" i="1" s="1"/>
  <c r="AE732" i="1"/>
  <c r="AF732" i="1"/>
  <c r="AG732" i="1"/>
  <c r="Z733" i="1"/>
  <c r="AI733" i="1" s="1"/>
  <c r="AA733" i="1"/>
  <c r="AB733" i="1"/>
  <c r="AC733" i="1"/>
  <c r="AD733" i="1"/>
  <c r="AK733" i="1" s="1"/>
  <c r="AE733" i="1"/>
  <c r="AF733" i="1"/>
  <c r="AG733" i="1"/>
  <c r="Z734" i="1"/>
  <c r="AI734" i="1" s="1"/>
  <c r="AA734" i="1"/>
  <c r="AB734" i="1"/>
  <c r="AC734" i="1"/>
  <c r="AD734" i="1"/>
  <c r="AK734" i="1" s="1"/>
  <c r="AE734" i="1"/>
  <c r="AF734" i="1"/>
  <c r="AG734" i="1"/>
  <c r="Z735" i="1"/>
  <c r="AI735" i="1" s="1"/>
  <c r="AA735" i="1"/>
  <c r="AB735" i="1"/>
  <c r="AC735" i="1"/>
  <c r="AD735" i="1"/>
  <c r="AK735" i="1" s="1"/>
  <c r="AE735" i="1"/>
  <c r="AF735" i="1"/>
  <c r="AG735" i="1"/>
  <c r="Z736" i="1"/>
  <c r="AI736" i="1" s="1"/>
  <c r="AA736" i="1"/>
  <c r="AB736" i="1"/>
  <c r="AC736" i="1"/>
  <c r="AD736" i="1"/>
  <c r="AK736" i="1" s="1"/>
  <c r="AE736" i="1"/>
  <c r="AF736" i="1"/>
  <c r="AG736" i="1"/>
  <c r="Z737" i="1"/>
  <c r="AI737" i="1" s="1"/>
  <c r="AA737" i="1"/>
  <c r="AB737" i="1"/>
  <c r="AC737" i="1"/>
  <c r="AD737" i="1"/>
  <c r="AK737" i="1" s="1"/>
  <c r="AE737" i="1"/>
  <c r="AF737" i="1"/>
  <c r="AG737" i="1"/>
  <c r="Z738" i="1"/>
  <c r="AI738" i="1" s="1"/>
  <c r="AA738" i="1"/>
  <c r="AB738" i="1"/>
  <c r="AC738" i="1"/>
  <c r="AD738" i="1"/>
  <c r="AK738" i="1" s="1"/>
  <c r="AE738" i="1"/>
  <c r="AF738" i="1"/>
  <c r="AG738" i="1"/>
  <c r="Z739" i="1"/>
  <c r="AI739" i="1" s="1"/>
  <c r="AA739" i="1"/>
  <c r="AB739" i="1"/>
  <c r="AC739" i="1"/>
  <c r="AD739" i="1"/>
  <c r="AK739" i="1" s="1"/>
  <c r="AE739" i="1"/>
  <c r="AF739" i="1"/>
  <c r="AG739" i="1"/>
  <c r="Z740" i="1"/>
  <c r="AI740" i="1" s="1"/>
  <c r="AA740" i="1"/>
  <c r="AB740" i="1"/>
  <c r="AC740" i="1"/>
  <c r="AD740" i="1"/>
  <c r="AK740" i="1" s="1"/>
  <c r="AE740" i="1"/>
  <c r="AF740" i="1"/>
  <c r="AG740" i="1"/>
  <c r="Z741" i="1"/>
  <c r="AI741" i="1" s="1"/>
  <c r="AA741" i="1"/>
  <c r="AB741" i="1"/>
  <c r="AC741" i="1"/>
  <c r="AD741" i="1"/>
  <c r="AK741" i="1" s="1"/>
  <c r="AE741" i="1"/>
  <c r="AF741" i="1"/>
  <c r="AG741" i="1"/>
  <c r="Z742" i="1"/>
  <c r="AI742" i="1" s="1"/>
  <c r="AA742" i="1"/>
  <c r="AB742" i="1"/>
  <c r="AC742" i="1"/>
  <c r="AD742" i="1"/>
  <c r="AK742" i="1" s="1"/>
  <c r="AE742" i="1"/>
  <c r="AF742" i="1"/>
  <c r="AG742" i="1"/>
  <c r="Z743" i="1"/>
  <c r="AI743" i="1" s="1"/>
  <c r="AA743" i="1"/>
  <c r="AB743" i="1"/>
  <c r="AC743" i="1"/>
  <c r="AD743" i="1"/>
  <c r="AK743" i="1" s="1"/>
  <c r="AE743" i="1"/>
  <c r="AF743" i="1"/>
  <c r="AG743" i="1"/>
  <c r="Z744" i="1"/>
  <c r="AI744" i="1" s="1"/>
  <c r="AA744" i="1"/>
  <c r="AB744" i="1"/>
  <c r="AC744" i="1"/>
  <c r="AD744" i="1"/>
  <c r="AK744" i="1" s="1"/>
  <c r="AE744" i="1"/>
  <c r="AF744" i="1"/>
  <c r="AG744" i="1"/>
  <c r="Z745" i="1"/>
  <c r="AI745" i="1" s="1"/>
  <c r="AA745" i="1"/>
  <c r="AB745" i="1"/>
  <c r="AC745" i="1"/>
  <c r="AD745" i="1"/>
  <c r="AK745" i="1" s="1"/>
  <c r="AE745" i="1"/>
  <c r="AF745" i="1"/>
  <c r="AG745" i="1"/>
  <c r="Z746" i="1"/>
  <c r="AI746" i="1" s="1"/>
  <c r="AA746" i="1"/>
  <c r="AB746" i="1"/>
  <c r="AC746" i="1"/>
  <c r="AD746" i="1"/>
  <c r="AK746" i="1" s="1"/>
  <c r="AE746" i="1"/>
  <c r="AF746" i="1"/>
  <c r="AG746" i="1"/>
  <c r="Z747" i="1"/>
  <c r="AI747" i="1" s="1"/>
  <c r="AA747" i="1"/>
  <c r="AB747" i="1"/>
  <c r="AC747" i="1"/>
  <c r="AD747" i="1"/>
  <c r="AK747" i="1" s="1"/>
  <c r="AE747" i="1"/>
  <c r="AF747" i="1"/>
  <c r="AG747" i="1"/>
  <c r="Z748" i="1"/>
  <c r="AI748" i="1" s="1"/>
  <c r="AA748" i="1"/>
  <c r="AB748" i="1"/>
  <c r="AC748" i="1"/>
  <c r="AD748" i="1"/>
  <c r="AK748" i="1" s="1"/>
  <c r="AE748" i="1"/>
  <c r="AF748" i="1"/>
  <c r="AG748" i="1"/>
  <c r="Z749" i="1"/>
  <c r="AI749" i="1" s="1"/>
  <c r="AA749" i="1"/>
  <c r="AB749" i="1"/>
  <c r="AC749" i="1"/>
  <c r="AD749" i="1"/>
  <c r="AK749" i="1" s="1"/>
  <c r="AE749" i="1"/>
  <c r="AF749" i="1"/>
  <c r="AG749" i="1"/>
  <c r="Z750" i="1"/>
  <c r="AI750" i="1" s="1"/>
  <c r="AA750" i="1"/>
  <c r="AB750" i="1"/>
  <c r="AC750" i="1"/>
  <c r="AD750" i="1"/>
  <c r="AK750" i="1" s="1"/>
  <c r="AE750" i="1"/>
  <c r="AF750" i="1"/>
  <c r="AG750" i="1"/>
  <c r="Z751" i="1"/>
  <c r="AI751" i="1" s="1"/>
  <c r="AA751" i="1"/>
  <c r="AB751" i="1"/>
  <c r="AC751" i="1"/>
  <c r="AD751" i="1"/>
  <c r="AK751" i="1" s="1"/>
  <c r="AE751" i="1"/>
  <c r="AF751" i="1"/>
  <c r="AG751" i="1"/>
  <c r="Z752" i="1"/>
  <c r="AI752" i="1" s="1"/>
  <c r="AA752" i="1"/>
  <c r="AB752" i="1"/>
  <c r="AC752" i="1"/>
  <c r="AD752" i="1"/>
  <c r="AK752" i="1" s="1"/>
  <c r="AE752" i="1"/>
  <c r="AF752" i="1"/>
  <c r="AG752" i="1"/>
  <c r="Z753" i="1"/>
  <c r="AI753" i="1" s="1"/>
  <c r="AA753" i="1"/>
  <c r="AB753" i="1"/>
  <c r="AC753" i="1"/>
  <c r="AD753" i="1"/>
  <c r="AK753" i="1" s="1"/>
  <c r="AE753" i="1"/>
  <c r="AF753" i="1"/>
  <c r="AG753" i="1"/>
  <c r="Z754" i="1"/>
  <c r="AI754" i="1" s="1"/>
  <c r="AA754" i="1"/>
  <c r="AB754" i="1"/>
  <c r="AC754" i="1"/>
  <c r="AD754" i="1"/>
  <c r="AK754" i="1" s="1"/>
  <c r="AE754" i="1"/>
  <c r="AF754" i="1"/>
  <c r="AG754" i="1"/>
  <c r="Z755" i="1"/>
  <c r="AI755" i="1" s="1"/>
  <c r="AA755" i="1"/>
  <c r="AB755" i="1"/>
  <c r="AC755" i="1"/>
  <c r="AD755" i="1"/>
  <c r="AK755" i="1" s="1"/>
  <c r="AE755" i="1"/>
  <c r="AF755" i="1"/>
  <c r="AG755" i="1"/>
  <c r="Z756" i="1"/>
  <c r="AI756" i="1" s="1"/>
  <c r="AA756" i="1"/>
  <c r="AB756" i="1"/>
  <c r="AC756" i="1"/>
  <c r="AD756" i="1"/>
  <c r="AK756" i="1" s="1"/>
  <c r="AE756" i="1"/>
  <c r="AF756" i="1"/>
  <c r="AG756" i="1"/>
  <c r="Z757" i="1"/>
  <c r="AI757" i="1" s="1"/>
  <c r="AA757" i="1"/>
  <c r="AB757" i="1"/>
  <c r="AC757" i="1"/>
  <c r="AD757" i="1"/>
  <c r="AK757" i="1" s="1"/>
  <c r="AE757" i="1"/>
  <c r="AF757" i="1"/>
  <c r="AG757" i="1"/>
  <c r="Z758" i="1"/>
  <c r="AI758" i="1" s="1"/>
  <c r="AA758" i="1"/>
  <c r="AB758" i="1"/>
  <c r="AC758" i="1"/>
  <c r="AD758" i="1"/>
  <c r="AK758" i="1" s="1"/>
  <c r="AE758" i="1"/>
  <c r="AF758" i="1"/>
  <c r="AG758" i="1"/>
  <c r="Z759" i="1"/>
  <c r="AI759" i="1" s="1"/>
  <c r="AA759" i="1"/>
  <c r="AB759" i="1"/>
  <c r="AC759" i="1"/>
  <c r="AD759" i="1"/>
  <c r="AK759" i="1" s="1"/>
  <c r="AE759" i="1"/>
  <c r="AF759" i="1"/>
  <c r="AG759" i="1"/>
  <c r="Z760" i="1"/>
  <c r="AI760" i="1" s="1"/>
  <c r="AA760" i="1"/>
  <c r="AB760" i="1"/>
  <c r="AC760" i="1"/>
  <c r="AD760" i="1"/>
  <c r="AK760" i="1" s="1"/>
  <c r="AE760" i="1"/>
  <c r="AF760" i="1"/>
  <c r="AG760" i="1"/>
  <c r="Z761" i="1"/>
  <c r="AI761" i="1" s="1"/>
  <c r="AA761" i="1"/>
  <c r="AB761" i="1"/>
  <c r="AC761" i="1"/>
  <c r="AD761" i="1"/>
  <c r="AK761" i="1" s="1"/>
  <c r="AE761" i="1"/>
  <c r="AF761" i="1"/>
  <c r="AG761" i="1"/>
  <c r="Z762" i="1"/>
  <c r="AI762" i="1" s="1"/>
  <c r="AA762" i="1"/>
  <c r="AB762" i="1"/>
  <c r="AC762" i="1"/>
  <c r="AD762" i="1"/>
  <c r="AK762" i="1" s="1"/>
  <c r="AE762" i="1"/>
  <c r="AF762" i="1"/>
  <c r="AG762" i="1"/>
  <c r="Z763" i="1"/>
  <c r="AI763" i="1" s="1"/>
  <c r="AA763" i="1"/>
  <c r="AB763" i="1"/>
  <c r="AC763" i="1"/>
  <c r="AD763" i="1"/>
  <c r="AK763" i="1" s="1"/>
  <c r="AE763" i="1"/>
  <c r="AF763" i="1"/>
  <c r="AG763" i="1"/>
  <c r="Z764" i="1"/>
  <c r="AI764" i="1" s="1"/>
  <c r="AA764" i="1"/>
  <c r="AB764" i="1"/>
  <c r="AC764" i="1"/>
  <c r="AD764" i="1"/>
  <c r="AK764" i="1" s="1"/>
  <c r="AE764" i="1"/>
  <c r="AF764" i="1"/>
  <c r="AG764" i="1"/>
  <c r="Z765" i="1"/>
  <c r="AI765" i="1" s="1"/>
  <c r="AA765" i="1"/>
  <c r="AB765" i="1"/>
  <c r="AC765" i="1"/>
  <c r="AD765" i="1"/>
  <c r="AK765" i="1" s="1"/>
  <c r="AE765" i="1"/>
  <c r="AF765" i="1"/>
  <c r="AG765" i="1"/>
  <c r="Z766" i="1"/>
  <c r="AI766" i="1" s="1"/>
  <c r="AA766" i="1"/>
  <c r="AB766" i="1"/>
  <c r="AC766" i="1"/>
  <c r="AD766" i="1"/>
  <c r="AK766" i="1" s="1"/>
  <c r="AE766" i="1"/>
  <c r="AF766" i="1"/>
  <c r="AG766" i="1"/>
  <c r="Z767" i="1"/>
  <c r="AI767" i="1" s="1"/>
  <c r="AA767" i="1"/>
  <c r="AB767" i="1"/>
  <c r="AC767" i="1"/>
  <c r="AD767" i="1"/>
  <c r="AK767" i="1" s="1"/>
  <c r="AE767" i="1"/>
  <c r="AF767" i="1"/>
  <c r="AG767" i="1"/>
  <c r="Z768" i="1"/>
  <c r="AI768" i="1" s="1"/>
  <c r="AA768" i="1"/>
  <c r="AB768" i="1"/>
  <c r="AC768" i="1"/>
  <c r="AD768" i="1"/>
  <c r="AK768" i="1" s="1"/>
  <c r="AE768" i="1"/>
  <c r="AF768" i="1"/>
  <c r="AG768" i="1"/>
  <c r="Z769" i="1"/>
  <c r="AI769" i="1" s="1"/>
  <c r="AA769" i="1"/>
  <c r="AB769" i="1"/>
  <c r="AC769" i="1"/>
  <c r="AD769" i="1"/>
  <c r="AK769" i="1" s="1"/>
  <c r="AE769" i="1"/>
  <c r="AF769" i="1"/>
  <c r="AG769" i="1"/>
  <c r="Z770" i="1"/>
  <c r="AI770" i="1" s="1"/>
  <c r="AA770" i="1"/>
  <c r="AB770" i="1"/>
  <c r="AC770" i="1"/>
  <c r="AD770" i="1"/>
  <c r="AK770" i="1" s="1"/>
  <c r="AE770" i="1"/>
  <c r="AF770" i="1"/>
  <c r="AG770" i="1"/>
  <c r="Z771" i="1"/>
  <c r="AI771" i="1" s="1"/>
  <c r="AA771" i="1"/>
  <c r="AB771" i="1"/>
  <c r="AC771" i="1"/>
  <c r="AD771" i="1"/>
  <c r="AK771" i="1" s="1"/>
  <c r="AE771" i="1"/>
  <c r="AF771" i="1"/>
  <c r="AG771" i="1"/>
  <c r="Z772" i="1"/>
  <c r="AI772" i="1" s="1"/>
  <c r="AA772" i="1"/>
  <c r="AB772" i="1"/>
  <c r="AC772" i="1"/>
  <c r="AD772" i="1"/>
  <c r="AK772" i="1" s="1"/>
  <c r="AE772" i="1"/>
  <c r="AF772" i="1"/>
  <c r="AG772" i="1"/>
  <c r="Z773" i="1"/>
  <c r="AI773" i="1" s="1"/>
  <c r="AA773" i="1"/>
  <c r="AB773" i="1"/>
  <c r="AC773" i="1"/>
  <c r="AD773" i="1"/>
  <c r="AK773" i="1" s="1"/>
  <c r="AE773" i="1"/>
  <c r="AF773" i="1"/>
  <c r="AG773" i="1"/>
  <c r="Z774" i="1"/>
  <c r="AI774" i="1" s="1"/>
  <c r="AA774" i="1"/>
  <c r="AB774" i="1"/>
  <c r="AC774" i="1"/>
  <c r="AD774" i="1"/>
  <c r="AK774" i="1" s="1"/>
  <c r="AE774" i="1"/>
  <c r="AF774" i="1"/>
  <c r="AG774" i="1"/>
  <c r="Z775" i="1"/>
  <c r="AI775" i="1" s="1"/>
  <c r="AA775" i="1"/>
  <c r="AB775" i="1"/>
  <c r="AC775" i="1"/>
  <c r="AD775" i="1"/>
  <c r="AK775" i="1" s="1"/>
  <c r="AE775" i="1"/>
  <c r="AF775" i="1"/>
  <c r="AG775" i="1"/>
  <c r="Z776" i="1"/>
  <c r="AI776" i="1" s="1"/>
  <c r="AA776" i="1"/>
  <c r="AB776" i="1"/>
  <c r="AC776" i="1"/>
  <c r="AD776" i="1"/>
  <c r="AK776" i="1" s="1"/>
  <c r="AE776" i="1"/>
  <c r="AF776" i="1"/>
  <c r="AG776" i="1"/>
  <c r="Z777" i="1"/>
  <c r="AI777" i="1" s="1"/>
  <c r="AA777" i="1"/>
  <c r="AB777" i="1"/>
  <c r="AC777" i="1"/>
  <c r="AD777" i="1"/>
  <c r="AK777" i="1" s="1"/>
  <c r="AE777" i="1"/>
  <c r="AF777" i="1"/>
  <c r="AG777" i="1"/>
  <c r="Z778" i="1"/>
  <c r="AI778" i="1" s="1"/>
  <c r="AA778" i="1"/>
  <c r="AB778" i="1"/>
  <c r="AC778" i="1"/>
  <c r="AD778" i="1"/>
  <c r="AK778" i="1" s="1"/>
  <c r="AE778" i="1"/>
  <c r="AF778" i="1"/>
  <c r="AG778" i="1"/>
  <c r="Z779" i="1"/>
  <c r="AI779" i="1" s="1"/>
  <c r="AA779" i="1"/>
  <c r="AB779" i="1"/>
  <c r="AC779" i="1"/>
  <c r="AD779" i="1"/>
  <c r="AK779" i="1" s="1"/>
  <c r="AE779" i="1"/>
  <c r="AF779" i="1"/>
  <c r="AG779" i="1"/>
  <c r="Z780" i="1"/>
  <c r="AI780" i="1" s="1"/>
  <c r="AA780" i="1"/>
  <c r="AB780" i="1"/>
  <c r="AC780" i="1"/>
  <c r="AD780" i="1"/>
  <c r="AK780" i="1" s="1"/>
  <c r="AE780" i="1"/>
  <c r="AF780" i="1"/>
  <c r="AG780" i="1"/>
  <c r="Z781" i="1"/>
  <c r="AI781" i="1" s="1"/>
  <c r="AA781" i="1"/>
  <c r="AB781" i="1"/>
  <c r="AC781" i="1"/>
  <c r="AD781" i="1"/>
  <c r="AK781" i="1" s="1"/>
  <c r="AE781" i="1"/>
  <c r="AF781" i="1"/>
  <c r="AG781" i="1"/>
  <c r="Z782" i="1"/>
  <c r="AI782" i="1" s="1"/>
  <c r="AA782" i="1"/>
  <c r="AB782" i="1"/>
  <c r="AC782" i="1"/>
  <c r="AD782" i="1"/>
  <c r="AK782" i="1" s="1"/>
  <c r="AE782" i="1"/>
  <c r="AF782" i="1"/>
  <c r="AG782" i="1"/>
  <c r="Z783" i="1"/>
  <c r="AI783" i="1" s="1"/>
  <c r="AA783" i="1"/>
  <c r="AB783" i="1"/>
  <c r="AC783" i="1"/>
  <c r="AD783" i="1"/>
  <c r="AK783" i="1" s="1"/>
  <c r="AE783" i="1"/>
  <c r="AF783" i="1"/>
  <c r="AG783" i="1"/>
  <c r="Z784" i="1"/>
  <c r="AI784" i="1" s="1"/>
  <c r="AA784" i="1"/>
  <c r="AB784" i="1"/>
  <c r="AC784" i="1"/>
  <c r="AD784" i="1"/>
  <c r="AK784" i="1" s="1"/>
  <c r="AE784" i="1"/>
  <c r="AF784" i="1"/>
  <c r="AG784" i="1"/>
  <c r="Z785" i="1"/>
  <c r="AI785" i="1" s="1"/>
  <c r="AA785" i="1"/>
  <c r="AB785" i="1"/>
  <c r="AC785" i="1"/>
  <c r="AD785" i="1"/>
  <c r="AK785" i="1" s="1"/>
  <c r="AE785" i="1"/>
  <c r="AF785" i="1"/>
  <c r="AG785" i="1"/>
  <c r="Z786" i="1"/>
  <c r="AI786" i="1" s="1"/>
  <c r="AA786" i="1"/>
  <c r="AB786" i="1"/>
  <c r="AC786" i="1"/>
  <c r="AD786" i="1"/>
  <c r="AK786" i="1" s="1"/>
  <c r="AE786" i="1"/>
  <c r="AF786" i="1"/>
  <c r="AG786" i="1"/>
  <c r="Z787" i="1"/>
  <c r="AI787" i="1" s="1"/>
  <c r="AA787" i="1"/>
  <c r="AB787" i="1"/>
  <c r="AC787" i="1"/>
  <c r="AD787" i="1"/>
  <c r="AK787" i="1" s="1"/>
  <c r="AE787" i="1"/>
  <c r="AF787" i="1"/>
  <c r="AG787" i="1"/>
  <c r="Z788" i="1"/>
  <c r="AI788" i="1" s="1"/>
  <c r="AA788" i="1"/>
  <c r="AB788" i="1"/>
  <c r="AC788" i="1"/>
  <c r="AD788" i="1"/>
  <c r="AK788" i="1" s="1"/>
  <c r="AE788" i="1"/>
  <c r="AF788" i="1"/>
  <c r="AG788" i="1"/>
  <c r="Z789" i="1"/>
  <c r="AI789" i="1" s="1"/>
  <c r="AA789" i="1"/>
  <c r="AB789" i="1"/>
  <c r="AC789" i="1"/>
  <c r="AD789" i="1"/>
  <c r="AK789" i="1" s="1"/>
  <c r="AE789" i="1"/>
  <c r="AF789" i="1"/>
  <c r="AG789" i="1"/>
  <c r="Z790" i="1"/>
  <c r="AI790" i="1" s="1"/>
  <c r="AA790" i="1"/>
  <c r="AB790" i="1"/>
  <c r="AC790" i="1"/>
  <c r="AD790" i="1"/>
  <c r="AK790" i="1" s="1"/>
  <c r="AE790" i="1"/>
  <c r="AF790" i="1"/>
  <c r="AG790" i="1"/>
  <c r="Z791" i="1"/>
  <c r="AI791" i="1" s="1"/>
  <c r="AA791" i="1"/>
  <c r="AB791" i="1"/>
  <c r="AC791" i="1"/>
  <c r="AD791" i="1"/>
  <c r="AK791" i="1" s="1"/>
  <c r="AE791" i="1"/>
  <c r="AF791" i="1"/>
  <c r="AG791" i="1"/>
  <c r="Z792" i="1"/>
  <c r="AI792" i="1" s="1"/>
  <c r="AA792" i="1"/>
  <c r="AB792" i="1"/>
  <c r="AC792" i="1"/>
  <c r="AD792" i="1"/>
  <c r="AK792" i="1" s="1"/>
  <c r="AE792" i="1"/>
  <c r="AF792" i="1"/>
  <c r="AG792" i="1"/>
  <c r="Z793" i="1"/>
  <c r="AI793" i="1" s="1"/>
  <c r="AA793" i="1"/>
  <c r="AB793" i="1"/>
  <c r="AC793" i="1"/>
  <c r="AD793" i="1"/>
  <c r="AK793" i="1" s="1"/>
  <c r="AE793" i="1"/>
  <c r="AF793" i="1"/>
  <c r="AG793" i="1"/>
  <c r="Z794" i="1"/>
  <c r="AI794" i="1" s="1"/>
  <c r="AA794" i="1"/>
  <c r="AB794" i="1"/>
  <c r="AC794" i="1"/>
  <c r="AD794" i="1"/>
  <c r="AK794" i="1" s="1"/>
  <c r="AE794" i="1"/>
  <c r="AF794" i="1"/>
  <c r="AG794" i="1"/>
  <c r="Z795" i="1"/>
  <c r="AI795" i="1" s="1"/>
  <c r="AA795" i="1"/>
  <c r="AB795" i="1"/>
  <c r="AC795" i="1"/>
  <c r="AD795" i="1"/>
  <c r="AK795" i="1" s="1"/>
  <c r="AE795" i="1"/>
  <c r="AF795" i="1"/>
  <c r="AG795" i="1"/>
  <c r="Z796" i="1"/>
  <c r="AI796" i="1" s="1"/>
  <c r="AA796" i="1"/>
  <c r="AB796" i="1"/>
  <c r="AC796" i="1"/>
  <c r="AD796" i="1"/>
  <c r="AK796" i="1" s="1"/>
  <c r="AE796" i="1"/>
  <c r="AF796" i="1"/>
  <c r="AG796" i="1"/>
  <c r="Z797" i="1"/>
  <c r="AI797" i="1" s="1"/>
  <c r="AA797" i="1"/>
  <c r="AB797" i="1"/>
  <c r="AC797" i="1"/>
  <c r="AD797" i="1"/>
  <c r="AK797" i="1" s="1"/>
  <c r="AE797" i="1"/>
  <c r="AF797" i="1"/>
  <c r="AG797" i="1"/>
  <c r="Z798" i="1"/>
  <c r="AI798" i="1" s="1"/>
  <c r="AA798" i="1"/>
  <c r="AB798" i="1"/>
  <c r="AC798" i="1"/>
  <c r="AD798" i="1"/>
  <c r="AK798" i="1" s="1"/>
  <c r="AE798" i="1"/>
  <c r="AF798" i="1"/>
  <c r="AG798" i="1"/>
  <c r="Z799" i="1"/>
  <c r="AI799" i="1" s="1"/>
  <c r="AA799" i="1"/>
  <c r="AB799" i="1"/>
  <c r="AC799" i="1"/>
  <c r="AD799" i="1"/>
  <c r="AK799" i="1" s="1"/>
  <c r="AE799" i="1"/>
  <c r="AF799" i="1"/>
  <c r="AG799" i="1"/>
  <c r="Z800" i="1"/>
  <c r="AI800" i="1" s="1"/>
  <c r="AA800" i="1"/>
  <c r="AB800" i="1"/>
  <c r="AC800" i="1"/>
  <c r="AD800" i="1"/>
  <c r="AK800" i="1" s="1"/>
  <c r="AE800" i="1"/>
  <c r="AF800" i="1"/>
  <c r="AG800" i="1"/>
  <c r="Z801" i="1"/>
  <c r="AI801" i="1" s="1"/>
  <c r="AA801" i="1"/>
  <c r="AB801" i="1"/>
  <c r="AC801" i="1"/>
  <c r="AD801" i="1"/>
  <c r="AK801" i="1" s="1"/>
  <c r="AE801" i="1"/>
  <c r="AF801" i="1"/>
  <c r="AG801" i="1"/>
  <c r="Z802" i="1"/>
  <c r="AI802" i="1" s="1"/>
  <c r="AA802" i="1"/>
  <c r="AB802" i="1"/>
  <c r="AC802" i="1"/>
  <c r="AD802" i="1"/>
  <c r="AK802" i="1" s="1"/>
  <c r="AE802" i="1"/>
  <c r="AF802" i="1"/>
  <c r="AG802" i="1"/>
  <c r="Z803" i="1"/>
  <c r="AI803" i="1" s="1"/>
  <c r="AA803" i="1"/>
  <c r="AB803" i="1"/>
  <c r="AC803" i="1"/>
  <c r="AD803" i="1"/>
  <c r="AK803" i="1" s="1"/>
  <c r="AE803" i="1"/>
  <c r="AF803" i="1"/>
  <c r="AG803" i="1"/>
  <c r="Z804" i="1"/>
  <c r="AI804" i="1" s="1"/>
  <c r="AA804" i="1"/>
  <c r="AB804" i="1"/>
  <c r="AC804" i="1"/>
  <c r="AD804" i="1"/>
  <c r="AK804" i="1" s="1"/>
  <c r="AE804" i="1"/>
  <c r="AF804" i="1"/>
  <c r="AG804" i="1"/>
  <c r="Z805" i="1"/>
  <c r="AI805" i="1" s="1"/>
  <c r="AA805" i="1"/>
  <c r="AB805" i="1"/>
  <c r="AC805" i="1"/>
  <c r="AD805" i="1"/>
  <c r="AK805" i="1" s="1"/>
  <c r="AE805" i="1"/>
  <c r="AF805" i="1"/>
  <c r="AG805" i="1"/>
  <c r="Z806" i="1"/>
  <c r="AI806" i="1" s="1"/>
  <c r="AA806" i="1"/>
  <c r="AB806" i="1"/>
  <c r="AC806" i="1"/>
  <c r="AD806" i="1"/>
  <c r="AK806" i="1" s="1"/>
  <c r="AE806" i="1"/>
  <c r="AF806" i="1"/>
  <c r="AG806" i="1"/>
  <c r="Z807" i="1"/>
  <c r="AI807" i="1" s="1"/>
  <c r="AA807" i="1"/>
  <c r="AB807" i="1"/>
  <c r="AC807" i="1"/>
  <c r="AD807" i="1"/>
  <c r="AK807" i="1" s="1"/>
  <c r="AE807" i="1"/>
  <c r="AF807" i="1"/>
  <c r="AG807" i="1"/>
  <c r="Z808" i="1"/>
  <c r="AI808" i="1" s="1"/>
  <c r="AA808" i="1"/>
  <c r="AB808" i="1"/>
  <c r="AC808" i="1"/>
  <c r="AD808" i="1"/>
  <c r="AK808" i="1" s="1"/>
  <c r="AE808" i="1"/>
  <c r="AF808" i="1"/>
  <c r="AG808" i="1"/>
  <c r="Z809" i="1"/>
  <c r="AI809" i="1" s="1"/>
  <c r="AA809" i="1"/>
  <c r="AB809" i="1"/>
  <c r="AC809" i="1"/>
  <c r="AD809" i="1"/>
  <c r="AK809" i="1" s="1"/>
  <c r="AE809" i="1"/>
  <c r="AF809" i="1"/>
  <c r="AG809" i="1"/>
  <c r="Z810" i="1"/>
  <c r="AI810" i="1" s="1"/>
  <c r="AA810" i="1"/>
  <c r="AB810" i="1"/>
  <c r="AC810" i="1"/>
  <c r="AD810" i="1"/>
  <c r="AK810" i="1" s="1"/>
  <c r="AE810" i="1"/>
  <c r="AF810" i="1"/>
  <c r="AG810" i="1"/>
  <c r="Z811" i="1"/>
  <c r="AI811" i="1" s="1"/>
  <c r="AA811" i="1"/>
  <c r="AB811" i="1"/>
  <c r="AC811" i="1"/>
  <c r="AD811" i="1"/>
  <c r="AK811" i="1" s="1"/>
  <c r="AE811" i="1"/>
  <c r="AF811" i="1"/>
  <c r="AG811" i="1"/>
  <c r="Z812" i="1"/>
  <c r="AI812" i="1" s="1"/>
  <c r="AA812" i="1"/>
  <c r="AB812" i="1"/>
  <c r="AC812" i="1"/>
  <c r="AD812" i="1"/>
  <c r="AK812" i="1" s="1"/>
  <c r="AE812" i="1"/>
  <c r="AF812" i="1"/>
  <c r="AG812" i="1"/>
  <c r="Z813" i="1"/>
  <c r="AI813" i="1" s="1"/>
  <c r="AA813" i="1"/>
  <c r="AB813" i="1"/>
  <c r="AC813" i="1"/>
  <c r="AD813" i="1"/>
  <c r="AK813" i="1" s="1"/>
  <c r="AE813" i="1"/>
  <c r="AF813" i="1"/>
  <c r="AG813" i="1"/>
  <c r="Z814" i="1"/>
  <c r="AI814" i="1" s="1"/>
  <c r="AA814" i="1"/>
  <c r="AB814" i="1"/>
  <c r="AC814" i="1"/>
  <c r="AD814" i="1"/>
  <c r="AK814" i="1" s="1"/>
  <c r="AE814" i="1"/>
  <c r="AF814" i="1"/>
  <c r="AG814" i="1"/>
  <c r="Z815" i="1"/>
  <c r="AI815" i="1" s="1"/>
  <c r="AA815" i="1"/>
  <c r="AB815" i="1"/>
  <c r="AC815" i="1"/>
  <c r="AD815" i="1"/>
  <c r="AK815" i="1" s="1"/>
  <c r="AE815" i="1"/>
  <c r="AF815" i="1"/>
  <c r="AG815" i="1"/>
  <c r="Z816" i="1"/>
  <c r="AI816" i="1" s="1"/>
  <c r="AA816" i="1"/>
  <c r="AB816" i="1"/>
  <c r="AC816" i="1"/>
  <c r="AD816" i="1"/>
  <c r="AK816" i="1" s="1"/>
  <c r="AE816" i="1"/>
  <c r="AF816" i="1"/>
  <c r="AG816" i="1"/>
  <c r="Z817" i="1"/>
  <c r="AI817" i="1" s="1"/>
  <c r="AA817" i="1"/>
  <c r="AB817" i="1"/>
  <c r="AC817" i="1"/>
  <c r="AD817" i="1"/>
  <c r="AK817" i="1" s="1"/>
  <c r="AE817" i="1"/>
  <c r="AF817" i="1"/>
  <c r="AG817" i="1"/>
  <c r="Z818" i="1"/>
  <c r="AI818" i="1" s="1"/>
  <c r="AA818" i="1"/>
  <c r="AB818" i="1"/>
  <c r="AC818" i="1"/>
  <c r="AD818" i="1"/>
  <c r="AK818" i="1" s="1"/>
  <c r="AE818" i="1"/>
  <c r="AF818" i="1"/>
  <c r="AG818" i="1"/>
  <c r="Z819" i="1"/>
  <c r="AI819" i="1" s="1"/>
  <c r="AA819" i="1"/>
  <c r="AB819" i="1"/>
  <c r="AC819" i="1"/>
  <c r="AD819" i="1"/>
  <c r="AK819" i="1" s="1"/>
  <c r="AE819" i="1"/>
  <c r="AF819" i="1"/>
  <c r="AG819" i="1"/>
  <c r="Z820" i="1"/>
  <c r="AI820" i="1" s="1"/>
  <c r="AA820" i="1"/>
  <c r="AB820" i="1"/>
  <c r="AC820" i="1"/>
  <c r="AD820" i="1"/>
  <c r="AK820" i="1" s="1"/>
  <c r="AE820" i="1"/>
  <c r="AF820" i="1"/>
  <c r="AG820" i="1"/>
  <c r="Z821" i="1"/>
  <c r="AI821" i="1" s="1"/>
  <c r="AA821" i="1"/>
  <c r="AB821" i="1"/>
  <c r="AC821" i="1"/>
  <c r="AD821" i="1"/>
  <c r="AK821" i="1" s="1"/>
  <c r="AE821" i="1"/>
  <c r="AF821" i="1"/>
  <c r="AG821" i="1"/>
  <c r="Z822" i="1"/>
  <c r="AI822" i="1" s="1"/>
  <c r="AA822" i="1"/>
  <c r="AB822" i="1"/>
  <c r="AC822" i="1"/>
  <c r="AD822" i="1"/>
  <c r="AK822" i="1" s="1"/>
  <c r="AE822" i="1"/>
  <c r="AF822" i="1"/>
  <c r="AG822" i="1"/>
  <c r="Z823" i="1"/>
  <c r="AI823" i="1" s="1"/>
  <c r="AA823" i="1"/>
  <c r="AB823" i="1"/>
  <c r="AC823" i="1"/>
  <c r="AD823" i="1"/>
  <c r="AK823" i="1" s="1"/>
  <c r="AE823" i="1"/>
  <c r="AF823" i="1"/>
  <c r="AG823" i="1"/>
  <c r="Z824" i="1"/>
  <c r="AI824" i="1" s="1"/>
  <c r="AA824" i="1"/>
  <c r="AB824" i="1"/>
  <c r="AC824" i="1"/>
  <c r="AD824" i="1"/>
  <c r="AK824" i="1" s="1"/>
  <c r="AE824" i="1"/>
  <c r="AF824" i="1"/>
  <c r="AG824" i="1"/>
  <c r="Z825" i="1"/>
  <c r="AI825" i="1" s="1"/>
  <c r="AA825" i="1"/>
  <c r="AB825" i="1"/>
  <c r="AC825" i="1"/>
  <c r="AD825" i="1"/>
  <c r="AK825" i="1" s="1"/>
  <c r="AE825" i="1"/>
  <c r="AF825" i="1"/>
  <c r="AG825" i="1"/>
  <c r="Z826" i="1"/>
  <c r="AI826" i="1" s="1"/>
  <c r="AA826" i="1"/>
  <c r="AB826" i="1"/>
  <c r="AC826" i="1"/>
  <c r="AD826" i="1"/>
  <c r="AK826" i="1" s="1"/>
  <c r="AE826" i="1"/>
  <c r="AF826" i="1"/>
  <c r="AG826" i="1"/>
  <c r="Z827" i="1"/>
  <c r="AI827" i="1" s="1"/>
  <c r="AA827" i="1"/>
  <c r="AB827" i="1"/>
  <c r="AC827" i="1"/>
  <c r="AD827" i="1"/>
  <c r="AK827" i="1" s="1"/>
  <c r="AE827" i="1"/>
  <c r="AF827" i="1"/>
  <c r="AG827" i="1"/>
  <c r="Z828" i="1"/>
  <c r="AI828" i="1" s="1"/>
  <c r="AA828" i="1"/>
  <c r="AB828" i="1"/>
  <c r="AC828" i="1"/>
  <c r="AD828" i="1"/>
  <c r="AK828" i="1" s="1"/>
  <c r="AE828" i="1"/>
  <c r="AF828" i="1"/>
  <c r="AG828" i="1"/>
  <c r="Z829" i="1"/>
  <c r="AI829" i="1" s="1"/>
  <c r="AA829" i="1"/>
  <c r="AB829" i="1"/>
  <c r="AC829" i="1"/>
  <c r="AD829" i="1"/>
  <c r="AK829" i="1" s="1"/>
  <c r="AE829" i="1"/>
  <c r="AF829" i="1"/>
  <c r="AG829" i="1"/>
  <c r="Z830" i="1"/>
  <c r="AI830" i="1" s="1"/>
  <c r="AA830" i="1"/>
  <c r="AB830" i="1"/>
  <c r="AC830" i="1"/>
  <c r="AD830" i="1"/>
  <c r="AK830" i="1" s="1"/>
  <c r="AE830" i="1"/>
  <c r="AF830" i="1"/>
  <c r="AG830" i="1"/>
  <c r="Z831" i="1"/>
  <c r="AI831" i="1" s="1"/>
  <c r="AA831" i="1"/>
  <c r="AB831" i="1"/>
  <c r="AC831" i="1"/>
  <c r="AD831" i="1"/>
  <c r="AK831" i="1" s="1"/>
  <c r="AE831" i="1"/>
  <c r="AF831" i="1"/>
  <c r="AG831" i="1"/>
  <c r="Z832" i="1"/>
  <c r="AI832" i="1" s="1"/>
  <c r="AA832" i="1"/>
  <c r="AB832" i="1"/>
  <c r="AC832" i="1"/>
  <c r="AD832" i="1"/>
  <c r="AK832" i="1" s="1"/>
  <c r="AE832" i="1"/>
  <c r="AF832" i="1"/>
  <c r="AG832" i="1"/>
  <c r="Z833" i="1"/>
  <c r="AI833" i="1" s="1"/>
  <c r="AA833" i="1"/>
  <c r="AB833" i="1"/>
  <c r="AC833" i="1"/>
  <c r="AD833" i="1"/>
  <c r="AK833" i="1" s="1"/>
  <c r="AE833" i="1"/>
  <c r="AF833" i="1"/>
  <c r="AG833" i="1"/>
  <c r="Z834" i="1"/>
  <c r="AI834" i="1" s="1"/>
  <c r="AA834" i="1"/>
  <c r="AB834" i="1"/>
  <c r="AC834" i="1"/>
  <c r="AD834" i="1"/>
  <c r="AK834" i="1" s="1"/>
  <c r="AE834" i="1"/>
  <c r="AF834" i="1"/>
  <c r="AG834" i="1"/>
  <c r="Z835" i="1"/>
  <c r="AI835" i="1" s="1"/>
  <c r="AA835" i="1"/>
  <c r="AB835" i="1"/>
  <c r="AC835" i="1"/>
  <c r="AD835" i="1"/>
  <c r="AK835" i="1" s="1"/>
  <c r="AE835" i="1"/>
  <c r="AF835" i="1"/>
  <c r="AG835" i="1"/>
  <c r="Z836" i="1"/>
  <c r="AI836" i="1" s="1"/>
  <c r="AA836" i="1"/>
  <c r="AB836" i="1"/>
  <c r="AC836" i="1"/>
  <c r="AD836" i="1"/>
  <c r="AK836" i="1" s="1"/>
  <c r="AE836" i="1"/>
  <c r="AF836" i="1"/>
  <c r="AG836" i="1"/>
  <c r="Z837" i="1"/>
  <c r="AI837" i="1" s="1"/>
  <c r="AA837" i="1"/>
  <c r="AB837" i="1"/>
  <c r="AC837" i="1"/>
  <c r="AD837" i="1"/>
  <c r="AK837" i="1" s="1"/>
  <c r="AE837" i="1"/>
  <c r="AF837" i="1"/>
  <c r="AG837" i="1"/>
  <c r="Z838" i="1"/>
  <c r="AI838" i="1" s="1"/>
  <c r="AA838" i="1"/>
  <c r="AB838" i="1"/>
  <c r="AC838" i="1"/>
  <c r="AD838" i="1"/>
  <c r="AK838" i="1" s="1"/>
  <c r="AE838" i="1"/>
  <c r="AF838" i="1"/>
  <c r="AG838" i="1"/>
  <c r="Z839" i="1"/>
  <c r="AI839" i="1" s="1"/>
  <c r="AA839" i="1"/>
  <c r="AB839" i="1"/>
  <c r="AC839" i="1"/>
  <c r="AD839" i="1"/>
  <c r="AK839" i="1" s="1"/>
  <c r="AE839" i="1"/>
  <c r="AF839" i="1"/>
  <c r="AG839" i="1"/>
  <c r="Z840" i="1"/>
  <c r="AI840" i="1" s="1"/>
  <c r="AA840" i="1"/>
  <c r="AB840" i="1"/>
  <c r="AC840" i="1"/>
  <c r="AD840" i="1"/>
  <c r="AK840" i="1" s="1"/>
  <c r="AE840" i="1"/>
  <c r="AF840" i="1"/>
  <c r="AG840" i="1"/>
  <c r="Z841" i="1"/>
  <c r="AI841" i="1" s="1"/>
  <c r="AA841" i="1"/>
  <c r="AB841" i="1"/>
  <c r="AC841" i="1"/>
  <c r="AD841" i="1"/>
  <c r="AK841" i="1" s="1"/>
  <c r="AE841" i="1"/>
  <c r="AF841" i="1"/>
  <c r="AG841" i="1"/>
  <c r="Z842" i="1"/>
  <c r="AI842" i="1" s="1"/>
  <c r="AA842" i="1"/>
  <c r="AB842" i="1"/>
  <c r="AC842" i="1"/>
  <c r="AD842" i="1"/>
  <c r="AK842" i="1" s="1"/>
  <c r="AE842" i="1"/>
  <c r="AF842" i="1"/>
  <c r="AG842" i="1"/>
  <c r="Z843" i="1"/>
  <c r="AI843" i="1" s="1"/>
  <c r="AA843" i="1"/>
  <c r="AB843" i="1"/>
  <c r="AC843" i="1"/>
  <c r="AD843" i="1"/>
  <c r="AK843" i="1" s="1"/>
  <c r="AE843" i="1"/>
  <c r="AF843" i="1"/>
  <c r="AG843" i="1"/>
  <c r="Z844" i="1"/>
  <c r="AI844" i="1" s="1"/>
  <c r="AA844" i="1"/>
  <c r="AB844" i="1"/>
  <c r="AC844" i="1"/>
  <c r="AD844" i="1"/>
  <c r="AK844" i="1" s="1"/>
  <c r="AE844" i="1"/>
  <c r="AF844" i="1"/>
  <c r="AG844" i="1"/>
  <c r="Z845" i="1"/>
  <c r="AI845" i="1" s="1"/>
  <c r="AA845" i="1"/>
  <c r="AB845" i="1"/>
  <c r="AC845" i="1"/>
  <c r="AD845" i="1"/>
  <c r="AK845" i="1" s="1"/>
  <c r="AE845" i="1"/>
  <c r="AF845" i="1"/>
  <c r="AG845" i="1"/>
  <c r="Z846" i="1"/>
  <c r="AI846" i="1" s="1"/>
  <c r="AA846" i="1"/>
  <c r="AB846" i="1"/>
  <c r="AC846" i="1"/>
  <c r="AD846" i="1"/>
  <c r="AK846" i="1" s="1"/>
  <c r="AE846" i="1"/>
  <c r="AF846" i="1"/>
  <c r="AG846" i="1"/>
  <c r="Z847" i="1"/>
  <c r="AI847" i="1" s="1"/>
  <c r="AA847" i="1"/>
  <c r="AB847" i="1"/>
  <c r="AC847" i="1"/>
  <c r="AD847" i="1"/>
  <c r="AK847" i="1" s="1"/>
  <c r="AE847" i="1"/>
  <c r="AF847" i="1"/>
  <c r="AG847" i="1"/>
  <c r="Z848" i="1"/>
  <c r="AI848" i="1" s="1"/>
  <c r="AA848" i="1"/>
  <c r="AB848" i="1"/>
  <c r="AC848" i="1"/>
  <c r="AD848" i="1"/>
  <c r="AK848" i="1" s="1"/>
  <c r="AE848" i="1"/>
  <c r="AF848" i="1"/>
  <c r="AG848" i="1"/>
  <c r="Z849" i="1"/>
  <c r="AI849" i="1" s="1"/>
  <c r="AA849" i="1"/>
  <c r="AB849" i="1"/>
  <c r="AC849" i="1"/>
  <c r="AD849" i="1"/>
  <c r="AK849" i="1" s="1"/>
  <c r="AE849" i="1"/>
  <c r="AF849" i="1"/>
  <c r="AG849" i="1"/>
  <c r="Z850" i="1"/>
  <c r="AI850" i="1" s="1"/>
  <c r="AA850" i="1"/>
  <c r="AB850" i="1"/>
  <c r="AC850" i="1"/>
  <c r="AD850" i="1"/>
  <c r="AK850" i="1" s="1"/>
  <c r="AE850" i="1"/>
  <c r="AF850" i="1"/>
  <c r="AG850" i="1"/>
  <c r="Z851" i="1"/>
  <c r="AI851" i="1" s="1"/>
  <c r="AA851" i="1"/>
  <c r="AB851" i="1"/>
  <c r="AC851" i="1"/>
  <c r="AD851" i="1"/>
  <c r="AK851" i="1" s="1"/>
  <c r="AE851" i="1"/>
  <c r="AF851" i="1"/>
  <c r="AG851" i="1"/>
  <c r="Z852" i="1"/>
  <c r="AI852" i="1" s="1"/>
  <c r="AA852" i="1"/>
  <c r="AB852" i="1"/>
  <c r="AC852" i="1"/>
  <c r="AD852" i="1"/>
  <c r="AK852" i="1" s="1"/>
  <c r="AE852" i="1"/>
  <c r="AF852" i="1"/>
  <c r="AG852" i="1"/>
  <c r="Z853" i="1"/>
  <c r="AI853" i="1" s="1"/>
  <c r="AA853" i="1"/>
  <c r="AB853" i="1"/>
  <c r="AC853" i="1"/>
  <c r="AD853" i="1"/>
  <c r="AK853" i="1" s="1"/>
  <c r="AE853" i="1"/>
  <c r="AF853" i="1"/>
  <c r="AG853" i="1"/>
  <c r="Z854" i="1"/>
  <c r="AI854" i="1" s="1"/>
  <c r="AA854" i="1"/>
  <c r="AB854" i="1"/>
  <c r="AC854" i="1"/>
  <c r="AD854" i="1"/>
  <c r="AK854" i="1" s="1"/>
  <c r="AE854" i="1"/>
  <c r="AF854" i="1"/>
  <c r="AG854" i="1"/>
  <c r="Z855" i="1"/>
  <c r="AI855" i="1" s="1"/>
  <c r="AA855" i="1"/>
  <c r="AB855" i="1"/>
  <c r="AC855" i="1"/>
  <c r="AD855" i="1"/>
  <c r="AK855" i="1" s="1"/>
  <c r="AE855" i="1"/>
  <c r="AF855" i="1"/>
  <c r="AG855" i="1"/>
  <c r="Z856" i="1"/>
  <c r="AI856" i="1" s="1"/>
  <c r="AA856" i="1"/>
  <c r="AB856" i="1"/>
  <c r="AC856" i="1"/>
  <c r="AD856" i="1"/>
  <c r="AK856" i="1" s="1"/>
  <c r="AE856" i="1"/>
  <c r="AF856" i="1"/>
  <c r="AG856" i="1"/>
  <c r="Z857" i="1"/>
  <c r="AI857" i="1" s="1"/>
  <c r="AA857" i="1"/>
  <c r="AB857" i="1"/>
  <c r="AC857" i="1"/>
  <c r="AD857" i="1"/>
  <c r="AK857" i="1" s="1"/>
  <c r="AE857" i="1"/>
  <c r="AF857" i="1"/>
  <c r="AG857" i="1"/>
  <c r="Z858" i="1"/>
  <c r="AI858" i="1" s="1"/>
  <c r="AA858" i="1"/>
  <c r="AB858" i="1"/>
  <c r="AC858" i="1"/>
  <c r="AD858" i="1"/>
  <c r="AK858" i="1" s="1"/>
  <c r="AE858" i="1"/>
  <c r="AF858" i="1"/>
  <c r="AG858" i="1"/>
  <c r="Z859" i="1"/>
  <c r="AI859" i="1" s="1"/>
  <c r="AA859" i="1"/>
  <c r="AB859" i="1"/>
  <c r="AC859" i="1"/>
  <c r="AD859" i="1"/>
  <c r="AK859" i="1" s="1"/>
  <c r="AE859" i="1"/>
  <c r="AF859" i="1"/>
  <c r="AG859" i="1"/>
  <c r="Z860" i="1"/>
  <c r="AI860" i="1" s="1"/>
  <c r="AA860" i="1"/>
  <c r="AB860" i="1"/>
  <c r="AC860" i="1"/>
  <c r="AD860" i="1"/>
  <c r="AK860" i="1" s="1"/>
  <c r="AE860" i="1"/>
  <c r="AF860" i="1"/>
  <c r="AG860" i="1"/>
  <c r="Z861" i="1"/>
  <c r="AI861" i="1" s="1"/>
  <c r="AA861" i="1"/>
  <c r="AB861" i="1"/>
  <c r="AC861" i="1"/>
  <c r="AD861" i="1"/>
  <c r="AK861" i="1" s="1"/>
  <c r="AE861" i="1"/>
  <c r="AF861" i="1"/>
  <c r="AG861" i="1"/>
  <c r="Z862" i="1"/>
  <c r="AI862" i="1" s="1"/>
  <c r="AA862" i="1"/>
  <c r="AB862" i="1"/>
  <c r="AC862" i="1"/>
  <c r="AD862" i="1"/>
  <c r="AK862" i="1" s="1"/>
  <c r="AE862" i="1"/>
  <c r="AF862" i="1"/>
  <c r="AG862" i="1"/>
  <c r="Z863" i="1"/>
  <c r="AI863" i="1" s="1"/>
  <c r="AA863" i="1"/>
  <c r="AB863" i="1"/>
  <c r="AC863" i="1"/>
  <c r="AD863" i="1"/>
  <c r="AK863" i="1" s="1"/>
  <c r="AE863" i="1"/>
  <c r="AF863" i="1"/>
  <c r="AG863" i="1"/>
  <c r="Z864" i="1"/>
  <c r="AI864" i="1" s="1"/>
  <c r="AA864" i="1"/>
  <c r="AB864" i="1"/>
  <c r="AC864" i="1"/>
  <c r="AD864" i="1"/>
  <c r="AK864" i="1" s="1"/>
  <c r="AE864" i="1"/>
  <c r="AF864" i="1"/>
  <c r="AG864" i="1"/>
  <c r="Z865" i="1"/>
  <c r="AI865" i="1" s="1"/>
  <c r="AA865" i="1"/>
  <c r="AB865" i="1"/>
  <c r="AC865" i="1"/>
  <c r="AD865" i="1"/>
  <c r="AK865" i="1" s="1"/>
  <c r="AE865" i="1"/>
  <c r="AF865" i="1"/>
  <c r="AG865" i="1"/>
  <c r="Z866" i="1"/>
  <c r="AI866" i="1" s="1"/>
  <c r="AA866" i="1"/>
  <c r="AB866" i="1"/>
  <c r="AC866" i="1"/>
  <c r="AD866" i="1"/>
  <c r="AK866" i="1" s="1"/>
  <c r="AE866" i="1"/>
  <c r="AF866" i="1"/>
  <c r="AG866" i="1"/>
  <c r="Z867" i="1"/>
  <c r="AI867" i="1" s="1"/>
  <c r="AA867" i="1"/>
  <c r="AB867" i="1"/>
  <c r="AC867" i="1"/>
  <c r="AD867" i="1"/>
  <c r="AK867" i="1" s="1"/>
  <c r="AE867" i="1"/>
  <c r="AF867" i="1"/>
  <c r="AG867" i="1"/>
  <c r="Z868" i="1"/>
  <c r="AI868" i="1" s="1"/>
  <c r="AA868" i="1"/>
  <c r="AB868" i="1"/>
  <c r="AC868" i="1"/>
  <c r="AD868" i="1"/>
  <c r="AK868" i="1" s="1"/>
  <c r="AE868" i="1"/>
  <c r="AF868" i="1"/>
  <c r="AG868" i="1"/>
  <c r="Z869" i="1"/>
  <c r="AI869" i="1" s="1"/>
  <c r="AA869" i="1"/>
  <c r="AB869" i="1"/>
  <c r="AC869" i="1"/>
  <c r="AD869" i="1"/>
  <c r="AK869" i="1" s="1"/>
  <c r="AE869" i="1"/>
  <c r="AF869" i="1"/>
  <c r="AG869" i="1"/>
  <c r="Z870" i="1"/>
  <c r="AI870" i="1" s="1"/>
  <c r="AA870" i="1"/>
  <c r="AB870" i="1"/>
  <c r="AC870" i="1"/>
  <c r="AD870" i="1"/>
  <c r="AK870" i="1" s="1"/>
  <c r="AE870" i="1"/>
  <c r="AF870" i="1"/>
  <c r="AG870" i="1"/>
  <c r="Z871" i="1"/>
  <c r="AI871" i="1" s="1"/>
  <c r="AA871" i="1"/>
  <c r="AB871" i="1"/>
  <c r="AC871" i="1"/>
  <c r="AD871" i="1"/>
  <c r="AK871" i="1" s="1"/>
  <c r="AE871" i="1"/>
  <c r="AF871" i="1"/>
  <c r="AG871" i="1"/>
  <c r="Z872" i="1"/>
  <c r="AI872" i="1" s="1"/>
  <c r="AA872" i="1"/>
  <c r="AB872" i="1"/>
  <c r="AC872" i="1"/>
  <c r="AD872" i="1"/>
  <c r="AK872" i="1" s="1"/>
  <c r="AE872" i="1"/>
  <c r="AF872" i="1"/>
  <c r="AG872" i="1"/>
  <c r="Z873" i="1"/>
  <c r="AI873" i="1" s="1"/>
  <c r="AA873" i="1"/>
  <c r="AB873" i="1"/>
  <c r="AC873" i="1"/>
  <c r="AD873" i="1"/>
  <c r="AK873" i="1" s="1"/>
  <c r="AE873" i="1"/>
  <c r="AF873" i="1"/>
  <c r="AG873" i="1"/>
  <c r="Z874" i="1"/>
  <c r="AI874" i="1" s="1"/>
  <c r="AA874" i="1"/>
  <c r="AB874" i="1"/>
  <c r="AC874" i="1"/>
  <c r="AD874" i="1"/>
  <c r="AK874" i="1" s="1"/>
  <c r="AE874" i="1"/>
  <c r="AF874" i="1"/>
  <c r="AG874" i="1"/>
  <c r="Z875" i="1"/>
  <c r="AI875" i="1" s="1"/>
  <c r="AA875" i="1"/>
  <c r="AB875" i="1"/>
  <c r="AC875" i="1"/>
  <c r="AD875" i="1"/>
  <c r="AK875" i="1" s="1"/>
  <c r="AE875" i="1"/>
  <c r="AF875" i="1"/>
  <c r="AG875" i="1"/>
  <c r="Z876" i="1"/>
  <c r="AI876" i="1" s="1"/>
  <c r="AA876" i="1"/>
  <c r="AB876" i="1"/>
  <c r="AC876" i="1"/>
  <c r="AD876" i="1"/>
  <c r="AK876" i="1" s="1"/>
  <c r="AE876" i="1"/>
  <c r="AF876" i="1"/>
  <c r="AG876" i="1"/>
  <c r="Z877" i="1"/>
  <c r="AI877" i="1" s="1"/>
  <c r="AA877" i="1"/>
  <c r="AB877" i="1"/>
  <c r="AC877" i="1"/>
  <c r="AD877" i="1"/>
  <c r="AK877" i="1" s="1"/>
  <c r="AE877" i="1"/>
  <c r="AF877" i="1"/>
  <c r="AG877" i="1"/>
  <c r="Z878" i="1"/>
  <c r="AI878" i="1" s="1"/>
  <c r="AA878" i="1"/>
  <c r="AB878" i="1"/>
  <c r="AC878" i="1"/>
  <c r="AD878" i="1"/>
  <c r="AK878" i="1" s="1"/>
  <c r="AE878" i="1"/>
  <c r="AF878" i="1"/>
  <c r="AG878" i="1"/>
  <c r="Z879" i="1"/>
  <c r="AI879" i="1" s="1"/>
  <c r="AA879" i="1"/>
  <c r="AB879" i="1"/>
  <c r="AC879" i="1"/>
  <c r="AD879" i="1"/>
  <c r="AK879" i="1" s="1"/>
  <c r="AE879" i="1"/>
  <c r="AF879" i="1"/>
  <c r="AG879" i="1"/>
  <c r="Z880" i="1"/>
  <c r="AI880" i="1" s="1"/>
  <c r="AA880" i="1"/>
  <c r="AB880" i="1"/>
  <c r="AC880" i="1"/>
  <c r="AD880" i="1"/>
  <c r="AK880" i="1" s="1"/>
  <c r="AE880" i="1"/>
  <c r="AF880" i="1"/>
  <c r="AG880" i="1"/>
  <c r="Z881" i="1"/>
  <c r="AI881" i="1" s="1"/>
  <c r="AA881" i="1"/>
  <c r="AB881" i="1"/>
  <c r="AC881" i="1"/>
  <c r="AD881" i="1"/>
  <c r="AK881" i="1" s="1"/>
  <c r="AE881" i="1"/>
  <c r="AF881" i="1"/>
  <c r="AG881" i="1"/>
  <c r="Z882" i="1"/>
  <c r="AI882" i="1" s="1"/>
  <c r="AA882" i="1"/>
  <c r="AB882" i="1"/>
  <c r="AC882" i="1"/>
  <c r="AD882" i="1"/>
  <c r="AK882" i="1" s="1"/>
  <c r="AE882" i="1"/>
  <c r="AF882" i="1"/>
  <c r="AG882" i="1"/>
  <c r="Z883" i="1"/>
  <c r="AI883" i="1" s="1"/>
  <c r="AA883" i="1"/>
  <c r="AB883" i="1"/>
  <c r="AC883" i="1"/>
  <c r="AD883" i="1"/>
  <c r="AK883" i="1" s="1"/>
  <c r="AE883" i="1"/>
  <c r="AF883" i="1"/>
  <c r="AG883" i="1"/>
  <c r="Z884" i="1"/>
  <c r="AI884" i="1" s="1"/>
  <c r="AA884" i="1"/>
  <c r="AB884" i="1"/>
  <c r="AC884" i="1"/>
  <c r="AD884" i="1"/>
  <c r="AK884" i="1" s="1"/>
  <c r="AE884" i="1"/>
  <c r="AF884" i="1"/>
  <c r="AG884" i="1"/>
  <c r="Z885" i="1"/>
  <c r="AI885" i="1" s="1"/>
  <c r="AA885" i="1"/>
  <c r="AB885" i="1"/>
  <c r="AC885" i="1"/>
  <c r="AD885" i="1"/>
  <c r="AK885" i="1" s="1"/>
  <c r="AE885" i="1"/>
  <c r="AF885" i="1"/>
  <c r="AG885" i="1"/>
  <c r="Z886" i="1"/>
  <c r="AI886" i="1" s="1"/>
  <c r="AA886" i="1"/>
  <c r="AB886" i="1"/>
  <c r="AC886" i="1"/>
  <c r="AD886" i="1"/>
  <c r="AK886" i="1" s="1"/>
  <c r="AE886" i="1"/>
  <c r="AF886" i="1"/>
  <c r="AG886" i="1"/>
  <c r="Z887" i="1"/>
  <c r="AI887" i="1" s="1"/>
  <c r="AA887" i="1"/>
  <c r="AB887" i="1"/>
  <c r="AC887" i="1"/>
  <c r="AD887" i="1"/>
  <c r="AK887" i="1" s="1"/>
  <c r="AE887" i="1"/>
  <c r="AF887" i="1"/>
  <c r="AG887" i="1"/>
  <c r="Z888" i="1"/>
  <c r="AI888" i="1" s="1"/>
  <c r="AA888" i="1"/>
  <c r="AB888" i="1"/>
  <c r="AC888" i="1"/>
  <c r="AD888" i="1"/>
  <c r="AK888" i="1" s="1"/>
  <c r="AE888" i="1"/>
  <c r="AF888" i="1"/>
  <c r="AG888" i="1"/>
  <c r="Z889" i="1"/>
  <c r="AI889" i="1" s="1"/>
  <c r="AA889" i="1"/>
  <c r="AB889" i="1"/>
  <c r="AC889" i="1"/>
  <c r="AD889" i="1"/>
  <c r="AK889" i="1" s="1"/>
  <c r="AE889" i="1"/>
  <c r="AF889" i="1"/>
  <c r="AG889" i="1"/>
  <c r="Z890" i="1"/>
  <c r="AI890" i="1" s="1"/>
  <c r="AA890" i="1"/>
  <c r="AB890" i="1"/>
  <c r="AC890" i="1"/>
  <c r="AD890" i="1"/>
  <c r="AK890" i="1" s="1"/>
  <c r="AE890" i="1"/>
  <c r="AF890" i="1"/>
  <c r="AG890" i="1"/>
  <c r="Z891" i="1"/>
  <c r="AI891" i="1" s="1"/>
  <c r="AA891" i="1"/>
  <c r="AB891" i="1"/>
  <c r="AC891" i="1"/>
  <c r="AD891" i="1"/>
  <c r="AK891" i="1" s="1"/>
  <c r="AE891" i="1"/>
  <c r="AF891" i="1"/>
  <c r="AG891" i="1"/>
  <c r="Z892" i="1"/>
  <c r="AI892" i="1" s="1"/>
  <c r="AA892" i="1"/>
  <c r="AB892" i="1"/>
  <c r="AC892" i="1"/>
  <c r="AD892" i="1"/>
  <c r="AK892" i="1" s="1"/>
  <c r="AE892" i="1"/>
  <c r="AF892" i="1"/>
  <c r="AG892" i="1"/>
  <c r="Z893" i="1"/>
  <c r="AI893" i="1" s="1"/>
  <c r="AA893" i="1"/>
  <c r="AB893" i="1"/>
  <c r="AC893" i="1"/>
  <c r="AD893" i="1"/>
  <c r="AK893" i="1" s="1"/>
  <c r="AE893" i="1"/>
  <c r="AF893" i="1"/>
  <c r="AG893" i="1"/>
  <c r="Z894" i="1"/>
  <c r="AI894" i="1" s="1"/>
  <c r="AA894" i="1"/>
  <c r="AB894" i="1"/>
  <c r="AC894" i="1"/>
  <c r="AD894" i="1"/>
  <c r="AK894" i="1" s="1"/>
  <c r="AE894" i="1"/>
  <c r="AF894" i="1"/>
  <c r="AG894" i="1"/>
  <c r="Z895" i="1"/>
  <c r="AI895" i="1" s="1"/>
  <c r="AA895" i="1"/>
  <c r="AB895" i="1"/>
  <c r="AC895" i="1"/>
  <c r="AD895" i="1"/>
  <c r="AK895" i="1" s="1"/>
  <c r="AE895" i="1"/>
  <c r="AF895" i="1"/>
  <c r="AG895" i="1"/>
  <c r="Z896" i="1"/>
  <c r="AI896" i="1" s="1"/>
  <c r="AA896" i="1"/>
  <c r="AB896" i="1"/>
  <c r="AC896" i="1"/>
  <c r="AD896" i="1"/>
  <c r="AK896" i="1" s="1"/>
  <c r="AE896" i="1"/>
  <c r="AF896" i="1"/>
  <c r="AG896" i="1"/>
  <c r="Z897" i="1"/>
  <c r="AI897" i="1" s="1"/>
  <c r="AA897" i="1"/>
  <c r="AB897" i="1"/>
  <c r="AC897" i="1"/>
  <c r="AD897" i="1"/>
  <c r="AK897" i="1" s="1"/>
  <c r="AE897" i="1"/>
  <c r="AF897" i="1"/>
  <c r="AG897" i="1"/>
  <c r="Z898" i="1"/>
  <c r="AI898" i="1" s="1"/>
  <c r="AA898" i="1"/>
  <c r="AB898" i="1"/>
  <c r="AC898" i="1"/>
  <c r="AD898" i="1"/>
  <c r="AK898" i="1" s="1"/>
  <c r="AE898" i="1"/>
  <c r="AF898" i="1"/>
  <c r="AG898" i="1"/>
  <c r="Z899" i="1"/>
  <c r="AI899" i="1" s="1"/>
  <c r="AA899" i="1"/>
  <c r="AB899" i="1"/>
  <c r="AC899" i="1"/>
  <c r="AD899" i="1"/>
  <c r="AK899" i="1" s="1"/>
  <c r="AE899" i="1"/>
  <c r="AF899" i="1"/>
  <c r="AG899" i="1"/>
  <c r="Z900" i="1"/>
  <c r="AI900" i="1" s="1"/>
  <c r="AA900" i="1"/>
  <c r="AB900" i="1"/>
  <c r="AC900" i="1"/>
  <c r="AD900" i="1"/>
  <c r="AK900" i="1" s="1"/>
  <c r="AE900" i="1"/>
  <c r="AF900" i="1"/>
  <c r="AG900" i="1"/>
  <c r="Z901" i="1"/>
  <c r="AI901" i="1" s="1"/>
  <c r="AA901" i="1"/>
  <c r="AB901" i="1"/>
  <c r="AC901" i="1"/>
  <c r="AD901" i="1"/>
  <c r="AK901" i="1" s="1"/>
  <c r="AE901" i="1"/>
  <c r="AF901" i="1"/>
  <c r="AG901" i="1"/>
  <c r="Z902" i="1"/>
  <c r="AI902" i="1" s="1"/>
  <c r="AA902" i="1"/>
  <c r="AB902" i="1"/>
  <c r="AC902" i="1"/>
  <c r="AD902" i="1"/>
  <c r="AK902" i="1" s="1"/>
  <c r="AE902" i="1"/>
  <c r="AF902" i="1"/>
  <c r="AG902" i="1"/>
  <c r="Z903" i="1"/>
  <c r="AI903" i="1" s="1"/>
  <c r="AA903" i="1"/>
  <c r="AB903" i="1"/>
  <c r="AC903" i="1"/>
  <c r="AD903" i="1"/>
  <c r="AK903" i="1" s="1"/>
  <c r="AE903" i="1"/>
  <c r="AF903" i="1"/>
  <c r="AG903" i="1"/>
  <c r="Z904" i="1"/>
  <c r="AI904" i="1" s="1"/>
  <c r="AA904" i="1"/>
  <c r="AB904" i="1"/>
  <c r="AC904" i="1"/>
  <c r="AD904" i="1"/>
  <c r="AK904" i="1" s="1"/>
  <c r="AE904" i="1"/>
  <c r="AF904" i="1"/>
  <c r="AG904" i="1"/>
  <c r="Z905" i="1"/>
  <c r="AI905" i="1" s="1"/>
  <c r="AA905" i="1"/>
  <c r="AB905" i="1"/>
  <c r="AC905" i="1"/>
  <c r="AD905" i="1"/>
  <c r="AK905" i="1" s="1"/>
  <c r="AE905" i="1"/>
  <c r="AF905" i="1"/>
  <c r="AG905" i="1"/>
  <c r="Z906" i="1"/>
  <c r="AI906" i="1" s="1"/>
  <c r="AA906" i="1"/>
  <c r="AB906" i="1"/>
  <c r="AC906" i="1"/>
  <c r="AD906" i="1"/>
  <c r="AK906" i="1" s="1"/>
  <c r="AE906" i="1"/>
  <c r="AF906" i="1"/>
  <c r="AG906" i="1"/>
  <c r="Z907" i="1"/>
  <c r="AI907" i="1" s="1"/>
  <c r="AA907" i="1"/>
  <c r="AB907" i="1"/>
  <c r="AC907" i="1"/>
  <c r="AD907" i="1"/>
  <c r="AK907" i="1" s="1"/>
  <c r="AE907" i="1"/>
  <c r="AF907" i="1"/>
  <c r="AG907" i="1"/>
  <c r="Z908" i="1"/>
  <c r="AI908" i="1" s="1"/>
  <c r="AA908" i="1"/>
  <c r="AB908" i="1"/>
  <c r="AC908" i="1"/>
  <c r="AD908" i="1"/>
  <c r="AK908" i="1" s="1"/>
  <c r="AE908" i="1"/>
  <c r="AF908" i="1"/>
  <c r="AG908" i="1"/>
  <c r="Z909" i="1"/>
  <c r="AI909" i="1" s="1"/>
  <c r="AA909" i="1"/>
  <c r="AB909" i="1"/>
  <c r="AC909" i="1"/>
  <c r="AD909" i="1"/>
  <c r="AK909" i="1" s="1"/>
  <c r="AE909" i="1"/>
  <c r="AF909" i="1"/>
  <c r="AG909" i="1"/>
  <c r="Z910" i="1"/>
  <c r="AI910" i="1" s="1"/>
  <c r="AA910" i="1"/>
  <c r="AB910" i="1"/>
  <c r="AC910" i="1"/>
  <c r="AD910" i="1"/>
  <c r="AK910" i="1" s="1"/>
  <c r="AE910" i="1"/>
  <c r="AF910" i="1"/>
  <c r="AG910" i="1"/>
  <c r="Z911" i="1"/>
  <c r="AI911" i="1" s="1"/>
  <c r="AA911" i="1"/>
  <c r="AB911" i="1"/>
  <c r="AC911" i="1"/>
  <c r="AD911" i="1"/>
  <c r="AK911" i="1" s="1"/>
  <c r="AE911" i="1"/>
  <c r="AF911" i="1"/>
  <c r="AG911" i="1"/>
  <c r="Z912" i="1"/>
  <c r="AI912" i="1" s="1"/>
  <c r="AA912" i="1"/>
  <c r="AB912" i="1"/>
  <c r="AC912" i="1"/>
  <c r="AD912" i="1"/>
  <c r="AK912" i="1" s="1"/>
  <c r="AE912" i="1"/>
  <c r="AF912" i="1"/>
  <c r="AG912" i="1"/>
  <c r="Z913" i="1"/>
  <c r="AI913" i="1" s="1"/>
  <c r="AA913" i="1"/>
  <c r="AB913" i="1"/>
  <c r="AC913" i="1"/>
  <c r="AD913" i="1"/>
  <c r="AK913" i="1" s="1"/>
  <c r="AE913" i="1"/>
  <c r="AF913" i="1"/>
  <c r="AG913" i="1"/>
  <c r="Z914" i="1"/>
  <c r="AI914" i="1" s="1"/>
  <c r="AA914" i="1"/>
  <c r="AB914" i="1"/>
  <c r="AC914" i="1"/>
  <c r="AD914" i="1"/>
  <c r="AK914" i="1" s="1"/>
  <c r="AE914" i="1"/>
  <c r="AF914" i="1"/>
  <c r="AG914" i="1"/>
  <c r="Z915" i="1"/>
  <c r="AI915" i="1" s="1"/>
  <c r="AA915" i="1"/>
  <c r="AB915" i="1"/>
  <c r="AC915" i="1"/>
  <c r="AD915" i="1"/>
  <c r="AK915" i="1" s="1"/>
  <c r="AE915" i="1"/>
  <c r="AF915" i="1"/>
  <c r="AG915" i="1"/>
  <c r="Z916" i="1"/>
  <c r="AI916" i="1" s="1"/>
  <c r="AA916" i="1"/>
  <c r="AB916" i="1"/>
  <c r="AC916" i="1"/>
  <c r="AD916" i="1"/>
  <c r="AK916" i="1" s="1"/>
  <c r="AE916" i="1"/>
  <c r="AF916" i="1"/>
  <c r="AG916" i="1"/>
  <c r="Z917" i="1"/>
  <c r="AI917" i="1" s="1"/>
  <c r="AA917" i="1"/>
  <c r="AB917" i="1"/>
  <c r="AC917" i="1"/>
  <c r="AD917" i="1"/>
  <c r="AK917" i="1" s="1"/>
  <c r="AE917" i="1"/>
  <c r="AF917" i="1"/>
  <c r="AG917" i="1"/>
  <c r="Z918" i="1"/>
  <c r="AI918" i="1" s="1"/>
  <c r="AA918" i="1"/>
  <c r="AB918" i="1"/>
  <c r="AC918" i="1"/>
  <c r="AD918" i="1"/>
  <c r="AK918" i="1" s="1"/>
  <c r="AE918" i="1"/>
  <c r="AF918" i="1"/>
  <c r="AG918" i="1"/>
  <c r="Z919" i="1"/>
  <c r="AI919" i="1" s="1"/>
  <c r="AA919" i="1"/>
  <c r="AB919" i="1"/>
  <c r="AC919" i="1"/>
  <c r="AD919" i="1"/>
  <c r="AK919" i="1" s="1"/>
  <c r="AE919" i="1"/>
  <c r="AF919" i="1"/>
  <c r="AG919" i="1"/>
  <c r="Z920" i="1"/>
  <c r="AI920" i="1" s="1"/>
  <c r="AA920" i="1"/>
  <c r="AB920" i="1"/>
  <c r="AC920" i="1"/>
  <c r="AD920" i="1"/>
  <c r="AK920" i="1" s="1"/>
  <c r="AE920" i="1"/>
  <c r="AF920" i="1"/>
  <c r="AG920" i="1"/>
  <c r="Z921" i="1"/>
  <c r="AI921" i="1" s="1"/>
  <c r="AA921" i="1"/>
  <c r="AB921" i="1"/>
  <c r="AC921" i="1"/>
  <c r="AD921" i="1"/>
  <c r="AK921" i="1" s="1"/>
  <c r="AE921" i="1"/>
  <c r="AF921" i="1"/>
  <c r="AG921" i="1"/>
  <c r="Z922" i="1"/>
  <c r="AI922" i="1" s="1"/>
  <c r="AA922" i="1"/>
  <c r="AB922" i="1"/>
  <c r="AC922" i="1"/>
  <c r="AD922" i="1"/>
  <c r="AK922" i="1" s="1"/>
  <c r="AE922" i="1"/>
  <c r="AF922" i="1"/>
  <c r="AG922" i="1"/>
  <c r="Z923" i="1"/>
  <c r="AI923" i="1" s="1"/>
  <c r="AA923" i="1"/>
  <c r="AB923" i="1"/>
  <c r="AC923" i="1"/>
  <c r="AD923" i="1"/>
  <c r="AK923" i="1" s="1"/>
  <c r="AE923" i="1"/>
  <c r="AF923" i="1"/>
  <c r="AG923" i="1"/>
  <c r="Z924" i="1"/>
  <c r="AI924" i="1" s="1"/>
  <c r="AA924" i="1"/>
  <c r="AB924" i="1"/>
  <c r="AC924" i="1"/>
  <c r="AD924" i="1"/>
  <c r="AK924" i="1" s="1"/>
  <c r="AE924" i="1"/>
  <c r="AF924" i="1"/>
  <c r="AG924" i="1"/>
  <c r="Z925" i="1"/>
  <c r="AI925" i="1" s="1"/>
  <c r="AA925" i="1"/>
  <c r="AB925" i="1"/>
  <c r="AC925" i="1"/>
  <c r="AD925" i="1"/>
  <c r="AK925" i="1" s="1"/>
  <c r="AE925" i="1"/>
  <c r="AF925" i="1"/>
  <c r="AG925" i="1"/>
  <c r="Z926" i="1"/>
  <c r="AI926" i="1" s="1"/>
  <c r="AA926" i="1"/>
  <c r="AB926" i="1"/>
  <c r="AC926" i="1"/>
  <c r="AD926" i="1"/>
  <c r="AK926" i="1" s="1"/>
  <c r="AE926" i="1"/>
  <c r="AF926" i="1"/>
  <c r="AG926" i="1"/>
  <c r="Z927" i="1"/>
  <c r="AI927" i="1" s="1"/>
  <c r="AA927" i="1"/>
  <c r="AB927" i="1"/>
  <c r="AC927" i="1"/>
  <c r="AD927" i="1"/>
  <c r="AK927" i="1" s="1"/>
  <c r="AE927" i="1"/>
  <c r="AF927" i="1"/>
  <c r="AG927" i="1"/>
  <c r="Z928" i="1"/>
  <c r="AI928" i="1" s="1"/>
  <c r="AA928" i="1"/>
  <c r="AB928" i="1"/>
  <c r="AC928" i="1"/>
  <c r="AD928" i="1"/>
  <c r="AK928" i="1" s="1"/>
  <c r="AE928" i="1"/>
  <c r="AF928" i="1"/>
  <c r="AG928" i="1"/>
  <c r="Z929" i="1"/>
  <c r="AI929" i="1" s="1"/>
  <c r="AA929" i="1"/>
  <c r="AB929" i="1"/>
  <c r="AC929" i="1"/>
  <c r="AD929" i="1"/>
  <c r="AK929" i="1" s="1"/>
  <c r="AE929" i="1"/>
  <c r="AF929" i="1"/>
  <c r="AG929" i="1"/>
  <c r="Z930" i="1"/>
  <c r="AI930" i="1" s="1"/>
  <c r="AA930" i="1"/>
  <c r="AB930" i="1"/>
  <c r="AC930" i="1"/>
  <c r="AD930" i="1"/>
  <c r="AK930" i="1" s="1"/>
  <c r="AE930" i="1"/>
  <c r="AF930" i="1"/>
  <c r="AG930" i="1"/>
  <c r="Z931" i="1"/>
  <c r="AI931" i="1" s="1"/>
  <c r="AA931" i="1"/>
  <c r="AB931" i="1"/>
  <c r="AC931" i="1"/>
  <c r="AD931" i="1"/>
  <c r="AK931" i="1" s="1"/>
  <c r="AE931" i="1"/>
  <c r="AF931" i="1"/>
  <c r="AG931" i="1"/>
  <c r="Z932" i="1"/>
  <c r="AI932" i="1" s="1"/>
  <c r="AA932" i="1"/>
  <c r="AB932" i="1"/>
  <c r="AC932" i="1"/>
  <c r="AD932" i="1"/>
  <c r="AK932" i="1" s="1"/>
  <c r="AE932" i="1"/>
  <c r="AF932" i="1"/>
  <c r="AG932" i="1"/>
  <c r="Z933" i="1"/>
  <c r="AI933" i="1" s="1"/>
  <c r="AA933" i="1"/>
  <c r="AB933" i="1"/>
  <c r="AC933" i="1"/>
  <c r="AD933" i="1"/>
  <c r="AK933" i="1" s="1"/>
  <c r="AE933" i="1"/>
  <c r="AF933" i="1"/>
  <c r="AG933" i="1"/>
  <c r="Z934" i="1"/>
  <c r="AI934" i="1" s="1"/>
  <c r="AA934" i="1"/>
  <c r="AB934" i="1"/>
  <c r="AC934" i="1"/>
  <c r="AD934" i="1"/>
  <c r="AK934" i="1" s="1"/>
  <c r="AE934" i="1"/>
  <c r="AF934" i="1"/>
  <c r="AG934" i="1"/>
  <c r="Z935" i="1"/>
  <c r="AI935" i="1" s="1"/>
  <c r="AA935" i="1"/>
  <c r="AB935" i="1"/>
  <c r="AC935" i="1"/>
  <c r="AD935" i="1"/>
  <c r="AK935" i="1" s="1"/>
  <c r="AE935" i="1"/>
  <c r="AF935" i="1"/>
  <c r="AG935" i="1"/>
  <c r="Z936" i="1"/>
  <c r="AI936" i="1" s="1"/>
  <c r="AA936" i="1"/>
  <c r="AB936" i="1"/>
  <c r="AC936" i="1"/>
  <c r="AD936" i="1"/>
  <c r="AK936" i="1" s="1"/>
  <c r="AE936" i="1"/>
  <c r="AF936" i="1"/>
  <c r="AG936" i="1"/>
  <c r="Z937" i="1"/>
  <c r="AI937" i="1" s="1"/>
  <c r="AA937" i="1"/>
  <c r="AB937" i="1"/>
  <c r="AC937" i="1"/>
  <c r="AD937" i="1"/>
  <c r="AK937" i="1" s="1"/>
  <c r="AE937" i="1"/>
  <c r="AF937" i="1"/>
  <c r="AG937" i="1"/>
  <c r="Z938" i="1"/>
  <c r="AI938" i="1" s="1"/>
  <c r="AA938" i="1"/>
  <c r="AB938" i="1"/>
  <c r="AC938" i="1"/>
  <c r="AD938" i="1"/>
  <c r="AK938" i="1" s="1"/>
  <c r="AE938" i="1"/>
  <c r="AF938" i="1"/>
  <c r="AG938" i="1"/>
  <c r="Z939" i="1"/>
  <c r="AI939" i="1" s="1"/>
  <c r="AA939" i="1"/>
  <c r="AB939" i="1"/>
  <c r="AC939" i="1"/>
  <c r="AD939" i="1"/>
  <c r="AK939" i="1" s="1"/>
  <c r="AE939" i="1"/>
  <c r="AF939" i="1"/>
  <c r="AG939" i="1"/>
  <c r="Z940" i="1"/>
  <c r="AI940" i="1" s="1"/>
  <c r="AA940" i="1"/>
  <c r="AB940" i="1"/>
  <c r="AC940" i="1"/>
  <c r="AD940" i="1"/>
  <c r="AK940" i="1" s="1"/>
  <c r="AE940" i="1"/>
  <c r="AF940" i="1"/>
  <c r="AG940" i="1"/>
  <c r="Z941" i="1"/>
  <c r="AI941" i="1" s="1"/>
  <c r="AA941" i="1"/>
  <c r="AB941" i="1"/>
  <c r="AC941" i="1"/>
  <c r="AD941" i="1"/>
  <c r="AK941" i="1" s="1"/>
  <c r="AE941" i="1"/>
  <c r="AF941" i="1"/>
  <c r="AG941" i="1"/>
  <c r="Z942" i="1"/>
  <c r="AI942" i="1" s="1"/>
  <c r="AA942" i="1"/>
  <c r="AB942" i="1"/>
  <c r="AC942" i="1"/>
  <c r="AD942" i="1"/>
  <c r="AK942" i="1" s="1"/>
  <c r="AE942" i="1"/>
  <c r="AF942" i="1"/>
  <c r="AG942" i="1"/>
  <c r="Z943" i="1"/>
  <c r="AI943" i="1" s="1"/>
  <c r="AA943" i="1"/>
  <c r="AB943" i="1"/>
  <c r="AC943" i="1"/>
  <c r="AD943" i="1"/>
  <c r="AK943" i="1" s="1"/>
  <c r="AE943" i="1"/>
  <c r="AF943" i="1"/>
  <c r="AG943" i="1"/>
  <c r="Z944" i="1"/>
  <c r="AI944" i="1" s="1"/>
  <c r="AA944" i="1"/>
  <c r="AB944" i="1"/>
  <c r="AC944" i="1"/>
  <c r="AD944" i="1"/>
  <c r="AK944" i="1" s="1"/>
  <c r="AE944" i="1"/>
  <c r="AF944" i="1"/>
  <c r="AG944" i="1"/>
  <c r="Z945" i="1"/>
  <c r="AI945" i="1" s="1"/>
  <c r="AA945" i="1"/>
  <c r="AB945" i="1"/>
  <c r="AC945" i="1"/>
  <c r="AD945" i="1"/>
  <c r="AK945" i="1" s="1"/>
  <c r="AE945" i="1"/>
  <c r="AF945" i="1"/>
  <c r="AG945" i="1"/>
  <c r="Z946" i="1"/>
  <c r="AI946" i="1" s="1"/>
  <c r="AA946" i="1"/>
  <c r="AB946" i="1"/>
  <c r="AC946" i="1"/>
  <c r="AD946" i="1"/>
  <c r="AK946" i="1" s="1"/>
  <c r="AE946" i="1"/>
  <c r="AF946" i="1"/>
  <c r="AG946" i="1"/>
  <c r="Z947" i="1"/>
  <c r="AI947" i="1" s="1"/>
  <c r="AA947" i="1"/>
  <c r="AB947" i="1"/>
  <c r="AC947" i="1"/>
  <c r="AD947" i="1"/>
  <c r="AK947" i="1" s="1"/>
  <c r="AE947" i="1"/>
  <c r="AF947" i="1"/>
  <c r="AG947" i="1"/>
  <c r="Z948" i="1"/>
  <c r="AI948" i="1" s="1"/>
  <c r="AA948" i="1"/>
  <c r="AB948" i="1"/>
  <c r="AC948" i="1"/>
  <c r="AD948" i="1"/>
  <c r="AK948" i="1" s="1"/>
  <c r="AE948" i="1"/>
  <c r="AF948" i="1"/>
  <c r="AG948" i="1"/>
  <c r="Z949" i="1"/>
  <c r="AI949" i="1" s="1"/>
  <c r="AA949" i="1"/>
  <c r="AB949" i="1"/>
  <c r="AC949" i="1"/>
  <c r="AD949" i="1"/>
  <c r="AK949" i="1" s="1"/>
  <c r="AE949" i="1"/>
  <c r="AF949" i="1"/>
  <c r="AG949" i="1"/>
  <c r="Z950" i="1"/>
  <c r="AI950" i="1" s="1"/>
  <c r="AA950" i="1"/>
  <c r="AB950" i="1"/>
  <c r="AC950" i="1"/>
  <c r="AD950" i="1"/>
  <c r="AK950" i="1" s="1"/>
  <c r="AE950" i="1"/>
  <c r="AF950" i="1"/>
  <c r="AG950" i="1"/>
  <c r="Z951" i="1"/>
  <c r="AI951" i="1" s="1"/>
  <c r="AA951" i="1"/>
  <c r="AB951" i="1"/>
  <c r="AC951" i="1"/>
  <c r="AD951" i="1"/>
  <c r="AK951" i="1" s="1"/>
  <c r="AE951" i="1"/>
  <c r="AF951" i="1"/>
  <c r="AG951" i="1"/>
  <c r="Z952" i="1"/>
  <c r="AI952" i="1" s="1"/>
  <c r="AA952" i="1"/>
  <c r="AB952" i="1"/>
  <c r="AC952" i="1"/>
  <c r="AD952" i="1"/>
  <c r="AK952" i="1" s="1"/>
  <c r="AE952" i="1"/>
  <c r="AF952" i="1"/>
  <c r="AG952" i="1"/>
  <c r="Z953" i="1"/>
  <c r="AI953" i="1" s="1"/>
  <c r="AA953" i="1"/>
  <c r="AB953" i="1"/>
  <c r="AC953" i="1"/>
  <c r="AD953" i="1"/>
  <c r="AK953" i="1" s="1"/>
  <c r="AE953" i="1"/>
  <c r="AF953" i="1"/>
  <c r="AG953" i="1"/>
  <c r="Z954" i="1"/>
  <c r="AI954" i="1" s="1"/>
  <c r="AA954" i="1"/>
  <c r="AB954" i="1"/>
  <c r="AC954" i="1"/>
  <c r="AD954" i="1"/>
  <c r="AK954" i="1" s="1"/>
  <c r="AE954" i="1"/>
  <c r="AF954" i="1"/>
  <c r="AG954" i="1"/>
  <c r="Z955" i="1"/>
  <c r="AI955" i="1" s="1"/>
  <c r="AA955" i="1"/>
  <c r="AB955" i="1"/>
  <c r="AC955" i="1"/>
  <c r="AD955" i="1"/>
  <c r="AK955" i="1" s="1"/>
  <c r="AE955" i="1"/>
  <c r="AF955" i="1"/>
  <c r="AG955" i="1"/>
  <c r="Z956" i="1"/>
  <c r="AI956" i="1" s="1"/>
  <c r="AA956" i="1"/>
  <c r="AB956" i="1"/>
  <c r="AC956" i="1"/>
  <c r="AD956" i="1"/>
  <c r="AK956" i="1" s="1"/>
  <c r="AE956" i="1"/>
  <c r="AF956" i="1"/>
  <c r="AG956" i="1"/>
  <c r="Z957" i="1"/>
  <c r="AI957" i="1" s="1"/>
  <c r="AA957" i="1"/>
  <c r="AB957" i="1"/>
  <c r="AC957" i="1"/>
  <c r="AD957" i="1"/>
  <c r="AK957" i="1" s="1"/>
  <c r="AE957" i="1"/>
  <c r="AF957" i="1"/>
  <c r="AG957" i="1"/>
  <c r="Z958" i="1"/>
  <c r="AI958" i="1" s="1"/>
  <c r="AA958" i="1"/>
  <c r="AB958" i="1"/>
  <c r="AC958" i="1"/>
  <c r="AD958" i="1"/>
  <c r="AK958" i="1" s="1"/>
  <c r="AE958" i="1"/>
  <c r="AF958" i="1"/>
  <c r="AG958" i="1"/>
  <c r="Z959" i="1"/>
  <c r="AI959" i="1" s="1"/>
  <c r="AA959" i="1"/>
  <c r="AB959" i="1"/>
  <c r="AC959" i="1"/>
  <c r="AD959" i="1"/>
  <c r="AK959" i="1" s="1"/>
  <c r="AE959" i="1"/>
  <c r="AF959" i="1"/>
  <c r="AG959" i="1"/>
  <c r="Z960" i="1"/>
  <c r="AI960" i="1" s="1"/>
  <c r="AA960" i="1"/>
  <c r="AB960" i="1"/>
  <c r="AC960" i="1"/>
  <c r="AD960" i="1"/>
  <c r="AK960" i="1" s="1"/>
  <c r="AE960" i="1"/>
  <c r="AF960" i="1"/>
  <c r="AG960" i="1"/>
  <c r="Z961" i="1"/>
  <c r="AI961" i="1" s="1"/>
  <c r="AA961" i="1"/>
  <c r="AB961" i="1"/>
  <c r="AC961" i="1"/>
  <c r="AD961" i="1"/>
  <c r="AK961" i="1" s="1"/>
  <c r="AE961" i="1"/>
  <c r="AF961" i="1"/>
  <c r="AG961" i="1"/>
  <c r="Z962" i="1"/>
  <c r="AI962" i="1" s="1"/>
  <c r="AA962" i="1"/>
  <c r="AB962" i="1"/>
  <c r="AC962" i="1"/>
  <c r="AD962" i="1"/>
  <c r="AK962" i="1" s="1"/>
  <c r="AE962" i="1"/>
  <c r="AF962" i="1"/>
  <c r="AG962" i="1"/>
  <c r="Z963" i="1"/>
  <c r="AI963" i="1" s="1"/>
  <c r="AA963" i="1"/>
  <c r="AB963" i="1"/>
  <c r="AC963" i="1"/>
  <c r="AD963" i="1"/>
  <c r="AK963" i="1" s="1"/>
  <c r="AE963" i="1"/>
  <c r="AF963" i="1"/>
  <c r="AG963" i="1"/>
  <c r="Z964" i="1"/>
  <c r="AI964" i="1" s="1"/>
  <c r="AA964" i="1"/>
  <c r="AB964" i="1"/>
  <c r="AC964" i="1"/>
  <c r="AD964" i="1"/>
  <c r="AK964" i="1" s="1"/>
  <c r="AE964" i="1"/>
  <c r="AF964" i="1"/>
  <c r="AG964" i="1"/>
  <c r="Z965" i="1"/>
  <c r="AI965" i="1" s="1"/>
  <c r="AA965" i="1"/>
  <c r="AB965" i="1"/>
  <c r="AC965" i="1"/>
  <c r="AD965" i="1"/>
  <c r="AK965" i="1" s="1"/>
  <c r="AE965" i="1"/>
  <c r="AF965" i="1"/>
  <c r="AG965" i="1"/>
  <c r="Z966" i="1"/>
  <c r="AI966" i="1" s="1"/>
  <c r="AA966" i="1"/>
  <c r="AB966" i="1"/>
  <c r="AC966" i="1"/>
  <c r="AD966" i="1"/>
  <c r="AK966" i="1" s="1"/>
  <c r="AE966" i="1"/>
  <c r="AF966" i="1"/>
  <c r="AG966" i="1"/>
  <c r="Z967" i="1"/>
  <c r="AI967" i="1" s="1"/>
  <c r="AA967" i="1"/>
  <c r="AB967" i="1"/>
  <c r="AC967" i="1"/>
  <c r="AD967" i="1"/>
  <c r="AK967" i="1" s="1"/>
  <c r="AE967" i="1"/>
  <c r="AF967" i="1"/>
  <c r="AG967" i="1"/>
  <c r="Z968" i="1"/>
  <c r="AI968" i="1" s="1"/>
  <c r="AA968" i="1"/>
  <c r="AB968" i="1"/>
  <c r="AC968" i="1"/>
  <c r="AD968" i="1"/>
  <c r="AK968" i="1" s="1"/>
  <c r="AE968" i="1"/>
  <c r="AF968" i="1"/>
  <c r="AG968" i="1"/>
  <c r="Z969" i="1"/>
  <c r="AI969" i="1" s="1"/>
  <c r="AA969" i="1"/>
  <c r="AB969" i="1"/>
  <c r="AC969" i="1"/>
  <c r="AD969" i="1"/>
  <c r="AK969" i="1" s="1"/>
  <c r="AE969" i="1"/>
  <c r="AF969" i="1"/>
  <c r="AG969" i="1"/>
  <c r="Z970" i="1"/>
  <c r="AI970" i="1" s="1"/>
  <c r="AA970" i="1"/>
  <c r="AB970" i="1"/>
  <c r="AC970" i="1"/>
  <c r="AD970" i="1"/>
  <c r="AK970" i="1" s="1"/>
  <c r="AE970" i="1"/>
  <c r="AF970" i="1"/>
  <c r="AG970" i="1"/>
  <c r="Z971" i="1"/>
  <c r="AI971" i="1" s="1"/>
  <c r="AA971" i="1"/>
  <c r="AB971" i="1"/>
  <c r="AC971" i="1"/>
  <c r="AD971" i="1"/>
  <c r="AK971" i="1" s="1"/>
  <c r="AE971" i="1"/>
  <c r="AF971" i="1"/>
  <c r="AG971" i="1"/>
  <c r="Z972" i="1"/>
  <c r="AI972" i="1" s="1"/>
  <c r="AA972" i="1"/>
  <c r="AB972" i="1"/>
  <c r="AC972" i="1"/>
  <c r="AD972" i="1"/>
  <c r="AK972" i="1" s="1"/>
  <c r="AE972" i="1"/>
  <c r="AF972" i="1"/>
  <c r="AG972" i="1"/>
  <c r="Z973" i="1"/>
  <c r="AI973" i="1" s="1"/>
  <c r="AA973" i="1"/>
  <c r="AB973" i="1"/>
  <c r="AC973" i="1"/>
  <c r="AD973" i="1"/>
  <c r="AK973" i="1" s="1"/>
  <c r="AE973" i="1"/>
  <c r="AF973" i="1"/>
  <c r="AG973" i="1"/>
  <c r="Z974" i="1"/>
  <c r="AI974" i="1" s="1"/>
  <c r="AA974" i="1"/>
  <c r="AB974" i="1"/>
  <c r="AC974" i="1"/>
  <c r="AD974" i="1"/>
  <c r="AK974" i="1" s="1"/>
  <c r="AE974" i="1"/>
  <c r="AF974" i="1"/>
  <c r="AG974" i="1"/>
  <c r="Z975" i="1"/>
  <c r="AI975" i="1" s="1"/>
  <c r="AA975" i="1"/>
  <c r="AB975" i="1"/>
  <c r="AC975" i="1"/>
  <c r="AD975" i="1"/>
  <c r="AK975" i="1" s="1"/>
  <c r="AE975" i="1"/>
  <c r="AF975" i="1"/>
  <c r="AG975" i="1"/>
  <c r="Z976" i="1"/>
  <c r="AI976" i="1" s="1"/>
  <c r="AA976" i="1"/>
  <c r="AB976" i="1"/>
  <c r="AC976" i="1"/>
  <c r="AD976" i="1"/>
  <c r="AK976" i="1" s="1"/>
  <c r="AE976" i="1"/>
  <c r="AF976" i="1"/>
  <c r="AG976" i="1"/>
  <c r="Z977" i="1"/>
  <c r="AI977" i="1" s="1"/>
  <c r="AA977" i="1"/>
  <c r="AB977" i="1"/>
  <c r="AC977" i="1"/>
  <c r="AD977" i="1"/>
  <c r="AK977" i="1" s="1"/>
  <c r="AE977" i="1"/>
  <c r="AF977" i="1"/>
  <c r="AG977" i="1"/>
  <c r="Z978" i="1"/>
  <c r="AI978" i="1" s="1"/>
  <c r="AA978" i="1"/>
  <c r="AB978" i="1"/>
  <c r="AC978" i="1"/>
  <c r="AD978" i="1"/>
  <c r="AK978" i="1" s="1"/>
  <c r="AE978" i="1"/>
  <c r="AF978" i="1"/>
  <c r="AG978" i="1"/>
  <c r="Z979" i="1"/>
  <c r="AI979" i="1" s="1"/>
  <c r="AA979" i="1"/>
  <c r="AB979" i="1"/>
  <c r="AC979" i="1"/>
  <c r="AD979" i="1"/>
  <c r="AK979" i="1" s="1"/>
  <c r="AE979" i="1"/>
  <c r="AF979" i="1"/>
  <c r="AG979" i="1"/>
  <c r="Z980" i="1"/>
  <c r="AI980" i="1" s="1"/>
  <c r="AA980" i="1"/>
  <c r="AB980" i="1"/>
  <c r="AC980" i="1"/>
  <c r="AD980" i="1"/>
  <c r="AK980" i="1" s="1"/>
  <c r="AE980" i="1"/>
  <c r="AF980" i="1"/>
  <c r="AG980" i="1"/>
  <c r="Z981" i="1"/>
  <c r="AI981" i="1" s="1"/>
  <c r="AA981" i="1"/>
  <c r="AB981" i="1"/>
  <c r="AC981" i="1"/>
  <c r="AD981" i="1"/>
  <c r="AK981" i="1" s="1"/>
  <c r="AE981" i="1"/>
  <c r="AF981" i="1"/>
  <c r="AG981" i="1"/>
  <c r="Z982" i="1"/>
  <c r="AI982" i="1" s="1"/>
  <c r="AA982" i="1"/>
  <c r="AB982" i="1"/>
  <c r="AC982" i="1"/>
  <c r="AD982" i="1"/>
  <c r="AK982" i="1" s="1"/>
  <c r="AE982" i="1"/>
  <c r="AF982" i="1"/>
  <c r="AG982" i="1"/>
  <c r="Z983" i="1"/>
  <c r="AI983" i="1" s="1"/>
  <c r="AA983" i="1"/>
  <c r="AB983" i="1"/>
  <c r="AC983" i="1"/>
  <c r="AD983" i="1"/>
  <c r="AK983" i="1" s="1"/>
  <c r="AE983" i="1"/>
  <c r="AF983" i="1"/>
  <c r="AG983" i="1"/>
  <c r="Z984" i="1"/>
  <c r="AI984" i="1" s="1"/>
  <c r="AA984" i="1"/>
  <c r="AB984" i="1"/>
  <c r="AC984" i="1"/>
  <c r="AD984" i="1"/>
  <c r="AK984" i="1" s="1"/>
  <c r="AE984" i="1"/>
  <c r="AF984" i="1"/>
  <c r="AG984" i="1"/>
  <c r="Z985" i="1"/>
  <c r="AI985" i="1" s="1"/>
  <c r="AA985" i="1"/>
  <c r="AB985" i="1"/>
  <c r="AC985" i="1"/>
  <c r="AD985" i="1"/>
  <c r="AK985" i="1" s="1"/>
  <c r="AE985" i="1"/>
  <c r="AF985" i="1"/>
  <c r="AG985" i="1"/>
  <c r="Z986" i="1"/>
  <c r="AI986" i="1" s="1"/>
  <c r="AA986" i="1"/>
  <c r="AB986" i="1"/>
  <c r="AC986" i="1"/>
  <c r="AD986" i="1"/>
  <c r="AK986" i="1" s="1"/>
  <c r="AE986" i="1"/>
  <c r="AF986" i="1"/>
  <c r="AG986" i="1"/>
  <c r="Z987" i="1"/>
  <c r="AI987" i="1" s="1"/>
  <c r="AA987" i="1"/>
  <c r="AB987" i="1"/>
  <c r="AC987" i="1"/>
  <c r="AD987" i="1"/>
  <c r="AK987" i="1" s="1"/>
  <c r="AE987" i="1"/>
  <c r="AF987" i="1"/>
  <c r="AG987" i="1"/>
  <c r="Z988" i="1"/>
  <c r="AI988" i="1" s="1"/>
  <c r="AA988" i="1"/>
  <c r="AB988" i="1"/>
  <c r="AC988" i="1"/>
  <c r="AD988" i="1"/>
  <c r="AK988" i="1" s="1"/>
  <c r="AE988" i="1"/>
  <c r="AF988" i="1"/>
  <c r="AG988" i="1"/>
  <c r="Z989" i="1"/>
  <c r="AI989" i="1" s="1"/>
  <c r="AA989" i="1"/>
  <c r="AB989" i="1"/>
  <c r="AC989" i="1"/>
  <c r="AD989" i="1"/>
  <c r="AK989" i="1" s="1"/>
  <c r="AE989" i="1"/>
  <c r="AF989" i="1"/>
  <c r="AG989" i="1"/>
  <c r="Z990" i="1"/>
  <c r="AI990" i="1" s="1"/>
  <c r="AA990" i="1"/>
  <c r="AB990" i="1"/>
  <c r="AC990" i="1"/>
  <c r="AD990" i="1"/>
  <c r="AK990" i="1" s="1"/>
  <c r="AE990" i="1"/>
  <c r="AF990" i="1"/>
  <c r="AG990" i="1"/>
  <c r="Z991" i="1"/>
  <c r="AI991" i="1" s="1"/>
  <c r="AA991" i="1"/>
  <c r="AB991" i="1"/>
  <c r="AC991" i="1"/>
  <c r="AD991" i="1"/>
  <c r="AK991" i="1" s="1"/>
  <c r="AE991" i="1"/>
  <c r="AF991" i="1"/>
  <c r="AG991" i="1"/>
  <c r="Z992" i="1"/>
  <c r="AI992" i="1" s="1"/>
  <c r="AA992" i="1"/>
  <c r="AB992" i="1"/>
  <c r="AC992" i="1"/>
  <c r="AD992" i="1"/>
  <c r="AK992" i="1" s="1"/>
  <c r="AE992" i="1"/>
  <c r="AF992" i="1"/>
  <c r="AG992" i="1"/>
  <c r="Z993" i="1"/>
  <c r="AI993" i="1" s="1"/>
  <c r="AA993" i="1"/>
  <c r="AB993" i="1"/>
  <c r="AC993" i="1"/>
  <c r="AD993" i="1"/>
  <c r="AK993" i="1" s="1"/>
  <c r="AE993" i="1"/>
  <c r="AF993" i="1"/>
  <c r="AG993" i="1"/>
  <c r="Z994" i="1"/>
  <c r="AI994" i="1" s="1"/>
  <c r="AA994" i="1"/>
  <c r="AB994" i="1"/>
  <c r="AC994" i="1"/>
  <c r="AD994" i="1"/>
  <c r="AK994" i="1" s="1"/>
  <c r="AE994" i="1"/>
  <c r="AF994" i="1"/>
  <c r="AG994" i="1"/>
  <c r="Z995" i="1"/>
  <c r="AI995" i="1" s="1"/>
  <c r="AA995" i="1"/>
  <c r="AB995" i="1"/>
  <c r="AC995" i="1"/>
  <c r="AD995" i="1"/>
  <c r="AK995" i="1" s="1"/>
  <c r="AE995" i="1"/>
  <c r="AF995" i="1"/>
  <c r="AG995" i="1"/>
  <c r="Z996" i="1"/>
  <c r="AI996" i="1" s="1"/>
  <c r="AA996" i="1"/>
  <c r="AB996" i="1"/>
  <c r="AC996" i="1"/>
  <c r="AD996" i="1"/>
  <c r="AK996" i="1" s="1"/>
  <c r="AE996" i="1"/>
  <c r="AF996" i="1"/>
  <c r="AG996" i="1"/>
  <c r="Z997" i="1"/>
  <c r="AI997" i="1" s="1"/>
  <c r="AA997" i="1"/>
  <c r="AB997" i="1"/>
  <c r="AC997" i="1"/>
  <c r="AD997" i="1"/>
  <c r="AK997" i="1" s="1"/>
  <c r="AE997" i="1"/>
  <c r="AF997" i="1"/>
  <c r="AG997" i="1"/>
  <c r="Z998" i="1"/>
  <c r="AI998" i="1" s="1"/>
  <c r="AA998" i="1"/>
  <c r="AB998" i="1"/>
  <c r="AC998" i="1"/>
  <c r="AD998" i="1"/>
  <c r="AK998" i="1" s="1"/>
  <c r="AE998" i="1"/>
  <c r="AF998" i="1"/>
  <c r="AG998" i="1"/>
  <c r="Z999" i="1"/>
  <c r="AI999" i="1" s="1"/>
  <c r="AA999" i="1"/>
  <c r="AB999" i="1"/>
  <c r="AC999" i="1"/>
  <c r="AD999" i="1"/>
  <c r="AK999" i="1" s="1"/>
  <c r="AE999" i="1"/>
  <c r="AF999" i="1"/>
  <c r="AG999" i="1"/>
  <c r="Z1000" i="1"/>
  <c r="AI1000" i="1" s="1"/>
  <c r="AA1000" i="1"/>
  <c r="AB1000" i="1"/>
  <c r="AC1000" i="1"/>
  <c r="AD1000" i="1"/>
  <c r="AK1000" i="1" s="1"/>
  <c r="AE1000" i="1"/>
  <c r="AF1000" i="1"/>
  <c r="AG1000" i="1"/>
  <c r="Z1001" i="1"/>
  <c r="AI1001" i="1" s="1"/>
  <c r="AA1001" i="1"/>
  <c r="AB1001" i="1"/>
  <c r="AC1001" i="1"/>
  <c r="AD1001" i="1"/>
  <c r="AK1001" i="1" s="1"/>
  <c r="AE1001" i="1"/>
  <c r="AF1001" i="1"/>
  <c r="AG1001" i="1"/>
  <c r="Z1002" i="1"/>
  <c r="AI1002" i="1" s="1"/>
  <c r="AA1002" i="1"/>
  <c r="AB1002" i="1"/>
  <c r="AC1002" i="1"/>
  <c r="AD1002" i="1"/>
  <c r="AK1002" i="1" s="1"/>
  <c r="AE1002" i="1"/>
  <c r="AF1002" i="1"/>
  <c r="AG1002" i="1"/>
  <c r="Z1003" i="1"/>
  <c r="AI1003" i="1" s="1"/>
  <c r="AA1003" i="1"/>
  <c r="AB1003" i="1"/>
  <c r="AC1003" i="1"/>
  <c r="AD1003" i="1"/>
  <c r="AK1003" i="1" s="1"/>
  <c r="AE1003" i="1"/>
  <c r="AF1003" i="1"/>
  <c r="AG1003" i="1"/>
  <c r="Z1004" i="1"/>
  <c r="AI1004" i="1" s="1"/>
  <c r="AA1004" i="1"/>
  <c r="AB1004" i="1"/>
  <c r="AC1004" i="1"/>
  <c r="AD1004" i="1"/>
  <c r="AK1004" i="1" s="1"/>
  <c r="AE1004" i="1"/>
  <c r="AF1004" i="1"/>
  <c r="AG1004" i="1"/>
  <c r="Z1005" i="1"/>
  <c r="AI1005" i="1" s="1"/>
  <c r="AA1005" i="1"/>
  <c r="AB1005" i="1"/>
  <c r="AC1005" i="1"/>
  <c r="AD1005" i="1"/>
  <c r="AK1005" i="1" s="1"/>
  <c r="AE1005" i="1"/>
  <c r="AF1005" i="1"/>
  <c r="AG1005" i="1"/>
  <c r="Z1006" i="1"/>
  <c r="AI1006" i="1" s="1"/>
  <c r="AA1006" i="1"/>
  <c r="AB1006" i="1"/>
  <c r="AC1006" i="1"/>
  <c r="AD1006" i="1"/>
  <c r="AK1006" i="1" s="1"/>
  <c r="AE1006" i="1"/>
  <c r="AF1006" i="1"/>
  <c r="AG1006" i="1"/>
  <c r="Z1007" i="1"/>
  <c r="AI1007" i="1" s="1"/>
  <c r="AA1007" i="1"/>
  <c r="AB1007" i="1"/>
  <c r="AC1007" i="1"/>
  <c r="AD1007" i="1"/>
  <c r="AK1007" i="1" s="1"/>
  <c r="AE1007" i="1"/>
  <c r="AF1007" i="1"/>
  <c r="AG1007" i="1"/>
  <c r="Z1008" i="1"/>
  <c r="AI1008" i="1" s="1"/>
  <c r="AA1008" i="1"/>
  <c r="AB1008" i="1"/>
  <c r="AC1008" i="1"/>
  <c r="AD1008" i="1"/>
  <c r="AK1008" i="1" s="1"/>
  <c r="AE1008" i="1"/>
  <c r="AF1008" i="1"/>
  <c r="AG1008" i="1"/>
  <c r="Z1009" i="1"/>
  <c r="AI1009" i="1" s="1"/>
  <c r="AA1009" i="1"/>
  <c r="AB1009" i="1"/>
  <c r="AC1009" i="1"/>
  <c r="AD1009" i="1"/>
  <c r="AK1009" i="1" s="1"/>
  <c r="AE1009" i="1"/>
  <c r="AF1009" i="1"/>
  <c r="AG1009" i="1"/>
  <c r="Z1010" i="1"/>
  <c r="AI1010" i="1" s="1"/>
  <c r="AA1010" i="1"/>
  <c r="AB1010" i="1"/>
  <c r="AC1010" i="1"/>
  <c r="AD1010" i="1"/>
  <c r="AK1010" i="1" s="1"/>
  <c r="AE1010" i="1"/>
  <c r="AF1010" i="1"/>
  <c r="AG1010" i="1"/>
  <c r="Z1011" i="1"/>
  <c r="AI1011" i="1" s="1"/>
  <c r="AA1011" i="1"/>
  <c r="AB1011" i="1"/>
  <c r="AC1011" i="1"/>
  <c r="AD1011" i="1"/>
  <c r="AK1011" i="1" s="1"/>
  <c r="AE1011" i="1"/>
  <c r="AF1011" i="1"/>
  <c r="AG1011" i="1"/>
  <c r="Z1012" i="1"/>
  <c r="AI1012" i="1" s="1"/>
  <c r="AA1012" i="1"/>
  <c r="AB1012" i="1"/>
  <c r="AC1012" i="1"/>
  <c r="AD1012" i="1"/>
  <c r="AK1012" i="1" s="1"/>
  <c r="AE1012" i="1"/>
  <c r="AF1012" i="1"/>
  <c r="AG1012" i="1"/>
  <c r="Z1013" i="1"/>
  <c r="AI1013" i="1" s="1"/>
  <c r="AA1013" i="1"/>
  <c r="AB1013" i="1"/>
  <c r="AC1013" i="1"/>
  <c r="AD1013" i="1"/>
  <c r="AK1013" i="1" s="1"/>
  <c r="AE1013" i="1"/>
  <c r="AF1013" i="1"/>
  <c r="AG1013" i="1"/>
  <c r="Z1014" i="1"/>
  <c r="AI1014" i="1" s="1"/>
  <c r="AA1014" i="1"/>
  <c r="AB1014" i="1"/>
  <c r="AC1014" i="1"/>
  <c r="AD1014" i="1"/>
  <c r="AK1014" i="1" s="1"/>
  <c r="AE1014" i="1"/>
  <c r="AF1014" i="1"/>
  <c r="AG1014" i="1"/>
  <c r="Z1015" i="1"/>
  <c r="AI1015" i="1" s="1"/>
  <c r="AA1015" i="1"/>
  <c r="AB1015" i="1"/>
  <c r="AC1015" i="1"/>
  <c r="AD1015" i="1"/>
  <c r="AK1015" i="1" s="1"/>
  <c r="AE1015" i="1"/>
  <c r="AF1015" i="1"/>
  <c r="AG1015" i="1"/>
  <c r="Z1016" i="1"/>
  <c r="AI1016" i="1" s="1"/>
  <c r="AA1016" i="1"/>
  <c r="AB1016" i="1"/>
  <c r="AC1016" i="1"/>
  <c r="AD1016" i="1"/>
  <c r="AK1016" i="1" s="1"/>
  <c r="AE1016" i="1"/>
  <c r="AF1016" i="1"/>
  <c r="AG1016" i="1"/>
  <c r="Z1017" i="1"/>
  <c r="AI1017" i="1" s="1"/>
  <c r="AA1017" i="1"/>
  <c r="AB1017" i="1"/>
  <c r="AC1017" i="1"/>
  <c r="AD1017" i="1"/>
  <c r="AK1017" i="1" s="1"/>
  <c r="AE1017" i="1"/>
  <c r="AF1017" i="1"/>
  <c r="AG1017" i="1"/>
  <c r="Z1018" i="1"/>
  <c r="AI1018" i="1" s="1"/>
  <c r="AA1018" i="1"/>
  <c r="AB1018" i="1"/>
  <c r="AC1018" i="1"/>
  <c r="AD1018" i="1"/>
  <c r="AK1018" i="1" s="1"/>
  <c r="AE1018" i="1"/>
  <c r="AF1018" i="1"/>
  <c r="AG1018" i="1"/>
  <c r="Z1019" i="1"/>
  <c r="AI1019" i="1" s="1"/>
  <c r="AA1019" i="1"/>
  <c r="AB1019" i="1"/>
  <c r="AC1019" i="1"/>
  <c r="AD1019" i="1"/>
  <c r="AK1019" i="1" s="1"/>
  <c r="AE1019" i="1"/>
  <c r="AF1019" i="1"/>
  <c r="AG1019" i="1"/>
  <c r="Z1020" i="1"/>
  <c r="AI1020" i="1" s="1"/>
  <c r="AA1020" i="1"/>
  <c r="AB1020" i="1"/>
  <c r="AC1020" i="1"/>
  <c r="AD1020" i="1"/>
  <c r="AK1020" i="1" s="1"/>
  <c r="AE1020" i="1"/>
  <c r="AF1020" i="1"/>
  <c r="AG1020" i="1"/>
  <c r="Z1021" i="1"/>
  <c r="AI1021" i="1" s="1"/>
  <c r="AA1021" i="1"/>
  <c r="AB1021" i="1"/>
  <c r="AC1021" i="1"/>
  <c r="AD1021" i="1"/>
  <c r="AK1021" i="1" s="1"/>
  <c r="AE1021" i="1"/>
  <c r="AF1021" i="1"/>
  <c r="AG1021" i="1"/>
  <c r="Z1022" i="1"/>
  <c r="AI1022" i="1" s="1"/>
  <c r="AA1022" i="1"/>
  <c r="AB1022" i="1"/>
  <c r="AC1022" i="1"/>
  <c r="AD1022" i="1"/>
  <c r="AK1022" i="1" s="1"/>
  <c r="AE1022" i="1"/>
  <c r="AF1022" i="1"/>
  <c r="AG1022" i="1"/>
  <c r="Z1023" i="1"/>
  <c r="AI1023" i="1" s="1"/>
  <c r="AA1023" i="1"/>
  <c r="AB1023" i="1"/>
  <c r="AC1023" i="1"/>
  <c r="AD1023" i="1"/>
  <c r="AK1023" i="1" s="1"/>
  <c r="AE1023" i="1"/>
  <c r="AF1023" i="1"/>
  <c r="AG1023" i="1"/>
  <c r="Z1024" i="1"/>
  <c r="AI1024" i="1" s="1"/>
  <c r="AA1024" i="1"/>
  <c r="AB1024" i="1"/>
  <c r="AC1024" i="1"/>
  <c r="AD1024" i="1"/>
  <c r="AK1024" i="1" s="1"/>
  <c r="AE1024" i="1"/>
  <c r="AF1024" i="1"/>
  <c r="AG1024" i="1"/>
  <c r="Z1025" i="1"/>
  <c r="AI1025" i="1" s="1"/>
  <c r="AA1025" i="1"/>
  <c r="AB1025" i="1"/>
  <c r="AC1025" i="1"/>
  <c r="AD1025" i="1"/>
  <c r="AK1025" i="1" s="1"/>
  <c r="AE1025" i="1"/>
  <c r="AF1025" i="1"/>
  <c r="AG1025" i="1"/>
  <c r="Z1026" i="1"/>
  <c r="AI1026" i="1" s="1"/>
  <c r="AA1026" i="1"/>
  <c r="AB1026" i="1"/>
  <c r="AC1026" i="1"/>
  <c r="AD1026" i="1"/>
  <c r="AK1026" i="1" s="1"/>
  <c r="AE1026" i="1"/>
  <c r="AF1026" i="1"/>
  <c r="AG1026" i="1"/>
  <c r="Z1027" i="1"/>
  <c r="AI1027" i="1" s="1"/>
  <c r="AA1027" i="1"/>
  <c r="AB1027" i="1"/>
  <c r="AC1027" i="1"/>
  <c r="AD1027" i="1"/>
  <c r="AK1027" i="1" s="1"/>
  <c r="AE1027" i="1"/>
  <c r="AF1027" i="1"/>
  <c r="AG1027" i="1"/>
  <c r="Z1028" i="1"/>
  <c r="AI1028" i="1" s="1"/>
  <c r="AA1028" i="1"/>
  <c r="AB1028" i="1"/>
  <c r="AC1028" i="1"/>
  <c r="AD1028" i="1"/>
  <c r="AK1028" i="1" s="1"/>
  <c r="AE1028" i="1"/>
  <c r="AF1028" i="1"/>
  <c r="AG1028" i="1"/>
  <c r="Z1029" i="1"/>
  <c r="AI1029" i="1" s="1"/>
  <c r="AA1029" i="1"/>
  <c r="AB1029" i="1"/>
  <c r="AC1029" i="1"/>
  <c r="AD1029" i="1"/>
  <c r="AK1029" i="1" s="1"/>
  <c r="AE1029" i="1"/>
  <c r="AF1029" i="1"/>
  <c r="AG1029" i="1"/>
  <c r="Z1030" i="1"/>
  <c r="AI1030" i="1" s="1"/>
  <c r="AA1030" i="1"/>
  <c r="AB1030" i="1"/>
  <c r="AC1030" i="1"/>
  <c r="AD1030" i="1"/>
  <c r="AK1030" i="1" s="1"/>
  <c r="AE1030" i="1"/>
  <c r="AF1030" i="1"/>
  <c r="AG1030" i="1"/>
  <c r="Z1031" i="1"/>
  <c r="AI1031" i="1" s="1"/>
  <c r="AA1031" i="1"/>
  <c r="AB1031" i="1"/>
  <c r="AC1031" i="1"/>
  <c r="AD1031" i="1"/>
  <c r="AK1031" i="1" s="1"/>
  <c r="AE1031" i="1"/>
  <c r="AF1031" i="1"/>
  <c r="AG1031" i="1"/>
  <c r="Z1032" i="1"/>
  <c r="AI1032" i="1" s="1"/>
  <c r="AA1032" i="1"/>
  <c r="AB1032" i="1"/>
  <c r="AC1032" i="1"/>
  <c r="AD1032" i="1"/>
  <c r="AK1032" i="1" s="1"/>
  <c r="AE1032" i="1"/>
  <c r="AF1032" i="1"/>
  <c r="AG1032" i="1"/>
  <c r="Z1033" i="1"/>
  <c r="AI1033" i="1" s="1"/>
  <c r="AA1033" i="1"/>
  <c r="AB1033" i="1"/>
  <c r="AC1033" i="1"/>
  <c r="AD1033" i="1"/>
  <c r="AK1033" i="1" s="1"/>
  <c r="AE1033" i="1"/>
  <c r="AF1033" i="1"/>
  <c r="AG1033" i="1"/>
  <c r="Z1034" i="1"/>
  <c r="AI1034" i="1" s="1"/>
  <c r="AA1034" i="1"/>
  <c r="AB1034" i="1"/>
  <c r="AC1034" i="1"/>
  <c r="AD1034" i="1"/>
  <c r="AK1034" i="1" s="1"/>
  <c r="AE1034" i="1"/>
  <c r="AF1034" i="1"/>
  <c r="AG1034" i="1"/>
  <c r="Z1035" i="1"/>
  <c r="AI1035" i="1" s="1"/>
  <c r="AA1035" i="1"/>
  <c r="AB1035" i="1"/>
  <c r="AC1035" i="1"/>
  <c r="AD1035" i="1"/>
  <c r="AK1035" i="1" s="1"/>
  <c r="AE1035" i="1"/>
  <c r="AF1035" i="1"/>
  <c r="AG1035" i="1"/>
  <c r="Z1036" i="1"/>
  <c r="AI1036" i="1" s="1"/>
  <c r="AA1036" i="1"/>
  <c r="AB1036" i="1"/>
  <c r="AC1036" i="1"/>
  <c r="AD1036" i="1"/>
  <c r="AK1036" i="1" s="1"/>
  <c r="AE1036" i="1"/>
  <c r="AF1036" i="1"/>
  <c r="AG1036" i="1"/>
  <c r="Z1037" i="1"/>
  <c r="AI1037" i="1" s="1"/>
  <c r="AA1037" i="1"/>
  <c r="AB1037" i="1"/>
  <c r="AC1037" i="1"/>
  <c r="AD1037" i="1"/>
  <c r="AK1037" i="1" s="1"/>
  <c r="AE1037" i="1"/>
  <c r="AF1037" i="1"/>
  <c r="AG1037" i="1"/>
  <c r="Z1038" i="1"/>
  <c r="AI1038" i="1" s="1"/>
  <c r="AA1038" i="1"/>
  <c r="AB1038" i="1"/>
  <c r="AC1038" i="1"/>
  <c r="AD1038" i="1"/>
  <c r="AK1038" i="1" s="1"/>
  <c r="AE1038" i="1"/>
  <c r="AF1038" i="1"/>
  <c r="AG1038" i="1"/>
  <c r="Z1039" i="1"/>
  <c r="AI1039" i="1" s="1"/>
  <c r="AA1039" i="1"/>
  <c r="AB1039" i="1"/>
  <c r="AC1039" i="1"/>
  <c r="AD1039" i="1"/>
  <c r="AK1039" i="1" s="1"/>
  <c r="AE1039" i="1"/>
  <c r="AF1039" i="1"/>
  <c r="AG1039" i="1"/>
  <c r="Z1040" i="1"/>
  <c r="AI1040" i="1" s="1"/>
  <c r="AA1040" i="1"/>
  <c r="AB1040" i="1"/>
  <c r="AC1040" i="1"/>
  <c r="AD1040" i="1"/>
  <c r="AK1040" i="1" s="1"/>
  <c r="AE1040" i="1"/>
  <c r="AF1040" i="1"/>
  <c r="AG1040" i="1"/>
  <c r="Z1041" i="1"/>
  <c r="AI1041" i="1" s="1"/>
  <c r="AA1041" i="1"/>
  <c r="AB1041" i="1"/>
  <c r="AC1041" i="1"/>
  <c r="AD1041" i="1"/>
  <c r="AK1041" i="1" s="1"/>
  <c r="AE1041" i="1"/>
  <c r="AF1041" i="1"/>
  <c r="AG1041" i="1"/>
  <c r="Z1042" i="1"/>
  <c r="AI1042" i="1" s="1"/>
  <c r="AA1042" i="1"/>
  <c r="AB1042" i="1"/>
  <c r="AC1042" i="1"/>
  <c r="AD1042" i="1"/>
  <c r="AK1042" i="1" s="1"/>
  <c r="AE1042" i="1"/>
  <c r="AF1042" i="1"/>
  <c r="AG1042" i="1"/>
  <c r="Z1043" i="1"/>
  <c r="AI1043" i="1" s="1"/>
  <c r="AA1043" i="1"/>
  <c r="AB1043" i="1"/>
  <c r="AC1043" i="1"/>
  <c r="AD1043" i="1"/>
  <c r="AK1043" i="1" s="1"/>
  <c r="AE1043" i="1"/>
  <c r="AF1043" i="1"/>
  <c r="AG1043" i="1"/>
  <c r="Z1044" i="1"/>
  <c r="AI1044" i="1" s="1"/>
  <c r="AA1044" i="1"/>
  <c r="AB1044" i="1"/>
  <c r="AC1044" i="1"/>
  <c r="AD1044" i="1"/>
  <c r="AK1044" i="1" s="1"/>
  <c r="AE1044" i="1"/>
  <c r="AF1044" i="1"/>
  <c r="AG1044" i="1"/>
  <c r="Z1045" i="1"/>
  <c r="AI1045" i="1" s="1"/>
  <c r="AA1045" i="1"/>
  <c r="AB1045" i="1"/>
  <c r="AC1045" i="1"/>
  <c r="AD1045" i="1"/>
  <c r="AK1045" i="1" s="1"/>
  <c r="AE1045" i="1"/>
  <c r="AF1045" i="1"/>
  <c r="AG1045" i="1"/>
  <c r="Z1046" i="1"/>
  <c r="AI1046" i="1" s="1"/>
  <c r="AA1046" i="1"/>
  <c r="AB1046" i="1"/>
  <c r="AC1046" i="1"/>
  <c r="AD1046" i="1"/>
  <c r="AK1046" i="1" s="1"/>
  <c r="AE1046" i="1"/>
  <c r="AF1046" i="1"/>
  <c r="AG1046" i="1"/>
  <c r="Z1047" i="1"/>
  <c r="AI1047" i="1" s="1"/>
  <c r="AA1047" i="1"/>
  <c r="AB1047" i="1"/>
  <c r="AC1047" i="1"/>
  <c r="AD1047" i="1"/>
  <c r="AK1047" i="1" s="1"/>
  <c r="AE1047" i="1"/>
  <c r="AF1047" i="1"/>
  <c r="AG1047" i="1"/>
  <c r="Z1048" i="1"/>
  <c r="AI1048" i="1" s="1"/>
  <c r="AA1048" i="1"/>
  <c r="AB1048" i="1"/>
  <c r="AC1048" i="1"/>
  <c r="AD1048" i="1"/>
  <c r="AK1048" i="1" s="1"/>
  <c r="AE1048" i="1"/>
  <c r="AF1048" i="1"/>
  <c r="AG1048" i="1"/>
  <c r="Z1049" i="1"/>
  <c r="AI1049" i="1" s="1"/>
  <c r="AA1049" i="1"/>
  <c r="AB1049" i="1"/>
  <c r="AC1049" i="1"/>
  <c r="AD1049" i="1"/>
  <c r="AK1049" i="1" s="1"/>
  <c r="AE1049" i="1"/>
  <c r="AF1049" i="1"/>
  <c r="AG1049" i="1"/>
  <c r="Z1050" i="1"/>
  <c r="AI1050" i="1" s="1"/>
  <c r="AA1050" i="1"/>
  <c r="AB1050" i="1"/>
  <c r="AC1050" i="1"/>
  <c r="AD1050" i="1"/>
  <c r="AK1050" i="1" s="1"/>
  <c r="AE1050" i="1"/>
  <c r="AF1050" i="1"/>
  <c r="AG1050" i="1"/>
  <c r="Z1051" i="1"/>
  <c r="AI1051" i="1" s="1"/>
  <c r="AA1051" i="1"/>
  <c r="AB1051" i="1"/>
  <c r="AC1051" i="1"/>
  <c r="AD1051" i="1"/>
  <c r="AK1051" i="1" s="1"/>
  <c r="AE1051" i="1"/>
  <c r="AF1051" i="1"/>
  <c r="AG1051" i="1"/>
  <c r="Z1052" i="1"/>
  <c r="AI1052" i="1" s="1"/>
  <c r="AA1052" i="1"/>
  <c r="AB1052" i="1"/>
  <c r="AC1052" i="1"/>
  <c r="AD1052" i="1"/>
  <c r="AK1052" i="1" s="1"/>
  <c r="AE1052" i="1"/>
  <c r="AF1052" i="1"/>
  <c r="AG1052" i="1"/>
  <c r="Z1053" i="1"/>
  <c r="AI1053" i="1" s="1"/>
  <c r="AA1053" i="1"/>
  <c r="AB1053" i="1"/>
  <c r="AC1053" i="1"/>
  <c r="AD1053" i="1"/>
  <c r="AK1053" i="1" s="1"/>
  <c r="AE1053" i="1"/>
  <c r="AF1053" i="1"/>
  <c r="AG1053" i="1"/>
  <c r="Z1054" i="1"/>
  <c r="AI1054" i="1" s="1"/>
  <c r="AA1054" i="1"/>
  <c r="AB1054" i="1"/>
  <c r="AC1054" i="1"/>
  <c r="AD1054" i="1"/>
  <c r="AK1054" i="1" s="1"/>
  <c r="AE1054" i="1"/>
  <c r="AF1054" i="1"/>
  <c r="AG1054" i="1"/>
  <c r="Z1055" i="1"/>
  <c r="AI1055" i="1" s="1"/>
  <c r="AA1055" i="1"/>
  <c r="AB1055" i="1"/>
  <c r="AC1055" i="1"/>
  <c r="AD1055" i="1"/>
  <c r="AK1055" i="1" s="1"/>
  <c r="AE1055" i="1"/>
  <c r="AF1055" i="1"/>
  <c r="AG1055" i="1"/>
  <c r="Z1056" i="1"/>
  <c r="AI1056" i="1" s="1"/>
  <c r="AA1056" i="1"/>
  <c r="AB1056" i="1"/>
  <c r="AC1056" i="1"/>
  <c r="AD1056" i="1"/>
  <c r="AK1056" i="1" s="1"/>
  <c r="AE1056" i="1"/>
  <c r="AF1056" i="1"/>
  <c r="AG1056" i="1"/>
  <c r="Z1057" i="1"/>
  <c r="AI1057" i="1" s="1"/>
  <c r="AA1057" i="1"/>
  <c r="AB1057" i="1"/>
  <c r="AC1057" i="1"/>
  <c r="AD1057" i="1"/>
  <c r="AK1057" i="1" s="1"/>
  <c r="AE1057" i="1"/>
  <c r="AF1057" i="1"/>
  <c r="AG1057" i="1"/>
  <c r="Z1058" i="1"/>
  <c r="AI1058" i="1" s="1"/>
  <c r="AA1058" i="1"/>
  <c r="AB1058" i="1"/>
  <c r="AC1058" i="1"/>
  <c r="AD1058" i="1"/>
  <c r="AK1058" i="1" s="1"/>
  <c r="AE1058" i="1"/>
  <c r="AF1058" i="1"/>
  <c r="AG1058" i="1"/>
  <c r="Z1059" i="1"/>
  <c r="AI1059" i="1" s="1"/>
  <c r="AA1059" i="1"/>
  <c r="AB1059" i="1"/>
  <c r="AC1059" i="1"/>
  <c r="AD1059" i="1"/>
  <c r="AK1059" i="1" s="1"/>
  <c r="AE1059" i="1"/>
  <c r="AF1059" i="1"/>
  <c r="AG1059" i="1"/>
  <c r="Z1060" i="1"/>
  <c r="AI1060" i="1" s="1"/>
  <c r="AA1060" i="1"/>
  <c r="AB1060" i="1"/>
  <c r="AC1060" i="1"/>
  <c r="AD1060" i="1"/>
  <c r="AK1060" i="1" s="1"/>
  <c r="AE1060" i="1"/>
  <c r="AF1060" i="1"/>
  <c r="AG1060" i="1"/>
  <c r="Z1061" i="1"/>
  <c r="AI1061" i="1" s="1"/>
  <c r="AA1061" i="1"/>
  <c r="AB1061" i="1"/>
  <c r="AC1061" i="1"/>
  <c r="AD1061" i="1"/>
  <c r="AK1061" i="1" s="1"/>
  <c r="AE1061" i="1"/>
  <c r="AF1061" i="1"/>
  <c r="AG1061" i="1"/>
  <c r="Z1062" i="1"/>
  <c r="AI1062" i="1" s="1"/>
  <c r="AA1062" i="1"/>
  <c r="AB1062" i="1"/>
  <c r="AC1062" i="1"/>
  <c r="AD1062" i="1"/>
  <c r="AK1062" i="1" s="1"/>
  <c r="AE1062" i="1"/>
  <c r="AF1062" i="1"/>
  <c r="AG1062" i="1"/>
  <c r="Z1063" i="1"/>
  <c r="AI1063" i="1" s="1"/>
  <c r="AA1063" i="1"/>
  <c r="AB1063" i="1"/>
  <c r="AC1063" i="1"/>
  <c r="AD1063" i="1"/>
  <c r="AK1063" i="1" s="1"/>
  <c r="AE1063" i="1"/>
  <c r="AF1063" i="1"/>
  <c r="AG1063" i="1"/>
  <c r="Z1064" i="1"/>
  <c r="AI1064" i="1" s="1"/>
  <c r="AA1064" i="1"/>
  <c r="AB1064" i="1"/>
  <c r="AC1064" i="1"/>
  <c r="AD1064" i="1"/>
  <c r="AK1064" i="1" s="1"/>
  <c r="AE1064" i="1"/>
  <c r="AF1064" i="1"/>
  <c r="AG1064" i="1"/>
  <c r="Z1065" i="1"/>
  <c r="AI1065" i="1" s="1"/>
  <c r="AA1065" i="1"/>
  <c r="AB1065" i="1"/>
  <c r="AC1065" i="1"/>
  <c r="AD1065" i="1"/>
  <c r="AK1065" i="1" s="1"/>
  <c r="AE1065" i="1"/>
  <c r="AF1065" i="1"/>
  <c r="AG1065" i="1"/>
  <c r="Z1066" i="1"/>
  <c r="AI1066" i="1" s="1"/>
  <c r="AA1066" i="1"/>
  <c r="AB1066" i="1"/>
  <c r="AC1066" i="1"/>
  <c r="AD1066" i="1"/>
  <c r="AK1066" i="1" s="1"/>
  <c r="AE1066" i="1"/>
  <c r="AF1066" i="1"/>
  <c r="AG1066" i="1"/>
  <c r="Z1067" i="1"/>
  <c r="AI1067" i="1" s="1"/>
  <c r="AA1067" i="1"/>
  <c r="AB1067" i="1"/>
  <c r="AC1067" i="1"/>
  <c r="AD1067" i="1"/>
  <c r="AK1067" i="1" s="1"/>
  <c r="AE1067" i="1"/>
  <c r="AF1067" i="1"/>
  <c r="AG1067" i="1"/>
  <c r="Z1068" i="1"/>
  <c r="AI1068" i="1" s="1"/>
  <c r="AA1068" i="1"/>
  <c r="AB1068" i="1"/>
  <c r="AC1068" i="1"/>
  <c r="AD1068" i="1"/>
  <c r="AK1068" i="1" s="1"/>
  <c r="AE1068" i="1"/>
  <c r="AF1068" i="1"/>
  <c r="AG1068" i="1"/>
  <c r="Z1069" i="1"/>
  <c r="AI1069" i="1" s="1"/>
  <c r="AA1069" i="1"/>
  <c r="AB1069" i="1"/>
  <c r="AC1069" i="1"/>
  <c r="AD1069" i="1"/>
  <c r="AK1069" i="1" s="1"/>
  <c r="AE1069" i="1"/>
  <c r="AF1069" i="1"/>
  <c r="AG1069" i="1"/>
  <c r="Z1070" i="1"/>
  <c r="AI1070" i="1" s="1"/>
  <c r="AA1070" i="1"/>
  <c r="AB1070" i="1"/>
  <c r="AC1070" i="1"/>
  <c r="AD1070" i="1"/>
  <c r="AK1070" i="1" s="1"/>
  <c r="AE1070" i="1"/>
  <c r="AF1070" i="1"/>
  <c r="AG1070" i="1"/>
  <c r="Z1071" i="1"/>
  <c r="AI1071" i="1" s="1"/>
  <c r="AA1071" i="1"/>
  <c r="AB1071" i="1"/>
  <c r="AC1071" i="1"/>
  <c r="AD1071" i="1"/>
  <c r="AK1071" i="1" s="1"/>
  <c r="AE1071" i="1"/>
  <c r="AF1071" i="1"/>
  <c r="AG1071" i="1"/>
  <c r="Z1072" i="1"/>
  <c r="AI1072" i="1" s="1"/>
  <c r="AA1072" i="1"/>
  <c r="AB1072" i="1"/>
  <c r="AC1072" i="1"/>
  <c r="AD1072" i="1"/>
  <c r="AK1072" i="1" s="1"/>
  <c r="AE1072" i="1"/>
  <c r="AF1072" i="1"/>
  <c r="AG1072" i="1"/>
  <c r="Z1073" i="1"/>
  <c r="AI1073" i="1" s="1"/>
  <c r="AA1073" i="1"/>
  <c r="AB1073" i="1"/>
  <c r="AC1073" i="1"/>
  <c r="AD1073" i="1"/>
  <c r="AK1073" i="1" s="1"/>
  <c r="AE1073" i="1"/>
  <c r="AF1073" i="1"/>
  <c r="AG1073" i="1"/>
  <c r="Z1074" i="1"/>
  <c r="AI1074" i="1" s="1"/>
  <c r="AA1074" i="1"/>
  <c r="AB1074" i="1"/>
  <c r="AC1074" i="1"/>
  <c r="AD1074" i="1"/>
  <c r="AK1074" i="1" s="1"/>
  <c r="AE1074" i="1"/>
  <c r="AF1074" i="1"/>
  <c r="AG1074" i="1"/>
  <c r="Z1075" i="1"/>
  <c r="AI1075" i="1" s="1"/>
  <c r="AA1075" i="1"/>
  <c r="AB1075" i="1"/>
  <c r="AC1075" i="1"/>
  <c r="AD1075" i="1"/>
  <c r="AK1075" i="1" s="1"/>
  <c r="AE1075" i="1"/>
  <c r="AF1075" i="1"/>
  <c r="AG1075" i="1"/>
  <c r="Z1076" i="1"/>
  <c r="AI1076" i="1" s="1"/>
  <c r="AA1076" i="1"/>
  <c r="AB1076" i="1"/>
  <c r="AC1076" i="1"/>
  <c r="AD1076" i="1"/>
  <c r="AK1076" i="1" s="1"/>
  <c r="AE1076" i="1"/>
  <c r="AF1076" i="1"/>
  <c r="AG1076" i="1"/>
  <c r="Z1077" i="1"/>
  <c r="AI1077" i="1" s="1"/>
  <c r="AA1077" i="1"/>
  <c r="AB1077" i="1"/>
  <c r="AC1077" i="1"/>
  <c r="AD1077" i="1"/>
  <c r="AK1077" i="1" s="1"/>
  <c r="AE1077" i="1"/>
  <c r="AF1077" i="1"/>
  <c r="AG1077" i="1"/>
  <c r="Z1078" i="1"/>
  <c r="AI1078" i="1" s="1"/>
  <c r="AA1078" i="1"/>
  <c r="AB1078" i="1"/>
  <c r="AC1078" i="1"/>
  <c r="AD1078" i="1"/>
  <c r="AK1078" i="1" s="1"/>
  <c r="AE1078" i="1"/>
  <c r="AF1078" i="1"/>
  <c r="AG1078" i="1"/>
  <c r="Z1079" i="1"/>
  <c r="AI1079" i="1" s="1"/>
  <c r="AA1079" i="1"/>
  <c r="AB1079" i="1"/>
  <c r="AC1079" i="1"/>
  <c r="AD1079" i="1"/>
  <c r="AK1079" i="1" s="1"/>
  <c r="AE1079" i="1"/>
  <c r="AF1079" i="1"/>
  <c r="AG1079" i="1"/>
  <c r="Z1080" i="1"/>
  <c r="AI1080" i="1" s="1"/>
  <c r="AA1080" i="1"/>
  <c r="AB1080" i="1"/>
  <c r="AC1080" i="1"/>
  <c r="AD1080" i="1"/>
  <c r="AK1080" i="1" s="1"/>
  <c r="AE1080" i="1"/>
  <c r="AF1080" i="1"/>
  <c r="AG1080" i="1"/>
  <c r="Z1081" i="1"/>
  <c r="AI1081" i="1" s="1"/>
  <c r="AA1081" i="1"/>
  <c r="AB1081" i="1"/>
  <c r="AC1081" i="1"/>
  <c r="AD1081" i="1"/>
  <c r="AK1081" i="1" s="1"/>
  <c r="AE1081" i="1"/>
  <c r="AF1081" i="1"/>
  <c r="AG1081" i="1"/>
  <c r="Z1082" i="1"/>
  <c r="AI1082" i="1" s="1"/>
  <c r="AA1082" i="1"/>
  <c r="AB1082" i="1"/>
  <c r="AC1082" i="1"/>
  <c r="AD1082" i="1"/>
  <c r="AK1082" i="1" s="1"/>
  <c r="AE1082" i="1"/>
  <c r="AF1082" i="1"/>
  <c r="AG1082" i="1"/>
  <c r="Z1083" i="1"/>
  <c r="AI1083" i="1" s="1"/>
  <c r="AA1083" i="1"/>
  <c r="AB1083" i="1"/>
  <c r="AC1083" i="1"/>
  <c r="AD1083" i="1"/>
  <c r="AK1083" i="1" s="1"/>
  <c r="AE1083" i="1"/>
  <c r="AF1083" i="1"/>
  <c r="AG1083" i="1"/>
  <c r="Z1084" i="1"/>
  <c r="AI1084" i="1" s="1"/>
  <c r="AA1084" i="1"/>
  <c r="AB1084" i="1"/>
  <c r="AC1084" i="1"/>
  <c r="AD1084" i="1"/>
  <c r="AK1084" i="1" s="1"/>
  <c r="AE1084" i="1"/>
  <c r="AF1084" i="1"/>
  <c r="AG1084" i="1"/>
  <c r="Z1085" i="1"/>
  <c r="AI1085" i="1" s="1"/>
  <c r="AA1085" i="1"/>
  <c r="AB1085" i="1"/>
  <c r="AC1085" i="1"/>
  <c r="AD1085" i="1"/>
  <c r="AK1085" i="1" s="1"/>
  <c r="AE1085" i="1"/>
  <c r="AF1085" i="1"/>
  <c r="AG1085" i="1"/>
  <c r="Z1086" i="1"/>
  <c r="AI1086" i="1" s="1"/>
  <c r="AA1086" i="1"/>
  <c r="AB1086" i="1"/>
  <c r="AC1086" i="1"/>
  <c r="AD1086" i="1"/>
  <c r="AK1086" i="1" s="1"/>
  <c r="AE1086" i="1"/>
  <c r="AF1086" i="1"/>
  <c r="AG1086" i="1"/>
  <c r="Z1087" i="1"/>
  <c r="AI1087" i="1" s="1"/>
  <c r="AA1087" i="1"/>
  <c r="AB1087" i="1"/>
  <c r="AC1087" i="1"/>
  <c r="AD1087" i="1"/>
  <c r="AK1087" i="1" s="1"/>
  <c r="AE1087" i="1"/>
  <c r="AF1087" i="1"/>
  <c r="AG1087" i="1"/>
  <c r="Z1088" i="1"/>
  <c r="AI1088" i="1" s="1"/>
  <c r="AA1088" i="1"/>
  <c r="AB1088" i="1"/>
  <c r="AC1088" i="1"/>
  <c r="AD1088" i="1"/>
  <c r="AK1088" i="1" s="1"/>
  <c r="AE1088" i="1"/>
  <c r="AF1088" i="1"/>
  <c r="AG1088" i="1"/>
  <c r="Z1089" i="1"/>
  <c r="AI1089" i="1" s="1"/>
  <c r="AA1089" i="1"/>
  <c r="AB1089" i="1"/>
  <c r="AC1089" i="1"/>
  <c r="AD1089" i="1"/>
  <c r="AK1089" i="1" s="1"/>
  <c r="AE1089" i="1"/>
  <c r="AF1089" i="1"/>
  <c r="AG1089" i="1"/>
  <c r="Z1090" i="1"/>
  <c r="AI1090" i="1" s="1"/>
  <c r="AA1090" i="1"/>
  <c r="AB1090" i="1"/>
  <c r="AC1090" i="1"/>
  <c r="AD1090" i="1"/>
  <c r="AK1090" i="1" s="1"/>
  <c r="AE1090" i="1"/>
  <c r="AF1090" i="1"/>
  <c r="AG1090" i="1"/>
  <c r="Z1091" i="1"/>
  <c r="AI1091" i="1" s="1"/>
  <c r="AA1091" i="1"/>
  <c r="AB1091" i="1"/>
  <c r="AC1091" i="1"/>
  <c r="AD1091" i="1"/>
  <c r="AK1091" i="1" s="1"/>
  <c r="AE1091" i="1"/>
  <c r="AF1091" i="1"/>
  <c r="AG1091" i="1"/>
  <c r="Z1092" i="1"/>
  <c r="AI1092" i="1" s="1"/>
  <c r="AA1092" i="1"/>
  <c r="AB1092" i="1"/>
  <c r="AC1092" i="1"/>
  <c r="AD1092" i="1"/>
  <c r="AK1092" i="1" s="1"/>
  <c r="AE1092" i="1"/>
  <c r="AF1092" i="1"/>
  <c r="AG1092" i="1"/>
  <c r="Z1093" i="1"/>
  <c r="AI1093" i="1" s="1"/>
  <c r="AA1093" i="1"/>
  <c r="AB1093" i="1"/>
  <c r="AC1093" i="1"/>
  <c r="AD1093" i="1"/>
  <c r="AK1093" i="1" s="1"/>
  <c r="AE1093" i="1"/>
  <c r="AF1093" i="1"/>
  <c r="AG1093" i="1"/>
  <c r="Z1094" i="1"/>
  <c r="AI1094" i="1" s="1"/>
  <c r="AA1094" i="1"/>
  <c r="AB1094" i="1"/>
  <c r="AC1094" i="1"/>
  <c r="AD1094" i="1"/>
  <c r="AK1094" i="1" s="1"/>
  <c r="AE1094" i="1"/>
  <c r="AF1094" i="1"/>
  <c r="AG1094" i="1"/>
  <c r="Z1095" i="1"/>
  <c r="AI1095" i="1" s="1"/>
  <c r="AA1095" i="1"/>
  <c r="AB1095" i="1"/>
  <c r="AC1095" i="1"/>
  <c r="AD1095" i="1"/>
  <c r="AK1095" i="1" s="1"/>
  <c r="AE1095" i="1"/>
  <c r="AF1095" i="1"/>
  <c r="AG1095" i="1"/>
  <c r="Z1096" i="1"/>
  <c r="AI1096" i="1" s="1"/>
  <c r="AA1096" i="1"/>
  <c r="AB1096" i="1"/>
  <c r="AC1096" i="1"/>
  <c r="AD1096" i="1"/>
  <c r="AK1096" i="1" s="1"/>
  <c r="AE1096" i="1"/>
  <c r="AF1096" i="1"/>
  <c r="AG1096" i="1"/>
  <c r="Z1097" i="1"/>
  <c r="AI1097" i="1" s="1"/>
  <c r="AA1097" i="1"/>
  <c r="AB1097" i="1"/>
  <c r="AC1097" i="1"/>
  <c r="AD1097" i="1"/>
  <c r="AK1097" i="1" s="1"/>
  <c r="AE1097" i="1"/>
  <c r="AF1097" i="1"/>
  <c r="AG1097" i="1"/>
  <c r="Z1098" i="1"/>
  <c r="AI1098" i="1" s="1"/>
  <c r="AA1098" i="1"/>
  <c r="AB1098" i="1"/>
  <c r="AC1098" i="1"/>
  <c r="AD1098" i="1"/>
  <c r="AK1098" i="1" s="1"/>
  <c r="AE1098" i="1"/>
  <c r="AF1098" i="1"/>
  <c r="AG1098" i="1"/>
  <c r="Z1099" i="1"/>
  <c r="AI1099" i="1" s="1"/>
  <c r="AA1099" i="1"/>
  <c r="AB1099" i="1"/>
  <c r="AC1099" i="1"/>
  <c r="AD1099" i="1"/>
  <c r="AK1099" i="1" s="1"/>
  <c r="AE1099" i="1"/>
  <c r="AF1099" i="1"/>
  <c r="AG1099" i="1"/>
  <c r="Z1100" i="1"/>
  <c r="AI1100" i="1" s="1"/>
  <c r="AA1100" i="1"/>
  <c r="AB1100" i="1"/>
  <c r="AC1100" i="1"/>
  <c r="AD1100" i="1"/>
  <c r="AK1100" i="1" s="1"/>
  <c r="AE1100" i="1"/>
  <c r="AF1100" i="1"/>
  <c r="AG1100" i="1"/>
  <c r="Z1101" i="1"/>
  <c r="AI1101" i="1" s="1"/>
  <c r="AA1101" i="1"/>
  <c r="AB1101" i="1"/>
  <c r="AC1101" i="1"/>
  <c r="AD1101" i="1"/>
  <c r="AK1101" i="1" s="1"/>
  <c r="AE1101" i="1"/>
  <c r="AF1101" i="1"/>
  <c r="AG1101" i="1"/>
  <c r="Z1102" i="1"/>
  <c r="AI1102" i="1" s="1"/>
  <c r="AA1102" i="1"/>
  <c r="AB1102" i="1"/>
  <c r="AC1102" i="1"/>
  <c r="AD1102" i="1"/>
  <c r="AK1102" i="1" s="1"/>
  <c r="AE1102" i="1"/>
  <c r="AF1102" i="1"/>
  <c r="AG1102" i="1"/>
  <c r="Z1103" i="1"/>
  <c r="AI1103" i="1" s="1"/>
  <c r="AA1103" i="1"/>
  <c r="AB1103" i="1"/>
  <c r="AC1103" i="1"/>
  <c r="AD1103" i="1"/>
  <c r="AK1103" i="1" s="1"/>
  <c r="AE1103" i="1"/>
  <c r="AF1103" i="1"/>
  <c r="AG1103" i="1"/>
  <c r="Z1104" i="1"/>
  <c r="AI1104" i="1" s="1"/>
  <c r="AA1104" i="1"/>
  <c r="AB1104" i="1"/>
  <c r="AC1104" i="1"/>
  <c r="AD1104" i="1"/>
  <c r="AK1104" i="1" s="1"/>
  <c r="AE1104" i="1"/>
  <c r="AF1104" i="1"/>
  <c r="AG1104" i="1"/>
  <c r="Z1105" i="1"/>
  <c r="AI1105" i="1" s="1"/>
  <c r="AA1105" i="1"/>
  <c r="AB1105" i="1"/>
  <c r="AC1105" i="1"/>
  <c r="AD1105" i="1"/>
  <c r="AK1105" i="1" s="1"/>
  <c r="AE1105" i="1"/>
  <c r="AF1105" i="1"/>
  <c r="AG1105" i="1"/>
  <c r="Z1106" i="1"/>
  <c r="AI1106" i="1" s="1"/>
  <c r="AA1106" i="1"/>
  <c r="AB1106" i="1"/>
  <c r="AC1106" i="1"/>
  <c r="AD1106" i="1"/>
  <c r="AK1106" i="1" s="1"/>
  <c r="AE1106" i="1"/>
  <c r="AF1106" i="1"/>
  <c r="AG1106" i="1"/>
  <c r="Z1107" i="1"/>
  <c r="AI1107" i="1" s="1"/>
  <c r="AA1107" i="1"/>
  <c r="AB1107" i="1"/>
  <c r="AC1107" i="1"/>
  <c r="AD1107" i="1"/>
  <c r="AK1107" i="1" s="1"/>
  <c r="AE1107" i="1"/>
  <c r="AF1107" i="1"/>
  <c r="AG1107" i="1"/>
  <c r="Z1108" i="1"/>
  <c r="AI1108" i="1" s="1"/>
  <c r="AA1108" i="1"/>
  <c r="AB1108" i="1"/>
  <c r="AC1108" i="1"/>
  <c r="AD1108" i="1"/>
  <c r="AK1108" i="1" s="1"/>
  <c r="AE1108" i="1"/>
  <c r="AF1108" i="1"/>
  <c r="AG1108" i="1"/>
  <c r="Z1109" i="1"/>
  <c r="AI1109" i="1" s="1"/>
  <c r="AA1109" i="1"/>
  <c r="AB1109" i="1"/>
  <c r="AC1109" i="1"/>
  <c r="AD1109" i="1"/>
  <c r="AK1109" i="1" s="1"/>
  <c r="AE1109" i="1"/>
  <c r="AF1109" i="1"/>
  <c r="AG1109" i="1"/>
  <c r="Z1110" i="1"/>
  <c r="AI1110" i="1" s="1"/>
  <c r="AA1110" i="1"/>
  <c r="AB1110" i="1"/>
  <c r="AC1110" i="1"/>
  <c r="AD1110" i="1"/>
  <c r="AK1110" i="1" s="1"/>
  <c r="AE1110" i="1"/>
  <c r="AF1110" i="1"/>
  <c r="AG1110" i="1"/>
  <c r="Z1111" i="1"/>
  <c r="AI1111" i="1" s="1"/>
  <c r="AA1111" i="1"/>
  <c r="AB1111" i="1"/>
  <c r="AC1111" i="1"/>
  <c r="AD1111" i="1"/>
  <c r="AK1111" i="1" s="1"/>
  <c r="AE1111" i="1"/>
  <c r="AF1111" i="1"/>
  <c r="AG1111" i="1"/>
  <c r="Z1112" i="1"/>
  <c r="AI1112" i="1" s="1"/>
  <c r="AA1112" i="1"/>
  <c r="AB1112" i="1"/>
  <c r="AC1112" i="1"/>
  <c r="AD1112" i="1"/>
  <c r="AK1112" i="1" s="1"/>
  <c r="AE1112" i="1"/>
  <c r="AF1112" i="1"/>
  <c r="AG1112" i="1"/>
  <c r="Z1113" i="1"/>
  <c r="AI1113" i="1" s="1"/>
  <c r="AA1113" i="1"/>
  <c r="AB1113" i="1"/>
  <c r="AC1113" i="1"/>
  <c r="AD1113" i="1"/>
  <c r="AK1113" i="1" s="1"/>
  <c r="AE1113" i="1"/>
  <c r="AF1113" i="1"/>
  <c r="AG1113" i="1"/>
  <c r="Z1114" i="1"/>
  <c r="AI1114" i="1" s="1"/>
  <c r="AA1114" i="1"/>
  <c r="AB1114" i="1"/>
  <c r="AC1114" i="1"/>
  <c r="AD1114" i="1"/>
  <c r="AK1114" i="1" s="1"/>
  <c r="AE1114" i="1"/>
  <c r="AF1114" i="1"/>
  <c r="AG1114" i="1"/>
  <c r="Z1115" i="1"/>
  <c r="AI1115" i="1" s="1"/>
  <c r="AA1115" i="1"/>
  <c r="AB1115" i="1"/>
  <c r="AC1115" i="1"/>
  <c r="AD1115" i="1"/>
  <c r="AK1115" i="1" s="1"/>
  <c r="AE1115" i="1"/>
  <c r="AF1115" i="1"/>
  <c r="AG1115" i="1"/>
  <c r="Z1116" i="1"/>
  <c r="AI1116" i="1" s="1"/>
  <c r="AA1116" i="1"/>
  <c r="AB1116" i="1"/>
  <c r="AC1116" i="1"/>
  <c r="AD1116" i="1"/>
  <c r="AK1116" i="1" s="1"/>
  <c r="AE1116" i="1"/>
  <c r="AF1116" i="1"/>
  <c r="AG1116" i="1"/>
  <c r="Z1117" i="1"/>
  <c r="AI1117" i="1" s="1"/>
  <c r="AA1117" i="1"/>
  <c r="AB1117" i="1"/>
  <c r="AC1117" i="1"/>
  <c r="AD1117" i="1"/>
  <c r="AK1117" i="1" s="1"/>
  <c r="AE1117" i="1"/>
  <c r="AF1117" i="1"/>
  <c r="AG1117" i="1"/>
  <c r="Z1118" i="1"/>
  <c r="AI1118" i="1" s="1"/>
  <c r="AA1118" i="1"/>
  <c r="AB1118" i="1"/>
  <c r="AC1118" i="1"/>
  <c r="AD1118" i="1"/>
  <c r="AK1118" i="1" s="1"/>
  <c r="AE1118" i="1"/>
  <c r="AF1118" i="1"/>
  <c r="AG1118" i="1"/>
  <c r="Z1119" i="1"/>
  <c r="AI1119" i="1" s="1"/>
  <c r="AA1119" i="1"/>
  <c r="AB1119" i="1"/>
  <c r="AC1119" i="1"/>
  <c r="AD1119" i="1"/>
  <c r="AK1119" i="1" s="1"/>
  <c r="AE1119" i="1"/>
  <c r="AF1119" i="1"/>
  <c r="AG1119" i="1"/>
  <c r="Z1120" i="1"/>
  <c r="AI1120" i="1" s="1"/>
  <c r="AA1120" i="1"/>
  <c r="AB1120" i="1"/>
  <c r="AC1120" i="1"/>
  <c r="AD1120" i="1"/>
  <c r="AK1120" i="1" s="1"/>
  <c r="AE1120" i="1"/>
  <c r="AF1120" i="1"/>
  <c r="AG1120" i="1"/>
  <c r="Z1121" i="1"/>
  <c r="AI1121" i="1" s="1"/>
  <c r="AA1121" i="1"/>
  <c r="AB1121" i="1"/>
  <c r="AC1121" i="1"/>
  <c r="AD1121" i="1"/>
  <c r="AK1121" i="1" s="1"/>
  <c r="AE1121" i="1"/>
  <c r="AF1121" i="1"/>
  <c r="AG1121" i="1"/>
  <c r="Z1122" i="1"/>
  <c r="AI1122" i="1" s="1"/>
  <c r="AA1122" i="1"/>
  <c r="AB1122" i="1"/>
  <c r="AC1122" i="1"/>
  <c r="AD1122" i="1"/>
  <c r="AK1122" i="1" s="1"/>
  <c r="AE1122" i="1"/>
  <c r="AF1122" i="1"/>
  <c r="AG1122" i="1"/>
  <c r="Z1123" i="1"/>
  <c r="AI1123" i="1" s="1"/>
  <c r="AA1123" i="1"/>
  <c r="AB1123" i="1"/>
  <c r="AC1123" i="1"/>
  <c r="AD1123" i="1"/>
  <c r="AK1123" i="1" s="1"/>
  <c r="AE1123" i="1"/>
  <c r="AF1123" i="1"/>
  <c r="AG1123" i="1"/>
  <c r="Z1124" i="1"/>
  <c r="AI1124" i="1" s="1"/>
  <c r="AA1124" i="1"/>
  <c r="AB1124" i="1"/>
  <c r="AC1124" i="1"/>
  <c r="AD1124" i="1"/>
  <c r="AK1124" i="1" s="1"/>
  <c r="AE1124" i="1"/>
  <c r="AF1124" i="1"/>
  <c r="AG1124" i="1"/>
  <c r="Z1125" i="1"/>
  <c r="AI1125" i="1" s="1"/>
  <c r="AA1125" i="1"/>
  <c r="AB1125" i="1"/>
  <c r="AC1125" i="1"/>
  <c r="AD1125" i="1"/>
  <c r="AK1125" i="1" s="1"/>
  <c r="AE1125" i="1"/>
  <c r="AF1125" i="1"/>
  <c r="AG1125" i="1"/>
  <c r="Z1126" i="1"/>
  <c r="AI1126" i="1" s="1"/>
  <c r="AA1126" i="1"/>
  <c r="AB1126" i="1"/>
  <c r="AC1126" i="1"/>
  <c r="AD1126" i="1"/>
  <c r="AK1126" i="1" s="1"/>
  <c r="AE1126" i="1"/>
  <c r="AF1126" i="1"/>
  <c r="AG1126" i="1"/>
  <c r="Z1127" i="1"/>
  <c r="AI1127" i="1" s="1"/>
  <c r="AA1127" i="1"/>
  <c r="AB1127" i="1"/>
  <c r="AC1127" i="1"/>
  <c r="AD1127" i="1"/>
  <c r="AK1127" i="1" s="1"/>
  <c r="AE1127" i="1"/>
  <c r="AF1127" i="1"/>
  <c r="AG1127" i="1"/>
  <c r="Z1128" i="1"/>
  <c r="AI1128" i="1" s="1"/>
  <c r="AA1128" i="1"/>
  <c r="AB1128" i="1"/>
  <c r="AC1128" i="1"/>
  <c r="AD1128" i="1"/>
  <c r="AK1128" i="1" s="1"/>
  <c r="AE1128" i="1"/>
  <c r="AF1128" i="1"/>
  <c r="AG1128" i="1"/>
  <c r="Z1129" i="1"/>
  <c r="AI1129" i="1" s="1"/>
  <c r="AA1129" i="1"/>
  <c r="AB1129" i="1"/>
  <c r="AC1129" i="1"/>
  <c r="AD1129" i="1"/>
  <c r="AK1129" i="1" s="1"/>
  <c r="AE1129" i="1"/>
  <c r="AF1129" i="1"/>
  <c r="AG1129" i="1"/>
  <c r="Z1130" i="1"/>
  <c r="AI1130" i="1" s="1"/>
  <c r="AA1130" i="1"/>
  <c r="AB1130" i="1"/>
  <c r="AC1130" i="1"/>
  <c r="AD1130" i="1"/>
  <c r="AK1130" i="1" s="1"/>
  <c r="AE1130" i="1"/>
  <c r="AF1130" i="1"/>
  <c r="AG1130" i="1"/>
  <c r="Z1131" i="1"/>
  <c r="AI1131" i="1" s="1"/>
  <c r="AA1131" i="1"/>
  <c r="AB1131" i="1"/>
  <c r="AC1131" i="1"/>
  <c r="AD1131" i="1"/>
  <c r="AK1131" i="1" s="1"/>
  <c r="AE1131" i="1"/>
  <c r="AF1131" i="1"/>
  <c r="AG1131" i="1"/>
  <c r="Z1132" i="1"/>
  <c r="AI1132" i="1" s="1"/>
  <c r="AA1132" i="1"/>
  <c r="AB1132" i="1"/>
  <c r="AC1132" i="1"/>
  <c r="AD1132" i="1"/>
  <c r="AK1132" i="1" s="1"/>
  <c r="AE1132" i="1"/>
  <c r="AF1132" i="1"/>
  <c r="AG1132" i="1"/>
  <c r="Z1133" i="1"/>
  <c r="AI1133" i="1" s="1"/>
  <c r="AA1133" i="1"/>
  <c r="AB1133" i="1"/>
  <c r="AC1133" i="1"/>
  <c r="AD1133" i="1"/>
  <c r="AK1133" i="1" s="1"/>
  <c r="AE1133" i="1"/>
  <c r="AF1133" i="1"/>
  <c r="AG1133" i="1"/>
  <c r="Z1134" i="1"/>
  <c r="AI1134" i="1" s="1"/>
  <c r="AA1134" i="1"/>
  <c r="AB1134" i="1"/>
  <c r="AC1134" i="1"/>
  <c r="AD1134" i="1"/>
  <c r="AK1134" i="1" s="1"/>
  <c r="AE1134" i="1"/>
  <c r="AF1134" i="1"/>
  <c r="AG1134" i="1"/>
  <c r="Z1135" i="1"/>
  <c r="AI1135" i="1" s="1"/>
  <c r="AA1135" i="1"/>
  <c r="AB1135" i="1"/>
  <c r="AC1135" i="1"/>
  <c r="AD1135" i="1"/>
  <c r="AK1135" i="1" s="1"/>
  <c r="AE1135" i="1"/>
  <c r="AF1135" i="1"/>
  <c r="AG1135" i="1"/>
  <c r="Z1136" i="1"/>
  <c r="AI1136" i="1" s="1"/>
  <c r="AA1136" i="1"/>
  <c r="AB1136" i="1"/>
  <c r="AC1136" i="1"/>
  <c r="AD1136" i="1"/>
  <c r="AK1136" i="1" s="1"/>
  <c r="AE1136" i="1"/>
  <c r="AF1136" i="1"/>
  <c r="AG1136" i="1"/>
  <c r="Z1137" i="1"/>
  <c r="AI1137" i="1" s="1"/>
  <c r="AA1137" i="1"/>
  <c r="AB1137" i="1"/>
  <c r="AC1137" i="1"/>
  <c r="AD1137" i="1"/>
  <c r="AK1137" i="1" s="1"/>
  <c r="AE1137" i="1"/>
  <c r="AF1137" i="1"/>
  <c r="AG1137" i="1"/>
  <c r="Z1138" i="1"/>
  <c r="AI1138" i="1" s="1"/>
  <c r="AA1138" i="1"/>
  <c r="AB1138" i="1"/>
  <c r="AC1138" i="1"/>
  <c r="AD1138" i="1"/>
  <c r="AK1138" i="1" s="1"/>
  <c r="AE1138" i="1"/>
  <c r="AF1138" i="1"/>
  <c r="AG1138" i="1"/>
  <c r="Z1139" i="1"/>
  <c r="AI1139" i="1" s="1"/>
  <c r="AA1139" i="1"/>
  <c r="AB1139" i="1"/>
  <c r="AC1139" i="1"/>
  <c r="AD1139" i="1"/>
  <c r="AK1139" i="1" s="1"/>
  <c r="AE1139" i="1"/>
  <c r="AF1139" i="1"/>
  <c r="AG1139" i="1"/>
  <c r="Z1140" i="1"/>
  <c r="AI1140" i="1" s="1"/>
  <c r="AA1140" i="1"/>
  <c r="AB1140" i="1"/>
  <c r="AC1140" i="1"/>
  <c r="AD1140" i="1"/>
  <c r="AK1140" i="1" s="1"/>
  <c r="AE1140" i="1"/>
  <c r="AF1140" i="1"/>
  <c r="AG1140" i="1"/>
  <c r="Z1141" i="1"/>
  <c r="AI1141" i="1" s="1"/>
  <c r="AA1141" i="1"/>
  <c r="AB1141" i="1"/>
  <c r="AC1141" i="1"/>
  <c r="AD1141" i="1"/>
  <c r="AK1141" i="1" s="1"/>
  <c r="AE1141" i="1"/>
  <c r="AF1141" i="1"/>
  <c r="AG1141" i="1"/>
  <c r="Z1142" i="1"/>
  <c r="AI1142" i="1" s="1"/>
  <c r="AA1142" i="1"/>
  <c r="AB1142" i="1"/>
  <c r="AC1142" i="1"/>
  <c r="AD1142" i="1"/>
  <c r="AK1142" i="1" s="1"/>
  <c r="AE1142" i="1"/>
  <c r="AF1142" i="1"/>
  <c r="AG1142" i="1"/>
  <c r="Z1143" i="1"/>
  <c r="AI1143" i="1" s="1"/>
  <c r="AA1143" i="1"/>
  <c r="AB1143" i="1"/>
  <c r="AC1143" i="1"/>
  <c r="AD1143" i="1"/>
  <c r="AK1143" i="1" s="1"/>
  <c r="AE1143" i="1"/>
  <c r="AF1143" i="1"/>
  <c r="AG1143" i="1"/>
  <c r="Z1144" i="1"/>
  <c r="AI1144" i="1" s="1"/>
  <c r="AA1144" i="1"/>
  <c r="AB1144" i="1"/>
  <c r="AC1144" i="1"/>
  <c r="AD1144" i="1"/>
  <c r="AK1144" i="1" s="1"/>
  <c r="AE1144" i="1"/>
  <c r="AF1144" i="1"/>
  <c r="AG1144" i="1"/>
  <c r="Z1145" i="1"/>
  <c r="AI1145" i="1" s="1"/>
  <c r="AA1145" i="1"/>
  <c r="AB1145" i="1"/>
  <c r="AC1145" i="1"/>
  <c r="AD1145" i="1"/>
  <c r="AK1145" i="1" s="1"/>
  <c r="AE1145" i="1"/>
  <c r="AF1145" i="1"/>
  <c r="AG1145" i="1"/>
  <c r="Z1146" i="1"/>
  <c r="AI1146" i="1" s="1"/>
  <c r="AA1146" i="1"/>
  <c r="AB1146" i="1"/>
  <c r="AC1146" i="1"/>
  <c r="AD1146" i="1"/>
  <c r="AK1146" i="1" s="1"/>
  <c r="AE1146" i="1"/>
  <c r="AF1146" i="1"/>
  <c r="AG1146" i="1"/>
  <c r="Z1147" i="1"/>
  <c r="AI1147" i="1" s="1"/>
  <c r="AA1147" i="1"/>
  <c r="AB1147" i="1"/>
  <c r="AC1147" i="1"/>
  <c r="AD1147" i="1"/>
  <c r="AK1147" i="1" s="1"/>
  <c r="AE1147" i="1"/>
  <c r="AF1147" i="1"/>
  <c r="AG1147" i="1"/>
  <c r="Z1148" i="1"/>
  <c r="AI1148" i="1" s="1"/>
  <c r="AA1148" i="1"/>
  <c r="AB1148" i="1"/>
  <c r="AC1148" i="1"/>
  <c r="AD1148" i="1"/>
  <c r="AK1148" i="1" s="1"/>
  <c r="AE1148" i="1"/>
  <c r="AF1148" i="1"/>
  <c r="AG1148" i="1"/>
  <c r="Z1149" i="1"/>
  <c r="AI1149" i="1" s="1"/>
  <c r="AA1149" i="1"/>
  <c r="AB1149" i="1"/>
  <c r="AC1149" i="1"/>
  <c r="AD1149" i="1"/>
  <c r="AK1149" i="1" s="1"/>
  <c r="AE1149" i="1"/>
  <c r="AF1149" i="1"/>
  <c r="AG1149" i="1"/>
  <c r="Z1150" i="1"/>
  <c r="AI1150" i="1" s="1"/>
  <c r="AA1150" i="1"/>
  <c r="AB1150" i="1"/>
  <c r="AC1150" i="1"/>
  <c r="AD1150" i="1"/>
  <c r="AK1150" i="1" s="1"/>
  <c r="AE1150" i="1"/>
  <c r="AF1150" i="1"/>
  <c r="AG1150" i="1"/>
  <c r="Z1151" i="1"/>
  <c r="AI1151" i="1" s="1"/>
  <c r="AA1151" i="1"/>
  <c r="AB1151" i="1"/>
  <c r="AC1151" i="1"/>
  <c r="AD1151" i="1"/>
  <c r="AK1151" i="1" s="1"/>
  <c r="AE1151" i="1"/>
  <c r="AF1151" i="1"/>
  <c r="AG1151" i="1"/>
  <c r="Z1152" i="1"/>
  <c r="AI1152" i="1" s="1"/>
  <c r="AA1152" i="1"/>
  <c r="AB1152" i="1"/>
  <c r="AC1152" i="1"/>
  <c r="AD1152" i="1"/>
  <c r="AK1152" i="1" s="1"/>
  <c r="AE1152" i="1"/>
  <c r="AF1152" i="1"/>
  <c r="AG1152" i="1"/>
  <c r="Z1153" i="1"/>
  <c r="AI1153" i="1" s="1"/>
  <c r="AA1153" i="1"/>
  <c r="AB1153" i="1"/>
  <c r="AC1153" i="1"/>
  <c r="AD1153" i="1"/>
  <c r="AK1153" i="1" s="1"/>
  <c r="AE1153" i="1"/>
  <c r="AF1153" i="1"/>
  <c r="AG1153" i="1"/>
  <c r="Z1154" i="1"/>
  <c r="AI1154" i="1" s="1"/>
  <c r="AA1154" i="1"/>
  <c r="AB1154" i="1"/>
  <c r="AC1154" i="1"/>
  <c r="AD1154" i="1"/>
  <c r="AK1154" i="1" s="1"/>
  <c r="AE1154" i="1"/>
  <c r="AF1154" i="1"/>
  <c r="AG1154" i="1"/>
  <c r="Z1155" i="1"/>
  <c r="AI1155" i="1" s="1"/>
  <c r="AA1155" i="1"/>
  <c r="AB1155" i="1"/>
  <c r="AC1155" i="1"/>
  <c r="AD1155" i="1"/>
  <c r="AK1155" i="1" s="1"/>
  <c r="AE1155" i="1"/>
  <c r="AF1155" i="1"/>
  <c r="AG1155" i="1"/>
  <c r="Z1156" i="1"/>
  <c r="AI1156" i="1" s="1"/>
  <c r="AA1156" i="1"/>
  <c r="AB1156" i="1"/>
  <c r="AC1156" i="1"/>
  <c r="AD1156" i="1"/>
  <c r="AK1156" i="1" s="1"/>
  <c r="AE1156" i="1"/>
  <c r="AF1156" i="1"/>
  <c r="AG1156" i="1"/>
  <c r="Z1157" i="1"/>
  <c r="AI1157" i="1" s="1"/>
  <c r="AA1157" i="1"/>
  <c r="AB1157" i="1"/>
  <c r="AC1157" i="1"/>
  <c r="AD1157" i="1"/>
  <c r="AK1157" i="1" s="1"/>
  <c r="AE1157" i="1"/>
  <c r="AF1157" i="1"/>
  <c r="AG1157" i="1"/>
  <c r="Z1158" i="1"/>
  <c r="AI1158" i="1" s="1"/>
  <c r="AA1158" i="1"/>
  <c r="AB1158" i="1"/>
  <c r="AC1158" i="1"/>
  <c r="AD1158" i="1"/>
  <c r="AK1158" i="1" s="1"/>
  <c r="AE1158" i="1"/>
  <c r="AF1158" i="1"/>
  <c r="AG1158" i="1"/>
  <c r="Z1159" i="1"/>
  <c r="AI1159" i="1" s="1"/>
  <c r="AA1159" i="1"/>
  <c r="AB1159" i="1"/>
  <c r="AC1159" i="1"/>
  <c r="AD1159" i="1"/>
  <c r="AK1159" i="1" s="1"/>
  <c r="AE1159" i="1"/>
  <c r="AF1159" i="1"/>
  <c r="AG1159" i="1"/>
  <c r="Z1160" i="1"/>
  <c r="AI1160" i="1" s="1"/>
  <c r="AA1160" i="1"/>
  <c r="AB1160" i="1"/>
  <c r="AC1160" i="1"/>
  <c r="AD1160" i="1"/>
  <c r="AK1160" i="1" s="1"/>
  <c r="AE1160" i="1"/>
  <c r="AF1160" i="1"/>
  <c r="AG1160" i="1"/>
  <c r="Z1161" i="1"/>
  <c r="AI1161" i="1" s="1"/>
  <c r="AA1161" i="1"/>
  <c r="AB1161" i="1"/>
  <c r="AC1161" i="1"/>
  <c r="AD1161" i="1"/>
  <c r="AK1161" i="1" s="1"/>
  <c r="AE1161" i="1"/>
  <c r="AF1161" i="1"/>
  <c r="AG1161" i="1"/>
  <c r="Z1162" i="1"/>
  <c r="AI1162" i="1" s="1"/>
  <c r="AA1162" i="1"/>
  <c r="AB1162" i="1"/>
  <c r="AC1162" i="1"/>
  <c r="AD1162" i="1"/>
  <c r="AK1162" i="1" s="1"/>
  <c r="AE1162" i="1"/>
  <c r="AF1162" i="1"/>
  <c r="AG1162" i="1"/>
  <c r="Z1163" i="1"/>
  <c r="AI1163" i="1" s="1"/>
  <c r="AA1163" i="1"/>
  <c r="AB1163" i="1"/>
  <c r="AC1163" i="1"/>
  <c r="AD1163" i="1"/>
  <c r="AK1163" i="1" s="1"/>
  <c r="AE1163" i="1"/>
  <c r="AF1163" i="1"/>
  <c r="AG1163" i="1"/>
  <c r="Z1164" i="1"/>
  <c r="AI1164" i="1" s="1"/>
  <c r="AA1164" i="1"/>
  <c r="AB1164" i="1"/>
  <c r="AC1164" i="1"/>
  <c r="AD1164" i="1"/>
  <c r="AK1164" i="1" s="1"/>
  <c r="AE1164" i="1"/>
  <c r="AF1164" i="1"/>
  <c r="AG1164" i="1"/>
  <c r="Z1165" i="1"/>
  <c r="AI1165" i="1" s="1"/>
  <c r="AA1165" i="1"/>
  <c r="AB1165" i="1"/>
  <c r="AC1165" i="1"/>
  <c r="AD1165" i="1"/>
  <c r="AK1165" i="1" s="1"/>
  <c r="AE1165" i="1"/>
  <c r="AF1165" i="1"/>
  <c r="AG1165" i="1"/>
  <c r="Z1166" i="1"/>
  <c r="AI1166" i="1" s="1"/>
  <c r="AA1166" i="1"/>
  <c r="AB1166" i="1"/>
  <c r="AC1166" i="1"/>
  <c r="AD1166" i="1"/>
  <c r="AK1166" i="1" s="1"/>
  <c r="AE1166" i="1"/>
  <c r="AF1166" i="1"/>
  <c r="AG1166" i="1"/>
  <c r="Z1167" i="1"/>
  <c r="AI1167" i="1" s="1"/>
  <c r="AA1167" i="1"/>
  <c r="AB1167" i="1"/>
  <c r="AC1167" i="1"/>
  <c r="AD1167" i="1"/>
  <c r="AK1167" i="1" s="1"/>
  <c r="AE1167" i="1"/>
  <c r="AF1167" i="1"/>
  <c r="AG1167" i="1"/>
  <c r="Z1168" i="1"/>
  <c r="AI1168" i="1" s="1"/>
  <c r="AA1168" i="1"/>
  <c r="AB1168" i="1"/>
  <c r="AC1168" i="1"/>
  <c r="AD1168" i="1"/>
  <c r="AK1168" i="1" s="1"/>
  <c r="AE1168" i="1"/>
  <c r="AF1168" i="1"/>
  <c r="AG1168" i="1"/>
  <c r="Z1169" i="1"/>
  <c r="AI1169" i="1" s="1"/>
  <c r="AA1169" i="1"/>
  <c r="AB1169" i="1"/>
  <c r="AC1169" i="1"/>
  <c r="AD1169" i="1"/>
  <c r="AK1169" i="1" s="1"/>
  <c r="AE1169" i="1"/>
  <c r="AF1169" i="1"/>
  <c r="AG1169" i="1"/>
  <c r="Z1170" i="1"/>
  <c r="AI1170" i="1" s="1"/>
  <c r="AA1170" i="1"/>
  <c r="AB1170" i="1"/>
  <c r="AC1170" i="1"/>
  <c r="AD1170" i="1"/>
  <c r="AK1170" i="1" s="1"/>
  <c r="AE1170" i="1"/>
  <c r="AF1170" i="1"/>
  <c r="AG1170" i="1"/>
  <c r="Z1171" i="1"/>
  <c r="AI1171" i="1" s="1"/>
  <c r="AA1171" i="1"/>
  <c r="AB1171" i="1"/>
  <c r="AC1171" i="1"/>
  <c r="AD1171" i="1"/>
  <c r="AK1171" i="1" s="1"/>
  <c r="AE1171" i="1"/>
  <c r="AF1171" i="1"/>
  <c r="AG1171" i="1"/>
  <c r="Z1172" i="1"/>
  <c r="AI1172" i="1" s="1"/>
  <c r="AA1172" i="1"/>
  <c r="AB1172" i="1"/>
  <c r="AC1172" i="1"/>
  <c r="AD1172" i="1"/>
  <c r="AK1172" i="1" s="1"/>
  <c r="AE1172" i="1"/>
  <c r="AF1172" i="1"/>
  <c r="AG1172" i="1"/>
  <c r="Z1173" i="1"/>
  <c r="AI1173" i="1" s="1"/>
  <c r="AA1173" i="1"/>
  <c r="AB1173" i="1"/>
  <c r="AC1173" i="1"/>
  <c r="AD1173" i="1"/>
  <c r="AK1173" i="1" s="1"/>
  <c r="AE1173" i="1"/>
  <c r="AF1173" i="1"/>
  <c r="AG1173" i="1"/>
  <c r="Z1174" i="1"/>
  <c r="AI1174" i="1" s="1"/>
  <c r="AA1174" i="1"/>
  <c r="AB1174" i="1"/>
  <c r="AC1174" i="1"/>
  <c r="AD1174" i="1"/>
  <c r="AK1174" i="1" s="1"/>
  <c r="AE1174" i="1"/>
  <c r="AF1174" i="1"/>
  <c r="AG1174" i="1"/>
  <c r="Z1175" i="1"/>
  <c r="AI1175" i="1" s="1"/>
  <c r="AA1175" i="1"/>
  <c r="AB1175" i="1"/>
  <c r="AC1175" i="1"/>
  <c r="AD1175" i="1"/>
  <c r="AK1175" i="1" s="1"/>
  <c r="AE1175" i="1"/>
  <c r="AF1175" i="1"/>
  <c r="AG1175" i="1"/>
  <c r="Z1176" i="1"/>
  <c r="AI1176" i="1" s="1"/>
  <c r="AA1176" i="1"/>
  <c r="AB1176" i="1"/>
  <c r="AC1176" i="1"/>
  <c r="AD1176" i="1"/>
  <c r="AK1176" i="1" s="1"/>
  <c r="AE1176" i="1"/>
  <c r="AF1176" i="1"/>
  <c r="AG1176" i="1"/>
  <c r="Z1177" i="1"/>
  <c r="AI1177" i="1" s="1"/>
  <c r="AA1177" i="1"/>
  <c r="AB1177" i="1"/>
  <c r="AC1177" i="1"/>
  <c r="AD1177" i="1"/>
  <c r="AK1177" i="1" s="1"/>
  <c r="AE1177" i="1"/>
  <c r="AF1177" i="1"/>
  <c r="AG1177" i="1"/>
  <c r="Z1178" i="1"/>
  <c r="AI1178" i="1" s="1"/>
  <c r="AA1178" i="1"/>
  <c r="AB1178" i="1"/>
  <c r="AC1178" i="1"/>
  <c r="AD1178" i="1"/>
  <c r="AK1178" i="1" s="1"/>
  <c r="AE1178" i="1"/>
  <c r="AF1178" i="1"/>
  <c r="AG1178" i="1"/>
  <c r="Z1179" i="1"/>
  <c r="AI1179" i="1" s="1"/>
  <c r="AA1179" i="1"/>
  <c r="AB1179" i="1"/>
  <c r="AC1179" i="1"/>
  <c r="AD1179" i="1"/>
  <c r="AK1179" i="1" s="1"/>
  <c r="AE1179" i="1"/>
  <c r="AF1179" i="1"/>
  <c r="AG1179" i="1"/>
  <c r="Z1180" i="1"/>
  <c r="AI1180" i="1" s="1"/>
  <c r="AA1180" i="1"/>
  <c r="AB1180" i="1"/>
  <c r="AC1180" i="1"/>
  <c r="AD1180" i="1"/>
  <c r="AK1180" i="1" s="1"/>
  <c r="AE1180" i="1"/>
  <c r="AF1180" i="1"/>
  <c r="AG1180" i="1"/>
  <c r="Z1181" i="1"/>
  <c r="AI1181" i="1" s="1"/>
  <c r="AA1181" i="1"/>
  <c r="AB1181" i="1"/>
  <c r="AC1181" i="1"/>
  <c r="AD1181" i="1"/>
  <c r="AK1181" i="1" s="1"/>
  <c r="AE1181" i="1"/>
  <c r="AF1181" i="1"/>
  <c r="AG1181" i="1"/>
  <c r="Z1182" i="1"/>
  <c r="AI1182" i="1" s="1"/>
  <c r="AA1182" i="1"/>
  <c r="AB1182" i="1"/>
  <c r="AC1182" i="1"/>
  <c r="AD1182" i="1"/>
  <c r="AK1182" i="1" s="1"/>
  <c r="AE1182" i="1"/>
  <c r="AF1182" i="1"/>
  <c r="AG1182" i="1"/>
  <c r="Z1183" i="1"/>
  <c r="AI1183" i="1" s="1"/>
  <c r="AA1183" i="1"/>
  <c r="AB1183" i="1"/>
  <c r="AC1183" i="1"/>
  <c r="AD1183" i="1"/>
  <c r="AK1183" i="1" s="1"/>
  <c r="AE1183" i="1"/>
  <c r="AF1183" i="1"/>
  <c r="AG1183" i="1"/>
  <c r="Z1184" i="1"/>
  <c r="AI1184" i="1" s="1"/>
  <c r="AA1184" i="1"/>
  <c r="AB1184" i="1"/>
  <c r="AC1184" i="1"/>
  <c r="AD1184" i="1"/>
  <c r="AK1184" i="1" s="1"/>
  <c r="AE1184" i="1"/>
  <c r="AF1184" i="1"/>
  <c r="AG1184" i="1"/>
  <c r="Z1185" i="1"/>
  <c r="AI1185" i="1" s="1"/>
  <c r="AA1185" i="1"/>
  <c r="AB1185" i="1"/>
  <c r="AC1185" i="1"/>
  <c r="AD1185" i="1"/>
  <c r="AK1185" i="1" s="1"/>
  <c r="AE1185" i="1"/>
  <c r="AF1185" i="1"/>
  <c r="AG1185" i="1"/>
  <c r="Z1186" i="1"/>
  <c r="AI1186" i="1" s="1"/>
  <c r="AA1186" i="1"/>
  <c r="AB1186" i="1"/>
  <c r="AC1186" i="1"/>
  <c r="AD1186" i="1"/>
  <c r="AK1186" i="1" s="1"/>
  <c r="AE1186" i="1"/>
  <c r="AF1186" i="1"/>
  <c r="AG1186" i="1"/>
  <c r="Z1187" i="1"/>
  <c r="AI1187" i="1" s="1"/>
  <c r="AA1187" i="1"/>
  <c r="AB1187" i="1"/>
  <c r="AC1187" i="1"/>
  <c r="AD1187" i="1"/>
  <c r="AK1187" i="1" s="1"/>
  <c r="AE1187" i="1"/>
  <c r="AF1187" i="1"/>
  <c r="AG1187" i="1"/>
  <c r="Z1188" i="1"/>
  <c r="AI1188" i="1" s="1"/>
  <c r="AA1188" i="1"/>
  <c r="AB1188" i="1"/>
  <c r="AC1188" i="1"/>
  <c r="AD1188" i="1"/>
  <c r="AK1188" i="1" s="1"/>
  <c r="AE1188" i="1"/>
  <c r="AF1188" i="1"/>
  <c r="AG1188" i="1"/>
  <c r="Z1189" i="1"/>
  <c r="AI1189" i="1" s="1"/>
  <c r="AA1189" i="1"/>
  <c r="AB1189" i="1"/>
  <c r="AC1189" i="1"/>
  <c r="AD1189" i="1"/>
  <c r="AK1189" i="1" s="1"/>
  <c r="AE1189" i="1"/>
  <c r="AF1189" i="1"/>
  <c r="AG1189" i="1"/>
  <c r="Z1190" i="1"/>
  <c r="AI1190" i="1" s="1"/>
  <c r="AA1190" i="1"/>
  <c r="AB1190" i="1"/>
  <c r="AC1190" i="1"/>
  <c r="AD1190" i="1"/>
  <c r="AK1190" i="1" s="1"/>
  <c r="AE1190" i="1"/>
  <c r="AF1190" i="1"/>
  <c r="AG1190" i="1"/>
  <c r="Z1191" i="1"/>
  <c r="AI1191" i="1" s="1"/>
  <c r="AA1191" i="1"/>
  <c r="AB1191" i="1"/>
  <c r="AC1191" i="1"/>
  <c r="AD1191" i="1"/>
  <c r="AK1191" i="1" s="1"/>
  <c r="AE1191" i="1"/>
  <c r="AF1191" i="1"/>
  <c r="AG1191" i="1"/>
  <c r="Z1192" i="1"/>
  <c r="AI1192" i="1" s="1"/>
  <c r="AA1192" i="1"/>
  <c r="AB1192" i="1"/>
  <c r="AC1192" i="1"/>
  <c r="AD1192" i="1"/>
  <c r="AK1192" i="1" s="1"/>
  <c r="AE1192" i="1"/>
  <c r="AF1192" i="1"/>
  <c r="AG1192" i="1"/>
  <c r="Z1193" i="1"/>
  <c r="AI1193" i="1" s="1"/>
  <c r="AA1193" i="1"/>
  <c r="AB1193" i="1"/>
  <c r="AC1193" i="1"/>
  <c r="AD1193" i="1"/>
  <c r="AK1193" i="1" s="1"/>
  <c r="AE1193" i="1"/>
  <c r="AF1193" i="1"/>
  <c r="AG1193" i="1"/>
  <c r="Z1194" i="1"/>
  <c r="AI1194" i="1" s="1"/>
  <c r="AA1194" i="1"/>
  <c r="AB1194" i="1"/>
  <c r="AC1194" i="1"/>
  <c r="AD1194" i="1"/>
  <c r="AK1194" i="1" s="1"/>
  <c r="AE1194" i="1"/>
  <c r="AF1194" i="1"/>
  <c r="AG1194" i="1"/>
  <c r="Z1195" i="1"/>
  <c r="AI1195" i="1" s="1"/>
  <c r="AA1195" i="1"/>
  <c r="AB1195" i="1"/>
  <c r="AC1195" i="1"/>
  <c r="AD1195" i="1"/>
  <c r="AK1195" i="1" s="1"/>
  <c r="AE1195" i="1"/>
  <c r="AF1195" i="1"/>
  <c r="AG1195" i="1"/>
  <c r="Z1196" i="1"/>
  <c r="AI1196" i="1" s="1"/>
  <c r="AA1196" i="1"/>
  <c r="AB1196" i="1"/>
  <c r="AC1196" i="1"/>
  <c r="AD1196" i="1"/>
  <c r="AK1196" i="1" s="1"/>
  <c r="AE1196" i="1"/>
  <c r="AF1196" i="1"/>
  <c r="AG1196" i="1"/>
  <c r="Z1197" i="1"/>
  <c r="AI1197" i="1" s="1"/>
  <c r="AA1197" i="1"/>
  <c r="AB1197" i="1"/>
  <c r="AC1197" i="1"/>
  <c r="AD1197" i="1"/>
  <c r="AK1197" i="1" s="1"/>
  <c r="AE1197" i="1"/>
  <c r="AF1197" i="1"/>
  <c r="AG1197" i="1"/>
  <c r="Z1198" i="1"/>
  <c r="AI1198" i="1" s="1"/>
  <c r="AA1198" i="1"/>
  <c r="AB1198" i="1"/>
  <c r="AC1198" i="1"/>
  <c r="AD1198" i="1"/>
  <c r="AK1198" i="1" s="1"/>
  <c r="AE1198" i="1"/>
  <c r="AF1198" i="1"/>
  <c r="AG1198" i="1"/>
  <c r="Z1199" i="1"/>
  <c r="AI1199" i="1" s="1"/>
  <c r="AA1199" i="1"/>
  <c r="AB1199" i="1"/>
  <c r="AC1199" i="1"/>
  <c r="AD1199" i="1"/>
  <c r="AK1199" i="1" s="1"/>
  <c r="AE1199" i="1"/>
  <c r="AF1199" i="1"/>
  <c r="AG1199" i="1"/>
  <c r="Z1200" i="1"/>
  <c r="AI1200" i="1" s="1"/>
  <c r="AA1200" i="1"/>
  <c r="AB1200" i="1"/>
  <c r="AC1200" i="1"/>
  <c r="AD1200" i="1"/>
  <c r="AK1200" i="1" s="1"/>
  <c r="AE1200" i="1"/>
  <c r="AF1200" i="1"/>
  <c r="AG1200" i="1"/>
  <c r="Z1201" i="1"/>
  <c r="AI1201" i="1" s="1"/>
  <c r="AA1201" i="1"/>
  <c r="AB1201" i="1"/>
  <c r="AC1201" i="1"/>
  <c r="AD1201" i="1"/>
  <c r="AK1201" i="1" s="1"/>
  <c r="AE1201" i="1"/>
  <c r="AF1201" i="1"/>
  <c r="AG1201" i="1"/>
  <c r="Z1202" i="1"/>
  <c r="AI1202" i="1" s="1"/>
  <c r="AA1202" i="1"/>
  <c r="AB1202" i="1"/>
  <c r="AC1202" i="1"/>
  <c r="AD1202" i="1"/>
  <c r="AK1202" i="1" s="1"/>
  <c r="AE1202" i="1"/>
  <c r="AF1202" i="1"/>
  <c r="AG1202" i="1"/>
  <c r="Z1203" i="1"/>
  <c r="AI1203" i="1" s="1"/>
  <c r="AA1203" i="1"/>
  <c r="AB1203" i="1"/>
  <c r="AC1203" i="1"/>
  <c r="AD1203" i="1"/>
  <c r="AK1203" i="1" s="1"/>
  <c r="AE1203" i="1"/>
  <c r="AF1203" i="1"/>
  <c r="AG1203" i="1"/>
  <c r="Z1204" i="1"/>
  <c r="AI1204" i="1" s="1"/>
  <c r="AA1204" i="1"/>
  <c r="AB1204" i="1"/>
  <c r="AC1204" i="1"/>
  <c r="AD1204" i="1"/>
  <c r="AK1204" i="1" s="1"/>
  <c r="AE1204" i="1"/>
  <c r="AF1204" i="1"/>
  <c r="AG1204" i="1"/>
  <c r="Z1205" i="1"/>
  <c r="AI1205" i="1" s="1"/>
  <c r="AA1205" i="1"/>
  <c r="AB1205" i="1"/>
  <c r="AC1205" i="1"/>
  <c r="AD1205" i="1"/>
  <c r="AK1205" i="1" s="1"/>
  <c r="AE1205" i="1"/>
  <c r="AF1205" i="1"/>
  <c r="AG1205" i="1"/>
  <c r="Z1206" i="1"/>
  <c r="AI1206" i="1" s="1"/>
  <c r="AA1206" i="1"/>
  <c r="AB1206" i="1"/>
  <c r="AC1206" i="1"/>
  <c r="AD1206" i="1"/>
  <c r="AK1206" i="1" s="1"/>
  <c r="AE1206" i="1"/>
  <c r="AF1206" i="1"/>
  <c r="AG1206" i="1"/>
  <c r="Z1207" i="1"/>
  <c r="AI1207" i="1" s="1"/>
  <c r="AA1207" i="1"/>
  <c r="AB1207" i="1"/>
  <c r="AC1207" i="1"/>
  <c r="AD1207" i="1"/>
  <c r="AK1207" i="1" s="1"/>
  <c r="AE1207" i="1"/>
  <c r="AF1207" i="1"/>
  <c r="AG1207" i="1"/>
  <c r="Z1208" i="1"/>
  <c r="AI1208" i="1" s="1"/>
  <c r="AA1208" i="1"/>
  <c r="AB1208" i="1"/>
  <c r="AC1208" i="1"/>
  <c r="AD1208" i="1"/>
  <c r="AK1208" i="1" s="1"/>
  <c r="AE1208" i="1"/>
  <c r="AF1208" i="1"/>
  <c r="AG1208" i="1"/>
  <c r="Z1209" i="1"/>
  <c r="AI1209" i="1" s="1"/>
  <c r="AA1209" i="1"/>
  <c r="AB1209" i="1"/>
  <c r="AC1209" i="1"/>
  <c r="AD1209" i="1"/>
  <c r="AK1209" i="1" s="1"/>
  <c r="AE1209" i="1"/>
  <c r="AF1209" i="1"/>
  <c r="AG1209" i="1"/>
  <c r="Z1210" i="1"/>
  <c r="AI1210" i="1" s="1"/>
  <c r="AA1210" i="1"/>
  <c r="AB1210" i="1"/>
  <c r="AC1210" i="1"/>
  <c r="AD1210" i="1"/>
  <c r="AK1210" i="1" s="1"/>
  <c r="AE1210" i="1"/>
  <c r="AF1210" i="1"/>
  <c r="AG1210" i="1"/>
  <c r="Z1211" i="1"/>
  <c r="AI1211" i="1" s="1"/>
  <c r="AA1211" i="1"/>
  <c r="AB1211" i="1"/>
  <c r="AC1211" i="1"/>
  <c r="AD1211" i="1"/>
  <c r="AK1211" i="1" s="1"/>
  <c r="AE1211" i="1"/>
  <c r="AF1211" i="1"/>
  <c r="AG1211" i="1"/>
  <c r="Z1212" i="1"/>
  <c r="AI1212" i="1" s="1"/>
  <c r="AA1212" i="1"/>
  <c r="AB1212" i="1"/>
  <c r="AC1212" i="1"/>
  <c r="AD1212" i="1"/>
  <c r="AK1212" i="1" s="1"/>
  <c r="AE1212" i="1"/>
  <c r="AF1212" i="1"/>
  <c r="AG1212" i="1"/>
  <c r="Z1213" i="1"/>
  <c r="AI1213" i="1" s="1"/>
  <c r="AA1213" i="1"/>
  <c r="AB1213" i="1"/>
  <c r="AC1213" i="1"/>
  <c r="AD1213" i="1"/>
  <c r="AK1213" i="1" s="1"/>
  <c r="AE1213" i="1"/>
  <c r="AF1213" i="1"/>
  <c r="AG1213" i="1"/>
  <c r="Z1214" i="1"/>
  <c r="AI1214" i="1" s="1"/>
  <c r="AA1214" i="1"/>
  <c r="AB1214" i="1"/>
  <c r="AC1214" i="1"/>
  <c r="AD1214" i="1"/>
  <c r="AK1214" i="1" s="1"/>
  <c r="AE1214" i="1"/>
  <c r="AF1214" i="1"/>
  <c r="AG1214" i="1"/>
  <c r="Z1215" i="1"/>
  <c r="AI1215" i="1" s="1"/>
  <c r="AA1215" i="1"/>
  <c r="AB1215" i="1"/>
  <c r="AC1215" i="1"/>
  <c r="AD1215" i="1"/>
  <c r="AK1215" i="1" s="1"/>
  <c r="AE1215" i="1"/>
  <c r="AF1215" i="1"/>
  <c r="AG1215" i="1"/>
  <c r="Z1216" i="1"/>
  <c r="AI1216" i="1" s="1"/>
  <c r="AA1216" i="1"/>
  <c r="AB1216" i="1"/>
  <c r="AC1216" i="1"/>
  <c r="AD1216" i="1"/>
  <c r="AK1216" i="1" s="1"/>
  <c r="AE1216" i="1"/>
  <c r="AF1216" i="1"/>
  <c r="AG1216" i="1"/>
  <c r="Z1217" i="1"/>
  <c r="AI1217" i="1" s="1"/>
  <c r="AA1217" i="1"/>
  <c r="AB1217" i="1"/>
  <c r="AC1217" i="1"/>
  <c r="AD1217" i="1"/>
  <c r="AK1217" i="1" s="1"/>
  <c r="AE1217" i="1"/>
  <c r="AF1217" i="1"/>
  <c r="AG1217" i="1"/>
  <c r="Z1218" i="1"/>
  <c r="AI1218" i="1" s="1"/>
  <c r="AA1218" i="1"/>
  <c r="AB1218" i="1"/>
  <c r="AC1218" i="1"/>
  <c r="AD1218" i="1"/>
  <c r="AK1218" i="1" s="1"/>
  <c r="AE1218" i="1"/>
  <c r="AF1218" i="1"/>
  <c r="AG1218" i="1"/>
  <c r="Z1219" i="1"/>
  <c r="AI1219" i="1" s="1"/>
  <c r="AA1219" i="1"/>
  <c r="AB1219" i="1"/>
  <c r="AC1219" i="1"/>
  <c r="AD1219" i="1"/>
  <c r="AK1219" i="1" s="1"/>
  <c r="AE1219" i="1"/>
  <c r="AF1219" i="1"/>
  <c r="AG1219" i="1"/>
  <c r="Z1220" i="1"/>
  <c r="AI1220" i="1" s="1"/>
  <c r="AA1220" i="1"/>
  <c r="AB1220" i="1"/>
  <c r="AC1220" i="1"/>
  <c r="AD1220" i="1"/>
  <c r="AK1220" i="1" s="1"/>
  <c r="AE1220" i="1"/>
  <c r="AF1220" i="1"/>
  <c r="AG1220" i="1"/>
  <c r="Z1221" i="1"/>
  <c r="AI1221" i="1" s="1"/>
  <c r="AA1221" i="1"/>
  <c r="AB1221" i="1"/>
  <c r="AC1221" i="1"/>
  <c r="AD1221" i="1"/>
  <c r="AK1221" i="1" s="1"/>
  <c r="AE1221" i="1"/>
  <c r="AF1221" i="1"/>
  <c r="AG1221" i="1"/>
  <c r="Z1222" i="1"/>
  <c r="AI1222" i="1" s="1"/>
  <c r="AA1222" i="1"/>
  <c r="AB1222" i="1"/>
  <c r="AC1222" i="1"/>
  <c r="AD1222" i="1"/>
  <c r="AK1222" i="1" s="1"/>
  <c r="AE1222" i="1"/>
  <c r="AF1222" i="1"/>
  <c r="AG1222" i="1"/>
  <c r="Z1223" i="1"/>
  <c r="AI1223" i="1" s="1"/>
  <c r="AA1223" i="1"/>
  <c r="AB1223" i="1"/>
  <c r="AC1223" i="1"/>
  <c r="AD1223" i="1"/>
  <c r="AK1223" i="1" s="1"/>
  <c r="AE1223" i="1"/>
  <c r="AF1223" i="1"/>
  <c r="AG1223" i="1"/>
  <c r="Z1224" i="1"/>
  <c r="AI1224" i="1" s="1"/>
  <c r="AA1224" i="1"/>
  <c r="AB1224" i="1"/>
  <c r="AC1224" i="1"/>
  <c r="AD1224" i="1"/>
  <c r="AK1224" i="1" s="1"/>
  <c r="AE1224" i="1"/>
  <c r="AF1224" i="1"/>
  <c r="AG1224" i="1"/>
  <c r="Z1225" i="1"/>
  <c r="AI1225" i="1" s="1"/>
  <c r="AA1225" i="1"/>
  <c r="AB1225" i="1"/>
  <c r="AC1225" i="1"/>
  <c r="AD1225" i="1"/>
  <c r="AK1225" i="1" s="1"/>
  <c r="AE1225" i="1"/>
  <c r="AF1225" i="1"/>
  <c r="AG1225" i="1"/>
  <c r="Z1226" i="1"/>
  <c r="AI1226" i="1" s="1"/>
  <c r="AA1226" i="1"/>
  <c r="AB1226" i="1"/>
  <c r="AC1226" i="1"/>
  <c r="AD1226" i="1"/>
  <c r="AK1226" i="1" s="1"/>
  <c r="AE1226" i="1"/>
  <c r="AF1226" i="1"/>
  <c r="AG1226" i="1"/>
  <c r="Z1227" i="1"/>
  <c r="AI1227" i="1" s="1"/>
  <c r="AA1227" i="1"/>
  <c r="AB1227" i="1"/>
  <c r="AC1227" i="1"/>
  <c r="AD1227" i="1"/>
  <c r="AK1227" i="1" s="1"/>
  <c r="AE1227" i="1"/>
  <c r="AF1227" i="1"/>
  <c r="AG1227" i="1"/>
  <c r="Z1228" i="1"/>
  <c r="AI1228" i="1" s="1"/>
  <c r="AA1228" i="1"/>
  <c r="AB1228" i="1"/>
  <c r="AC1228" i="1"/>
  <c r="AD1228" i="1"/>
  <c r="AK1228" i="1" s="1"/>
  <c r="AE1228" i="1"/>
  <c r="AF1228" i="1"/>
  <c r="AG1228" i="1"/>
  <c r="Z1229" i="1"/>
  <c r="AI1229" i="1" s="1"/>
  <c r="AA1229" i="1"/>
  <c r="AB1229" i="1"/>
  <c r="AC1229" i="1"/>
  <c r="AD1229" i="1"/>
  <c r="AK1229" i="1" s="1"/>
  <c r="AE1229" i="1"/>
  <c r="AF1229" i="1"/>
  <c r="AG1229" i="1"/>
  <c r="Z1230" i="1"/>
  <c r="AI1230" i="1" s="1"/>
  <c r="AA1230" i="1"/>
  <c r="AB1230" i="1"/>
  <c r="AC1230" i="1"/>
  <c r="AD1230" i="1"/>
  <c r="AK1230" i="1" s="1"/>
  <c r="AE1230" i="1"/>
  <c r="AF1230" i="1"/>
  <c r="AG1230" i="1"/>
  <c r="Z1231" i="1"/>
  <c r="AI1231" i="1" s="1"/>
  <c r="AA1231" i="1"/>
  <c r="AB1231" i="1"/>
  <c r="AC1231" i="1"/>
  <c r="AD1231" i="1"/>
  <c r="AK1231" i="1" s="1"/>
  <c r="AE1231" i="1"/>
  <c r="AF1231" i="1"/>
  <c r="AG1231" i="1"/>
  <c r="Z1232" i="1"/>
  <c r="AI1232" i="1" s="1"/>
  <c r="AA1232" i="1"/>
  <c r="AB1232" i="1"/>
  <c r="AC1232" i="1"/>
  <c r="AD1232" i="1"/>
  <c r="AK1232" i="1" s="1"/>
  <c r="AE1232" i="1"/>
  <c r="AF1232" i="1"/>
  <c r="AG1232" i="1"/>
  <c r="Z1233" i="1"/>
  <c r="AI1233" i="1" s="1"/>
  <c r="AA1233" i="1"/>
  <c r="AB1233" i="1"/>
  <c r="AC1233" i="1"/>
  <c r="AD1233" i="1"/>
  <c r="AK1233" i="1" s="1"/>
  <c r="AE1233" i="1"/>
  <c r="AF1233" i="1"/>
  <c r="AG1233" i="1"/>
  <c r="Z1234" i="1"/>
  <c r="AI1234" i="1" s="1"/>
  <c r="AA1234" i="1"/>
  <c r="AB1234" i="1"/>
  <c r="AC1234" i="1"/>
  <c r="AD1234" i="1"/>
  <c r="AK1234" i="1" s="1"/>
  <c r="AE1234" i="1"/>
  <c r="AF1234" i="1"/>
  <c r="AG1234" i="1"/>
  <c r="Z1235" i="1"/>
  <c r="AI1235" i="1" s="1"/>
  <c r="AA1235" i="1"/>
  <c r="AB1235" i="1"/>
  <c r="AC1235" i="1"/>
  <c r="AD1235" i="1"/>
  <c r="AK1235" i="1" s="1"/>
  <c r="AE1235" i="1"/>
  <c r="AF1235" i="1"/>
  <c r="AG1235" i="1"/>
  <c r="Z1236" i="1"/>
  <c r="AI1236" i="1" s="1"/>
  <c r="AA1236" i="1"/>
  <c r="AB1236" i="1"/>
  <c r="AC1236" i="1"/>
  <c r="AD1236" i="1"/>
  <c r="AK1236" i="1" s="1"/>
  <c r="AE1236" i="1"/>
  <c r="AF1236" i="1"/>
  <c r="AG1236" i="1"/>
  <c r="Z1237" i="1"/>
  <c r="AI1237" i="1" s="1"/>
  <c r="AA1237" i="1"/>
  <c r="AB1237" i="1"/>
  <c r="AC1237" i="1"/>
  <c r="AD1237" i="1"/>
  <c r="AK1237" i="1" s="1"/>
  <c r="AE1237" i="1"/>
  <c r="AF1237" i="1"/>
  <c r="AG1237" i="1"/>
  <c r="Z1238" i="1"/>
  <c r="AI1238" i="1" s="1"/>
  <c r="AA1238" i="1"/>
  <c r="AB1238" i="1"/>
  <c r="AC1238" i="1"/>
  <c r="AD1238" i="1"/>
  <c r="AK1238" i="1" s="1"/>
  <c r="AE1238" i="1"/>
  <c r="AF1238" i="1"/>
  <c r="AG1238" i="1"/>
  <c r="Z1239" i="1"/>
  <c r="AI1239" i="1" s="1"/>
  <c r="AA1239" i="1"/>
  <c r="AB1239" i="1"/>
  <c r="AC1239" i="1"/>
  <c r="AD1239" i="1"/>
  <c r="AK1239" i="1" s="1"/>
  <c r="AE1239" i="1"/>
  <c r="AF1239" i="1"/>
  <c r="AG1239" i="1"/>
  <c r="Z1240" i="1"/>
  <c r="AI1240" i="1" s="1"/>
  <c r="AA1240" i="1"/>
  <c r="AB1240" i="1"/>
  <c r="AC1240" i="1"/>
  <c r="AD1240" i="1"/>
  <c r="AK1240" i="1" s="1"/>
  <c r="AE1240" i="1"/>
  <c r="AF1240" i="1"/>
  <c r="AG1240" i="1"/>
  <c r="Z1241" i="1"/>
  <c r="AI1241" i="1" s="1"/>
  <c r="AA1241" i="1"/>
  <c r="AB1241" i="1"/>
  <c r="AC1241" i="1"/>
  <c r="AD1241" i="1"/>
  <c r="AK1241" i="1" s="1"/>
  <c r="AE1241" i="1"/>
  <c r="AF1241" i="1"/>
  <c r="AG1241" i="1"/>
  <c r="Z1242" i="1"/>
  <c r="AI1242" i="1" s="1"/>
  <c r="AA1242" i="1"/>
  <c r="AB1242" i="1"/>
  <c r="AC1242" i="1"/>
  <c r="AD1242" i="1"/>
  <c r="AK1242" i="1" s="1"/>
  <c r="AE1242" i="1"/>
  <c r="AF1242" i="1"/>
  <c r="AG1242" i="1"/>
  <c r="Z1243" i="1"/>
  <c r="AI1243" i="1" s="1"/>
  <c r="AA1243" i="1"/>
  <c r="AB1243" i="1"/>
  <c r="AC1243" i="1"/>
  <c r="AD1243" i="1"/>
  <c r="AK1243" i="1" s="1"/>
  <c r="AE1243" i="1"/>
  <c r="AF1243" i="1"/>
  <c r="AG1243" i="1"/>
  <c r="Z1244" i="1"/>
  <c r="AI1244" i="1" s="1"/>
  <c r="AA1244" i="1"/>
  <c r="AB1244" i="1"/>
  <c r="AC1244" i="1"/>
  <c r="AD1244" i="1"/>
  <c r="AK1244" i="1" s="1"/>
  <c r="AE1244" i="1"/>
  <c r="AF1244" i="1"/>
  <c r="AG1244" i="1"/>
  <c r="Z1245" i="1"/>
  <c r="AI1245" i="1" s="1"/>
  <c r="AA1245" i="1"/>
  <c r="AB1245" i="1"/>
  <c r="AC1245" i="1"/>
  <c r="AD1245" i="1"/>
  <c r="AK1245" i="1" s="1"/>
  <c r="AE1245" i="1"/>
  <c r="AF1245" i="1"/>
  <c r="AG1245" i="1"/>
  <c r="Z1246" i="1"/>
  <c r="AI1246" i="1" s="1"/>
  <c r="AA1246" i="1"/>
  <c r="AB1246" i="1"/>
  <c r="AC1246" i="1"/>
  <c r="AD1246" i="1"/>
  <c r="AK1246" i="1" s="1"/>
  <c r="AE1246" i="1"/>
  <c r="AF1246" i="1"/>
  <c r="AG1246" i="1"/>
  <c r="Z1247" i="1"/>
  <c r="AI1247" i="1" s="1"/>
  <c r="AA1247" i="1"/>
  <c r="AB1247" i="1"/>
  <c r="AC1247" i="1"/>
  <c r="AD1247" i="1"/>
  <c r="AK1247" i="1" s="1"/>
  <c r="AE1247" i="1"/>
  <c r="AF1247" i="1"/>
  <c r="AG1247" i="1"/>
  <c r="Z1248" i="1"/>
  <c r="AI1248" i="1" s="1"/>
  <c r="AA1248" i="1"/>
  <c r="AB1248" i="1"/>
  <c r="AC1248" i="1"/>
  <c r="AD1248" i="1"/>
  <c r="AK1248" i="1" s="1"/>
  <c r="AE1248" i="1"/>
  <c r="AF1248" i="1"/>
  <c r="AG1248" i="1"/>
  <c r="Z1249" i="1"/>
  <c r="AI1249" i="1" s="1"/>
  <c r="AA1249" i="1"/>
  <c r="AB1249" i="1"/>
  <c r="AC1249" i="1"/>
  <c r="AD1249" i="1"/>
  <c r="AK1249" i="1" s="1"/>
  <c r="AE1249" i="1"/>
  <c r="AF1249" i="1"/>
  <c r="AG1249" i="1"/>
  <c r="Z1250" i="1"/>
  <c r="AI1250" i="1" s="1"/>
  <c r="AA1250" i="1"/>
  <c r="AB1250" i="1"/>
  <c r="AC1250" i="1"/>
  <c r="AD1250" i="1"/>
  <c r="AK1250" i="1" s="1"/>
  <c r="AE1250" i="1"/>
  <c r="AF1250" i="1"/>
  <c r="AG1250" i="1"/>
  <c r="Z1251" i="1"/>
  <c r="AI1251" i="1" s="1"/>
  <c r="AA1251" i="1"/>
  <c r="AB1251" i="1"/>
  <c r="AC1251" i="1"/>
  <c r="AD1251" i="1"/>
  <c r="AK1251" i="1" s="1"/>
  <c r="AE1251" i="1"/>
  <c r="AF1251" i="1"/>
  <c r="AG1251" i="1"/>
  <c r="Z1252" i="1"/>
  <c r="AI1252" i="1" s="1"/>
  <c r="AA1252" i="1"/>
  <c r="AB1252" i="1"/>
  <c r="AC1252" i="1"/>
  <c r="AD1252" i="1"/>
  <c r="AK1252" i="1" s="1"/>
  <c r="AE1252" i="1"/>
  <c r="AF1252" i="1"/>
  <c r="AG1252" i="1"/>
  <c r="Z1253" i="1"/>
  <c r="AI1253" i="1" s="1"/>
  <c r="AA1253" i="1"/>
  <c r="AB1253" i="1"/>
  <c r="AC1253" i="1"/>
  <c r="AD1253" i="1"/>
  <c r="AK1253" i="1" s="1"/>
  <c r="AE1253" i="1"/>
  <c r="AF1253" i="1"/>
  <c r="AG1253" i="1"/>
  <c r="Z1254" i="1"/>
  <c r="AI1254" i="1" s="1"/>
  <c r="AA1254" i="1"/>
  <c r="AB1254" i="1"/>
  <c r="AC1254" i="1"/>
  <c r="AD1254" i="1"/>
  <c r="AK1254" i="1" s="1"/>
  <c r="AE1254" i="1"/>
  <c r="AF1254" i="1"/>
  <c r="AG1254" i="1"/>
  <c r="Z1255" i="1"/>
  <c r="AI1255" i="1" s="1"/>
  <c r="AA1255" i="1"/>
  <c r="AB1255" i="1"/>
  <c r="AC1255" i="1"/>
  <c r="AD1255" i="1"/>
  <c r="AK1255" i="1" s="1"/>
  <c r="AE1255" i="1"/>
  <c r="AF1255" i="1"/>
  <c r="AG1255" i="1"/>
  <c r="Z1256" i="1"/>
  <c r="AI1256" i="1" s="1"/>
  <c r="AA1256" i="1"/>
  <c r="AB1256" i="1"/>
  <c r="AC1256" i="1"/>
  <c r="AD1256" i="1"/>
  <c r="AK1256" i="1" s="1"/>
  <c r="AE1256" i="1"/>
  <c r="AF1256" i="1"/>
  <c r="AG1256" i="1"/>
  <c r="Z1257" i="1"/>
  <c r="AI1257" i="1" s="1"/>
  <c r="AA1257" i="1"/>
  <c r="AB1257" i="1"/>
  <c r="AC1257" i="1"/>
  <c r="AD1257" i="1"/>
  <c r="AK1257" i="1" s="1"/>
  <c r="AE1257" i="1"/>
  <c r="AF1257" i="1"/>
  <c r="AG1257" i="1"/>
  <c r="Z1258" i="1"/>
  <c r="AI1258" i="1" s="1"/>
  <c r="AA1258" i="1"/>
  <c r="AB1258" i="1"/>
  <c r="AC1258" i="1"/>
  <c r="AD1258" i="1"/>
  <c r="AK1258" i="1" s="1"/>
  <c r="AE1258" i="1"/>
  <c r="AF1258" i="1"/>
  <c r="AG1258" i="1"/>
  <c r="Z1259" i="1"/>
  <c r="AI1259" i="1" s="1"/>
  <c r="AA1259" i="1"/>
  <c r="AB1259" i="1"/>
  <c r="AC1259" i="1"/>
  <c r="AD1259" i="1"/>
  <c r="AK1259" i="1" s="1"/>
  <c r="AE1259" i="1"/>
  <c r="AF1259" i="1"/>
  <c r="AG1259" i="1"/>
  <c r="Z1260" i="1"/>
  <c r="AI1260" i="1" s="1"/>
  <c r="AA1260" i="1"/>
  <c r="AB1260" i="1"/>
  <c r="AC1260" i="1"/>
  <c r="AD1260" i="1"/>
  <c r="AK1260" i="1" s="1"/>
  <c r="AE1260" i="1"/>
  <c r="AF1260" i="1"/>
  <c r="AG1260" i="1"/>
  <c r="Z1261" i="1"/>
  <c r="AI1261" i="1" s="1"/>
  <c r="AA1261" i="1"/>
  <c r="AB1261" i="1"/>
  <c r="AC1261" i="1"/>
  <c r="AD1261" i="1"/>
  <c r="AK1261" i="1" s="1"/>
  <c r="AE1261" i="1"/>
  <c r="AF1261" i="1"/>
  <c r="AG1261" i="1"/>
  <c r="Z1262" i="1"/>
  <c r="AI1262" i="1" s="1"/>
  <c r="AA1262" i="1"/>
  <c r="AB1262" i="1"/>
  <c r="AC1262" i="1"/>
  <c r="AD1262" i="1"/>
  <c r="AK1262" i="1" s="1"/>
  <c r="AE1262" i="1"/>
  <c r="AF1262" i="1"/>
  <c r="AG1262" i="1"/>
  <c r="Z1263" i="1"/>
  <c r="AI1263" i="1" s="1"/>
  <c r="AA1263" i="1"/>
  <c r="AB1263" i="1"/>
  <c r="AC1263" i="1"/>
  <c r="AD1263" i="1"/>
  <c r="AK1263" i="1" s="1"/>
  <c r="AE1263" i="1"/>
  <c r="AF1263" i="1"/>
  <c r="AG1263" i="1"/>
  <c r="Z1264" i="1"/>
  <c r="AI1264" i="1" s="1"/>
  <c r="AA1264" i="1"/>
  <c r="AB1264" i="1"/>
  <c r="AC1264" i="1"/>
  <c r="AD1264" i="1"/>
  <c r="AK1264" i="1" s="1"/>
  <c r="AE1264" i="1"/>
  <c r="AF1264" i="1"/>
  <c r="AG1264" i="1"/>
  <c r="Z1265" i="1"/>
  <c r="AI1265" i="1" s="1"/>
  <c r="AA1265" i="1"/>
  <c r="AB1265" i="1"/>
  <c r="AC1265" i="1"/>
  <c r="AD1265" i="1"/>
  <c r="AK1265" i="1" s="1"/>
  <c r="AE1265" i="1"/>
  <c r="AF1265" i="1"/>
  <c r="AG1265" i="1"/>
  <c r="Z1266" i="1"/>
  <c r="AI1266" i="1" s="1"/>
  <c r="AA1266" i="1"/>
  <c r="AB1266" i="1"/>
  <c r="AC1266" i="1"/>
  <c r="AD1266" i="1"/>
  <c r="AK1266" i="1" s="1"/>
  <c r="AE1266" i="1"/>
  <c r="AF1266" i="1"/>
  <c r="AG1266" i="1"/>
  <c r="Z1267" i="1"/>
  <c r="AI1267" i="1" s="1"/>
  <c r="AA1267" i="1"/>
  <c r="AB1267" i="1"/>
  <c r="AC1267" i="1"/>
  <c r="AD1267" i="1"/>
  <c r="AK1267" i="1" s="1"/>
  <c r="AE1267" i="1"/>
  <c r="AF1267" i="1"/>
  <c r="AG1267" i="1"/>
  <c r="Z1268" i="1"/>
  <c r="AI1268" i="1" s="1"/>
  <c r="AA1268" i="1"/>
  <c r="AB1268" i="1"/>
  <c r="AC1268" i="1"/>
  <c r="AD1268" i="1"/>
  <c r="AK1268" i="1" s="1"/>
  <c r="AE1268" i="1"/>
  <c r="AF1268" i="1"/>
  <c r="AG1268" i="1"/>
  <c r="Z1269" i="1"/>
  <c r="AI1269" i="1" s="1"/>
  <c r="AA1269" i="1"/>
  <c r="AB1269" i="1"/>
  <c r="AC1269" i="1"/>
  <c r="AD1269" i="1"/>
  <c r="AK1269" i="1" s="1"/>
  <c r="AE1269" i="1"/>
  <c r="AF1269" i="1"/>
  <c r="AG1269" i="1"/>
  <c r="Z1270" i="1"/>
  <c r="AI1270" i="1" s="1"/>
  <c r="AA1270" i="1"/>
  <c r="AB1270" i="1"/>
  <c r="AC1270" i="1"/>
  <c r="AD1270" i="1"/>
  <c r="AK1270" i="1" s="1"/>
  <c r="AE1270" i="1"/>
  <c r="AF1270" i="1"/>
  <c r="AG1270" i="1"/>
  <c r="Z1271" i="1"/>
  <c r="AI1271" i="1" s="1"/>
  <c r="AA1271" i="1"/>
  <c r="AB1271" i="1"/>
  <c r="AC1271" i="1"/>
  <c r="AD1271" i="1"/>
  <c r="AK1271" i="1" s="1"/>
  <c r="AE1271" i="1"/>
  <c r="AF1271" i="1"/>
  <c r="AG1271" i="1"/>
  <c r="Z1272" i="1"/>
  <c r="AI1272" i="1" s="1"/>
  <c r="AA1272" i="1"/>
  <c r="AB1272" i="1"/>
  <c r="AC1272" i="1"/>
  <c r="AD1272" i="1"/>
  <c r="AK1272" i="1" s="1"/>
  <c r="AE1272" i="1"/>
  <c r="AF1272" i="1"/>
  <c r="AG1272" i="1"/>
  <c r="Z1273" i="1"/>
  <c r="AI1273" i="1" s="1"/>
  <c r="AA1273" i="1"/>
  <c r="AB1273" i="1"/>
  <c r="AC1273" i="1"/>
  <c r="AD1273" i="1"/>
  <c r="AK1273" i="1" s="1"/>
  <c r="AE1273" i="1"/>
  <c r="AF1273" i="1"/>
  <c r="AG1273" i="1"/>
  <c r="Z1274" i="1"/>
  <c r="AI1274" i="1" s="1"/>
  <c r="AA1274" i="1"/>
  <c r="AB1274" i="1"/>
  <c r="AC1274" i="1"/>
  <c r="AD1274" i="1"/>
  <c r="AK1274" i="1" s="1"/>
  <c r="AE1274" i="1"/>
  <c r="AF1274" i="1"/>
  <c r="AG1274" i="1"/>
  <c r="Z1275" i="1"/>
  <c r="AI1275" i="1" s="1"/>
  <c r="AA1275" i="1"/>
  <c r="AB1275" i="1"/>
  <c r="AC1275" i="1"/>
  <c r="AD1275" i="1"/>
  <c r="AK1275" i="1" s="1"/>
  <c r="AE1275" i="1"/>
  <c r="AF1275" i="1"/>
  <c r="AG1275" i="1"/>
  <c r="Z1276" i="1"/>
  <c r="AI1276" i="1" s="1"/>
  <c r="AA1276" i="1"/>
  <c r="AB1276" i="1"/>
  <c r="AC1276" i="1"/>
  <c r="AD1276" i="1"/>
  <c r="AK1276" i="1" s="1"/>
  <c r="AE1276" i="1"/>
  <c r="AF1276" i="1"/>
  <c r="AG1276" i="1"/>
  <c r="Z1277" i="1"/>
  <c r="AI1277" i="1" s="1"/>
  <c r="AA1277" i="1"/>
  <c r="AB1277" i="1"/>
  <c r="AC1277" i="1"/>
  <c r="AD1277" i="1"/>
  <c r="AK1277" i="1" s="1"/>
  <c r="AE1277" i="1"/>
  <c r="AF1277" i="1"/>
  <c r="AG1277" i="1"/>
  <c r="Z1278" i="1"/>
  <c r="AI1278" i="1" s="1"/>
  <c r="AA1278" i="1"/>
  <c r="AB1278" i="1"/>
  <c r="AC1278" i="1"/>
  <c r="AD1278" i="1"/>
  <c r="AK1278" i="1" s="1"/>
  <c r="AE1278" i="1"/>
  <c r="AF1278" i="1"/>
  <c r="AG1278" i="1"/>
  <c r="Z1279" i="1"/>
  <c r="AI1279" i="1" s="1"/>
  <c r="AA1279" i="1"/>
  <c r="AB1279" i="1"/>
  <c r="AC1279" i="1"/>
  <c r="AD1279" i="1"/>
  <c r="AK1279" i="1" s="1"/>
  <c r="AE1279" i="1"/>
  <c r="AF1279" i="1"/>
  <c r="AG1279" i="1"/>
  <c r="Z1280" i="1"/>
  <c r="AI1280" i="1" s="1"/>
  <c r="AA1280" i="1"/>
  <c r="AB1280" i="1"/>
  <c r="AC1280" i="1"/>
  <c r="AD1280" i="1"/>
  <c r="AK1280" i="1" s="1"/>
  <c r="AE1280" i="1"/>
  <c r="AF1280" i="1"/>
  <c r="AG1280" i="1"/>
  <c r="Z1281" i="1"/>
  <c r="AI1281" i="1" s="1"/>
  <c r="AA1281" i="1"/>
  <c r="AB1281" i="1"/>
  <c r="AC1281" i="1"/>
  <c r="AD1281" i="1"/>
  <c r="AK1281" i="1" s="1"/>
  <c r="AE1281" i="1"/>
  <c r="AF1281" i="1"/>
  <c r="AG1281" i="1"/>
  <c r="Z1282" i="1"/>
  <c r="AI1282" i="1" s="1"/>
  <c r="AA1282" i="1"/>
  <c r="AB1282" i="1"/>
  <c r="AC1282" i="1"/>
  <c r="AD1282" i="1"/>
  <c r="AK1282" i="1" s="1"/>
  <c r="AE1282" i="1"/>
  <c r="AF1282" i="1"/>
  <c r="AG1282" i="1"/>
  <c r="Z1283" i="1"/>
  <c r="AI1283" i="1" s="1"/>
  <c r="AA1283" i="1"/>
  <c r="AB1283" i="1"/>
  <c r="AC1283" i="1"/>
  <c r="AD1283" i="1"/>
  <c r="AK1283" i="1" s="1"/>
  <c r="AE1283" i="1"/>
  <c r="AF1283" i="1"/>
  <c r="AG1283" i="1"/>
  <c r="Z1284" i="1"/>
  <c r="AI1284" i="1" s="1"/>
  <c r="AA1284" i="1"/>
  <c r="AB1284" i="1"/>
  <c r="AC1284" i="1"/>
  <c r="AD1284" i="1"/>
  <c r="AK1284" i="1" s="1"/>
  <c r="AE1284" i="1"/>
  <c r="AF1284" i="1"/>
  <c r="AG1284" i="1"/>
  <c r="Z1285" i="1"/>
  <c r="AI1285" i="1" s="1"/>
  <c r="AA1285" i="1"/>
  <c r="AB1285" i="1"/>
  <c r="AC1285" i="1"/>
  <c r="AD1285" i="1"/>
  <c r="AK1285" i="1" s="1"/>
  <c r="AE1285" i="1"/>
  <c r="AF1285" i="1"/>
  <c r="AG1285" i="1"/>
  <c r="Z1286" i="1"/>
  <c r="AI1286" i="1" s="1"/>
  <c r="AA1286" i="1"/>
  <c r="AB1286" i="1"/>
  <c r="AC1286" i="1"/>
  <c r="AD1286" i="1"/>
  <c r="AK1286" i="1" s="1"/>
  <c r="AE1286" i="1"/>
  <c r="AF1286" i="1"/>
  <c r="AG1286" i="1"/>
  <c r="Z1287" i="1"/>
  <c r="AI1287" i="1" s="1"/>
  <c r="AA1287" i="1"/>
  <c r="AB1287" i="1"/>
  <c r="AC1287" i="1"/>
  <c r="AD1287" i="1"/>
  <c r="AK1287" i="1" s="1"/>
  <c r="AE1287" i="1"/>
  <c r="AF1287" i="1"/>
  <c r="AG1287" i="1"/>
  <c r="Z1288" i="1"/>
  <c r="AI1288" i="1" s="1"/>
  <c r="AA1288" i="1"/>
  <c r="AB1288" i="1"/>
  <c r="AC1288" i="1"/>
  <c r="AD1288" i="1"/>
  <c r="AK1288" i="1" s="1"/>
  <c r="AE1288" i="1"/>
  <c r="AF1288" i="1"/>
  <c r="AG1288" i="1"/>
  <c r="Z1289" i="1"/>
  <c r="AI1289" i="1" s="1"/>
  <c r="AA1289" i="1"/>
  <c r="AB1289" i="1"/>
  <c r="AC1289" i="1"/>
  <c r="AD1289" i="1"/>
  <c r="AK1289" i="1" s="1"/>
  <c r="AE1289" i="1"/>
  <c r="AF1289" i="1"/>
  <c r="AG1289" i="1"/>
  <c r="Z1290" i="1"/>
  <c r="AI1290" i="1" s="1"/>
  <c r="AA1290" i="1"/>
  <c r="AB1290" i="1"/>
  <c r="AC1290" i="1"/>
  <c r="AD1290" i="1"/>
  <c r="AK1290" i="1" s="1"/>
  <c r="AE1290" i="1"/>
  <c r="AF1290" i="1"/>
  <c r="AG1290" i="1"/>
  <c r="Z1291" i="1"/>
  <c r="AI1291" i="1" s="1"/>
  <c r="AA1291" i="1"/>
  <c r="AB1291" i="1"/>
  <c r="AC1291" i="1"/>
  <c r="AD1291" i="1"/>
  <c r="AK1291" i="1" s="1"/>
  <c r="AE1291" i="1"/>
  <c r="AF1291" i="1"/>
  <c r="AG1291" i="1"/>
  <c r="Z1292" i="1"/>
  <c r="AI1292" i="1" s="1"/>
  <c r="AA1292" i="1"/>
  <c r="AB1292" i="1"/>
  <c r="AC1292" i="1"/>
  <c r="AD1292" i="1"/>
  <c r="AK1292" i="1" s="1"/>
  <c r="AE1292" i="1"/>
  <c r="AF1292" i="1"/>
  <c r="AG1292" i="1"/>
  <c r="Z1293" i="1"/>
  <c r="AI1293" i="1" s="1"/>
  <c r="AA1293" i="1"/>
  <c r="AB1293" i="1"/>
  <c r="AC1293" i="1"/>
  <c r="AD1293" i="1"/>
  <c r="AK1293" i="1" s="1"/>
  <c r="AE1293" i="1"/>
  <c r="AF1293" i="1"/>
  <c r="AG1293" i="1"/>
  <c r="Z1294" i="1"/>
  <c r="AI1294" i="1" s="1"/>
  <c r="AA1294" i="1"/>
  <c r="AB1294" i="1"/>
  <c r="AC1294" i="1"/>
  <c r="AD1294" i="1"/>
  <c r="AK1294" i="1" s="1"/>
  <c r="AE1294" i="1"/>
  <c r="AF1294" i="1"/>
  <c r="AG1294" i="1"/>
  <c r="Z1295" i="1"/>
  <c r="AI1295" i="1" s="1"/>
  <c r="AA1295" i="1"/>
  <c r="AB1295" i="1"/>
  <c r="AC1295" i="1"/>
  <c r="AD1295" i="1"/>
  <c r="AK1295" i="1" s="1"/>
  <c r="AE1295" i="1"/>
  <c r="AF1295" i="1"/>
  <c r="AG1295" i="1"/>
  <c r="Z1296" i="1"/>
  <c r="AI1296" i="1" s="1"/>
  <c r="AA1296" i="1"/>
  <c r="AB1296" i="1"/>
  <c r="AC1296" i="1"/>
  <c r="AD1296" i="1"/>
  <c r="AK1296" i="1" s="1"/>
  <c r="AE1296" i="1"/>
  <c r="AF1296" i="1"/>
  <c r="AG1296" i="1"/>
  <c r="Z1297" i="1"/>
  <c r="AI1297" i="1" s="1"/>
  <c r="AA1297" i="1"/>
  <c r="AB1297" i="1"/>
  <c r="AC1297" i="1"/>
  <c r="AD1297" i="1"/>
  <c r="AK1297" i="1" s="1"/>
  <c r="AE1297" i="1"/>
  <c r="AF1297" i="1"/>
  <c r="AG1297" i="1"/>
  <c r="Z1298" i="1"/>
  <c r="AI1298" i="1" s="1"/>
  <c r="AA1298" i="1"/>
  <c r="AB1298" i="1"/>
  <c r="AC1298" i="1"/>
  <c r="AD1298" i="1"/>
  <c r="AK1298" i="1" s="1"/>
  <c r="AE1298" i="1"/>
  <c r="AF1298" i="1"/>
  <c r="AG1298" i="1"/>
  <c r="Z1299" i="1"/>
  <c r="AI1299" i="1" s="1"/>
  <c r="AA1299" i="1"/>
  <c r="AB1299" i="1"/>
  <c r="AC1299" i="1"/>
  <c r="AD1299" i="1"/>
  <c r="AK1299" i="1" s="1"/>
  <c r="AE1299" i="1"/>
  <c r="AF1299" i="1"/>
  <c r="AG1299" i="1"/>
  <c r="Z1300" i="1"/>
  <c r="AI1300" i="1" s="1"/>
  <c r="AA1300" i="1"/>
  <c r="AB1300" i="1"/>
  <c r="AC1300" i="1"/>
  <c r="AD1300" i="1"/>
  <c r="AK1300" i="1" s="1"/>
  <c r="AE1300" i="1"/>
  <c r="AF1300" i="1"/>
  <c r="AG1300" i="1"/>
  <c r="Z1301" i="1"/>
  <c r="AI1301" i="1" s="1"/>
  <c r="AA1301" i="1"/>
  <c r="AB1301" i="1"/>
  <c r="AC1301" i="1"/>
  <c r="AD1301" i="1"/>
  <c r="AK1301" i="1" s="1"/>
  <c r="AE1301" i="1"/>
  <c r="AF1301" i="1"/>
  <c r="AG1301" i="1"/>
  <c r="Z1302" i="1"/>
  <c r="AI1302" i="1" s="1"/>
  <c r="AA1302" i="1"/>
  <c r="AB1302" i="1"/>
  <c r="AC1302" i="1"/>
  <c r="AD1302" i="1"/>
  <c r="AK1302" i="1" s="1"/>
  <c r="AE1302" i="1"/>
  <c r="AF1302" i="1"/>
  <c r="AG1302" i="1"/>
  <c r="Z1303" i="1"/>
  <c r="AI1303" i="1" s="1"/>
  <c r="AA1303" i="1"/>
  <c r="AB1303" i="1"/>
  <c r="AC1303" i="1"/>
  <c r="AD1303" i="1"/>
  <c r="AK1303" i="1" s="1"/>
  <c r="AE1303" i="1"/>
  <c r="AF1303" i="1"/>
  <c r="AG1303" i="1"/>
  <c r="Z1304" i="1"/>
  <c r="AI1304" i="1" s="1"/>
  <c r="AA1304" i="1"/>
  <c r="AB1304" i="1"/>
  <c r="AC1304" i="1"/>
  <c r="AD1304" i="1"/>
  <c r="AK1304" i="1" s="1"/>
  <c r="AE1304" i="1"/>
  <c r="AF1304" i="1"/>
  <c r="AG1304" i="1"/>
  <c r="Z1305" i="1"/>
  <c r="AI1305" i="1" s="1"/>
  <c r="AA1305" i="1"/>
  <c r="AB1305" i="1"/>
  <c r="AC1305" i="1"/>
  <c r="AD1305" i="1"/>
  <c r="AK1305" i="1" s="1"/>
  <c r="AE1305" i="1"/>
  <c r="AF1305" i="1"/>
  <c r="AG1305" i="1"/>
  <c r="Z1306" i="1"/>
  <c r="AI1306" i="1" s="1"/>
  <c r="AA1306" i="1"/>
  <c r="AB1306" i="1"/>
  <c r="AC1306" i="1"/>
  <c r="AD1306" i="1"/>
  <c r="AK1306" i="1" s="1"/>
  <c r="AE1306" i="1"/>
  <c r="AF1306" i="1"/>
  <c r="AG1306" i="1"/>
  <c r="Z1307" i="1"/>
  <c r="AI1307" i="1" s="1"/>
  <c r="AA1307" i="1"/>
  <c r="AB1307" i="1"/>
  <c r="AC1307" i="1"/>
  <c r="AD1307" i="1"/>
  <c r="AK1307" i="1" s="1"/>
  <c r="AE1307" i="1"/>
  <c r="AF1307" i="1"/>
  <c r="AG1307" i="1"/>
  <c r="Z1308" i="1"/>
  <c r="AI1308" i="1" s="1"/>
  <c r="AA1308" i="1"/>
  <c r="AB1308" i="1"/>
  <c r="AC1308" i="1"/>
  <c r="AD1308" i="1"/>
  <c r="AK1308" i="1" s="1"/>
  <c r="AE1308" i="1"/>
  <c r="AF1308" i="1"/>
  <c r="AG1308" i="1"/>
  <c r="Z1309" i="1"/>
  <c r="AI1309" i="1" s="1"/>
  <c r="AA1309" i="1"/>
  <c r="AB1309" i="1"/>
  <c r="AC1309" i="1"/>
  <c r="AD1309" i="1"/>
  <c r="AK1309" i="1" s="1"/>
  <c r="AE1309" i="1"/>
  <c r="AF1309" i="1"/>
  <c r="AG1309" i="1"/>
  <c r="Z1310" i="1"/>
  <c r="AI1310" i="1" s="1"/>
  <c r="AA1310" i="1"/>
  <c r="AB1310" i="1"/>
  <c r="AC1310" i="1"/>
  <c r="AD1310" i="1"/>
  <c r="AK1310" i="1" s="1"/>
  <c r="AE1310" i="1"/>
  <c r="AF1310" i="1"/>
  <c r="AG1310" i="1"/>
  <c r="Z1311" i="1"/>
  <c r="AI1311" i="1" s="1"/>
  <c r="AA1311" i="1"/>
  <c r="AB1311" i="1"/>
  <c r="AC1311" i="1"/>
  <c r="AD1311" i="1"/>
  <c r="AK1311" i="1" s="1"/>
  <c r="AE1311" i="1"/>
  <c r="AF1311" i="1"/>
  <c r="AG1311" i="1"/>
  <c r="Z1312" i="1"/>
  <c r="AI1312" i="1" s="1"/>
  <c r="AA1312" i="1"/>
  <c r="AB1312" i="1"/>
  <c r="AC1312" i="1"/>
  <c r="AD1312" i="1"/>
  <c r="AK1312" i="1" s="1"/>
  <c r="AE1312" i="1"/>
  <c r="AF1312" i="1"/>
  <c r="AG1312" i="1"/>
  <c r="Z1313" i="1"/>
  <c r="AI1313" i="1" s="1"/>
  <c r="AA1313" i="1"/>
  <c r="AB1313" i="1"/>
  <c r="AC1313" i="1"/>
  <c r="AD1313" i="1"/>
  <c r="AK1313" i="1" s="1"/>
  <c r="AE1313" i="1"/>
  <c r="AF1313" i="1"/>
  <c r="AG1313" i="1"/>
  <c r="Z1314" i="1"/>
  <c r="AI1314" i="1" s="1"/>
  <c r="AA1314" i="1"/>
  <c r="AB1314" i="1"/>
  <c r="AC1314" i="1"/>
  <c r="AD1314" i="1"/>
  <c r="AK1314" i="1" s="1"/>
  <c r="AE1314" i="1"/>
  <c r="AF1314" i="1"/>
  <c r="AG1314" i="1"/>
  <c r="Z1315" i="1"/>
  <c r="AI1315" i="1" s="1"/>
  <c r="AA1315" i="1"/>
  <c r="AB1315" i="1"/>
  <c r="AC1315" i="1"/>
  <c r="AD1315" i="1"/>
  <c r="AK1315" i="1" s="1"/>
  <c r="AE1315" i="1"/>
  <c r="AF1315" i="1"/>
  <c r="AG1315" i="1"/>
  <c r="Z1316" i="1"/>
  <c r="AI1316" i="1" s="1"/>
  <c r="AA1316" i="1"/>
  <c r="AB1316" i="1"/>
  <c r="AC1316" i="1"/>
  <c r="AD1316" i="1"/>
  <c r="AK1316" i="1" s="1"/>
  <c r="AE1316" i="1"/>
  <c r="AF1316" i="1"/>
  <c r="AG1316" i="1"/>
  <c r="Z1317" i="1"/>
  <c r="AI1317" i="1" s="1"/>
  <c r="AA1317" i="1"/>
  <c r="AB1317" i="1"/>
  <c r="AC1317" i="1"/>
  <c r="AD1317" i="1"/>
  <c r="AK1317" i="1" s="1"/>
  <c r="AE1317" i="1"/>
  <c r="AF1317" i="1"/>
  <c r="AG1317" i="1"/>
  <c r="Z1318" i="1"/>
  <c r="AI1318" i="1" s="1"/>
  <c r="AA1318" i="1"/>
  <c r="AB1318" i="1"/>
  <c r="AC1318" i="1"/>
  <c r="AD1318" i="1"/>
  <c r="AK1318" i="1" s="1"/>
  <c r="AE1318" i="1"/>
  <c r="AF1318" i="1"/>
  <c r="AG1318" i="1"/>
  <c r="Z1319" i="1"/>
  <c r="AI1319" i="1" s="1"/>
  <c r="AA1319" i="1"/>
  <c r="AB1319" i="1"/>
  <c r="AC1319" i="1"/>
  <c r="AD1319" i="1"/>
  <c r="AK1319" i="1" s="1"/>
  <c r="AE1319" i="1"/>
  <c r="AF1319" i="1"/>
  <c r="AG1319" i="1"/>
  <c r="Z1320" i="1"/>
  <c r="AI1320" i="1" s="1"/>
  <c r="AA1320" i="1"/>
  <c r="AB1320" i="1"/>
  <c r="AC1320" i="1"/>
  <c r="AD1320" i="1"/>
  <c r="AK1320" i="1" s="1"/>
  <c r="AE1320" i="1"/>
  <c r="AF1320" i="1"/>
  <c r="AG1320" i="1"/>
  <c r="Z1321" i="1"/>
  <c r="AI1321" i="1" s="1"/>
  <c r="AA1321" i="1"/>
  <c r="AB1321" i="1"/>
  <c r="AC1321" i="1"/>
  <c r="AD1321" i="1"/>
  <c r="AK1321" i="1" s="1"/>
  <c r="AE1321" i="1"/>
  <c r="AF1321" i="1"/>
  <c r="AG1321" i="1"/>
  <c r="Z1322" i="1"/>
  <c r="AI1322" i="1" s="1"/>
  <c r="AA1322" i="1"/>
  <c r="AB1322" i="1"/>
  <c r="AC1322" i="1"/>
  <c r="AD1322" i="1"/>
  <c r="AK1322" i="1" s="1"/>
  <c r="AE1322" i="1"/>
  <c r="AF1322" i="1"/>
  <c r="AG1322" i="1"/>
  <c r="Z1323" i="1"/>
  <c r="AI1323" i="1" s="1"/>
  <c r="AA1323" i="1"/>
  <c r="AB1323" i="1"/>
  <c r="AC1323" i="1"/>
  <c r="AD1323" i="1"/>
  <c r="AK1323" i="1" s="1"/>
  <c r="AE1323" i="1"/>
  <c r="AF1323" i="1"/>
  <c r="AG1323" i="1"/>
  <c r="Z1324" i="1"/>
  <c r="AI1324" i="1" s="1"/>
  <c r="AA1324" i="1"/>
  <c r="AB1324" i="1"/>
  <c r="AC1324" i="1"/>
  <c r="AD1324" i="1"/>
  <c r="AK1324" i="1" s="1"/>
  <c r="AE1324" i="1"/>
  <c r="AF1324" i="1"/>
  <c r="AG1324" i="1"/>
  <c r="Z1325" i="1"/>
  <c r="AI1325" i="1" s="1"/>
  <c r="AA1325" i="1"/>
  <c r="AB1325" i="1"/>
  <c r="AC1325" i="1"/>
  <c r="AD1325" i="1"/>
  <c r="AK1325" i="1" s="1"/>
  <c r="AE1325" i="1"/>
  <c r="AF1325" i="1"/>
  <c r="AG1325" i="1"/>
  <c r="Z1326" i="1"/>
  <c r="AI1326" i="1" s="1"/>
  <c r="AA1326" i="1"/>
  <c r="AB1326" i="1"/>
  <c r="AC1326" i="1"/>
  <c r="AD1326" i="1"/>
  <c r="AK1326" i="1" s="1"/>
  <c r="AE1326" i="1"/>
  <c r="AF1326" i="1"/>
  <c r="AG1326" i="1"/>
  <c r="Z1327" i="1"/>
  <c r="AI1327" i="1" s="1"/>
  <c r="AA1327" i="1"/>
  <c r="AB1327" i="1"/>
  <c r="AC1327" i="1"/>
  <c r="AD1327" i="1"/>
  <c r="AK1327" i="1" s="1"/>
  <c r="AE1327" i="1"/>
  <c r="AF1327" i="1"/>
  <c r="AG1327" i="1"/>
  <c r="Z1328" i="1"/>
  <c r="AI1328" i="1" s="1"/>
  <c r="AA1328" i="1"/>
  <c r="AB1328" i="1"/>
  <c r="AC1328" i="1"/>
  <c r="AD1328" i="1"/>
  <c r="AK1328" i="1" s="1"/>
  <c r="AE1328" i="1"/>
  <c r="AF1328" i="1"/>
  <c r="AG1328" i="1"/>
  <c r="Z1329" i="1"/>
  <c r="AI1329" i="1" s="1"/>
  <c r="AA1329" i="1"/>
  <c r="AB1329" i="1"/>
  <c r="AC1329" i="1"/>
  <c r="AD1329" i="1"/>
  <c r="AK1329" i="1" s="1"/>
  <c r="AE1329" i="1"/>
  <c r="AF1329" i="1"/>
  <c r="AG1329" i="1"/>
  <c r="Z1330" i="1"/>
  <c r="AI1330" i="1" s="1"/>
  <c r="AA1330" i="1"/>
  <c r="AB1330" i="1"/>
  <c r="AC1330" i="1"/>
  <c r="AD1330" i="1"/>
  <c r="AK1330" i="1" s="1"/>
  <c r="AE1330" i="1"/>
  <c r="AF1330" i="1"/>
  <c r="AG1330" i="1"/>
  <c r="Z1331" i="1"/>
  <c r="AI1331" i="1" s="1"/>
  <c r="AA1331" i="1"/>
  <c r="AB1331" i="1"/>
  <c r="AC1331" i="1"/>
  <c r="AD1331" i="1"/>
  <c r="AK1331" i="1" s="1"/>
  <c r="AE1331" i="1"/>
  <c r="AF1331" i="1"/>
  <c r="AG1331" i="1"/>
  <c r="Z1332" i="1"/>
  <c r="AI1332" i="1" s="1"/>
  <c r="AA1332" i="1"/>
  <c r="AB1332" i="1"/>
  <c r="AC1332" i="1"/>
  <c r="AD1332" i="1"/>
  <c r="AK1332" i="1" s="1"/>
  <c r="AE1332" i="1"/>
  <c r="AF1332" i="1"/>
  <c r="AG1332" i="1"/>
  <c r="Z1333" i="1"/>
  <c r="AI1333" i="1" s="1"/>
  <c r="AA1333" i="1"/>
  <c r="AB1333" i="1"/>
  <c r="AC1333" i="1"/>
  <c r="AD1333" i="1"/>
  <c r="AK1333" i="1" s="1"/>
  <c r="AE1333" i="1"/>
  <c r="AF1333" i="1"/>
  <c r="AG1333" i="1"/>
  <c r="Z1334" i="1"/>
  <c r="AI1334" i="1" s="1"/>
  <c r="AA1334" i="1"/>
  <c r="AB1334" i="1"/>
  <c r="AC1334" i="1"/>
  <c r="AD1334" i="1"/>
  <c r="AK1334" i="1" s="1"/>
  <c r="AE1334" i="1"/>
  <c r="AF1334" i="1"/>
  <c r="AG1334" i="1"/>
  <c r="Z1335" i="1"/>
  <c r="AI1335" i="1" s="1"/>
  <c r="AA1335" i="1"/>
  <c r="AB1335" i="1"/>
  <c r="AC1335" i="1"/>
  <c r="AD1335" i="1"/>
  <c r="AK1335" i="1" s="1"/>
  <c r="AE1335" i="1"/>
  <c r="AF1335" i="1"/>
  <c r="AG1335" i="1"/>
  <c r="Z1336" i="1"/>
  <c r="AI1336" i="1" s="1"/>
  <c r="AA1336" i="1"/>
  <c r="AB1336" i="1"/>
  <c r="AC1336" i="1"/>
  <c r="AD1336" i="1"/>
  <c r="AK1336" i="1" s="1"/>
  <c r="AE1336" i="1"/>
  <c r="AF1336" i="1"/>
  <c r="AG1336" i="1"/>
  <c r="Z1337" i="1"/>
  <c r="AI1337" i="1" s="1"/>
  <c r="AA1337" i="1"/>
  <c r="AB1337" i="1"/>
  <c r="AC1337" i="1"/>
  <c r="AD1337" i="1"/>
  <c r="AK1337" i="1" s="1"/>
  <c r="AE1337" i="1"/>
  <c r="AF1337" i="1"/>
  <c r="AG1337" i="1"/>
  <c r="Z1338" i="1"/>
  <c r="AI1338" i="1" s="1"/>
  <c r="AA1338" i="1"/>
  <c r="AB1338" i="1"/>
  <c r="AC1338" i="1"/>
  <c r="AD1338" i="1"/>
  <c r="AK1338" i="1" s="1"/>
  <c r="AE1338" i="1"/>
  <c r="AF1338" i="1"/>
  <c r="AG1338" i="1"/>
  <c r="Z1339" i="1"/>
  <c r="AI1339" i="1" s="1"/>
  <c r="AA1339" i="1"/>
  <c r="AB1339" i="1"/>
  <c r="AC1339" i="1"/>
  <c r="AD1339" i="1"/>
  <c r="AK1339" i="1" s="1"/>
  <c r="AE1339" i="1"/>
  <c r="AF1339" i="1"/>
  <c r="AG1339" i="1"/>
  <c r="Z1340" i="1"/>
  <c r="AI1340" i="1" s="1"/>
  <c r="AA1340" i="1"/>
  <c r="AB1340" i="1"/>
  <c r="AC1340" i="1"/>
  <c r="AD1340" i="1"/>
  <c r="AK1340" i="1" s="1"/>
  <c r="AE1340" i="1"/>
  <c r="AF1340" i="1"/>
  <c r="AG1340" i="1"/>
  <c r="Z1341" i="1"/>
  <c r="AI1341" i="1" s="1"/>
  <c r="AA1341" i="1"/>
  <c r="AB1341" i="1"/>
  <c r="AC1341" i="1"/>
  <c r="AD1341" i="1"/>
  <c r="AK1341" i="1" s="1"/>
  <c r="AE1341" i="1"/>
  <c r="AF1341" i="1"/>
  <c r="AG1341" i="1"/>
  <c r="Z1342" i="1"/>
  <c r="AI1342" i="1" s="1"/>
  <c r="AA1342" i="1"/>
  <c r="AB1342" i="1"/>
  <c r="AC1342" i="1"/>
  <c r="AD1342" i="1"/>
  <c r="AK1342" i="1" s="1"/>
  <c r="AE1342" i="1"/>
  <c r="AF1342" i="1"/>
  <c r="AG1342" i="1"/>
  <c r="Z1343" i="1"/>
  <c r="AI1343" i="1" s="1"/>
  <c r="AA1343" i="1"/>
  <c r="AB1343" i="1"/>
  <c r="AC1343" i="1"/>
  <c r="AD1343" i="1"/>
  <c r="AK1343" i="1" s="1"/>
  <c r="AE1343" i="1"/>
  <c r="AF1343" i="1"/>
  <c r="AG1343" i="1"/>
  <c r="Z1344" i="1"/>
  <c r="AI1344" i="1" s="1"/>
  <c r="AA1344" i="1"/>
  <c r="AB1344" i="1"/>
  <c r="AC1344" i="1"/>
  <c r="AD1344" i="1"/>
  <c r="AK1344" i="1" s="1"/>
  <c r="AE1344" i="1"/>
  <c r="AF1344" i="1"/>
  <c r="AG1344" i="1"/>
  <c r="Z1345" i="1"/>
  <c r="AI1345" i="1" s="1"/>
  <c r="AA1345" i="1"/>
  <c r="AB1345" i="1"/>
  <c r="AC1345" i="1"/>
  <c r="AD1345" i="1"/>
  <c r="AK1345" i="1" s="1"/>
  <c r="AE1345" i="1"/>
  <c r="AF1345" i="1"/>
  <c r="AG1345" i="1"/>
  <c r="Z1346" i="1"/>
  <c r="AI1346" i="1" s="1"/>
  <c r="AA1346" i="1"/>
  <c r="AB1346" i="1"/>
  <c r="AC1346" i="1"/>
  <c r="AD1346" i="1"/>
  <c r="AK1346" i="1" s="1"/>
  <c r="AE1346" i="1"/>
  <c r="AF1346" i="1"/>
  <c r="AG1346" i="1"/>
  <c r="Z1347" i="1"/>
  <c r="AI1347" i="1" s="1"/>
  <c r="AA1347" i="1"/>
  <c r="AB1347" i="1"/>
  <c r="AC1347" i="1"/>
  <c r="AD1347" i="1"/>
  <c r="AK1347" i="1" s="1"/>
  <c r="AE1347" i="1"/>
  <c r="AF1347" i="1"/>
  <c r="AG1347" i="1"/>
  <c r="Z1348" i="1"/>
  <c r="AI1348" i="1" s="1"/>
  <c r="AA1348" i="1"/>
  <c r="AB1348" i="1"/>
  <c r="AC1348" i="1"/>
  <c r="AD1348" i="1"/>
  <c r="AK1348" i="1" s="1"/>
  <c r="AE1348" i="1"/>
  <c r="AF1348" i="1"/>
  <c r="AG1348" i="1"/>
  <c r="Z1349" i="1"/>
  <c r="AI1349" i="1" s="1"/>
  <c r="AA1349" i="1"/>
  <c r="AB1349" i="1"/>
  <c r="AC1349" i="1"/>
  <c r="AD1349" i="1"/>
  <c r="AK1349" i="1" s="1"/>
  <c r="AE1349" i="1"/>
  <c r="AF1349" i="1"/>
  <c r="AG1349" i="1"/>
  <c r="Z1350" i="1"/>
  <c r="AI1350" i="1" s="1"/>
  <c r="AA1350" i="1"/>
  <c r="AB1350" i="1"/>
  <c r="AC1350" i="1"/>
  <c r="AD1350" i="1"/>
  <c r="AK1350" i="1" s="1"/>
  <c r="AE1350" i="1"/>
  <c r="AF1350" i="1"/>
  <c r="AG1350" i="1"/>
  <c r="Z1351" i="1"/>
  <c r="AI1351" i="1" s="1"/>
  <c r="AA1351" i="1"/>
  <c r="AB1351" i="1"/>
  <c r="AC1351" i="1"/>
  <c r="AD1351" i="1"/>
  <c r="AK1351" i="1" s="1"/>
  <c r="AE1351" i="1"/>
  <c r="AF1351" i="1"/>
  <c r="AG1351" i="1"/>
  <c r="Z1352" i="1"/>
  <c r="AI1352" i="1" s="1"/>
  <c r="AA1352" i="1"/>
  <c r="AB1352" i="1"/>
  <c r="AC1352" i="1"/>
  <c r="AD1352" i="1"/>
  <c r="AK1352" i="1" s="1"/>
  <c r="AE1352" i="1"/>
  <c r="AF1352" i="1"/>
  <c r="AG1352" i="1"/>
  <c r="Z1353" i="1"/>
  <c r="AI1353" i="1" s="1"/>
  <c r="AA1353" i="1"/>
  <c r="AB1353" i="1"/>
  <c r="AC1353" i="1"/>
  <c r="AD1353" i="1"/>
  <c r="AK1353" i="1" s="1"/>
  <c r="AE1353" i="1"/>
  <c r="AF1353" i="1"/>
  <c r="AG1353" i="1"/>
  <c r="Z1354" i="1"/>
  <c r="AI1354" i="1" s="1"/>
  <c r="AA1354" i="1"/>
  <c r="AB1354" i="1"/>
  <c r="AC1354" i="1"/>
  <c r="AD1354" i="1"/>
  <c r="AK1354" i="1" s="1"/>
  <c r="AE1354" i="1"/>
  <c r="AF1354" i="1"/>
  <c r="AG1354" i="1"/>
  <c r="Z1355" i="1"/>
  <c r="AI1355" i="1" s="1"/>
  <c r="AA1355" i="1"/>
  <c r="AB1355" i="1"/>
  <c r="AC1355" i="1"/>
  <c r="AD1355" i="1"/>
  <c r="AK1355" i="1" s="1"/>
  <c r="AE1355" i="1"/>
  <c r="AF1355" i="1"/>
  <c r="AG1355" i="1"/>
  <c r="Z1356" i="1"/>
  <c r="AI1356" i="1" s="1"/>
  <c r="AA1356" i="1"/>
  <c r="AB1356" i="1"/>
  <c r="AC1356" i="1"/>
  <c r="AD1356" i="1"/>
  <c r="AK1356" i="1" s="1"/>
  <c r="AE1356" i="1"/>
  <c r="AF1356" i="1"/>
  <c r="AG1356" i="1"/>
  <c r="Z1357" i="1"/>
  <c r="AI1357" i="1" s="1"/>
  <c r="AA1357" i="1"/>
  <c r="AB1357" i="1"/>
  <c r="AC1357" i="1"/>
  <c r="AD1357" i="1"/>
  <c r="AK1357" i="1" s="1"/>
  <c r="AE1357" i="1"/>
  <c r="AF1357" i="1"/>
  <c r="AG1357" i="1"/>
  <c r="Z1358" i="1"/>
  <c r="AI1358" i="1" s="1"/>
  <c r="AA1358" i="1"/>
  <c r="AB1358" i="1"/>
  <c r="AC1358" i="1"/>
  <c r="AD1358" i="1"/>
  <c r="AK1358" i="1" s="1"/>
  <c r="AE1358" i="1"/>
  <c r="AF1358" i="1"/>
  <c r="AG1358" i="1"/>
  <c r="Z1359" i="1"/>
  <c r="AI1359" i="1" s="1"/>
  <c r="AA1359" i="1"/>
  <c r="AB1359" i="1"/>
  <c r="AC1359" i="1"/>
  <c r="AD1359" i="1"/>
  <c r="AK1359" i="1" s="1"/>
  <c r="AE1359" i="1"/>
  <c r="AF1359" i="1"/>
  <c r="AG1359" i="1"/>
  <c r="Z1360" i="1"/>
  <c r="AI1360" i="1" s="1"/>
  <c r="AA1360" i="1"/>
  <c r="AB1360" i="1"/>
  <c r="AC1360" i="1"/>
  <c r="AD1360" i="1"/>
  <c r="AK1360" i="1" s="1"/>
  <c r="AE1360" i="1"/>
  <c r="AF1360" i="1"/>
  <c r="AG1360" i="1"/>
  <c r="Z1361" i="1"/>
  <c r="AI1361" i="1" s="1"/>
  <c r="AA1361" i="1"/>
  <c r="AB1361" i="1"/>
  <c r="AC1361" i="1"/>
  <c r="AD1361" i="1"/>
  <c r="AK1361" i="1" s="1"/>
  <c r="AE1361" i="1"/>
  <c r="AF1361" i="1"/>
  <c r="AG1361" i="1"/>
  <c r="Z1362" i="1"/>
  <c r="AI1362" i="1" s="1"/>
  <c r="AA1362" i="1"/>
  <c r="AB1362" i="1"/>
  <c r="AC1362" i="1"/>
  <c r="AD1362" i="1"/>
  <c r="AK1362" i="1" s="1"/>
  <c r="AE1362" i="1"/>
  <c r="AF1362" i="1"/>
  <c r="AG1362" i="1"/>
  <c r="Z1363" i="1"/>
  <c r="AI1363" i="1" s="1"/>
  <c r="AA1363" i="1"/>
  <c r="AB1363" i="1"/>
  <c r="AC1363" i="1"/>
  <c r="AD1363" i="1"/>
  <c r="AK1363" i="1" s="1"/>
  <c r="AE1363" i="1"/>
  <c r="AF1363" i="1"/>
  <c r="AG1363" i="1"/>
  <c r="Z1364" i="1"/>
  <c r="AI1364" i="1" s="1"/>
  <c r="AA1364" i="1"/>
  <c r="AB1364" i="1"/>
  <c r="AC1364" i="1"/>
  <c r="AD1364" i="1"/>
  <c r="AK1364" i="1" s="1"/>
  <c r="AE1364" i="1"/>
  <c r="AF1364" i="1"/>
  <c r="AG1364" i="1"/>
  <c r="Z1365" i="1"/>
  <c r="AI1365" i="1" s="1"/>
  <c r="AA1365" i="1"/>
  <c r="AB1365" i="1"/>
  <c r="AC1365" i="1"/>
  <c r="AD1365" i="1"/>
  <c r="AK1365" i="1" s="1"/>
  <c r="AE1365" i="1"/>
  <c r="AF1365" i="1"/>
  <c r="AG1365" i="1"/>
  <c r="Z1366" i="1"/>
  <c r="AI1366" i="1" s="1"/>
  <c r="AA1366" i="1"/>
  <c r="AB1366" i="1"/>
  <c r="AC1366" i="1"/>
  <c r="AD1366" i="1"/>
  <c r="AK1366" i="1" s="1"/>
  <c r="AE1366" i="1"/>
  <c r="AF1366" i="1"/>
  <c r="AG1366" i="1"/>
  <c r="Z1367" i="1"/>
  <c r="AI1367" i="1" s="1"/>
  <c r="AA1367" i="1"/>
  <c r="AB1367" i="1"/>
  <c r="AC1367" i="1"/>
  <c r="AD1367" i="1"/>
  <c r="AK1367" i="1" s="1"/>
  <c r="AE1367" i="1"/>
  <c r="AF1367" i="1"/>
  <c r="AG1367" i="1"/>
  <c r="Z1368" i="1"/>
  <c r="AI1368" i="1" s="1"/>
  <c r="AA1368" i="1"/>
  <c r="AB1368" i="1"/>
  <c r="AC1368" i="1"/>
  <c r="AD1368" i="1"/>
  <c r="AK1368" i="1" s="1"/>
  <c r="AE1368" i="1"/>
  <c r="AF1368" i="1"/>
  <c r="AG1368" i="1"/>
  <c r="Z1369" i="1"/>
  <c r="AI1369" i="1" s="1"/>
  <c r="AA1369" i="1"/>
  <c r="AB1369" i="1"/>
  <c r="AC1369" i="1"/>
  <c r="AD1369" i="1"/>
  <c r="AK1369" i="1" s="1"/>
  <c r="AE1369" i="1"/>
  <c r="AF1369" i="1"/>
  <c r="AG1369" i="1"/>
  <c r="Z1370" i="1"/>
  <c r="AI1370" i="1" s="1"/>
  <c r="AA1370" i="1"/>
  <c r="AB1370" i="1"/>
  <c r="AC1370" i="1"/>
  <c r="AD1370" i="1"/>
  <c r="AK1370" i="1" s="1"/>
  <c r="AE1370" i="1"/>
  <c r="AF1370" i="1"/>
  <c r="AG1370" i="1"/>
  <c r="Z1371" i="1"/>
  <c r="AI1371" i="1" s="1"/>
  <c r="AA1371" i="1"/>
  <c r="AB1371" i="1"/>
  <c r="AC1371" i="1"/>
  <c r="AD1371" i="1"/>
  <c r="AK1371" i="1" s="1"/>
  <c r="AE1371" i="1"/>
  <c r="AF1371" i="1"/>
  <c r="AG1371" i="1"/>
  <c r="Z1372" i="1"/>
  <c r="AI1372" i="1" s="1"/>
  <c r="AA1372" i="1"/>
  <c r="AB1372" i="1"/>
  <c r="AC1372" i="1"/>
  <c r="AD1372" i="1"/>
  <c r="AK1372" i="1" s="1"/>
  <c r="AE1372" i="1"/>
  <c r="AF1372" i="1"/>
  <c r="AG1372" i="1"/>
  <c r="Z1373" i="1"/>
  <c r="AI1373" i="1" s="1"/>
  <c r="AA1373" i="1"/>
  <c r="AB1373" i="1"/>
  <c r="AC1373" i="1"/>
  <c r="AD1373" i="1"/>
  <c r="AK1373" i="1" s="1"/>
  <c r="AE1373" i="1"/>
  <c r="AF1373" i="1"/>
  <c r="AG1373" i="1"/>
  <c r="Z1374" i="1"/>
  <c r="AI1374" i="1" s="1"/>
  <c r="AA1374" i="1"/>
  <c r="AB1374" i="1"/>
  <c r="AC1374" i="1"/>
  <c r="AD1374" i="1"/>
  <c r="AK1374" i="1" s="1"/>
  <c r="AE1374" i="1"/>
  <c r="AF1374" i="1"/>
  <c r="AG1374" i="1"/>
  <c r="Z1375" i="1"/>
  <c r="AI1375" i="1" s="1"/>
  <c r="AA1375" i="1"/>
  <c r="AB1375" i="1"/>
  <c r="AC1375" i="1"/>
  <c r="AD1375" i="1"/>
  <c r="AK1375" i="1" s="1"/>
  <c r="AE1375" i="1"/>
  <c r="AF1375" i="1"/>
  <c r="AG1375" i="1"/>
  <c r="Z1376" i="1"/>
  <c r="AI1376" i="1" s="1"/>
  <c r="AA1376" i="1"/>
  <c r="AB1376" i="1"/>
  <c r="AC1376" i="1"/>
  <c r="AD1376" i="1"/>
  <c r="AK1376" i="1" s="1"/>
  <c r="AE1376" i="1"/>
  <c r="AF1376" i="1"/>
  <c r="AG1376" i="1"/>
  <c r="Z1377" i="1"/>
  <c r="AI1377" i="1" s="1"/>
  <c r="AA1377" i="1"/>
  <c r="AB1377" i="1"/>
  <c r="AC1377" i="1"/>
  <c r="AD1377" i="1"/>
  <c r="AK1377" i="1" s="1"/>
  <c r="AE1377" i="1"/>
  <c r="AF1377" i="1"/>
  <c r="AG1377" i="1"/>
  <c r="Z1378" i="1"/>
  <c r="AI1378" i="1" s="1"/>
  <c r="AA1378" i="1"/>
  <c r="AB1378" i="1"/>
  <c r="AC1378" i="1"/>
  <c r="AD1378" i="1"/>
  <c r="AK1378" i="1" s="1"/>
  <c r="AE1378" i="1"/>
  <c r="AF1378" i="1"/>
  <c r="AG1378" i="1"/>
  <c r="Z1379" i="1"/>
  <c r="AI1379" i="1" s="1"/>
  <c r="AA1379" i="1"/>
  <c r="AB1379" i="1"/>
  <c r="AC1379" i="1"/>
  <c r="AD1379" i="1"/>
  <c r="AK1379" i="1" s="1"/>
  <c r="AE1379" i="1"/>
  <c r="AF1379" i="1"/>
  <c r="AG1379" i="1"/>
  <c r="Z1380" i="1"/>
  <c r="AI1380" i="1" s="1"/>
  <c r="AA1380" i="1"/>
  <c r="AB1380" i="1"/>
  <c r="AC1380" i="1"/>
  <c r="AD1380" i="1"/>
  <c r="AK1380" i="1" s="1"/>
  <c r="AE1380" i="1"/>
  <c r="AF1380" i="1"/>
  <c r="AG1380" i="1"/>
  <c r="Z1381" i="1"/>
  <c r="AI1381" i="1" s="1"/>
  <c r="AA1381" i="1"/>
  <c r="AB1381" i="1"/>
  <c r="AC1381" i="1"/>
  <c r="AD1381" i="1"/>
  <c r="AK1381" i="1" s="1"/>
  <c r="AE1381" i="1"/>
  <c r="AF1381" i="1"/>
  <c r="AG1381" i="1"/>
  <c r="Z1382" i="1"/>
  <c r="AI1382" i="1" s="1"/>
  <c r="AA1382" i="1"/>
  <c r="AB1382" i="1"/>
  <c r="AC1382" i="1"/>
  <c r="AD1382" i="1"/>
  <c r="AK1382" i="1" s="1"/>
  <c r="AE1382" i="1"/>
  <c r="AF1382" i="1"/>
  <c r="AG1382" i="1"/>
  <c r="Z1383" i="1"/>
  <c r="AI1383" i="1" s="1"/>
  <c r="AA1383" i="1"/>
  <c r="AB1383" i="1"/>
  <c r="AC1383" i="1"/>
  <c r="AD1383" i="1"/>
  <c r="AK1383" i="1" s="1"/>
  <c r="AE1383" i="1"/>
  <c r="AF1383" i="1"/>
  <c r="AG1383" i="1"/>
  <c r="Z1384" i="1"/>
  <c r="AI1384" i="1" s="1"/>
  <c r="AA1384" i="1"/>
  <c r="AB1384" i="1"/>
  <c r="AC1384" i="1"/>
  <c r="AD1384" i="1"/>
  <c r="AK1384" i="1" s="1"/>
  <c r="AE1384" i="1"/>
  <c r="AF1384" i="1"/>
  <c r="AG1384" i="1"/>
  <c r="Z1385" i="1"/>
  <c r="AI1385" i="1" s="1"/>
  <c r="AA1385" i="1"/>
  <c r="AB1385" i="1"/>
  <c r="AC1385" i="1"/>
  <c r="AD1385" i="1"/>
  <c r="AK1385" i="1" s="1"/>
  <c r="AE1385" i="1"/>
  <c r="AF1385" i="1"/>
  <c r="AG1385" i="1"/>
  <c r="Z1386" i="1"/>
  <c r="AI1386" i="1" s="1"/>
  <c r="AA1386" i="1"/>
  <c r="AB1386" i="1"/>
  <c r="AC1386" i="1"/>
  <c r="AD1386" i="1"/>
  <c r="AK1386" i="1" s="1"/>
  <c r="AE1386" i="1"/>
  <c r="AF1386" i="1"/>
  <c r="AG1386" i="1"/>
  <c r="Z1387" i="1"/>
  <c r="AI1387" i="1" s="1"/>
  <c r="AA1387" i="1"/>
  <c r="AB1387" i="1"/>
  <c r="AC1387" i="1"/>
  <c r="AD1387" i="1"/>
  <c r="AK1387" i="1" s="1"/>
  <c r="AE1387" i="1"/>
  <c r="AF1387" i="1"/>
  <c r="AG1387" i="1"/>
  <c r="Z1388" i="1"/>
  <c r="AI1388" i="1" s="1"/>
  <c r="AA1388" i="1"/>
  <c r="AB1388" i="1"/>
  <c r="AC1388" i="1"/>
  <c r="AD1388" i="1"/>
  <c r="AK1388" i="1" s="1"/>
  <c r="AE1388" i="1"/>
  <c r="AF1388" i="1"/>
  <c r="AG1388" i="1"/>
  <c r="Z1389" i="1"/>
  <c r="AI1389" i="1" s="1"/>
  <c r="AA1389" i="1"/>
  <c r="AB1389" i="1"/>
  <c r="AC1389" i="1"/>
  <c r="AD1389" i="1"/>
  <c r="AK1389" i="1" s="1"/>
  <c r="AE1389" i="1"/>
  <c r="AF1389" i="1"/>
  <c r="AG1389" i="1"/>
  <c r="Z1390" i="1"/>
  <c r="AI1390" i="1" s="1"/>
  <c r="AA1390" i="1"/>
  <c r="AB1390" i="1"/>
  <c r="AC1390" i="1"/>
  <c r="AD1390" i="1"/>
  <c r="AK1390" i="1" s="1"/>
  <c r="AE1390" i="1"/>
  <c r="AF1390" i="1"/>
  <c r="AG1390" i="1"/>
  <c r="Z1391" i="1"/>
  <c r="AI1391" i="1" s="1"/>
  <c r="AA1391" i="1"/>
  <c r="AB1391" i="1"/>
  <c r="AC1391" i="1"/>
  <c r="AD1391" i="1"/>
  <c r="AK1391" i="1" s="1"/>
  <c r="AE1391" i="1"/>
  <c r="AF1391" i="1"/>
  <c r="AG1391" i="1"/>
  <c r="Z1392" i="1"/>
  <c r="AI1392" i="1" s="1"/>
  <c r="AA1392" i="1"/>
  <c r="AB1392" i="1"/>
  <c r="AC1392" i="1"/>
  <c r="AD1392" i="1"/>
  <c r="AK1392" i="1" s="1"/>
  <c r="AE1392" i="1"/>
  <c r="AF1392" i="1"/>
  <c r="AG1392" i="1"/>
  <c r="Z1393" i="1"/>
  <c r="AI1393" i="1" s="1"/>
  <c r="AA1393" i="1"/>
  <c r="AB1393" i="1"/>
  <c r="AC1393" i="1"/>
  <c r="AD1393" i="1"/>
  <c r="AK1393" i="1" s="1"/>
  <c r="AE1393" i="1"/>
  <c r="AF1393" i="1"/>
  <c r="AG1393" i="1"/>
  <c r="Z1394" i="1"/>
  <c r="AI1394" i="1" s="1"/>
  <c r="AA1394" i="1"/>
  <c r="AB1394" i="1"/>
  <c r="AC1394" i="1"/>
  <c r="AD1394" i="1"/>
  <c r="AK1394" i="1" s="1"/>
  <c r="AE1394" i="1"/>
  <c r="AF1394" i="1"/>
  <c r="AG1394" i="1"/>
  <c r="Z1395" i="1"/>
  <c r="AI1395" i="1" s="1"/>
  <c r="AA1395" i="1"/>
  <c r="AB1395" i="1"/>
  <c r="AC1395" i="1"/>
  <c r="AD1395" i="1"/>
  <c r="AK1395" i="1" s="1"/>
  <c r="AE1395" i="1"/>
  <c r="AF1395" i="1"/>
  <c r="AG1395" i="1"/>
  <c r="Z1396" i="1"/>
  <c r="AI1396" i="1" s="1"/>
  <c r="AA1396" i="1"/>
  <c r="AB1396" i="1"/>
  <c r="AC1396" i="1"/>
  <c r="AD1396" i="1"/>
  <c r="AK1396" i="1" s="1"/>
  <c r="AE1396" i="1"/>
  <c r="AF1396" i="1"/>
  <c r="AG1396" i="1"/>
  <c r="Z1397" i="1"/>
  <c r="AI1397" i="1" s="1"/>
  <c r="AA1397" i="1"/>
  <c r="AB1397" i="1"/>
  <c r="AC1397" i="1"/>
  <c r="AD1397" i="1"/>
  <c r="AK1397" i="1" s="1"/>
  <c r="AE1397" i="1"/>
  <c r="AF1397" i="1"/>
  <c r="AG1397" i="1"/>
  <c r="Z1398" i="1"/>
  <c r="AI1398" i="1" s="1"/>
  <c r="AA1398" i="1"/>
  <c r="AB1398" i="1"/>
  <c r="AC1398" i="1"/>
  <c r="AD1398" i="1"/>
  <c r="AK1398" i="1" s="1"/>
  <c r="AE1398" i="1"/>
  <c r="AF1398" i="1"/>
  <c r="AG1398" i="1"/>
  <c r="Z1399" i="1"/>
  <c r="AI1399" i="1" s="1"/>
  <c r="AA1399" i="1"/>
  <c r="AB1399" i="1"/>
  <c r="AC1399" i="1"/>
  <c r="AD1399" i="1"/>
  <c r="AK1399" i="1" s="1"/>
  <c r="AE1399" i="1"/>
  <c r="AF1399" i="1"/>
  <c r="AG1399" i="1"/>
  <c r="Z1400" i="1"/>
  <c r="AI1400" i="1" s="1"/>
  <c r="AA1400" i="1"/>
  <c r="AB1400" i="1"/>
  <c r="AC1400" i="1"/>
  <c r="AD1400" i="1"/>
  <c r="AK1400" i="1" s="1"/>
  <c r="AE1400" i="1"/>
  <c r="AF1400" i="1"/>
  <c r="AG1400" i="1"/>
  <c r="Z1401" i="1"/>
  <c r="AI1401" i="1" s="1"/>
  <c r="AA1401" i="1"/>
  <c r="AB1401" i="1"/>
  <c r="AC1401" i="1"/>
  <c r="AD1401" i="1"/>
  <c r="AK1401" i="1" s="1"/>
  <c r="AE1401" i="1"/>
  <c r="AF1401" i="1"/>
  <c r="AG1401" i="1"/>
  <c r="Z1402" i="1"/>
  <c r="AI1402" i="1" s="1"/>
  <c r="AA1402" i="1"/>
  <c r="AB1402" i="1"/>
  <c r="AC1402" i="1"/>
  <c r="AD1402" i="1"/>
  <c r="AK1402" i="1" s="1"/>
  <c r="AE1402" i="1"/>
  <c r="AF1402" i="1"/>
  <c r="AG1402" i="1"/>
  <c r="Z1403" i="1"/>
  <c r="AI1403" i="1" s="1"/>
  <c r="AA1403" i="1"/>
  <c r="AB1403" i="1"/>
  <c r="AC1403" i="1"/>
  <c r="AD1403" i="1"/>
  <c r="AK1403" i="1" s="1"/>
  <c r="AE1403" i="1"/>
  <c r="AF1403" i="1"/>
  <c r="AG1403" i="1"/>
  <c r="Z1404" i="1"/>
  <c r="AI1404" i="1" s="1"/>
  <c r="AA1404" i="1"/>
  <c r="AB1404" i="1"/>
  <c r="AC1404" i="1"/>
  <c r="AD1404" i="1"/>
  <c r="AK1404" i="1" s="1"/>
  <c r="AE1404" i="1"/>
  <c r="AF1404" i="1"/>
  <c r="AG1404" i="1"/>
  <c r="Z1405" i="1"/>
  <c r="AI1405" i="1" s="1"/>
  <c r="AA1405" i="1"/>
  <c r="AB1405" i="1"/>
  <c r="AC1405" i="1"/>
  <c r="AD1405" i="1"/>
  <c r="AK1405" i="1" s="1"/>
  <c r="AE1405" i="1"/>
  <c r="AF1405" i="1"/>
  <c r="AG1405" i="1"/>
  <c r="Z1406" i="1"/>
  <c r="AI1406" i="1" s="1"/>
  <c r="AA1406" i="1"/>
  <c r="AB1406" i="1"/>
  <c r="AC1406" i="1"/>
  <c r="AD1406" i="1"/>
  <c r="AK1406" i="1" s="1"/>
  <c r="AE1406" i="1"/>
  <c r="AF1406" i="1"/>
  <c r="AG1406" i="1"/>
  <c r="Z1407" i="1"/>
  <c r="AI1407" i="1" s="1"/>
  <c r="AA1407" i="1"/>
  <c r="AB1407" i="1"/>
  <c r="AC1407" i="1"/>
  <c r="AD1407" i="1"/>
  <c r="AK1407" i="1" s="1"/>
  <c r="AE1407" i="1"/>
  <c r="AF1407" i="1"/>
  <c r="AG1407" i="1"/>
  <c r="Z1408" i="1"/>
  <c r="AI1408" i="1" s="1"/>
  <c r="AA1408" i="1"/>
  <c r="AB1408" i="1"/>
  <c r="AC1408" i="1"/>
  <c r="AD1408" i="1"/>
  <c r="AK1408" i="1" s="1"/>
  <c r="AE1408" i="1"/>
  <c r="AF1408" i="1"/>
  <c r="AG1408" i="1"/>
  <c r="Z1409" i="1"/>
  <c r="AI1409" i="1" s="1"/>
  <c r="AA1409" i="1"/>
  <c r="AB1409" i="1"/>
  <c r="AC1409" i="1"/>
  <c r="AD1409" i="1"/>
  <c r="AK1409" i="1" s="1"/>
  <c r="AE1409" i="1"/>
  <c r="AF1409" i="1"/>
  <c r="AG1409" i="1"/>
  <c r="Z1410" i="1"/>
  <c r="AI1410" i="1" s="1"/>
  <c r="AA1410" i="1"/>
  <c r="AB1410" i="1"/>
  <c r="AC1410" i="1"/>
  <c r="AD1410" i="1"/>
  <c r="AK1410" i="1" s="1"/>
  <c r="AE1410" i="1"/>
  <c r="AF1410" i="1"/>
  <c r="AG1410" i="1"/>
  <c r="Z1411" i="1"/>
  <c r="AI1411" i="1" s="1"/>
  <c r="AA1411" i="1"/>
  <c r="AB1411" i="1"/>
  <c r="AC1411" i="1"/>
  <c r="AD1411" i="1"/>
  <c r="AK1411" i="1" s="1"/>
  <c r="AE1411" i="1"/>
  <c r="AF1411" i="1"/>
  <c r="AG1411" i="1"/>
  <c r="Z1412" i="1"/>
  <c r="AI1412" i="1" s="1"/>
  <c r="AA1412" i="1"/>
  <c r="AB1412" i="1"/>
  <c r="AC1412" i="1"/>
  <c r="AD1412" i="1"/>
  <c r="AK1412" i="1" s="1"/>
  <c r="AE1412" i="1"/>
  <c r="AF1412" i="1"/>
  <c r="AG1412" i="1"/>
  <c r="Z1413" i="1"/>
  <c r="AI1413" i="1" s="1"/>
  <c r="AA1413" i="1"/>
  <c r="AB1413" i="1"/>
  <c r="AC1413" i="1"/>
  <c r="AD1413" i="1"/>
  <c r="AK1413" i="1" s="1"/>
  <c r="AE1413" i="1"/>
  <c r="AF1413" i="1"/>
  <c r="AG1413" i="1"/>
  <c r="Z1414" i="1"/>
  <c r="AI1414" i="1" s="1"/>
  <c r="AA1414" i="1"/>
  <c r="AB1414" i="1"/>
  <c r="AC1414" i="1"/>
  <c r="AD1414" i="1"/>
  <c r="AK1414" i="1" s="1"/>
  <c r="AE1414" i="1"/>
  <c r="AF1414" i="1"/>
  <c r="AG1414" i="1"/>
  <c r="Z1415" i="1"/>
  <c r="AI1415" i="1" s="1"/>
  <c r="AA1415" i="1"/>
  <c r="AB1415" i="1"/>
  <c r="AC1415" i="1"/>
  <c r="AD1415" i="1"/>
  <c r="AK1415" i="1" s="1"/>
  <c r="AE1415" i="1"/>
  <c r="AF1415" i="1"/>
  <c r="AG1415" i="1"/>
  <c r="Z1416" i="1"/>
  <c r="AI1416" i="1" s="1"/>
  <c r="AA1416" i="1"/>
  <c r="AB1416" i="1"/>
  <c r="AC1416" i="1"/>
  <c r="AD1416" i="1"/>
  <c r="AK1416" i="1" s="1"/>
  <c r="AE1416" i="1"/>
  <c r="AF1416" i="1"/>
  <c r="AG1416" i="1"/>
  <c r="Z1417" i="1"/>
  <c r="AI1417" i="1" s="1"/>
  <c r="AA1417" i="1"/>
  <c r="AB1417" i="1"/>
  <c r="AC1417" i="1"/>
  <c r="AD1417" i="1"/>
  <c r="AK1417" i="1" s="1"/>
  <c r="AE1417" i="1"/>
  <c r="AF1417" i="1"/>
  <c r="AG1417" i="1"/>
  <c r="Z1418" i="1"/>
  <c r="AI1418" i="1" s="1"/>
  <c r="AA1418" i="1"/>
  <c r="AB1418" i="1"/>
  <c r="AC1418" i="1"/>
  <c r="AD1418" i="1"/>
  <c r="AK1418" i="1" s="1"/>
  <c r="AE1418" i="1"/>
  <c r="AF1418" i="1"/>
  <c r="AG1418" i="1"/>
  <c r="Z1419" i="1"/>
  <c r="AI1419" i="1" s="1"/>
  <c r="AA1419" i="1"/>
  <c r="AB1419" i="1"/>
  <c r="AC1419" i="1"/>
  <c r="AD1419" i="1"/>
  <c r="AK1419" i="1" s="1"/>
  <c r="AE1419" i="1"/>
  <c r="AF1419" i="1"/>
  <c r="AG1419" i="1"/>
  <c r="Z1420" i="1"/>
  <c r="AI1420" i="1" s="1"/>
  <c r="AA1420" i="1"/>
  <c r="AB1420" i="1"/>
  <c r="AC1420" i="1"/>
  <c r="AD1420" i="1"/>
  <c r="AK1420" i="1" s="1"/>
  <c r="AE1420" i="1"/>
  <c r="AF1420" i="1"/>
  <c r="AG1420" i="1"/>
  <c r="Z1421" i="1"/>
  <c r="AI1421" i="1" s="1"/>
  <c r="AA1421" i="1"/>
  <c r="AB1421" i="1"/>
  <c r="AC1421" i="1"/>
  <c r="AD1421" i="1"/>
  <c r="AK1421" i="1" s="1"/>
  <c r="AE1421" i="1"/>
  <c r="AF1421" i="1"/>
  <c r="AG1421" i="1"/>
  <c r="Z1422" i="1"/>
  <c r="AI1422" i="1" s="1"/>
  <c r="AA1422" i="1"/>
  <c r="AB1422" i="1"/>
  <c r="AC1422" i="1"/>
  <c r="AD1422" i="1"/>
  <c r="AK1422" i="1" s="1"/>
  <c r="AE1422" i="1"/>
  <c r="AF1422" i="1"/>
  <c r="AG1422" i="1"/>
  <c r="Z1423" i="1"/>
  <c r="AI1423" i="1" s="1"/>
  <c r="AA1423" i="1"/>
  <c r="AB1423" i="1"/>
  <c r="AC1423" i="1"/>
  <c r="AD1423" i="1"/>
  <c r="AK1423" i="1" s="1"/>
  <c r="AE1423" i="1"/>
  <c r="AF1423" i="1"/>
  <c r="AG1423" i="1"/>
  <c r="Z1424" i="1"/>
  <c r="AI1424" i="1" s="1"/>
  <c r="AA1424" i="1"/>
  <c r="AB1424" i="1"/>
  <c r="AC1424" i="1"/>
  <c r="AD1424" i="1"/>
  <c r="AK1424" i="1" s="1"/>
  <c r="AE1424" i="1"/>
  <c r="AF1424" i="1"/>
  <c r="AG1424" i="1"/>
  <c r="Z1425" i="1"/>
  <c r="AI1425" i="1" s="1"/>
  <c r="AA1425" i="1"/>
  <c r="AB1425" i="1"/>
  <c r="AC1425" i="1"/>
  <c r="AD1425" i="1"/>
  <c r="AK1425" i="1" s="1"/>
  <c r="AE1425" i="1"/>
  <c r="AF1425" i="1"/>
  <c r="AG1425" i="1"/>
  <c r="Z1426" i="1"/>
  <c r="AI1426" i="1" s="1"/>
  <c r="AA1426" i="1"/>
  <c r="AB1426" i="1"/>
  <c r="AC1426" i="1"/>
  <c r="AD1426" i="1"/>
  <c r="AK1426" i="1" s="1"/>
  <c r="AE1426" i="1"/>
  <c r="AF1426" i="1"/>
  <c r="AG1426" i="1"/>
  <c r="Z1427" i="1"/>
  <c r="AI1427" i="1" s="1"/>
  <c r="AA1427" i="1"/>
  <c r="AB1427" i="1"/>
  <c r="AC1427" i="1"/>
  <c r="AD1427" i="1"/>
  <c r="AK1427" i="1" s="1"/>
  <c r="AE1427" i="1"/>
  <c r="AF1427" i="1"/>
  <c r="AG1427" i="1"/>
  <c r="Z1428" i="1"/>
  <c r="AI1428" i="1" s="1"/>
  <c r="AA1428" i="1"/>
  <c r="AB1428" i="1"/>
  <c r="AC1428" i="1"/>
  <c r="AD1428" i="1"/>
  <c r="AK1428" i="1" s="1"/>
  <c r="AE1428" i="1"/>
  <c r="AF1428" i="1"/>
  <c r="AG1428" i="1"/>
  <c r="Z1429" i="1"/>
  <c r="AI1429" i="1" s="1"/>
  <c r="AA1429" i="1"/>
  <c r="AB1429" i="1"/>
  <c r="AC1429" i="1"/>
  <c r="AD1429" i="1"/>
  <c r="AK1429" i="1" s="1"/>
  <c r="AE1429" i="1"/>
  <c r="AF1429" i="1"/>
  <c r="AG1429" i="1"/>
  <c r="Z1430" i="1"/>
  <c r="AI1430" i="1" s="1"/>
  <c r="AA1430" i="1"/>
  <c r="AB1430" i="1"/>
  <c r="AC1430" i="1"/>
  <c r="AD1430" i="1"/>
  <c r="AK1430" i="1" s="1"/>
  <c r="AE1430" i="1"/>
  <c r="AF1430" i="1"/>
  <c r="AG1430" i="1"/>
  <c r="Z1431" i="1"/>
  <c r="AI1431" i="1" s="1"/>
  <c r="AA1431" i="1"/>
  <c r="AB1431" i="1"/>
  <c r="AC1431" i="1"/>
  <c r="AD1431" i="1"/>
  <c r="AK1431" i="1" s="1"/>
  <c r="AE1431" i="1"/>
  <c r="AF1431" i="1"/>
  <c r="AG1431" i="1"/>
  <c r="Z1432" i="1"/>
  <c r="AI1432" i="1" s="1"/>
  <c r="AA1432" i="1"/>
  <c r="AB1432" i="1"/>
  <c r="AC1432" i="1"/>
  <c r="AD1432" i="1"/>
  <c r="AK1432" i="1" s="1"/>
  <c r="AE1432" i="1"/>
  <c r="AF1432" i="1"/>
  <c r="AG1432" i="1"/>
  <c r="Z1433" i="1"/>
  <c r="AI1433" i="1" s="1"/>
  <c r="AA1433" i="1"/>
  <c r="AB1433" i="1"/>
  <c r="AC1433" i="1"/>
  <c r="AD1433" i="1"/>
  <c r="AK1433" i="1" s="1"/>
  <c r="AE1433" i="1"/>
  <c r="AF1433" i="1"/>
  <c r="AG1433" i="1"/>
  <c r="Z1434" i="1"/>
  <c r="AI1434" i="1" s="1"/>
  <c r="AA1434" i="1"/>
  <c r="AB1434" i="1"/>
  <c r="AC1434" i="1"/>
  <c r="AD1434" i="1"/>
  <c r="AK1434" i="1" s="1"/>
  <c r="AE1434" i="1"/>
  <c r="AF1434" i="1"/>
  <c r="AG1434" i="1"/>
  <c r="Z1435" i="1"/>
  <c r="AI1435" i="1" s="1"/>
  <c r="AA1435" i="1"/>
  <c r="AB1435" i="1"/>
  <c r="AC1435" i="1"/>
  <c r="AD1435" i="1"/>
  <c r="AK1435" i="1" s="1"/>
  <c r="AE1435" i="1"/>
  <c r="AF1435" i="1"/>
  <c r="AG1435" i="1"/>
  <c r="Z1436" i="1"/>
  <c r="AI1436" i="1" s="1"/>
  <c r="AA1436" i="1"/>
  <c r="AB1436" i="1"/>
  <c r="AC1436" i="1"/>
  <c r="AD1436" i="1"/>
  <c r="AK1436" i="1" s="1"/>
  <c r="AE1436" i="1"/>
  <c r="AF1436" i="1"/>
  <c r="AG1436" i="1"/>
  <c r="Z1437" i="1"/>
  <c r="AI1437" i="1" s="1"/>
  <c r="AA1437" i="1"/>
  <c r="AB1437" i="1"/>
  <c r="AC1437" i="1"/>
  <c r="AD1437" i="1"/>
  <c r="AK1437" i="1" s="1"/>
  <c r="AE1437" i="1"/>
  <c r="AF1437" i="1"/>
  <c r="AG1437" i="1"/>
  <c r="Z1438" i="1"/>
  <c r="AI1438" i="1" s="1"/>
  <c r="AA1438" i="1"/>
  <c r="AB1438" i="1"/>
  <c r="AC1438" i="1"/>
  <c r="AD1438" i="1"/>
  <c r="AK1438" i="1" s="1"/>
  <c r="AE1438" i="1"/>
  <c r="AF1438" i="1"/>
  <c r="AG1438" i="1"/>
  <c r="Z1439" i="1"/>
  <c r="AI1439" i="1" s="1"/>
  <c r="AA1439" i="1"/>
  <c r="AB1439" i="1"/>
  <c r="AC1439" i="1"/>
  <c r="AD1439" i="1"/>
  <c r="AK1439" i="1" s="1"/>
  <c r="AE1439" i="1"/>
  <c r="AF1439" i="1"/>
  <c r="AG1439" i="1"/>
  <c r="Z1440" i="1"/>
  <c r="AI1440" i="1" s="1"/>
  <c r="AA1440" i="1"/>
  <c r="AB1440" i="1"/>
  <c r="AC1440" i="1"/>
  <c r="AD1440" i="1"/>
  <c r="AK1440" i="1" s="1"/>
  <c r="AE1440" i="1"/>
  <c r="AF1440" i="1"/>
  <c r="AG1440" i="1"/>
  <c r="Z1441" i="1"/>
  <c r="AI1441" i="1" s="1"/>
  <c r="AA1441" i="1"/>
  <c r="AB1441" i="1"/>
  <c r="AC1441" i="1"/>
  <c r="AD1441" i="1"/>
  <c r="AK1441" i="1" s="1"/>
  <c r="AE1441" i="1"/>
  <c r="AF1441" i="1"/>
  <c r="AG1441" i="1"/>
  <c r="Z1442" i="1"/>
  <c r="AI1442" i="1" s="1"/>
  <c r="AA1442" i="1"/>
  <c r="AB1442" i="1"/>
  <c r="AC1442" i="1"/>
  <c r="AD1442" i="1"/>
  <c r="AK1442" i="1" s="1"/>
  <c r="AE1442" i="1"/>
  <c r="AF1442" i="1"/>
  <c r="AG1442" i="1"/>
  <c r="Z1443" i="1"/>
  <c r="AI1443" i="1" s="1"/>
  <c r="AA1443" i="1"/>
  <c r="AB1443" i="1"/>
  <c r="AC1443" i="1"/>
  <c r="AD1443" i="1"/>
  <c r="AK1443" i="1" s="1"/>
  <c r="AE1443" i="1"/>
  <c r="AF1443" i="1"/>
  <c r="AG1443" i="1"/>
  <c r="Z1444" i="1"/>
  <c r="AI1444" i="1" s="1"/>
  <c r="AA1444" i="1"/>
  <c r="AB1444" i="1"/>
  <c r="AC1444" i="1"/>
  <c r="AD1444" i="1"/>
  <c r="AK1444" i="1" s="1"/>
  <c r="AE1444" i="1"/>
  <c r="AF1444" i="1"/>
  <c r="AG1444" i="1"/>
  <c r="Z1445" i="1"/>
  <c r="AI1445" i="1" s="1"/>
  <c r="AA1445" i="1"/>
  <c r="AB1445" i="1"/>
  <c r="AC1445" i="1"/>
  <c r="AD1445" i="1"/>
  <c r="AK1445" i="1" s="1"/>
  <c r="AE1445" i="1"/>
  <c r="AF1445" i="1"/>
  <c r="AG1445" i="1"/>
  <c r="Z1446" i="1"/>
  <c r="AI1446" i="1" s="1"/>
  <c r="AA1446" i="1"/>
  <c r="AB1446" i="1"/>
  <c r="AC1446" i="1"/>
  <c r="AD1446" i="1"/>
  <c r="AK1446" i="1" s="1"/>
  <c r="AE1446" i="1"/>
  <c r="AF1446" i="1"/>
  <c r="AG1446" i="1"/>
  <c r="Z1447" i="1"/>
  <c r="AI1447" i="1" s="1"/>
  <c r="AA1447" i="1"/>
  <c r="AB1447" i="1"/>
  <c r="AC1447" i="1"/>
  <c r="AD1447" i="1"/>
  <c r="AK1447" i="1" s="1"/>
  <c r="AE1447" i="1"/>
  <c r="AF1447" i="1"/>
  <c r="AG1447" i="1"/>
  <c r="Z1448" i="1"/>
  <c r="AI1448" i="1" s="1"/>
  <c r="AA1448" i="1"/>
  <c r="AB1448" i="1"/>
  <c r="AC1448" i="1"/>
  <c r="AD1448" i="1"/>
  <c r="AK1448" i="1" s="1"/>
  <c r="AE1448" i="1"/>
  <c r="AF1448" i="1"/>
  <c r="AG1448" i="1"/>
  <c r="Z1449" i="1"/>
  <c r="AI1449" i="1" s="1"/>
  <c r="AA1449" i="1"/>
  <c r="AB1449" i="1"/>
  <c r="AC1449" i="1"/>
  <c r="AD1449" i="1"/>
  <c r="AK1449" i="1" s="1"/>
  <c r="AE1449" i="1"/>
  <c r="AF1449" i="1"/>
  <c r="AG1449" i="1"/>
  <c r="Z1450" i="1"/>
  <c r="AI1450" i="1" s="1"/>
  <c r="AA1450" i="1"/>
  <c r="AB1450" i="1"/>
  <c r="AC1450" i="1"/>
  <c r="AD1450" i="1"/>
  <c r="AK1450" i="1" s="1"/>
  <c r="AE1450" i="1"/>
  <c r="AF1450" i="1"/>
  <c r="AG1450" i="1"/>
  <c r="Z1451" i="1"/>
  <c r="AI1451" i="1" s="1"/>
  <c r="AA1451" i="1"/>
  <c r="AB1451" i="1"/>
  <c r="AC1451" i="1"/>
  <c r="AD1451" i="1"/>
  <c r="AK1451" i="1" s="1"/>
  <c r="AE1451" i="1"/>
  <c r="AF1451" i="1"/>
  <c r="AG1451" i="1"/>
  <c r="Z1452" i="1"/>
  <c r="AI1452" i="1" s="1"/>
  <c r="AA1452" i="1"/>
  <c r="AB1452" i="1"/>
  <c r="AC1452" i="1"/>
  <c r="AD1452" i="1"/>
  <c r="AK1452" i="1" s="1"/>
  <c r="AE1452" i="1"/>
  <c r="AF1452" i="1"/>
  <c r="AG1452" i="1"/>
  <c r="Z1453" i="1"/>
  <c r="AI1453" i="1" s="1"/>
  <c r="AA1453" i="1"/>
  <c r="AB1453" i="1"/>
  <c r="AC1453" i="1"/>
  <c r="AD1453" i="1"/>
  <c r="AK1453" i="1" s="1"/>
  <c r="AE1453" i="1"/>
  <c r="AF1453" i="1"/>
  <c r="AG1453" i="1"/>
  <c r="Z1454" i="1"/>
  <c r="AI1454" i="1" s="1"/>
  <c r="AA1454" i="1"/>
  <c r="AB1454" i="1"/>
  <c r="AC1454" i="1"/>
  <c r="AD1454" i="1"/>
  <c r="AK1454" i="1" s="1"/>
  <c r="AE1454" i="1"/>
  <c r="AF1454" i="1"/>
  <c r="AG1454" i="1"/>
  <c r="Z1455" i="1"/>
  <c r="AI1455" i="1" s="1"/>
  <c r="AA1455" i="1"/>
  <c r="AB1455" i="1"/>
  <c r="AC1455" i="1"/>
  <c r="AD1455" i="1"/>
  <c r="AK1455" i="1" s="1"/>
  <c r="AE1455" i="1"/>
  <c r="AF1455" i="1"/>
  <c r="AG1455" i="1"/>
  <c r="Z1456" i="1"/>
  <c r="AI1456" i="1" s="1"/>
  <c r="AA1456" i="1"/>
  <c r="AB1456" i="1"/>
  <c r="AC1456" i="1"/>
  <c r="AD1456" i="1"/>
  <c r="AK1456" i="1" s="1"/>
  <c r="AE1456" i="1"/>
  <c r="AF1456" i="1"/>
  <c r="AG1456" i="1"/>
  <c r="Z1457" i="1"/>
  <c r="AI1457" i="1" s="1"/>
  <c r="AA1457" i="1"/>
  <c r="AB1457" i="1"/>
  <c r="AC1457" i="1"/>
  <c r="AD1457" i="1"/>
  <c r="AK1457" i="1" s="1"/>
  <c r="AE1457" i="1"/>
  <c r="AF1457" i="1"/>
  <c r="AG1457" i="1"/>
  <c r="Z1458" i="1"/>
  <c r="AI1458" i="1" s="1"/>
  <c r="AA1458" i="1"/>
  <c r="AB1458" i="1"/>
  <c r="AC1458" i="1"/>
  <c r="AD1458" i="1"/>
  <c r="AK1458" i="1" s="1"/>
  <c r="AE1458" i="1"/>
  <c r="AF1458" i="1"/>
  <c r="AG1458" i="1"/>
  <c r="Z1459" i="1"/>
  <c r="AI1459" i="1" s="1"/>
  <c r="AA1459" i="1"/>
  <c r="AB1459" i="1"/>
  <c r="AC1459" i="1"/>
  <c r="AD1459" i="1"/>
  <c r="AK1459" i="1" s="1"/>
  <c r="AE1459" i="1"/>
  <c r="AF1459" i="1"/>
  <c r="AG1459" i="1"/>
  <c r="Z1460" i="1"/>
  <c r="AI1460" i="1" s="1"/>
  <c r="AA1460" i="1"/>
  <c r="AB1460" i="1"/>
  <c r="AC1460" i="1"/>
  <c r="AD1460" i="1"/>
  <c r="AK1460" i="1" s="1"/>
  <c r="AE1460" i="1"/>
  <c r="AF1460" i="1"/>
  <c r="AG1460" i="1"/>
  <c r="Z1461" i="1"/>
  <c r="AI1461" i="1" s="1"/>
  <c r="AA1461" i="1"/>
  <c r="AB1461" i="1"/>
  <c r="AC1461" i="1"/>
  <c r="AD1461" i="1"/>
  <c r="AK1461" i="1" s="1"/>
  <c r="AE1461" i="1"/>
  <c r="AF1461" i="1"/>
  <c r="AG1461" i="1"/>
  <c r="Z1462" i="1"/>
  <c r="AI1462" i="1" s="1"/>
  <c r="AA1462" i="1"/>
  <c r="AB1462" i="1"/>
  <c r="AC1462" i="1"/>
  <c r="AD1462" i="1"/>
  <c r="AK1462" i="1" s="1"/>
  <c r="AE1462" i="1"/>
  <c r="AF1462" i="1"/>
  <c r="AG1462" i="1"/>
  <c r="Z1463" i="1"/>
  <c r="AI1463" i="1" s="1"/>
  <c r="AA1463" i="1"/>
  <c r="AB1463" i="1"/>
  <c r="AC1463" i="1"/>
  <c r="AD1463" i="1"/>
  <c r="AK1463" i="1" s="1"/>
  <c r="AE1463" i="1"/>
  <c r="AF1463" i="1"/>
  <c r="AG1463" i="1"/>
  <c r="Z1464" i="1"/>
  <c r="AI1464" i="1" s="1"/>
  <c r="AA1464" i="1"/>
  <c r="AB1464" i="1"/>
  <c r="AC1464" i="1"/>
  <c r="AD1464" i="1"/>
  <c r="AK1464" i="1" s="1"/>
  <c r="AE1464" i="1"/>
  <c r="AF1464" i="1"/>
  <c r="AG1464" i="1"/>
  <c r="Z1465" i="1"/>
  <c r="AI1465" i="1" s="1"/>
  <c r="AA1465" i="1"/>
  <c r="AB1465" i="1"/>
  <c r="AC1465" i="1"/>
  <c r="AD1465" i="1"/>
  <c r="AK1465" i="1" s="1"/>
  <c r="AE1465" i="1"/>
  <c r="AF1465" i="1"/>
  <c r="AG1465" i="1"/>
  <c r="Z1466" i="1"/>
  <c r="AI1466" i="1" s="1"/>
  <c r="AA1466" i="1"/>
  <c r="AB1466" i="1"/>
  <c r="AC1466" i="1"/>
  <c r="AD1466" i="1"/>
  <c r="AK1466" i="1" s="1"/>
  <c r="AE1466" i="1"/>
  <c r="AF1466" i="1"/>
  <c r="AG1466" i="1"/>
  <c r="Z1467" i="1"/>
  <c r="AI1467" i="1" s="1"/>
  <c r="AA1467" i="1"/>
  <c r="AB1467" i="1"/>
  <c r="AC1467" i="1"/>
  <c r="AD1467" i="1"/>
  <c r="AK1467" i="1" s="1"/>
  <c r="AE1467" i="1"/>
  <c r="AF1467" i="1"/>
  <c r="AG1467" i="1"/>
  <c r="Z1468" i="1"/>
  <c r="AI1468" i="1" s="1"/>
  <c r="AA1468" i="1"/>
  <c r="AB1468" i="1"/>
  <c r="AC1468" i="1"/>
  <c r="AD1468" i="1"/>
  <c r="AK1468" i="1" s="1"/>
  <c r="AE1468" i="1"/>
  <c r="AF1468" i="1"/>
  <c r="AG1468" i="1"/>
  <c r="Z1469" i="1"/>
  <c r="AI1469" i="1" s="1"/>
  <c r="AA1469" i="1"/>
  <c r="AB1469" i="1"/>
  <c r="AC1469" i="1"/>
  <c r="AD1469" i="1"/>
  <c r="AK1469" i="1" s="1"/>
  <c r="AE1469" i="1"/>
  <c r="AF1469" i="1"/>
  <c r="AG1469" i="1"/>
  <c r="Z1470" i="1"/>
  <c r="AI1470" i="1" s="1"/>
  <c r="AA1470" i="1"/>
  <c r="AB1470" i="1"/>
  <c r="AC1470" i="1"/>
  <c r="AD1470" i="1"/>
  <c r="AK1470" i="1" s="1"/>
  <c r="AE1470" i="1"/>
  <c r="AF1470" i="1"/>
  <c r="AG1470" i="1"/>
  <c r="Z1471" i="1"/>
  <c r="AI1471" i="1" s="1"/>
  <c r="AA1471" i="1"/>
  <c r="AB1471" i="1"/>
  <c r="AC1471" i="1"/>
  <c r="AD1471" i="1"/>
  <c r="AK1471" i="1" s="1"/>
  <c r="AE1471" i="1"/>
  <c r="AF1471" i="1"/>
  <c r="AG1471" i="1"/>
  <c r="Z1472" i="1"/>
  <c r="AI1472" i="1" s="1"/>
  <c r="AA1472" i="1"/>
  <c r="AB1472" i="1"/>
  <c r="AC1472" i="1"/>
  <c r="AD1472" i="1"/>
  <c r="AK1472" i="1" s="1"/>
  <c r="AE1472" i="1"/>
  <c r="AF1472" i="1"/>
  <c r="AG1472" i="1"/>
  <c r="Z1473" i="1"/>
  <c r="AI1473" i="1" s="1"/>
  <c r="AA1473" i="1"/>
  <c r="AB1473" i="1"/>
  <c r="AC1473" i="1"/>
  <c r="AD1473" i="1"/>
  <c r="AK1473" i="1" s="1"/>
  <c r="AE1473" i="1"/>
  <c r="AF1473" i="1"/>
  <c r="AG1473" i="1"/>
  <c r="Z1474" i="1"/>
  <c r="AI1474" i="1" s="1"/>
  <c r="AA1474" i="1"/>
  <c r="AB1474" i="1"/>
  <c r="AC1474" i="1"/>
  <c r="AD1474" i="1"/>
  <c r="AK1474" i="1" s="1"/>
  <c r="AE1474" i="1"/>
  <c r="AF1474" i="1"/>
  <c r="AG1474" i="1"/>
  <c r="Z1475" i="1"/>
  <c r="AI1475" i="1" s="1"/>
  <c r="AA1475" i="1"/>
  <c r="AB1475" i="1"/>
  <c r="AC1475" i="1"/>
  <c r="AD1475" i="1"/>
  <c r="AK1475" i="1" s="1"/>
  <c r="AE1475" i="1"/>
  <c r="AF1475" i="1"/>
  <c r="AG1475" i="1"/>
  <c r="Z1476" i="1"/>
  <c r="AI1476" i="1" s="1"/>
  <c r="AA1476" i="1"/>
  <c r="AB1476" i="1"/>
  <c r="AC1476" i="1"/>
  <c r="AD1476" i="1"/>
  <c r="AK1476" i="1" s="1"/>
  <c r="AE1476" i="1"/>
  <c r="AF1476" i="1"/>
  <c r="AG1476" i="1"/>
  <c r="Z1477" i="1"/>
  <c r="AI1477" i="1" s="1"/>
  <c r="AA1477" i="1"/>
  <c r="AB1477" i="1"/>
  <c r="AC1477" i="1"/>
  <c r="AD1477" i="1"/>
  <c r="AK1477" i="1" s="1"/>
  <c r="AE1477" i="1"/>
  <c r="AF1477" i="1"/>
  <c r="AG1477" i="1"/>
  <c r="Z1478" i="1"/>
  <c r="AI1478" i="1" s="1"/>
  <c r="AA1478" i="1"/>
  <c r="AB1478" i="1"/>
  <c r="AC1478" i="1"/>
  <c r="AD1478" i="1"/>
  <c r="AK1478" i="1" s="1"/>
  <c r="AE1478" i="1"/>
  <c r="AF1478" i="1"/>
  <c r="AG1478" i="1"/>
  <c r="Z1479" i="1"/>
  <c r="AI1479" i="1" s="1"/>
  <c r="AA1479" i="1"/>
  <c r="AB1479" i="1"/>
  <c r="AC1479" i="1"/>
  <c r="AD1479" i="1"/>
  <c r="AK1479" i="1" s="1"/>
  <c r="AE1479" i="1"/>
  <c r="AF1479" i="1"/>
  <c r="AG1479" i="1"/>
  <c r="Z1480" i="1"/>
  <c r="AI1480" i="1" s="1"/>
  <c r="AA1480" i="1"/>
  <c r="AB1480" i="1"/>
  <c r="AC1480" i="1"/>
  <c r="AD1480" i="1"/>
  <c r="AK1480" i="1" s="1"/>
  <c r="AE1480" i="1"/>
  <c r="AF1480" i="1"/>
  <c r="AG1480" i="1"/>
  <c r="Z1481" i="1"/>
  <c r="AI1481" i="1" s="1"/>
  <c r="AA1481" i="1"/>
  <c r="AB1481" i="1"/>
  <c r="AC1481" i="1"/>
  <c r="AD1481" i="1"/>
  <c r="AK1481" i="1" s="1"/>
  <c r="AE1481" i="1"/>
  <c r="AF1481" i="1"/>
  <c r="AG1481" i="1"/>
  <c r="Z1482" i="1"/>
  <c r="AI1482" i="1" s="1"/>
  <c r="AA1482" i="1"/>
  <c r="AB1482" i="1"/>
  <c r="AC1482" i="1"/>
  <c r="AD1482" i="1"/>
  <c r="AK1482" i="1" s="1"/>
  <c r="AE1482" i="1"/>
  <c r="AF1482" i="1"/>
  <c r="AG1482" i="1"/>
  <c r="Z1483" i="1"/>
  <c r="AI1483" i="1" s="1"/>
  <c r="AA1483" i="1"/>
  <c r="AB1483" i="1"/>
  <c r="AC1483" i="1"/>
  <c r="AD1483" i="1"/>
  <c r="AK1483" i="1" s="1"/>
  <c r="AE1483" i="1"/>
  <c r="AF1483" i="1"/>
  <c r="AG1483" i="1"/>
  <c r="Z1484" i="1"/>
  <c r="AI1484" i="1" s="1"/>
  <c r="AA1484" i="1"/>
  <c r="AB1484" i="1"/>
  <c r="AC1484" i="1"/>
  <c r="AD1484" i="1"/>
  <c r="AK1484" i="1" s="1"/>
  <c r="AE1484" i="1"/>
  <c r="AF1484" i="1"/>
  <c r="AG1484" i="1"/>
  <c r="Z1485" i="1"/>
  <c r="AI1485" i="1" s="1"/>
  <c r="AA1485" i="1"/>
  <c r="AB1485" i="1"/>
  <c r="AC1485" i="1"/>
  <c r="AD1485" i="1"/>
  <c r="AK1485" i="1" s="1"/>
  <c r="AE1485" i="1"/>
  <c r="AF1485" i="1"/>
  <c r="AG1485" i="1"/>
  <c r="Z1486" i="1"/>
  <c r="AI1486" i="1" s="1"/>
  <c r="AA1486" i="1"/>
  <c r="AB1486" i="1"/>
  <c r="AC1486" i="1"/>
  <c r="AD1486" i="1"/>
  <c r="AK1486" i="1" s="1"/>
  <c r="AE1486" i="1"/>
  <c r="AF1486" i="1"/>
  <c r="AG1486" i="1"/>
  <c r="Z1487" i="1"/>
  <c r="AI1487" i="1" s="1"/>
  <c r="AA1487" i="1"/>
  <c r="AB1487" i="1"/>
  <c r="AC1487" i="1"/>
  <c r="AD1487" i="1"/>
  <c r="AK1487" i="1" s="1"/>
  <c r="AE1487" i="1"/>
  <c r="AF1487" i="1"/>
  <c r="AG1487" i="1"/>
  <c r="Z1488" i="1"/>
  <c r="AI1488" i="1" s="1"/>
  <c r="AA1488" i="1"/>
  <c r="AB1488" i="1"/>
  <c r="AC1488" i="1"/>
  <c r="AD1488" i="1"/>
  <c r="AK1488" i="1" s="1"/>
  <c r="AE1488" i="1"/>
  <c r="AF1488" i="1"/>
  <c r="AG1488" i="1"/>
  <c r="Z1489" i="1"/>
  <c r="AI1489" i="1" s="1"/>
  <c r="AA1489" i="1"/>
  <c r="AB1489" i="1"/>
  <c r="AC1489" i="1"/>
  <c r="AD1489" i="1"/>
  <c r="AK1489" i="1" s="1"/>
  <c r="AE1489" i="1"/>
  <c r="AF1489" i="1"/>
  <c r="AG1489" i="1"/>
  <c r="Z1490" i="1"/>
  <c r="AI1490" i="1" s="1"/>
  <c r="AA1490" i="1"/>
  <c r="AB1490" i="1"/>
  <c r="AC1490" i="1"/>
  <c r="AD1490" i="1"/>
  <c r="AK1490" i="1" s="1"/>
  <c r="AE1490" i="1"/>
  <c r="AF1490" i="1"/>
  <c r="AG1490" i="1"/>
  <c r="Z1491" i="1"/>
  <c r="AI1491" i="1" s="1"/>
  <c r="AA1491" i="1"/>
  <c r="AB1491" i="1"/>
  <c r="AC1491" i="1"/>
  <c r="AD1491" i="1"/>
  <c r="AK1491" i="1" s="1"/>
  <c r="AE1491" i="1"/>
  <c r="AF1491" i="1"/>
  <c r="AG1491" i="1"/>
  <c r="Z1492" i="1"/>
  <c r="AI1492" i="1" s="1"/>
  <c r="AA1492" i="1"/>
  <c r="AB1492" i="1"/>
  <c r="AC1492" i="1"/>
  <c r="AD1492" i="1"/>
  <c r="AK1492" i="1" s="1"/>
  <c r="AE1492" i="1"/>
  <c r="AF1492" i="1"/>
  <c r="AG1492" i="1"/>
  <c r="Z1493" i="1"/>
  <c r="AI1493" i="1" s="1"/>
  <c r="AA1493" i="1"/>
  <c r="AB1493" i="1"/>
  <c r="AC1493" i="1"/>
  <c r="AD1493" i="1"/>
  <c r="AK1493" i="1" s="1"/>
  <c r="AE1493" i="1"/>
  <c r="AF1493" i="1"/>
  <c r="AG1493" i="1"/>
  <c r="Z1494" i="1"/>
  <c r="AI1494" i="1" s="1"/>
  <c r="AA1494" i="1"/>
  <c r="AB1494" i="1"/>
  <c r="AC1494" i="1"/>
  <c r="AD1494" i="1"/>
  <c r="AK1494" i="1" s="1"/>
  <c r="AE1494" i="1"/>
  <c r="AF1494" i="1"/>
  <c r="AG1494" i="1"/>
  <c r="Z1495" i="1"/>
  <c r="AI1495" i="1" s="1"/>
  <c r="AA1495" i="1"/>
  <c r="AB1495" i="1"/>
  <c r="AC1495" i="1"/>
  <c r="AD1495" i="1"/>
  <c r="AK1495" i="1" s="1"/>
  <c r="AE1495" i="1"/>
  <c r="AF1495" i="1"/>
  <c r="AG1495" i="1"/>
  <c r="Z1496" i="1"/>
  <c r="AI1496" i="1" s="1"/>
  <c r="AA1496" i="1"/>
  <c r="AB1496" i="1"/>
  <c r="AC1496" i="1"/>
  <c r="AD1496" i="1"/>
  <c r="AK1496" i="1" s="1"/>
  <c r="AE1496" i="1"/>
  <c r="AF1496" i="1"/>
  <c r="AG1496" i="1"/>
  <c r="Z1497" i="1"/>
  <c r="AI1497" i="1" s="1"/>
  <c r="AA1497" i="1"/>
  <c r="AB1497" i="1"/>
  <c r="AC1497" i="1"/>
  <c r="AD1497" i="1"/>
  <c r="AK1497" i="1" s="1"/>
  <c r="AE1497" i="1"/>
  <c r="AF1497" i="1"/>
  <c r="AG1497" i="1"/>
  <c r="Z1498" i="1"/>
  <c r="AI1498" i="1" s="1"/>
  <c r="AA1498" i="1"/>
  <c r="AB1498" i="1"/>
  <c r="AC1498" i="1"/>
  <c r="AD1498" i="1"/>
  <c r="AK1498" i="1" s="1"/>
  <c r="AE1498" i="1"/>
  <c r="AF1498" i="1"/>
  <c r="AG1498" i="1"/>
  <c r="Z1499" i="1"/>
  <c r="AI1499" i="1" s="1"/>
  <c r="AA1499" i="1"/>
  <c r="AB1499" i="1"/>
  <c r="AC1499" i="1"/>
  <c r="AD1499" i="1"/>
  <c r="AK1499" i="1" s="1"/>
  <c r="AE1499" i="1"/>
  <c r="AF1499" i="1"/>
  <c r="AG1499" i="1"/>
  <c r="Z1500" i="1"/>
  <c r="AI1500" i="1" s="1"/>
  <c r="AA1500" i="1"/>
  <c r="AB1500" i="1"/>
  <c r="AC1500" i="1"/>
  <c r="AD1500" i="1"/>
  <c r="AK1500" i="1" s="1"/>
  <c r="AE1500" i="1"/>
  <c r="AF1500" i="1"/>
  <c r="AG1500" i="1"/>
  <c r="Z1501" i="1"/>
  <c r="AI1501" i="1" s="1"/>
  <c r="AA1501" i="1"/>
  <c r="AB1501" i="1"/>
  <c r="AC1501" i="1"/>
  <c r="AD1501" i="1"/>
  <c r="AK1501" i="1" s="1"/>
  <c r="AE1501" i="1"/>
  <c r="AF1501" i="1"/>
  <c r="AG1501" i="1"/>
  <c r="Z1502" i="1"/>
  <c r="AI1502" i="1" s="1"/>
  <c r="AA1502" i="1"/>
  <c r="AB1502" i="1"/>
  <c r="AC1502" i="1"/>
  <c r="AD1502" i="1"/>
  <c r="AK1502" i="1" s="1"/>
  <c r="AE1502" i="1"/>
  <c r="AF1502" i="1"/>
  <c r="AG1502" i="1"/>
  <c r="Z1503" i="1"/>
  <c r="AI1503" i="1" s="1"/>
  <c r="AA1503" i="1"/>
  <c r="AB1503" i="1"/>
  <c r="AC1503" i="1"/>
  <c r="AD1503" i="1"/>
  <c r="AK1503" i="1" s="1"/>
  <c r="AE1503" i="1"/>
  <c r="AF1503" i="1"/>
  <c r="AG1503" i="1"/>
  <c r="Z1504" i="1"/>
  <c r="AI1504" i="1" s="1"/>
  <c r="AA1504" i="1"/>
  <c r="AB1504" i="1"/>
  <c r="AC1504" i="1"/>
  <c r="AD1504" i="1"/>
  <c r="AK1504" i="1" s="1"/>
  <c r="AE1504" i="1"/>
  <c r="AF1504" i="1"/>
  <c r="AG1504" i="1"/>
  <c r="Z1505" i="1"/>
  <c r="AI1505" i="1" s="1"/>
  <c r="AA1505" i="1"/>
  <c r="AB1505" i="1"/>
  <c r="AC1505" i="1"/>
  <c r="AD1505" i="1"/>
  <c r="AK1505" i="1" s="1"/>
  <c r="AE1505" i="1"/>
  <c r="AF1505" i="1"/>
  <c r="AG1505" i="1"/>
  <c r="Z1506" i="1"/>
  <c r="AI1506" i="1" s="1"/>
  <c r="AA1506" i="1"/>
  <c r="AB1506" i="1"/>
  <c r="AC1506" i="1"/>
  <c r="AD1506" i="1"/>
  <c r="AK1506" i="1" s="1"/>
  <c r="AE1506" i="1"/>
  <c r="AF1506" i="1"/>
  <c r="AG1506" i="1"/>
  <c r="Z1507" i="1"/>
  <c r="AI1507" i="1" s="1"/>
  <c r="AA1507" i="1"/>
  <c r="AB1507" i="1"/>
  <c r="AC1507" i="1"/>
  <c r="AD1507" i="1"/>
  <c r="AK1507" i="1" s="1"/>
  <c r="AE1507" i="1"/>
  <c r="AF1507" i="1"/>
  <c r="AG1507" i="1"/>
  <c r="Z1508" i="1"/>
  <c r="AI1508" i="1" s="1"/>
  <c r="AA1508" i="1"/>
  <c r="AB1508" i="1"/>
  <c r="AC1508" i="1"/>
  <c r="AD1508" i="1"/>
  <c r="AK1508" i="1" s="1"/>
  <c r="AE1508" i="1"/>
  <c r="AF1508" i="1"/>
  <c r="AG1508" i="1"/>
  <c r="Z1509" i="1"/>
  <c r="AI1509" i="1" s="1"/>
  <c r="AA1509" i="1"/>
  <c r="AB1509" i="1"/>
  <c r="AC1509" i="1"/>
  <c r="AD1509" i="1"/>
  <c r="AK1509" i="1" s="1"/>
  <c r="AE1509" i="1"/>
  <c r="AF1509" i="1"/>
  <c r="AG1509" i="1"/>
  <c r="Z1510" i="1"/>
  <c r="AI1510" i="1" s="1"/>
  <c r="AA1510" i="1"/>
  <c r="AB1510" i="1"/>
  <c r="AC1510" i="1"/>
  <c r="AD1510" i="1"/>
  <c r="AK1510" i="1" s="1"/>
  <c r="AE1510" i="1"/>
  <c r="AF1510" i="1"/>
  <c r="AG1510" i="1"/>
  <c r="Z1511" i="1"/>
  <c r="AI1511" i="1" s="1"/>
  <c r="AA1511" i="1"/>
  <c r="AB1511" i="1"/>
  <c r="AC1511" i="1"/>
  <c r="AD1511" i="1"/>
  <c r="AK1511" i="1" s="1"/>
  <c r="AE1511" i="1"/>
  <c r="AF1511" i="1"/>
  <c r="AG1511" i="1"/>
  <c r="Z1512" i="1"/>
  <c r="AI1512" i="1" s="1"/>
  <c r="AA1512" i="1"/>
  <c r="AB1512" i="1"/>
  <c r="AC1512" i="1"/>
  <c r="AD1512" i="1"/>
  <c r="AK1512" i="1" s="1"/>
  <c r="AE1512" i="1"/>
  <c r="AF1512" i="1"/>
  <c r="AG1512" i="1"/>
  <c r="Z1513" i="1"/>
  <c r="AI1513" i="1" s="1"/>
  <c r="AA1513" i="1"/>
  <c r="AB1513" i="1"/>
  <c r="AC1513" i="1"/>
  <c r="AD1513" i="1"/>
  <c r="AK1513" i="1" s="1"/>
  <c r="AE1513" i="1"/>
  <c r="AF1513" i="1"/>
  <c r="AG1513" i="1"/>
  <c r="Z1514" i="1"/>
  <c r="AI1514" i="1" s="1"/>
  <c r="AA1514" i="1"/>
  <c r="AB1514" i="1"/>
  <c r="AC1514" i="1"/>
  <c r="AD1514" i="1"/>
  <c r="AK1514" i="1" s="1"/>
  <c r="AE1514" i="1"/>
  <c r="AF1514" i="1"/>
  <c r="AG1514" i="1"/>
  <c r="Z1515" i="1"/>
  <c r="AI1515" i="1" s="1"/>
  <c r="AA1515" i="1"/>
  <c r="AB1515" i="1"/>
  <c r="AC1515" i="1"/>
  <c r="AD1515" i="1"/>
  <c r="AK1515" i="1" s="1"/>
  <c r="AE1515" i="1"/>
  <c r="AF1515" i="1"/>
  <c r="AG1515" i="1"/>
  <c r="Z1516" i="1"/>
  <c r="AI1516" i="1" s="1"/>
  <c r="AA1516" i="1"/>
  <c r="AB1516" i="1"/>
  <c r="AC1516" i="1"/>
  <c r="AD1516" i="1"/>
  <c r="AK1516" i="1" s="1"/>
  <c r="AE1516" i="1"/>
  <c r="AF1516" i="1"/>
  <c r="AG1516" i="1"/>
  <c r="Z1517" i="1"/>
  <c r="AI1517" i="1" s="1"/>
  <c r="AA1517" i="1"/>
  <c r="AB1517" i="1"/>
  <c r="AC1517" i="1"/>
  <c r="AD1517" i="1"/>
  <c r="AK1517" i="1" s="1"/>
  <c r="AE1517" i="1"/>
  <c r="AF1517" i="1"/>
  <c r="AG1517" i="1"/>
  <c r="Z1518" i="1"/>
  <c r="AI1518" i="1" s="1"/>
  <c r="AA1518" i="1"/>
  <c r="AB1518" i="1"/>
  <c r="AC1518" i="1"/>
  <c r="AD1518" i="1"/>
  <c r="AK1518" i="1" s="1"/>
  <c r="AE1518" i="1"/>
  <c r="AF1518" i="1"/>
  <c r="AG1518" i="1"/>
  <c r="Z1519" i="1"/>
  <c r="AI1519" i="1" s="1"/>
  <c r="AA1519" i="1"/>
  <c r="AB1519" i="1"/>
  <c r="AC1519" i="1"/>
  <c r="AD1519" i="1"/>
  <c r="AK1519" i="1" s="1"/>
  <c r="AE1519" i="1"/>
  <c r="AF1519" i="1"/>
  <c r="AG1519" i="1"/>
  <c r="Z1520" i="1"/>
  <c r="AI1520" i="1" s="1"/>
  <c r="AA1520" i="1"/>
  <c r="AB1520" i="1"/>
  <c r="AC1520" i="1"/>
  <c r="AD1520" i="1"/>
  <c r="AK1520" i="1" s="1"/>
  <c r="AE1520" i="1"/>
  <c r="AF1520" i="1"/>
  <c r="AG1520" i="1"/>
  <c r="Z1521" i="1"/>
  <c r="AI1521" i="1" s="1"/>
  <c r="AA1521" i="1"/>
  <c r="AB1521" i="1"/>
  <c r="AC1521" i="1"/>
  <c r="AD1521" i="1"/>
  <c r="AK1521" i="1" s="1"/>
  <c r="AE1521" i="1"/>
  <c r="AF1521" i="1"/>
  <c r="AG1521" i="1"/>
  <c r="Z1522" i="1"/>
  <c r="AI1522" i="1" s="1"/>
  <c r="AA1522" i="1"/>
  <c r="AB1522" i="1"/>
  <c r="AC1522" i="1"/>
  <c r="AD1522" i="1"/>
  <c r="AK1522" i="1" s="1"/>
  <c r="AE1522" i="1"/>
  <c r="AF1522" i="1"/>
  <c r="AG1522" i="1"/>
  <c r="Z1523" i="1"/>
  <c r="AI1523" i="1" s="1"/>
  <c r="AA1523" i="1"/>
  <c r="AB1523" i="1"/>
  <c r="AC1523" i="1"/>
  <c r="AD1523" i="1"/>
  <c r="AK1523" i="1" s="1"/>
  <c r="AE1523" i="1"/>
  <c r="AF1523" i="1"/>
  <c r="AG1523" i="1"/>
  <c r="Z1524" i="1"/>
  <c r="AI1524" i="1" s="1"/>
  <c r="AA1524" i="1"/>
  <c r="AB1524" i="1"/>
  <c r="AC1524" i="1"/>
  <c r="AD1524" i="1"/>
  <c r="AK1524" i="1" s="1"/>
  <c r="AE1524" i="1"/>
  <c r="AF1524" i="1"/>
  <c r="AG1524" i="1"/>
  <c r="Z1525" i="1"/>
  <c r="AI1525" i="1" s="1"/>
  <c r="AA1525" i="1"/>
  <c r="AB1525" i="1"/>
  <c r="AC1525" i="1"/>
  <c r="AD1525" i="1"/>
  <c r="AK1525" i="1" s="1"/>
  <c r="AE1525" i="1"/>
  <c r="AF1525" i="1"/>
  <c r="AG1525" i="1"/>
  <c r="Z1526" i="1"/>
  <c r="AI1526" i="1" s="1"/>
  <c r="AA1526" i="1"/>
  <c r="AB1526" i="1"/>
  <c r="AC1526" i="1"/>
  <c r="AD1526" i="1"/>
  <c r="AK1526" i="1" s="1"/>
  <c r="AE1526" i="1"/>
  <c r="AF1526" i="1"/>
  <c r="AG1526" i="1"/>
  <c r="Z1527" i="1"/>
  <c r="AI1527" i="1" s="1"/>
  <c r="AA1527" i="1"/>
  <c r="AB1527" i="1"/>
  <c r="AC1527" i="1"/>
  <c r="AD1527" i="1"/>
  <c r="AK1527" i="1" s="1"/>
  <c r="AE1527" i="1"/>
  <c r="AF1527" i="1"/>
  <c r="AG1527" i="1"/>
  <c r="Z1528" i="1"/>
  <c r="AI1528" i="1" s="1"/>
  <c r="AA1528" i="1"/>
  <c r="AB1528" i="1"/>
  <c r="AC1528" i="1"/>
  <c r="AD1528" i="1"/>
  <c r="AK1528" i="1" s="1"/>
  <c r="AE1528" i="1"/>
  <c r="AF1528" i="1"/>
  <c r="AG1528" i="1"/>
  <c r="Z1529" i="1"/>
  <c r="AI1529" i="1" s="1"/>
  <c r="AA1529" i="1"/>
  <c r="AB1529" i="1"/>
  <c r="AC1529" i="1"/>
  <c r="AD1529" i="1"/>
  <c r="AK1529" i="1" s="1"/>
  <c r="AE1529" i="1"/>
  <c r="AF1529" i="1"/>
  <c r="AG1529" i="1"/>
  <c r="Z1530" i="1"/>
  <c r="AI1530" i="1" s="1"/>
  <c r="AA1530" i="1"/>
  <c r="AB1530" i="1"/>
  <c r="AC1530" i="1"/>
  <c r="AD1530" i="1"/>
  <c r="AK1530" i="1" s="1"/>
  <c r="AE1530" i="1"/>
  <c r="AF1530" i="1"/>
  <c r="AG1530" i="1"/>
  <c r="Z1531" i="1"/>
  <c r="AI1531" i="1" s="1"/>
  <c r="AA1531" i="1"/>
  <c r="AB1531" i="1"/>
  <c r="AC1531" i="1"/>
  <c r="AD1531" i="1"/>
  <c r="AK1531" i="1" s="1"/>
  <c r="AE1531" i="1"/>
  <c r="AF1531" i="1"/>
  <c r="AG1531" i="1"/>
  <c r="Z1532" i="1"/>
  <c r="AI1532" i="1" s="1"/>
  <c r="AA1532" i="1"/>
  <c r="AB1532" i="1"/>
  <c r="AC1532" i="1"/>
  <c r="AD1532" i="1"/>
  <c r="AK1532" i="1" s="1"/>
  <c r="AE1532" i="1"/>
  <c r="AF1532" i="1"/>
  <c r="AG1532" i="1"/>
  <c r="Z1533" i="1"/>
  <c r="AI1533" i="1" s="1"/>
  <c r="AA1533" i="1"/>
  <c r="AB1533" i="1"/>
  <c r="AC1533" i="1"/>
  <c r="AD1533" i="1"/>
  <c r="AK1533" i="1" s="1"/>
  <c r="AE1533" i="1"/>
  <c r="AF1533" i="1"/>
  <c r="AG1533" i="1"/>
  <c r="Z1534" i="1"/>
  <c r="AI1534" i="1" s="1"/>
  <c r="AA1534" i="1"/>
  <c r="AB1534" i="1"/>
  <c r="AC1534" i="1"/>
  <c r="AD1534" i="1"/>
  <c r="AK1534" i="1" s="1"/>
  <c r="AE1534" i="1"/>
  <c r="AF1534" i="1"/>
  <c r="AG1534" i="1"/>
  <c r="Z1535" i="1"/>
  <c r="AI1535" i="1" s="1"/>
  <c r="AA1535" i="1"/>
  <c r="AB1535" i="1"/>
  <c r="AC1535" i="1"/>
  <c r="AD1535" i="1"/>
  <c r="AK1535" i="1" s="1"/>
  <c r="AE1535" i="1"/>
  <c r="AF1535" i="1"/>
  <c r="AG1535" i="1"/>
  <c r="Z1536" i="1"/>
  <c r="AI1536" i="1" s="1"/>
  <c r="AA1536" i="1"/>
  <c r="AB1536" i="1"/>
  <c r="AC1536" i="1"/>
  <c r="AD1536" i="1"/>
  <c r="AK1536" i="1" s="1"/>
  <c r="AE1536" i="1"/>
  <c r="AF1536" i="1"/>
  <c r="AG1536" i="1"/>
  <c r="Z1537" i="1"/>
  <c r="AI1537" i="1" s="1"/>
  <c r="AA1537" i="1"/>
  <c r="AB1537" i="1"/>
  <c r="AC1537" i="1"/>
  <c r="AD1537" i="1"/>
  <c r="AK1537" i="1" s="1"/>
  <c r="AE1537" i="1"/>
  <c r="AF1537" i="1"/>
  <c r="AG1537" i="1"/>
  <c r="Z1538" i="1"/>
  <c r="AI1538" i="1" s="1"/>
  <c r="AA1538" i="1"/>
  <c r="AB1538" i="1"/>
  <c r="AC1538" i="1"/>
  <c r="AD1538" i="1"/>
  <c r="AK1538" i="1" s="1"/>
  <c r="AE1538" i="1"/>
  <c r="AF1538" i="1"/>
  <c r="AG1538" i="1"/>
  <c r="Z1539" i="1"/>
  <c r="AI1539" i="1" s="1"/>
  <c r="AA1539" i="1"/>
  <c r="AB1539" i="1"/>
  <c r="AC1539" i="1"/>
  <c r="AD1539" i="1"/>
  <c r="AK1539" i="1" s="1"/>
  <c r="AE1539" i="1"/>
  <c r="AF1539" i="1"/>
  <c r="AG1539" i="1"/>
  <c r="Z1540" i="1"/>
  <c r="AI1540" i="1" s="1"/>
  <c r="AA1540" i="1"/>
  <c r="AB1540" i="1"/>
  <c r="AC1540" i="1"/>
  <c r="AD1540" i="1"/>
  <c r="AK1540" i="1" s="1"/>
  <c r="AE1540" i="1"/>
  <c r="AF1540" i="1"/>
  <c r="AG1540" i="1"/>
  <c r="Z1541" i="1"/>
  <c r="AI1541" i="1" s="1"/>
  <c r="AA1541" i="1"/>
  <c r="AB1541" i="1"/>
  <c r="AC1541" i="1"/>
  <c r="AD1541" i="1"/>
  <c r="AK1541" i="1" s="1"/>
  <c r="AE1541" i="1"/>
  <c r="AF1541" i="1"/>
  <c r="AG1541" i="1"/>
  <c r="Z1542" i="1"/>
  <c r="AI1542" i="1" s="1"/>
  <c r="AA1542" i="1"/>
  <c r="AB1542" i="1"/>
  <c r="AC1542" i="1"/>
  <c r="AD1542" i="1"/>
  <c r="AK1542" i="1" s="1"/>
  <c r="AE1542" i="1"/>
  <c r="AF1542" i="1"/>
  <c r="AG1542" i="1"/>
  <c r="Z1543" i="1"/>
  <c r="AI1543" i="1" s="1"/>
  <c r="AA1543" i="1"/>
  <c r="AB1543" i="1"/>
  <c r="AC1543" i="1"/>
  <c r="AD1543" i="1"/>
  <c r="AK1543" i="1" s="1"/>
  <c r="AE1543" i="1"/>
  <c r="AF1543" i="1"/>
  <c r="AG1543" i="1"/>
  <c r="Z1544" i="1"/>
  <c r="AI1544" i="1" s="1"/>
  <c r="AA1544" i="1"/>
  <c r="AB1544" i="1"/>
  <c r="AC1544" i="1"/>
  <c r="AD1544" i="1"/>
  <c r="AK1544" i="1" s="1"/>
  <c r="AE1544" i="1"/>
  <c r="AF1544" i="1"/>
  <c r="AG1544" i="1"/>
  <c r="Z1545" i="1"/>
  <c r="AI1545" i="1" s="1"/>
  <c r="AA1545" i="1"/>
  <c r="AB1545" i="1"/>
  <c r="AC1545" i="1"/>
  <c r="AD1545" i="1"/>
  <c r="AK1545" i="1" s="1"/>
  <c r="AE1545" i="1"/>
  <c r="AF1545" i="1"/>
  <c r="AG1545" i="1"/>
  <c r="Z1546" i="1"/>
  <c r="AI1546" i="1" s="1"/>
  <c r="AA1546" i="1"/>
  <c r="AB1546" i="1"/>
  <c r="AC1546" i="1"/>
  <c r="AD1546" i="1"/>
  <c r="AK1546" i="1" s="1"/>
  <c r="AE1546" i="1"/>
  <c r="AF1546" i="1"/>
  <c r="AG1546" i="1"/>
  <c r="Z1547" i="1"/>
  <c r="AI1547" i="1" s="1"/>
  <c r="AA1547" i="1"/>
  <c r="AB1547" i="1"/>
  <c r="AC1547" i="1"/>
  <c r="AD1547" i="1"/>
  <c r="AK1547" i="1" s="1"/>
  <c r="AE1547" i="1"/>
  <c r="AF1547" i="1"/>
  <c r="AG1547" i="1"/>
  <c r="Z1548" i="1"/>
  <c r="AI1548" i="1" s="1"/>
  <c r="AA1548" i="1"/>
  <c r="AB1548" i="1"/>
  <c r="AC1548" i="1"/>
  <c r="AD1548" i="1"/>
  <c r="AK1548" i="1" s="1"/>
  <c r="AE1548" i="1"/>
  <c r="AF1548" i="1"/>
  <c r="AG1548" i="1"/>
  <c r="Z1549" i="1"/>
  <c r="AI1549" i="1" s="1"/>
  <c r="AA1549" i="1"/>
  <c r="AB1549" i="1"/>
  <c r="AC1549" i="1"/>
  <c r="AD1549" i="1"/>
  <c r="AK1549" i="1" s="1"/>
  <c r="AE1549" i="1"/>
  <c r="AF1549" i="1"/>
  <c r="AG1549" i="1"/>
  <c r="Z1550" i="1"/>
  <c r="AI1550" i="1" s="1"/>
  <c r="AA1550" i="1"/>
  <c r="AB1550" i="1"/>
  <c r="AC1550" i="1"/>
  <c r="AD1550" i="1"/>
  <c r="AK1550" i="1" s="1"/>
  <c r="AE1550" i="1"/>
  <c r="AF1550" i="1"/>
  <c r="AG1550" i="1"/>
  <c r="Z1551" i="1"/>
  <c r="AI1551" i="1" s="1"/>
  <c r="AA1551" i="1"/>
  <c r="AB1551" i="1"/>
  <c r="AC1551" i="1"/>
  <c r="AD1551" i="1"/>
  <c r="AK1551" i="1" s="1"/>
  <c r="AE1551" i="1"/>
  <c r="AF1551" i="1"/>
  <c r="AG1551" i="1"/>
  <c r="Z1552" i="1"/>
  <c r="AI1552" i="1" s="1"/>
  <c r="AA1552" i="1"/>
  <c r="AB1552" i="1"/>
  <c r="AC1552" i="1"/>
  <c r="AD1552" i="1"/>
  <c r="AK1552" i="1" s="1"/>
  <c r="AE1552" i="1"/>
  <c r="AF1552" i="1"/>
  <c r="AG1552" i="1"/>
  <c r="Z1553" i="1"/>
  <c r="AI1553" i="1" s="1"/>
  <c r="AA1553" i="1"/>
  <c r="AB1553" i="1"/>
  <c r="AC1553" i="1"/>
  <c r="AD1553" i="1"/>
  <c r="AK1553" i="1" s="1"/>
  <c r="AE1553" i="1"/>
  <c r="AF1553" i="1"/>
  <c r="AG1553" i="1"/>
  <c r="Z1554" i="1"/>
  <c r="AI1554" i="1" s="1"/>
  <c r="AA1554" i="1"/>
  <c r="AB1554" i="1"/>
  <c r="AC1554" i="1"/>
  <c r="AD1554" i="1"/>
  <c r="AK1554" i="1" s="1"/>
  <c r="AE1554" i="1"/>
  <c r="AF1554" i="1"/>
  <c r="AG1554" i="1"/>
  <c r="Z1555" i="1"/>
  <c r="AI1555" i="1" s="1"/>
  <c r="AA1555" i="1"/>
  <c r="AB1555" i="1"/>
  <c r="AC1555" i="1"/>
  <c r="AD1555" i="1"/>
  <c r="AK1555" i="1" s="1"/>
  <c r="AE1555" i="1"/>
  <c r="AF1555" i="1"/>
  <c r="AG1555" i="1"/>
  <c r="Z1556" i="1"/>
  <c r="AI1556" i="1" s="1"/>
  <c r="AA1556" i="1"/>
  <c r="AB1556" i="1"/>
  <c r="AC1556" i="1"/>
  <c r="AD1556" i="1"/>
  <c r="AK1556" i="1" s="1"/>
  <c r="AE1556" i="1"/>
  <c r="AF1556" i="1"/>
  <c r="AG1556" i="1"/>
  <c r="Z1557" i="1"/>
  <c r="AI1557" i="1" s="1"/>
  <c r="AA1557" i="1"/>
  <c r="AB1557" i="1"/>
  <c r="AC1557" i="1"/>
  <c r="AD1557" i="1"/>
  <c r="AK1557" i="1" s="1"/>
  <c r="AE1557" i="1"/>
  <c r="AF1557" i="1"/>
  <c r="AG1557" i="1"/>
  <c r="Z1558" i="1"/>
  <c r="AI1558" i="1" s="1"/>
  <c r="AA1558" i="1"/>
  <c r="AB1558" i="1"/>
  <c r="AC1558" i="1"/>
  <c r="AD1558" i="1"/>
  <c r="AK1558" i="1" s="1"/>
  <c r="AE1558" i="1"/>
  <c r="AF1558" i="1"/>
  <c r="AG1558" i="1"/>
  <c r="Z1559" i="1"/>
  <c r="AI1559" i="1" s="1"/>
  <c r="AA1559" i="1"/>
  <c r="AB1559" i="1"/>
  <c r="AC1559" i="1"/>
  <c r="AD1559" i="1"/>
  <c r="AK1559" i="1" s="1"/>
  <c r="AE1559" i="1"/>
  <c r="AF1559" i="1"/>
  <c r="AG1559" i="1"/>
  <c r="Z1560" i="1"/>
  <c r="AI1560" i="1" s="1"/>
  <c r="AA1560" i="1"/>
  <c r="AB1560" i="1"/>
  <c r="AC1560" i="1"/>
  <c r="AD1560" i="1"/>
  <c r="AK1560" i="1" s="1"/>
  <c r="AE1560" i="1"/>
  <c r="AF1560" i="1"/>
  <c r="AG1560" i="1"/>
  <c r="Z1561" i="1"/>
  <c r="AI1561" i="1" s="1"/>
  <c r="AA1561" i="1"/>
  <c r="AB1561" i="1"/>
  <c r="AC1561" i="1"/>
  <c r="AD1561" i="1"/>
  <c r="AK1561" i="1" s="1"/>
  <c r="AE1561" i="1"/>
  <c r="AF1561" i="1"/>
  <c r="AG1561" i="1"/>
  <c r="Z1562" i="1"/>
  <c r="AI1562" i="1" s="1"/>
  <c r="AA1562" i="1"/>
  <c r="AB1562" i="1"/>
  <c r="AC1562" i="1"/>
  <c r="AD1562" i="1"/>
  <c r="AK1562" i="1" s="1"/>
  <c r="AE1562" i="1"/>
  <c r="AF1562" i="1"/>
  <c r="AG1562" i="1"/>
  <c r="Z1563" i="1"/>
  <c r="AI1563" i="1" s="1"/>
  <c r="AA1563" i="1"/>
  <c r="AB1563" i="1"/>
  <c r="AC1563" i="1"/>
  <c r="AD1563" i="1"/>
  <c r="AK1563" i="1" s="1"/>
  <c r="AE1563" i="1"/>
  <c r="AF1563" i="1"/>
  <c r="AG1563" i="1"/>
  <c r="Z1564" i="1"/>
  <c r="AI1564" i="1" s="1"/>
  <c r="AA1564" i="1"/>
  <c r="AB1564" i="1"/>
  <c r="AC1564" i="1"/>
  <c r="AD1564" i="1"/>
  <c r="AK1564" i="1" s="1"/>
  <c r="AE1564" i="1"/>
  <c r="AF1564" i="1"/>
  <c r="AG1564" i="1"/>
  <c r="Z1565" i="1"/>
  <c r="AI1565" i="1" s="1"/>
  <c r="AA1565" i="1"/>
  <c r="AB1565" i="1"/>
  <c r="AC1565" i="1"/>
  <c r="AD1565" i="1"/>
  <c r="AK1565" i="1" s="1"/>
  <c r="AE1565" i="1"/>
  <c r="AF1565" i="1"/>
  <c r="AG1565" i="1"/>
  <c r="Z1566" i="1"/>
  <c r="AI1566" i="1" s="1"/>
  <c r="AA1566" i="1"/>
  <c r="AB1566" i="1"/>
  <c r="AC1566" i="1"/>
  <c r="AD1566" i="1"/>
  <c r="AK1566" i="1" s="1"/>
  <c r="AE1566" i="1"/>
  <c r="AF1566" i="1"/>
  <c r="AG1566" i="1"/>
  <c r="Z1567" i="1"/>
  <c r="AI1567" i="1" s="1"/>
  <c r="AA1567" i="1"/>
  <c r="AB1567" i="1"/>
  <c r="AC1567" i="1"/>
  <c r="AD1567" i="1"/>
  <c r="AK1567" i="1" s="1"/>
  <c r="AE1567" i="1"/>
  <c r="AF1567" i="1"/>
  <c r="AG1567" i="1"/>
  <c r="Z1568" i="1"/>
  <c r="AI1568" i="1" s="1"/>
  <c r="AA1568" i="1"/>
  <c r="AB1568" i="1"/>
  <c r="AC1568" i="1"/>
  <c r="AD1568" i="1"/>
  <c r="AK1568" i="1" s="1"/>
  <c r="AE1568" i="1"/>
  <c r="AF1568" i="1"/>
  <c r="AG1568" i="1"/>
  <c r="Z1569" i="1"/>
  <c r="AI1569" i="1" s="1"/>
  <c r="AA1569" i="1"/>
  <c r="AB1569" i="1"/>
  <c r="AC1569" i="1"/>
  <c r="AD1569" i="1"/>
  <c r="AK1569" i="1" s="1"/>
  <c r="AE1569" i="1"/>
  <c r="AF1569" i="1"/>
  <c r="AG1569" i="1"/>
  <c r="Z1570" i="1"/>
  <c r="AI1570" i="1" s="1"/>
  <c r="AA1570" i="1"/>
  <c r="AB1570" i="1"/>
  <c r="AC1570" i="1"/>
  <c r="AD1570" i="1"/>
  <c r="AK1570" i="1" s="1"/>
  <c r="AE1570" i="1"/>
  <c r="AF1570" i="1"/>
  <c r="AG1570" i="1"/>
  <c r="Z1571" i="1"/>
  <c r="AI1571" i="1" s="1"/>
  <c r="AA1571" i="1"/>
  <c r="AB1571" i="1"/>
  <c r="AC1571" i="1"/>
  <c r="AD1571" i="1"/>
  <c r="AK1571" i="1" s="1"/>
  <c r="AE1571" i="1"/>
  <c r="AF1571" i="1"/>
  <c r="AG1571" i="1"/>
  <c r="Z1572" i="1"/>
  <c r="AI1572" i="1" s="1"/>
  <c r="AA1572" i="1"/>
  <c r="AB1572" i="1"/>
  <c r="AC1572" i="1"/>
  <c r="AD1572" i="1"/>
  <c r="AK1572" i="1" s="1"/>
  <c r="AE1572" i="1"/>
  <c r="AF1572" i="1"/>
  <c r="AG1572" i="1"/>
  <c r="Z1573" i="1"/>
  <c r="AI1573" i="1" s="1"/>
  <c r="AA1573" i="1"/>
  <c r="AB1573" i="1"/>
  <c r="AC1573" i="1"/>
  <c r="AD1573" i="1"/>
  <c r="AK1573" i="1" s="1"/>
  <c r="AE1573" i="1"/>
  <c r="AF1573" i="1"/>
  <c r="AG1573" i="1"/>
  <c r="Z1574" i="1"/>
  <c r="AI1574" i="1" s="1"/>
  <c r="AA1574" i="1"/>
  <c r="AB1574" i="1"/>
  <c r="AC1574" i="1"/>
  <c r="AD1574" i="1"/>
  <c r="AK1574" i="1" s="1"/>
  <c r="AE1574" i="1"/>
  <c r="AF1574" i="1"/>
  <c r="AG1574" i="1"/>
  <c r="Z1575" i="1"/>
  <c r="AI1575" i="1" s="1"/>
  <c r="AA1575" i="1"/>
  <c r="AB1575" i="1"/>
  <c r="AC1575" i="1"/>
  <c r="AD1575" i="1"/>
  <c r="AK1575" i="1" s="1"/>
  <c r="AE1575" i="1"/>
  <c r="AF1575" i="1"/>
  <c r="AG1575" i="1"/>
  <c r="Z1576" i="1"/>
  <c r="AI1576" i="1" s="1"/>
  <c r="AA1576" i="1"/>
  <c r="AB1576" i="1"/>
  <c r="AC1576" i="1"/>
  <c r="AD1576" i="1"/>
  <c r="AK1576" i="1" s="1"/>
  <c r="AE1576" i="1"/>
  <c r="AF1576" i="1"/>
  <c r="AG1576" i="1"/>
  <c r="Z1577" i="1"/>
  <c r="AI1577" i="1" s="1"/>
  <c r="AA1577" i="1"/>
  <c r="AB1577" i="1"/>
  <c r="AC1577" i="1"/>
  <c r="AD1577" i="1"/>
  <c r="AK1577" i="1" s="1"/>
  <c r="AE1577" i="1"/>
  <c r="AF1577" i="1"/>
  <c r="AG1577" i="1"/>
  <c r="Z1578" i="1"/>
  <c r="AI1578" i="1" s="1"/>
  <c r="AA1578" i="1"/>
  <c r="AB1578" i="1"/>
  <c r="AC1578" i="1"/>
  <c r="AD1578" i="1"/>
  <c r="AK1578" i="1" s="1"/>
  <c r="AE1578" i="1"/>
  <c r="AF1578" i="1"/>
  <c r="AG1578" i="1"/>
  <c r="Z1579" i="1"/>
  <c r="AI1579" i="1" s="1"/>
  <c r="AA1579" i="1"/>
  <c r="AB1579" i="1"/>
  <c r="AC1579" i="1"/>
  <c r="AD1579" i="1"/>
  <c r="AK1579" i="1" s="1"/>
  <c r="AE1579" i="1"/>
  <c r="AF1579" i="1"/>
  <c r="AG1579" i="1"/>
  <c r="Z1580" i="1"/>
  <c r="AI1580" i="1" s="1"/>
  <c r="AA1580" i="1"/>
  <c r="AB1580" i="1"/>
  <c r="AC1580" i="1"/>
  <c r="AD1580" i="1"/>
  <c r="AK1580" i="1" s="1"/>
  <c r="AE1580" i="1"/>
  <c r="AF1580" i="1"/>
  <c r="AG1580" i="1"/>
  <c r="Z1581" i="1"/>
  <c r="AI1581" i="1" s="1"/>
  <c r="AA1581" i="1"/>
  <c r="AB1581" i="1"/>
  <c r="AC1581" i="1"/>
  <c r="AD1581" i="1"/>
  <c r="AK1581" i="1" s="1"/>
  <c r="AE1581" i="1"/>
  <c r="AF1581" i="1"/>
  <c r="AG1581" i="1"/>
  <c r="Z1582" i="1"/>
  <c r="AI1582" i="1" s="1"/>
  <c r="AA1582" i="1"/>
  <c r="AB1582" i="1"/>
  <c r="AC1582" i="1"/>
  <c r="AD1582" i="1"/>
  <c r="AK1582" i="1" s="1"/>
  <c r="AE1582" i="1"/>
  <c r="AF1582" i="1"/>
  <c r="AG1582" i="1"/>
  <c r="Z1583" i="1"/>
  <c r="AI1583" i="1" s="1"/>
  <c r="AA1583" i="1"/>
  <c r="AB1583" i="1"/>
  <c r="AC1583" i="1"/>
  <c r="AD1583" i="1"/>
  <c r="AK1583" i="1" s="1"/>
  <c r="AE1583" i="1"/>
  <c r="AF1583" i="1"/>
  <c r="AG1583" i="1"/>
  <c r="Z1584" i="1"/>
  <c r="AI1584" i="1" s="1"/>
  <c r="AA1584" i="1"/>
  <c r="AB1584" i="1"/>
  <c r="AC1584" i="1"/>
  <c r="AD1584" i="1"/>
  <c r="AK1584" i="1" s="1"/>
  <c r="AE1584" i="1"/>
  <c r="AF1584" i="1"/>
  <c r="AG1584" i="1"/>
  <c r="Z1585" i="1"/>
  <c r="AI1585" i="1" s="1"/>
  <c r="AA1585" i="1"/>
  <c r="AB1585" i="1"/>
  <c r="AC1585" i="1"/>
  <c r="AD1585" i="1"/>
  <c r="AK1585" i="1" s="1"/>
  <c r="AE1585" i="1"/>
  <c r="AF1585" i="1"/>
  <c r="AG1585" i="1"/>
  <c r="Z1586" i="1"/>
  <c r="AI1586" i="1" s="1"/>
  <c r="AA1586" i="1"/>
  <c r="AB1586" i="1"/>
  <c r="AC1586" i="1"/>
  <c r="AD1586" i="1"/>
  <c r="AK1586" i="1" s="1"/>
  <c r="AE1586" i="1"/>
  <c r="AF1586" i="1"/>
  <c r="AG1586" i="1"/>
  <c r="Z1587" i="1"/>
  <c r="AI1587" i="1" s="1"/>
  <c r="AA1587" i="1"/>
  <c r="AB1587" i="1"/>
  <c r="AC1587" i="1"/>
  <c r="AD1587" i="1"/>
  <c r="AK1587" i="1" s="1"/>
  <c r="AE1587" i="1"/>
  <c r="AF1587" i="1"/>
  <c r="AG1587" i="1"/>
  <c r="Z1588" i="1"/>
  <c r="AI1588" i="1" s="1"/>
  <c r="AA1588" i="1"/>
  <c r="AB1588" i="1"/>
  <c r="AC1588" i="1"/>
  <c r="AD1588" i="1"/>
  <c r="AK1588" i="1" s="1"/>
  <c r="AE1588" i="1"/>
  <c r="AF1588" i="1"/>
  <c r="AG1588" i="1"/>
  <c r="Z1589" i="1"/>
  <c r="AI1589" i="1" s="1"/>
  <c r="AA1589" i="1"/>
  <c r="AB1589" i="1"/>
  <c r="AC1589" i="1"/>
  <c r="AD1589" i="1"/>
  <c r="AK1589" i="1" s="1"/>
  <c r="AE1589" i="1"/>
  <c r="AF1589" i="1"/>
  <c r="AG1589" i="1"/>
  <c r="Z1590" i="1"/>
  <c r="AI1590" i="1" s="1"/>
  <c r="AA1590" i="1"/>
  <c r="AB1590" i="1"/>
  <c r="AC1590" i="1"/>
  <c r="AD1590" i="1"/>
  <c r="AK1590" i="1" s="1"/>
  <c r="AE1590" i="1"/>
  <c r="AF1590" i="1"/>
  <c r="AG1590" i="1"/>
  <c r="Z1591" i="1"/>
  <c r="AI1591" i="1" s="1"/>
  <c r="AA1591" i="1"/>
  <c r="AB1591" i="1"/>
  <c r="AC1591" i="1"/>
  <c r="AD1591" i="1"/>
  <c r="AK1591" i="1" s="1"/>
  <c r="AE1591" i="1"/>
  <c r="AF1591" i="1"/>
  <c r="AG1591" i="1"/>
  <c r="Z1592" i="1"/>
  <c r="AI1592" i="1" s="1"/>
  <c r="AA1592" i="1"/>
  <c r="AB1592" i="1"/>
  <c r="AC1592" i="1"/>
  <c r="AD1592" i="1"/>
  <c r="AK1592" i="1" s="1"/>
  <c r="AE1592" i="1"/>
  <c r="AF1592" i="1"/>
  <c r="AG1592" i="1"/>
  <c r="Z1593" i="1"/>
  <c r="AI1593" i="1" s="1"/>
  <c r="AA1593" i="1"/>
  <c r="AB1593" i="1"/>
  <c r="AC1593" i="1"/>
  <c r="AD1593" i="1"/>
  <c r="AK1593" i="1" s="1"/>
  <c r="AE1593" i="1"/>
  <c r="AF1593" i="1"/>
  <c r="AG1593" i="1"/>
  <c r="Z1594" i="1"/>
  <c r="AI1594" i="1" s="1"/>
  <c r="AA1594" i="1"/>
  <c r="AB1594" i="1"/>
  <c r="AC1594" i="1"/>
  <c r="AD1594" i="1"/>
  <c r="AK1594" i="1" s="1"/>
  <c r="AE1594" i="1"/>
  <c r="AF1594" i="1"/>
  <c r="AG1594" i="1"/>
  <c r="Z1595" i="1"/>
  <c r="AI1595" i="1" s="1"/>
  <c r="AA1595" i="1"/>
  <c r="AB1595" i="1"/>
  <c r="AC1595" i="1"/>
  <c r="AD1595" i="1"/>
  <c r="AK1595" i="1" s="1"/>
  <c r="AE1595" i="1"/>
  <c r="AF1595" i="1"/>
  <c r="AG1595" i="1"/>
  <c r="Z1596" i="1"/>
  <c r="AI1596" i="1" s="1"/>
  <c r="AA1596" i="1"/>
  <c r="AB1596" i="1"/>
  <c r="AC1596" i="1"/>
  <c r="AD1596" i="1"/>
  <c r="AK1596" i="1" s="1"/>
  <c r="AE1596" i="1"/>
  <c r="AF1596" i="1"/>
  <c r="AG1596" i="1"/>
  <c r="Z1597" i="1"/>
  <c r="AI1597" i="1" s="1"/>
  <c r="AA1597" i="1"/>
  <c r="AB1597" i="1"/>
  <c r="AC1597" i="1"/>
  <c r="AD1597" i="1"/>
  <c r="AK1597" i="1" s="1"/>
  <c r="AE1597" i="1"/>
  <c r="AF1597" i="1"/>
  <c r="AG1597" i="1"/>
  <c r="Z1598" i="1"/>
  <c r="AI1598" i="1" s="1"/>
  <c r="AA1598" i="1"/>
  <c r="AB1598" i="1"/>
  <c r="AC1598" i="1"/>
  <c r="AD1598" i="1"/>
  <c r="AK1598" i="1" s="1"/>
  <c r="AE1598" i="1"/>
  <c r="AF1598" i="1"/>
  <c r="AG1598" i="1"/>
  <c r="Z1599" i="1"/>
  <c r="AI1599" i="1" s="1"/>
  <c r="AA1599" i="1"/>
  <c r="AB1599" i="1"/>
  <c r="AC1599" i="1"/>
  <c r="AD1599" i="1"/>
  <c r="AK1599" i="1" s="1"/>
  <c r="AE1599" i="1"/>
  <c r="AF1599" i="1"/>
  <c r="AG1599" i="1"/>
  <c r="Z1600" i="1"/>
  <c r="AI1600" i="1" s="1"/>
  <c r="AA1600" i="1"/>
  <c r="AB1600" i="1"/>
  <c r="AC1600" i="1"/>
  <c r="AD1600" i="1"/>
  <c r="AK1600" i="1" s="1"/>
  <c r="AE1600" i="1"/>
  <c r="AF1600" i="1"/>
  <c r="AG1600" i="1"/>
  <c r="Z1601" i="1"/>
  <c r="AI1601" i="1" s="1"/>
  <c r="AA1601" i="1"/>
  <c r="AB1601" i="1"/>
  <c r="AC1601" i="1"/>
  <c r="AD1601" i="1"/>
  <c r="AK1601" i="1" s="1"/>
  <c r="AE1601" i="1"/>
  <c r="AF1601" i="1"/>
  <c r="AG1601" i="1"/>
  <c r="Z1602" i="1"/>
  <c r="AI1602" i="1" s="1"/>
  <c r="AA1602" i="1"/>
  <c r="AB1602" i="1"/>
  <c r="AC1602" i="1"/>
  <c r="AD1602" i="1"/>
  <c r="AK1602" i="1" s="1"/>
  <c r="AE1602" i="1"/>
  <c r="AF1602" i="1"/>
  <c r="AG1602" i="1"/>
  <c r="Z1603" i="1"/>
  <c r="AI1603" i="1" s="1"/>
  <c r="AA1603" i="1"/>
  <c r="AB1603" i="1"/>
  <c r="AC1603" i="1"/>
  <c r="AD1603" i="1"/>
  <c r="AK1603" i="1" s="1"/>
  <c r="AE1603" i="1"/>
  <c r="AF1603" i="1"/>
  <c r="AG1603" i="1"/>
  <c r="Z1604" i="1"/>
  <c r="AI1604" i="1" s="1"/>
  <c r="AA1604" i="1"/>
  <c r="AB1604" i="1"/>
  <c r="AC1604" i="1"/>
  <c r="AD1604" i="1"/>
  <c r="AK1604" i="1" s="1"/>
  <c r="AE1604" i="1"/>
  <c r="AF1604" i="1"/>
  <c r="AG1604" i="1"/>
  <c r="Z1605" i="1"/>
  <c r="AI1605" i="1" s="1"/>
  <c r="AA1605" i="1"/>
  <c r="AB1605" i="1"/>
  <c r="AC1605" i="1"/>
  <c r="AD1605" i="1"/>
  <c r="AK1605" i="1" s="1"/>
  <c r="AE1605" i="1"/>
  <c r="AF1605" i="1"/>
  <c r="AG1605" i="1"/>
  <c r="Z1606" i="1"/>
  <c r="AI1606" i="1" s="1"/>
  <c r="AA1606" i="1"/>
  <c r="AB1606" i="1"/>
  <c r="AC1606" i="1"/>
  <c r="AD1606" i="1"/>
  <c r="AK1606" i="1" s="1"/>
  <c r="AE1606" i="1"/>
  <c r="AF1606" i="1"/>
  <c r="AG1606" i="1"/>
  <c r="Z1607" i="1"/>
  <c r="AI1607" i="1" s="1"/>
  <c r="AA1607" i="1"/>
  <c r="AB1607" i="1"/>
  <c r="AC1607" i="1"/>
  <c r="AD1607" i="1"/>
  <c r="AK1607" i="1" s="1"/>
  <c r="AE1607" i="1"/>
  <c r="AF1607" i="1"/>
  <c r="AG1607" i="1"/>
  <c r="Z1608" i="1"/>
  <c r="AI1608" i="1" s="1"/>
  <c r="AA1608" i="1"/>
  <c r="AB1608" i="1"/>
  <c r="AC1608" i="1"/>
  <c r="AD1608" i="1"/>
  <c r="AK1608" i="1" s="1"/>
  <c r="AE1608" i="1"/>
  <c r="AF1608" i="1"/>
  <c r="AG1608" i="1"/>
  <c r="Z1609" i="1"/>
  <c r="AI1609" i="1" s="1"/>
  <c r="AA1609" i="1"/>
  <c r="AB1609" i="1"/>
  <c r="AC1609" i="1"/>
  <c r="AD1609" i="1"/>
  <c r="AK1609" i="1" s="1"/>
  <c r="AE1609" i="1"/>
  <c r="AF1609" i="1"/>
  <c r="AG1609" i="1"/>
  <c r="Z1610" i="1"/>
  <c r="AI1610" i="1" s="1"/>
  <c r="AA1610" i="1"/>
  <c r="AB1610" i="1"/>
  <c r="AC1610" i="1"/>
  <c r="AD1610" i="1"/>
  <c r="AK1610" i="1" s="1"/>
  <c r="AE1610" i="1"/>
  <c r="AF1610" i="1"/>
  <c r="AG1610" i="1"/>
  <c r="Z1611" i="1"/>
  <c r="AI1611" i="1" s="1"/>
  <c r="AA1611" i="1"/>
  <c r="AB1611" i="1"/>
  <c r="AC1611" i="1"/>
  <c r="AD1611" i="1"/>
  <c r="AK1611" i="1" s="1"/>
  <c r="AE1611" i="1"/>
  <c r="AF1611" i="1"/>
  <c r="AG1611" i="1"/>
  <c r="Z1612" i="1"/>
  <c r="AI1612" i="1" s="1"/>
  <c r="AA1612" i="1"/>
  <c r="AB1612" i="1"/>
  <c r="AC1612" i="1"/>
  <c r="AD1612" i="1"/>
  <c r="AK1612" i="1" s="1"/>
  <c r="AE1612" i="1"/>
  <c r="AF1612" i="1"/>
  <c r="AG1612" i="1"/>
  <c r="Z1613" i="1"/>
  <c r="AI1613" i="1" s="1"/>
  <c r="AA1613" i="1"/>
  <c r="AB1613" i="1"/>
  <c r="AC1613" i="1"/>
  <c r="AD1613" i="1"/>
  <c r="AK1613" i="1" s="1"/>
  <c r="AE1613" i="1"/>
  <c r="AF1613" i="1"/>
  <c r="AG1613" i="1"/>
  <c r="Z1614" i="1"/>
  <c r="AI1614" i="1" s="1"/>
  <c r="AA1614" i="1"/>
  <c r="AB1614" i="1"/>
  <c r="AC1614" i="1"/>
  <c r="AD1614" i="1"/>
  <c r="AK1614" i="1" s="1"/>
  <c r="AE1614" i="1"/>
  <c r="AF1614" i="1"/>
  <c r="AG1614" i="1"/>
  <c r="Z1615" i="1"/>
  <c r="AI1615" i="1" s="1"/>
  <c r="AA1615" i="1"/>
  <c r="AB1615" i="1"/>
  <c r="AC1615" i="1"/>
  <c r="AD1615" i="1"/>
  <c r="AK1615" i="1" s="1"/>
  <c r="AE1615" i="1"/>
  <c r="AF1615" i="1"/>
  <c r="AG1615" i="1"/>
  <c r="Z1616" i="1"/>
  <c r="AI1616" i="1" s="1"/>
  <c r="AA1616" i="1"/>
  <c r="AB1616" i="1"/>
  <c r="AC1616" i="1"/>
  <c r="AD1616" i="1"/>
  <c r="AK1616" i="1" s="1"/>
  <c r="AE1616" i="1"/>
  <c r="AF1616" i="1"/>
  <c r="AG1616" i="1"/>
  <c r="Z1617" i="1"/>
  <c r="AI1617" i="1" s="1"/>
  <c r="AA1617" i="1"/>
  <c r="AB1617" i="1"/>
  <c r="AC1617" i="1"/>
  <c r="AD1617" i="1"/>
  <c r="AK1617" i="1" s="1"/>
  <c r="AE1617" i="1"/>
  <c r="AF1617" i="1"/>
  <c r="AG1617" i="1"/>
  <c r="Z1618" i="1"/>
  <c r="AI1618" i="1" s="1"/>
  <c r="AA1618" i="1"/>
  <c r="AB1618" i="1"/>
  <c r="AC1618" i="1"/>
  <c r="AD1618" i="1"/>
  <c r="AK1618" i="1" s="1"/>
  <c r="AE1618" i="1"/>
  <c r="AF1618" i="1"/>
  <c r="AG1618" i="1"/>
  <c r="Z1619" i="1"/>
  <c r="AI1619" i="1" s="1"/>
  <c r="AA1619" i="1"/>
  <c r="AB1619" i="1"/>
  <c r="AC1619" i="1"/>
  <c r="AD1619" i="1"/>
  <c r="AK1619" i="1" s="1"/>
  <c r="AE1619" i="1"/>
  <c r="AF1619" i="1"/>
  <c r="AG1619" i="1"/>
  <c r="Z1620" i="1"/>
  <c r="AI1620" i="1" s="1"/>
  <c r="AA1620" i="1"/>
  <c r="AB1620" i="1"/>
  <c r="AC1620" i="1"/>
  <c r="AD1620" i="1"/>
  <c r="AK1620" i="1" s="1"/>
  <c r="AE1620" i="1"/>
  <c r="AF1620" i="1"/>
  <c r="AG1620" i="1"/>
  <c r="Z1621" i="1"/>
  <c r="AI1621" i="1" s="1"/>
  <c r="AA1621" i="1"/>
  <c r="AB1621" i="1"/>
  <c r="AC1621" i="1"/>
  <c r="AD1621" i="1"/>
  <c r="AK1621" i="1" s="1"/>
  <c r="AE1621" i="1"/>
  <c r="AF1621" i="1"/>
  <c r="AG1621" i="1"/>
  <c r="Z1622" i="1"/>
  <c r="AI1622" i="1" s="1"/>
  <c r="AA1622" i="1"/>
  <c r="AB1622" i="1"/>
  <c r="AC1622" i="1"/>
  <c r="AD1622" i="1"/>
  <c r="AK1622" i="1" s="1"/>
  <c r="AE1622" i="1"/>
  <c r="AF1622" i="1"/>
  <c r="AG1622" i="1"/>
  <c r="Z1623" i="1"/>
  <c r="AI1623" i="1" s="1"/>
  <c r="AA1623" i="1"/>
  <c r="AB1623" i="1"/>
  <c r="AC1623" i="1"/>
  <c r="AD1623" i="1"/>
  <c r="AK1623" i="1" s="1"/>
  <c r="AE1623" i="1"/>
  <c r="AF1623" i="1"/>
  <c r="AG1623" i="1"/>
  <c r="Z1624" i="1"/>
  <c r="AI1624" i="1" s="1"/>
  <c r="AA1624" i="1"/>
  <c r="AB1624" i="1"/>
  <c r="AC1624" i="1"/>
  <c r="AD1624" i="1"/>
  <c r="AK1624" i="1" s="1"/>
  <c r="AE1624" i="1"/>
  <c r="AF1624" i="1"/>
  <c r="AG1624" i="1"/>
  <c r="Z1625" i="1"/>
  <c r="AI1625" i="1" s="1"/>
  <c r="AA1625" i="1"/>
  <c r="AB1625" i="1"/>
  <c r="AC1625" i="1"/>
  <c r="AD1625" i="1"/>
  <c r="AK1625" i="1" s="1"/>
  <c r="AE1625" i="1"/>
  <c r="AF1625" i="1"/>
  <c r="AG1625" i="1"/>
  <c r="Z1626" i="1"/>
  <c r="AI1626" i="1" s="1"/>
  <c r="AA1626" i="1"/>
  <c r="AB1626" i="1"/>
  <c r="AC1626" i="1"/>
  <c r="AD1626" i="1"/>
  <c r="AK1626" i="1" s="1"/>
  <c r="AE1626" i="1"/>
  <c r="AF1626" i="1"/>
  <c r="AG1626" i="1"/>
  <c r="Z1627" i="1"/>
  <c r="AI1627" i="1" s="1"/>
  <c r="AA1627" i="1"/>
  <c r="AB1627" i="1"/>
  <c r="AC1627" i="1"/>
  <c r="AD1627" i="1"/>
  <c r="AK1627" i="1" s="1"/>
  <c r="AE1627" i="1"/>
  <c r="AF1627" i="1"/>
  <c r="AG1627" i="1"/>
  <c r="Z1628" i="1"/>
  <c r="AI1628" i="1" s="1"/>
  <c r="AA1628" i="1"/>
  <c r="AB1628" i="1"/>
  <c r="AC1628" i="1"/>
  <c r="AD1628" i="1"/>
  <c r="AK1628" i="1" s="1"/>
  <c r="AE1628" i="1"/>
  <c r="AF1628" i="1"/>
  <c r="AG1628" i="1"/>
  <c r="Z1629" i="1"/>
  <c r="AI1629" i="1" s="1"/>
  <c r="AA1629" i="1"/>
  <c r="AB1629" i="1"/>
  <c r="AC1629" i="1"/>
  <c r="AD1629" i="1"/>
  <c r="AK1629" i="1" s="1"/>
  <c r="AE1629" i="1"/>
  <c r="AF1629" i="1"/>
  <c r="AG1629" i="1"/>
  <c r="Z1630" i="1"/>
  <c r="AI1630" i="1" s="1"/>
  <c r="AA1630" i="1"/>
  <c r="AB1630" i="1"/>
  <c r="AC1630" i="1"/>
  <c r="AD1630" i="1"/>
  <c r="AK1630" i="1" s="1"/>
  <c r="AE1630" i="1"/>
  <c r="AF1630" i="1"/>
  <c r="AG1630" i="1"/>
  <c r="Z1631" i="1"/>
  <c r="AI1631" i="1" s="1"/>
  <c r="AA1631" i="1"/>
  <c r="AB1631" i="1"/>
  <c r="AC1631" i="1"/>
  <c r="AD1631" i="1"/>
  <c r="AK1631" i="1" s="1"/>
  <c r="AE1631" i="1"/>
  <c r="AF1631" i="1"/>
  <c r="AG1631" i="1"/>
  <c r="Z1632" i="1"/>
  <c r="AI1632" i="1" s="1"/>
  <c r="AA1632" i="1"/>
  <c r="AB1632" i="1"/>
  <c r="AC1632" i="1"/>
  <c r="AD1632" i="1"/>
  <c r="AK1632" i="1" s="1"/>
  <c r="AE1632" i="1"/>
  <c r="AF1632" i="1"/>
  <c r="AG1632" i="1"/>
  <c r="Z1633" i="1"/>
  <c r="AI1633" i="1" s="1"/>
  <c r="AA1633" i="1"/>
  <c r="AB1633" i="1"/>
  <c r="AC1633" i="1"/>
  <c r="AD1633" i="1"/>
  <c r="AK1633" i="1" s="1"/>
  <c r="AE1633" i="1"/>
  <c r="AF1633" i="1"/>
  <c r="AG1633" i="1"/>
  <c r="Z1634" i="1"/>
  <c r="AI1634" i="1" s="1"/>
  <c r="AA1634" i="1"/>
  <c r="AB1634" i="1"/>
  <c r="AC1634" i="1"/>
  <c r="AD1634" i="1"/>
  <c r="AK1634" i="1" s="1"/>
  <c r="AE1634" i="1"/>
  <c r="AF1634" i="1"/>
  <c r="AG1634" i="1"/>
  <c r="Z1635" i="1"/>
  <c r="AI1635" i="1" s="1"/>
  <c r="AA1635" i="1"/>
  <c r="AB1635" i="1"/>
  <c r="AC1635" i="1"/>
  <c r="AD1635" i="1"/>
  <c r="AK1635" i="1" s="1"/>
  <c r="AE1635" i="1"/>
  <c r="AF1635" i="1"/>
  <c r="AG1635" i="1"/>
  <c r="Z1636" i="1"/>
  <c r="AI1636" i="1" s="1"/>
  <c r="AA1636" i="1"/>
  <c r="AB1636" i="1"/>
  <c r="AC1636" i="1"/>
  <c r="AD1636" i="1"/>
  <c r="AK1636" i="1" s="1"/>
  <c r="AE1636" i="1"/>
  <c r="AF1636" i="1"/>
  <c r="AG1636" i="1"/>
  <c r="Z1637" i="1"/>
  <c r="AI1637" i="1" s="1"/>
  <c r="AA1637" i="1"/>
  <c r="AB1637" i="1"/>
  <c r="AC1637" i="1"/>
  <c r="AD1637" i="1"/>
  <c r="AK1637" i="1" s="1"/>
  <c r="AE1637" i="1"/>
  <c r="AF1637" i="1"/>
  <c r="AG1637" i="1"/>
  <c r="Z1638" i="1"/>
  <c r="AI1638" i="1" s="1"/>
  <c r="AA1638" i="1"/>
  <c r="AB1638" i="1"/>
  <c r="AC1638" i="1"/>
  <c r="AD1638" i="1"/>
  <c r="AK1638" i="1" s="1"/>
  <c r="AE1638" i="1"/>
  <c r="AF1638" i="1"/>
  <c r="AG1638" i="1"/>
  <c r="Z1639" i="1"/>
  <c r="AI1639" i="1" s="1"/>
  <c r="AA1639" i="1"/>
  <c r="AB1639" i="1"/>
  <c r="AC1639" i="1"/>
  <c r="AD1639" i="1"/>
  <c r="AK1639" i="1" s="1"/>
  <c r="AE1639" i="1"/>
  <c r="AF1639" i="1"/>
  <c r="AG1639" i="1"/>
  <c r="Z1640" i="1"/>
  <c r="AI1640" i="1" s="1"/>
  <c r="AA1640" i="1"/>
  <c r="AB1640" i="1"/>
  <c r="AC1640" i="1"/>
  <c r="AD1640" i="1"/>
  <c r="AK1640" i="1" s="1"/>
  <c r="AE1640" i="1"/>
  <c r="AF1640" i="1"/>
  <c r="AG1640" i="1"/>
  <c r="Z1641" i="1"/>
  <c r="AI1641" i="1" s="1"/>
  <c r="AA1641" i="1"/>
  <c r="AB1641" i="1"/>
  <c r="AC1641" i="1"/>
  <c r="AD1641" i="1"/>
  <c r="AK1641" i="1" s="1"/>
  <c r="AE1641" i="1"/>
  <c r="AF1641" i="1"/>
  <c r="AG1641" i="1"/>
  <c r="Z1642" i="1"/>
  <c r="AI1642" i="1" s="1"/>
  <c r="AA1642" i="1"/>
  <c r="AB1642" i="1"/>
  <c r="AC1642" i="1"/>
  <c r="AD1642" i="1"/>
  <c r="AK1642" i="1" s="1"/>
  <c r="AE1642" i="1"/>
  <c r="AF1642" i="1"/>
  <c r="AG1642" i="1"/>
  <c r="Z1643" i="1"/>
  <c r="AI1643" i="1" s="1"/>
  <c r="AA1643" i="1"/>
  <c r="AB1643" i="1"/>
  <c r="AC1643" i="1"/>
  <c r="AD1643" i="1"/>
  <c r="AK1643" i="1" s="1"/>
  <c r="AE1643" i="1"/>
  <c r="AF1643" i="1"/>
  <c r="AG1643" i="1"/>
  <c r="Z1644" i="1"/>
  <c r="AI1644" i="1" s="1"/>
  <c r="AA1644" i="1"/>
  <c r="AB1644" i="1"/>
  <c r="AC1644" i="1"/>
  <c r="AD1644" i="1"/>
  <c r="AK1644" i="1" s="1"/>
  <c r="AE1644" i="1"/>
  <c r="AF1644" i="1"/>
  <c r="AG1644" i="1"/>
  <c r="Z1645" i="1"/>
  <c r="AI1645" i="1" s="1"/>
  <c r="AA1645" i="1"/>
  <c r="AB1645" i="1"/>
  <c r="AC1645" i="1"/>
  <c r="AD1645" i="1"/>
  <c r="AK1645" i="1" s="1"/>
  <c r="AE1645" i="1"/>
  <c r="AF1645" i="1"/>
  <c r="AG1645" i="1"/>
  <c r="Z1646" i="1"/>
  <c r="AI1646" i="1" s="1"/>
  <c r="AA1646" i="1"/>
  <c r="AB1646" i="1"/>
  <c r="AC1646" i="1"/>
  <c r="AD1646" i="1"/>
  <c r="AK1646" i="1" s="1"/>
  <c r="AE1646" i="1"/>
  <c r="AF1646" i="1"/>
  <c r="AG1646" i="1"/>
  <c r="Z1647" i="1"/>
  <c r="AI1647" i="1" s="1"/>
  <c r="AA1647" i="1"/>
  <c r="AB1647" i="1"/>
  <c r="AC1647" i="1"/>
  <c r="AD1647" i="1"/>
  <c r="AK1647" i="1" s="1"/>
  <c r="AE1647" i="1"/>
  <c r="AF1647" i="1"/>
  <c r="AG1647" i="1"/>
  <c r="Z1648" i="1"/>
  <c r="AI1648" i="1" s="1"/>
  <c r="AA1648" i="1"/>
  <c r="AB1648" i="1"/>
  <c r="AC1648" i="1"/>
  <c r="AD1648" i="1"/>
  <c r="AK1648" i="1" s="1"/>
  <c r="AE1648" i="1"/>
  <c r="AF1648" i="1"/>
  <c r="AG1648" i="1"/>
  <c r="Z1649" i="1"/>
  <c r="AI1649" i="1" s="1"/>
  <c r="AA1649" i="1"/>
  <c r="AB1649" i="1"/>
  <c r="AC1649" i="1"/>
  <c r="AD1649" i="1"/>
  <c r="AK1649" i="1" s="1"/>
  <c r="AE1649" i="1"/>
  <c r="AF1649" i="1"/>
  <c r="AG1649" i="1"/>
  <c r="Z1650" i="1"/>
  <c r="AI1650" i="1" s="1"/>
  <c r="AA1650" i="1"/>
  <c r="AB1650" i="1"/>
  <c r="AC1650" i="1"/>
  <c r="AD1650" i="1"/>
  <c r="AK1650" i="1" s="1"/>
  <c r="AE1650" i="1"/>
  <c r="AF1650" i="1"/>
  <c r="AG1650" i="1"/>
  <c r="Z1651" i="1"/>
  <c r="AI1651" i="1" s="1"/>
  <c r="AA1651" i="1"/>
  <c r="AB1651" i="1"/>
  <c r="AC1651" i="1"/>
  <c r="AD1651" i="1"/>
  <c r="AK1651" i="1" s="1"/>
  <c r="AE1651" i="1"/>
  <c r="AF1651" i="1"/>
  <c r="AG1651" i="1"/>
  <c r="Z1652" i="1"/>
  <c r="AI1652" i="1" s="1"/>
  <c r="AA1652" i="1"/>
  <c r="AB1652" i="1"/>
  <c r="AC1652" i="1"/>
  <c r="AD1652" i="1"/>
  <c r="AK1652" i="1" s="1"/>
  <c r="AE1652" i="1"/>
  <c r="AF1652" i="1"/>
  <c r="AG1652" i="1"/>
  <c r="Z1653" i="1"/>
  <c r="AI1653" i="1" s="1"/>
  <c r="AA1653" i="1"/>
  <c r="AB1653" i="1"/>
  <c r="AC1653" i="1"/>
  <c r="AD1653" i="1"/>
  <c r="AK1653" i="1" s="1"/>
  <c r="AE1653" i="1"/>
  <c r="AF1653" i="1"/>
  <c r="AG1653" i="1"/>
  <c r="Z1654" i="1"/>
  <c r="AI1654" i="1" s="1"/>
  <c r="AA1654" i="1"/>
  <c r="AB1654" i="1"/>
  <c r="AC1654" i="1"/>
  <c r="AD1654" i="1"/>
  <c r="AK1654" i="1" s="1"/>
  <c r="AE1654" i="1"/>
  <c r="AF1654" i="1"/>
  <c r="AG1654" i="1"/>
  <c r="Z1655" i="1"/>
  <c r="AI1655" i="1" s="1"/>
  <c r="AA1655" i="1"/>
  <c r="AB1655" i="1"/>
  <c r="AC1655" i="1"/>
  <c r="AD1655" i="1"/>
  <c r="AK1655" i="1" s="1"/>
  <c r="AE1655" i="1"/>
  <c r="AF1655" i="1"/>
  <c r="AG1655" i="1"/>
  <c r="Z1656" i="1"/>
  <c r="AI1656" i="1" s="1"/>
  <c r="AA1656" i="1"/>
  <c r="AB1656" i="1"/>
  <c r="AC1656" i="1"/>
  <c r="AD1656" i="1"/>
  <c r="AK1656" i="1" s="1"/>
  <c r="AE1656" i="1"/>
  <c r="AF1656" i="1"/>
  <c r="AG1656" i="1"/>
  <c r="Z1657" i="1"/>
  <c r="AI1657" i="1" s="1"/>
  <c r="AA1657" i="1"/>
  <c r="AB1657" i="1"/>
  <c r="AC1657" i="1"/>
  <c r="AD1657" i="1"/>
  <c r="AK1657" i="1" s="1"/>
  <c r="AE1657" i="1"/>
  <c r="AF1657" i="1"/>
  <c r="AG1657" i="1"/>
  <c r="Z1658" i="1"/>
  <c r="AI1658" i="1" s="1"/>
  <c r="AA1658" i="1"/>
  <c r="AB1658" i="1"/>
  <c r="AC1658" i="1"/>
  <c r="AD1658" i="1"/>
  <c r="AK1658" i="1" s="1"/>
  <c r="AE1658" i="1"/>
  <c r="AF1658" i="1"/>
  <c r="AG1658" i="1"/>
  <c r="Z1659" i="1"/>
  <c r="AI1659" i="1" s="1"/>
  <c r="AA1659" i="1"/>
  <c r="AB1659" i="1"/>
  <c r="AC1659" i="1"/>
  <c r="AD1659" i="1"/>
  <c r="AK1659" i="1" s="1"/>
  <c r="AE1659" i="1"/>
  <c r="AF1659" i="1"/>
  <c r="AG1659" i="1"/>
  <c r="Z1660" i="1"/>
  <c r="AI1660" i="1" s="1"/>
  <c r="AA1660" i="1"/>
  <c r="AB1660" i="1"/>
  <c r="AC1660" i="1"/>
  <c r="AD1660" i="1"/>
  <c r="AK1660" i="1" s="1"/>
  <c r="AE1660" i="1"/>
  <c r="AF1660" i="1"/>
  <c r="AG1660" i="1"/>
  <c r="Z1661" i="1"/>
  <c r="AI1661" i="1" s="1"/>
  <c r="AA1661" i="1"/>
  <c r="AB1661" i="1"/>
  <c r="AC1661" i="1"/>
  <c r="AD1661" i="1"/>
  <c r="AK1661" i="1" s="1"/>
  <c r="AE1661" i="1"/>
  <c r="AF1661" i="1"/>
  <c r="AG1661" i="1"/>
  <c r="Z1662" i="1"/>
  <c r="AI1662" i="1" s="1"/>
  <c r="AA1662" i="1"/>
  <c r="AB1662" i="1"/>
  <c r="AC1662" i="1"/>
  <c r="AD1662" i="1"/>
  <c r="AK1662" i="1" s="1"/>
  <c r="AE1662" i="1"/>
  <c r="AF1662" i="1"/>
  <c r="AG1662" i="1"/>
  <c r="Z1663" i="1"/>
  <c r="AI1663" i="1" s="1"/>
  <c r="AA1663" i="1"/>
  <c r="AB1663" i="1"/>
  <c r="AC1663" i="1"/>
  <c r="AD1663" i="1"/>
  <c r="AK1663" i="1" s="1"/>
  <c r="AE1663" i="1"/>
  <c r="AF1663" i="1"/>
  <c r="AG1663" i="1"/>
  <c r="Z1664" i="1"/>
  <c r="AI1664" i="1" s="1"/>
  <c r="AA1664" i="1"/>
  <c r="AB1664" i="1"/>
  <c r="AC1664" i="1"/>
  <c r="AD1664" i="1"/>
  <c r="AK1664" i="1" s="1"/>
  <c r="AE1664" i="1"/>
  <c r="AF1664" i="1"/>
  <c r="AG1664" i="1"/>
  <c r="Z1665" i="1"/>
  <c r="AI1665" i="1" s="1"/>
  <c r="AA1665" i="1"/>
  <c r="AB1665" i="1"/>
  <c r="AC1665" i="1"/>
  <c r="AD1665" i="1"/>
  <c r="AK1665" i="1" s="1"/>
  <c r="AE1665" i="1"/>
  <c r="AF1665" i="1"/>
  <c r="AG1665" i="1"/>
  <c r="Z1666" i="1"/>
  <c r="AI1666" i="1" s="1"/>
  <c r="AA1666" i="1"/>
  <c r="AB1666" i="1"/>
  <c r="AC1666" i="1"/>
  <c r="AD1666" i="1"/>
  <c r="AK1666" i="1" s="1"/>
  <c r="AE1666" i="1"/>
  <c r="AF1666" i="1"/>
  <c r="AG1666" i="1"/>
  <c r="Z1667" i="1"/>
  <c r="AI1667" i="1" s="1"/>
  <c r="AA1667" i="1"/>
  <c r="AB1667" i="1"/>
  <c r="AC1667" i="1"/>
  <c r="AD1667" i="1"/>
  <c r="AK1667" i="1" s="1"/>
  <c r="AE1667" i="1"/>
  <c r="AF1667" i="1"/>
  <c r="AG1667" i="1"/>
  <c r="Z1668" i="1"/>
  <c r="AI1668" i="1" s="1"/>
  <c r="AA1668" i="1"/>
  <c r="AB1668" i="1"/>
  <c r="AC1668" i="1"/>
  <c r="AD1668" i="1"/>
  <c r="AK1668" i="1" s="1"/>
  <c r="AE1668" i="1"/>
  <c r="AF1668" i="1"/>
  <c r="AG1668" i="1"/>
  <c r="Z1669" i="1"/>
  <c r="AI1669" i="1" s="1"/>
  <c r="AA1669" i="1"/>
  <c r="AB1669" i="1"/>
  <c r="AC1669" i="1"/>
  <c r="AD1669" i="1"/>
  <c r="AK1669" i="1" s="1"/>
  <c r="AE1669" i="1"/>
  <c r="AF1669" i="1"/>
  <c r="AG1669" i="1"/>
  <c r="Z1670" i="1"/>
  <c r="AI1670" i="1" s="1"/>
  <c r="AA1670" i="1"/>
  <c r="AB1670" i="1"/>
  <c r="AC1670" i="1"/>
  <c r="AD1670" i="1"/>
  <c r="AK1670" i="1" s="1"/>
  <c r="AE1670" i="1"/>
  <c r="AF1670" i="1"/>
  <c r="AG1670" i="1"/>
  <c r="Z1671" i="1"/>
  <c r="AI1671" i="1" s="1"/>
  <c r="AA1671" i="1"/>
  <c r="AB1671" i="1"/>
  <c r="AC1671" i="1"/>
  <c r="AD1671" i="1"/>
  <c r="AK1671" i="1" s="1"/>
  <c r="AE1671" i="1"/>
  <c r="AF1671" i="1"/>
  <c r="AG1671" i="1"/>
  <c r="Z1672" i="1"/>
  <c r="AI1672" i="1" s="1"/>
  <c r="AA1672" i="1"/>
  <c r="AB1672" i="1"/>
  <c r="AC1672" i="1"/>
  <c r="AD1672" i="1"/>
  <c r="AK1672" i="1" s="1"/>
  <c r="AE1672" i="1"/>
  <c r="AF1672" i="1"/>
  <c r="AG1672" i="1"/>
  <c r="Z1673" i="1"/>
  <c r="AI1673" i="1" s="1"/>
  <c r="AA1673" i="1"/>
  <c r="AB1673" i="1"/>
  <c r="AC1673" i="1"/>
  <c r="AD1673" i="1"/>
  <c r="AK1673" i="1" s="1"/>
  <c r="AE1673" i="1"/>
  <c r="AF1673" i="1"/>
  <c r="AG1673" i="1"/>
  <c r="Z1674" i="1"/>
  <c r="AI1674" i="1" s="1"/>
  <c r="AA1674" i="1"/>
  <c r="AB1674" i="1"/>
  <c r="AC1674" i="1"/>
  <c r="AD1674" i="1"/>
  <c r="AK1674" i="1" s="1"/>
  <c r="AE1674" i="1"/>
  <c r="AF1674" i="1"/>
  <c r="AG1674" i="1"/>
  <c r="Z1675" i="1"/>
  <c r="AI1675" i="1" s="1"/>
  <c r="AA1675" i="1"/>
  <c r="AB1675" i="1"/>
  <c r="AC1675" i="1"/>
  <c r="AD1675" i="1"/>
  <c r="AK1675" i="1" s="1"/>
  <c r="AE1675" i="1"/>
  <c r="AF1675" i="1"/>
  <c r="AG1675" i="1"/>
  <c r="Z1676" i="1"/>
  <c r="AI1676" i="1" s="1"/>
  <c r="AA1676" i="1"/>
  <c r="AB1676" i="1"/>
  <c r="AC1676" i="1"/>
  <c r="AD1676" i="1"/>
  <c r="AK1676" i="1" s="1"/>
  <c r="AE1676" i="1"/>
  <c r="AF1676" i="1"/>
  <c r="AG1676" i="1"/>
  <c r="Z1677" i="1"/>
  <c r="AI1677" i="1" s="1"/>
  <c r="AA1677" i="1"/>
  <c r="AB1677" i="1"/>
  <c r="AC1677" i="1"/>
  <c r="AD1677" i="1"/>
  <c r="AK1677" i="1" s="1"/>
  <c r="AE1677" i="1"/>
  <c r="AF1677" i="1"/>
  <c r="AG1677" i="1"/>
  <c r="Z1678" i="1"/>
  <c r="AI1678" i="1" s="1"/>
  <c r="AA1678" i="1"/>
  <c r="AB1678" i="1"/>
  <c r="AC1678" i="1"/>
  <c r="AD1678" i="1"/>
  <c r="AK1678" i="1" s="1"/>
  <c r="AE1678" i="1"/>
  <c r="AF1678" i="1"/>
  <c r="AG1678" i="1"/>
  <c r="Z1679" i="1"/>
  <c r="AI1679" i="1" s="1"/>
  <c r="AA1679" i="1"/>
  <c r="AB1679" i="1"/>
  <c r="AC1679" i="1"/>
  <c r="AD1679" i="1"/>
  <c r="AK1679" i="1" s="1"/>
  <c r="AE1679" i="1"/>
  <c r="AF1679" i="1"/>
  <c r="AG1679" i="1"/>
  <c r="Z1680" i="1"/>
  <c r="AI1680" i="1" s="1"/>
  <c r="AA1680" i="1"/>
  <c r="AB1680" i="1"/>
  <c r="AC1680" i="1"/>
  <c r="AD1680" i="1"/>
  <c r="AK1680" i="1" s="1"/>
  <c r="AE1680" i="1"/>
  <c r="AF1680" i="1"/>
  <c r="AG1680" i="1"/>
  <c r="Z1681" i="1"/>
  <c r="AI1681" i="1" s="1"/>
  <c r="AA1681" i="1"/>
  <c r="AB1681" i="1"/>
  <c r="AC1681" i="1"/>
  <c r="AD1681" i="1"/>
  <c r="AK1681" i="1" s="1"/>
  <c r="AE1681" i="1"/>
  <c r="AF1681" i="1"/>
  <c r="AG1681" i="1"/>
  <c r="Z1682" i="1"/>
  <c r="AI1682" i="1" s="1"/>
  <c r="AA1682" i="1"/>
  <c r="AB1682" i="1"/>
  <c r="AC1682" i="1"/>
  <c r="AD1682" i="1"/>
  <c r="AK1682" i="1" s="1"/>
  <c r="AE1682" i="1"/>
  <c r="AF1682" i="1"/>
  <c r="AG1682" i="1"/>
  <c r="Z1683" i="1"/>
  <c r="AI1683" i="1" s="1"/>
  <c r="AA1683" i="1"/>
  <c r="AB1683" i="1"/>
  <c r="AC1683" i="1"/>
  <c r="AD1683" i="1"/>
  <c r="AK1683" i="1" s="1"/>
  <c r="AE1683" i="1"/>
  <c r="AF1683" i="1"/>
  <c r="AG1683" i="1"/>
  <c r="Z1684" i="1"/>
  <c r="AI1684" i="1" s="1"/>
  <c r="AA1684" i="1"/>
  <c r="AB1684" i="1"/>
  <c r="AC1684" i="1"/>
  <c r="AD1684" i="1"/>
  <c r="AK1684" i="1" s="1"/>
  <c r="AE1684" i="1"/>
  <c r="AF1684" i="1"/>
  <c r="AG1684" i="1"/>
  <c r="Z1685" i="1"/>
  <c r="AI1685" i="1" s="1"/>
  <c r="AA1685" i="1"/>
  <c r="AB1685" i="1"/>
  <c r="AC1685" i="1"/>
  <c r="AD1685" i="1"/>
  <c r="AK1685" i="1" s="1"/>
  <c r="AE1685" i="1"/>
  <c r="AF1685" i="1"/>
  <c r="AG1685" i="1"/>
  <c r="Z1686" i="1"/>
  <c r="AI1686" i="1" s="1"/>
  <c r="AA1686" i="1"/>
  <c r="AB1686" i="1"/>
  <c r="AC1686" i="1"/>
  <c r="AD1686" i="1"/>
  <c r="AK1686" i="1" s="1"/>
  <c r="AE1686" i="1"/>
  <c r="AF1686" i="1"/>
  <c r="AG1686" i="1"/>
  <c r="Z1687" i="1"/>
  <c r="AI1687" i="1" s="1"/>
  <c r="AA1687" i="1"/>
  <c r="AB1687" i="1"/>
  <c r="AC1687" i="1"/>
  <c r="AD1687" i="1"/>
  <c r="AK1687" i="1" s="1"/>
  <c r="AE1687" i="1"/>
  <c r="AF1687" i="1"/>
  <c r="AG1687" i="1"/>
  <c r="Z1688" i="1"/>
  <c r="AI1688" i="1" s="1"/>
  <c r="AA1688" i="1"/>
  <c r="AB1688" i="1"/>
  <c r="AC1688" i="1"/>
  <c r="AD1688" i="1"/>
  <c r="AK1688" i="1" s="1"/>
  <c r="AE1688" i="1"/>
  <c r="AF1688" i="1"/>
  <c r="AG1688" i="1"/>
  <c r="Z1689" i="1"/>
  <c r="AI1689" i="1" s="1"/>
  <c r="AA1689" i="1"/>
  <c r="AB1689" i="1"/>
  <c r="AC1689" i="1"/>
  <c r="AD1689" i="1"/>
  <c r="AK1689" i="1" s="1"/>
  <c r="AE1689" i="1"/>
  <c r="AF1689" i="1"/>
  <c r="AG1689" i="1"/>
  <c r="Z1690" i="1"/>
  <c r="AI1690" i="1" s="1"/>
  <c r="AA1690" i="1"/>
  <c r="AB1690" i="1"/>
  <c r="AC1690" i="1"/>
  <c r="AD1690" i="1"/>
  <c r="AK1690" i="1" s="1"/>
  <c r="AE1690" i="1"/>
  <c r="AF1690" i="1"/>
  <c r="AG1690" i="1"/>
  <c r="Z1691" i="1"/>
  <c r="AI1691" i="1" s="1"/>
  <c r="AA1691" i="1"/>
  <c r="AB1691" i="1"/>
  <c r="AC1691" i="1"/>
  <c r="AD1691" i="1"/>
  <c r="AK1691" i="1" s="1"/>
  <c r="AE1691" i="1"/>
  <c r="AF1691" i="1"/>
  <c r="AG1691" i="1"/>
  <c r="Z1692" i="1"/>
  <c r="AI1692" i="1" s="1"/>
  <c r="AA1692" i="1"/>
  <c r="AB1692" i="1"/>
  <c r="AC1692" i="1"/>
  <c r="AD1692" i="1"/>
  <c r="AK1692" i="1" s="1"/>
  <c r="AE1692" i="1"/>
  <c r="AF1692" i="1"/>
  <c r="AG1692" i="1"/>
  <c r="Z1693" i="1"/>
  <c r="AI1693" i="1" s="1"/>
  <c r="AA1693" i="1"/>
  <c r="AB1693" i="1"/>
  <c r="AC1693" i="1"/>
  <c r="AD1693" i="1"/>
  <c r="AK1693" i="1" s="1"/>
  <c r="AE1693" i="1"/>
  <c r="AF1693" i="1"/>
  <c r="AG1693" i="1"/>
  <c r="Z1694" i="1"/>
  <c r="AI1694" i="1" s="1"/>
  <c r="AA1694" i="1"/>
  <c r="AB1694" i="1"/>
  <c r="AC1694" i="1"/>
  <c r="AD1694" i="1"/>
  <c r="AK1694" i="1" s="1"/>
  <c r="AE1694" i="1"/>
  <c r="AF1694" i="1"/>
  <c r="AG1694" i="1"/>
  <c r="Z1695" i="1"/>
  <c r="AI1695" i="1" s="1"/>
  <c r="AA1695" i="1"/>
  <c r="AB1695" i="1"/>
  <c r="AC1695" i="1"/>
  <c r="AD1695" i="1"/>
  <c r="AK1695" i="1" s="1"/>
  <c r="AE1695" i="1"/>
  <c r="AF1695" i="1"/>
  <c r="AG1695" i="1"/>
  <c r="Z1696" i="1"/>
  <c r="AI1696" i="1" s="1"/>
  <c r="AA1696" i="1"/>
  <c r="AB1696" i="1"/>
  <c r="AC1696" i="1"/>
  <c r="AD1696" i="1"/>
  <c r="AK1696" i="1" s="1"/>
  <c r="AE1696" i="1"/>
  <c r="AF1696" i="1"/>
  <c r="AG1696" i="1"/>
  <c r="Z1697" i="1"/>
  <c r="AI1697" i="1" s="1"/>
  <c r="AA1697" i="1"/>
  <c r="AB1697" i="1"/>
  <c r="AC1697" i="1"/>
  <c r="AD1697" i="1"/>
  <c r="AK1697" i="1" s="1"/>
  <c r="AE1697" i="1"/>
  <c r="AF1697" i="1"/>
  <c r="AG1697" i="1"/>
  <c r="Z1698" i="1"/>
  <c r="AI1698" i="1" s="1"/>
  <c r="AA1698" i="1"/>
  <c r="AB1698" i="1"/>
  <c r="AC1698" i="1"/>
  <c r="AD1698" i="1"/>
  <c r="AK1698" i="1" s="1"/>
  <c r="AE1698" i="1"/>
  <c r="AF1698" i="1"/>
  <c r="AG1698" i="1"/>
  <c r="Z1699" i="1"/>
  <c r="AI1699" i="1" s="1"/>
  <c r="AA1699" i="1"/>
  <c r="AB1699" i="1"/>
  <c r="AC1699" i="1"/>
  <c r="AD1699" i="1"/>
  <c r="AK1699" i="1" s="1"/>
  <c r="AE1699" i="1"/>
  <c r="AF1699" i="1"/>
  <c r="AG1699" i="1"/>
  <c r="Z1700" i="1"/>
  <c r="AI1700" i="1" s="1"/>
  <c r="AA1700" i="1"/>
  <c r="AB1700" i="1"/>
  <c r="AC1700" i="1"/>
  <c r="AD1700" i="1"/>
  <c r="AK1700" i="1" s="1"/>
  <c r="AE1700" i="1"/>
  <c r="AF1700" i="1"/>
  <c r="AG1700" i="1"/>
  <c r="Z1701" i="1"/>
  <c r="AI1701" i="1" s="1"/>
  <c r="AA1701" i="1"/>
  <c r="AB1701" i="1"/>
  <c r="AC1701" i="1"/>
  <c r="AD1701" i="1"/>
  <c r="AK1701" i="1" s="1"/>
  <c r="AE1701" i="1"/>
  <c r="AF1701" i="1"/>
  <c r="AG1701" i="1"/>
  <c r="Z1702" i="1"/>
  <c r="AI1702" i="1" s="1"/>
  <c r="AA1702" i="1"/>
  <c r="AB1702" i="1"/>
  <c r="AC1702" i="1"/>
  <c r="AD1702" i="1"/>
  <c r="AK1702" i="1" s="1"/>
  <c r="AE1702" i="1"/>
  <c r="AF1702" i="1"/>
  <c r="AG1702" i="1"/>
  <c r="Z1703" i="1"/>
  <c r="AI1703" i="1" s="1"/>
  <c r="AA1703" i="1"/>
  <c r="AB1703" i="1"/>
  <c r="AC1703" i="1"/>
  <c r="AD1703" i="1"/>
  <c r="AK1703" i="1" s="1"/>
  <c r="AE1703" i="1"/>
  <c r="AF1703" i="1"/>
  <c r="AG1703" i="1"/>
  <c r="Z1704" i="1"/>
  <c r="AI1704" i="1" s="1"/>
  <c r="AA1704" i="1"/>
  <c r="AB1704" i="1"/>
  <c r="AC1704" i="1"/>
  <c r="AD1704" i="1"/>
  <c r="AK1704" i="1" s="1"/>
  <c r="AE1704" i="1"/>
  <c r="AF1704" i="1"/>
  <c r="AG1704" i="1"/>
  <c r="Z1705" i="1"/>
  <c r="AI1705" i="1" s="1"/>
  <c r="AA1705" i="1"/>
  <c r="AB1705" i="1"/>
  <c r="AC1705" i="1"/>
  <c r="AD1705" i="1"/>
  <c r="AK1705" i="1" s="1"/>
  <c r="AE1705" i="1"/>
  <c r="AF1705" i="1"/>
  <c r="AG1705" i="1"/>
  <c r="Z1706" i="1"/>
  <c r="AI1706" i="1" s="1"/>
  <c r="AA1706" i="1"/>
  <c r="AB1706" i="1"/>
  <c r="AC1706" i="1"/>
  <c r="AD1706" i="1"/>
  <c r="AK1706" i="1" s="1"/>
  <c r="AE1706" i="1"/>
  <c r="AF1706" i="1"/>
  <c r="AG1706" i="1"/>
  <c r="Z1707" i="1"/>
  <c r="AI1707" i="1" s="1"/>
  <c r="AA1707" i="1"/>
  <c r="AB1707" i="1"/>
  <c r="AC1707" i="1"/>
  <c r="AD1707" i="1"/>
  <c r="AK1707" i="1" s="1"/>
  <c r="AE1707" i="1"/>
  <c r="AF1707" i="1"/>
  <c r="AG1707" i="1"/>
  <c r="Z1708" i="1"/>
  <c r="AI1708" i="1" s="1"/>
  <c r="AA1708" i="1"/>
  <c r="AB1708" i="1"/>
  <c r="AC1708" i="1"/>
  <c r="AD1708" i="1"/>
  <c r="AK1708" i="1" s="1"/>
  <c r="AE1708" i="1"/>
  <c r="AF1708" i="1"/>
  <c r="AG1708" i="1"/>
  <c r="Z1709" i="1"/>
  <c r="AI1709" i="1" s="1"/>
  <c r="AA1709" i="1"/>
  <c r="AB1709" i="1"/>
  <c r="AC1709" i="1"/>
  <c r="AD1709" i="1"/>
  <c r="AK1709" i="1" s="1"/>
  <c r="AE1709" i="1"/>
  <c r="AF1709" i="1"/>
  <c r="AG1709" i="1"/>
  <c r="Z1710" i="1"/>
  <c r="AI1710" i="1" s="1"/>
  <c r="AA1710" i="1"/>
  <c r="AB1710" i="1"/>
  <c r="AC1710" i="1"/>
  <c r="AD1710" i="1"/>
  <c r="AK1710" i="1" s="1"/>
  <c r="AE1710" i="1"/>
  <c r="AF1710" i="1"/>
  <c r="AG1710" i="1"/>
  <c r="Z1711" i="1"/>
  <c r="AI1711" i="1" s="1"/>
  <c r="AA1711" i="1"/>
  <c r="AB1711" i="1"/>
  <c r="AC1711" i="1"/>
  <c r="AD1711" i="1"/>
  <c r="AK1711" i="1" s="1"/>
  <c r="AE1711" i="1"/>
  <c r="AF1711" i="1"/>
  <c r="AG1711" i="1"/>
  <c r="Z1712" i="1"/>
  <c r="AI1712" i="1" s="1"/>
  <c r="AA1712" i="1"/>
  <c r="AB1712" i="1"/>
  <c r="AC1712" i="1"/>
  <c r="AD1712" i="1"/>
  <c r="AK1712" i="1" s="1"/>
  <c r="AE1712" i="1"/>
  <c r="AF1712" i="1"/>
  <c r="AG1712" i="1"/>
  <c r="Z1713" i="1"/>
  <c r="AI1713" i="1" s="1"/>
  <c r="AA1713" i="1"/>
  <c r="AB1713" i="1"/>
  <c r="AC1713" i="1"/>
  <c r="AD1713" i="1"/>
  <c r="AK1713" i="1" s="1"/>
  <c r="AE1713" i="1"/>
  <c r="AF1713" i="1"/>
  <c r="AG1713" i="1"/>
  <c r="Z1714" i="1"/>
  <c r="AI1714" i="1" s="1"/>
  <c r="AA1714" i="1"/>
  <c r="AB1714" i="1"/>
  <c r="AC1714" i="1"/>
  <c r="AD1714" i="1"/>
  <c r="AK1714" i="1" s="1"/>
  <c r="AE1714" i="1"/>
  <c r="AF1714" i="1"/>
  <c r="AG1714" i="1"/>
  <c r="Z1715" i="1"/>
  <c r="AI1715" i="1" s="1"/>
  <c r="AA1715" i="1"/>
  <c r="AB1715" i="1"/>
  <c r="AC1715" i="1"/>
  <c r="AD1715" i="1"/>
  <c r="AK1715" i="1" s="1"/>
  <c r="AE1715" i="1"/>
  <c r="AF1715" i="1"/>
  <c r="AG1715" i="1"/>
  <c r="Z1716" i="1"/>
  <c r="AI1716" i="1" s="1"/>
  <c r="AA1716" i="1"/>
  <c r="AB1716" i="1"/>
  <c r="AC1716" i="1"/>
  <c r="AD1716" i="1"/>
  <c r="AK1716" i="1" s="1"/>
  <c r="AE1716" i="1"/>
  <c r="AF1716" i="1"/>
  <c r="AG1716" i="1"/>
  <c r="Z1717" i="1"/>
  <c r="AI1717" i="1" s="1"/>
  <c r="AA1717" i="1"/>
  <c r="AB1717" i="1"/>
  <c r="AC1717" i="1"/>
  <c r="AD1717" i="1"/>
  <c r="AK1717" i="1" s="1"/>
  <c r="AE1717" i="1"/>
  <c r="AF1717" i="1"/>
  <c r="AG1717" i="1"/>
  <c r="Z1718" i="1"/>
  <c r="AI1718" i="1" s="1"/>
  <c r="AA1718" i="1"/>
  <c r="AB1718" i="1"/>
  <c r="AC1718" i="1"/>
  <c r="AD1718" i="1"/>
  <c r="AK1718" i="1" s="1"/>
  <c r="AE1718" i="1"/>
  <c r="AF1718" i="1"/>
  <c r="AG1718" i="1"/>
  <c r="Z1719" i="1"/>
  <c r="AI1719" i="1" s="1"/>
  <c r="AA1719" i="1"/>
  <c r="AB1719" i="1"/>
  <c r="AC1719" i="1"/>
  <c r="AD1719" i="1"/>
  <c r="AK1719" i="1" s="1"/>
  <c r="AE1719" i="1"/>
  <c r="AF1719" i="1"/>
  <c r="AG1719" i="1"/>
  <c r="Z1720" i="1"/>
  <c r="AI1720" i="1" s="1"/>
  <c r="AA1720" i="1"/>
  <c r="AB1720" i="1"/>
  <c r="AC1720" i="1"/>
  <c r="AD1720" i="1"/>
  <c r="AK1720" i="1" s="1"/>
  <c r="AE1720" i="1"/>
  <c r="AF1720" i="1"/>
  <c r="AG1720" i="1"/>
  <c r="Z1721" i="1"/>
  <c r="AI1721" i="1" s="1"/>
  <c r="AA1721" i="1"/>
  <c r="AB1721" i="1"/>
  <c r="AC1721" i="1"/>
  <c r="AD1721" i="1"/>
  <c r="AK1721" i="1" s="1"/>
  <c r="AE1721" i="1"/>
  <c r="AF1721" i="1"/>
  <c r="AG1721" i="1"/>
  <c r="Z1722" i="1"/>
  <c r="AI1722" i="1" s="1"/>
  <c r="AA1722" i="1"/>
  <c r="AB1722" i="1"/>
  <c r="AC1722" i="1"/>
  <c r="AD1722" i="1"/>
  <c r="AK1722" i="1" s="1"/>
  <c r="AE1722" i="1"/>
  <c r="AF1722" i="1"/>
  <c r="AG1722" i="1"/>
  <c r="Z1723" i="1"/>
  <c r="AI1723" i="1" s="1"/>
  <c r="AA1723" i="1"/>
  <c r="AB1723" i="1"/>
  <c r="AC1723" i="1"/>
  <c r="AD1723" i="1"/>
  <c r="AK1723" i="1" s="1"/>
  <c r="AE1723" i="1"/>
  <c r="AF1723" i="1"/>
  <c r="AG1723" i="1"/>
  <c r="Z1724" i="1"/>
  <c r="AI1724" i="1" s="1"/>
  <c r="AA1724" i="1"/>
  <c r="AB1724" i="1"/>
  <c r="AC1724" i="1"/>
  <c r="AD1724" i="1"/>
  <c r="AK1724" i="1" s="1"/>
  <c r="AE1724" i="1"/>
  <c r="AF1724" i="1"/>
  <c r="AG1724" i="1"/>
  <c r="Z1725" i="1"/>
  <c r="AI1725" i="1" s="1"/>
  <c r="AA1725" i="1"/>
  <c r="AB1725" i="1"/>
  <c r="AC1725" i="1"/>
  <c r="AD1725" i="1"/>
  <c r="AK1725" i="1" s="1"/>
  <c r="AE1725" i="1"/>
  <c r="AF1725" i="1"/>
  <c r="AG1725" i="1"/>
  <c r="Z1726" i="1"/>
  <c r="AI1726" i="1" s="1"/>
  <c r="AA1726" i="1"/>
  <c r="AB1726" i="1"/>
  <c r="AC1726" i="1"/>
  <c r="AD1726" i="1"/>
  <c r="AK1726" i="1" s="1"/>
  <c r="AE1726" i="1"/>
  <c r="AF1726" i="1"/>
  <c r="AG1726" i="1"/>
  <c r="Z1727" i="1"/>
  <c r="AI1727" i="1" s="1"/>
  <c r="AA1727" i="1"/>
  <c r="AB1727" i="1"/>
  <c r="AC1727" i="1"/>
  <c r="AD1727" i="1"/>
  <c r="AK1727" i="1" s="1"/>
  <c r="AE1727" i="1"/>
  <c r="AF1727" i="1"/>
  <c r="AG1727" i="1"/>
  <c r="Z1728" i="1"/>
  <c r="AI1728" i="1" s="1"/>
  <c r="AA1728" i="1"/>
  <c r="AB1728" i="1"/>
  <c r="AC1728" i="1"/>
  <c r="AD1728" i="1"/>
  <c r="AK1728" i="1" s="1"/>
  <c r="AE1728" i="1"/>
  <c r="AF1728" i="1"/>
  <c r="AG1728" i="1"/>
  <c r="Z1729" i="1"/>
  <c r="AI1729" i="1" s="1"/>
  <c r="AA1729" i="1"/>
  <c r="AB1729" i="1"/>
  <c r="AC1729" i="1"/>
  <c r="AD1729" i="1"/>
  <c r="AK1729" i="1" s="1"/>
  <c r="AE1729" i="1"/>
  <c r="AF1729" i="1"/>
  <c r="AG1729" i="1"/>
  <c r="Z1730" i="1"/>
  <c r="AI1730" i="1" s="1"/>
  <c r="AA1730" i="1"/>
  <c r="AB1730" i="1"/>
  <c r="AC1730" i="1"/>
  <c r="AD1730" i="1"/>
  <c r="AK1730" i="1" s="1"/>
  <c r="AE1730" i="1"/>
  <c r="AF1730" i="1"/>
  <c r="AG1730" i="1"/>
  <c r="Z1731" i="1"/>
  <c r="AI1731" i="1" s="1"/>
  <c r="AA1731" i="1"/>
  <c r="AB1731" i="1"/>
  <c r="AC1731" i="1"/>
  <c r="AD1731" i="1"/>
  <c r="AK1731" i="1" s="1"/>
  <c r="AE1731" i="1"/>
  <c r="AF1731" i="1"/>
  <c r="AG1731" i="1"/>
  <c r="Z1732" i="1"/>
  <c r="AI1732" i="1" s="1"/>
  <c r="AA1732" i="1"/>
  <c r="AB1732" i="1"/>
  <c r="AC1732" i="1"/>
  <c r="AD1732" i="1"/>
  <c r="AK1732" i="1" s="1"/>
  <c r="AE1732" i="1"/>
  <c r="AF1732" i="1"/>
  <c r="AG1732" i="1"/>
  <c r="Z1733" i="1"/>
  <c r="AI1733" i="1" s="1"/>
  <c r="AA1733" i="1"/>
  <c r="AB1733" i="1"/>
  <c r="AC1733" i="1"/>
  <c r="AD1733" i="1"/>
  <c r="AK1733" i="1" s="1"/>
  <c r="AE1733" i="1"/>
  <c r="AF1733" i="1"/>
  <c r="AG1733" i="1"/>
  <c r="Z1734" i="1"/>
  <c r="AI1734" i="1" s="1"/>
  <c r="AA1734" i="1"/>
  <c r="AB1734" i="1"/>
  <c r="AC1734" i="1"/>
  <c r="AD1734" i="1"/>
  <c r="AK1734" i="1" s="1"/>
  <c r="AE1734" i="1"/>
  <c r="AF1734" i="1"/>
  <c r="AG1734" i="1"/>
  <c r="Z1735" i="1"/>
  <c r="AI1735" i="1" s="1"/>
  <c r="AA1735" i="1"/>
  <c r="AB1735" i="1"/>
  <c r="AC1735" i="1"/>
  <c r="AD1735" i="1"/>
  <c r="AK1735" i="1" s="1"/>
  <c r="AE1735" i="1"/>
  <c r="AF1735" i="1"/>
  <c r="AG1735" i="1"/>
  <c r="Z1736" i="1"/>
  <c r="AI1736" i="1" s="1"/>
  <c r="AA1736" i="1"/>
  <c r="AB1736" i="1"/>
  <c r="AC1736" i="1"/>
  <c r="AD1736" i="1"/>
  <c r="AK1736" i="1" s="1"/>
  <c r="AE1736" i="1"/>
  <c r="AF1736" i="1"/>
  <c r="AG1736" i="1"/>
  <c r="Z1737" i="1"/>
  <c r="AI1737" i="1" s="1"/>
  <c r="AA1737" i="1"/>
  <c r="AB1737" i="1"/>
  <c r="AC1737" i="1"/>
  <c r="AD1737" i="1"/>
  <c r="AK1737" i="1" s="1"/>
  <c r="AE1737" i="1"/>
  <c r="AF1737" i="1"/>
  <c r="AG1737" i="1"/>
  <c r="Z1738" i="1"/>
  <c r="AI1738" i="1" s="1"/>
  <c r="AA1738" i="1"/>
  <c r="AB1738" i="1"/>
  <c r="AC1738" i="1"/>
  <c r="AD1738" i="1"/>
  <c r="AK1738" i="1" s="1"/>
  <c r="AE1738" i="1"/>
  <c r="AF1738" i="1"/>
  <c r="AG1738" i="1"/>
  <c r="Z1739" i="1"/>
  <c r="AI1739" i="1" s="1"/>
  <c r="AA1739" i="1"/>
  <c r="AB1739" i="1"/>
  <c r="AC1739" i="1"/>
  <c r="AD1739" i="1"/>
  <c r="AK1739" i="1" s="1"/>
  <c r="AE1739" i="1"/>
  <c r="AF1739" i="1"/>
  <c r="AG1739" i="1"/>
  <c r="Z1740" i="1"/>
  <c r="AI1740" i="1" s="1"/>
  <c r="AA1740" i="1"/>
  <c r="AB1740" i="1"/>
  <c r="AC1740" i="1"/>
  <c r="AD1740" i="1"/>
  <c r="AK1740" i="1" s="1"/>
  <c r="AE1740" i="1"/>
  <c r="AF1740" i="1"/>
  <c r="AG1740" i="1"/>
  <c r="Z1741" i="1"/>
  <c r="AI1741" i="1" s="1"/>
  <c r="AA1741" i="1"/>
  <c r="AB1741" i="1"/>
  <c r="AC1741" i="1"/>
  <c r="AD1741" i="1"/>
  <c r="AK1741" i="1" s="1"/>
  <c r="AE1741" i="1"/>
  <c r="AF1741" i="1"/>
  <c r="AG1741" i="1"/>
  <c r="Z1742" i="1"/>
  <c r="AI1742" i="1" s="1"/>
  <c r="AA1742" i="1"/>
  <c r="AB1742" i="1"/>
  <c r="AC1742" i="1"/>
  <c r="AD1742" i="1"/>
  <c r="AK1742" i="1" s="1"/>
  <c r="AE1742" i="1"/>
  <c r="AF1742" i="1"/>
  <c r="AG1742" i="1"/>
  <c r="Z1743" i="1"/>
  <c r="AI1743" i="1" s="1"/>
  <c r="AA1743" i="1"/>
  <c r="AB1743" i="1"/>
  <c r="AC1743" i="1"/>
  <c r="AD1743" i="1"/>
  <c r="AK1743" i="1" s="1"/>
  <c r="AE1743" i="1"/>
  <c r="AF1743" i="1"/>
  <c r="AG1743" i="1"/>
  <c r="Z1744" i="1"/>
  <c r="AI1744" i="1" s="1"/>
  <c r="AA1744" i="1"/>
  <c r="AB1744" i="1"/>
  <c r="AC1744" i="1"/>
  <c r="AD1744" i="1"/>
  <c r="AK1744" i="1" s="1"/>
  <c r="AE1744" i="1"/>
  <c r="AF1744" i="1"/>
  <c r="AG1744" i="1"/>
  <c r="Z1745" i="1"/>
  <c r="AI1745" i="1" s="1"/>
  <c r="AA1745" i="1"/>
  <c r="AB1745" i="1"/>
  <c r="AC1745" i="1"/>
  <c r="AD1745" i="1"/>
  <c r="AK1745" i="1" s="1"/>
  <c r="AE1745" i="1"/>
  <c r="AF1745" i="1"/>
  <c r="AG1745" i="1"/>
  <c r="Z1746" i="1"/>
  <c r="AI1746" i="1" s="1"/>
  <c r="AA1746" i="1"/>
  <c r="AB1746" i="1"/>
  <c r="AC1746" i="1"/>
  <c r="AD1746" i="1"/>
  <c r="AK1746" i="1" s="1"/>
  <c r="AE1746" i="1"/>
  <c r="AF1746" i="1"/>
  <c r="AG1746" i="1"/>
  <c r="Z1747" i="1"/>
  <c r="AI1747" i="1" s="1"/>
  <c r="AA1747" i="1"/>
  <c r="AB1747" i="1"/>
  <c r="AC1747" i="1"/>
  <c r="AD1747" i="1"/>
  <c r="AK1747" i="1" s="1"/>
  <c r="AE1747" i="1"/>
  <c r="AF1747" i="1"/>
  <c r="AG1747" i="1"/>
  <c r="Z1748" i="1"/>
  <c r="AI1748" i="1" s="1"/>
  <c r="AA1748" i="1"/>
  <c r="AB1748" i="1"/>
  <c r="AC1748" i="1"/>
  <c r="AD1748" i="1"/>
  <c r="AK1748" i="1" s="1"/>
  <c r="AE1748" i="1"/>
  <c r="AF1748" i="1"/>
  <c r="AG1748" i="1"/>
  <c r="Z1749" i="1"/>
  <c r="AI1749" i="1" s="1"/>
  <c r="AA1749" i="1"/>
  <c r="AB1749" i="1"/>
  <c r="AC1749" i="1"/>
  <c r="AD1749" i="1"/>
  <c r="AK1749" i="1" s="1"/>
  <c r="AE1749" i="1"/>
  <c r="AF1749" i="1"/>
  <c r="AG1749" i="1"/>
  <c r="Z1750" i="1"/>
  <c r="AI1750" i="1" s="1"/>
  <c r="AA1750" i="1"/>
  <c r="AB1750" i="1"/>
  <c r="AC1750" i="1"/>
  <c r="AD1750" i="1"/>
  <c r="AK1750" i="1" s="1"/>
  <c r="AE1750" i="1"/>
  <c r="AF1750" i="1"/>
  <c r="AG1750" i="1"/>
  <c r="Z1751" i="1"/>
  <c r="AI1751" i="1" s="1"/>
  <c r="AA1751" i="1"/>
  <c r="AB1751" i="1"/>
  <c r="AC1751" i="1"/>
  <c r="AD1751" i="1"/>
  <c r="AK1751" i="1" s="1"/>
  <c r="AE1751" i="1"/>
  <c r="AF1751" i="1"/>
  <c r="AG1751" i="1"/>
  <c r="Z1752" i="1"/>
  <c r="AI1752" i="1" s="1"/>
  <c r="AA1752" i="1"/>
  <c r="AB1752" i="1"/>
  <c r="AC1752" i="1"/>
  <c r="AD1752" i="1"/>
  <c r="AK1752" i="1" s="1"/>
  <c r="AE1752" i="1"/>
  <c r="AF1752" i="1"/>
  <c r="AG1752" i="1"/>
  <c r="Z1753" i="1"/>
  <c r="AI1753" i="1" s="1"/>
  <c r="AA1753" i="1"/>
  <c r="AB1753" i="1"/>
  <c r="AC1753" i="1"/>
  <c r="AD1753" i="1"/>
  <c r="AK1753" i="1" s="1"/>
  <c r="AE1753" i="1"/>
  <c r="AF1753" i="1"/>
  <c r="AG1753" i="1"/>
  <c r="Z1754" i="1"/>
  <c r="AI1754" i="1" s="1"/>
  <c r="AA1754" i="1"/>
  <c r="AB1754" i="1"/>
  <c r="AC1754" i="1"/>
  <c r="AD1754" i="1"/>
  <c r="AK1754" i="1" s="1"/>
  <c r="AE1754" i="1"/>
  <c r="AF1754" i="1"/>
  <c r="AG1754" i="1"/>
  <c r="Z1755" i="1"/>
  <c r="AI1755" i="1" s="1"/>
  <c r="AA1755" i="1"/>
  <c r="AB1755" i="1"/>
  <c r="AC1755" i="1"/>
  <c r="AD1755" i="1"/>
  <c r="AK1755" i="1" s="1"/>
  <c r="AE1755" i="1"/>
  <c r="AF1755" i="1"/>
  <c r="AG1755" i="1"/>
  <c r="Z1756" i="1"/>
  <c r="AI1756" i="1" s="1"/>
  <c r="AA1756" i="1"/>
  <c r="AB1756" i="1"/>
  <c r="AC1756" i="1"/>
  <c r="AD1756" i="1"/>
  <c r="AK1756" i="1" s="1"/>
  <c r="AE1756" i="1"/>
  <c r="AF1756" i="1"/>
  <c r="AG1756" i="1"/>
  <c r="Z1757" i="1"/>
  <c r="AI1757" i="1" s="1"/>
  <c r="AA1757" i="1"/>
  <c r="AB1757" i="1"/>
  <c r="AC1757" i="1"/>
  <c r="AD1757" i="1"/>
  <c r="AK1757" i="1" s="1"/>
  <c r="AE1757" i="1"/>
  <c r="AF1757" i="1"/>
  <c r="AG1757" i="1"/>
  <c r="Z1758" i="1"/>
  <c r="AI1758" i="1" s="1"/>
  <c r="AA1758" i="1"/>
  <c r="AB1758" i="1"/>
  <c r="AC1758" i="1"/>
  <c r="AD1758" i="1"/>
  <c r="AK1758" i="1" s="1"/>
  <c r="AE1758" i="1"/>
  <c r="AF1758" i="1"/>
  <c r="AG1758" i="1"/>
  <c r="Z1759" i="1"/>
  <c r="AI1759" i="1" s="1"/>
  <c r="AA1759" i="1"/>
  <c r="AB1759" i="1"/>
  <c r="AC1759" i="1"/>
  <c r="AD1759" i="1"/>
  <c r="AK1759" i="1" s="1"/>
  <c r="AE1759" i="1"/>
  <c r="AF1759" i="1"/>
  <c r="AG1759" i="1"/>
  <c r="Z1760" i="1"/>
  <c r="AI1760" i="1" s="1"/>
  <c r="AA1760" i="1"/>
  <c r="AB1760" i="1"/>
  <c r="AC1760" i="1"/>
  <c r="AD1760" i="1"/>
  <c r="AK1760" i="1" s="1"/>
  <c r="AE1760" i="1"/>
  <c r="AF1760" i="1"/>
  <c r="AG1760" i="1"/>
  <c r="Z1761" i="1"/>
  <c r="AI1761" i="1" s="1"/>
  <c r="AA1761" i="1"/>
  <c r="AB1761" i="1"/>
  <c r="AC1761" i="1"/>
  <c r="AD1761" i="1"/>
  <c r="AK1761" i="1" s="1"/>
  <c r="AE1761" i="1"/>
  <c r="AF1761" i="1"/>
  <c r="AG1761" i="1"/>
  <c r="Z1762" i="1"/>
  <c r="AI1762" i="1" s="1"/>
  <c r="AA1762" i="1"/>
  <c r="AB1762" i="1"/>
  <c r="AC1762" i="1"/>
  <c r="AD1762" i="1"/>
  <c r="AK1762" i="1" s="1"/>
  <c r="AE1762" i="1"/>
  <c r="AF1762" i="1"/>
  <c r="AG1762" i="1"/>
  <c r="Z1763" i="1"/>
  <c r="AI1763" i="1" s="1"/>
  <c r="AA1763" i="1"/>
  <c r="AB1763" i="1"/>
  <c r="AC1763" i="1"/>
  <c r="AD1763" i="1"/>
  <c r="AK1763" i="1" s="1"/>
  <c r="AE1763" i="1"/>
  <c r="AF1763" i="1"/>
  <c r="AG1763" i="1"/>
  <c r="Z1764" i="1"/>
  <c r="AI1764" i="1" s="1"/>
  <c r="AA1764" i="1"/>
  <c r="AB1764" i="1"/>
  <c r="AC1764" i="1"/>
  <c r="AD1764" i="1"/>
  <c r="AK1764" i="1" s="1"/>
  <c r="AE1764" i="1"/>
  <c r="AF1764" i="1"/>
  <c r="AG1764" i="1"/>
  <c r="Z1765" i="1"/>
  <c r="AI1765" i="1" s="1"/>
  <c r="AA1765" i="1"/>
  <c r="AB1765" i="1"/>
  <c r="AC1765" i="1"/>
  <c r="AD1765" i="1"/>
  <c r="AK1765" i="1" s="1"/>
  <c r="AE1765" i="1"/>
  <c r="AF1765" i="1"/>
  <c r="AG1765" i="1"/>
  <c r="Z1766" i="1"/>
  <c r="AI1766" i="1" s="1"/>
  <c r="AA1766" i="1"/>
  <c r="AB1766" i="1"/>
  <c r="AC1766" i="1"/>
  <c r="AD1766" i="1"/>
  <c r="AK1766" i="1" s="1"/>
  <c r="AE1766" i="1"/>
  <c r="AF1766" i="1"/>
  <c r="AG1766" i="1"/>
  <c r="Z1767" i="1"/>
  <c r="AI1767" i="1" s="1"/>
  <c r="AA1767" i="1"/>
  <c r="AB1767" i="1"/>
  <c r="AC1767" i="1"/>
  <c r="AD1767" i="1"/>
  <c r="AK1767" i="1" s="1"/>
  <c r="AE1767" i="1"/>
  <c r="AF1767" i="1"/>
  <c r="AG1767" i="1"/>
  <c r="Z1768" i="1"/>
  <c r="AI1768" i="1" s="1"/>
  <c r="AA1768" i="1"/>
  <c r="AB1768" i="1"/>
  <c r="AC1768" i="1"/>
  <c r="AD1768" i="1"/>
  <c r="AK1768" i="1" s="1"/>
  <c r="AE1768" i="1"/>
  <c r="AF1768" i="1"/>
  <c r="AG1768" i="1"/>
  <c r="Z1769" i="1"/>
  <c r="AI1769" i="1" s="1"/>
  <c r="AA1769" i="1"/>
  <c r="AB1769" i="1"/>
  <c r="AC1769" i="1"/>
  <c r="AD1769" i="1"/>
  <c r="AK1769" i="1" s="1"/>
  <c r="AE1769" i="1"/>
  <c r="AF1769" i="1"/>
  <c r="AG1769" i="1"/>
  <c r="Z1770" i="1"/>
  <c r="AI1770" i="1" s="1"/>
  <c r="AA1770" i="1"/>
  <c r="AB1770" i="1"/>
  <c r="AC1770" i="1"/>
  <c r="AD1770" i="1"/>
  <c r="AK1770" i="1" s="1"/>
  <c r="AE1770" i="1"/>
  <c r="AF1770" i="1"/>
  <c r="AG1770" i="1"/>
  <c r="Z1771" i="1"/>
  <c r="AI1771" i="1" s="1"/>
  <c r="AA1771" i="1"/>
  <c r="AB1771" i="1"/>
  <c r="AC1771" i="1"/>
  <c r="AD1771" i="1"/>
  <c r="AK1771" i="1" s="1"/>
  <c r="AE1771" i="1"/>
  <c r="AF1771" i="1"/>
  <c r="AG1771" i="1"/>
  <c r="Z1772" i="1"/>
  <c r="AI1772" i="1" s="1"/>
  <c r="AA1772" i="1"/>
  <c r="AB1772" i="1"/>
  <c r="AC1772" i="1"/>
  <c r="AD1772" i="1"/>
  <c r="AK1772" i="1" s="1"/>
  <c r="AE1772" i="1"/>
  <c r="AF1772" i="1"/>
  <c r="AG1772" i="1"/>
  <c r="Z1773" i="1"/>
  <c r="AI1773" i="1" s="1"/>
  <c r="AA1773" i="1"/>
  <c r="AB1773" i="1"/>
  <c r="AC1773" i="1"/>
  <c r="AD1773" i="1"/>
  <c r="AK1773" i="1" s="1"/>
  <c r="AE1773" i="1"/>
  <c r="AF1773" i="1"/>
  <c r="AG1773" i="1"/>
  <c r="Z1774" i="1"/>
  <c r="AI1774" i="1" s="1"/>
  <c r="AA1774" i="1"/>
  <c r="AB1774" i="1"/>
  <c r="AC1774" i="1"/>
  <c r="AD1774" i="1"/>
  <c r="AK1774" i="1" s="1"/>
  <c r="AE1774" i="1"/>
  <c r="AF1774" i="1"/>
  <c r="AG1774" i="1"/>
  <c r="Z1775" i="1"/>
  <c r="AI1775" i="1" s="1"/>
  <c r="AA1775" i="1"/>
  <c r="AB1775" i="1"/>
  <c r="AC1775" i="1"/>
  <c r="AD1775" i="1"/>
  <c r="AK1775" i="1" s="1"/>
  <c r="AE1775" i="1"/>
  <c r="AF1775" i="1"/>
  <c r="AG1775" i="1"/>
  <c r="Z1776" i="1"/>
  <c r="AI1776" i="1" s="1"/>
  <c r="AA1776" i="1"/>
  <c r="AB1776" i="1"/>
  <c r="AC1776" i="1"/>
  <c r="AD1776" i="1"/>
  <c r="AK1776" i="1" s="1"/>
  <c r="AE1776" i="1"/>
  <c r="AF1776" i="1"/>
  <c r="AG1776" i="1"/>
  <c r="Z1777" i="1"/>
  <c r="AI1777" i="1" s="1"/>
  <c r="AA1777" i="1"/>
  <c r="AB1777" i="1"/>
  <c r="AC1777" i="1"/>
  <c r="AD1777" i="1"/>
  <c r="AK1777" i="1" s="1"/>
  <c r="AE1777" i="1"/>
  <c r="AF1777" i="1"/>
  <c r="AG1777" i="1"/>
  <c r="Z1778" i="1"/>
  <c r="AI1778" i="1" s="1"/>
  <c r="AA1778" i="1"/>
  <c r="AB1778" i="1"/>
  <c r="AC1778" i="1"/>
  <c r="AD1778" i="1"/>
  <c r="AK1778" i="1" s="1"/>
  <c r="AE1778" i="1"/>
  <c r="AF1778" i="1"/>
  <c r="AG1778" i="1"/>
  <c r="Z1779" i="1"/>
  <c r="AI1779" i="1" s="1"/>
  <c r="AA1779" i="1"/>
  <c r="AB1779" i="1"/>
  <c r="AC1779" i="1"/>
  <c r="AD1779" i="1"/>
  <c r="AK1779" i="1" s="1"/>
  <c r="AE1779" i="1"/>
  <c r="AF1779" i="1"/>
  <c r="AG1779" i="1"/>
  <c r="Z1780" i="1"/>
  <c r="AI1780" i="1" s="1"/>
  <c r="AA1780" i="1"/>
  <c r="AB1780" i="1"/>
  <c r="AC1780" i="1"/>
  <c r="AD1780" i="1"/>
  <c r="AK1780" i="1" s="1"/>
  <c r="AE1780" i="1"/>
  <c r="AF1780" i="1"/>
  <c r="AG1780" i="1"/>
  <c r="Z1781" i="1"/>
  <c r="AI1781" i="1" s="1"/>
  <c r="AA1781" i="1"/>
  <c r="AB1781" i="1"/>
  <c r="AC1781" i="1"/>
  <c r="AD1781" i="1"/>
  <c r="AK1781" i="1" s="1"/>
  <c r="AE1781" i="1"/>
  <c r="AF1781" i="1"/>
  <c r="AG1781" i="1"/>
  <c r="Z1782" i="1"/>
  <c r="AI1782" i="1" s="1"/>
  <c r="AA1782" i="1"/>
  <c r="AB1782" i="1"/>
  <c r="AC1782" i="1"/>
  <c r="AD1782" i="1"/>
  <c r="AK1782" i="1" s="1"/>
  <c r="AE1782" i="1"/>
  <c r="AF1782" i="1"/>
  <c r="AG1782" i="1"/>
  <c r="Z1783" i="1"/>
  <c r="AI1783" i="1" s="1"/>
  <c r="AA1783" i="1"/>
  <c r="AB1783" i="1"/>
  <c r="AC1783" i="1"/>
  <c r="AD1783" i="1"/>
  <c r="AK1783" i="1" s="1"/>
  <c r="AE1783" i="1"/>
  <c r="AF1783" i="1"/>
  <c r="AG1783" i="1"/>
  <c r="Z1784" i="1"/>
  <c r="AI1784" i="1" s="1"/>
  <c r="AA1784" i="1"/>
  <c r="AB1784" i="1"/>
  <c r="AC1784" i="1"/>
  <c r="AD1784" i="1"/>
  <c r="AK1784" i="1" s="1"/>
  <c r="AE1784" i="1"/>
  <c r="AF1784" i="1"/>
  <c r="AG1784" i="1"/>
  <c r="Z1785" i="1"/>
  <c r="AI1785" i="1" s="1"/>
  <c r="AA1785" i="1"/>
  <c r="AB1785" i="1"/>
  <c r="AC1785" i="1"/>
  <c r="AD1785" i="1"/>
  <c r="AK1785" i="1" s="1"/>
  <c r="AE1785" i="1"/>
  <c r="AF1785" i="1"/>
  <c r="AG1785" i="1"/>
  <c r="Z1786" i="1"/>
  <c r="AI1786" i="1" s="1"/>
  <c r="AA1786" i="1"/>
  <c r="AB1786" i="1"/>
  <c r="AC1786" i="1"/>
  <c r="AD1786" i="1"/>
  <c r="AK1786" i="1" s="1"/>
  <c r="AE1786" i="1"/>
  <c r="AF1786" i="1"/>
  <c r="AG1786" i="1"/>
  <c r="Z1787" i="1"/>
  <c r="AI1787" i="1" s="1"/>
  <c r="AA1787" i="1"/>
  <c r="AB1787" i="1"/>
  <c r="AC1787" i="1"/>
  <c r="AD1787" i="1"/>
  <c r="AK1787" i="1" s="1"/>
  <c r="AE1787" i="1"/>
  <c r="AF1787" i="1"/>
  <c r="AG1787" i="1"/>
  <c r="Z1788" i="1"/>
  <c r="AI1788" i="1" s="1"/>
  <c r="AA1788" i="1"/>
  <c r="AB1788" i="1"/>
  <c r="AC1788" i="1"/>
  <c r="AD1788" i="1"/>
  <c r="AK1788" i="1" s="1"/>
  <c r="AE1788" i="1"/>
  <c r="AF1788" i="1"/>
  <c r="AG1788" i="1"/>
  <c r="Z1789" i="1"/>
  <c r="AI1789" i="1" s="1"/>
  <c r="AA1789" i="1"/>
  <c r="AB1789" i="1"/>
  <c r="AC1789" i="1"/>
  <c r="AD1789" i="1"/>
  <c r="AK1789" i="1" s="1"/>
  <c r="AE1789" i="1"/>
  <c r="AF1789" i="1"/>
  <c r="AG1789" i="1"/>
  <c r="Z1790" i="1"/>
  <c r="AI1790" i="1" s="1"/>
  <c r="AA1790" i="1"/>
  <c r="AB1790" i="1"/>
  <c r="AC1790" i="1"/>
  <c r="AD1790" i="1"/>
  <c r="AK1790" i="1" s="1"/>
  <c r="AE1790" i="1"/>
  <c r="AF1790" i="1"/>
  <c r="AG1790" i="1"/>
  <c r="Z1791" i="1"/>
  <c r="AI1791" i="1" s="1"/>
  <c r="AA1791" i="1"/>
  <c r="AB1791" i="1"/>
  <c r="AC1791" i="1"/>
  <c r="AD1791" i="1"/>
  <c r="AK1791" i="1" s="1"/>
  <c r="AE1791" i="1"/>
  <c r="AF1791" i="1"/>
  <c r="AG1791" i="1"/>
  <c r="Z1792" i="1"/>
  <c r="AI1792" i="1" s="1"/>
  <c r="AA1792" i="1"/>
  <c r="AB1792" i="1"/>
  <c r="AC1792" i="1"/>
  <c r="AD1792" i="1"/>
  <c r="AK1792" i="1" s="1"/>
  <c r="AE1792" i="1"/>
  <c r="AF1792" i="1"/>
  <c r="AG1792" i="1"/>
  <c r="Z1793" i="1"/>
  <c r="AI1793" i="1" s="1"/>
  <c r="AA1793" i="1"/>
  <c r="AB1793" i="1"/>
  <c r="AC1793" i="1"/>
  <c r="AD1793" i="1"/>
  <c r="AK1793" i="1" s="1"/>
  <c r="AE1793" i="1"/>
  <c r="AF1793" i="1"/>
  <c r="AG1793" i="1"/>
  <c r="Z1794" i="1"/>
  <c r="AI1794" i="1" s="1"/>
  <c r="AA1794" i="1"/>
  <c r="AB1794" i="1"/>
  <c r="AC1794" i="1"/>
  <c r="AD1794" i="1"/>
  <c r="AK1794" i="1" s="1"/>
  <c r="AE1794" i="1"/>
  <c r="AF1794" i="1"/>
  <c r="AG1794" i="1"/>
  <c r="Z1795" i="1"/>
  <c r="AI1795" i="1" s="1"/>
  <c r="AA1795" i="1"/>
  <c r="AB1795" i="1"/>
  <c r="AC1795" i="1"/>
  <c r="AD1795" i="1"/>
  <c r="AK1795" i="1" s="1"/>
  <c r="AE1795" i="1"/>
  <c r="AF1795" i="1"/>
  <c r="AG1795" i="1"/>
  <c r="Z1796" i="1"/>
  <c r="AI1796" i="1" s="1"/>
  <c r="AA1796" i="1"/>
  <c r="AB1796" i="1"/>
  <c r="AC1796" i="1"/>
  <c r="AD1796" i="1"/>
  <c r="AK1796" i="1" s="1"/>
  <c r="AE1796" i="1"/>
  <c r="AF1796" i="1"/>
  <c r="AG1796" i="1"/>
  <c r="Z1797" i="1"/>
  <c r="AI1797" i="1" s="1"/>
  <c r="AA1797" i="1"/>
  <c r="AB1797" i="1"/>
  <c r="AC1797" i="1"/>
  <c r="AD1797" i="1"/>
  <c r="AK1797" i="1" s="1"/>
  <c r="AE1797" i="1"/>
  <c r="AF1797" i="1"/>
  <c r="AG1797" i="1"/>
  <c r="Z1798" i="1"/>
  <c r="AI1798" i="1" s="1"/>
  <c r="AA1798" i="1"/>
  <c r="AB1798" i="1"/>
  <c r="AC1798" i="1"/>
  <c r="AD1798" i="1"/>
  <c r="AK1798" i="1" s="1"/>
  <c r="AE1798" i="1"/>
  <c r="AF1798" i="1"/>
  <c r="AG1798" i="1"/>
  <c r="Z1799" i="1"/>
  <c r="AI1799" i="1" s="1"/>
  <c r="AA1799" i="1"/>
  <c r="AB1799" i="1"/>
  <c r="AC1799" i="1"/>
  <c r="AD1799" i="1"/>
  <c r="AK1799" i="1" s="1"/>
  <c r="AE1799" i="1"/>
  <c r="AF1799" i="1"/>
  <c r="AG1799" i="1"/>
  <c r="Z1800" i="1"/>
  <c r="AI1800" i="1" s="1"/>
  <c r="AA1800" i="1"/>
  <c r="AB1800" i="1"/>
  <c r="AC1800" i="1"/>
  <c r="AD1800" i="1"/>
  <c r="AK1800" i="1" s="1"/>
  <c r="AE1800" i="1"/>
  <c r="AF1800" i="1"/>
  <c r="AG1800" i="1"/>
  <c r="Z1801" i="1"/>
  <c r="AI1801" i="1" s="1"/>
  <c r="AA1801" i="1"/>
  <c r="AB1801" i="1"/>
  <c r="AC1801" i="1"/>
  <c r="AD1801" i="1"/>
  <c r="AK1801" i="1" s="1"/>
  <c r="AE1801" i="1"/>
  <c r="AF1801" i="1"/>
  <c r="AG1801" i="1"/>
  <c r="Z1802" i="1"/>
  <c r="AI1802" i="1" s="1"/>
  <c r="AA1802" i="1"/>
  <c r="AB1802" i="1"/>
  <c r="AC1802" i="1"/>
  <c r="AD1802" i="1"/>
  <c r="AK1802" i="1" s="1"/>
  <c r="AE1802" i="1"/>
  <c r="AF1802" i="1"/>
  <c r="AG1802" i="1"/>
  <c r="Z1803" i="1"/>
  <c r="AI1803" i="1" s="1"/>
  <c r="AA1803" i="1"/>
  <c r="AB1803" i="1"/>
  <c r="AC1803" i="1"/>
  <c r="AD1803" i="1"/>
  <c r="AK1803" i="1" s="1"/>
  <c r="AE1803" i="1"/>
  <c r="AF1803" i="1"/>
  <c r="AG1803" i="1"/>
  <c r="Z1804" i="1"/>
  <c r="AI1804" i="1" s="1"/>
  <c r="AA1804" i="1"/>
  <c r="AB1804" i="1"/>
  <c r="AC1804" i="1"/>
  <c r="AD1804" i="1"/>
  <c r="AK1804" i="1" s="1"/>
  <c r="AE1804" i="1"/>
  <c r="AF1804" i="1"/>
  <c r="AG1804" i="1"/>
  <c r="Z1805" i="1"/>
  <c r="AI1805" i="1" s="1"/>
  <c r="AA1805" i="1"/>
  <c r="AB1805" i="1"/>
  <c r="AC1805" i="1"/>
  <c r="AD1805" i="1"/>
  <c r="AK1805" i="1" s="1"/>
  <c r="AE1805" i="1"/>
  <c r="AF1805" i="1"/>
  <c r="AG1805" i="1"/>
  <c r="Z1806" i="1"/>
  <c r="AI1806" i="1" s="1"/>
  <c r="AA1806" i="1"/>
  <c r="AB1806" i="1"/>
  <c r="AC1806" i="1"/>
  <c r="AD1806" i="1"/>
  <c r="AK1806" i="1" s="1"/>
  <c r="AE1806" i="1"/>
  <c r="AF1806" i="1"/>
  <c r="AG1806" i="1"/>
  <c r="Z1807" i="1"/>
  <c r="AI1807" i="1" s="1"/>
  <c r="AA1807" i="1"/>
  <c r="AB1807" i="1"/>
  <c r="AC1807" i="1"/>
  <c r="AD1807" i="1"/>
  <c r="AK1807" i="1" s="1"/>
  <c r="AE1807" i="1"/>
  <c r="AF1807" i="1"/>
  <c r="AG1807" i="1"/>
  <c r="Z1808" i="1"/>
  <c r="AI1808" i="1" s="1"/>
  <c r="AA1808" i="1"/>
  <c r="AB1808" i="1"/>
  <c r="AC1808" i="1"/>
  <c r="AD1808" i="1"/>
  <c r="AK1808" i="1" s="1"/>
  <c r="AE1808" i="1"/>
  <c r="AF1808" i="1"/>
  <c r="AG1808" i="1"/>
  <c r="Z1809" i="1"/>
  <c r="AI1809" i="1" s="1"/>
  <c r="AA1809" i="1"/>
  <c r="AB1809" i="1"/>
  <c r="AC1809" i="1"/>
  <c r="AD1809" i="1"/>
  <c r="AK1809" i="1" s="1"/>
  <c r="AE1809" i="1"/>
  <c r="AF1809" i="1"/>
  <c r="AG1809" i="1"/>
  <c r="Z1810" i="1"/>
  <c r="AI1810" i="1" s="1"/>
  <c r="AA1810" i="1"/>
  <c r="AB1810" i="1"/>
  <c r="AC1810" i="1"/>
  <c r="AD1810" i="1"/>
  <c r="AK1810" i="1" s="1"/>
  <c r="AE1810" i="1"/>
  <c r="AF1810" i="1"/>
  <c r="AG1810" i="1"/>
  <c r="Z1811" i="1"/>
  <c r="AI1811" i="1" s="1"/>
  <c r="AA1811" i="1"/>
  <c r="AB1811" i="1"/>
  <c r="AC1811" i="1"/>
  <c r="AD1811" i="1"/>
  <c r="AK1811" i="1" s="1"/>
  <c r="AE1811" i="1"/>
  <c r="AF1811" i="1"/>
  <c r="AG1811" i="1"/>
  <c r="Z1812" i="1"/>
  <c r="AI1812" i="1" s="1"/>
  <c r="AA1812" i="1"/>
  <c r="AB1812" i="1"/>
  <c r="AC1812" i="1"/>
  <c r="AD1812" i="1"/>
  <c r="AK1812" i="1" s="1"/>
  <c r="AE1812" i="1"/>
  <c r="AF1812" i="1"/>
  <c r="AG1812" i="1"/>
  <c r="Z1813" i="1"/>
  <c r="AI1813" i="1" s="1"/>
  <c r="AA1813" i="1"/>
  <c r="AB1813" i="1"/>
  <c r="AC1813" i="1"/>
  <c r="AD1813" i="1"/>
  <c r="AK1813" i="1" s="1"/>
  <c r="AE1813" i="1"/>
  <c r="AF1813" i="1"/>
  <c r="AG1813" i="1"/>
  <c r="Z1814" i="1"/>
  <c r="AI1814" i="1" s="1"/>
  <c r="AA1814" i="1"/>
  <c r="AB1814" i="1"/>
  <c r="AC1814" i="1"/>
  <c r="AD1814" i="1"/>
  <c r="AK1814" i="1" s="1"/>
  <c r="AE1814" i="1"/>
  <c r="AF1814" i="1"/>
  <c r="AG1814" i="1"/>
  <c r="Z1815" i="1"/>
  <c r="AI1815" i="1" s="1"/>
  <c r="AA1815" i="1"/>
  <c r="AB1815" i="1"/>
  <c r="AC1815" i="1"/>
  <c r="AD1815" i="1"/>
  <c r="AK1815" i="1" s="1"/>
  <c r="AE1815" i="1"/>
  <c r="AF1815" i="1"/>
  <c r="AG1815" i="1"/>
  <c r="Z1816" i="1"/>
  <c r="AI1816" i="1" s="1"/>
  <c r="AA1816" i="1"/>
  <c r="AB1816" i="1"/>
  <c r="AC1816" i="1"/>
  <c r="AD1816" i="1"/>
  <c r="AK1816" i="1" s="1"/>
  <c r="AE1816" i="1"/>
  <c r="AF1816" i="1"/>
  <c r="AG1816" i="1"/>
  <c r="Z1817" i="1"/>
  <c r="AI1817" i="1" s="1"/>
  <c r="AA1817" i="1"/>
  <c r="AB1817" i="1"/>
  <c r="AC1817" i="1"/>
  <c r="AD1817" i="1"/>
  <c r="AK1817" i="1" s="1"/>
  <c r="AE1817" i="1"/>
  <c r="AF1817" i="1"/>
  <c r="AG1817" i="1"/>
  <c r="Z1818" i="1"/>
  <c r="AI1818" i="1" s="1"/>
  <c r="AA1818" i="1"/>
  <c r="AB1818" i="1"/>
  <c r="AC1818" i="1"/>
  <c r="AD1818" i="1"/>
  <c r="AK1818" i="1" s="1"/>
  <c r="AE1818" i="1"/>
  <c r="AF1818" i="1"/>
  <c r="AG1818" i="1"/>
  <c r="Z1819" i="1"/>
  <c r="AI1819" i="1" s="1"/>
  <c r="AA1819" i="1"/>
  <c r="AB1819" i="1"/>
  <c r="AC1819" i="1"/>
  <c r="AD1819" i="1"/>
  <c r="AK1819" i="1" s="1"/>
  <c r="AE1819" i="1"/>
  <c r="AF1819" i="1"/>
  <c r="AG1819" i="1"/>
  <c r="Z1820" i="1"/>
  <c r="AI1820" i="1" s="1"/>
  <c r="AA1820" i="1"/>
  <c r="AB1820" i="1"/>
  <c r="AC1820" i="1"/>
  <c r="AD1820" i="1"/>
  <c r="AK1820" i="1" s="1"/>
  <c r="AE1820" i="1"/>
  <c r="AF1820" i="1"/>
  <c r="AG1820" i="1"/>
  <c r="Z1821" i="1"/>
  <c r="AI1821" i="1" s="1"/>
  <c r="AA1821" i="1"/>
  <c r="AB1821" i="1"/>
  <c r="AC1821" i="1"/>
  <c r="AD1821" i="1"/>
  <c r="AK1821" i="1" s="1"/>
  <c r="AE1821" i="1"/>
  <c r="AF1821" i="1"/>
  <c r="AG1821" i="1"/>
  <c r="Z1822" i="1"/>
  <c r="AI1822" i="1" s="1"/>
  <c r="AA1822" i="1"/>
  <c r="AB1822" i="1"/>
  <c r="AC1822" i="1"/>
  <c r="AD1822" i="1"/>
  <c r="AK1822" i="1" s="1"/>
  <c r="AE1822" i="1"/>
  <c r="AF1822" i="1"/>
  <c r="AG1822" i="1"/>
  <c r="Z1823" i="1"/>
  <c r="AI1823" i="1" s="1"/>
  <c r="AA1823" i="1"/>
  <c r="AB1823" i="1"/>
  <c r="AC1823" i="1"/>
  <c r="AD1823" i="1"/>
  <c r="AK1823" i="1" s="1"/>
  <c r="AE1823" i="1"/>
  <c r="AF1823" i="1"/>
  <c r="AG1823" i="1"/>
  <c r="Z1824" i="1"/>
  <c r="AI1824" i="1" s="1"/>
  <c r="AA1824" i="1"/>
  <c r="AB1824" i="1"/>
  <c r="AC1824" i="1"/>
  <c r="AD1824" i="1"/>
  <c r="AK1824" i="1" s="1"/>
  <c r="AE1824" i="1"/>
  <c r="AF1824" i="1"/>
  <c r="AG1824" i="1"/>
  <c r="Z1825" i="1"/>
  <c r="AI1825" i="1" s="1"/>
  <c r="AA1825" i="1"/>
  <c r="AB1825" i="1"/>
  <c r="AC1825" i="1"/>
  <c r="AD1825" i="1"/>
  <c r="AK1825" i="1" s="1"/>
  <c r="AE1825" i="1"/>
  <c r="AF1825" i="1"/>
  <c r="AG1825" i="1"/>
  <c r="Z1826" i="1"/>
  <c r="AI1826" i="1" s="1"/>
  <c r="AA1826" i="1"/>
  <c r="AB1826" i="1"/>
  <c r="AC1826" i="1"/>
  <c r="AD1826" i="1"/>
  <c r="AK1826" i="1" s="1"/>
  <c r="AE1826" i="1"/>
  <c r="AF1826" i="1"/>
  <c r="AG1826" i="1"/>
  <c r="Z1827" i="1"/>
  <c r="AI1827" i="1" s="1"/>
  <c r="AA1827" i="1"/>
  <c r="AB1827" i="1"/>
  <c r="AC1827" i="1"/>
  <c r="AD1827" i="1"/>
  <c r="AK1827" i="1" s="1"/>
  <c r="AE1827" i="1"/>
  <c r="AF1827" i="1"/>
  <c r="AG1827" i="1"/>
  <c r="Z1828" i="1"/>
  <c r="AI1828" i="1" s="1"/>
  <c r="AA1828" i="1"/>
  <c r="AB1828" i="1"/>
  <c r="AC1828" i="1"/>
  <c r="AD1828" i="1"/>
  <c r="AK1828" i="1" s="1"/>
  <c r="AE1828" i="1"/>
  <c r="AF1828" i="1"/>
  <c r="AG1828" i="1"/>
  <c r="Z1829" i="1"/>
  <c r="AI1829" i="1" s="1"/>
  <c r="AA1829" i="1"/>
  <c r="AB1829" i="1"/>
  <c r="AC1829" i="1"/>
  <c r="AD1829" i="1"/>
  <c r="AK1829" i="1" s="1"/>
  <c r="AE1829" i="1"/>
  <c r="AF1829" i="1"/>
  <c r="AG1829" i="1"/>
  <c r="Z1830" i="1"/>
  <c r="AI1830" i="1" s="1"/>
  <c r="AA1830" i="1"/>
  <c r="AB1830" i="1"/>
  <c r="AC1830" i="1"/>
  <c r="AD1830" i="1"/>
  <c r="AK1830" i="1" s="1"/>
  <c r="AE1830" i="1"/>
  <c r="AF1830" i="1"/>
  <c r="AG1830" i="1"/>
  <c r="Z1831" i="1"/>
  <c r="AI1831" i="1" s="1"/>
  <c r="AA1831" i="1"/>
  <c r="AB1831" i="1"/>
  <c r="AC1831" i="1"/>
  <c r="AD1831" i="1"/>
  <c r="AK1831" i="1" s="1"/>
  <c r="AE1831" i="1"/>
  <c r="AF1831" i="1"/>
  <c r="AG1831" i="1"/>
  <c r="Z1832" i="1"/>
  <c r="AI1832" i="1" s="1"/>
  <c r="AA1832" i="1"/>
  <c r="AB1832" i="1"/>
  <c r="AC1832" i="1"/>
  <c r="AD1832" i="1"/>
  <c r="AK1832" i="1" s="1"/>
  <c r="AE1832" i="1"/>
  <c r="AF1832" i="1"/>
  <c r="AG1832" i="1"/>
  <c r="Z1833" i="1"/>
  <c r="AI1833" i="1" s="1"/>
  <c r="AA1833" i="1"/>
  <c r="AB1833" i="1"/>
  <c r="AC1833" i="1"/>
  <c r="AD1833" i="1"/>
  <c r="AK1833" i="1" s="1"/>
  <c r="AE1833" i="1"/>
  <c r="AF1833" i="1"/>
  <c r="AG1833" i="1"/>
  <c r="Z1834" i="1"/>
  <c r="AI1834" i="1" s="1"/>
  <c r="AA1834" i="1"/>
  <c r="AB1834" i="1"/>
  <c r="AC1834" i="1"/>
  <c r="AD1834" i="1"/>
  <c r="AK1834" i="1" s="1"/>
  <c r="AE1834" i="1"/>
  <c r="AF1834" i="1"/>
  <c r="AG1834" i="1"/>
  <c r="Z1835" i="1"/>
  <c r="AI1835" i="1" s="1"/>
  <c r="AA1835" i="1"/>
  <c r="AB1835" i="1"/>
  <c r="AC1835" i="1"/>
  <c r="AD1835" i="1"/>
  <c r="AK1835" i="1" s="1"/>
  <c r="AE1835" i="1"/>
  <c r="AF1835" i="1"/>
  <c r="AG1835" i="1"/>
  <c r="Z1836" i="1"/>
  <c r="AI1836" i="1" s="1"/>
  <c r="AA1836" i="1"/>
  <c r="AB1836" i="1"/>
  <c r="AC1836" i="1"/>
  <c r="AD1836" i="1"/>
  <c r="AK1836" i="1" s="1"/>
  <c r="AE1836" i="1"/>
  <c r="AF1836" i="1"/>
  <c r="AG1836" i="1"/>
  <c r="Z1837" i="1"/>
  <c r="AI1837" i="1" s="1"/>
  <c r="AA1837" i="1"/>
  <c r="AB1837" i="1"/>
  <c r="AC1837" i="1"/>
  <c r="AD1837" i="1"/>
  <c r="AK1837" i="1" s="1"/>
  <c r="AE1837" i="1"/>
  <c r="AF1837" i="1"/>
  <c r="AG1837" i="1"/>
  <c r="Z1838" i="1"/>
  <c r="AI1838" i="1" s="1"/>
  <c r="AA1838" i="1"/>
  <c r="AB1838" i="1"/>
  <c r="AC1838" i="1"/>
  <c r="AD1838" i="1"/>
  <c r="AK1838" i="1" s="1"/>
  <c r="AE1838" i="1"/>
  <c r="AF1838" i="1"/>
  <c r="AG1838" i="1"/>
  <c r="Z1839" i="1"/>
  <c r="AI1839" i="1" s="1"/>
  <c r="AA1839" i="1"/>
  <c r="AB1839" i="1"/>
  <c r="AC1839" i="1"/>
  <c r="AD1839" i="1"/>
  <c r="AK1839" i="1" s="1"/>
  <c r="AE1839" i="1"/>
  <c r="AF1839" i="1"/>
  <c r="AG1839" i="1"/>
  <c r="Z1840" i="1"/>
  <c r="AI1840" i="1" s="1"/>
  <c r="AA1840" i="1"/>
  <c r="AB1840" i="1"/>
  <c r="AC1840" i="1"/>
  <c r="AD1840" i="1"/>
  <c r="AK1840" i="1" s="1"/>
  <c r="AE1840" i="1"/>
  <c r="AF1840" i="1"/>
  <c r="AG1840" i="1"/>
  <c r="Z1841" i="1"/>
  <c r="AI1841" i="1" s="1"/>
  <c r="AA1841" i="1"/>
  <c r="AB1841" i="1"/>
  <c r="AC1841" i="1"/>
  <c r="AD1841" i="1"/>
  <c r="AK1841" i="1" s="1"/>
  <c r="AE1841" i="1"/>
  <c r="AF1841" i="1"/>
  <c r="AG1841" i="1"/>
  <c r="Z1842" i="1"/>
  <c r="AI1842" i="1" s="1"/>
  <c r="AA1842" i="1"/>
  <c r="AB1842" i="1"/>
  <c r="AC1842" i="1"/>
  <c r="AD1842" i="1"/>
  <c r="AK1842" i="1" s="1"/>
  <c r="AE1842" i="1"/>
  <c r="AF1842" i="1"/>
  <c r="AG1842" i="1"/>
  <c r="Z1843" i="1"/>
  <c r="AI1843" i="1" s="1"/>
  <c r="AA1843" i="1"/>
  <c r="AB1843" i="1"/>
  <c r="AC1843" i="1"/>
  <c r="AD1843" i="1"/>
  <c r="AK1843" i="1" s="1"/>
  <c r="AE1843" i="1"/>
  <c r="AF1843" i="1"/>
  <c r="AG1843" i="1"/>
  <c r="Z1844" i="1"/>
  <c r="AI1844" i="1" s="1"/>
  <c r="AA1844" i="1"/>
  <c r="AB1844" i="1"/>
  <c r="AC1844" i="1"/>
  <c r="AD1844" i="1"/>
  <c r="AK1844" i="1" s="1"/>
  <c r="AE1844" i="1"/>
  <c r="AF1844" i="1"/>
  <c r="AG1844" i="1"/>
  <c r="Z1845" i="1"/>
  <c r="AI1845" i="1" s="1"/>
  <c r="AA1845" i="1"/>
  <c r="AB1845" i="1"/>
  <c r="AC1845" i="1"/>
  <c r="AD1845" i="1"/>
  <c r="AK1845" i="1" s="1"/>
  <c r="AE1845" i="1"/>
  <c r="AF1845" i="1"/>
  <c r="AG1845" i="1"/>
  <c r="Z1846" i="1"/>
  <c r="AI1846" i="1" s="1"/>
  <c r="AA1846" i="1"/>
  <c r="AB1846" i="1"/>
  <c r="AC1846" i="1"/>
  <c r="AD1846" i="1"/>
  <c r="AK1846" i="1" s="1"/>
  <c r="AE1846" i="1"/>
  <c r="AF1846" i="1"/>
  <c r="AG1846" i="1"/>
  <c r="Z1847" i="1"/>
  <c r="AI1847" i="1" s="1"/>
  <c r="AA1847" i="1"/>
  <c r="AB1847" i="1"/>
  <c r="AC1847" i="1"/>
  <c r="AD1847" i="1"/>
  <c r="AK1847" i="1" s="1"/>
  <c r="AE1847" i="1"/>
  <c r="AF1847" i="1"/>
  <c r="AG1847" i="1"/>
  <c r="Z1848" i="1"/>
  <c r="AI1848" i="1" s="1"/>
  <c r="AA1848" i="1"/>
  <c r="AB1848" i="1"/>
  <c r="AC1848" i="1"/>
  <c r="AD1848" i="1"/>
  <c r="AK1848" i="1" s="1"/>
  <c r="AE1848" i="1"/>
  <c r="AF1848" i="1"/>
  <c r="AG1848" i="1"/>
  <c r="Z1849" i="1"/>
  <c r="AI1849" i="1" s="1"/>
  <c r="AA1849" i="1"/>
  <c r="AB1849" i="1"/>
  <c r="AC1849" i="1"/>
  <c r="AD1849" i="1"/>
  <c r="AK1849" i="1" s="1"/>
  <c r="AE1849" i="1"/>
  <c r="AF1849" i="1"/>
  <c r="AG1849" i="1"/>
  <c r="Z1850" i="1"/>
  <c r="AI1850" i="1" s="1"/>
  <c r="AA1850" i="1"/>
  <c r="AB1850" i="1"/>
  <c r="AC1850" i="1"/>
  <c r="AD1850" i="1"/>
  <c r="AK1850" i="1" s="1"/>
  <c r="AE1850" i="1"/>
  <c r="AF1850" i="1"/>
  <c r="AG1850" i="1"/>
  <c r="Z1851" i="1"/>
  <c r="AI1851" i="1" s="1"/>
  <c r="AA1851" i="1"/>
  <c r="AB1851" i="1"/>
  <c r="AC1851" i="1"/>
  <c r="AD1851" i="1"/>
  <c r="AK1851" i="1" s="1"/>
  <c r="AE1851" i="1"/>
  <c r="AF1851" i="1"/>
  <c r="AG1851" i="1"/>
  <c r="Z1852" i="1"/>
  <c r="AI1852" i="1" s="1"/>
  <c r="AA1852" i="1"/>
  <c r="AB1852" i="1"/>
  <c r="AC1852" i="1"/>
  <c r="AD1852" i="1"/>
  <c r="AK1852" i="1" s="1"/>
  <c r="AE1852" i="1"/>
  <c r="AF1852" i="1"/>
  <c r="AG1852" i="1"/>
  <c r="Z1853" i="1"/>
  <c r="AI1853" i="1" s="1"/>
  <c r="AA1853" i="1"/>
  <c r="AB1853" i="1"/>
  <c r="AC1853" i="1"/>
  <c r="AD1853" i="1"/>
  <c r="AK1853" i="1" s="1"/>
  <c r="AE1853" i="1"/>
  <c r="AF1853" i="1"/>
  <c r="AG1853" i="1"/>
  <c r="Z1854" i="1"/>
  <c r="AI1854" i="1" s="1"/>
  <c r="AA1854" i="1"/>
  <c r="AB1854" i="1"/>
  <c r="AC1854" i="1"/>
  <c r="AD1854" i="1"/>
  <c r="AK1854" i="1" s="1"/>
  <c r="AE1854" i="1"/>
  <c r="AF1854" i="1"/>
  <c r="AG1854" i="1"/>
  <c r="Z1855" i="1"/>
  <c r="AI1855" i="1" s="1"/>
  <c r="AA1855" i="1"/>
  <c r="AB1855" i="1"/>
  <c r="AC1855" i="1"/>
  <c r="AD1855" i="1"/>
  <c r="AK1855" i="1" s="1"/>
  <c r="AE1855" i="1"/>
  <c r="AF1855" i="1"/>
  <c r="AG1855" i="1"/>
  <c r="Z1856" i="1"/>
  <c r="AI1856" i="1" s="1"/>
  <c r="AA1856" i="1"/>
  <c r="AB1856" i="1"/>
  <c r="AC1856" i="1"/>
  <c r="AD1856" i="1"/>
  <c r="AK1856" i="1" s="1"/>
  <c r="AE1856" i="1"/>
  <c r="AF1856" i="1"/>
  <c r="AG1856" i="1"/>
  <c r="Z1857" i="1"/>
  <c r="AI1857" i="1" s="1"/>
  <c r="AA1857" i="1"/>
  <c r="AB1857" i="1"/>
  <c r="AC1857" i="1"/>
  <c r="AD1857" i="1"/>
  <c r="AK1857" i="1" s="1"/>
  <c r="AE1857" i="1"/>
  <c r="AF1857" i="1"/>
  <c r="AG1857" i="1"/>
  <c r="Z1858" i="1"/>
  <c r="AI1858" i="1" s="1"/>
  <c r="AA1858" i="1"/>
  <c r="AB1858" i="1"/>
  <c r="AC1858" i="1"/>
  <c r="AD1858" i="1"/>
  <c r="AK1858" i="1" s="1"/>
  <c r="AE1858" i="1"/>
  <c r="AF1858" i="1"/>
  <c r="AG1858" i="1"/>
  <c r="Z1859" i="1"/>
  <c r="AI1859" i="1" s="1"/>
  <c r="AA1859" i="1"/>
  <c r="AB1859" i="1"/>
  <c r="AC1859" i="1"/>
  <c r="AD1859" i="1"/>
  <c r="AK1859" i="1" s="1"/>
  <c r="AE1859" i="1"/>
  <c r="AF1859" i="1"/>
  <c r="AG1859" i="1"/>
  <c r="Z1860" i="1"/>
  <c r="AI1860" i="1" s="1"/>
  <c r="AA1860" i="1"/>
  <c r="AB1860" i="1"/>
  <c r="AC1860" i="1"/>
  <c r="AD1860" i="1"/>
  <c r="AK1860" i="1" s="1"/>
  <c r="AE1860" i="1"/>
  <c r="AF1860" i="1"/>
  <c r="AG1860" i="1"/>
  <c r="Z1861" i="1"/>
  <c r="AI1861" i="1" s="1"/>
  <c r="AA1861" i="1"/>
  <c r="AB1861" i="1"/>
  <c r="AC1861" i="1"/>
  <c r="AD1861" i="1"/>
  <c r="AK1861" i="1" s="1"/>
  <c r="AE1861" i="1"/>
  <c r="AF1861" i="1"/>
  <c r="AG1861" i="1"/>
  <c r="Z1862" i="1"/>
  <c r="AI1862" i="1" s="1"/>
  <c r="AA1862" i="1"/>
  <c r="AB1862" i="1"/>
  <c r="AC1862" i="1"/>
  <c r="AD1862" i="1"/>
  <c r="AK1862" i="1" s="1"/>
  <c r="AE1862" i="1"/>
  <c r="AF1862" i="1"/>
  <c r="AG1862" i="1"/>
  <c r="Z1863" i="1"/>
  <c r="AI1863" i="1" s="1"/>
  <c r="AA1863" i="1"/>
  <c r="AB1863" i="1"/>
  <c r="AC1863" i="1"/>
  <c r="AD1863" i="1"/>
  <c r="AK1863" i="1" s="1"/>
  <c r="AE1863" i="1"/>
  <c r="AF1863" i="1"/>
  <c r="AG1863" i="1"/>
  <c r="Z1864" i="1"/>
  <c r="AI1864" i="1" s="1"/>
  <c r="AA1864" i="1"/>
  <c r="AB1864" i="1"/>
  <c r="AC1864" i="1"/>
  <c r="AD1864" i="1"/>
  <c r="AK1864" i="1" s="1"/>
  <c r="AE1864" i="1"/>
  <c r="AF1864" i="1"/>
  <c r="AG1864" i="1"/>
  <c r="Z1865" i="1"/>
  <c r="AI1865" i="1" s="1"/>
  <c r="AA1865" i="1"/>
  <c r="AB1865" i="1"/>
  <c r="AC1865" i="1"/>
  <c r="AD1865" i="1"/>
  <c r="AK1865" i="1" s="1"/>
  <c r="AE1865" i="1"/>
  <c r="AF1865" i="1"/>
  <c r="AG1865" i="1"/>
  <c r="Z1866" i="1"/>
  <c r="AI1866" i="1" s="1"/>
  <c r="AA1866" i="1"/>
  <c r="AB1866" i="1"/>
  <c r="AC1866" i="1"/>
  <c r="AD1866" i="1"/>
  <c r="AK1866" i="1" s="1"/>
  <c r="AE1866" i="1"/>
  <c r="AF1866" i="1"/>
  <c r="AG1866" i="1"/>
  <c r="Z1867" i="1"/>
  <c r="AI1867" i="1" s="1"/>
  <c r="AA1867" i="1"/>
  <c r="AB1867" i="1"/>
  <c r="AC1867" i="1"/>
  <c r="AD1867" i="1"/>
  <c r="AK1867" i="1" s="1"/>
  <c r="AE1867" i="1"/>
  <c r="AF1867" i="1"/>
  <c r="AG1867" i="1"/>
  <c r="Z1868" i="1"/>
  <c r="AI1868" i="1" s="1"/>
  <c r="AA1868" i="1"/>
  <c r="AB1868" i="1"/>
  <c r="AC1868" i="1"/>
  <c r="AD1868" i="1"/>
  <c r="AK1868" i="1" s="1"/>
  <c r="AE1868" i="1"/>
  <c r="AF1868" i="1"/>
  <c r="AG1868" i="1"/>
  <c r="Z1869" i="1"/>
  <c r="AI1869" i="1" s="1"/>
  <c r="AA1869" i="1"/>
  <c r="AB1869" i="1"/>
  <c r="AC1869" i="1"/>
  <c r="AD1869" i="1"/>
  <c r="AK1869" i="1" s="1"/>
  <c r="AE1869" i="1"/>
  <c r="AF1869" i="1"/>
  <c r="AG1869" i="1"/>
  <c r="Z1870" i="1"/>
  <c r="AI1870" i="1" s="1"/>
  <c r="AA1870" i="1"/>
  <c r="AB1870" i="1"/>
  <c r="AC1870" i="1"/>
  <c r="AD1870" i="1"/>
  <c r="AK1870" i="1" s="1"/>
  <c r="AE1870" i="1"/>
  <c r="AF1870" i="1"/>
  <c r="AG1870" i="1"/>
  <c r="Z1871" i="1"/>
  <c r="AI1871" i="1" s="1"/>
  <c r="AA1871" i="1"/>
  <c r="AB1871" i="1"/>
  <c r="AC1871" i="1"/>
  <c r="AD1871" i="1"/>
  <c r="AK1871" i="1" s="1"/>
  <c r="AE1871" i="1"/>
  <c r="AF1871" i="1"/>
  <c r="AG1871" i="1"/>
  <c r="Z1872" i="1"/>
  <c r="AI1872" i="1" s="1"/>
  <c r="AA1872" i="1"/>
  <c r="AB1872" i="1"/>
  <c r="AC1872" i="1"/>
  <c r="AD1872" i="1"/>
  <c r="AK1872" i="1" s="1"/>
  <c r="AE1872" i="1"/>
  <c r="AF1872" i="1"/>
  <c r="AG1872" i="1"/>
  <c r="Z1873" i="1"/>
  <c r="AI1873" i="1" s="1"/>
  <c r="AA1873" i="1"/>
  <c r="AB1873" i="1"/>
  <c r="AC1873" i="1"/>
  <c r="AD1873" i="1"/>
  <c r="AK1873" i="1" s="1"/>
  <c r="AE1873" i="1"/>
  <c r="AF1873" i="1"/>
  <c r="AG1873" i="1"/>
  <c r="Z1874" i="1"/>
  <c r="AI1874" i="1" s="1"/>
  <c r="AA1874" i="1"/>
  <c r="AB1874" i="1"/>
  <c r="AC1874" i="1"/>
  <c r="AD1874" i="1"/>
  <c r="AK1874" i="1" s="1"/>
  <c r="AE1874" i="1"/>
  <c r="AF1874" i="1"/>
  <c r="AG1874" i="1"/>
  <c r="Z1875" i="1"/>
  <c r="AI1875" i="1" s="1"/>
  <c r="AA1875" i="1"/>
  <c r="AB1875" i="1"/>
  <c r="AC1875" i="1"/>
  <c r="AD1875" i="1"/>
  <c r="AK1875" i="1" s="1"/>
  <c r="AE1875" i="1"/>
  <c r="AF1875" i="1"/>
  <c r="AG1875" i="1"/>
  <c r="Z1876" i="1"/>
  <c r="AI1876" i="1" s="1"/>
  <c r="AA1876" i="1"/>
  <c r="AB1876" i="1"/>
  <c r="AC1876" i="1"/>
  <c r="AD1876" i="1"/>
  <c r="AK1876" i="1" s="1"/>
  <c r="AE1876" i="1"/>
  <c r="AF1876" i="1"/>
  <c r="AG1876" i="1"/>
  <c r="Z1877" i="1"/>
  <c r="AI1877" i="1" s="1"/>
  <c r="AA1877" i="1"/>
  <c r="AB1877" i="1"/>
  <c r="AC1877" i="1"/>
  <c r="AD1877" i="1"/>
  <c r="AK1877" i="1" s="1"/>
  <c r="AE1877" i="1"/>
  <c r="AF1877" i="1"/>
  <c r="AG1877" i="1"/>
  <c r="Z1878" i="1"/>
  <c r="AI1878" i="1" s="1"/>
  <c r="AA1878" i="1"/>
  <c r="AB1878" i="1"/>
  <c r="AC1878" i="1"/>
  <c r="AD1878" i="1"/>
  <c r="AK1878" i="1" s="1"/>
  <c r="AE1878" i="1"/>
  <c r="AF1878" i="1"/>
  <c r="AG1878" i="1"/>
  <c r="Z1879" i="1"/>
  <c r="AI1879" i="1" s="1"/>
  <c r="AA1879" i="1"/>
  <c r="AB1879" i="1"/>
  <c r="AC1879" i="1"/>
  <c r="AD1879" i="1"/>
  <c r="AK1879" i="1" s="1"/>
  <c r="AE1879" i="1"/>
  <c r="AF1879" i="1"/>
  <c r="AG1879" i="1"/>
  <c r="Z1880" i="1"/>
  <c r="AI1880" i="1" s="1"/>
  <c r="AA1880" i="1"/>
  <c r="AB1880" i="1"/>
  <c r="AC1880" i="1"/>
  <c r="AD1880" i="1"/>
  <c r="AK1880" i="1" s="1"/>
  <c r="AE1880" i="1"/>
  <c r="AF1880" i="1"/>
  <c r="AG1880" i="1"/>
  <c r="Z1881" i="1"/>
  <c r="AI1881" i="1" s="1"/>
  <c r="AA1881" i="1"/>
  <c r="AB1881" i="1"/>
  <c r="AC1881" i="1"/>
  <c r="AD1881" i="1"/>
  <c r="AK1881" i="1" s="1"/>
  <c r="AE1881" i="1"/>
  <c r="AF1881" i="1"/>
  <c r="AG1881" i="1"/>
  <c r="Z1882" i="1"/>
  <c r="AI1882" i="1" s="1"/>
  <c r="AA1882" i="1"/>
  <c r="AB1882" i="1"/>
  <c r="AC1882" i="1"/>
  <c r="AD1882" i="1"/>
  <c r="AK1882" i="1" s="1"/>
  <c r="AE1882" i="1"/>
  <c r="AF1882" i="1"/>
  <c r="AG1882" i="1"/>
  <c r="Z1883" i="1"/>
  <c r="AI1883" i="1" s="1"/>
  <c r="AA1883" i="1"/>
  <c r="AB1883" i="1"/>
  <c r="AC1883" i="1"/>
  <c r="AD1883" i="1"/>
  <c r="AK1883" i="1" s="1"/>
  <c r="AE1883" i="1"/>
  <c r="AF1883" i="1"/>
  <c r="AG1883" i="1"/>
  <c r="Z1884" i="1"/>
  <c r="AI1884" i="1" s="1"/>
  <c r="AA1884" i="1"/>
  <c r="AB1884" i="1"/>
  <c r="AC1884" i="1"/>
  <c r="AD1884" i="1"/>
  <c r="AK1884" i="1" s="1"/>
  <c r="AE1884" i="1"/>
  <c r="AF1884" i="1"/>
  <c r="AG1884" i="1"/>
  <c r="Z1885" i="1"/>
  <c r="AI1885" i="1" s="1"/>
  <c r="AA1885" i="1"/>
  <c r="AB1885" i="1"/>
  <c r="AC1885" i="1"/>
  <c r="AD1885" i="1"/>
  <c r="AK1885" i="1" s="1"/>
  <c r="AE1885" i="1"/>
  <c r="AF1885" i="1"/>
  <c r="AG1885" i="1"/>
  <c r="Z1886" i="1"/>
  <c r="AI1886" i="1" s="1"/>
  <c r="AA1886" i="1"/>
  <c r="AB1886" i="1"/>
  <c r="AC1886" i="1"/>
  <c r="AD1886" i="1"/>
  <c r="AK1886" i="1" s="1"/>
  <c r="AE1886" i="1"/>
  <c r="AF1886" i="1"/>
  <c r="AG1886" i="1"/>
  <c r="Z1887" i="1"/>
  <c r="AI1887" i="1" s="1"/>
  <c r="AA1887" i="1"/>
  <c r="AB1887" i="1"/>
  <c r="AC1887" i="1"/>
  <c r="AD1887" i="1"/>
  <c r="AK1887" i="1" s="1"/>
  <c r="AE1887" i="1"/>
  <c r="AF1887" i="1"/>
  <c r="AG1887" i="1"/>
  <c r="Z1888" i="1"/>
  <c r="AI1888" i="1" s="1"/>
  <c r="AA1888" i="1"/>
  <c r="AB1888" i="1"/>
  <c r="AC1888" i="1"/>
  <c r="AD1888" i="1"/>
  <c r="AK1888" i="1" s="1"/>
  <c r="AE1888" i="1"/>
  <c r="AF1888" i="1"/>
  <c r="AG1888" i="1"/>
  <c r="Z1889" i="1"/>
  <c r="AI1889" i="1" s="1"/>
  <c r="AA1889" i="1"/>
  <c r="AB1889" i="1"/>
  <c r="AC1889" i="1"/>
  <c r="AD1889" i="1"/>
  <c r="AK1889" i="1" s="1"/>
  <c r="AE1889" i="1"/>
  <c r="AF1889" i="1"/>
  <c r="AG1889" i="1"/>
  <c r="Z1890" i="1"/>
  <c r="AI1890" i="1" s="1"/>
  <c r="AA1890" i="1"/>
  <c r="AB1890" i="1"/>
  <c r="AC1890" i="1"/>
  <c r="AD1890" i="1"/>
  <c r="AK1890" i="1" s="1"/>
  <c r="AE1890" i="1"/>
  <c r="AF1890" i="1"/>
  <c r="AG1890" i="1"/>
  <c r="Z1891" i="1"/>
  <c r="AI1891" i="1" s="1"/>
  <c r="AA1891" i="1"/>
  <c r="AB1891" i="1"/>
  <c r="AC1891" i="1"/>
  <c r="AD1891" i="1"/>
  <c r="AK1891" i="1" s="1"/>
  <c r="AE1891" i="1"/>
  <c r="AF1891" i="1"/>
  <c r="AG1891" i="1"/>
  <c r="Z1892" i="1"/>
  <c r="AI1892" i="1" s="1"/>
  <c r="AA1892" i="1"/>
  <c r="AB1892" i="1"/>
  <c r="AC1892" i="1"/>
  <c r="AD1892" i="1"/>
  <c r="AK1892" i="1" s="1"/>
  <c r="AE1892" i="1"/>
  <c r="AF1892" i="1"/>
  <c r="AG1892" i="1"/>
  <c r="Z1893" i="1"/>
  <c r="AI1893" i="1" s="1"/>
  <c r="AA1893" i="1"/>
  <c r="AB1893" i="1"/>
  <c r="AC1893" i="1"/>
  <c r="AD1893" i="1"/>
  <c r="AK1893" i="1" s="1"/>
  <c r="AE1893" i="1"/>
  <c r="AF1893" i="1"/>
  <c r="AG1893" i="1"/>
  <c r="Z1894" i="1"/>
  <c r="AI1894" i="1" s="1"/>
  <c r="AA1894" i="1"/>
  <c r="AB1894" i="1"/>
  <c r="AC1894" i="1"/>
  <c r="AD1894" i="1"/>
  <c r="AK1894" i="1" s="1"/>
  <c r="AE1894" i="1"/>
  <c r="AF1894" i="1"/>
  <c r="AG1894" i="1"/>
  <c r="Z1895" i="1"/>
  <c r="AI1895" i="1" s="1"/>
  <c r="AA1895" i="1"/>
  <c r="AB1895" i="1"/>
  <c r="AC1895" i="1"/>
  <c r="AD1895" i="1"/>
  <c r="AK1895" i="1" s="1"/>
  <c r="AE1895" i="1"/>
  <c r="AF1895" i="1"/>
  <c r="AG1895" i="1"/>
  <c r="Z1896" i="1"/>
  <c r="AI1896" i="1" s="1"/>
  <c r="AA1896" i="1"/>
  <c r="AB1896" i="1"/>
  <c r="AC1896" i="1"/>
  <c r="AD1896" i="1"/>
  <c r="AK1896" i="1" s="1"/>
  <c r="AE1896" i="1"/>
  <c r="AF1896" i="1"/>
  <c r="AG1896" i="1"/>
  <c r="Z1897" i="1"/>
  <c r="AI1897" i="1" s="1"/>
  <c r="AA1897" i="1"/>
  <c r="AB1897" i="1"/>
  <c r="AC1897" i="1"/>
  <c r="AD1897" i="1"/>
  <c r="AK1897" i="1" s="1"/>
  <c r="AE1897" i="1"/>
  <c r="AF1897" i="1"/>
  <c r="AG1897" i="1"/>
  <c r="Z1898" i="1"/>
  <c r="AI1898" i="1" s="1"/>
  <c r="AA1898" i="1"/>
  <c r="AB1898" i="1"/>
  <c r="AC1898" i="1"/>
  <c r="AD1898" i="1"/>
  <c r="AK1898" i="1" s="1"/>
  <c r="AE1898" i="1"/>
  <c r="AF1898" i="1"/>
  <c r="AG1898" i="1"/>
  <c r="Z1899" i="1"/>
  <c r="AI1899" i="1" s="1"/>
  <c r="AA1899" i="1"/>
  <c r="AB1899" i="1"/>
  <c r="AC1899" i="1"/>
  <c r="AD1899" i="1"/>
  <c r="AK1899" i="1" s="1"/>
  <c r="AE1899" i="1"/>
  <c r="AF1899" i="1"/>
  <c r="AG1899" i="1"/>
  <c r="Z1900" i="1"/>
  <c r="AI1900" i="1" s="1"/>
  <c r="AA1900" i="1"/>
  <c r="AB1900" i="1"/>
  <c r="AC1900" i="1"/>
  <c r="AD1900" i="1"/>
  <c r="AK1900" i="1" s="1"/>
  <c r="AE1900" i="1"/>
  <c r="AF1900" i="1"/>
  <c r="AG1900" i="1"/>
  <c r="Z1901" i="1"/>
  <c r="AI1901" i="1" s="1"/>
  <c r="AA1901" i="1"/>
  <c r="AB1901" i="1"/>
  <c r="AC1901" i="1"/>
  <c r="AD1901" i="1"/>
  <c r="AK1901" i="1" s="1"/>
  <c r="AE1901" i="1"/>
  <c r="AF1901" i="1"/>
  <c r="AG1901" i="1"/>
  <c r="Z1902" i="1"/>
  <c r="AI1902" i="1" s="1"/>
  <c r="AA1902" i="1"/>
  <c r="AB1902" i="1"/>
  <c r="AC1902" i="1"/>
  <c r="AD1902" i="1"/>
  <c r="AK1902" i="1" s="1"/>
  <c r="AE1902" i="1"/>
  <c r="AF1902" i="1"/>
  <c r="AG1902" i="1"/>
  <c r="Z1903" i="1"/>
  <c r="AI1903" i="1" s="1"/>
  <c r="AA1903" i="1"/>
  <c r="AB1903" i="1"/>
  <c r="AC1903" i="1"/>
  <c r="AD1903" i="1"/>
  <c r="AK1903" i="1" s="1"/>
  <c r="AE1903" i="1"/>
  <c r="AF1903" i="1"/>
  <c r="AG1903" i="1"/>
  <c r="Z1904" i="1"/>
  <c r="AI1904" i="1" s="1"/>
  <c r="AA1904" i="1"/>
  <c r="AB1904" i="1"/>
  <c r="AC1904" i="1"/>
  <c r="AD1904" i="1"/>
  <c r="AK1904" i="1" s="1"/>
  <c r="AE1904" i="1"/>
  <c r="AF1904" i="1"/>
  <c r="AG1904" i="1"/>
  <c r="Z1905" i="1"/>
  <c r="AI1905" i="1" s="1"/>
  <c r="AA1905" i="1"/>
  <c r="AB1905" i="1"/>
  <c r="AC1905" i="1"/>
  <c r="AD1905" i="1"/>
  <c r="AK1905" i="1" s="1"/>
  <c r="AE1905" i="1"/>
  <c r="AF1905" i="1"/>
  <c r="AG1905" i="1"/>
  <c r="Z1906" i="1"/>
  <c r="AI1906" i="1" s="1"/>
  <c r="AA1906" i="1"/>
  <c r="AB1906" i="1"/>
  <c r="AC1906" i="1"/>
  <c r="AD1906" i="1"/>
  <c r="AK1906" i="1" s="1"/>
  <c r="AE1906" i="1"/>
  <c r="AF1906" i="1"/>
  <c r="AG1906" i="1"/>
  <c r="Z1907" i="1"/>
  <c r="AI1907" i="1" s="1"/>
  <c r="AA1907" i="1"/>
  <c r="AB1907" i="1"/>
  <c r="AC1907" i="1"/>
  <c r="AD1907" i="1"/>
  <c r="AK1907" i="1" s="1"/>
  <c r="AE1907" i="1"/>
  <c r="AF1907" i="1"/>
  <c r="AG1907" i="1"/>
  <c r="Z1908" i="1"/>
  <c r="AI1908" i="1" s="1"/>
  <c r="AA1908" i="1"/>
  <c r="AB1908" i="1"/>
  <c r="AC1908" i="1"/>
  <c r="AD1908" i="1"/>
  <c r="AK1908" i="1" s="1"/>
  <c r="AE1908" i="1"/>
  <c r="AF1908" i="1"/>
  <c r="AG1908" i="1"/>
  <c r="Z1909" i="1"/>
  <c r="AI1909" i="1" s="1"/>
  <c r="AA1909" i="1"/>
  <c r="AB1909" i="1"/>
  <c r="AC1909" i="1"/>
  <c r="AD1909" i="1"/>
  <c r="AK1909" i="1" s="1"/>
  <c r="AE1909" i="1"/>
  <c r="AF1909" i="1"/>
  <c r="AG1909" i="1"/>
  <c r="Z1910" i="1"/>
  <c r="AI1910" i="1" s="1"/>
  <c r="AA1910" i="1"/>
  <c r="AB1910" i="1"/>
  <c r="AC1910" i="1"/>
  <c r="AD1910" i="1"/>
  <c r="AK1910" i="1" s="1"/>
  <c r="AE1910" i="1"/>
  <c r="AF1910" i="1"/>
  <c r="AG1910" i="1"/>
  <c r="Z1911" i="1"/>
  <c r="AI1911" i="1" s="1"/>
  <c r="AA1911" i="1"/>
  <c r="AB1911" i="1"/>
  <c r="AC1911" i="1"/>
  <c r="AD1911" i="1"/>
  <c r="AK1911" i="1" s="1"/>
  <c r="AE1911" i="1"/>
  <c r="AF1911" i="1"/>
  <c r="AG1911" i="1"/>
  <c r="Z1912" i="1"/>
  <c r="AI1912" i="1" s="1"/>
  <c r="AA1912" i="1"/>
  <c r="AB1912" i="1"/>
  <c r="AC1912" i="1"/>
  <c r="AD1912" i="1"/>
  <c r="AK1912" i="1" s="1"/>
  <c r="AE1912" i="1"/>
  <c r="AF1912" i="1"/>
  <c r="AG1912" i="1"/>
  <c r="Z1913" i="1"/>
  <c r="AI1913" i="1" s="1"/>
  <c r="AA1913" i="1"/>
  <c r="AB1913" i="1"/>
  <c r="AC1913" i="1"/>
  <c r="AD1913" i="1"/>
  <c r="AK1913" i="1" s="1"/>
  <c r="AE1913" i="1"/>
  <c r="AF1913" i="1"/>
  <c r="AG1913" i="1"/>
  <c r="Z1914" i="1"/>
  <c r="AI1914" i="1" s="1"/>
  <c r="AA1914" i="1"/>
  <c r="AB1914" i="1"/>
  <c r="AC1914" i="1"/>
  <c r="AD1914" i="1"/>
  <c r="AK1914" i="1" s="1"/>
  <c r="AE1914" i="1"/>
  <c r="AF1914" i="1"/>
  <c r="AG1914" i="1"/>
  <c r="Z1915" i="1"/>
  <c r="AI1915" i="1" s="1"/>
  <c r="AA1915" i="1"/>
  <c r="AB1915" i="1"/>
  <c r="AC1915" i="1"/>
  <c r="AD1915" i="1"/>
  <c r="AK1915" i="1" s="1"/>
  <c r="AE1915" i="1"/>
  <c r="AF1915" i="1"/>
  <c r="AG1915" i="1"/>
  <c r="Z1916" i="1"/>
  <c r="AI1916" i="1" s="1"/>
  <c r="AA1916" i="1"/>
  <c r="AB1916" i="1"/>
  <c r="AC1916" i="1"/>
  <c r="AD1916" i="1"/>
  <c r="AK1916" i="1" s="1"/>
  <c r="AE1916" i="1"/>
  <c r="AF1916" i="1"/>
  <c r="AG1916" i="1"/>
  <c r="Z1917" i="1"/>
  <c r="AI1917" i="1" s="1"/>
  <c r="AA1917" i="1"/>
  <c r="AB1917" i="1"/>
  <c r="AC1917" i="1"/>
  <c r="AD1917" i="1"/>
  <c r="AK1917" i="1" s="1"/>
  <c r="AE1917" i="1"/>
  <c r="AF1917" i="1"/>
  <c r="AG1917" i="1"/>
  <c r="Z1918" i="1"/>
  <c r="AI1918" i="1" s="1"/>
  <c r="AA1918" i="1"/>
  <c r="AB1918" i="1"/>
  <c r="AC1918" i="1"/>
  <c r="AD1918" i="1"/>
  <c r="AK1918" i="1" s="1"/>
  <c r="AE1918" i="1"/>
  <c r="AF1918" i="1"/>
  <c r="AG1918" i="1"/>
  <c r="Z1919" i="1"/>
  <c r="AI1919" i="1" s="1"/>
  <c r="AA1919" i="1"/>
  <c r="AB1919" i="1"/>
  <c r="AC1919" i="1"/>
  <c r="AD1919" i="1"/>
  <c r="AK1919" i="1" s="1"/>
  <c r="AE1919" i="1"/>
  <c r="AF1919" i="1"/>
  <c r="AG1919" i="1"/>
  <c r="Z1920" i="1"/>
  <c r="AI1920" i="1" s="1"/>
  <c r="AA1920" i="1"/>
  <c r="AB1920" i="1"/>
  <c r="AC1920" i="1"/>
  <c r="AD1920" i="1"/>
  <c r="AK1920" i="1" s="1"/>
  <c r="AE1920" i="1"/>
  <c r="AF1920" i="1"/>
  <c r="AG1920" i="1"/>
  <c r="Z1921" i="1"/>
  <c r="AI1921" i="1" s="1"/>
  <c r="AA1921" i="1"/>
  <c r="AB1921" i="1"/>
  <c r="AC1921" i="1"/>
  <c r="AD1921" i="1"/>
  <c r="AK1921" i="1" s="1"/>
  <c r="AE1921" i="1"/>
  <c r="AF1921" i="1"/>
  <c r="AG1921" i="1"/>
  <c r="Z1922" i="1"/>
  <c r="AI1922" i="1" s="1"/>
  <c r="AA1922" i="1"/>
  <c r="AB1922" i="1"/>
  <c r="AC1922" i="1"/>
  <c r="AD1922" i="1"/>
  <c r="AK1922" i="1" s="1"/>
  <c r="AE1922" i="1"/>
  <c r="AF1922" i="1"/>
  <c r="AG1922" i="1"/>
  <c r="Z1923" i="1"/>
  <c r="AI1923" i="1" s="1"/>
  <c r="AA1923" i="1"/>
  <c r="AB1923" i="1"/>
  <c r="AC1923" i="1"/>
  <c r="AD1923" i="1"/>
  <c r="AK1923" i="1" s="1"/>
  <c r="AE1923" i="1"/>
  <c r="AF1923" i="1"/>
  <c r="AG1923" i="1"/>
  <c r="Z1924" i="1"/>
  <c r="AI1924" i="1" s="1"/>
  <c r="AA1924" i="1"/>
  <c r="AB1924" i="1"/>
  <c r="AC1924" i="1"/>
  <c r="AD1924" i="1"/>
  <c r="AK1924" i="1" s="1"/>
  <c r="AE1924" i="1"/>
  <c r="AF1924" i="1"/>
  <c r="AG1924" i="1"/>
  <c r="Z1925" i="1"/>
  <c r="AI1925" i="1" s="1"/>
  <c r="AA1925" i="1"/>
  <c r="AB1925" i="1"/>
  <c r="AC1925" i="1"/>
  <c r="AD1925" i="1"/>
  <c r="AK1925" i="1" s="1"/>
  <c r="AE1925" i="1"/>
  <c r="AF1925" i="1"/>
  <c r="AG1925" i="1"/>
  <c r="Z1926" i="1"/>
  <c r="AI1926" i="1" s="1"/>
  <c r="AA1926" i="1"/>
  <c r="AB1926" i="1"/>
  <c r="AC1926" i="1"/>
  <c r="AD1926" i="1"/>
  <c r="AK1926" i="1" s="1"/>
  <c r="AE1926" i="1"/>
  <c r="AF1926" i="1"/>
  <c r="AG1926" i="1"/>
  <c r="Z1927" i="1"/>
  <c r="AI1927" i="1" s="1"/>
  <c r="AA1927" i="1"/>
  <c r="AB1927" i="1"/>
  <c r="AC1927" i="1"/>
  <c r="AD1927" i="1"/>
  <c r="AK1927" i="1" s="1"/>
  <c r="AE1927" i="1"/>
  <c r="AF1927" i="1"/>
  <c r="AG1927" i="1"/>
  <c r="Z1928" i="1"/>
  <c r="AI1928" i="1" s="1"/>
  <c r="AA1928" i="1"/>
  <c r="AB1928" i="1"/>
  <c r="AC1928" i="1"/>
  <c r="AD1928" i="1"/>
  <c r="AK1928" i="1" s="1"/>
  <c r="AE1928" i="1"/>
  <c r="AF1928" i="1"/>
  <c r="AG1928" i="1"/>
  <c r="Z1929" i="1"/>
  <c r="AI1929" i="1" s="1"/>
  <c r="AA1929" i="1"/>
  <c r="AB1929" i="1"/>
  <c r="AC1929" i="1"/>
  <c r="AD1929" i="1"/>
  <c r="AK1929" i="1" s="1"/>
  <c r="AE1929" i="1"/>
  <c r="AF1929" i="1"/>
  <c r="AG1929" i="1"/>
  <c r="Z1930" i="1"/>
  <c r="AI1930" i="1" s="1"/>
  <c r="AA1930" i="1"/>
  <c r="AB1930" i="1"/>
  <c r="AC1930" i="1"/>
  <c r="AD1930" i="1"/>
  <c r="AK1930" i="1" s="1"/>
  <c r="AE1930" i="1"/>
  <c r="AF1930" i="1"/>
  <c r="AG1930" i="1"/>
  <c r="Z1931" i="1"/>
  <c r="AI1931" i="1" s="1"/>
  <c r="AA1931" i="1"/>
  <c r="AB1931" i="1"/>
  <c r="AC1931" i="1"/>
  <c r="AD1931" i="1"/>
  <c r="AK1931" i="1" s="1"/>
  <c r="AE1931" i="1"/>
  <c r="AF1931" i="1"/>
  <c r="AG1931" i="1"/>
  <c r="Z1932" i="1"/>
  <c r="AI1932" i="1" s="1"/>
  <c r="AA1932" i="1"/>
  <c r="AB1932" i="1"/>
  <c r="AC1932" i="1"/>
  <c r="AD1932" i="1"/>
  <c r="AK1932" i="1" s="1"/>
  <c r="AE1932" i="1"/>
  <c r="AF1932" i="1"/>
  <c r="AG1932" i="1"/>
  <c r="Z1933" i="1"/>
  <c r="AI1933" i="1" s="1"/>
  <c r="AA1933" i="1"/>
  <c r="AB1933" i="1"/>
  <c r="AC1933" i="1"/>
  <c r="AD1933" i="1"/>
  <c r="AK1933" i="1" s="1"/>
  <c r="AE1933" i="1"/>
  <c r="AF1933" i="1"/>
  <c r="AG1933" i="1"/>
  <c r="Z1934" i="1"/>
  <c r="AI1934" i="1" s="1"/>
  <c r="AA1934" i="1"/>
  <c r="AB1934" i="1"/>
  <c r="AC1934" i="1"/>
  <c r="AD1934" i="1"/>
  <c r="AK1934" i="1" s="1"/>
  <c r="AE1934" i="1"/>
  <c r="AF1934" i="1"/>
  <c r="AG1934" i="1"/>
  <c r="Z1935" i="1"/>
  <c r="AI1935" i="1" s="1"/>
  <c r="AA1935" i="1"/>
  <c r="AB1935" i="1"/>
  <c r="AC1935" i="1"/>
  <c r="AD1935" i="1"/>
  <c r="AK1935" i="1" s="1"/>
  <c r="AE1935" i="1"/>
  <c r="AF1935" i="1"/>
  <c r="AG1935" i="1"/>
  <c r="Z1936" i="1"/>
  <c r="AI1936" i="1" s="1"/>
  <c r="AA1936" i="1"/>
  <c r="AB1936" i="1"/>
  <c r="AC1936" i="1"/>
  <c r="AD1936" i="1"/>
  <c r="AK1936" i="1" s="1"/>
  <c r="AE1936" i="1"/>
  <c r="AF1936" i="1"/>
  <c r="AG1936" i="1"/>
  <c r="Z1937" i="1"/>
  <c r="AI1937" i="1" s="1"/>
  <c r="AA1937" i="1"/>
  <c r="AB1937" i="1"/>
  <c r="AC1937" i="1"/>
  <c r="AD1937" i="1"/>
  <c r="AK1937" i="1" s="1"/>
  <c r="AE1937" i="1"/>
  <c r="AF1937" i="1"/>
  <c r="AG1937" i="1"/>
  <c r="Z1938" i="1"/>
  <c r="AI1938" i="1" s="1"/>
  <c r="AA1938" i="1"/>
  <c r="AB1938" i="1"/>
  <c r="AC1938" i="1"/>
  <c r="AD1938" i="1"/>
  <c r="AK1938" i="1" s="1"/>
  <c r="AE1938" i="1"/>
  <c r="AF1938" i="1"/>
  <c r="AG1938" i="1"/>
  <c r="Z1939" i="1"/>
  <c r="AI1939" i="1" s="1"/>
  <c r="AA1939" i="1"/>
  <c r="AB1939" i="1"/>
  <c r="AC1939" i="1"/>
  <c r="AD1939" i="1"/>
  <c r="AK1939" i="1" s="1"/>
  <c r="AE1939" i="1"/>
  <c r="AF1939" i="1"/>
  <c r="AG1939" i="1"/>
  <c r="Z1940" i="1"/>
  <c r="AI1940" i="1" s="1"/>
  <c r="AA1940" i="1"/>
  <c r="AB1940" i="1"/>
  <c r="AC1940" i="1"/>
  <c r="AD1940" i="1"/>
  <c r="AK1940" i="1" s="1"/>
  <c r="AE1940" i="1"/>
  <c r="AF1940" i="1"/>
  <c r="AG1940" i="1"/>
  <c r="Z1941" i="1"/>
  <c r="AI1941" i="1" s="1"/>
  <c r="AA1941" i="1"/>
  <c r="AB1941" i="1"/>
  <c r="AC1941" i="1"/>
  <c r="AD1941" i="1"/>
  <c r="AK1941" i="1" s="1"/>
  <c r="AE1941" i="1"/>
  <c r="AF1941" i="1"/>
  <c r="AG1941" i="1"/>
  <c r="Z1942" i="1"/>
  <c r="AI1942" i="1" s="1"/>
  <c r="AA1942" i="1"/>
  <c r="AB1942" i="1"/>
  <c r="AC1942" i="1"/>
  <c r="AD1942" i="1"/>
  <c r="AK1942" i="1" s="1"/>
  <c r="AE1942" i="1"/>
  <c r="AF1942" i="1"/>
  <c r="AG1942" i="1"/>
  <c r="Z1943" i="1"/>
  <c r="AI1943" i="1" s="1"/>
  <c r="AA1943" i="1"/>
  <c r="AB1943" i="1"/>
  <c r="AC1943" i="1"/>
  <c r="AD1943" i="1"/>
  <c r="AK1943" i="1" s="1"/>
  <c r="AE1943" i="1"/>
  <c r="AF1943" i="1"/>
  <c r="AG1943" i="1"/>
  <c r="Z1944" i="1"/>
  <c r="AI1944" i="1" s="1"/>
  <c r="AA1944" i="1"/>
  <c r="AB1944" i="1"/>
  <c r="AC1944" i="1"/>
  <c r="AD1944" i="1"/>
  <c r="AK1944" i="1" s="1"/>
  <c r="AE1944" i="1"/>
  <c r="AF1944" i="1"/>
  <c r="AG1944" i="1"/>
  <c r="Z1945" i="1"/>
  <c r="AI1945" i="1" s="1"/>
  <c r="AA1945" i="1"/>
  <c r="AB1945" i="1"/>
  <c r="AC1945" i="1"/>
  <c r="AD1945" i="1"/>
  <c r="AK1945" i="1" s="1"/>
  <c r="AE1945" i="1"/>
  <c r="AF1945" i="1"/>
  <c r="AG1945" i="1"/>
  <c r="Z1946" i="1"/>
  <c r="AI1946" i="1" s="1"/>
  <c r="AA1946" i="1"/>
  <c r="AB1946" i="1"/>
  <c r="AC1946" i="1"/>
  <c r="AD1946" i="1"/>
  <c r="AK1946" i="1" s="1"/>
  <c r="AE1946" i="1"/>
  <c r="AF1946" i="1"/>
  <c r="AG1946" i="1"/>
  <c r="Z1947" i="1"/>
  <c r="AI1947" i="1" s="1"/>
  <c r="AA1947" i="1"/>
  <c r="AB1947" i="1"/>
  <c r="AC1947" i="1"/>
  <c r="AD1947" i="1"/>
  <c r="AK1947" i="1" s="1"/>
  <c r="AE1947" i="1"/>
  <c r="AF1947" i="1"/>
  <c r="AG1947" i="1"/>
  <c r="Z1948" i="1"/>
  <c r="AI1948" i="1" s="1"/>
  <c r="AA1948" i="1"/>
  <c r="AB1948" i="1"/>
  <c r="AC1948" i="1"/>
  <c r="AD1948" i="1"/>
  <c r="AK1948" i="1" s="1"/>
  <c r="AE1948" i="1"/>
  <c r="AF1948" i="1"/>
  <c r="AG1948" i="1"/>
  <c r="Z1949" i="1"/>
  <c r="AI1949" i="1" s="1"/>
  <c r="AA1949" i="1"/>
  <c r="AB1949" i="1"/>
  <c r="AC1949" i="1"/>
  <c r="AD1949" i="1"/>
  <c r="AK1949" i="1" s="1"/>
  <c r="AE1949" i="1"/>
  <c r="AF1949" i="1"/>
  <c r="AG1949" i="1"/>
  <c r="AA2" i="1"/>
  <c r="AB2" i="1"/>
  <c r="AC2" i="1"/>
  <c r="AD2" i="1"/>
  <c r="AE2" i="1"/>
  <c r="AF2" i="1"/>
  <c r="AG2" i="1"/>
  <c r="Z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AL1949" i="1" l="1"/>
  <c r="AJ1948" i="1"/>
  <c r="AL1946" i="1"/>
  <c r="AJ1945" i="1"/>
  <c r="AL1943" i="1"/>
  <c r="AJ1942" i="1"/>
  <c r="AJ1940" i="1"/>
  <c r="AJ1938" i="1"/>
  <c r="AL1936" i="1"/>
  <c r="AJ1935" i="1"/>
  <c r="AJ1934" i="1"/>
  <c r="AL1933" i="1"/>
  <c r="AJ1932" i="1"/>
  <c r="AL1931" i="1"/>
  <c r="AL1930" i="1"/>
  <c r="AL1929" i="1"/>
  <c r="AJ1928" i="1"/>
  <c r="AJ1927" i="1"/>
  <c r="AJ1926" i="1"/>
  <c r="AL1924" i="1"/>
  <c r="AL1923" i="1"/>
  <c r="AL1922" i="1"/>
  <c r="AL1921" i="1"/>
  <c r="AJ1920" i="1"/>
  <c r="AJ1919" i="1"/>
  <c r="AJ1918" i="1"/>
  <c r="AL1916" i="1"/>
  <c r="AL1915" i="1"/>
  <c r="AL1914" i="1"/>
  <c r="AL1913" i="1"/>
  <c r="AL1912" i="1"/>
  <c r="AL1911" i="1"/>
  <c r="AL1910" i="1"/>
  <c r="AL1909" i="1"/>
  <c r="AJ1908" i="1"/>
  <c r="AJ1907" i="1"/>
  <c r="AJ1906" i="1"/>
  <c r="AJ1905" i="1"/>
  <c r="AJ1904" i="1"/>
  <c r="AJ1903" i="1"/>
  <c r="AJ1902" i="1"/>
  <c r="AJ1901" i="1"/>
  <c r="AL1900" i="1"/>
  <c r="AL1899" i="1"/>
  <c r="AL1898" i="1"/>
  <c r="AJ1898" i="1"/>
  <c r="AJ1897" i="1"/>
  <c r="AJ1896" i="1"/>
  <c r="AL1895" i="1"/>
  <c r="AL1894" i="1"/>
  <c r="AL1893" i="1"/>
  <c r="AL1892" i="1"/>
  <c r="AJ1892" i="1"/>
  <c r="AJ1891" i="1"/>
  <c r="AJ1890" i="1"/>
  <c r="AJ1889" i="1"/>
  <c r="AJ1888" i="1"/>
  <c r="AJ1887" i="1"/>
  <c r="AJ1886" i="1"/>
  <c r="AJ1885" i="1"/>
  <c r="AL1883" i="1"/>
  <c r="AL1881" i="1"/>
  <c r="AJ1880" i="1"/>
  <c r="AL1878" i="1"/>
  <c r="AJ1877" i="1"/>
  <c r="AL1875" i="1"/>
  <c r="AJ1875" i="1"/>
  <c r="AJ1873" i="1"/>
  <c r="AL1871" i="1"/>
  <c r="AL1870" i="1"/>
  <c r="AL1869" i="1"/>
  <c r="AJ1868" i="1"/>
  <c r="AL1866" i="1"/>
  <c r="AL1865" i="1"/>
  <c r="AJ1864" i="1"/>
  <c r="AJ1862" i="1"/>
  <c r="AL1860" i="1"/>
  <c r="AL1859" i="1"/>
  <c r="AJ1858" i="1"/>
  <c r="AL1856" i="1"/>
  <c r="AL1855" i="1"/>
  <c r="AJ1854" i="1"/>
  <c r="AL1852" i="1"/>
  <c r="AL1851" i="1"/>
  <c r="AJ1850" i="1"/>
  <c r="AL1848" i="1"/>
  <c r="AJ1847" i="1"/>
  <c r="AJ1846" i="1"/>
  <c r="AL1844" i="1"/>
  <c r="AJ1843" i="1"/>
  <c r="AL1841" i="1"/>
  <c r="AL1840" i="1"/>
  <c r="AL1839" i="1"/>
  <c r="AJ1838" i="1"/>
  <c r="AJ1836" i="1"/>
  <c r="AL1835" i="1"/>
  <c r="AJ1834" i="1"/>
  <c r="AL1832" i="1"/>
  <c r="AL1830" i="1"/>
  <c r="AJ1830" i="1"/>
  <c r="AL1828" i="1"/>
  <c r="AL1826" i="1"/>
  <c r="AL1825" i="1"/>
  <c r="AJ1824" i="1"/>
  <c r="AJ1822" i="1"/>
  <c r="AL1821" i="1"/>
  <c r="AJ1820" i="1"/>
  <c r="AL1818" i="1"/>
  <c r="AJ1817" i="1"/>
  <c r="AJ1816" i="1"/>
  <c r="AL1814" i="1"/>
  <c r="AJ1813" i="1"/>
  <c r="AJ1812" i="1"/>
  <c r="AL1810" i="1"/>
  <c r="AJ1809" i="1"/>
  <c r="AL1807" i="1"/>
  <c r="AJ1806" i="1"/>
  <c r="AL1804" i="1"/>
  <c r="AJ1803" i="1"/>
  <c r="AL1801" i="1"/>
  <c r="AJ1801" i="1"/>
  <c r="AL1799" i="1"/>
  <c r="AJ1798" i="1"/>
  <c r="AJ1797" i="1"/>
  <c r="AJ1795" i="1"/>
  <c r="AL1793" i="1"/>
  <c r="AL1792" i="1"/>
  <c r="AJ1791" i="1"/>
  <c r="AJ1790" i="1"/>
  <c r="AL1788" i="1"/>
  <c r="AJ1787" i="1"/>
  <c r="AJ1786" i="1"/>
  <c r="AJ1784" i="1"/>
  <c r="AJ1783" i="1"/>
  <c r="AJ1781" i="1"/>
  <c r="AL1780" i="1"/>
  <c r="AJ1779" i="1"/>
  <c r="AJ1777" i="1"/>
  <c r="AJ1776" i="1"/>
  <c r="AJ1774" i="1"/>
  <c r="AJ1773" i="1"/>
  <c r="AL1771" i="1"/>
  <c r="AJ1770" i="1"/>
  <c r="AL1768" i="1"/>
  <c r="AL1767" i="1"/>
  <c r="AJ1766" i="1"/>
  <c r="AL1764" i="1"/>
  <c r="AJ1763" i="1"/>
  <c r="AL1761" i="1"/>
  <c r="AJ1761" i="1"/>
  <c r="AL1759" i="1"/>
  <c r="AJ1758" i="1"/>
  <c r="AL1756" i="1"/>
  <c r="AL1755" i="1"/>
  <c r="AJ1754" i="1"/>
  <c r="AL1752" i="1"/>
  <c r="AJ1751" i="1"/>
  <c r="AL1749" i="1"/>
  <c r="AL1748" i="1"/>
  <c r="AJ1747" i="1"/>
  <c r="AJ1745" i="1"/>
  <c r="AL1743" i="1"/>
  <c r="AJ1742" i="1"/>
  <c r="AL1741" i="1"/>
  <c r="AL1739" i="1"/>
  <c r="AJ1738" i="1"/>
  <c r="AL1736" i="1"/>
  <c r="AJ1735" i="1"/>
  <c r="AJ1734" i="1"/>
  <c r="AL1732" i="1"/>
  <c r="AJ1731" i="1"/>
  <c r="AL1729" i="1"/>
  <c r="AJ1728" i="1"/>
  <c r="AL1726" i="1"/>
  <c r="AL1725" i="1"/>
  <c r="AJ1724" i="1"/>
  <c r="AL1722" i="1"/>
  <c r="AL1721" i="1"/>
  <c r="AJ1720" i="1"/>
  <c r="AJ1719" i="1"/>
  <c r="AJ1717" i="1"/>
  <c r="AL1715" i="1"/>
  <c r="AJ1714" i="1"/>
  <c r="AL1712" i="1"/>
  <c r="AL1711" i="1"/>
  <c r="AJ1710" i="1"/>
  <c r="AJ1708" i="1"/>
  <c r="AL1706" i="1"/>
  <c r="AL1705" i="1"/>
  <c r="AJ1704" i="1"/>
  <c r="AL1702" i="1"/>
  <c r="AL1701" i="1"/>
  <c r="AJ1700" i="1"/>
  <c r="AJ1699" i="1"/>
  <c r="AL1697" i="1"/>
  <c r="AL1695" i="1"/>
  <c r="AJ1694" i="1"/>
  <c r="AL1692" i="1"/>
  <c r="AL1691" i="1"/>
  <c r="AJ1690" i="1"/>
  <c r="AJ1689" i="1"/>
  <c r="AL1687" i="1"/>
  <c r="AL1686" i="1"/>
  <c r="AL1684" i="1"/>
  <c r="AJ1949" i="1"/>
  <c r="AL1947" i="1"/>
  <c r="AJ1946" i="1"/>
  <c r="AJ1944" i="1"/>
  <c r="AL1942" i="1"/>
  <c r="AL1941" i="1"/>
  <c r="AL1940" i="1"/>
  <c r="AJ1939" i="1"/>
  <c r="AJ1937" i="1"/>
  <c r="AL1935" i="1"/>
  <c r="AL1934" i="1"/>
  <c r="AJ1933" i="1"/>
  <c r="AJ1931" i="1"/>
  <c r="AJ1930" i="1"/>
  <c r="AJ1929" i="1"/>
  <c r="AL1928" i="1"/>
  <c r="AL1927" i="1"/>
  <c r="AL1926" i="1"/>
  <c r="AL1925" i="1"/>
  <c r="AJ1925" i="1"/>
  <c r="AJ1924" i="1"/>
  <c r="AJ1923" i="1"/>
  <c r="AJ1922" i="1"/>
  <c r="AJ1921" i="1"/>
  <c r="AL1920" i="1"/>
  <c r="AL1919" i="1"/>
  <c r="AL1918" i="1"/>
  <c r="AL1917" i="1"/>
  <c r="AJ1917" i="1"/>
  <c r="AJ1916" i="1"/>
  <c r="AJ1915" i="1"/>
  <c r="AJ1914" i="1"/>
  <c r="AJ1913" i="1"/>
  <c r="AJ1912" i="1"/>
  <c r="AJ1911" i="1"/>
  <c r="AJ1910" i="1"/>
  <c r="AJ1909" i="1"/>
  <c r="AL1908" i="1"/>
  <c r="AL1907" i="1"/>
  <c r="AL1906" i="1"/>
  <c r="AL1905" i="1"/>
  <c r="AL1904" i="1"/>
  <c r="AL1903" i="1"/>
  <c r="AL1902" i="1"/>
  <c r="AL1901" i="1"/>
  <c r="AJ1900" i="1"/>
  <c r="AJ1899" i="1"/>
  <c r="AL1897" i="1"/>
  <c r="AL1896" i="1"/>
  <c r="AJ1895" i="1"/>
  <c r="AJ1894" i="1"/>
  <c r="AJ1893" i="1"/>
  <c r="AL1891" i="1"/>
  <c r="AL1890" i="1"/>
  <c r="AL1889" i="1"/>
  <c r="AL1888" i="1"/>
  <c r="AL1887" i="1"/>
  <c r="AL1886" i="1"/>
  <c r="AL1885" i="1"/>
  <c r="AL1884" i="1"/>
  <c r="AJ1884" i="1"/>
  <c r="AJ1883" i="1"/>
  <c r="AL1882" i="1"/>
  <c r="AJ1882" i="1"/>
  <c r="AJ1881" i="1"/>
  <c r="AL1879" i="1"/>
  <c r="AJ1878" i="1"/>
  <c r="AL1876" i="1"/>
  <c r="AJ1874" i="1"/>
  <c r="AL1872" i="1"/>
  <c r="AJ1871" i="1"/>
  <c r="AL1868" i="1"/>
  <c r="AJ1867" i="1"/>
  <c r="AL1864" i="1"/>
  <c r="AJ1863" i="1"/>
  <c r="AL1861" i="1"/>
  <c r="AJ1859" i="1"/>
  <c r="AJ1857" i="1"/>
  <c r="AJ1855" i="1"/>
  <c r="AL1853" i="1"/>
  <c r="AJ1851" i="1"/>
  <c r="AL1849" i="1"/>
  <c r="AJ1848" i="1"/>
  <c r="AL1845" i="1"/>
  <c r="AJ1844" i="1"/>
  <c r="AL1842" i="1"/>
  <c r="AJ1840" i="1"/>
  <c r="AL1838" i="1"/>
  <c r="AJ1837" i="1"/>
  <c r="AL1834" i="1"/>
  <c r="AJ1833" i="1"/>
  <c r="AL1831" i="1"/>
  <c r="AL1829" i="1"/>
  <c r="AL1827" i="1"/>
  <c r="AJ1826" i="1"/>
  <c r="AL1824" i="1"/>
  <c r="AJ1823" i="1"/>
  <c r="AL1820" i="1"/>
  <c r="AJ1819" i="1"/>
  <c r="AL1817" i="1"/>
  <c r="AJ1815" i="1"/>
  <c r="AL1813" i="1"/>
  <c r="AJ1811" i="1"/>
  <c r="AL1809" i="1"/>
  <c r="AJ1807" i="1"/>
  <c r="AL1805" i="1"/>
  <c r="AJ1804" i="1"/>
  <c r="AL1802" i="1"/>
  <c r="AJ1800" i="1"/>
  <c r="AL1798" i="1"/>
  <c r="AL1796" i="1"/>
  <c r="AL1794" i="1"/>
  <c r="AJ1793" i="1"/>
  <c r="AL1791" i="1"/>
  <c r="AL1789" i="1"/>
  <c r="AL1787" i="1"/>
  <c r="AJ1785" i="1"/>
  <c r="AL1783" i="1"/>
  <c r="AJ1782" i="1"/>
  <c r="AJ1780" i="1"/>
  <c r="AJ1778" i="1"/>
  <c r="AL1776" i="1"/>
  <c r="AJ1775" i="1"/>
  <c r="AL1772" i="1"/>
  <c r="AJ1771" i="1"/>
  <c r="AJ1769" i="1"/>
  <c r="AJ1767" i="1"/>
  <c r="AL1765" i="1"/>
  <c r="AJ1764" i="1"/>
  <c r="AL1762" i="1"/>
  <c r="AJ1760" i="1"/>
  <c r="AL1758" i="1"/>
  <c r="AJ1757" i="1"/>
  <c r="AJ1755" i="1"/>
  <c r="AL1753" i="1"/>
  <c r="AL1751" i="1"/>
  <c r="AJ1750" i="1"/>
  <c r="AJ1748" i="1"/>
  <c r="AJ1746" i="1"/>
  <c r="AL1744" i="1"/>
  <c r="AJ1743" i="1"/>
  <c r="AL1740" i="1"/>
  <c r="AJ1739" i="1"/>
  <c r="AJ1737" i="1"/>
  <c r="AL1735" i="1"/>
  <c r="AL1733" i="1"/>
  <c r="AJ1732" i="1"/>
  <c r="AL1730" i="1"/>
  <c r="AJ1729" i="1"/>
  <c r="AJ1727" i="1"/>
  <c r="AJ1725" i="1"/>
  <c r="AL1723" i="1"/>
  <c r="AJ1722" i="1"/>
  <c r="AL1720" i="1"/>
  <c r="AJ1718" i="1"/>
  <c r="AL1716" i="1"/>
  <c r="AJ1715" i="1"/>
  <c r="AL1713" i="1"/>
  <c r="AJ1712" i="1"/>
  <c r="AL1710" i="1"/>
  <c r="AJ1709" i="1"/>
  <c r="AJ1707" i="1"/>
  <c r="AJ1705" i="1"/>
  <c r="AL1703" i="1"/>
  <c r="AJ1702" i="1"/>
  <c r="AL1700" i="1"/>
  <c r="AJ1698" i="1"/>
  <c r="AL1696" i="1"/>
  <c r="AJ1695" i="1"/>
  <c r="AL1693" i="1"/>
  <c r="AJ1691" i="1"/>
  <c r="AL1689" i="1"/>
  <c r="AJ1688" i="1"/>
  <c r="AJ1685" i="1"/>
  <c r="AL1948" i="1"/>
  <c r="AJ1947" i="1"/>
  <c r="AL1945" i="1"/>
  <c r="AL1944" i="1"/>
  <c r="AJ1943" i="1"/>
  <c r="AJ1941" i="1"/>
  <c r="AL1939" i="1"/>
  <c r="AL1938" i="1"/>
  <c r="AL1937" i="1"/>
  <c r="AJ1936" i="1"/>
  <c r="AL1932" i="1"/>
  <c r="AL1880" i="1"/>
  <c r="AJ1879" i="1"/>
  <c r="AL1877" i="1"/>
  <c r="AJ1876" i="1"/>
  <c r="AL1874" i="1"/>
  <c r="AL1873" i="1"/>
  <c r="AJ1872" i="1"/>
  <c r="AJ1870" i="1"/>
  <c r="AJ1869" i="1"/>
  <c r="AL1867" i="1"/>
  <c r="AJ1866" i="1"/>
  <c r="AJ1865" i="1"/>
  <c r="AL1863" i="1"/>
  <c r="AL1862" i="1"/>
  <c r="AJ1861" i="1"/>
  <c r="AJ1860" i="1"/>
  <c r="AL1858" i="1"/>
  <c r="AL1857" i="1"/>
  <c r="AJ1856" i="1"/>
  <c r="AL1854" i="1"/>
  <c r="AJ1853" i="1"/>
  <c r="AJ1852" i="1"/>
  <c r="AL1850" i="1"/>
  <c r="AJ1849" i="1"/>
  <c r="AL1847" i="1"/>
  <c r="AL1846" i="1"/>
  <c r="AJ1845" i="1"/>
  <c r="AL1843" i="1"/>
  <c r="AJ1842" i="1"/>
  <c r="AJ1841" i="1"/>
  <c r="AJ1839" i="1"/>
  <c r="AL1837" i="1"/>
  <c r="AL1836" i="1"/>
  <c r="AJ1835" i="1"/>
  <c r="AL1833" i="1"/>
  <c r="AJ1832" i="1"/>
  <c r="AJ1831" i="1"/>
  <c r="AJ1829" i="1"/>
  <c r="AJ1828" i="1"/>
  <c r="AJ1827" i="1"/>
  <c r="AJ1825" i="1"/>
  <c r="AL1823" i="1"/>
  <c r="AL1822" i="1"/>
  <c r="AJ1821" i="1"/>
  <c r="AL1819" i="1"/>
  <c r="AJ1818" i="1"/>
  <c r="AL1816" i="1"/>
  <c r="AL1815" i="1"/>
  <c r="AJ1814" i="1"/>
  <c r="AL1812" i="1"/>
  <c r="AL1811" i="1"/>
  <c r="AJ1810" i="1"/>
  <c r="AL1808" i="1"/>
  <c r="AJ1808" i="1"/>
  <c r="AL1806" i="1"/>
  <c r="AJ1805" i="1"/>
  <c r="AL1803" i="1"/>
  <c r="AJ1802" i="1"/>
  <c r="AL1800" i="1"/>
  <c r="AJ1799" i="1"/>
  <c r="AL1797" i="1"/>
  <c r="AJ1796" i="1"/>
  <c r="AL1795" i="1"/>
  <c r="AJ1794" i="1"/>
  <c r="AJ1792" i="1"/>
  <c r="AL1790" i="1"/>
  <c r="AJ1789" i="1"/>
  <c r="AJ1788" i="1"/>
  <c r="AL1786" i="1"/>
  <c r="AL1785" i="1"/>
  <c r="AL1784" i="1"/>
  <c r="AL1782" i="1"/>
  <c r="AL1781" i="1"/>
  <c r="AL1779" i="1"/>
  <c r="AL1778" i="1"/>
  <c r="AL1777" i="1"/>
  <c r="AL1775" i="1"/>
  <c r="AL1774" i="1"/>
  <c r="AL1773" i="1"/>
  <c r="AJ1772" i="1"/>
  <c r="AL1770" i="1"/>
  <c r="AL1769" i="1"/>
  <c r="AJ1768" i="1"/>
  <c r="AL1766" i="1"/>
  <c r="AJ1765" i="1"/>
  <c r="AL1763" i="1"/>
  <c r="AJ1762" i="1"/>
  <c r="AL1760" i="1"/>
  <c r="AJ1759" i="1"/>
  <c r="AL1757" i="1"/>
  <c r="AJ1756" i="1"/>
  <c r="AL1754" i="1"/>
  <c r="AJ1753" i="1"/>
  <c r="AJ1752" i="1"/>
  <c r="AL1750" i="1"/>
  <c r="AJ1749" i="1"/>
  <c r="AL1747" i="1"/>
  <c r="AL1746" i="1"/>
  <c r="AL1745" i="1"/>
  <c r="AJ1744" i="1"/>
  <c r="AL1742" i="1"/>
  <c r="AJ1741" i="1"/>
  <c r="AJ1740" i="1"/>
  <c r="AL1738" i="1"/>
  <c r="AL1737" i="1"/>
  <c r="AJ1736" i="1"/>
  <c r="AL1734" i="1"/>
  <c r="AJ1733" i="1"/>
  <c r="AL1731" i="1"/>
  <c r="AJ1730" i="1"/>
  <c r="AL1728" i="1"/>
  <c r="AL1727" i="1"/>
  <c r="AJ1726" i="1"/>
  <c r="AL1724" i="1"/>
  <c r="AJ1723" i="1"/>
  <c r="AJ1721" i="1"/>
  <c r="AL1719" i="1"/>
  <c r="AL1718" i="1"/>
  <c r="AL1717" i="1"/>
  <c r="AJ1716" i="1"/>
  <c r="AL1714" i="1"/>
  <c r="AJ1713" i="1"/>
  <c r="AJ1711" i="1"/>
  <c r="AL1709" i="1"/>
  <c r="AL1708" i="1"/>
  <c r="AL1707" i="1"/>
  <c r="AJ1706" i="1"/>
  <c r="AL1704" i="1"/>
  <c r="AJ1703" i="1"/>
  <c r="AJ1701" i="1"/>
  <c r="AL1699" i="1"/>
  <c r="AL1698" i="1"/>
  <c r="AJ1697" i="1"/>
  <c r="AJ1696" i="1"/>
  <c r="AL1694" i="1"/>
  <c r="AJ1693" i="1"/>
  <c r="AJ1692" i="1"/>
  <c r="AL1690" i="1"/>
  <c r="AL1688" i="1"/>
  <c r="AJ1687" i="1"/>
  <c r="AJ1686" i="1"/>
  <c r="AL1685" i="1"/>
  <c r="AJ1684" i="1"/>
  <c r="AL1683" i="1"/>
  <c r="AJ1682" i="1"/>
  <c r="AL1680" i="1"/>
  <c r="AJ1679" i="1"/>
  <c r="AL1677" i="1"/>
  <c r="AJ1676" i="1"/>
  <c r="AL1674" i="1"/>
  <c r="AJ1673" i="1"/>
  <c r="AJ1671" i="1"/>
  <c r="AL1670" i="1"/>
  <c r="AJ1669" i="1"/>
  <c r="AL1667" i="1"/>
  <c r="AJ1666" i="1"/>
  <c r="AL1664" i="1"/>
  <c r="AJ1663" i="1"/>
  <c r="AL1661" i="1"/>
  <c r="AJ1660" i="1"/>
  <c r="AL1658" i="1"/>
  <c r="AJ1657" i="1"/>
  <c r="AL1655" i="1"/>
  <c r="AL1653" i="1"/>
  <c r="AJ1652" i="1"/>
  <c r="AL1650" i="1"/>
  <c r="AL1649" i="1"/>
  <c r="AJ1648" i="1"/>
  <c r="AL1646" i="1"/>
  <c r="AJ1645" i="1"/>
  <c r="AL1643" i="1"/>
  <c r="AJ1642" i="1"/>
  <c r="AL1640" i="1"/>
  <c r="AJ1639" i="1"/>
  <c r="AJ1638" i="1"/>
  <c r="AL1636" i="1"/>
  <c r="AJ1635" i="1"/>
  <c r="AL1633" i="1"/>
  <c r="AL1631" i="1"/>
  <c r="AJ1630" i="1"/>
  <c r="AL1629" i="1"/>
  <c r="AL1627" i="1"/>
  <c r="AJ1626" i="1"/>
  <c r="AL1624" i="1"/>
  <c r="AL1623" i="1"/>
  <c r="AJ1622" i="1"/>
  <c r="AL1620" i="1"/>
  <c r="AJ1619" i="1"/>
  <c r="AJ1617" i="1"/>
  <c r="AL1615" i="1"/>
  <c r="AJ1614" i="1"/>
  <c r="AL1613" i="1"/>
  <c r="AJ1612" i="1"/>
  <c r="AL1610" i="1"/>
  <c r="AJ1609" i="1"/>
  <c r="AL1607" i="1"/>
  <c r="AJ1606" i="1"/>
  <c r="AL1604" i="1"/>
  <c r="AL1603" i="1"/>
  <c r="AJ1602" i="1"/>
  <c r="AL1600" i="1"/>
  <c r="AL1598" i="1"/>
  <c r="AJ1597" i="1"/>
  <c r="AJ1596" i="1"/>
  <c r="AL1594" i="1"/>
  <c r="AJ1593" i="1"/>
  <c r="AL1591" i="1"/>
  <c r="AJ1590" i="1"/>
  <c r="AJ1588" i="1"/>
  <c r="AL1586" i="1"/>
  <c r="AL1585" i="1"/>
  <c r="AJ1584" i="1"/>
  <c r="AJ1582" i="1"/>
  <c r="AL1580" i="1"/>
  <c r="AJ1579" i="1"/>
  <c r="AL1577" i="1"/>
  <c r="AJ1576" i="1"/>
  <c r="AL1574" i="1"/>
  <c r="AJ1573" i="1"/>
  <c r="AL1571" i="1"/>
  <c r="AJ1570" i="1"/>
  <c r="AL1568" i="1"/>
  <c r="AJ1567" i="1"/>
  <c r="AJ1566" i="1"/>
  <c r="AL1564" i="1"/>
  <c r="AL1563" i="1"/>
  <c r="AJ1562" i="1"/>
  <c r="AL1560" i="1"/>
  <c r="AJ1559" i="1"/>
  <c r="AL1557" i="1"/>
  <c r="AJ1556" i="1"/>
  <c r="AL1554" i="1"/>
  <c r="AJ1553" i="1"/>
  <c r="AJ1551" i="1"/>
  <c r="AL1549" i="1"/>
  <c r="AJ1548" i="1"/>
  <c r="AL1546" i="1"/>
  <c r="AJ1545" i="1"/>
  <c r="AL1543" i="1"/>
  <c r="AL1542" i="1"/>
  <c r="AJ1541" i="1"/>
  <c r="AL1539" i="1"/>
  <c r="AJ1538" i="1"/>
  <c r="AL1536" i="1"/>
  <c r="AJ1535" i="1"/>
  <c r="AL1533" i="1"/>
  <c r="AJ1532" i="1"/>
  <c r="AL1530" i="1"/>
  <c r="AJ1529" i="1"/>
  <c r="AJ1527" i="1"/>
  <c r="AJ1526" i="1"/>
  <c r="AL1524" i="1"/>
  <c r="AJ1523" i="1"/>
  <c r="AJ1522" i="1"/>
  <c r="AL1520" i="1"/>
  <c r="AJ1519" i="1"/>
  <c r="AJ1517" i="1"/>
  <c r="AL1515" i="1"/>
  <c r="AJ1514" i="1"/>
  <c r="AL1512" i="1"/>
  <c r="AJ1511" i="1"/>
  <c r="AJ1510" i="1"/>
  <c r="AL1508" i="1"/>
  <c r="AL1507" i="1"/>
  <c r="AJ1506" i="1"/>
  <c r="AJ1504" i="1"/>
  <c r="AL1502" i="1"/>
  <c r="AJ1501" i="1"/>
  <c r="AL1500" i="1"/>
  <c r="AJ1499" i="1"/>
  <c r="AL1497" i="1"/>
  <c r="AJ1496" i="1"/>
  <c r="AJ1494" i="1"/>
  <c r="AL1493" i="1"/>
  <c r="AJ1492" i="1"/>
  <c r="AL1490" i="1"/>
  <c r="AJ1489" i="1"/>
  <c r="AL1487" i="1"/>
  <c r="AJ1486" i="1"/>
  <c r="AL1484" i="1"/>
  <c r="AL1483" i="1"/>
  <c r="AJ1482" i="1"/>
  <c r="AL1480" i="1"/>
  <c r="AJ1479" i="1"/>
  <c r="AJ1477" i="1"/>
  <c r="AL1475" i="1"/>
  <c r="AL1474" i="1"/>
  <c r="AJ1473" i="1"/>
  <c r="AL1471" i="1"/>
  <c r="AJ1470" i="1"/>
  <c r="AL1468" i="1"/>
  <c r="AJ1467" i="1"/>
  <c r="AJ1465" i="1"/>
  <c r="AL1463" i="1"/>
  <c r="AL1462" i="1"/>
  <c r="AJ1461" i="1"/>
  <c r="AJ1459" i="1"/>
  <c r="AJ1458" i="1"/>
  <c r="AL1456" i="1"/>
  <c r="AL1455" i="1"/>
  <c r="AL1453" i="1"/>
  <c r="AJ1452" i="1"/>
  <c r="AL1450" i="1"/>
  <c r="AL1449" i="1"/>
  <c r="AJ1448" i="1"/>
  <c r="AL1446" i="1"/>
  <c r="AJ1445" i="1"/>
  <c r="AJ1444" i="1"/>
  <c r="AL1442" i="1"/>
  <c r="AJ1441" i="1"/>
  <c r="AL1439" i="1"/>
  <c r="AJ1438" i="1"/>
  <c r="AL1436" i="1"/>
  <c r="AJ1435" i="1"/>
  <c r="AJ1433" i="1"/>
  <c r="AL1431" i="1"/>
  <c r="AJ1430" i="1"/>
  <c r="AJ1429" i="1"/>
  <c r="AJ1427" i="1"/>
  <c r="AJ1426" i="1"/>
  <c r="AL1424" i="1"/>
  <c r="AJ1423" i="1"/>
  <c r="AL1421" i="1"/>
  <c r="AJ1420" i="1"/>
  <c r="AJ1418" i="1"/>
  <c r="AL1416" i="1"/>
  <c r="AJ1415" i="1"/>
  <c r="AL1413" i="1"/>
  <c r="AL1412" i="1"/>
  <c r="AL1411" i="1"/>
  <c r="AJ1410" i="1"/>
  <c r="AL1408" i="1"/>
  <c r="AJ1407" i="1"/>
  <c r="AL1405" i="1"/>
  <c r="AJ1404" i="1"/>
  <c r="AJ1402" i="1"/>
  <c r="AL1400" i="1"/>
  <c r="AL1399" i="1"/>
  <c r="AJ1398" i="1"/>
  <c r="AL1396" i="1"/>
  <c r="AJ1395" i="1"/>
  <c r="AJ1394" i="1"/>
  <c r="AJ1392" i="1"/>
  <c r="AL1390" i="1"/>
  <c r="AL1389" i="1"/>
  <c r="AJ1388" i="1"/>
  <c r="AJ1386" i="1"/>
  <c r="AJ1385" i="1"/>
  <c r="AJ1383" i="1"/>
  <c r="AL1381" i="1"/>
  <c r="AL1380" i="1"/>
  <c r="AL1379" i="1"/>
  <c r="AJ1378" i="1"/>
  <c r="AL1376" i="1"/>
  <c r="AJ1375" i="1"/>
  <c r="AJ1374" i="1"/>
  <c r="AL1372" i="1"/>
  <c r="AJ1371" i="1"/>
  <c r="AL1369" i="1"/>
  <c r="AL1367" i="1"/>
  <c r="AJ1366" i="1"/>
  <c r="AJ1365" i="1"/>
  <c r="AL1363" i="1"/>
  <c r="AL1362" i="1"/>
  <c r="AJ1361" i="1"/>
  <c r="AL1359" i="1"/>
  <c r="AJ1358" i="1"/>
  <c r="AL1356" i="1"/>
  <c r="AJ1355" i="1"/>
  <c r="AL1353" i="1"/>
  <c r="AJ1352" i="1"/>
  <c r="AL1350" i="1"/>
  <c r="AJ1349" i="1"/>
  <c r="AL1347" i="1"/>
  <c r="AL1345" i="1"/>
  <c r="AL1339" i="1"/>
  <c r="AL1338" i="1"/>
  <c r="AL1337" i="1"/>
  <c r="AJ1336" i="1"/>
  <c r="AJ1334" i="1"/>
  <c r="AJ1333" i="1"/>
  <c r="AL1331" i="1"/>
  <c r="AL1330" i="1"/>
  <c r="AJ1329" i="1"/>
  <c r="AL1327" i="1"/>
  <c r="AJ1326" i="1"/>
  <c r="AL1324" i="1"/>
  <c r="AL1323" i="1"/>
  <c r="AJ1322" i="1"/>
  <c r="AJ1320" i="1"/>
  <c r="AL1319" i="1"/>
  <c r="AJ1318" i="1"/>
  <c r="AL1316" i="1"/>
  <c r="AJ1315" i="1"/>
  <c r="AL1313" i="1"/>
  <c r="AL1312" i="1"/>
  <c r="AJ1311" i="1"/>
  <c r="AJ1309" i="1"/>
  <c r="AJ1308" i="1"/>
  <c r="AL1306" i="1"/>
  <c r="AJ1305" i="1"/>
  <c r="AJ1304" i="1"/>
  <c r="AL1302" i="1"/>
  <c r="AJ1301" i="1"/>
  <c r="AL1299" i="1"/>
  <c r="AL1298" i="1"/>
  <c r="AJ1297" i="1"/>
  <c r="AJ1295" i="1"/>
  <c r="AL1293" i="1"/>
  <c r="AJ1293" i="1"/>
  <c r="AL1291" i="1"/>
  <c r="AJ1290" i="1"/>
  <c r="AL1288" i="1"/>
  <c r="AJ1287" i="1"/>
  <c r="AJ1286" i="1"/>
  <c r="AJ1284" i="1"/>
  <c r="AL1282" i="1"/>
  <c r="AJ1281" i="1"/>
  <c r="AJ1280" i="1"/>
  <c r="AL1278" i="1"/>
  <c r="AJ1277" i="1"/>
  <c r="AL1275" i="1"/>
  <c r="AJ1274" i="1"/>
  <c r="AJ1273" i="1"/>
  <c r="AL1271" i="1"/>
  <c r="AJ1270" i="1"/>
  <c r="AL1268" i="1"/>
  <c r="AJ1267" i="1"/>
  <c r="AJ1266" i="1"/>
  <c r="AL1264" i="1"/>
  <c r="AJ1263" i="1"/>
  <c r="AJ1262" i="1"/>
  <c r="AL1260" i="1"/>
  <c r="AJ1259" i="1"/>
  <c r="AL1257" i="1"/>
  <c r="AJ1257" i="1"/>
  <c r="AL1255" i="1"/>
  <c r="AJ1254" i="1"/>
  <c r="AL1252" i="1"/>
  <c r="AL1251" i="1"/>
  <c r="AJ1250" i="1"/>
  <c r="AL1248" i="1"/>
  <c r="AJ1247" i="1"/>
  <c r="AJ1246" i="1"/>
  <c r="AL1244" i="1"/>
  <c r="AL1243" i="1"/>
  <c r="AJ1243" i="1"/>
  <c r="AJ1242" i="1"/>
  <c r="AJ1241" i="1"/>
  <c r="AJ1240" i="1"/>
  <c r="AJ1239" i="1"/>
  <c r="AJ1238" i="1"/>
  <c r="AJ1237" i="1"/>
  <c r="AL1235" i="1"/>
  <c r="AJ1234" i="1"/>
  <c r="AL1233" i="1"/>
  <c r="AJ1232" i="1"/>
  <c r="AL1230" i="1"/>
  <c r="AJ1229" i="1"/>
  <c r="AL1227" i="1"/>
  <c r="AL1226" i="1"/>
  <c r="AJ1225" i="1"/>
  <c r="AL1223" i="1"/>
  <c r="AJ1222" i="1"/>
  <c r="AL1220" i="1"/>
  <c r="AJ1219" i="1"/>
  <c r="AJ1217" i="1"/>
  <c r="AL1216" i="1"/>
  <c r="AJ1215" i="1"/>
  <c r="AJ1213" i="1"/>
  <c r="AL1212" i="1"/>
  <c r="AJ1211" i="1"/>
  <c r="AL1209" i="1"/>
  <c r="AJ1208" i="1"/>
  <c r="AL1206" i="1"/>
  <c r="AJ1205" i="1"/>
  <c r="AL1203" i="1"/>
  <c r="AJ1202" i="1"/>
  <c r="AL1201" i="1"/>
  <c r="AJ1200" i="1"/>
  <c r="AJ1198" i="1"/>
  <c r="AL1196" i="1"/>
  <c r="AL1195" i="1"/>
  <c r="AL1194" i="1"/>
  <c r="AJ1193" i="1"/>
  <c r="AJ1191" i="1"/>
  <c r="AJ1190" i="1"/>
  <c r="AL1188" i="1"/>
  <c r="AL1187" i="1"/>
  <c r="AL1186" i="1"/>
  <c r="AJ1185" i="1"/>
  <c r="AL1183" i="1"/>
  <c r="AJ1182" i="1"/>
  <c r="AL1180" i="1"/>
  <c r="AJ1179" i="1"/>
  <c r="AJ1177" i="1"/>
  <c r="AL1176" i="1"/>
  <c r="AJ1175" i="1"/>
  <c r="AJ1173" i="1"/>
  <c r="AL1171" i="1"/>
  <c r="AJ1170" i="1"/>
  <c r="AL1169" i="1"/>
  <c r="AJ1168" i="1"/>
  <c r="AL1166" i="1"/>
  <c r="AJ1165" i="1"/>
  <c r="AL1682" i="1"/>
  <c r="AJ1681" i="1"/>
  <c r="AL1679" i="1"/>
  <c r="AJ1678" i="1"/>
  <c r="AL1676" i="1"/>
  <c r="AJ1675" i="1"/>
  <c r="AL1673" i="1"/>
  <c r="AJ1672" i="1"/>
  <c r="AL1669" i="1"/>
  <c r="AJ1668" i="1"/>
  <c r="AL1666" i="1"/>
  <c r="AJ1665" i="1"/>
  <c r="AL1663" i="1"/>
  <c r="AJ1662" i="1"/>
  <c r="AL1660" i="1"/>
  <c r="AJ1659" i="1"/>
  <c r="AL1657" i="1"/>
  <c r="AJ1656" i="1"/>
  <c r="AL1654" i="1"/>
  <c r="AJ1653" i="1"/>
  <c r="AL1651" i="1"/>
  <c r="AJ1650" i="1"/>
  <c r="AL1648" i="1"/>
  <c r="AJ1647" i="1"/>
  <c r="AL1645" i="1"/>
  <c r="AJ1644" i="1"/>
  <c r="AL1642" i="1"/>
  <c r="AJ1641" i="1"/>
  <c r="AL1639" i="1"/>
  <c r="AJ1637" i="1"/>
  <c r="AL1635" i="1"/>
  <c r="AJ1634" i="1"/>
  <c r="AL1632" i="1"/>
  <c r="AJ1631" i="1"/>
  <c r="AL1628" i="1"/>
  <c r="AJ1627" i="1"/>
  <c r="AL1625" i="1"/>
  <c r="AJ1624" i="1"/>
  <c r="AL1622" i="1"/>
  <c r="AJ1621" i="1"/>
  <c r="AL1619" i="1"/>
  <c r="AJ1618" i="1"/>
  <c r="AL1616" i="1"/>
  <c r="AL1614" i="1"/>
  <c r="AL1612" i="1"/>
  <c r="AJ1611" i="1"/>
  <c r="AL1609" i="1"/>
  <c r="AJ1608" i="1"/>
  <c r="AL1606" i="1"/>
  <c r="AJ1605" i="1"/>
  <c r="AJ1603" i="1"/>
  <c r="AJ1601" i="1"/>
  <c r="AL1599" i="1"/>
  <c r="AJ1598" i="1"/>
  <c r="AL1596" i="1"/>
  <c r="AJ1595" i="1"/>
  <c r="AL1593" i="1"/>
  <c r="AJ1592" i="1"/>
  <c r="AL1590" i="1"/>
  <c r="AJ1589" i="1"/>
  <c r="AL1587" i="1"/>
  <c r="AJ1586" i="1"/>
  <c r="AL1584" i="1"/>
  <c r="AJ1583" i="1"/>
  <c r="AL1581" i="1"/>
  <c r="AJ1580" i="1"/>
  <c r="AL1578" i="1"/>
  <c r="AJ1577" i="1"/>
  <c r="AL1575" i="1"/>
  <c r="AJ1574" i="1"/>
  <c r="AL1572" i="1"/>
  <c r="AJ1571" i="1"/>
  <c r="AJ1569" i="1"/>
  <c r="AL1567" i="1"/>
  <c r="AL1565" i="1"/>
  <c r="AJ1564" i="1"/>
  <c r="AL1562" i="1"/>
  <c r="AJ1561" i="1"/>
  <c r="AL1559" i="1"/>
  <c r="AJ1558" i="1"/>
  <c r="AL1556" i="1"/>
  <c r="AJ1555" i="1"/>
  <c r="AL1553" i="1"/>
  <c r="AJ1552" i="1"/>
  <c r="AL1550" i="1"/>
  <c r="AJ1549" i="1"/>
  <c r="AL1547" i="1"/>
  <c r="AJ1546" i="1"/>
  <c r="AL1544" i="1"/>
  <c r="AJ1543" i="1"/>
  <c r="AL1541" i="1"/>
  <c r="AJ1540" i="1"/>
  <c r="AL1538" i="1"/>
  <c r="AJ1537" i="1"/>
  <c r="AL1535" i="1"/>
  <c r="AJ1534" i="1"/>
  <c r="AL1532" i="1"/>
  <c r="AJ1531" i="1"/>
  <c r="AL1529" i="1"/>
  <c r="AJ1528" i="1"/>
  <c r="AL1526" i="1"/>
  <c r="AJ1525" i="1"/>
  <c r="AL1523" i="1"/>
  <c r="AL1521" i="1"/>
  <c r="AL1519" i="1"/>
  <c r="AJ1518" i="1"/>
  <c r="AL1516" i="1"/>
  <c r="AJ1515" i="1"/>
  <c r="AL1513" i="1"/>
  <c r="AL1511" i="1"/>
  <c r="AL1509" i="1"/>
  <c r="AJ1508" i="1"/>
  <c r="AL1506" i="1"/>
  <c r="AJ1505" i="1"/>
  <c r="AL1503" i="1"/>
  <c r="AJ1502" i="1"/>
  <c r="AL1499" i="1"/>
  <c r="AJ1498" i="1"/>
  <c r="AL1496" i="1"/>
  <c r="AJ1495" i="1"/>
  <c r="AL1492" i="1"/>
  <c r="AJ1491" i="1"/>
  <c r="AL1489" i="1"/>
  <c r="AJ1488" i="1"/>
  <c r="AL1486" i="1"/>
  <c r="AJ1485" i="1"/>
  <c r="AL1482" i="1"/>
  <c r="AJ1481" i="1"/>
  <c r="AL1479" i="1"/>
  <c r="AJ1478" i="1"/>
  <c r="AL1476" i="1"/>
  <c r="AJ1475" i="1"/>
  <c r="AL1473" i="1"/>
  <c r="AJ1472" i="1"/>
  <c r="AL1470" i="1"/>
  <c r="AJ1469" i="1"/>
  <c r="AL1467" i="1"/>
  <c r="AJ1466" i="1"/>
  <c r="AL1464" i="1"/>
  <c r="AJ1463" i="1"/>
  <c r="AL1461" i="1"/>
  <c r="AJ1460" i="1"/>
  <c r="AL1457" i="1"/>
  <c r="AJ1456" i="1"/>
  <c r="AL1454" i="1"/>
  <c r="AJ1453" i="1"/>
  <c r="AL1451" i="1"/>
  <c r="AJ1450" i="1"/>
  <c r="AL1448" i="1"/>
  <c r="AJ1447" i="1"/>
  <c r="AL1445" i="1"/>
  <c r="AJ1443" i="1"/>
  <c r="AL1441" i="1"/>
  <c r="AJ1440" i="1"/>
  <c r="AL1438" i="1"/>
  <c r="AJ1437" i="1"/>
  <c r="AL1435" i="1"/>
  <c r="AJ1434" i="1"/>
  <c r="AL1432" i="1"/>
  <c r="AJ1431" i="1"/>
  <c r="AL1429" i="1"/>
  <c r="AJ1428" i="1"/>
  <c r="AL1426" i="1"/>
  <c r="AJ1425" i="1"/>
  <c r="AL1423" i="1"/>
  <c r="AJ1422" i="1"/>
  <c r="AL1420" i="1"/>
  <c r="AJ1419" i="1"/>
  <c r="AL1417" i="1"/>
  <c r="AL1415" i="1"/>
  <c r="AJ1414" i="1"/>
  <c r="AJ1412" i="1"/>
  <c r="AL1410" i="1"/>
  <c r="AJ1409" i="1"/>
  <c r="AL1407" i="1"/>
  <c r="AJ1406" i="1"/>
  <c r="AL1404" i="1"/>
  <c r="AJ1403" i="1"/>
  <c r="AL1401" i="1"/>
  <c r="AJ1400" i="1"/>
  <c r="AL1398" i="1"/>
  <c r="AJ1397" i="1"/>
  <c r="AL1395" i="1"/>
  <c r="AL1393" i="1"/>
  <c r="AL1391" i="1"/>
  <c r="AJ1390" i="1"/>
  <c r="AL1388" i="1"/>
  <c r="AJ1387" i="1"/>
  <c r="AL1385" i="1"/>
  <c r="AJ1384" i="1"/>
  <c r="AJ1382" i="1"/>
  <c r="AJ1380" i="1"/>
  <c r="AL1378" i="1"/>
  <c r="AJ1377" i="1"/>
  <c r="AL1375" i="1"/>
  <c r="AJ1373" i="1"/>
  <c r="AL1371" i="1"/>
  <c r="AJ1370" i="1"/>
  <c r="AL1368" i="1"/>
  <c r="AJ1367" i="1"/>
  <c r="AL1365" i="1"/>
  <c r="AJ1364" i="1"/>
  <c r="AJ1362" i="1"/>
  <c r="AJ1360" i="1"/>
  <c r="AL1358" i="1"/>
  <c r="AJ1357" i="1"/>
  <c r="AL1355" i="1"/>
  <c r="AJ1354" i="1"/>
  <c r="AL1352" i="1"/>
  <c r="AJ1351" i="1"/>
  <c r="AL1349" i="1"/>
  <c r="AJ1348" i="1"/>
  <c r="AJ1347" i="1"/>
  <c r="AL1346" i="1"/>
  <c r="AJ1346" i="1"/>
  <c r="AJ1345" i="1"/>
  <c r="AL1344" i="1"/>
  <c r="AJ1344" i="1"/>
  <c r="AL1343" i="1"/>
  <c r="AJ1343" i="1"/>
  <c r="AL1342" i="1"/>
  <c r="AJ1342" i="1"/>
  <c r="AL1341" i="1"/>
  <c r="AJ1341" i="1"/>
  <c r="AL1340" i="1"/>
  <c r="AJ1340" i="1"/>
  <c r="AJ1339" i="1"/>
  <c r="AJ1338" i="1"/>
  <c r="AJ1337" i="1"/>
  <c r="AL1336" i="1"/>
  <c r="AL1335" i="1"/>
  <c r="AJ1335" i="1"/>
  <c r="AL1334" i="1"/>
  <c r="AL1333" i="1"/>
  <c r="AJ1332" i="1"/>
  <c r="AL1329" i="1"/>
  <c r="AJ1328" i="1"/>
  <c r="AL1326" i="1"/>
  <c r="AJ1325" i="1"/>
  <c r="AL1322" i="1"/>
  <c r="AJ1321" i="1"/>
  <c r="AL1318" i="1"/>
  <c r="AJ1317" i="1"/>
  <c r="AL1315" i="1"/>
  <c r="AJ1314" i="1"/>
  <c r="AL1311" i="1"/>
  <c r="AJ1310" i="1"/>
  <c r="AL1308" i="1"/>
  <c r="AJ1307" i="1"/>
  <c r="AL1305" i="1"/>
  <c r="AJ1303" i="1"/>
  <c r="AL1301" i="1"/>
  <c r="AJ1300" i="1"/>
  <c r="AL1297" i="1"/>
  <c r="AJ1296" i="1"/>
  <c r="AL1294" i="1"/>
  <c r="AJ1292" i="1"/>
  <c r="AL1290" i="1"/>
  <c r="AJ1289" i="1"/>
  <c r="AL1287" i="1"/>
  <c r="AJ1285" i="1"/>
  <c r="AL1283" i="1"/>
  <c r="AL1281" i="1"/>
  <c r="AL1279" i="1"/>
  <c r="AJ1278" i="1"/>
  <c r="AJ1276" i="1"/>
  <c r="AL1274" i="1"/>
  <c r="AL1272" i="1"/>
  <c r="AJ1271" i="1"/>
  <c r="AL1269" i="1"/>
  <c r="AL1267" i="1"/>
  <c r="AL1265" i="1"/>
  <c r="AJ1264" i="1"/>
  <c r="AL1261" i="1"/>
  <c r="AJ1260" i="1"/>
  <c r="AL1258" i="1"/>
  <c r="AJ1256" i="1"/>
  <c r="AL1254" i="1"/>
  <c r="AJ1253" i="1"/>
  <c r="AJ1251" i="1"/>
  <c r="AL1249" i="1"/>
  <c r="AJ1248" i="1"/>
  <c r="AL1247" i="1"/>
  <c r="AL1246" i="1"/>
  <c r="AL1245" i="1"/>
  <c r="AJ1245" i="1"/>
  <c r="AJ1244" i="1"/>
  <c r="AL1242" i="1"/>
  <c r="AL1241" i="1"/>
  <c r="AL1240" i="1"/>
  <c r="AL1239" i="1"/>
  <c r="AL1238" i="1"/>
  <c r="AL1237" i="1"/>
  <c r="AL1236" i="1"/>
  <c r="AJ1236" i="1"/>
  <c r="AJ1235" i="1"/>
  <c r="AL1234" i="1"/>
  <c r="AL1232" i="1"/>
  <c r="AJ1231" i="1"/>
  <c r="AL1229" i="1"/>
  <c r="AJ1228" i="1"/>
  <c r="AJ1226" i="1"/>
  <c r="AJ1224" i="1"/>
  <c r="AL1222" i="1"/>
  <c r="AJ1221" i="1"/>
  <c r="AL1219" i="1"/>
  <c r="AJ1218" i="1"/>
  <c r="AL1215" i="1"/>
  <c r="AJ1214" i="1"/>
  <c r="AL1211" i="1"/>
  <c r="AJ1210" i="1"/>
  <c r="AL1207" i="1"/>
  <c r="AJ1206" i="1"/>
  <c r="AL1204" i="1"/>
  <c r="AL1202" i="1"/>
  <c r="AL1200" i="1"/>
  <c r="AJ1199" i="1"/>
  <c r="AL1197" i="1"/>
  <c r="AJ1195" i="1"/>
  <c r="AL1193" i="1"/>
  <c r="AJ1192" i="1"/>
  <c r="AL1189" i="1"/>
  <c r="AJ1188" i="1"/>
  <c r="AJ1186" i="1"/>
  <c r="AJ1184" i="1"/>
  <c r="AL1182" i="1"/>
  <c r="AJ1181" i="1"/>
  <c r="AL1179" i="1"/>
  <c r="AJ1178" i="1"/>
  <c r="AL1175" i="1"/>
  <c r="AJ1174" i="1"/>
  <c r="AL1172" i="1"/>
  <c r="AJ1171" i="1"/>
  <c r="AL1168" i="1"/>
  <c r="AJ1167" i="1"/>
  <c r="AL1165" i="1"/>
  <c r="AL1164" i="1"/>
  <c r="AJ1683" i="1"/>
  <c r="AL1681" i="1"/>
  <c r="AJ1680" i="1"/>
  <c r="AL1678" i="1"/>
  <c r="AJ1677" i="1"/>
  <c r="AL1675" i="1"/>
  <c r="AJ1674" i="1"/>
  <c r="AL1672" i="1"/>
  <c r="AL1671" i="1"/>
  <c r="AJ1670" i="1"/>
  <c r="AL1668" i="1"/>
  <c r="AJ1667" i="1"/>
  <c r="AL1665" i="1"/>
  <c r="AJ1664" i="1"/>
  <c r="AL1662" i="1"/>
  <c r="AJ1661" i="1"/>
  <c r="AL1659" i="1"/>
  <c r="AJ1658" i="1"/>
  <c r="AL1656" i="1"/>
  <c r="AJ1655" i="1"/>
  <c r="AJ1654" i="1"/>
  <c r="AL1652" i="1"/>
  <c r="AJ1651" i="1"/>
  <c r="AJ1649" i="1"/>
  <c r="AL1647" i="1"/>
  <c r="AJ1646" i="1"/>
  <c r="AL1644" i="1"/>
  <c r="AJ1643" i="1"/>
  <c r="AL1641" i="1"/>
  <c r="AJ1640" i="1"/>
  <c r="AL1638" i="1"/>
  <c r="AL1637" i="1"/>
  <c r="AJ1636" i="1"/>
  <c r="AL1634" i="1"/>
  <c r="AJ1633" i="1"/>
  <c r="AJ1632" i="1"/>
  <c r="AL1630" i="1"/>
  <c r="AJ1629" i="1"/>
  <c r="AJ1628" i="1"/>
  <c r="AL1626" i="1"/>
  <c r="AJ1625" i="1"/>
  <c r="AJ1623" i="1"/>
  <c r="AL1621" i="1"/>
  <c r="AJ1620" i="1"/>
  <c r="AL1618" i="1"/>
  <c r="AL1617" i="1"/>
  <c r="AJ1616" i="1"/>
  <c r="AJ1615" i="1"/>
  <c r="AJ1613" i="1"/>
  <c r="AL1611" i="1"/>
  <c r="AJ1610" i="1"/>
  <c r="AL1608" i="1"/>
  <c r="AJ1607" i="1"/>
  <c r="AL1605" i="1"/>
  <c r="AJ1604" i="1"/>
  <c r="AL1602" i="1"/>
  <c r="AL1601" i="1"/>
  <c r="AJ1600" i="1"/>
  <c r="AJ1599" i="1"/>
  <c r="AL1597" i="1"/>
  <c r="AL1595" i="1"/>
  <c r="AJ1594" i="1"/>
  <c r="AL1592" i="1"/>
  <c r="AJ1591" i="1"/>
  <c r="AL1589" i="1"/>
  <c r="AL1588" i="1"/>
  <c r="AJ1587" i="1"/>
  <c r="AJ1585" i="1"/>
  <c r="AL1583" i="1"/>
  <c r="AL1582" i="1"/>
  <c r="AJ1581" i="1"/>
  <c r="AL1579" i="1"/>
  <c r="AJ1578" i="1"/>
  <c r="AL1576" i="1"/>
  <c r="AJ1575" i="1"/>
  <c r="AL1573" i="1"/>
  <c r="AJ1572" i="1"/>
  <c r="AL1570" i="1"/>
  <c r="AL1569" i="1"/>
  <c r="AJ1568" i="1"/>
  <c r="AL1566" i="1"/>
  <c r="AJ1565" i="1"/>
  <c r="AJ1563" i="1"/>
  <c r="AL1561" i="1"/>
  <c r="AJ1560" i="1"/>
  <c r="AL1558" i="1"/>
  <c r="AJ1557" i="1"/>
  <c r="AL1555" i="1"/>
  <c r="AJ1554" i="1"/>
  <c r="AL1552" i="1"/>
  <c r="AL1551" i="1"/>
  <c r="AJ1550" i="1"/>
  <c r="AL1548" i="1"/>
  <c r="AJ1547" i="1"/>
  <c r="AL1545" i="1"/>
  <c r="AJ1544" i="1"/>
  <c r="AJ1542" i="1"/>
  <c r="AL1540" i="1"/>
  <c r="AJ1539" i="1"/>
  <c r="AL1537" i="1"/>
  <c r="AJ1536" i="1"/>
  <c r="AL1534" i="1"/>
  <c r="AJ1533" i="1"/>
  <c r="AL1531" i="1"/>
  <c r="AJ1530" i="1"/>
  <c r="AL1528" i="1"/>
  <c r="AL1527" i="1"/>
  <c r="AL1525" i="1"/>
  <c r="AJ1524" i="1"/>
  <c r="AL1522" i="1"/>
  <c r="AJ1521" i="1"/>
  <c r="AJ1520" i="1"/>
  <c r="AL1518" i="1"/>
  <c r="AL1517" i="1"/>
  <c r="AJ1516" i="1"/>
  <c r="AL1514" i="1"/>
  <c r="AJ1513" i="1"/>
  <c r="AJ1512" i="1"/>
  <c r="AL1510" i="1"/>
  <c r="AJ1509" i="1"/>
  <c r="AJ1507" i="1"/>
  <c r="AL1505" i="1"/>
  <c r="AL1504" i="1"/>
  <c r="AJ1503" i="1"/>
  <c r="AL1501" i="1"/>
  <c r="AJ1500" i="1"/>
  <c r="AL1498" i="1"/>
  <c r="AJ1497" i="1"/>
  <c r="AL1495" i="1"/>
  <c r="AL1494" i="1"/>
  <c r="AJ1493" i="1"/>
  <c r="AL1491" i="1"/>
  <c r="AJ1490" i="1"/>
  <c r="AL1488" i="1"/>
  <c r="AJ1487" i="1"/>
  <c r="AL1485" i="1"/>
  <c r="AJ1484" i="1"/>
  <c r="AJ1483" i="1"/>
  <c r="AL1481" i="1"/>
  <c r="AJ1480" i="1"/>
  <c r="AL1478" i="1"/>
  <c r="AL1477" i="1"/>
  <c r="AJ1476" i="1"/>
  <c r="AJ1474" i="1"/>
  <c r="AL1472" i="1"/>
  <c r="AJ1471" i="1"/>
  <c r="AL1469" i="1"/>
  <c r="AJ1468" i="1"/>
  <c r="AL1466" i="1"/>
  <c r="AL1465" i="1"/>
  <c r="AJ1464" i="1"/>
  <c r="AJ1462" i="1"/>
  <c r="AL1460" i="1"/>
  <c r="AL1459" i="1"/>
  <c r="AL1458" i="1"/>
  <c r="AJ1457" i="1"/>
  <c r="AJ1455" i="1"/>
  <c r="AJ1454" i="1"/>
  <c r="AL1452" i="1"/>
  <c r="AJ1451" i="1"/>
  <c r="AJ1449" i="1"/>
  <c r="AL1447" i="1"/>
  <c r="AJ1446" i="1"/>
  <c r="AL1444" i="1"/>
  <c r="AL1443" i="1"/>
  <c r="AJ1442" i="1"/>
  <c r="AL1440" i="1"/>
  <c r="AJ1439" i="1"/>
  <c r="AL1437" i="1"/>
  <c r="AJ1436" i="1"/>
  <c r="AL1434" i="1"/>
  <c r="AL1433" i="1"/>
  <c r="AJ1432" i="1"/>
  <c r="AL1430" i="1"/>
  <c r="AL1428" i="1"/>
  <c r="AL1427" i="1"/>
  <c r="AL1425" i="1"/>
  <c r="AJ1424" i="1"/>
  <c r="AL1422" i="1"/>
  <c r="AJ1421" i="1"/>
  <c r="AL1419" i="1"/>
  <c r="AL1418" i="1"/>
  <c r="AJ1417" i="1"/>
  <c r="AJ1416" i="1"/>
  <c r="AL1414" i="1"/>
  <c r="AJ1413" i="1"/>
  <c r="AJ1411" i="1"/>
  <c r="AL1409" i="1"/>
  <c r="AJ1408" i="1"/>
  <c r="AL1406" i="1"/>
  <c r="AJ1405" i="1"/>
  <c r="AL1403" i="1"/>
  <c r="AL1402" i="1"/>
  <c r="AJ1401" i="1"/>
  <c r="AJ1399" i="1"/>
  <c r="AL1397" i="1"/>
  <c r="AJ1396" i="1"/>
  <c r="AL1394" i="1"/>
  <c r="AJ1393" i="1"/>
  <c r="AL1392" i="1"/>
  <c r="AJ1391" i="1"/>
  <c r="AJ1389" i="1"/>
  <c r="AL1387" i="1"/>
  <c r="AL1386" i="1"/>
  <c r="AL1384" i="1"/>
  <c r="AL1383" i="1"/>
  <c r="AL1382" i="1"/>
  <c r="AJ1381" i="1"/>
  <c r="AJ1379" i="1"/>
  <c r="AL1377" i="1"/>
  <c r="AJ1376" i="1"/>
  <c r="AL1374" i="1"/>
  <c r="AL1373" i="1"/>
  <c r="AJ1372" i="1"/>
  <c r="AL1370" i="1"/>
  <c r="AJ1369" i="1"/>
  <c r="AJ1368" i="1"/>
  <c r="AL1366" i="1"/>
  <c r="AL1364" i="1"/>
  <c r="AJ1363" i="1"/>
  <c r="AL1361" i="1"/>
  <c r="AL1360" i="1"/>
  <c r="AJ1359" i="1"/>
  <c r="AL1357" i="1"/>
  <c r="AJ1356" i="1"/>
  <c r="AL1354" i="1"/>
  <c r="AJ1353" i="1"/>
  <c r="AL1351" i="1"/>
  <c r="AJ1350" i="1"/>
  <c r="AL1348" i="1"/>
  <c r="AL1332" i="1"/>
  <c r="AJ1331" i="1"/>
  <c r="AJ1330" i="1"/>
  <c r="AL1328" i="1"/>
  <c r="AJ1327" i="1"/>
  <c r="AL1325" i="1"/>
  <c r="AJ1324" i="1"/>
  <c r="AJ1323" i="1"/>
  <c r="AL1321" i="1"/>
  <c r="AL1320" i="1"/>
  <c r="AJ1319" i="1"/>
  <c r="AL1317" i="1"/>
  <c r="AJ1316" i="1"/>
  <c r="AL1314" i="1"/>
  <c r="AJ1313" i="1"/>
  <c r="AJ1312" i="1"/>
  <c r="AL1310" i="1"/>
  <c r="AL1309" i="1"/>
  <c r="AL1307" i="1"/>
  <c r="AJ1306" i="1"/>
  <c r="AL1304" i="1"/>
  <c r="AL1303" i="1"/>
  <c r="AJ1302" i="1"/>
  <c r="AL1300" i="1"/>
  <c r="AJ1299" i="1"/>
  <c r="AJ1298" i="1"/>
  <c r="AL1296" i="1"/>
  <c r="AL1295" i="1"/>
  <c r="AJ1294" i="1"/>
  <c r="AL1292" i="1"/>
  <c r="AJ1291" i="1"/>
  <c r="AL1289" i="1"/>
  <c r="AJ1288" i="1"/>
  <c r="AL1286" i="1"/>
  <c r="AL1285" i="1"/>
  <c r="AL1284" i="1"/>
  <c r="AJ1283" i="1"/>
  <c r="AJ1282" i="1"/>
  <c r="AL1280" i="1"/>
  <c r="AJ1279" i="1"/>
  <c r="AL1277" i="1"/>
  <c r="AL1276" i="1"/>
  <c r="AJ1275" i="1"/>
  <c r="AL1273" i="1"/>
  <c r="AJ1272" i="1"/>
  <c r="AL1270" i="1"/>
  <c r="AJ1269" i="1"/>
  <c r="AJ1268" i="1"/>
  <c r="AL1266" i="1"/>
  <c r="AJ1265" i="1"/>
  <c r="AL1263" i="1"/>
  <c r="AL1262" i="1"/>
  <c r="AJ1261" i="1"/>
  <c r="AL1259" i="1"/>
  <c r="AJ1258" i="1"/>
  <c r="AL1256" i="1"/>
  <c r="AJ1255" i="1"/>
  <c r="AL1253" i="1"/>
  <c r="AJ1252" i="1"/>
  <c r="AL1250" i="1"/>
  <c r="AJ1249" i="1"/>
  <c r="AJ1233" i="1"/>
  <c r="AL1231" i="1"/>
  <c r="AJ1230" i="1"/>
  <c r="AL1228" i="1"/>
  <c r="AJ1227" i="1"/>
  <c r="AL1225" i="1"/>
  <c r="AL1224" i="1"/>
  <c r="AJ1223" i="1"/>
  <c r="AL1221" i="1"/>
  <c r="AJ1220" i="1"/>
  <c r="AL1218" i="1"/>
  <c r="AL1217" i="1"/>
  <c r="AJ1216" i="1"/>
  <c r="AL1214" i="1"/>
  <c r="AL1213" i="1"/>
  <c r="AJ1212" i="1"/>
  <c r="AL1210" i="1"/>
  <c r="AJ1209" i="1"/>
  <c r="AL1208" i="1"/>
  <c r="AJ1207" i="1"/>
  <c r="AL1205" i="1"/>
  <c r="AJ1204" i="1"/>
  <c r="AJ1203" i="1"/>
  <c r="AJ1201" i="1"/>
  <c r="AL1199" i="1"/>
  <c r="AL1198" i="1"/>
  <c r="AJ1197" i="1"/>
  <c r="AJ1196" i="1"/>
  <c r="AJ1194" i="1"/>
  <c r="AL1192" i="1"/>
  <c r="AL1191" i="1"/>
  <c r="AL1190" i="1"/>
  <c r="AJ1189" i="1"/>
  <c r="AJ1187" i="1"/>
  <c r="AL1185" i="1"/>
  <c r="AL1184" i="1"/>
  <c r="AJ1183" i="1"/>
  <c r="AL1181" i="1"/>
  <c r="AJ1180" i="1"/>
  <c r="AL1178" i="1"/>
  <c r="AL1177" i="1"/>
  <c r="AJ1176" i="1"/>
  <c r="AL1174" i="1"/>
  <c r="AL1173" i="1"/>
  <c r="AJ1172" i="1"/>
  <c r="AL1170" i="1"/>
  <c r="AJ1169" i="1"/>
  <c r="AL1167" i="1"/>
  <c r="AJ1166" i="1"/>
  <c r="AJ1164" i="1"/>
  <c r="AL1163" i="1"/>
  <c r="AJ1162" i="1"/>
  <c r="AJ1160" i="1"/>
  <c r="AL1158" i="1"/>
  <c r="AL1157" i="1"/>
  <c r="AL1156" i="1"/>
  <c r="AL1154" i="1"/>
  <c r="AL1153" i="1"/>
  <c r="AL1152" i="1"/>
  <c r="AJ1151" i="1"/>
  <c r="AL1149" i="1"/>
  <c r="AJ1148" i="1"/>
  <c r="AJ1147" i="1"/>
  <c r="AL1145" i="1"/>
  <c r="AJ1144" i="1"/>
  <c r="AJ1143" i="1"/>
  <c r="AL1141" i="1"/>
  <c r="AJ1140" i="1"/>
  <c r="AL1138" i="1"/>
  <c r="AJ1137" i="1"/>
  <c r="AJ1136" i="1"/>
  <c r="AL1134" i="1"/>
  <c r="AJ1133" i="1"/>
  <c r="AL1131" i="1"/>
  <c r="AL1130" i="1"/>
  <c r="AJ1129" i="1"/>
  <c r="AJ1127" i="1"/>
  <c r="AL1125" i="1"/>
  <c r="AL1124" i="1"/>
  <c r="AJ1123" i="1"/>
  <c r="AL1121" i="1"/>
  <c r="AJ1120" i="1"/>
  <c r="AJ1119" i="1"/>
  <c r="AL1117" i="1"/>
  <c r="AL1116" i="1"/>
  <c r="AL1115" i="1"/>
  <c r="AJ1114" i="1"/>
  <c r="AJ1112" i="1"/>
  <c r="AJ1111" i="1"/>
  <c r="AJ1110" i="1"/>
  <c r="AJ1108" i="1"/>
  <c r="AJ1107" i="1"/>
  <c r="AL1105" i="1"/>
  <c r="AL1104" i="1"/>
  <c r="AJ1103" i="1"/>
  <c r="AJ1101" i="1"/>
  <c r="AL1100" i="1"/>
  <c r="AJ1099" i="1"/>
  <c r="AL1097" i="1"/>
  <c r="AL1095" i="1"/>
  <c r="AJ1095" i="1"/>
  <c r="AL1093" i="1"/>
  <c r="AJ1092" i="1"/>
  <c r="AJ1090" i="1"/>
  <c r="AL1089" i="1"/>
  <c r="AL1087" i="1"/>
  <c r="AL1086" i="1"/>
  <c r="AJ1085" i="1"/>
  <c r="AJ1084" i="1"/>
  <c r="AL1082" i="1"/>
  <c r="AJ1081" i="1"/>
  <c r="AJ1079" i="1"/>
  <c r="AL1077" i="1"/>
  <c r="AL1076" i="1"/>
  <c r="AJ1075" i="1"/>
  <c r="AJ1074" i="1"/>
  <c r="AJ1072" i="1"/>
  <c r="AL1071" i="1"/>
  <c r="AJ1070" i="1"/>
  <c r="AL1068" i="1"/>
  <c r="AL1067" i="1"/>
  <c r="AJ1066" i="1"/>
  <c r="AL1064" i="1"/>
  <c r="AL1062" i="1"/>
  <c r="AL1061" i="1"/>
  <c r="AJ1060" i="1"/>
  <c r="AL1058" i="1"/>
  <c r="AJ1058" i="1"/>
  <c r="AL1056" i="1"/>
  <c r="AJ1055" i="1"/>
  <c r="AJ1054" i="1"/>
  <c r="AL1052" i="1"/>
  <c r="AJ1051" i="1"/>
  <c r="AJ1050" i="1"/>
  <c r="AL1048" i="1"/>
  <c r="AJ1047" i="1"/>
  <c r="AL1045" i="1"/>
  <c r="AL1044" i="1"/>
  <c r="AJ1043" i="1"/>
  <c r="AL1041" i="1"/>
  <c r="AJ1040" i="1"/>
  <c r="AJ1039" i="1"/>
  <c r="AL1037" i="1"/>
  <c r="AJ1036" i="1"/>
  <c r="AL1034" i="1"/>
  <c r="AL1032" i="1"/>
  <c r="AL1031" i="1"/>
  <c r="AJ1030" i="1"/>
  <c r="AL1028" i="1"/>
  <c r="AJ1027" i="1"/>
  <c r="AL1026" i="1"/>
  <c r="AJ1025" i="1"/>
  <c r="AJ1023" i="1"/>
  <c r="AL1021" i="1"/>
  <c r="AL1020" i="1"/>
  <c r="AJ1019" i="1"/>
  <c r="AL1017" i="1"/>
  <c r="AL1016" i="1"/>
  <c r="AJ1015" i="1"/>
  <c r="AL1013" i="1"/>
  <c r="AL1012" i="1"/>
  <c r="AL1011" i="1"/>
  <c r="AJ1010" i="1"/>
  <c r="AJ1009" i="1"/>
  <c r="AL1007" i="1"/>
  <c r="AJ1006" i="1"/>
  <c r="AL1004" i="1"/>
  <c r="AL1003" i="1"/>
  <c r="AJ1002" i="1"/>
  <c r="AL1000" i="1"/>
  <c r="AL999" i="1"/>
  <c r="AJ998" i="1"/>
  <c r="AL996" i="1"/>
  <c r="AJ995" i="1"/>
  <c r="AJ994" i="1"/>
  <c r="AJ992" i="1"/>
  <c r="AL990" i="1"/>
  <c r="AJ989" i="1"/>
  <c r="AL988" i="1"/>
  <c r="AJ987" i="1"/>
  <c r="AL985" i="1"/>
  <c r="AJ984" i="1"/>
  <c r="AJ983" i="1"/>
  <c r="AL981" i="1"/>
  <c r="AJ980" i="1"/>
  <c r="AJ979" i="1"/>
  <c r="AJ977" i="1"/>
  <c r="AL975" i="1"/>
  <c r="AJ974" i="1"/>
  <c r="AJ973" i="1"/>
  <c r="AL971" i="1"/>
  <c r="AJ970" i="1"/>
  <c r="AL968" i="1"/>
  <c r="AL967" i="1"/>
  <c r="AL966" i="1"/>
  <c r="AL965" i="1"/>
  <c r="AJ964" i="1"/>
  <c r="AL962" i="1"/>
  <c r="AJ961" i="1"/>
  <c r="AJ960" i="1"/>
  <c r="AL958" i="1"/>
  <c r="AJ957" i="1"/>
  <c r="AL955" i="1"/>
  <c r="AJ954" i="1"/>
  <c r="AJ953" i="1"/>
  <c r="AL951" i="1"/>
  <c r="AJ950" i="1"/>
  <c r="AJ948" i="1"/>
  <c r="AL947" i="1"/>
  <c r="AJ946" i="1"/>
  <c r="AL944" i="1"/>
  <c r="AL943" i="1"/>
  <c r="AJ942" i="1"/>
  <c r="AJ940" i="1"/>
  <c r="AL938" i="1"/>
  <c r="AJ937" i="1"/>
  <c r="AL936" i="1"/>
  <c r="AL934" i="1"/>
  <c r="AJ934" i="1"/>
  <c r="AL932" i="1"/>
  <c r="AL1162" i="1"/>
  <c r="AJ1161" i="1"/>
  <c r="AL1159" i="1"/>
  <c r="AJ1157" i="1"/>
  <c r="AL1155" i="1"/>
  <c r="AJ1154" i="1"/>
  <c r="AL1151" i="1"/>
  <c r="AJ1150" i="1"/>
  <c r="AL1148" i="1"/>
  <c r="AJ1146" i="1"/>
  <c r="AL1144" i="1"/>
  <c r="AL1142" i="1"/>
  <c r="AL1140" i="1"/>
  <c r="AJ1139" i="1"/>
  <c r="AL1137" i="1"/>
  <c r="AJ1135" i="1"/>
  <c r="AL1133" i="1"/>
  <c r="AJ1132" i="1"/>
  <c r="AL1129" i="1"/>
  <c r="AJ1128" i="1"/>
  <c r="AL1126" i="1"/>
  <c r="AJ1124" i="1"/>
  <c r="AL1122" i="1"/>
  <c r="AL1120" i="1"/>
  <c r="AL1118" i="1"/>
  <c r="AJ1117" i="1"/>
  <c r="AJ1115" i="1"/>
  <c r="AJ1113" i="1"/>
  <c r="AL1111" i="1"/>
  <c r="AJ1109" i="1"/>
  <c r="AL1107" i="1"/>
  <c r="AJ1106" i="1"/>
  <c r="AL1103" i="1"/>
  <c r="AJ1102" i="1"/>
  <c r="AL1099" i="1"/>
  <c r="AJ1098" i="1"/>
  <c r="AL1096" i="1"/>
  <c r="AJ1094" i="1"/>
  <c r="AL1092" i="1"/>
  <c r="AJ1091" i="1"/>
  <c r="AL1088" i="1"/>
  <c r="AJ1087" i="1"/>
  <c r="AL1085" i="1"/>
  <c r="AJ1083" i="1"/>
  <c r="AL1081" i="1"/>
  <c r="AJ1080" i="1"/>
  <c r="AL1078" i="1"/>
  <c r="AJ1076" i="1"/>
  <c r="AL1074" i="1"/>
  <c r="AJ1073" i="1"/>
  <c r="AL1070" i="1"/>
  <c r="AJ1069" i="1"/>
  <c r="AJ1067" i="1"/>
  <c r="AJ1065" i="1"/>
  <c r="AJ1063" i="1"/>
  <c r="AJ1061" i="1"/>
  <c r="AL1059" i="1"/>
  <c r="AJ1057" i="1"/>
  <c r="AL1055" i="1"/>
  <c r="AJ1053" i="1"/>
  <c r="AL1051" i="1"/>
  <c r="AL1049" i="1"/>
  <c r="AL1047" i="1"/>
  <c r="AJ1046" i="1"/>
  <c r="AL1043" i="1"/>
  <c r="AJ1042" i="1"/>
  <c r="AL1040" i="1"/>
  <c r="AJ1038" i="1"/>
  <c r="AL1036" i="1"/>
  <c r="AJ1035" i="1"/>
  <c r="AJ1033" i="1"/>
  <c r="AJ1031" i="1"/>
  <c r="AL1029" i="1"/>
  <c r="AL1027" i="1"/>
  <c r="AL1025" i="1"/>
  <c r="AJ1024" i="1"/>
  <c r="AJ1022" i="1"/>
  <c r="AJ1020" i="1"/>
  <c r="AJ1018" i="1"/>
  <c r="AJ1016" i="1"/>
  <c r="AL1014" i="1"/>
  <c r="AJ1012" i="1"/>
  <c r="AL1010" i="1"/>
  <c r="AL1008" i="1"/>
  <c r="AL1006" i="1"/>
  <c r="AJ1005" i="1"/>
  <c r="AJ1003" i="1"/>
  <c r="AJ1001" i="1"/>
  <c r="AJ999" i="1"/>
  <c r="AJ997" i="1"/>
  <c r="AL995" i="1"/>
  <c r="AL993" i="1"/>
  <c r="AL991" i="1"/>
  <c r="AJ990" i="1"/>
  <c r="AL987" i="1"/>
  <c r="AJ986" i="1"/>
  <c r="AL984" i="1"/>
  <c r="AJ982" i="1"/>
  <c r="AL980" i="1"/>
  <c r="AL978" i="1"/>
  <c r="AL976" i="1"/>
  <c r="AJ975" i="1"/>
  <c r="AL972" i="1"/>
  <c r="AJ971" i="1"/>
  <c r="AJ969" i="1"/>
  <c r="AJ967" i="1"/>
  <c r="AL964" i="1"/>
  <c r="AJ963" i="1"/>
  <c r="AL961" i="1"/>
  <c r="AJ959" i="1"/>
  <c r="AL957" i="1"/>
  <c r="AJ956" i="1"/>
  <c r="AL954" i="1"/>
  <c r="AJ952" i="1"/>
  <c r="AL950" i="1"/>
  <c r="AJ949" i="1"/>
  <c r="AL946" i="1"/>
  <c r="AJ945" i="1"/>
  <c r="AL942" i="1"/>
  <c r="AJ941" i="1"/>
  <c r="AL939" i="1"/>
  <c r="AJ938" i="1"/>
  <c r="AL935" i="1"/>
  <c r="AJ933" i="1"/>
  <c r="AL931" i="1"/>
  <c r="AJ1163" i="1"/>
  <c r="AL1161" i="1"/>
  <c r="AL1160" i="1"/>
  <c r="AJ1159" i="1"/>
  <c r="AJ1158" i="1"/>
  <c r="AJ1156" i="1"/>
  <c r="AJ1155" i="1"/>
  <c r="AJ1153" i="1"/>
  <c r="AJ1152" i="1"/>
  <c r="AL1150" i="1"/>
  <c r="AJ1149" i="1"/>
  <c r="AL1147" i="1"/>
  <c r="AL1146" i="1"/>
  <c r="AJ1145" i="1"/>
  <c r="AL1143" i="1"/>
  <c r="AJ1142" i="1"/>
  <c r="AJ1141" i="1"/>
  <c r="AL1139" i="1"/>
  <c r="AJ1138" i="1"/>
  <c r="AL1136" i="1"/>
  <c r="AL1135" i="1"/>
  <c r="AJ1134" i="1"/>
  <c r="AL1132" i="1"/>
  <c r="AJ1131" i="1"/>
  <c r="AJ1130" i="1"/>
  <c r="AL1128" i="1"/>
  <c r="AL1127" i="1"/>
  <c r="AJ1126" i="1"/>
  <c r="AJ1125" i="1"/>
  <c r="AL1123" i="1"/>
  <c r="AJ1122" i="1"/>
  <c r="AJ1121" i="1"/>
  <c r="AL1119" i="1"/>
  <c r="AJ1118" i="1"/>
  <c r="AJ1116" i="1"/>
  <c r="AL1114" i="1"/>
  <c r="AL1113" i="1"/>
  <c r="AL1112" i="1"/>
  <c r="AL1110" i="1"/>
  <c r="AL1109" i="1"/>
  <c r="AL1108" i="1"/>
  <c r="AL1106" i="1"/>
  <c r="AJ1105" i="1"/>
  <c r="AJ1104" i="1"/>
  <c r="AL1102" i="1"/>
  <c r="AL1101" i="1"/>
  <c r="AJ1100" i="1"/>
  <c r="AL1098" i="1"/>
  <c r="AJ1097" i="1"/>
  <c r="AJ1096" i="1"/>
  <c r="AL1094" i="1"/>
  <c r="AJ1093" i="1"/>
  <c r="AL1091" i="1"/>
  <c r="AL1090" i="1"/>
  <c r="AJ1089" i="1"/>
  <c r="AJ1088" i="1"/>
  <c r="AJ1086" i="1"/>
  <c r="AL1084" i="1"/>
  <c r="AL1083" i="1"/>
  <c r="AJ1082" i="1"/>
  <c r="AL1080" i="1"/>
  <c r="AL1079" i="1"/>
  <c r="AJ1078" i="1"/>
  <c r="AJ1077" i="1"/>
  <c r="AL1075" i="1"/>
  <c r="AL1073" i="1"/>
  <c r="AL1072" i="1"/>
  <c r="AJ1071" i="1"/>
  <c r="AL1069" i="1"/>
  <c r="AJ1068" i="1"/>
  <c r="AL1066" i="1"/>
  <c r="AL1065" i="1"/>
  <c r="AJ1064" i="1"/>
  <c r="AL1063" i="1"/>
  <c r="AJ1062" i="1"/>
  <c r="AL1060" i="1"/>
  <c r="AJ1059" i="1"/>
  <c r="AL1057" i="1"/>
  <c r="AJ1056" i="1"/>
  <c r="AL1054" i="1"/>
  <c r="AL1053" i="1"/>
  <c r="AJ1052" i="1"/>
  <c r="AL1050" i="1"/>
  <c r="AJ1049" i="1"/>
  <c r="AJ1048" i="1"/>
  <c r="AL1046" i="1"/>
  <c r="AJ1045" i="1"/>
  <c r="AJ1044" i="1"/>
  <c r="AL1042" i="1"/>
  <c r="AJ1041" i="1"/>
  <c r="AL1039" i="1"/>
  <c r="AL1038" i="1"/>
  <c r="AJ1037" i="1"/>
  <c r="AL1035" i="1"/>
  <c r="AJ1034" i="1"/>
  <c r="AL1033" i="1"/>
  <c r="AJ1032" i="1"/>
  <c r="AL1030" i="1"/>
  <c r="AJ1029" i="1"/>
  <c r="AJ1028" i="1"/>
  <c r="AJ1026" i="1"/>
  <c r="AL1024" i="1"/>
  <c r="AL1023" i="1"/>
  <c r="AL1022" i="1"/>
  <c r="AJ1021" i="1"/>
  <c r="AL1019" i="1"/>
  <c r="AL1018" i="1"/>
  <c r="AJ1017" i="1"/>
  <c r="AL1015" i="1"/>
  <c r="AJ1014" i="1"/>
  <c r="AJ1013" i="1"/>
  <c r="AJ1011" i="1"/>
  <c r="AL1009" i="1"/>
  <c r="AJ1008" i="1"/>
  <c r="AJ1007" i="1"/>
  <c r="AL1005" i="1"/>
  <c r="AJ1004" i="1"/>
  <c r="AL1002" i="1"/>
  <c r="AL1001" i="1"/>
  <c r="AJ1000" i="1"/>
  <c r="AL998" i="1"/>
  <c r="AL997" i="1"/>
  <c r="AJ996" i="1"/>
  <c r="AL994" i="1"/>
  <c r="AJ993" i="1"/>
  <c r="AL992" i="1"/>
  <c r="AJ991" i="1"/>
  <c r="AL989" i="1"/>
  <c r="AJ988" i="1"/>
  <c r="AL986" i="1"/>
  <c r="AJ985" i="1"/>
  <c r="AL983" i="1"/>
  <c r="AL982" i="1"/>
  <c r="AJ981" i="1"/>
  <c r="AL979" i="1"/>
  <c r="AJ978" i="1"/>
  <c r="AL977" i="1"/>
  <c r="AJ976" i="1"/>
  <c r="AL974" i="1"/>
  <c r="AL973" i="1"/>
  <c r="AJ972" i="1"/>
  <c r="AL970" i="1"/>
  <c r="AL969" i="1"/>
  <c r="AJ968" i="1"/>
  <c r="AJ966" i="1"/>
  <c r="AJ965" i="1"/>
  <c r="AL963" i="1"/>
  <c r="AJ962" i="1"/>
  <c r="AL960" i="1"/>
  <c r="AL959" i="1"/>
  <c r="AJ958" i="1"/>
  <c r="AL956" i="1"/>
  <c r="AJ955" i="1"/>
  <c r="AL953" i="1"/>
  <c r="AL952" i="1"/>
  <c r="AJ951" i="1"/>
  <c r="AL949" i="1"/>
  <c r="AL948" i="1"/>
  <c r="AJ947" i="1"/>
  <c r="AL945" i="1"/>
  <c r="AJ944" i="1"/>
  <c r="AJ943" i="1"/>
  <c r="AL941" i="1"/>
  <c r="AL940" i="1"/>
  <c r="AJ939" i="1"/>
  <c r="AL937" i="1"/>
  <c r="AJ936" i="1"/>
  <c r="AJ935" i="1"/>
  <c r="AL933" i="1"/>
  <c r="AJ932" i="1"/>
  <c r="AJ930" i="1"/>
  <c r="AL928" i="1"/>
  <c r="AJ927" i="1"/>
  <c r="AL924" i="1"/>
  <c r="AJ923" i="1"/>
  <c r="AL921" i="1"/>
  <c r="AJ919" i="1"/>
  <c r="AL917" i="1"/>
  <c r="AJ915" i="1"/>
  <c r="AL913" i="1"/>
  <c r="AJ912" i="1"/>
  <c r="AL909" i="1"/>
  <c r="AJ908" i="1"/>
  <c r="AL905" i="1"/>
  <c r="AJ904" i="1"/>
  <c r="AL902" i="1"/>
  <c r="AJ901" i="1"/>
  <c r="AL898" i="1"/>
  <c r="AJ897" i="1"/>
  <c r="AL894" i="1"/>
  <c r="AJ893" i="1"/>
  <c r="AL891" i="1"/>
  <c r="AJ889" i="1"/>
  <c r="AL886" i="1"/>
  <c r="AJ885" i="1"/>
  <c r="AL883" i="1"/>
  <c r="AJ881" i="1"/>
  <c r="AL879" i="1"/>
  <c r="AJ877" i="1"/>
  <c r="AL875" i="1"/>
  <c r="AJ874" i="1"/>
  <c r="AL871" i="1"/>
  <c r="AJ870" i="1"/>
  <c r="AJ868" i="1"/>
  <c r="AJ866" i="1"/>
  <c r="AL864" i="1"/>
  <c r="AJ862" i="1"/>
  <c r="AL860" i="1"/>
  <c r="AJ859" i="1"/>
  <c r="AJ857" i="1"/>
  <c r="AJ855" i="1"/>
  <c r="AL853" i="1"/>
  <c r="AJ851" i="1"/>
  <c r="AL849" i="1"/>
  <c r="AJ848" i="1"/>
  <c r="AL846" i="1"/>
  <c r="AJ844" i="1"/>
  <c r="AL842" i="1"/>
  <c r="AJ841" i="1"/>
  <c r="AL838" i="1"/>
  <c r="AJ837" i="1"/>
  <c r="AL835" i="1"/>
  <c r="AJ833" i="1"/>
  <c r="AL830" i="1"/>
  <c r="AJ829" i="1"/>
  <c r="AL827" i="1"/>
  <c r="AL825" i="1"/>
  <c r="AL823" i="1"/>
  <c r="AJ822" i="1"/>
  <c r="AL820" i="1"/>
  <c r="AL818" i="1"/>
  <c r="AJ817" i="1"/>
  <c r="AL815" i="1"/>
  <c r="AL814" i="1"/>
  <c r="AL813" i="1"/>
  <c r="AL812" i="1"/>
  <c r="AL811" i="1"/>
  <c r="AL810" i="1"/>
  <c r="AJ809" i="1"/>
  <c r="AJ808" i="1"/>
  <c r="AJ807" i="1"/>
  <c r="AJ806" i="1"/>
  <c r="AL804" i="1"/>
  <c r="AL803" i="1"/>
  <c r="AL802" i="1"/>
  <c r="AL801" i="1"/>
  <c r="AL800" i="1"/>
  <c r="AL799" i="1"/>
  <c r="AL798" i="1"/>
  <c r="AL797" i="1"/>
  <c r="AL796" i="1"/>
  <c r="AJ795" i="1"/>
  <c r="AJ794" i="1"/>
  <c r="AJ793" i="1"/>
  <c r="AJ792" i="1"/>
  <c r="AL790" i="1"/>
  <c r="AL789" i="1"/>
  <c r="AL788" i="1"/>
  <c r="AL787" i="1"/>
  <c r="AL786" i="1"/>
  <c r="AL785" i="1"/>
  <c r="AL784" i="1"/>
  <c r="AL783" i="1"/>
  <c r="AJ782" i="1"/>
  <c r="AJ781" i="1"/>
  <c r="AJ780" i="1"/>
  <c r="AJ779" i="1"/>
  <c r="AJ778" i="1"/>
  <c r="AJ777" i="1"/>
  <c r="AL775" i="1"/>
  <c r="AL774" i="1"/>
  <c r="AL773" i="1"/>
  <c r="AJ772" i="1"/>
  <c r="AJ771" i="1"/>
  <c r="AJ770" i="1"/>
  <c r="AJ769" i="1"/>
  <c r="AJ768" i="1"/>
  <c r="AL766" i="1"/>
  <c r="AL765" i="1"/>
  <c r="AL764" i="1"/>
  <c r="AL763" i="1"/>
  <c r="AL762" i="1"/>
  <c r="AL761" i="1"/>
  <c r="AL760" i="1"/>
  <c r="AL759" i="1"/>
  <c r="AJ758" i="1"/>
  <c r="AJ757" i="1"/>
  <c r="AJ756" i="1"/>
  <c r="AL754" i="1"/>
  <c r="AL753" i="1"/>
  <c r="AL752" i="1"/>
  <c r="AL751" i="1"/>
  <c r="AL750" i="1"/>
  <c r="AL749" i="1"/>
  <c r="AL748" i="1"/>
  <c r="AL747" i="1"/>
  <c r="AJ746" i="1"/>
  <c r="AJ745" i="1"/>
  <c r="AJ744" i="1"/>
  <c r="AL742" i="1"/>
  <c r="AL741" i="1"/>
  <c r="AL740" i="1"/>
  <c r="AL739" i="1"/>
  <c r="AL738" i="1"/>
  <c r="AJ737" i="1"/>
  <c r="AJ736" i="1"/>
  <c r="AJ735" i="1"/>
  <c r="AJ734" i="1"/>
  <c r="AL732" i="1"/>
  <c r="AL731" i="1"/>
  <c r="AL730" i="1"/>
  <c r="AJ729" i="1"/>
  <c r="AJ728" i="1"/>
  <c r="AJ727" i="1"/>
  <c r="AJ726" i="1"/>
  <c r="AL724" i="1"/>
  <c r="AL723" i="1"/>
  <c r="AL722" i="1"/>
  <c r="AL721" i="1"/>
  <c r="AJ720" i="1"/>
  <c r="AJ719" i="1"/>
  <c r="AL717" i="1"/>
  <c r="AJ710" i="1"/>
  <c r="AJ483" i="1"/>
  <c r="AL930" i="1"/>
  <c r="AL929" i="1"/>
  <c r="AJ928" i="1"/>
  <c r="AJ926" i="1"/>
  <c r="AL925" i="1"/>
  <c r="AJ924" i="1"/>
  <c r="AJ922" i="1"/>
  <c r="AL920" i="1"/>
  <c r="AJ920" i="1"/>
  <c r="AL918" i="1"/>
  <c r="AJ917" i="1"/>
  <c r="AJ916" i="1"/>
  <c r="AL914" i="1"/>
  <c r="AJ913" i="1"/>
  <c r="AL911" i="1"/>
  <c r="AL910" i="1"/>
  <c r="AJ909" i="1"/>
  <c r="AL907" i="1"/>
  <c r="AJ906" i="1"/>
  <c r="AL904" i="1"/>
  <c r="AJ903" i="1"/>
  <c r="AJ902" i="1"/>
  <c r="AL900" i="1"/>
  <c r="AL899" i="1"/>
  <c r="AL897" i="1"/>
  <c r="AJ896" i="1"/>
  <c r="AJ895" i="1"/>
  <c r="AL893" i="1"/>
  <c r="AJ892" i="1"/>
  <c r="AL890" i="1"/>
  <c r="AL889" i="1"/>
  <c r="AL888" i="1"/>
  <c r="AL887" i="1"/>
  <c r="AJ886" i="1"/>
  <c r="AJ884" i="1"/>
  <c r="AL882" i="1"/>
  <c r="AJ882" i="1"/>
  <c r="AL880" i="1"/>
  <c r="AJ879" i="1"/>
  <c r="AJ878" i="1"/>
  <c r="AJ876" i="1"/>
  <c r="AL874" i="1"/>
  <c r="AL873" i="1"/>
  <c r="AL872" i="1"/>
  <c r="AJ871" i="1"/>
  <c r="AL869" i="1"/>
  <c r="AL868" i="1"/>
  <c r="AL866" i="1"/>
  <c r="AJ865" i="1"/>
  <c r="AL863" i="1"/>
  <c r="AJ863" i="1"/>
  <c r="AL861" i="1"/>
  <c r="AL859" i="1"/>
  <c r="AJ858" i="1"/>
  <c r="AL856" i="1"/>
  <c r="AL855" i="1"/>
  <c r="AL854" i="1"/>
  <c r="AJ853" i="1"/>
  <c r="AJ852" i="1"/>
  <c r="AL850" i="1"/>
  <c r="AJ849" i="1"/>
  <c r="AL847" i="1"/>
  <c r="AJ846" i="1"/>
  <c r="AJ845" i="1"/>
  <c r="AJ843" i="1"/>
  <c r="AL841" i="1"/>
  <c r="AL840" i="1"/>
  <c r="AJ839" i="1"/>
  <c r="AL837" i="1"/>
  <c r="AL836" i="1"/>
  <c r="AL834" i="1"/>
  <c r="AL833" i="1"/>
  <c r="AL832" i="1"/>
  <c r="AJ831" i="1"/>
  <c r="AL829" i="1"/>
  <c r="AJ828" i="1"/>
  <c r="AL826" i="1"/>
  <c r="AJ825" i="1"/>
  <c r="AJ824" i="1"/>
  <c r="AL822" i="1"/>
  <c r="AJ821" i="1"/>
  <c r="AL819" i="1"/>
  <c r="AJ818" i="1"/>
  <c r="AL817" i="1"/>
  <c r="AL816" i="1"/>
  <c r="AJ815" i="1"/>
  <c r="AJ814" i="1"/>
  <c r="AJ813" i="1"/>
  <c r="AJ812" i="1"/>
  <c r="AJ811" i="1"/>
  <c r="AJ810" i="1"/>
  <c r="AL809" i="1"/>
  <c r="AL808" i="1"/>
  <c r="AL807" i="1"/>
  <c r="AL806" i="1"/>
  <c r="AL805" i="1"/>
  <c r="AJ805" i="1"/>
  <c r="AJ804" i="1"/>
  <c r="AJ803" i="1"/>
  <c r="AJ802" i="1"/>
  <c r="AJ801" i="1"/>
  <c r="AJ800" i="1"/>
  <c r="AJ799" i="1"/>
  <c r="AJ798" i="1"/>
  <c r="AJ797" i="1"/>
  <c r="AJ796" i="1"/>
  <c r="AL795" i="1"/>
  <c r="AL794" i="1"/>
  <c r="AL793" i="1"/>
  <c r="AL792" i="1"/>
  <c r="AL791" i="1"/>
  <c r="AJ791" i="1"/>
  <c r="AJ790" i="1"/>
  <c r="AJ789" i="1"/>
  <c r="AJ788" i="1"/>
  <c r="AJ787" i="1"/>
  <c r="AJ786" i="1"/>
  <c r="AJ785" i="1"/>
  <c r="AJ784" i="1"/>
  <c r="AJ783" i="1"/>
  <c r="AL782" i="1"/>
  <c r="AL781" i="1"/>
  <c r="AL780" i="1"/>
  <c r="AL779" i="1"/>
  <c r="AL778" i="1"/>
  <c r="AL777" i="1"/>
  <c r="AL776" i="1"/>
  <c r="AJ776" i="1"/>
  <c r="AJ775" i="1"/>
  <c r="AJ774" i="1"/>
  <c r="AJ773" i="1"/>
  <c r="AL772" i="1"/>
  <c r="AL771" i="1"/>
  <c r="AL770" i="1"/>
  <c r="AL769" i="1"/>
  <c r="AL768" i="1"/>
  <c r="AL767" i="1"/>
  <c r="AJ767" i="1"/>
  <c r="AJ766" i="1"/>
  <c r="AJ765" i="1"/>
  <c r="AJ764" i="1"/>
  <c r="AJ763" i="1"/>
  <c r="AJ762" i="1"/>
  <c r="AJ761" i="1"/>
  <c r="AJ760" i="1"/>
  <c r="AJ759" i="1"/>
  <c r="AL758" i="1"/>
  <c r="AL757" i="1"/>
  <c r="AL756" i="1"/>
  <c r="AL755" i="1"/>
  <c r="AJ755" i="1"/>
  <c r="AJ754" i="1"/>
  <c r="AJ753" i="1"/>
  <c r="AJ752" i="1"/>
  <c r="AJ751" i="1"/>
  <c r="AJ750" i="1"/>
  <c r="AJ749" i="1"/>
  <c r="AJ748" i="1"/>
  <c r="AJ747" i="1"/>
  <c r="AL746" i="1"/>
  <c r="AL745" i="1"/>
  <c r="AL744" i="1"/>
  <c r="AL743" i="1"/>
  <c r="AJ743" i="1"/>
  <c r="AJ742" i="1"/>
  <c r="AJ741" i="1"/>
  <c r="AJ740" i="1"/>
  <c r="AJ739" i="1"/>
  <c r="AJ738" i="1"/>
  <c r="AL737" i="1"/>
  <c r="AL736" i="1"/>
  <c r="AL735" i="1"/>
  <c r="AL734" i="1"/>
  <c r="AJ733" i="1"/>
  <c r="AJ732" i="1"/>
  <c r="AJ731" i="1"/>
  <c r="AJ730" i="1"/>
  <c r="AL729" i="1"/>
  <c r="AL728" i="1"/>
  <c r="AL727" i="1"/>
  <c r="AL726" i="1"/>
  <c r="AL725" i="1"/>
  <c r="AJ725" i="1"/>
  <c r="AJ724" i="1"/>
  <c r="AJ723" i="1"/>
  <c r="AJ722" i="1"/>
  <c r="AJ721" i="1"/>
  <c r="AL720" i="1"/>
  <c r="AL719" i="1"/>
  <c r="AL718" i="1"/>
  <c r="AJ718" i="1"/>
  <c r="AJ717" i="1"/>
  <c r="AL716" i="1"/>
  <c r="AJ716" i="1"/>
  <c r="AL715" i="1"/>
  <c r="AJ715" i="1"/>
  <c r="AL714" i="1"/>
  <c r="AJ714" i="1"/>
  <c r="AL713" i="1"/>
  <c r="AJ713" i="1"/>
  <c r="AL712" i="1"/>
  <c r="AJ712" i="1"/>
  <c r="AL711" i="1"/>
  <c r="AJ711" i="1"/>
  <c r="AL710" i="1"/>
  <c r="AL709" i="1"/>
  <c r="AJ709" i="1"/>
  <c r="AL708" i="1"/>
  <c r="AJ708" i="1"/>
  <c r="AL707" i="1"/>
  <c r="AJ707" i="1"/>
  <c r="AL706" i="1"/>
  <c r="AJ706" i="1"/>
  <c r="AL705" i="1"/>
  <c r="AJ705" i="1"/>
  <c r="AL704" i="1"/>
  <c r="AJ704" i="1"/>
  <c r="AL703" i="1"/>
  <c r="AJ703" i="1"/>
  <c r="AL702" i="1"/>
  <c r="AJ702" i="1"/>
  <c r="AL701" i="1"/>
  <c r="AJ701" i="1"/>
  <c r="AL700" i="1"/>
  <c r="AJ700" i="1"/>
  <c r="AL699" i="1"/>
  <c r="AJ699" i="1"/>
  <c r="AL698" i="1"/>
  <c r="AJ698" i="1"/>
  <c r="AL697" i="1"/>
  <c r="AJ697" i="1"/>
  <c r="AL696" i="1"/>
  <c r="AJ696" i="1"/>
  <c r="AL695" i="1"/>
  <c r="AJ695" i="1"/>
  <c r="AL694" i="1"/>
  <c r="AJ694" i="1"/>
  <c r="AL693" i="1"/>
  <c r="AJ693" i="1"/>
  <c r="AL692" i="1"/>
  <c r="AJ692" i="1"/>
  <c r="AL691" i="1"/>
  <c r="AJ691" i="1"/>
  <c r="AL690" i="1"/>
  <c r="AJ690" i="1"/>
  <c r="AL689" i="1"/>
  <c r="AJ689" i="1"/>
  <c r="AL688" i="1"/>
  <c r="AJ688" i="1"/>
  <c r="AL687" i="1"/>
  <c r="AJ687" i="1"/>
  <c r="AL686" i="1"/>
  <c r="AJ686" i="1"/>
  <c r="AL685" i="1"/>
  <c r="AJ685" i="1"/>
  <c r="AL684" i="1"/>
  <c r="AJ684" i="1"/>
  <c r="AL683" i="1"/>
  <c r="AJ683" i="1"/>
  <c r="AL682" i="1"/>
  <c r="AJ682" i="1"/>
  <c r="AL681" i="1"/>
  <c r="AJ681" i="1"/>
  <c r="AL680" i="1"/>
  <c r="AJ680" i="1"/>
  <c r="AL679" i="1"/>
  <c r="AJ679" i="1"/>
  <c r="AL678" i="1"/>
  <c r="AJ678" i="1"/>
  <c r="AL677" i="1"/>
  <c r="AJ677" i="1"/>
  <c r="AL676" i="1"/>
  <c r="AJ676" i="1"/>
  <c r="AL675" i="1"/>
  <c r="AJ675" i="1"/>
  <c r="AL674" i="1"/>
  <c r="AJ674" i="1"/>
  <c r="AL673" i="1"/>
  <c r="AJ673" i="1"/>
  <c r="AL672" i="1"/>
  <c r="AJ672" i="1"/>
  <c r="AL671" i="1"/>
  <c r="AJ671" i="1"/>
  <c r="AL670" i="1"/>
  <c r="AJ670" i="1"/>
  <c r="AL669" i="1"/>
  <c r="AJ669" i="1"/>
  <c r="AL668" i="1"/>
  <c r="AJ668" i="1"/>
  <c r="AL667" i="1"/>
  <c r="AJ667" i="1"/>
  <c r="AL666" i="1"/>
  <c r="AJ666" i="1"/>
  <c r="AL665" i="1"/>
  <c r="AJ665" i="1"/>
  <c r="AL664" i="1"/>
  <c r="AJ664" i="1"/>
  <c r="AL663" i="1"/>
  <c r="AJ663" i="1"/>
  <c r="AL662" i="1"/>
  <c r="AJ662" i="1"/>
  <c r="AL661" i="1"/>
  <c r="AJ661" i="1"/>
  <c r="AL660" i="1"/>
  <c r="AJ660" i="1"/>
  <c r="AL659" i="1"/>
  <c r="AJ659" i="1"/>
  <c r="AL658" i="1"/>
  <c r="AJ658" i="1"/>
  <c r="AL657" i="1"/>
  <c r="AJ657" i="1"/>
  <c r="AL656" i="1"/>
  <c r="AJ656" i="1"/>
  <c r="AL655" i="1"/>
  <c r="AJ655" i="1"/>
  <c r="AL654" i="1"/>
  <c r="AJ654" i="1"/>
  <c r="AL653" i="1"/>
  <c r="AJ931" i="1"/>
  <c r="AJ929" i="1"/>
  <c r="AL927" i="1"/>
  <c r="AL926" i="1"/>
  <c r="AJ925" i="1"/>
  <c r="AL923" i="1"/>
  <c r="AL922" i="1"/>
  <c r="AJ921" i="1"/>
  <c r="AL919" i="1"/>
  <c r="AJ918" i="1"/>
  <c r="AL916" i="1"/>
  <c r="AL915" i="1"/>
  <c r="AJ914" i="1"/>
  <c r="AL912" i="1"/>
  <c r="AJ911" i="1"/>
  <c r="AJ910" i="1"/>
  <c r="AL908" i="1"/>
  <c r="AJ907" i="1"/>
  <c r="AL906" i="1"/>
  <c r="AJ905" i="1"/>
  <c r="AL903" i="1"/>
  <c r="AL901" i="1"/>
  <c r="AJ900" i="1"/>
  <c r="AJ899" i="1"/>
  <c r="AJ898" i="1"/>
  <c r="AL896" i="1"/>
  <c r="AL895" i="1"/>
  <c r="AJ894" i="1"/>
  <c r="AL892" i="1"/>
  <c r="AJ891" i="1"/>
  <c r="AJ890" i="1"/>
  <c r="AJ888" i="1"/>
  <c r="AJ887" i="1"/>
  <c r="AL885" i="1"/>
  <c r="AL884" i="1"/>
  <c r="AJ883" i="1"/>
  <c r="AL881" i="1"/>
  <c r="AJ880" i="1"/>
  <c r="AL878" i="1"/>
  <c r="AL877" i="1"/>
  <c r="AL876" i="1"/>
  <c r="AJ875" i="1"/>
  <c r="AJ873" i="1"/>
  <c r="AJ872" i="1"/>
  <c r="AL870" i="1"/>
  <c r="AJ869" i="1"/>
  <c r="AL867" i="1"/>
  <c r="AJ867" i="1"/>
  <c r="AL865" i="1"/>
  <c r="AJ864" i="1"/>
  <c r="AL862" i="1"/>
  <c r="AJ861" i="1"/>
  <c r="AJ860" i="1"/>
  <c r="AL858" i="1"/>
  <c r="AL857" i="1"/>
  <c r="AJ856" i="1"/>
  <c r="AJ854" i="1"/>
  <c r="AL852" i="1"/>
  <c r="AL851" i="1"/>
  <c r="AJ850" i="1"/>
  <c r="AL848" i="1"/>
  <c r="AJ847" i="1"/>
  <c r="AL845" i="1"/>
  <c r="AL844" i="1"/>
  <c r="AL843" i="1"/>
  <c r="AJ842" i="1"/>
  <c r="AJ840" i="1"/>
  <c r="AL839" i="1"/>
  <c r="AJ838" i="1"/>
  <c r="AJ836" i="1"/>
  <c r="AJ835" i="1"/>
  <c r="AJ834" i="1"/>
  <c r="AJ832" i="1"/>
  <c r="AL831" i="1"/>
  <c r="AJ830" i="1"/>
  <c r="AL828" i="1"/>
  <c r="AJ827" i="1"/>
  <c r="AJ826" i="1"/>
  <c r="AL824" i="1"/>
  <c r="AJ823" i="1"/>
  <c r="AL821" i="1"/>
  <c r="AJ820" i="1"/>
  <c r="AJ819" i="1"/>
  <c r="AJ816" i="1"/>
  <c r="AL733" i="1"/>
  <c r="AJ653" i="1"/>
  <c r="AL652" i="1"/>
  <c r="AJ652" i="1"/>
  <c r="AL651" i="1"/>
  <c r="AJ651" i="1"/>
  <c r="AL650" i="1"/>
  <c r="AJ650" i="1"/>
  <c r="AL649" i="1"/>
  <c r="AJ649" i="1"/>
  <c r="AL648" i="1"/>
  <c r="AJ648" i="1"/>
  <c r="AL647" i="1"/>
  <c r="AJ647" i="1"/>
  <c r="AL646" i="1"/>
  <c r="AJ646" i="1"/>
  <c r="AL645" i="1"/>
  <c r="AJ645" i="1"/>
  <c r="AL644" i="1"/>
  <c r="AJ644" i="1"/>
  <c r="AL643" i="1"/>
  <c r="AJ643" i="1"/>
  <c r="AL642" i="1"/>
  <c r="AJ642" i="1"/>
  <c r="AL641" i="1"/>
  <c r="AJ641" i="1"/>
  <c r="AL640" i="1"/>
  <c r="AJ640" i="1"/>
  <c r="AL639" i="1"/>
  <c r="AJ639" i="1"/>
  <c r="AL638" i="1"/>
  <c r="AJ638" i="1"/>
  <c r="AL637" i="1"/>
  <c r="AJ637" i="1"/>
  <c r="AL636" i="1"/>
  <c r="AJ636" i="1"/>
  <c r="AL635" i="1"/>
  <c r="AJ635" i="1"/>
  <c r="AL634" i="1"/>
  <c r="AJ634" i="1"/>
  <c r="AL633" i="1"/>
  <c r="AJ633" i="1"/>
  <c r="AL632" i="1"/>
  <c r="AJ632" i="1"/>
  <c r="AL631" i="1"/>
  <c r="AJ631" i="1"/>
  <c r="AL630" i="1"/>
  <c r="AJ630" i="1"/>
  <c r="AL629" i="1"/>
  <c r="AJ629" i="1"/>
  <c r="AL628" i="1"/>
  <c r="AJ628" i="1"/>
  <c r="AL627" i="1"/>
  <c r="AJ627" i="1"/>
  <c r="AL626" i="1"/>
  <c r="AJ626" i="1"/>
  <c r="AL625" i="1"/>
  <c r="AJ625" i="1"/>
  <c r="AL624" i="1"/>
  <c r="AJ624" i="1"/>
  <c r="AL623" i="1"/>
  <c r="AJ623" i="1"/>
  <c r="AL622" i="1"/>
  <c r="AJ622" i="1"/>
  <c r="AL621" i="1"/>
  <c r="AJ621" i="1"/>
  <c r="AL620" i="1"/>
  <c r="AJ620" i="1"/>
  <c r="AL619" i="1"/>
  <c r="AJ619" i="1"/>
  <c r="AL618" i="1"/>
  <c r="AJ618" i="1"/>
  <c r="AL617" i="1"/>
  <c r="AJ617" i="1"/>
  <c r="AL616" i="1"/>
  <c r="AJ616" i="1"/>
  <c r="AL615" i="1"/>
  <c r="AJ615" i="1"/>
  <c r="AL614" i="1"/>
  <c r="AJ614" i="1"/>
  <c r="AL613" i="1"/>
  <c r="AJ613" i="1"/>
  <c r="AL612" i="1"/>
  <c r="AJ612" i="1"/>
  <c r="AL611" i="1"/>
  <c r="AJ611" i="1"/>
  <c r="AL610" i="1"/>
  <c r="AJ610" i="1"/>
  <c r="AL609" i="1"/>
  <c r="AJ609" i="1"/>
  <c r="AL608" i="1"/>
  <c r="AJ608" i="1"/>
  <c r="AL607" i="1"/>
  <c r="AJ607" i="1"/>
  <c r="AL606" i="1"/>
  <c r="AJ606" i="1"/>
  <c r="AL605" i="1"/>
  <c r="AJ605" i="1"/>
  <c r="AL604" i="1"/>
  <c r="AJ604" i="1"/>
  <c r="AL603" i="1"/>
  <c r="AJ603" i="1"/>
  <c r="AL602" i="1"/>
  <c r="AJ602" i="1"/>
  <c r="AL601" i="1"/>
  <c r="AJ601" i="1"/>
  <c r="AL600" i="1"/>
  <c r="AJ600" i="1"/>
  <c r="AL599" i="1"/>
  <c r="AJ599" i="1"/>
  <c r="AL598" i="1"/>
  <c r="AJ598" i="1"/>
  <c r="AL597" i="1"/>
  <c r="AJ597" i="1"/>
  <c r="AL596" i="1"/>
  <c r="AJ596" i="1"/>
  <c r="AL595" i="1"/>
  <c r="AJ595" i="1"/>
  <c r="AL594" i="1"/>
  <c r="AJ594" i="1"/>
  <c r="AL593" i="1"/>
  <c r="AJ593" i="1"/>
  <c r="AL592" i="1"/>
  <c r="AJ592" i="1"/>
  <c r="AL591" i="1"/>
  <c r="AJ591" i="1"/>
  <c r="AL590" i="1"/>
  <c r="AJ590" i="1"/>
  <c r="AL589" i="1"/>
  <c r="AJ589" i="1"/>
  <c r="AL588" i="1"/>
  <c r="AJ588" i="1"/>
  <c r="AL587" i="1"/>
  <c r="AJ587" i="1"/>
  <c r="AL586" i="1"/>
  <c r="AJ586" i="1"/>
  <c r="AL585" i="1"/>
  <c r="AJ585" i="1"/>
  <c r="AL584" i="1"/>
  <c r="AJ584" i="1"/>
  <c r="AL583" i="1"/>
  <c r="AJ583" i="1"/>
  <c r="AL582" i="1"/>
  <c r="AJ582" i="1"/>
  <c r="AL581" i="1"/>
  <c r="AJ581" i="1"/>
  <c r="AL580" i="1"/>
  <c r="AJ580" i="1"/>
  <c r="AL579" i="1"/>
  <c r="AJ579" i="1"/>
  <c r="AL578" i="1"/>
  <c r="AJ578" i="1"/>
  <c r="AL577" i="1"/>
  <c r="AJ577" i="1"/>
  <c r="AL576" i="1"/>
  <c r="AJ576" i="1"/>
  <c r="AL575" i="1"/>
  <c r="AJ575" i="1"/>
  <c r="AL574" i="1"/>
  <c r="AJ574" i="1"/>
  <c r="AL573" i="1"/>
  <c r="AJ573" i="1"/>
  <c r="AL572" i="1"/>
  <c r="AJ572" i="1"/>
  <c r="AL571" i="1"/>
  <c r="AJ571" i="1"/>
  <c r="AL570" i="1"/>
  <c r="AJ570" i="1"/>
  <c r="AL569" i="1"/>
  <c r="AJ569" i="1"/>
  <c r="AL568" i="1"/>
  <c r="AJ568" i="1"/>
  <c r="AL567" i="1"/>
  <c r="AJ567" i="1"/>
  <c r="AL566" i="1"/>
  <c r="AJ566" i="1"/>
  <c r="AL565" i="1"/>
  <c r="AJ565" i="1"/>
  <c r="AL564" i="1"/>
  <c r="AJ564" i="1"/>
  <c r="AL563" i="1"/>
  <c r="AJ563" i="1"/>
  <c r="AL562" i="1"/>
  <c r="AJ562" i="1"/>
  <c r="AL561" i="1"/>
  <c r="AJ561" i="1"/>
  <c r="AL560" i="1"/>
  <c r="AJ560" i="1"/>
  <c r="AL559" i="1"/>
  <c r="AJ559" i="1"/>
  <c r="AL558" i="1"/>
  <c r="AJ558" i="1"/>
  <c r="AL557" i="1"/>
  <c r="AJ557" i="1"/>
  <c r="AL556" i="1"/>
  <c r="AJ556" i="1"/>
  <c r="AL555" i="1"/>
  <c r="AJ555" i="1"/>
  <c r="AL554" i="1"/>
  <c r="AJ554" i="1"/>
  <c r="AL553" i="1"/>
  <c r="AJ553" i="1"/>
  <c r="AL552" i="1"/>
  <c r="AJ552" i="1"/>
  <c r="AL551" i="1"/>
  <c r="AJ551" i="1"/>
  <c r="AL550" i="1"/>
  <c r="AJ550" i="1"/>
  <c r="AL549" i="1"/>
  <c r="AJ549" i="1"/>
  <c r="AL548" i="1"/>
  <c r="AJ548" i="1"/>
  <c r="AL547" i="1"/>
  <c r="AJ547" i="1"/>
  <c r="AL546" i="1"/>
  <c r="AJ546" i="1"/>
  <c r="AL545" i="1"/>
  <c r="AJ545" i="1"/>
  <c r="AL544" i="1"/>
  <c r="AJ544" i="1"/>
  <c r="AL543" i="1"/>
  <c r="AJ543" i="1"/>
  <c r="AL542" i="1"/>
  <c r="AJ542" i="1"/>
  <c r="AL541" i="1"/>
  <c r="AJ541" i="1"/>
  <c r="AL540" i="1"/>
  <c r="AJ540" i="1"/>
  <c r="AL539" i="1"/>
  <c r="AJ539" i="1"/>
  <c r="AL538" i="1"/>
  <c r="AJ538" i="1"/>
  <c r="AL537" i="1"/>
  <c r="AJ537" i="1"/>
  <c r="AL536" i="1"/>
  <c r="AJ536" i="1"/>
  <c r="AL535" i="1"/>
  <c r="AJ535" i="1"/>
  <c r="AL534" i="1"/>
  <c r="AJ534" i="1"/>
  <c r="AL533" i="1"/>
  <c r="AJ533" i="1"/>
  <c r="AL532" i="1"/>
  <c r="AJ532" i="1"/>
  <c r="AL531" i="1"/>
  <c r="AJ531" i="1"/>
  <c r="AL530" i="1"/>
  <c r="AJ530" i="1"/>
  <c r="AL529" i="1"/>
  <c r="AJ529" i="1"/>
  <c r="AL528" i="1"/>
  <c r="AJ528" i="1"/>
  <c r="AL527" i="1"/>
  <c r="AJ527" i="1"/>
  <c r="AL526" i="1"/>
  <c r="AJ526" i="1"/>
  <c r="AL525" i="1"/>
  <c r="AJ525" i="1"/>
  <c r="AL524" i="1"/>
  <c r="AJ524" i="1"/>
  <c r="AL523" i="1"/>
  <c r="AJ523" i="1"/>
  <c r="AL522" i="1"/>
  <c r="AJ522" i="1"/>
  <c r="AL521" i="1"/>
  <c r="AJ521" i="1"/>
  <c r="AL520" i="1"/>
  <c r="AJ520" i="1"/>
  <c r="AL519" i="1"/>
  <c r="AJ519" i="1"/>
  <c r="AL518" i="1"/>
  <c r="AJ518" i="1"/>
  <c r="AL517" i="1"/>
  <c r="AJ517" i="1"/>
  <c r="AL516" i="1"/>
  <c r="AJ516" i="1"/>
  <c r="AL515" i="1"/>
  <c r="AJ515" i="1"/>
  <c r="AL514" i="1"/>
  <c r="AJ514" i="1"/>
  <c r="AL513" i="1"/>
  <c r="AJ513" i="1"/>
  <c r="AL512" i="1"/>
  <c r="AJ512" i="1"/>
  <c r="AL511" i="1"/>
  <c r="AJ511" i="1"/>
  <c r="AL510" i="1"/>
  <c r="AJ510" i="1"/>
  <c r="AL509" i="1"/>
  <c r="AJ509" i="1"/>
  <c r="AL508" i="1"/>
  <c r="AJ508" i="1"/>
  <c r="AL507" i="1"/>
  <c r="AJ507" i="1"/>
  <c r="AL506" i="1"/>
  <c r="AJ506" i="1"/>
  <c r="AL505" i="1"/>
  <c r="AJ505" i="1"/>
  <c r="AL504" i="1"/>
  <c r="AJ504" i="1"/>
  <c r="AL503" i="1"/>
  <c r="AJ503" i="1"/>
  <c r="AL502" i="1"/>
  <c r="AJ502" i="1"/>
  <c r="AL501" i="1"/>
  <c r="AJ501" i="1"/>
  <c r="AL500" i="1"/>
  <c r="AJ500" i="1"/>
  <c r="AL499" i="1"/>
  <c r="AJ499" i="1"/>
  <c r="AL498" i="1"/>
  <c r="AJ498" i="1"/>
  <c r="AL497" i="1"/>
  <c r="AJ497" i="1"/>
  <c r="AL496" i="1"/>
  <c r="AJ496" i="1"/>
  <c r="AL495" i="1"/>
  <c r="AJ495" i="1"/>
  <c r="AL494" i="1"/>
  <c r="AJ494" i="1"/>
  <c r="AL493" i="1"/>
  <c r="AJ493" i="1"/>
  <c r="AL492" i="1"/>
  <c r="AJ492" i="1"/>
  <c r="AL491" i="1"/>
  <c r="AJ491" i="1"/>
  <c r="AL490" i="1"/>
  <c r="AJ490" i="1"/>
  <c r="AL489" i="1"/>
  <c r="AJ489" i="1"/>
  <c r="AL488" i="1"/>
  <c r="AJ488" i="1"/>
  <c r="AL487" i="1"/>
  <c r="AJ487" i="1"/>
  <c r="AL486" i="1"/>
  <c r="AJ486" i="1"/>
  <c r="AL485" i="1"/>
  <c r="AJ485" i="1"/>
  <c r="AL484" i="1"/>
  <c r="AJ484" i="1"/>
  <c r="AL483" i="1"/>
  <c r="AL482" i="1"/>
  <c r="AL354" i="1"/>
  <c r="AJ482" i="1"/>
  <c r="AL481" i="1"/>
  <c r="AJ481" i="1"/>
  <c r="AL480" i="1"/>
  <c r="AJ480" i="1"/>
  <c r="AL479" i="1"/>
  <c r="AJ479" i="1"/>
  <c r="AL478" i="1"/>
  <c r="AJ478" i="1"/>
  <c r="AL477" i="1"/>
  <c r="AJ477" i="1"/>
  <c r="AL476" i="1"/>
  <c r="AJ476" i="1"/>
  <c r="AL475" i="1"/>
  <c r="AJ475" i="1"/>
  <c r="AL474" i="1"/>
  <c r="AJ474" i="1"/>
  <c r="AL473" i="1"/>
  <c r="AJ473" i="1"/>
  <c r="AL472" i="1"/>
  <c r="AJ472" i="1"/>
  <c r="AL471" i="1"/>
  <c r="AJ471" i="1"/>
  <c r="AL470" i="1"/>
  <c r="AJ470" i="1"/>
  <c r="AL469" i="1"/>
  <c r="AJ469" i="1"/>
  <c r="AL468" i="1"/>
  <c r="AJ468" i="1"/>
  <c r="AL467" i="1"/>
  <c r="AJ467" i="1"/>
  <c r="AL466" i="1"/>
  <c r="AJ466" i="1"/>
  <c r="AL465" i="1"/>
  <c r="AJ465" i="1"/>
  <c r="AL464" i="1"/>
  <c r="AJ464" i="1"/>
  <c r="AL463" i="1"/>
  <c r="AJ463" i="1"/>
  <c r="AL462" i="1"/>
  <c r="AJ462" i="1"/>
  <c r="AL461" i="1"/>
  <c r="AJ461" i="1"/>
  <c r="AL460" i="1"/>
  <c r="AJ460" i="1"/>
  <c r="AL459" i="1"/>
  <c r="AJ459" i="1"/>
  <c r="AL458" i="1"/>
  <c r="AJ458" i="1"/>
  <c r="AL457" i="1"/>
  <c r="AJ457" i="1"/>
  <c r="AL456" i="1"/>
  <c r="AJ456" i="1"/>
  <c r="AL455" i="1"/>
  <c r="AJ455" i="1"/>
  <c r="AL454" i="1"/>
  <c r="AJ454" i="1"/>
  <c r="AL453" i="1"/>
  <c r="AJ453" i="1"/>
  <c r="AL452" i="1"/>
  <c r="AJ452" i="1"/>
  <c r="AL451" i="1"/>
  <c r="AJ451" i="1"/>
  <c r="AL450" i="1"/>
  <c r="AJ450" i="1"/>
  <c r="AL449" i="1"/>
  <c r="AJ449" i="1"/>
  <c r="AL448" i="1"/>
  <c r="AJ448" i="1"/>
  <c r="AL447" i="1"/>
  <c r="AJ447" i="1"/>
  <c r="AL446" i="1"/>
  <c r="AJ446" i="1"/>
  <c r="AL445" i="1"/>
  <c r="AJ445" i="1"/>
  <c r="AL444" i="1"/>
  <c r="AJ444" i="1"/>
  <c r="AL443" i="1"/>
  <c r="AJ443" i="1"/>
  <c r="AL442" i="1"/>
  <c r="AJ442" i="1"/>
  <c r="AL441" i="1"/>
  <c r="AJ441" i="1"/>
  <c r="AL440" i="1"/>
  <c r="AJ440" i="1"/>
  <c r="AL439" i="1"/>
  <c r="AJ439" i="1"/>
  <c r="AL438" i="1"/>
  <c r="AJ438" i="1"/>
  <c r="AL437" i="1"/>
  <c r="AJ437" i="1"/>
  <c r="AL436" i="1"/>
  <c r="AJ436" i="1"/>
  <c r="AL435" i="1"/>
  <c r="AJ435" i="1"/>
  <c r="AL434" i="1"/>
  <c r="AJ434" i="1"/>
  <c r="AL433" i="1"/>
  <c r="AJ433" i="1"/>
  <c r="AL432" i="1"/>
  <c r="AJ432" i="1"/>
  <c r="AL431" i="1"/>
  <c r="AJ431" i="1"/>
  <c r="AL430" i="1"/>
  <c r="AJ430" i="1"/>
  <c r="AL429" i="1"/>
  <c r="AJ429" i="1"/>
  <c r="AL428" i="1"/>
  <c r="AJ428" i="1"/>
  <c r="AL427" i="1"/>
  <c r="AJ427" i="1"/>
  <c r="AL426" i="1"/>
  <c r="AJ426" i="1"/>
  <c r="AL425" i="1"/>
  <c r="AJ425" i="1"/>
  <c r="AL424" i="1"/>
  <c r="AJ424" i="1"/>
  <c r="AL423" i="1"/>
  <c r="AJ423" i="1"/>
  <c r="AL422" i="1"/>
  <c r="AJ422" i="1"/>
  <c r="AL421" i="1"/>
  <c r="AJ421" i="1"/>
  <c r="AL420" i="1"/>
  <c r="AJ420" i="1"/>
  <c r="AL419" i="1"/>
  <c r="AJ419" i="1"/>
  <c r="AL418" i="1"/>
  <c r="AJ418" i="1"/>
  <c r="AL417" i="1"/>
  <c r="AJ417" i="1"/>
  <c r="AL416" i="1"/>
  <c r="AJ416" i="1"/>
  <c r="AL415" i="1"/>
  <c r="AJ415" i="1"/>
  <c r="AL414" i="1"/>
  <c r="AJ414" i="1"/>
  <c r="AL413" i="1"/>
  <c r="AJ413" i="1"/>
  <c r="AL412" i="1"/>
  <c r="AJ412" i="1"/>
  <c r="AL411" i="1"/>
  <c r="AJ411" i="1"/>
  <c r="AL410" i="1"/>
  <c r="AJ410" i="1"/>
  <c r="AL409" i="1"/>
  <c r="AJ409" i="1"/>
  <c r="AL408" i="1"/>
  <c r="AJ408" i="1"/>
  <c r="AL407" i="1"/>
  <c r="AJ407" i="1"/>
  <c r="AL406" i="1"/>
  <c r="AJ406" i="1"/>
  <c r="AL405" i="1"/>
  <c r="AJ405" i="1"/>
  <c r="AL404" i="1"/>
  <c r="AJ404" i="1"/>
  <c r="AL403" i="1"/>
  <c r="AJ403" i="1"/>
  <c r="AL402" i="1"/>
  <c r="AJ402" i="1"/>
  <c r="AL401" i="1"/>
  <c r="AJ401" i="1"/>
  <c r="AL400" i="1"/>
  <c r="AJ400" i="1"/>
  <c r="AL399" i="1"/>
  <c r="AJ399" i="1"/>
  <c r="AL398" i="1"/>
  <c r="AJ398" i="1"/>
  <c r="AL397" i="1"/>
  <c r="AJ354" i="1"/>
  <c r="AL353" i="1"/>
  <c r="AJ353" i="1"/>
  <c r="AL352" i="1"/>
  <c r="AJ352" i="1"/>
  <c r="AL351" i="1"/>
  <c r="AJ351" i="1"/>
  <c r="AL350" i="1"/>
  <c r="AJ350" i="1"/>
  <c r="AL349" i="1"/>
  <c r="AJ349" i="1"/>
  <c r="AL348" i="1"/>
  <c r="AJ348" i="1"/>
  <c r="AL347" i="1"/>
  <c r="AJ347" i="1"/>
  <c r="AL346" i="1"/>
  <c r="AJ346" i="1"/>
  <c r="AL345" i="1"/>
  <c r="AJ345" i="1"/>
  <c r="AL344" i="1"/>
  <c r="AJ344" i="1"/>
  <c r="AL343" i="1"/>
  <c r="AJ343" i="1"/>
  <c r="AL342" i="1"/>
  <c r="AJ342" i="1"/>
  <c r="AL341" i="1"/>
  <c r="AJ341" i="1"/>
  <c r="AL340" i="1"/>
  <c r="AJ340" i="1"/>
  <c r="AL339" i="1"/>
  <c r="AJ339" i="1"/>
  <c r="AL338" i="1"/>
  <c r="AJ338" i="1"/>
  <c r="AL337" i="1"/>
  <c r="AJ337" i="1"/>
  <c r="AL336" i="1"/>
  <c r="AJ336" i="1"/>
  <c r="AL335" i="1"/>
  <c r="AJ335" i="1"/>
  <c r="AL334" i="1"/>
  <c r="AJ334" i="1"/>
  <c r="AL333" i="1"/>
  <c r="AJ333" i="1"/>
  <c r="AL332" i="1"/>
  <c r="AJ332" i="1"/>
  <c r="AL331" i="1"/>
  <c r="AJ331" i="1"/>
  <c r="AL330" i="1"/>
  <c r="AJ330" i="1"/>
  <c r="AL329" i="1"/>
  <c r="AJ329" i="1"/>
  <c r="AL328" i="1"/>
  <c r="AJ328" i="1"/>
  <c r="AL327" i="1"/>
  <c r="AJ327" i="1"/>
  <c r="AL326" i="1"/>
  <c r="AJ326" i="1"/>
  <c r="AL325" i="1"/>
  <c r="AJ325" i="1"/>
  <c r="AL324" i="1"/>
  <c r="AJ324" i="1"/>
  <c r="AL323" i="1"/>
  <c r="AJ323" i="1"/>
  <c r="AL322" i="1"/>
  <c r="AJ322" i="1"/>
  <c r="AL321" i="1"/>
  <c r="AJ321" i="1"/>
  <c r="AL320" i="1"/>
  <c r="AJ320" i="1"/>
  <c r="AL319" i="1"/>
  <c r="AJ319" i="1"/>
  <c r="AL318" i="1"/>
  <c r="AJ318" i="1"/>
  <c r="AL317" i="1"/>
  <c r="AJ317" i="1"/>
  <c r="AL316" i="1"/>
  <c r="AJ316" i="1"/>
  <c r="AL315" i="1"/>
  <c r="AJ315" i="1"/>
  <c r="AL314" i="1"/>
  <c r="AJ314" i="1"/>
  <c r="AL313" i="1"/>
  <c r="AJ313" i="1"/>
  <c r="AL312" i="1"/>
  <c r="AJ312" i="1"/>
  <c r="AL311" i="1"/>
  <c r="AJ311" i="1"/>
  <c r="AL310" i="1"/>
  <c r="AJ310" i="1"/>
  <c r="AL309" i="1"/>
  <c r="AJ309" i="1"/>
  <c r="AL308" i="1"/>
  <c r="AJ308" i="1"/>
  <c r="AL307" i="1"/>
  <c r="AJ307" i="1"/>
  <c r="AL306" i="1"/>
  <c r="AJ306" i="1"/>
  <c r="AL305" i="1"/>
  <c r="AJ305" i="1"/>
  <c r="AL304" i="1"/>
  <c r="AJ304" i="1"/>
  <c r="AL303" i="1"/>
  <c r="AJ303" i="1"/>
  <c r="AL302" i="1"/>
  <c r="AJ302" i="1"/>
  <c r="AL301" i="1"/>
  <c r="AJ301" i="1"/>
  <c r="AJ397" i="1"/>
  <c r="AL396" i="1"/>
  <c r="AJ396" i="1"/>
  <c r="AL395" i="1"/>
  <c r="AJ395" i="1"/>
  <c r="AL394" i="1"/>
  <c r="AJ394" i="1"/>
  <c r="AL393" i="1"/>
  <c r="AJ393" i="1"/>
  <c r="AL392" i="1"/>
  <c r="AJ392" i="1"/>
  <c r="AL391" i="1"/>
  <c r="AJ391" i="1"/>
  <c r="AL390" i="1"/>
  <c r="AJ390" i="1"/>
  <c r="AL389" i="1"/>
  <c r="AJ389" i="1"/>
  <c r="AL388" i="1"/>
  <c r="AJ388" i="1"/>
  <c r="AL387" i="1"/>
  <c r="AJ387" i="1"/>
  <c r="AL386" i="1"/>
  <c r="AJ386" i="1"/>
  <c r="AL385" i="1"/>
  <c r="AJ385" i="1"/>
  <c r="AL384" i="1"/>
  <c r="AJ384" i="1"/>
  <c r="AL383" i="1"/>
  <c r="AJ383" i="1"/>
  <c r="AL382" i="1"/>
  <c r="AJ382" i="1"/>
  <c r="AL381" i="1"/>
  <c r="AJ381" i="1"/>
  <c r="AL380" i="1"/>
  <c r="AJ380" i="1"/>
  <c r="AL379" i="1"/>
  <c r="AJ379" i="1"/>
  <c r="AL378" i="1"/>
  <c r="AJ378" i="1"/>
  <c r="AL377" i="1"/>
  <c r="AJ377" i="1"/>
  <c r="AL376" i="1"/>
  <c r="AJ376" i="1"/>
  <c r="AL375" i="1"/>
  <c r="AJ375" i="1"/>
  <c r="AL374" i="1"/>
  <c r="AJ374" i="1"/>
  <c r="AL373" i="1"/>
  <c r="AJ373" i="1"/>
  <c r="AL372" i="1"/>
  <c r="AJ372" i="1"/>
  <c r="AL371" i="1"/>
  <c r="AJ371" i="1"/>
  <c r="AL370" i="1"/>
  <c r="AJ370" i="1"/>
  <c r="AL369" i="1"/>
  <c r="AJ369" i="1"/>
  <c r="AL368" i="1"/>
  <c r="AJ368" i="1"/>
  <c r="AL367" i="1"/>
  <c r="AJ367" i="1"/>
  <c r="AL366" i="1"/>
  <c r="AJ366" i="1"/>
  <c r="AL365" i="1"/>
  <c r="AJ365" i="1"/>
  <c r="AL364" i="1"/>
  <c r="AJ364" i="1"/>
  <c r="AL363" i="1"/>
  <c r="AJ363" i="1"/>
  <c r="AL362" i="1"/>
  <c r="AJ362" i="1"/>
  <c r="AL361" i="1"/>
  <c r="AJ361" i="1"/>
  <c r="AL360" i="1"/>
  <c r="AJ360" i="1"/>
  <c r="AL359" i="1"/>
  <c r="AJ359" i="1"/>
  <c r="AL358" i="1"/>
  <c r="AJ358" i="1"/>
  <c r="AL357" i="1"/>
  <c r="AJ357" i="1"/>
  <c r="AL356" i="1"/>
  <c r="AJ356" i="1"/>
  <c r="AL355" i="1"/>
  <c r="AJ355" i="1"/>
  <c r="AL300" i="1"/>
  <c r="AJ300" i="1"/>
  <c r="AL299" i="1"/>
  <c r="AJ299" i="1"/>
  <c r="AL298" i="1"/>
  <c r="AJ298" i="1"/>
  <c r="AL297" i="1"/>
  <c r="AJ297" i="1"/>
  <c r="AL296" i="1"/>
  <c r="AJ296" i="1"/>
  <c r="AL295" i="1"/>
  <c r="AJ295" i="1"/>
  <c r="AL294" i="1"/>
  <c r="AJ294" i="1"/>
  <c r="AL293" i="1"/>
  <c r="AJ293" i="1"/>
  <c r="AL292" i="1"/>
  <c r="AJ292" i="1"/>
  <c r="AL291" i="1"/>
  <c r="AJ291" i="1"/>
  <c r="AL290" i="1"/>
  <c r="AJ290" i="1"/>
  <c r="AL289" i="1"/>
  <c r="AJ289" i="1"/>
  <c r="AL288" i="1"/>
  <c r="AJ288" i="1"/>
  <c r="AL287" i="1"/>
  <c r="AJ287" i="1"/>
  <c r="AL286" i="1"/>
  <c r="AJ286" i="1"/>
  <c r="AL285" i="1"/>
  <c r="AJ285" i="1"/>
  <c r="AL284" i="1"/>
  <c r="AJ284" i="1"/>
  <c r="AL283" i="1"/>
  <c r="AJ283" i="1"/>
  <c r="AL282" i="1"/>
  <c r="AJ282" i="1"/>
  <c r="AL281" i="1"/>
  <c r="AJ281" i="1"/>
  <c r="AL280" i="1"/>
  <c r="AJ280" i="1"/>
  <c r="AL279" i="1"/>
  <c r="AJ279" i="1"/>
  <c r="AL278" i="1"/>
  <c r="AJ278" i="1"/>
  <c r="AL277" i="1"/>
  <c r="AJ277" i="1"/>
  <c r="AL276" i="1"/>
  <c r="AJ276" i="1"/>
  <c r="AL275" i="1"/>
  <c r="AJ275" i="1"/>
  <c r="AL274" i="1"/>
  <c r="AJ274" i="1"/>
  <c r="AL273" i="1"/>
  <c r="AJ273" i="1"/>
  <c r="AL272" i="1"/>
  <c r="AJ272" i="1"/>
  <c r="AL271" i="1"/>
  <c r="AJ271" i="1"/>
  <c r="AL270" i="1"/>
  <c r="AJ270" i="1"/>
  <c r="AL269" i="1"/>
  <c r="AJ269" i="1"/>
  <c r="AL268" i="1"/>
  <c r="AJ268" i="1"/>
  <c r="AL267" i="1"/>
  <c r="AJ267" i="1"/>
  <c r="AL266" i="1"/>
  <c r="AJ266" i="1"/>
  <c r="AL265" i="1"/>
  <c r="AJ265" i="1"/>
  <c r="AL264" i="1"/>
  <c r="AJ264" i="1"/>
  <c r="AL263" i="1"/>
  <c r="AJ263" i="1"/>
  <c r="AL262" i="1"/>
  <c r="AJ262" i="1"/>
  <c r="AL261" i="1"/>
  <c r="AJ261" i="1"/>
  <c r="AL260" i="1"/>
  <c r="AJ260" i="1"/>
  <c r="AL259" i="1"/>
  <c r="AJ259" i="1"/>
  <c r="AL258" i="1"/>
  <c r="AJ258" i="1"/>
  <c r="AL257" i="1"/>
  <c r="AJ257" i="1"/>
  <c r="AL256" i="1"/>
  <c r="AJ256" i="1"/>
  <c r="AL255" i="1"/>
  <c r="AJ255" i="1"/>
  <c r="AL254" i="1"/>
  <c r="AJ254" i="1"/>
  <c r="AL253" i="1"/>
  <c r="AJ253" i="1"/>
  <c r="AL252" i="1"/>
  <c r="AJ252" i="1"/>
  <c r="AL251" i="1"/>
  <c r="AJ251" i="1"/>
  <c r="AL250" i="1"/>
  <c r="AJ250" i="1"/>
  <c r="AL249" i="1"/>
  <c r="AJ249" i="1"/>
  <c r="AL248" i="1"/>
  <c r="AJ248" i="1"/>
  <c r="AL247" i="1"/>
  <c r="AJ247" i="1"/>
  <c r="AL246" i="1"/>
  <c r="AJ246" i="1"/>
  <c r="AL245" i="1"/>
  <c r="AJ245" i="1"/>
  <c r="AL244" i="1"/>
  <c r="AJ244" i="1"/>
  <c r="AL243" i="1"/>
  <c r="AJ243" i="1"/>
  <c r="AL242" i="1"/>
  <c r="AJ242" i="1"/>
  <c r="AL241" i="1"/>
  <c r="AJ241" i="1"/>
  <c r="AL240" i="1"/>
  <c r="AJ240" i="1"/>
  <c r="AL239" i="1"/>
  <c r="AJ239" i="1"/>
  <c r="AL238" i="1"/>
  <c r="AJ238" i="1"/>
  <c r="AL237" i="1"/>
  <c r="AJ237" i="1"/>
  <c r="AL236" i="1"/>
  <c r="AJ236" i="1"/>
  <c r="AL235" i="1"/>
  <c r="AJ235" i="1"/>
  <c r="AL234" i="1"/>
  <c r="AJ234" i="1"/>
  <c r="AL233" i="1"/>
  <c r="AJ233" i="1"/>
  <c r="AL232" i="1"/>
  <c r="AJ232" i="1"/>
  <c r="AL231" i="1"/>
  <c r="AJ231" i="1"/>
  <c r="AL230" i="1"/>
  <c r="AJ230" i="1"/>
  <c r="AL229" i="1"/>
  <c r="AJ229" i="1"/>
  <c r="AL228" i="1"/>
  <c r="AJ228" i="1"/>
  <c r="AL227" i="1"/>
  <c r="AJ227" i="1"/>
  <c r="AL226" i="1"/>
  <c r="AJ226" i="1"/>
  <c r="AL225" i="1"/>
  <c r="AJ225" i="1"/>
  <c r="AL224" i="1"/>
  <c r="AJ224" i="1"/>
  <c r="AL223" i="1"/>
  <c r="AJ223" i="1"/>
  <c r="AL222" i="1"/>
  <c r="AJ222" i="1"/>
  <c r="AL221" i="1"/>
  <c r="AJ221" i="1"/>
  <c r="AL220" i="1"/>
  <c r="AJ220" i="1"/>
  <c r="AL219" i="1"/>
  <c r="AJ219" i="1"/>
  <c r="AL218" i="1"/>
  <c r="AJ218" i="1"/>
  <c r="AL217" i="1"/>
  <c r="AJ217" i="1"/>
  <c r="AL216" i="1"/>
  <c r="AJ216" i="1"/>
  <c r="AL215" i="1"/>
  <c r="AJ215" i="1"/>
  <c r="AL214" i="1"/>
  <c r="AJ214" i="1"/>
  <c r="AL213" i="1"/>
  <c r="AJ213" i="1"/>
  <c r="AL212" i="1"/>
  <c r="AJ212" i="1"/>
  <c r="AL211" i="1"/>
  <c r="AJ211" i="1"/>
  <c r="AL210" i="1"/>
  <c r="AJ210" i="1"/>
  <c r="AL209" i="1"/>
  <c r="AJ209" i="1"/>
  <c r="AL208" i="1"/>
  <c r="AJ208" i="1"/>
  <c r="AL207" i="1"/>
  <c r="AJ207" i="1"/>
  <c r="AL206" i="1"/>
  <c r="AJ206" i="1"/>
  <c r="AL205" i="1"/>
  <c r="AJ205" i="1"/>
  <c r="AL204" i="1"/>
  <c r="AJ204" i="1"/>
  <c r="AL203" i="1"/>
  <c r="AJ203" i="1"/>
  <c r="AL202" i="1"/>
  <c r="AJ202" i="1"/>
  <c r="AL201" i="1"/>
  <c r="AJ201" i="1"/>
  <c r="AL200" i="1"/>
  <c r="AJ200" i="1"/>
  <c r="AL199" i="1"/>
  <c r="AJ199" i="1"/>
  <c r="AL198" i="1"/>
  <c r="AJ198" i="1"/>
  <c r="AL197" i="1"/>
  <c r="AJ197" i="1"/>
  <c r="AL196" i="1"/>
  <c r="AJ196" i="1"/>
  <c r="AL195" i="1"/>
  <c r="AJ195" i="1"/>
  <c r="AL194" i="1"/>
  <c r="AJ194" i="1"/>
  <c r="AL193" i="1"/>
  <c r="AJ193" i="1"/>
  <c r="AL192" i="1"/>
  <c r="AJ192" i="1"/>
  <c r="AL191" i="1"/>
  <c r="AJ191" i="1"/>
  <c r="AL190" i="1"/>
  <c r="AJ190" i="1"/>
  <c r="AL189" i="1"/>
  <c r="AJ189" i="1"/>
  <c r="AL188" i="1"/>
  <c r="AJ188" i="1"/>
  <c r="AL187" i="1"/>
  <c r="AJ187" i="1"/>
  <c r="AL186" i="1"/>
  <c r="AJ186" i="1"/>
  <c r="AL185" i="1"/>
  <c r="AJ185" i="1"/>
  <c r="AL184" i="1"/>
  <c r="AJ184" i="1"/>
  <c r="AL183" i="1"/>
  <c r="AJ183" i="1"/>
  <c r="AL182" i="1"/>
  <c r="AJ182" i="1"/>
  <c r="AL181" i="1"/>
  <c r="AJ181" i="1"/>
  <c r="AL180" i="1"/>
  <c r="AJ180" i="1"/>
  <c r="AL179" i="1"/>
  <c r="AJ179" i="1"/>
  <c r="AL178" i="1"/>
  <c r="AJ178" i="1"/>
  <c r="AL177" i="1"/>
  <c r="AJ177" i="1"/>
  <c r="AL176" i="1"/>
  <c r="AJ176" i="1"/>
  <c r="AL175" i="1"/>
  <c r="AJ175" i="1"/>
  <c r="AL174" i="1"/>
  <c r="AJ174" i="1"/>
  <c r="AL173" i="1"/>
  <c r="AJ173" i="1"/>
  <c r="AL172" i="1"/>
  <c r="AJ172" i="1"/>
  <c r="AL171" i="1"/>
  <c r="AJ171" i="1"/>
  <c r="AL170" i="1"/>
  <c r="AJ170" i="1"/>
  <c r="AL169" i="1"/>
  <c r="AJ169" i="1"/>
  <c r="AL168" i="1"/>
  <c r="AJ168" i="1"/>
  <c r="AL167" i="1"/>
  <c r="AJ167" i="1"/>
  <c r="AL166" i="1"/>
  <c r="AJ166" i="1"/>
  <c r="AL165" i="1"/>
  <c r="AJ165" i="1"/>
  <c r="AL164" i="1"/>
  <c r="AJ164" i="1"/>
  <c r="AL163" i="1"/>
  <c r="AJ163" i="1"/>
  <c r="AL162" i="1"/>
  <c r="AJ162" i="1"/>
  <c r="AL161" i="1"/>
  <c r="AJ161" i="1"/>
  <c r="AL160" i="1"/>
  <c r="AJ160" i="1"/>
  <c r="AL159" i="1"/>
  <c r="AJ159" i="1"/>
  <c r="AL158" i="1"/>
  <c r="AJ158" i="1"/>
  <c r="AL157" i="1"/>
  <c r="AJ157" i="1"/>
  <c r="AL156" i="1"/>
  <c r="AJ156" i="1"/>
  <c r="AL155" i="1"/>
  <c r="AJ155" i="1"/>
  <c r="AL154" i="1"/>
  <c r="AJ154" i="1"/>
  <c r="AL153" i="1"/>
  <c r="AJ153" i="1"/>
  <c r="AL152" i="1"/>
  <c r="AJ152" i="1"/>
  <c r="AL151" i="1"/>
  <c r="AJ151" i="1"/>
  <c r="AL150" i="1"/>
  <c r="AJ150" i="1"/>
  <c r="AL149" i="1"/>
  <c r="AJ149" i="1"/>
  <c r="AL148" i="1"/>
  <c r="AJ148" i="1"/>
  <c r="AL147" i="1"/>
  <c r="AJ147" i="1"/>
  <c r="AL146" i="1"/>
  <c r="AJ146" i="1"/>
  <c r="AL145" i="1"/>
  <c r="AJ145" i="1"/>
  <c r="AL144" i="1"/>
  <c r="AJ144" i="1"/>
  <c r="AL143" i="1"/>
  <c r="AJ143" i="1"/>
  <c r="AL142" i="1"/>
  <c r="AJ142" i="1"/>
  <c r="AL141" i="1"/>
  <c r="AJ141" i="1"/>
  <c r="AL140" i="1"/>
  <c r="AJ140" i="1"/>
  <c r="AL139" i="1"/>
  <c r="AJ139" i="1"/>
  <c r="AL138" i="1"/>
  <c r="AJ138" i="1"/>
  <c r="AL137" i="1"/>
  <c r="AJ137" i="1"/>
  <c r="AL136" i="1"/>
  <c r="AJ136" i="1"/>
  <c r="AL135" i="1"/>
  <c r="AJ135" i="1"/>
  <c r="AL134" i="1"/>
  <c r="AJ134" i="1"/>
  <c r="AL133" i="1"/>
  <c r="AJ133" i="1"/>
  <c r="AL132" i="1"/>
  <c r="AJ132" i="1"/>
  <c r="AL131" i="1"/>
  <c r="AJ131" i="1"/>
  <c r="AL130" i="1"/>
  <c r="AJ130" i="1"/>
  <c r="AL129" i="1"/>
  <c r="AJ129" i="1"/>
  <c r="AL128" i="1"/>
  <c r="AJ128" i="1"/>
  <c r="AL127" i="1"/>
  <c r="AJ127" i="1"/>
  <c r="AL126" i="1"/>
  <c r="AJ126" i="1"/>
  <c r="AL125" i="1"/>
  <c r="AJ125" i="1"/>
  <c r="AL124" i="1"/>
  <c r="AJ124" i="1"/>
  <c r="AL123" i="1"/>
  <c r="AJ123" i="1"/>
  <c r="AL122" i="1"/>
  <c r="AJ122" i="1"/>
  <c r="AL121" i="1"/>
  <c r="AJ121" i="1"/>
  <c r="AL120" i="1"/>
  <c r="AJ120" i="1"/>
  <c r="AL119" i="1"/>
  <c r="AJ119" i="1"/>
  <c r="AL118" i="1"/>
  <c r="AJ118" i="1"/>
  <c r="AL117" i="1"/>
  <c r="AJ117" i="1"/>
  <c r="AL116" i="1"/>
  <c r="AJ116" i="1"/>
  <c r="AL115" i="1"/>
  <c r="AJ115" i="1"/>
  <c r="AL114" i="1"/>
  <c r="AJ114" i="1"/>
  <c r="AL113" i="1"/>
  <c r="AJ113" i="1"/>
  <c r="AL112" i="1"/>
  <c r="AJ112" i="1"/>
  <c r="AL111" i="1"/>
  <c r="AJ111" i="1"/>
  <c r="AL110" i="1"/>
  <c r="AJ110" i="1"/>
  <c r="AL109" i="1"/>
  <c r="AJ109" i="1"/>
  <c r="AL108" i="1"/>
  <c r="AJ108" i="1"/>
  <c r="AL107" i="1"/>
  <c r="AJ107" i="1"/>
  <c r="AL106" i="1"/>
  <c r="AJ106" i="1"/>
  <c r="AL105" i="1"/>
  <c r="AJ105" i="1"/>
  <c r="AL104" i="1"/>
  <c r="AJ104" i="1"/>
  <c r="AL103" i="1"/>
  <c r="AJ103" i="1"/>
  <c r="AL102" i="1"/>
  <c r="AJ102" i="1"/>
  <c r="AL101" i="1"/>
  <c r="AJ101" i="1"/>
  <c r="AL100" i="1"/>
  <c r="AJ100" i="1"/>
  <c r="AL99" i="1"/>
  <c r="AJ99" i="1"/>
  <c r="AL98" i="1"/>
  <c r="AJ98" i="1"/>
  <c r="AL97" i="1"/>
  <c r="AJ97" i="1"/>
  <c r="AL96" i="1"/>
  <c r="AJ96" i="1"/>
  <c r="AL95" i="1"/>
  <c r="AJ95" i="1"/>
  <c r="AL94" i="1"/>
  <c r="AJ94" i="1"/>
  <c r="AL93" i="1"/>
  <c r="AJ93" i="1"/>
  <c r="AL92" i="1"/>
  <c r="AJ92" i="1"/>
  <c r="AL91" i="1"/>
  <c r="AJ91" i="1"/>
  <c r="AL90" i="1"/>
  <c r="AJ90" i="1"/>
  <c r="AL89" i="1"/>
  <c r="AJ89" i="1"/>
  <c r="AL88" i="1"/>
  <c r="AJ88" i="1"/>
  <c r="AL87" i="1"/>
  <c r="AJ87" i="1"/>
  <c r="AL86" i="1"/>
  <c r="AJ86" i="1"/>
  <c r="AL85" i="1"/>
  <c r="AJ85" i="1"/>
  <c r="AL84" i="1"/>
  <c r="AJ84" i="1"/>
  <c r="AL83" i="1"/>
  <c r="AJ83" i="1"/>
  <c r="AL82" i="1"/>
  <c r="AJ82" i="1"/>
  <c r="AL81" i="1"/>
  <c r="AJ81" i="1"/>
  <c r="AL80" i="1"/>
  <c r="AJ80" i="1"/>
  <c r="AL79" i="1"/>
  <c r="AJ79" i="1"/>
  <c r="AL78" i="1"/>
  <c r="AJ78" i="1"/>
  <c r="AL77" i="1"/>
  <c r="AJ77" i="1"/>
  <c r="AL76" i="1"/>
  <c r="AJ76" i="1"/>
  <c r="AL75" i="1"/>
  <c r="AJ75" i="1"/>
  <c r="AL74" i="1"/>
  <c r="AJ74" i="1"/>
  <c r="AL73" i="1"/>
  <c r="AJ73" i="1"/>
  <c r="AL72" i="1"/>
  <c r="AJ72" i="1"/>
  <c r="AL71" i="1"/>
  <c r="AJ71" i="1"/>
  <c r="AL70" i="1"/>
  <c r="AJ70" i="1"/>
  <c r="AL69" i="1"/>
  <c r="AJ69" i="1"/>
  <c r="AL68" i="1"/>
  <c r="AJ68" i="1"/>
  <c r="AL67" i="1"/>
  <c r="AJ67" i="1"/>
  <c r="AL66" i="1"/>
  <c r="AJ66" i="1"/>
  <c r="AL65" i="1"/>
  <c r="AJ65" i="1"/>
  <c r="AL64" i="1"/>
  <c r="AJ64" i="1"/>
  <c r="AL63" i="1"/>
  <c r="AJ63" i="1"/>
  <c r="AL62" i="1"/>
  <c r="AJ62" i="1"/>
  <c r="AL61" i="1"/>
  <c r="AJ61" i="1"/>
  <c r="AL60" i="1"/>
  <c r="AJ60" i="1"/>
  <c r="AL59" i="1"/>
  <c r="AJ59" i="1"/>
  <c r="AL58" i="1"/>
  <c r="AJ58" i="1"/>
  <c r="AL57" i="1"/>
  <c r="AJ57" i="1"/>
  <c r="AL56" i="1"/>
  <c r="AJ56" i="1"/>
  <c r="AL55" i="1"/>
  <c r="AJ55" i="1"/>
  <c r="AL54" i="1"/>
  <c r="AJ54" i="1"/>
  <c r="AL53" i="1"/>
  <c r="AJ53" i="1"/>
  <c r="AL52" i="1"/>
  <c r="AJ52" i="1"/>
  <c r="AL51" i="1"/>
  <c r="AJ51" i="1"/>
  <c r="AL50" i="1"/>
  <c r="AJ50" i="1"/>
  <c r="AL49" i="1"/>
  <c r="AJ49" i="1"/>
  <c r="AL48" i="1"/>
  <c r="AJ48" i="1"/>
  <c r="AL47" i="1"/>
  <c r="AJ47" i="1"/>
  <c r="AL46" i="1"/>
  <c r="AJ46" i="1"/>
  <c r="AL45" i="1"/>
  <c r="AJ45" i="1"/>
  <c r="AL44" i="1"/>
  <c r="AJ44" i="1"/>
  <c r="AL43" i="1"/>
  <c r="AJ43" i="1"/>
  <c r="AL42" i="1"/>
  <c r="AJ42" i="1"/>
  <c r="AL41" i="1"/>
  <c r="AJ41" i="1"/>
  <c r="AL40" i="1"/>
  <c r="AJ40" i="1"/>
  <c r="AL39" i="1"/>
  <c r="AJ39" i="1"/>
  <c r="AL38" i="1"/>
  <c r="AJ38" i="1"/>
  <c r="AL37" i="1"/>
  <c r="AJ37" i="1"/>
  <c r="AL36" i="1"/>
  <c r="AJ36" i="1"/>
  <c r="AL35" i="1"/>
  <c r="AJ35" i="1"/>
  <c r="AL34" i="1"/>
  <c r="AJ34" i="1"/>
  <c r="AL33" i="1"/>
  <c r="AJ33" i="1"/>
  <c r="AL32" i="1"/>
  <c r="AJ32" i="1"/>
  <c r="AL31" i="1"/>
  <c r="AJ31" i="1"/>
  <c r="AL30" i="1"/>
  <c r="AJ30" i="1"/>
  <c r="AL29" i="1"/>
  <c r="AJ29" i="1"/>
  <c r="AL28" i="1"/>
  <c r="AJ28" i="1"/>
  <c r="AL27" i="1"/>
  <c r="AJ27" i="1"/>
  <c r="AL26" i="1"/>
  <c r="AJ26" i="1"/>
  <c r="AL25" i="1"/>
  <c r="AJ25" i="1"/>
  <c r="AL24" i="1"/>
  <c r="AJ24" i="1"/>
  <c r="AL23" i="1"/>
  <c r="AJ23" i="1"/>
  <c r="AL22" i="1"/>
  <c r="AJ22" i="1"/>
  <c r="AL21" i="1"/>
  <c r="AJ21" i="1"/>
  <c r="AL20" i="1"/>
  <c r="AJ20" i="1"/>
  <c r="AL19" i="1"/>
  <c r="AJ19" i="1"/>
  <c r="AL18" i="1"/>
  <c r="AJ18" i="1"/>
  <c r="AL17" i="1"/>
  <c r="AJ17" i="1"/>
  <c r="AL16" i="1"/>
  <c r="AJ16" i="1"/>
  <c r="AL15" i="1"/>
  <c r="AJ15" i="1"/>
  <c r="AL14" i="1"/>
  <c r="AJ14" i="1"/>
  <c r="AL13" i="1"/>
  <c r="AJ13" i="1"/>
  <c r="AL12" i="1"/>
  <c r="AJ12" i="1"/>
  <c r="AL11" i="1"/>
  <c r="AJ11" i="1"/>
  <c r="AL10" i="1"/>
  <c r="AJ10" i="1"/>
  <c r="AL9" i="1"/>
  <c r="AJ9" i="1"/>
  <c r="AL8" i="1"/>
  <c r="AJ8" i="1"/>
  <c r="AL7" i="1"/>
  <c r="AJ7" i="1"/>
  <c r="AL6" i="1"/>
  <c r="AJ6" i="1"/>
  <c r="AL5" i="1"/>
  <c r="AJ5" i="1"/>
  <c r="AL4" i="1"/>
  <c r="AJ4" i="1"/>
  <c r="AL3" i="1"/>
  <c r="AJ3" i="1"/>
  <c r="AI2" i="1"/>
  <c r="AK2" i="1"/>
  <c r="AL2" i="1"/>
  <c r="AJ2" i="1"/>
  <c r="AH1949" i="1"/>
  <c r="AH1948" i="1"/>
  <c r="AH1946" i="1"/>
  <c r="AH1939" i="1"/>
  <c r="AH1928" i="1"/>
  <c r="AH1923" i="1"/>
  <c r="AH1922" i="1"/>
  <c r="AH1910" i="1"/>
  <c r="AH1906" i="1"/>
  <c r="AH1904" i="1"/>
  <c r="AH1900" i="1"/>
  <c r="AH1897" i="1"/>
  <c r="AH1895" i="1"/>
  <c r="AH1894" i="1"/>
  <c r="AH1893" i="1"/>
  <c r="AH1892" i="1"/>
  <c r="AH1891" i="1"/>
  <c r="AH1890" i="1"/>
  <c r="AH1889" i="1"/>
  <c r="AH1886" i="1"/>
  <c r="AH1885" i="1"/>
  <c r="AH1884" i="1"/>
  <c r="AH1883" i="1"/>
  <c r="AH1881" i="1"/>
  <c r="AH1878" i="1"/>
  <c r="AH1876" i="1"/>
  <c r="AH1875" i="1"/>
  <c r="AH1873" i="1"/>
  <c r="AH1872" i="1"/>
  <c r="AH1871" i="1"/>
  <c r="AH1870" i="1"/>
  <c r="AH1869" i="1"/>
  <c r="AH1867" i="1"/>
  <c r="AH1866" i="1"/>
  <c r="AH1863" i="1"/>
  <c r="AH1861" i="1"/>
  <c r="AH1860" i="1"/>
  <c r="AH1858" i="1"/>
  <c r="AH1857" i="1"/>
  <c r="AH1855" i="1"/>
  <c r="AH1854" i="1"/>
  <c r="AH1851" i="1"/>
  <c r="AH1849" i="1"/>
  <c r="AH1848" i="1"/>
  <c r="AH1843" i="1"/>
  <c r="AH1842" i="1"/>
  <c r="AH1840" i="1"/>
  <c r="AH1839" i="1"/>
  <c r="AH1836" i="1"/>
  <c r="AH1834" i="1"/>
  <c r="AH1833" i="1"/>
  <c r="AH1830" i="1"/>
  <c r="AH1829" i="1"/>
  <c r="AH1825" i="1"/>
  <c r="AH1824" i="1"/>
  <c r="AH1823" i="1"/>
  <c r="AH1822" i="1"/>
  <c r="AH1819" i="1"/>
  <c r="AH1816" i="1"/>
  <c r="AH1813" i="1"/>
  <c r="AH1811" i="1"/>
  <c r="AH1809" i="1"/>
  <c r="AH1807" i="1"/>
  <c r="AH1806" i="1"/>
  <c r="AH1804" i="1"/>
  <c r="AH1802" i="1"/>
  <c r="AH1800" i="1"/>
  <c r="AH1795" i="1"/>
  <c r="AH1793" i="1"/>
  <c r="AH1791" i="1"/>
  <c r="AH1790" i="1"/>
  <c r="AH1788" i="1"/>
  <c r="AH1786" i="1"/>
  <c r="AH1783" i="1"/>
  <c r="AH1782" i="1"/>
  <c r="AH1779" i="1"/>
  <c r="AH1777" i="1"/>
  <c r="AH1776" i="1"/>
  <c r="AH1774" i="1"/>
  <c r="AH1772" i="1"/>
  <c r="AH1770" i="1"/>
  <c r="AH1768" i="1"/>
  <c r="AH1766" i="1"/>
  <c r="AH1764" i="1"/>
  <c r="AH1762" i="1"/>
  <c r="AH1760" i="1"/>
  <c r="AH1759" i="1"/>
  <c r="AH1758" i="1"/>
  <c r="AH1757" i="1"/>
  <c r="AH1874" i="1"/>
  <c r="AH1845" i="1"/>
  <c r="AH1841" i="1"/>
  <c r="AH1832" i="1"/>
  <c r="AH1815" i="1"/>
  <c r="AH1798" i="1"/>
  <c r="AH1943" i="1"/>
  <c r="AH1941" i="1"/>
  <c r="AH1937" i="1"/>
  <c r="AH1934" i="1"/>
  <c r="AH1932" i="1"/>
  <c r="AH1929" i="1"/>
  <c r="AH1926" i="1"/>
  <c r="AH1924" i="1"/>
  <c r="AH1920" i="1"/>
  <c r="AH1917" i="1"/>
  <c r="AH1915" i="1"/>
  <c r="AH1912" i="1"/>
  <c r="AH1908" i="1"/>
  <c r="AH1902" i="1"/>
  <c r="AH2" i="1"/>
  <c r="AH1947" i="1"/>
  <c r="AH1944" i="1"/>
  <c r="AH1942" i="1"/>
  <c r="AH1938" i="1"/>
  <c r="AH1936" i="1"/>
  <c r="AH1933" i="1"/>
  <c r="AH1930" i="1"/>
  <c r="AH1925" i="1"/>
  <c r="AH1919" i="1"/>
  <c r="AH1914" i="1"/>
  <c r="AH1911" i="1"/>
  <c r="AH1907" i="1"/>
  <c r="AH1903" i="1"/>
  <c r="AH1899" i="1"/>
  <c r="AH1896" i="1"/>
  <c r="AH1880" i="1"/>
  <c r="AH1868" i="1"/>
  <c r="AH1864" i="1"/>
  <c r="AH1862" i="1"/>
  <c r="AH1856" i="1"/>
  <c r="AH1852" i="1"/>
  <c r="AH1850" i="1"/>
  <c r="AH1846" i="1"/>
  <c r="AH1844" i="1"/>
  <c r="AH1838" i="1"/>
  <c r="AH1835" i="1"/>
  <c r="AH1831" i="1"/>
  <c r="AH1827" i="1"/>
  <c r="AH1821" i="1"/>
  <c r="AH1817" i="1"/>
  <c r="AH1812" i="1"/>
  <c r="AH1805" i="1"/>
  <c r="AH1799" i="1"/>
  <c r="AH1797" i="1"/>
  <c r="AH1794" i="1"/>
  <c r="AH1789" i="1"/>
  <c r="AH1784" i="1"/>
  <c r="AH1781" i="1"/>
  <c r="AH1773" i="1"/>
  <c r="AH1771" i="1"/>
  <c r="AH1769" i="1"/>
  <c r="AH1767" i="1"/>
  <c r="AH1765" i="1"/>
  <c r="AH1763" i="1"/>
  <c r="AH1744" i="1"/>
  <c r="AH1945" i="1"/>
  <c r="AH1940" i="1"/>
  <c r="AH1935" i="1"/>
  <c r="AH1931" i="1"/>
  <c r="AH1927" i="1"/>
  <c r="AH1921" i="1"/>
  <c r="AH1918" i="1"/>
  <c r="AH1916" i="1"/>
  <c r="AH1913" i="1"/>
  <c r="AH1909" i="1"/>
  <c r="AH1905" i="1"/>
  <c r="AH1901" i="1"/>
  <c r="AH1898" i="1"/>
  <c r="AH1888" i="1"/>
  <c r="AH1887" i="1"/>
  <c r="AH1882" i="1"/>
  <c r="AH1879" i="1"/>
  <c r="AH1877" i="1"/>
  <c r="AH1865" i="1"/>
  <c r="AH1859" i="1"/>
  <c r="AH1853" i="1"/>
  <c r="AH1847" i="1"/>
  <c r="AH1837" i="1"/>
  <c r="AH1828" i="1"/>
  <c r="AH1826" i="1"/>
  <c r="AH1820" i="1"/>
  <c r="AH1818" i="1"/>
  <c r="AH1814" i="1"/>
  <c r="AH1810" i="1"/>
  <c r="AH1808" i="1"/>
  <c r="AH1803" i="1"/>
  <c r="AH1801" i="1"/>
  <c r="AH1796" i="1"/>
  <c r="AH1792" i="1"/>
  <c r="AH1787" i="1"/>
  <c r="AH1785" i="1"/>
  <c r="AH1780" i="1"/>
  <c r="AH1778" i="1"/>
  <c r="AH1775" i="1"/>
  <c r="AH1761" i="1"/>
  <c r="AH1756" i="1"/>
  <c r="AH1755" i="1"/>
  <c r="AH1754" i="1"/>
  <c r="AH1753" i="1"/>
  <c r="AH1752" i="1"/>
  <c r="AH1751" i="1"/>
  <c r="AH1750" i="1"/>
  <c r="AH1749" i="1"/>
  <c r="AH1748" i="1"/>
  <c r="AH1747" i="1"/>
  <c r="AH1746" i="1"/>
  <c r="AH1745" i="1"/>
  <c r="AH1743" i="1"/>
  <c r="AH1742" i="1"/>
  <c r="AH1741" i="1"/>
  <c r="AH1740" i="1"/>
  <c r="AH1739" i="1"/>
  <c r="AH1738" i="1"/>
  <c r="AH1737" i="1"/>
  <c r="AH1736" i="1"/>
  <c r="AH1735" i="1"/>
  <c r="AH1734" i="1"/>
  <c r="AH1733" i="1"/>
  <c r="AH1732" i="1"/>
  <c r="AH1731" i="1"/>
  <c r="AH1730" i="1"/>
  <c r="AH1729" i="1"/>
  <c r="AH1728" i="1"/>
  <c r="AH1727" i="1"/>
  <c r="AH1726" i="1"/>
  <c r="AH1725" i="1"/>
  <c r="AH1724" i="1"/>
  <c r="AH1723" i="1"/>
  <c r="AH1722" i="1"/>
  <c r="AH1721" i="1"/>
  <c r="AH1720" i="1"/>
  <c r="AH1719" i="1"/>
  <c r="AH1718" i="1"/>
  <c r="AH1717" i="1"/>
  <c r="AH1716" i="1"/>
  <c r="AH1715" i="1"/>
  <c r="AH1714" i="1"/>
  <c r="AH1713" i="1"/>
  <c r="AH1712" i="1"/>
  <c r="AH1711" i="1"/>
  <c r="AH1710" i="1"/>
  <c r="AH1709" i="1"/>
  <c r="AH1708" i="1"/>
  <c r="AH1707" i="1"/>
  <c r="AH1706" i="1"/>
  <c r="AH1705" i="1"/>
  <c r="AH1704" i="1"/>
  <c r="AH1703" i="1"/>
  <c r="AH1702" i="1"/>
  <c r="AH1701" i="1"/>
  <c r="AH1700" i="1"/>
  <c r="AH1699" i="1"/>
  <c r="AH1698" i="1"/>
  <c r="AH1697" i="1"/>
  <c r="AH1696" i="1"/>
  <c r="AH1695" i="1"/>
  <c r="AH1694" i="1"/>
  <c r="AH1693" i="1"/>
  <c r="AH1692" i="1"/>
  <c r="AH1691" i="1"/>
  <c r="AH1690" i="1"/>
  <c r="AH1689" i="1"/>
  <c r="AH1688" i="1"/>
  <c r="AH1687" i="1"/>
  <c r="AH1686" i="1"/>
  <c r="AH1685" i="1"/>
  <c r="AH1684" i="1"/>
  <c r="AH1683" i="1"/>
  <c r="AH1682" i="1"/>
  <c r="AH1681" i="1"/>
  <c r="AH1680" i="1"/>
  <c r="AH1679" i="1"/>
  <c r="AH1678" i="1"/>
  <c r="AH1677" i="1"/>
  <c r="AH1676" i="1"/>
  <c r="AH1675" i="1"/>
  <c r="AH1674" i="1"/>
  <c r="AH1673" i="1"/>
  <c r="AH1672" i="1"/>
  <c r="AH1671" i="1"/>
  <c r="AH1670" i="1"/>
  <c r="AH1669" i="1"/>
  <c r="AH1668" i="1"/>
  <c r="AH1667" i="1"/>
  <c r="AH1666" i="1"/>
  <c r="AH1665" i="1"/>
  <c r="AH1664" i="1"/>
  <c r="AH1663" i="1"/>
  <c r="AH1662" i="1"/>
  <c r="AH1661" i="1"/>
  <c r="AH1660" i="1"/>
  <c r="AH1659" i="1"/>
  <c r="AH1658" i="1"/>
  <c r="AH1657" i="1"/>
  <c r="AH1656" i="1"/>
  <c r="AH1655" i="1"/>
  <c r="AH1654" i="1"/>
  <c r="AH1653" i="1"/>
  <c r="AH1652" i="1"/>
  <c r="AH1651" i="1"/>
  <c r="AH1650" i="1"/>
  <c r="AH1649" i="1"/>
  <c r="AH1648" i="1"/>
  <c r="AH1647" i="1"/>
  <c r="AH1646" i="1"/>
  <c r="AH1645" i="1"/>
  <c r="AH1644" i="1"/>
  <c r="AH1643" i="1"/>
  <c r="AH1642" i="1"/>
  <c r="AH1641" i="1"/>
  <c r="AH1640" i="1"/>
  <c r="AH1639" i="1"/>
  <c r="AH1638" i="1"/>
  <c r="AH1637" i="1"/>
  <c r="AH1636" i="1"/>
  <c r="AH1635" i="1"/>
  <c r="AH1634" i="1"/>
  <c r="AH1633" i="1"/>
  <c r="AH1632" i="1"/>
  <c r="AH1631" i="1"/>
  <c r="AH1630" i="1"/>
  <c r="AH1629" i="1"/>
  <c r="AH1628" i="1"/>
  <c r="AH1627" i="1"/>
  <c r="AH1626" i="1"/>
  <c r="AH1625" i="1"/>
  <c r="AH1624" i="1"/>
  <c r="AH1623" i="1"/>
  <c r="AH1622" i="1"/>
  <c r="AH1621" i="1"/>
  <c r="AH1620" i="1"/>
  <c r="AH1619" i="1"/>
  <c r="AH1618" i="1"/>
  <c r="AH1617" i="1"/>
  <c r="AH1616" i="1"/>
  <c r="AH1615" i="1"/>
  <c r="AH1614" i="1"/>
  <c r="AH1613" i="1"/>
  <c r="AH1612" i="1"/>
  <c r="AH1611" i="1"/>
  <c r="AH1610" i="1"/>
  <c r="AH1609" i="1"/>
  <c r="AH1608" i="1"/>
  <c r="AH1607" i="1"/>
  <c r="AH1606" i="1"/>
  <c r="AH1605" i="1"/>
  <c r="AH1604" i="1"/>
  <c r="AH1603" i="1"/>
  <c r="AH1602" i="1"/>
  <c r="AH1601" i="1"/>
  <c r="AH1600" i="1"/>
  <c r="AH1599" i="1"/>
  <c r="AH1598" i="1"/>
  <c r="AH1597" i="1"/>
  <c r="AH1596" i="1"/>
  <c r="AH1595" i="1"/>
  <c r="AH1594" i="1"/>
  <c r="AH1593" i="1"/>
  <c r="AH1592" i="1"/>
  <c r="AH1591" i="1"/>
  <c r="AH1590" i="1"/>
  <c r="AH1589" i="1"/>
  <c r="AH1588" i="1"/>
  <c r="AH1587" i="1"/>
  <c r="AH1586" i="1"/>
  <c r="AH1585" i="1"/>
  <c r="AH1584" i="1"/>
  <c r="AH1583" i="1"/>
  <c r="AH1582" i="1"/>
  <c r="AH1581" i="1"/>
  <c r="AH1580" i="1"/>
  <c r="AH1579" i="1"/>
  <c r="AH1578" i="1"/>
  <c r="AH1577" i="1"/>
  <c r="AH1576" i="1"/>
  <c r="AH1575" i="1"/>
  <c r="AH1574" i="1"/>
  <c r="AH1573" i="1"/>
  <c r="AH1572" i="1"/>
  <c r="AH1571" i="1"/>
  <c r="AH1570" i="1"/>
  <c r="AH1569" i="1"/>
  <c r="AH1568" i="1"/>
  <c r="AH1567" i="1"/>
  <c r="AH1566" i="1"/>
  <c r="AH1565" i="1"/>
  <c r="AH1564" i="1"/>
  <c r="AH1563" i="1"/>
  <c r="AH1562" i="1"/>
  <c r="AH1561" i="1"/>
  <c r="AH1560" i="1"/>
  <c r="AH1559" i="1"/>
  <c r="AH1558" i="1"/>
  <c r="AH1557" i="1"/>
  <c r="AH1556" i="1"/>
  <c r="AH1555" i="1"/>
  <c r="AH1554" i="1"/>
  <c r="AH1553" i="1"/>
  <c r="AH1552" i="1"/>
  <c r="AH1551" i="1"/>
  <c r="AH1550" i="1"/>
  <c r="AH1549" i="1"/>
  <c r="AH1548" i="1"/>
  <c r="AH1547" i="1"/>
  <c r="AH1546" i="1"/>
  <c r="AH1545" i="1"/>
  <c r="AH1544" i="1"/>
  <c r="AH1543" i="1"/>
  <c r="AH1542" i="1"/>
  <c r="AH1541" i="1"/>
  <c r="AH1540" i="1"/>
  <c r="AH1539" i="1"/>
  <c r="AH1538" i="1"/>
  <c r="AH1537" i="1"/>
  <c r="AH1536" i="1"/>
  <c r="AH1535" i="1"/>
  <c r="AH1534" i="1"/>
  <c r="AH1533" i="1"/>
  <c r="AH1532" i="1"/>
  <c r="AH1531" i="1"/>
  <c r="AH1530" i="1"/>
  <c r="AH1529" i="1"/>
  <c r="AH1528" i="1"/>
  <c r="AH1527" i="1"/>
  <c r="AH1526" i="1"/>
  <c r="AH1525" i="1"/>
  <c r="AH1524" i="1"/>
  <c r="AH1523" i="1"/>
  <c r="AH1522" i="1"/>
  <c r="AH1521" i="1"/>
  <c r="AH1520" i="1"/>
  <c r="AH1519" i="1"/>
  <c r="AH1518" i="1"/>
  <c r="AH1517" i="1"/>
  <c r="AH1516" i="1"/>
  <c r="AH1515" i="1"/>
  <c r="AH1514" i="1"/>
  <c r="AH1513" i="1"/>
  <c r="AH1512" i="1"/>
  <c r="AH1511" i="1"/>
  <c r="AH1510" i="1"/>
  <c r="AH1509" i="1"/>
  <c r="AH1508" i="1"/>
  <c r="AH1507" i="1"/>
  <c r="AH1506" i="1"/>
  <c r="AH1505" i="1"/>
  <c r="AH1504" i="1"/>
  <c r="AH1503" i="1"/>
  <c r="AH1502" i="1"/>
  <c r="AH1501" i="1"/>
  <c r="AH1500" i="1"/>
  <c r="AH1499" i="1"/>
  <c r="AH1498" i="1"/>
  <c r="AH1497" i="1"/>
  <c r="AH1496" i="1"/>
  <c r="AH1495" i="1"/>
  <c r="AH1494" i="1"/>
  <c r="AH1493" i="1"/>
  <c r="AH1492" i="1"/>
  <c r="AH1491" i="1"/>
  <c r="AH1490" i="1"/>
  <c r="AH1489" i="1"/>
  <c r="AH1488" i="1"/>
  <c r="AH1487" i="1"/>
  <c r="AH1486" i="1"/>
  <c r="AH1485" i="1"/>
  <c r="AH1484" i="1"/>
  <c r="AH1483" i="1"/>
  <c r="AH1482" i="1"/>
  <c r="AH1481" i="1"/>
  <c r="AH1480" i="1"/>
  <c r="AH1479" i="1"/>
  <c r="AH1478" i="1"/>
  <c r="AH1477" i="1"/>
  <c r="AH1476" i="1"/>
  <c r="AH1475" i="1"/>
  <c r="AH1474" i="1"/>
  <c r="AH1473" i="1"/>
  <c r="AH1472" i="1"/>
  <c r="AH1471" i="1"/>
  <c r="AH1470" i="1"/>
  <c r="AH1469" i="1"/>
  <c r="AH1468" i="1"/>
  <c r="AH1467" i="1"/>
  <c r="AH1466" i="1"/>
  <c r="AH1465" i="1"/>
  <c r="AH1464" i="1"/>
  <c r="AH1463" i="1"/>
  <c r="AH1462" i="1"/>
  <c r="AH1461" i="1"/>
  <c r="AH1460" i="1"/>
  <c r="AH1459" i="1"/>
  <c r="AH1458" i="1"/>
  <c r="AH1457" i="1"/>
  <c r="AH1456" i="1"/>
  <c r="AH1455" i="1"/>
  <c r="AH1454" i="1"/>
  <c r="AH1453" i="1"/>
  <c r="AH1452" i="1"/>
  <c r="AH1451" i="1"/>
  <c r="AH1450" i="1"/>
  <c r="AH1449" i="1"/>
  <c r="AH1448" i="1"/>
  <c r="AH1447" i="1"/>
  <c r="AH1446" i="1"/>
  <c r="AH1445" i="1"/>
  <c r="AH1444" i="1"/>
  <c r="AH1443" i="1"/>
  <c r="AH1442" i="1"/>
  <c r="AH1441" i="1"/>
  <c r="AH1440" i="1"/>
  <c r="AH1439" i="1"/>
  <c r="AH1438" i="1"/>
  <c r="AH1437" i="1"/>
  <c r="AH1436" i="1"/>
  <c r="AH1435" i="1"/>
  <c r="AH1434" i="1"/>
  <c r="AH1433" i="1"/>
  <c r="AH1432" i="1"/>
  <c r="AH1431" i="1"/>
  <c r="AH1430" i="1"/>
  <c r="AH1429" i="1"/>
  <c r="AH1428" i="1"/>
  <c r="AH1427" i="1"/>
  <c r="AH1426" i="1"/>
  <c r="AH1425" i="1"/>
  <c r="AH1424" i="1"/>
  <c r="AH1423" i="1"/>
  <c r="AH1422" i="1"/>
  <c r="AH1421" i="1"/>
  <c r="AH1420" i="1"/>
  <c r="AH1419" i="1"/>
  <c r="AH1418" i="1"/>
  <c r="AH1417" i="1"/>
  <c r="AH1416" i="1"/>
  <c r="AH1415" i="1"/>
  <c r="AH1414" i="1"/>
  <c r="AH1413" i="1"/>
  <c r="AH1412" i="1"/>
  <c r="AH1411" i="1"/>
  <c r="AH1410" i="1"/>
  <c r="AH1409" i="1"/>
  <c r="AH1408" i="1"/>
  <c r="AH1407" i="1"/>
  <c r="AH1406" i="1"/>
  <c r="AH1405" i="1"/>
  <c r="AH1404" i="1"/>
  <c r="AH1403" i="1"/>
  <c r="AH1402" i="1"/>
  <c r="AH1401" i="1"/>
  <c r="AH1400" i="1"/>
  <c r="AH1399" i="1"/>
  <c r="AH1398" i="1"/>
  <c r="AH1397" i="1"/>
  <c r="AH1396" i="1"/>
  <c r="AH1395" i="1"/>
  <c r="AH1394" i="1"/>
  <c r="AH1393" i="1"/>
  <c r="AH1392" i="1"/>
  <c r="AH1391" i="1"/>
  <c r="AH1390" i="1"/>
  <c r="AH1389" i="1"/>
  <c r="AH1388" i="1"/>
  <c r="AH1387" i="1"/>
  <c r="AH1386" i="1"/>
  <c r="AH1385" i="1"/>
  <c r="AH1384" i="1"/>
  <c r="AH1383" i="1"/>
  <c r="AH1382" i="1"/>
  <c r="AH1381" i="1"/>
  <c r="AH1380" i="1"/>
  <c r="AH1379" i="1"/>
  <c r="AH1378" i="1"/>
  <c r="AH1377" i="1"/>
  <c r="AH1376" i="1"/>
  <c r="AH1375" i="1"/>
  <c r="AH1374" i="1"/>
  <c r="AH1373" i="1"/>
  <c r="AH1372" i="1"/>
  <c r="AH1371" i="1"/>
  <c r="AH1370" i="1"/>
  <c r="AH1369" i="1"/>
  <c r="AH1368" i="1"/>
  <c r="AH1367" i="1"/>
  <c r="AH1366" i="1"/>
  <c r="AH1365" i="1"/>
  <c r="AH1364" i="1"/>
  <c r="AH1363" i="1"/>
  <c r="AH1362" i="1"/>
  <c r="AH1361" i="1"/>
  <c r="AH1360" i="1"/>
  <c r="AH1359" i="1"/>
  <c r="AH1358" i="1"/>
  <c r="AH1357" i="1"/>
  <c r="AH1356" i="1"/>
  <c r="AH1355" i="1"/>
  <c r="AH1354" i="1"/>
  <c r="AH1353" i="1"/>
  <c r="AH1352" i="1"/>
  <c r="AH1351" i="1"/>
  <c r="AH1350" i="1"/>
  <c r="AH1349" i="1"/>
  <c r="AH1348" i="1"/>
  <c r="AH1347" i="1"/>
  <c r="AH1346" i="1"/>
  <c r="AH1345" i="1"/>
  <c r="AH1344" i="1"/>
  <c r="AH1343" i="1"/>
  <c r="AH1342" i="1"/>
  <c r="AH1341" i="1"/>
  <c r="AH1340" i="1"/>
  <c r="AH1339" i="1"/>
  <c r="AH1338" i="1"/>
  <c r="AH1337" i="1"/>
  <c r="AH1336" i="1"/>
  <c r="AH1335" i="1"/>
  <c r="AH1334" i="1"/>
  <c r="AH1333" i="1"/>
  <c r="AH1332" i="1"/>
  <c r="AH1331" i="1"/>
  <c r="AH1330" i="1"/>
  <c r="AH1329" i="1"/>
  <c r="AH1328" i="1"/>
  <c r="AH1327" i="1"/>
  <c r="AH1326" i="1"/>
  <c r="AH1325" i="1"/>
  <c r="AH1324" i="1"/>
  <c r="AH1323" i="1"/>
  <c r="AH1322" i="1"/>
  <c r="AH1321" i="1"/>
  <c r="AH1320" i="1"/>
  <c r="AH1319" i="1"/>
  <c r="AH1318" i="1"/>
  <c r="AH1317" i="1"/>
  <c r="AH1316" i="1"/>
  <c r="AH1315" i="1"/>
  <c r="AH1314" i="1"/>
  <c r="AH1313" i="1"/>
  <c r="AH1312" i="1"/>
  <c r="AH1311" i="1"/>
  <c r="AH1310" i="1"/>
  <c r="AH1309" i="1"/>
  <c r="AH1308" i="1"/>
  <c r="AH1307" i="1"/>
  <c r="AH1306" i="1"/>
  <c r="AH1305" i="1"/>
  <c r="AH1304" i="1"/>
  <c r="AH1303" i="1"/>
  <c r="AH1302" i="1"/>
  <c r="AH1301" i="1"/>
  <c r="AH1300" i="1"/>
  <c r="AH1299" i="1"/>
  <c r="AH1298" i="1"/>
  <c r="AH1297" i="1"/>
  <c r="AH1296" i="1"/>
  <c r="AH1295" i="1"/>
  <c r="AH1294" i="1"/>
  <c r="AH1293" i="1"/>
  <c r="AH1292" i="1"/>
  <c r="AH1291" i="1"/>
  <c r="AH1290" i="1"/>
  <c r="AH1289" i="1"/>
  <c r="AH1288" i="1"/>
  <c r="AH1287" i="1"/>
  <c r="AH1286" i="1"/>
  <c r="AH1285" i="1"/>
  <c r="AH1284" i="1"/>
  <c r="AH1283" i="1"/>
  <c r="AH1282" i="1"/>
  <c r="AH1281" i="1"/>
  <c r="AH1280" i="1"/>
  <c r="AH1279" i="1"/>
  <c r="AH1278" i="1"/>
  <c r="AH1277" i="1"/>
  <c r="AH1276" i="1"/>
  <c r="AH1275" i="1"/>
  <c r="AH1274" i="1"/>
  <c r="AH1273" i="1"/>
  <c r="AH1272" i="1"/>
  <c r="AH1271" i="1"/>
  <c r="AH1270" i="1"/>
  <c r="AH1269" i="1"/>
  <c r="AH1268" i="1"/>
  <c r="AH1267" i="1"/>
  <c r="AH1266" i="1"/>
  <c r="AH1265" i="1"/>
  <c r="AH1264" i="1"/>
  <c r="AH1263" i="1"/>
  <c r="AH1262" i="1"/>
  <c r="AH1261" i="1"/>
  <c r="AH1260" i="1"/>
  <c r="AH1259" i="1"/>
  <c r="AH1258" i="1"/>
  <c r="AH1257" i="1"/>
  <c r="AH1256" i="1"/>
  <c r="AH1255" i="1"/>
  <c r="AH1254" i="1"/>
  <c r="AH1253" i="1"/>
  <c r="AH1252" i="1"/>
  <c r="AH1251" i="1"/>
  <c r="AH1250" i="1"/>
  <c r="AH1249" i="1"/>
  <c r="AH1248" i="1"/>
  <c r="AH1247" i="1"/>
  <c r="AH1246" i="1"/>
  <c r="AH1245" i="1"/>
  <c r="AH1244" i="1"/>
  <c r="AH1243" i="1"/>
  <c r="AH1242" i="1"/>
  <c r="AH1241" i="1"/>
  <c r="AH1240" i="1"/>
  <c r="AH1239" i="1"/>
  <c r="AH1238" i="1"/>
  <c r="AH1237" i="1"/>
  <c r="AH1236" i="1"/>
  <c r="AH1235" i="1"/>
  <c r="AH1234" i="1"/>
  <c r="AH1233" i="1"/>
  <c r="AH1232" i="1"/>
  <c r="AH1231" i="1"/>
  <c r="AH1230" i="1"/>
  <c r="AH1229" i="1"/>
  <c r="AH1228" i="1"/>
  <c r="AH1227" i="1"/>
  <c r="AH1226" i="1"/>
  <c r="AH1225" i="1"/>
  <c r="AH1224" i="1"/>
  <c r="AH1223" i="1"/>
  <c r="AH1222" i="1"/>
  <c r="AH1221" i="1"/>
  <c r="AH1220" i="1"/>
  <c r="AH1219" i="1"/>
  <c r="AH1218" i="1"/>
  <c r="AH1217" i="1"/>
  <c r="AH1216" i="1"/>
  <c r="AH1215" i="1"/>
  <c r="AH1214" i="1"/>
  <c r="AH1213" i="1"/>
  <c r="AH1212" i="1"/>
  <c r="AH1211" i="1"/>
  <c r="AH1210" i="1"/>
  <c r="AH1209" i="1"/>
  <c r="AH1208" i="1"/>
  <c r="AH1207" i="1"/>
  <c r="AH1206" i="1"/>
  <c r="AH1205" i="1"/>
  <c r="AH1204" i="1"/>
  <c r="AH1203" i="1"/>
  <c r="AH1202" i="1"/>
  <c r="AH1201" i="1"/>
  <c r="AH1200" i="1"/>
  <c r="AH1199" i="1"/>
  <c r="AH1198" i="1"/>
  <c r="AH1197" i="1"/>
  <c r="AH1196" i="1"/>
  <c r="AH1195" i="1"/>
  <c r="AH1194" i="1"/>
  <c r="AH1193" i="1"/>
  <c r="AH1192" i="1"/>
  <c r="AH1191" i="1"/>
  <c r="AH1190" i="1"/>
  <c r="AH1189" i="1"/>
  <c r="AH1188" i="1"/>
  <c r="AH1187" i="1"/>
  <c r="AH1186" i="1"/>
  <c r="AH1185" i="1"/>
  <c r="AH1184" i="1"/>
  <c r="AH1183" i="1"/>
  <c r="AH1182" i="1"/>
  <c r="AH1181" i="1"/>
  <c r="AH1180" i="1"/>
  <c r="AH1179" i="1"/>
  <c r="AH1178" i="1"/>
  <c r="AH1177" i="1"/>
  <c r="AH1176" i="1"/>
  <c r="AH1175" i="1"/>
  <c r="AH1174" i="1"/>
  <c r="AH1173" i="1"/>
  <c r="AH1172" i="1"/>
  <c r="AH1171" i="1"/>
  <c r="AH1170" i="1"/>
  <c r="AH1169" i="1"/>
  <c r="AH1168" i="1"/>
  <c r="AH1167" i="1"/>
  <c r="AH1166" i="1"/>
  <c r="AH1165" i="1"/>
  <c r="AH1164" i="1"/>
  <c r="AH1163" i="1"/>
  <c r="AH1162" i="1"/>
  <c r="AH1161" i="1"/>
  <c r="AH1160" i="1"/>
  <c r="AH1159" i="1"/>
  <c r="AH1158" i="1"/>
  <c r="AH1157" i="1"/>
  <c r="AH1156" i="1"/>
  <c r="AH1155" i="1"/>
  <c r="AH1154" i="1"/>
  <c r="AH1153" i="1"/>
  <c r="AH1152" i="1"/>
  <c r="AH1151" i="1"/>
  <c r="AH1150" i="1"/>
  <c r="AH1149" i="1"/>
  <c r="AH1148" i="1"/>
  <c r="AH1147" i="1"/>
  <c r="AH1146" i="1"/>
  <c r="AH1145" i="1"/>
  <c r="AH1144" i="1"/>
  <c r="AH1143" i="1"/>
  <c r="AH1142" i="1"/>
  <c r="AH1141" i="1"/>
  <c r="AH1140" i="1"/>
  <c r="AH1139" i="1"/>
  <c r="AH1138" i="1"/>
  <c r="AH1137" i="1"/>
  <c r="AH1136" i="1"/>
  <c r="AH1135" i="1"/>
  <c r="AH1134" i="1"/>
  <c r="AH1133" i="1"/>
  <c r="AH1132" i="1"/>
  <c r="AH1131" i="1"/>
  <c r="AH1130" i="1"/>
  <c r="AH1129" i="1"/>
  <c r="AH1128" i="1"/>
  <c r="AH1127" i="1"/>
  <c r="AH1126" i="1"/>
  <c r="AH1125" i="1"/>
  <c r="AH1124" i="1"/>
  <c r="AH1123" i="1"/>
  <c r="AH1122" i="1"/>
  <c r="AH1121" i="1"/>
  <c r="AH1120" i="1"/>
  <c r="AH1119" i="1"/>
  <c r="AH1118" i="1"/>
  <c r="AH1117" i="1"/>
  <c r="AH1116" i="1"/>
  <c r="AH1115" i="1"/>
  <c r="AH1114" i="1"/>
  <c r="AH1113" i="1"/>
  <c r="AH1112" i="1"/>
  <c r="AH1111" i="1"/>
  <c r="AH1110" i="1"/>
  <c r="AH1109" i="1"/>
  <c r="AH1108" i="1"/>
  <c r="AH1107" i="1"/>
  <c r="AH1106" i="1"/>
  <c r="AH1105" i="1"/>
  <c r="AH1104" i="1"/>
  <c r="AH1103" i="1"/>
  <c r="AH1102" i="1"/>
  <c r="AH1101" i="1"/>
  <c r="AH1100" i="1"/>
  <c r="AH1099" i="1"/>
  <c r="AH1098" i="1"/>
  <c r="AH1097" i="1"/>
  <c r="AH1096" i="1"/>
  <c r="AH1095" i="1"/>
  <c r="AH1094" i="1"/>
  <c r="AH1093" i="1"/>
  <c r="AH1092" i="1"/>
  <c r="AH1091" i="1"/>
  <c r="AH1090" i="1"/>
  <c r="AH1089" i="1"/>
  <c r="AH1088" i="1"/>
  <c r="AH1087" i="1"/>
  <c r="AH1086" i="1"/>
  <c r="AH1085" i="1"/>
  <c r="AH1084" i="1"/>
  <c r="AH1083" i="1"/>
  <c r="AH1082" i="1"/>
  <c r="AH1081" i="1"/>
  <c r="AH1080" i="1"/>
  <c r="AH1079" i="1"/>
  <c r="AH1078" i="1"/>
  <c r="AH1077" i="1"/>
  <c r="AH1076" i="1"/>
  <c r="AH1075" i="1"/>
  <c r="AH1074" i="1"/>
  <c r="AH1073" i="1"/>
  <c r="AH1072" i="1"/>
  <c r="AH1071" i="1"/>
  <c r="AH1070" i="1"/>
  <c r="AH1069" i="1"/>
  <c r="AH1068" i="1"/>
  <c r="AH1067" i="1"/>
  <c r="AH1066" i="1"/>
  <c r="AH1065" i="1"/>
  <c r="AH1064" i="1"/>
  <c r="AH1063" i="1"/>
  <c r="AH1062" i="1"/>
  <c r="AH1061" i="1"/>
  <c r="AH1060" i="1"/>
  <c r="AH1059" i="1"/>
  <c r="AH1058" i="1"/>
  <c r="AH1057" i="1"/>
  <c r="AH1056" i="1"/>
  <c r="AH1055" i="1"/>
  <c r="AH1054" i="1"/>
  <c r="AH1053" i="1"/>
  <c r="AH1052" i="1"/>
  <c r="AH1051" i="1"/>
  <c r="AH1050" i="1"/>
  <c r="AH1049" i="1"/>
  <c r="AH1048" i="1"/>
  <c r="AH1047" i="1"/>
  <c r="AH1046" i="1"/>
  <c r="AH1045" i="1"/>
  <c r="AH1044" i="1"/>
  <c r="AH1043" i="1"/>
  <c r="AH1042" i="1"/>
  <c r="AH1041" i="1"/>
  <c r="AH1040" i="1"/>
  <c r="AH1039" i="1"/>
  <c r="AH1038" i="1"/>
  <c r="AH1037" i="1"/>
  <c r="AH1036" i="1"/>
  <c r="AH1035" i="1"/>
  <c r="AH1034" i="1"/>
  <c r="AH1033" i="1"/>
  <c r="AH1032" i="1"/>
  <c r="AH1031" i="1"/>
  <c r="AH1030" i="1"/>
  <c r="AH1029" i="1"/>
  <c r="AH1028" i="1"/>
  <c r="AH1027" i="1"/>
  <c r="AH1026" i="1"/>
  <c r="AH1025" i="1"/>
  <c r="AH1024" i="1"/>
  <c r="AH1023" i="1"/>
  <c r="AH1022" i="1"/>
  <c r="AH1021" i="1"/>
  <c r="AH1020" i="1"/>
  <c r="AH1019" i="1"/>
  <c r="AH1018" i="1"/>
  <c r="AH1017" i="1"/>
  <c r="AH1016" i="1"/>
  <c r="AH1015" i="1"/>
  <c r="AH1014" i="1"/>
  <c r="AH1013" i="1"/>
  <c r="AH1012" i="1"/>
  <c r="AH1011" i="1"/>
  <c r="AH1010" i="1"/>
  <c r="AH1009" i="1"/>
  <c r="AH1008" i="1"/>
  <c r="AH1007" i="1"/>
  <c r="AH1006" i="1"/>
  <c r="AH1005" i="1"/>
  <c r="AH1004" i="1"/>
  <c r="AH1003" i="1"/>
  <c r="AH1002" i="1"/>
  <c r="AH1001" i="1"/>
  <c r="AH1000" i="1"/>
  <c r="AH999" i="1"/>
  <c r="AH998" i="1"/>
  <c r="AH997" i="1"/>
  <c r="AH996" i="1"/>
  <c r="AH995" i="1"/>
  <c r="AH994" i="1"/>
  <c r="AH993" i="1"/>
  <c r="AH992" i="1"/>
  <c r="AH991" i="1"/>
  <c r="AH990" i="1"/>
  <c r="AH989" i="1"/>
  <c r="AH988" i="1"/>
  <c r="AH987" i="1"/>
  <c r="AH986" i="1"/>
  <c r="AH985" i="1"/>
  <c r="AH984" i="1"/>
  <c r="AH983" i="1"/>
  <c r="AH982" i="1"/>
  <c r="AH981" i="1"/>
  <c r="AH980" i="1"/>
  <c r="AH979" i="1"/>
  <c r="AH978" i="1"/>
  <c r="AH977" i="1"/>
  <c r="AH976" i="1"/>
  <c r="AH975" i="1"/>
  <c r="AH974" i="1"/>
  <c r="AH973" i="1"/>
  <c r="AH972" i="1"/>
  <c r="AH971" i="1"/>
  <c r="AH970" i="1"/>
  <c r="AH969" i="1"/>
  <c r="AH968" i="1"/>
  <c r="AH967" i="1"/>
  <c r="AH966" i="1"/>
  <c r="AH965" i="1"/>
  <c r="AH964" i="1"/>
  <c r="AH963" i="1"/>
  <c r="AH962" i="1"/>
  <c r="AH961" i="1"/>
  <c r="AH960" i="1"/>
  <c r="AH959" i="1"/>
  <c r="AH958" i="1"/>
  <c r="AH957" i="1"/>
  <c r="AH956" i="1"/>
  <c r="AH955" i="1"/>
  <c r="AH954" i="1"/>
  <c r="AH953" i="1"/>
  <c r="AH952" i="1"/>
  <c r="AH951" i="1"/>
  <c r="AH950" i="1"/>
  <c r="AH949" i="1"/>
  <c r="AH948" i="1"/>
  <c r="AH947" i="1"/>
  <c r="AH946" i="1"/>
  <c r="AH945" i="1"/>
  <c r="AH944" i="1"/>
  <c r="AH943" i="1"/>
  <c r="AH942" i="1"/>
  <c r="AH941" i="1"/>
  <c r="AH940" i="1"/>
  <c r="AH939" i="1"/>
  <c r="AH938" i="1"/>
  <c r="AH937" i="1"/>
  <c r="AH936" i="1"/>
  <c r="AH935" i="1"/>
  <c r="AH934" i="1"/>
  <c r="AH933" i="1"/>
  <c r="AH932" i="1"/>
  <c r="AH931" i="1"/>
  <c r="AH930" i="1"/>
  <c r="AH929" i="1"/>
  <c r="AH928" i="1"/>
  <c r="AH927" i="1"/>
  <c r="AH926" i="1"/>
  <c r="AH925" i="1"/>
  <c r="AH924" i="1"/>
  <c r="AH923" i="1"/>
  <c r="AH922" i="1"/>
  <c r="AH921" i="1"/>
  <c r="AH920" i="1"/>
  <c r="AH919" i="1"/>
  <c r="AH918" i="1"/>
  <c r="AH917" i="1"/>
  <c r="AH916" i="1"/>
  <c r="AH915" i="1"/>
  <c r="AH914" i="1"/>
  <c r="AH913" i="1"/>
  <c r="AH912" i="1"/>
  <c r="AH911" i="1"/>
  <c r="AH910" i="1"/>
  <c r="AH909" i="1"/>
  <c r="AH908" i="1"/>
  <c r="AH907" i="1"/>
  <c r="AH906" i="1"/>
  <c r="AH905" i="1"/>
  <c r="AH904" i="1"/>
  <c r="AH903" i="1"/>
  <c r="AH902" i="1"/>
  <c r="AH901" i="1"/>
  <c r="AH900" i="1"/>
  <c r="AH899" i="1"/>
  <c r="AH898" i="1"/>
  <c r="AH897" i="1"/>
  <c r="AH896" i="1"/>
  <c r="AH895" i="1"/>
  <c r="AH894" i="1"/>
  <c r="AH893" i="1"/>
  <c r="AH892" i="1"/>
  <c r="AH891" i="1"/>
  <c r="AH890" i="1"/>
  <c r="AH889" i="1"/>
  <c r="AH888" i="1"/>
  <c r="AH887" i="1"/>
  <c r="AH886" i="1"/>
  <c r="AH885" i="1"/>
  <c r="AH884" i="1"/>
  <c r="AH883" i="1"/>
  <c r="AH882" i="1"/>
  <c r="AH881" i="1"/>
  <c r="AH880" i="1"/>
  <c r="AH879" i="1"/>
  <c r="AH878" i="1"/>
  <c r="AH877" i="1"/>
  <c r="AH876" i="1"/>
  <c r="AH875" i="1"/>
  <c r="AH874" i="1"/>
  <c r="AH873" i="1"/>
  <c r="AH872" i="1"/>
  <c r="AH871" i="1"/>
  <c r="AH870" i="1"/>
  <c r="AH869" i="1"/>
  <c r="AH868" i="1"/>
  <c r="AH867" i="1"/>
  <c r="AH866" i="1"/>
  <c r="AH865" i="1"/>
  <c r="AH864" i="1"/>
  <c r="AH863" i="1"/>
  <c r="AH862" i="1"/>
  <c r="AH861" i="1"/>
  <c r="AH860" i="1"/>
  <c r="AH859" i="1"/>
  <c r="AH858" i="1"/>
  <c r="AH857" i="1"/>
  <c r="AH856" i="1"/>
  <c r="AH855" i="1"/>
  <c r="AH854" i="1"/>
  <c r="AH853" i="1"/>
  <c r="AH852" i="1"/>
  <c r="AH851" i="1"/>
  <c r="AH850" i="1"/>
  <c r="AH849" i="1"/>
  <c r="AH848" i="1"/>
  <c r="AH847" i="1"/>
  <c r="AH846" i="1"/>
  <c r="AH845" i="1"/>
  <c r="AH844" i="1"/>
  <c r="AH843" i="1"/>
  <c r="AH842" i="1"/>
  <c r="AH841" i="1"/>
  <c r="AH840" i="1"/>
  <c r="AH839" i="1"/>
  <c r="AH838" i="1"/>
  <c r="AH837" i="1"/>
  <c r="AH836" i="1"/>
  <c r="AH835" i="1"/>
  <c r="AH834" i="1"/>
  <c r="AH833" i="1"/>
  <c r="AH832" i="1"/>
  <c r="AH831" i="1"/>
  <c r="AH830" i="1"/>
  <c r="AH829" i="1"/>
  <c r="AH828" i="1"/>
  <c r="AH827" i="1"/>
  <c r="AH826" i="1"/>
  <c r="AH825" i="1"/>
  <c r="AH824" i="1"/>
  <c r="AH823" i="1"/>
  <c r="AH822" i="1"/>
  <c r="AH821" i="1"/>
  <c r="AH820" i="1"/>
  <c r="AH819" i="1"/>
  <c r="AH818" i="1"/>
  <c r="AH817" i="1"/>
  <c r="AH816" i="1"/>
  <c r="AH815" i="1"/>
  <c r="AH814" i="1"/>
  <c r="AH813" i="1"/>
  <c r="AH812" i="1"/>
  <c r="AH811" i="1"/>
  <c r="AH810" i="1"/>
  <c r="AH809" i="1"/>
  <c r="AH808" i="1"/>
  <c r="AH807" i="1"/>
  <c r="AH806" i="1"/>
  <c r="AH805" i="1"/>
  <c r="AH804" i="1"/>
  <c r="AH803" i="1"/>
  <c r="AH802" i="1"/>
  <c r="AH801" i="1"/>
  <c r="AH800" i="1"/>
  <c r="AH799" i="1"/>
  <c r="AH798" i="1"/>
  <c r="AH797" i="1"/>
  <c r="AH796" i="1"/>
  <c r="AH795" i="1"/>
  <c r="AH794" i="1"/>
  <c r="AH793" i="1"/>
  <c r="AH792" i="1"/>
  <c r="AH791" i="1"/>
  <c r="AH790" i="1"/>
  <c r="AH789" i="1"/>
  <c r="AH788" i="1"/>
  <c r="AH787" i="1"/>
  <c r="AH786" i="1"/>
  <c r="AH785" i="1"/>
  <c r="AH784" i="1"/>
  <c r="AH783" i="1"/>
  <c r="AH782" i="1"/>
  <c r="AH781" i="1"/>
  <c r="AH780" i="1"/>
  <c r="AH779" i="1"/>
  <c r="AH778" i="1"/>
  <c r="AH777" i="1"/>
  <c r="AH776" i="1"/>
  <c r="AH775" i="1"/>
  <c r="AH774" i="1"/>
  <c r="AH773" i="1"/>
  <c r="AH772" i="1"/>
  <c r="AH771" i="1"/>
  <c r="AH770" i="1"/>
  <c r="AH769" i="1"/>
  <c r="AH768" i="1"/>
  <c r="AH767" i="1"/>
  <c r="AH766" i="1"/>
  <c r="AH765" i="1"/>
  <c r="AH764" i="1"/>
  <c r="AH763" i="1"/>
  <c r="AH762" i="1"/>
  <c r="AH761" i="1"/>
  <c r="AH760" i="1"/>
  <c r="AH759" i="1"/>
  <c r="AH758" i="1"/>
  <c r="AH757" i="1"/>
  <c r="AH756" i="1"/>
  <c r="AH755" i="1"/>
  <c r="AH754" i="1"/>
  <c r="AH753" i="1"/>
  <c r="AH752" i="1"/>
  <c r="AH751" i="1"/>
  <c r="AH750" i="1"/>
  <c r="AH749" i="1"/>
  <c r="AH748" i="1"/>
  <c r="AH747" i="1"/>
  <c r="AH746" i="1"/>
  <c r="AH745" i="1"/>
  <c r="AH744" i="1"/>
  <c r="AH743" i="1"/>
  <c r="AH742" i="1"/>
  <c r="AH741" i="1"/>
  <c r="AH740" i="1"/>
  <c r="AH739" i="1"/>
  <c r="AH738" i="1"/>
  <c r="AH737" i="1"/>
  <c r="AH736" i="1"/>
  <c r="AH735" i="1"/>
  <c r="AH734" i="1"/>
  <c r="AH733" i="1"/>
  <c r="AH732" i="1"/>
  <c r="AH731" i="1"/>
  <c r="AH730" i="1"/>
  <c r="AH729" i="1"/>
  <c r="AH728" i="1"/>
  <c r="AH727" i="1"/>
  <c r="AH726" i="1"/>
  <c r="AH725" i="1"/>
  <c r="AH724" i="1"/>
  <c r="AH723" i="1"/>
  <c r="AH722" i="1"/>
  <c r="AH721" i="1"/>
  <c r="AH720" i="1"/>
  <c r="AH719" i="1"/>
  <c r="AH718" i="1"/>
  <c r="AH717" i="1"/>
  <c r="AH716" i="1"/>
  <c r="AH715" i="1"/>
  <c r="AH714" i="1"/>
  <c r="AH713" i="1"/>
  <c r="AH712" i="1"/>
  <c r="AH711" i="1"/>
  <c r="AH710" i="1"/>
  <c r="AH709" i="1"/>
  <c r="AH708" i="1"/>
  <c r="AH707" i="1"/>
  <c r="AH706" i="1"/>
  <c r="AH705" i="1"/>
  <c r="AH704" i="1"/>
  <c r="AH703" i="1"/>
  <c r="AH702" i="1"/>
  <c r="AH701" i="1"/>
  <c r="AH700" i="1"/>
  <c r="AH699" i="1"/>
  <c r="AH698" i="1"/>
  <c r="AH697" i="1"/>
  <c r="AH696" i="1"/>
  <c r="AH695" i="1"/>
  <c r="AH694" i="1"/>
  <c r="AH693" i="1"/>
  <c r="AH692" i="1"/>
  <c r="AH691" i="1"/>
  <c r="AH690" i="1"/>
  <c r="AH689" i="1"/>
  <c r="AH688" i="1"/>
  <c r="AH687" i="1"/>
  <c r="AH686" i="1"/>
  <c r="AH685" i="1"/>
  <c r="AH684" i="1"/>
  <c r="AH683" i="1"/>
  <c r="AH682" i="1"/>
  <c r="AH681" i="1"/>
  <c r="AH680" i="1"/>
  <c r="AH679" i="1"/>
  <c r="AH678" i="1"/>
  <c r="AH677" i="1"/>
  <c r="AH676" i="1"/>
  <c r="AH675" i="1"/>
  <c r="AH674" i="1"/>
  <c r="AH673" i="1"/>
  <c r="AH672" i="1"/>
  <c r="AH671" i="1"/>
  <c r="AH670" i="1"/>
  <c r="AH669" i="1"/>
  <c r="AH668" i="1"/>
  <c r="AH667" i="1"/>
  <c r="AH666" i="1"/>
  <c r="AH665" i="1"/>
  <c r="AH664" i="1"/>
  <c r="AH663" i="1"/>
  <c r="AH662" i="1"/>
  <c r="AH661" i="1"/>
  <c r="AH660" i="1"/>
  <c r="AH659" i="1"/>
  <c r="AH658" i="1"/>
  <c r="AH657" i="1"/>
  <c r="AH656" i="1"/>
  <c r="AH655" i="1"/>
  <c r="AH654" i="1"/>
  <c r="AH653" i="1"/>
  <c r="AH652" i="1"/>
  <c r="AH651" i="1"/>
  <c r="AH650" i="1"/>
  <c r="AH649" i="1"/>
  <c r="AH648" i="1"/>
  <c r="AH647" i="1"/>
  <c r="AH646" i="1"/>
  <c r="AH645" i="1"/>
  <c r="AH644" i="1"/>
  <c r="AH643" i="1"/>
  <c r="AH642" i="1"/>
  <c r="AH641" i="1"/>
  <c r="AH640" i="1"/>
  <c r="AH639" i="1"/>
  <c r="AH638" i="1"/>
  <c r="AH637" i="1"/>
  <c r="AH636" i="1"/>
  <c r="AH635" i="1"/>
  <c r="AH634" i="1"/>
  <c r="AH633" i="1"/>
  <c r="AH632" i="1"/>
  <c r="AH631" i="1"/>
  <c r="AH630" i="1"/>
  <c r="AH629" i="1"/>
  <c r="AH628" i="1"/>
  <c r="AH627" i="1"/>
  <c r="AH626" i="1"/>
  <c r="AH625" i="1"/>
  <c r="AH624" i="1"/>
  <c r="AH623" i="1"/>
  <c r="AH622" i="1"/>
  <c r="AH621" i="1"/>
  <c r="AH620" i="1"/>
  <c r="AH619" i="1"/>
  <c r="AH618" i="1"/>
  <c r="AH617" i="1"/>
  <c r="AH616" i="1"/>
  <c r="AH615" i="1"/>
  <c r="AH614" i="1"/>
  <c r="AH613" i="1"/>
  <c r="AH612" i="1"/>
  <c r="AH611" i="1"/>
  <c r="AH610" i="1"/>
  <c r="AH609" i="1"/>
  <c r="AH608" i="1"/>
  <c r="AH607" i="1"/>
  <c r="AH606" i="1"/>
  <c r="AH605" i="1"/>
  <c r="AH604" i="1"/>
  <c r="AH603" i="1"/>
  <c r="AH602" i="1"/>
  <c r="AH601" i="1"/>
  <c r="AH600" i="1"/>
  <c r="AH599" i="1"/>
  <c r="AH598" i="1"/>
  <c r="AH597" i="1"/>
  <c r="AH596" i="1"/>
  <c r="AH595" i="1"/>
  <c r="AH594" i="1"/>
  <c r="AH593" i="1"/>
  <c r="AH592" i="1"/>
  <c r="AH591" i="1"/>
  <c r="AH590" i="1"/>
  <c r="AH589" i="1"/>
  <c r="AH588" i="1"/>
  <c r="AH587" i="1"/>
  <c r="AH586" i="1"/>
  <c r="AH585" i="1"/>
  <c r="AH584" i="1"/>
  <c r="AH583" i="1"/>
  <c r="AH582" i="1"/>
  <c r="AH581" i="1"/>
  <c r="AH580" i="1"/>
  <c r="AH579" i="1"/>
  <c r="AH578" i="1"/>
  <c r="AH577" i="1"/>
  <c r="AH576" i="1"/>
  <c r="AH575" i="1"/>
  <c r="AH574" i="1"/>
  <c r="AH573" i="1"/>
  <c r="AH572" i="1"/>
  <c r="AH571" i="1"/>
  <c r="AH570" i="1"/>
  <c r="AH569" i="1"/>
  <c r="AH568" i="1"/>
  <c r="AH567" i="1"/>
  <c r="AH566" i="1"/>
  <c r="AH565" i="1"/>
  <c r="AH564" i="1"/>
  <c r="AH563" i="1"/>
  <c r="AH562" i="1"/>
  <c r="AH561" i="1"/>
  <c r="AH560" i="1"/>
  <c r="AH559" i="1"/>
  <c r="AH558" i="1"/>
  <c r="AH557" i="1"/>
  <c r="AH556" i="1"/>
  <c r="AH555" i="1"/>
  <c r="AH554" i="1"/>
  <c r="AH553" i="1"/>
  <c r="AH552" i="1"/>
  <c r="AH551" i="1"/>
  <c r="AH550" i="1"/>
  <c r="AH549" i="1"/>
  <c r="AH548" i="1"/>
  <c r="AH547" i="1"/>
  <c r="AH546" i="1"/>
  <c r="AH545" i="1"/>
  <c r="AH544" i="1"/>
  <c r="AH543" i="1"/>
  <c r="AH542" i="1"/>
  <c r="AH541" i="1"/>
  <c r="AH540" i="1"/>
  <c r="AH539" i="1"/>
  <c r="AH538" i="1"/>
  <c r="AH537" i="1"/>
  <c r="AH536" i="1"/>
  <c r="AH535" i="1"/>
  <c r="AH534" i="1"/>
  <c r="AH533" i="1"/>
  <c r="AH532" i="1"/>
  <c r="AH531" i="1"/>
  <c r="AH530" i="1"/>
  <c r="AH529" i="1"/>
  <c r="AH528" i="1"/>
  <c r="AH527" i="1"/>
  <c r="AH526" i="1"/>
  <c r="AH525" i="1"/>
  <c r="AH524" i="1"/>
  <c r="AH523" i="1"/>
  <c r="AH522" i="1"/>
  <c r="AH521" i="1"/>
  <c r="AH520" i="1"/>
  <c r="AH519" i="1"/>
  <c r="AH518" i="1"/>
  <c r="AH517" i="1"/>
  <c r="AH516" i="1"/>
  <c r="AH515" i="1"/>
  <c r="AH514" i="1"/>
  <c r="AH513" i="1"/>
  <c r="AH512" i="1"/>
  <c r="AH511" i="1"/>
  <c r="AH510" i="1"/>
  <c r="AH509" i="1"/>
  <c r="AH508" i="1"/>
  <c r="AH507" i="1"/>
  <c r="AH506" i="1"/>
  <c r="AH505" i="1"/>
  <c r="AH504" i="1"/>
  <c r="AH503" i="1"/>
  <c r="AH502" i="1"/>
  <c r="AH501" i="1"/>
  <c r="AH500" i="1"/>
  <c r="AH499" i="1"/>
  <c r="AH498" i="1"/>
  <c r="AH497" i="1"/>
  <c r="AH496" i="1"/>
  <c r="AH495" i="1"/>
  <c r="AH494" i="1"/>
  <c r="AH493" i="1"/>
  <c r="AH492" i="1"/>
  <c r="AH491" i="1"/>
  <c r="AH490" i="1"/>
  <c r="AH489" i="1"/>
  <c r="AH488" i="1"/>
  <c r="AH487" i="1"/>
  <c r="AH486" i="1"/>
  <c r="AH485" i="1"/>
  <c r="AH484" i="1"/>
  <c r="AH483" i="1"/>
  <c r="AH482" i="1"/>
  <c r="AH481" i="1"/>
  <c r="AH480" i="1"/>
  <c r="AH479" i="1"/>
  <c r="AH478" i="1"/>
  <c r="AH477" i="1"/>
  <c r="AH476" i="1"/>
  <c r="AH475" i="1"/>
  <c r="AH474" i="1"/>
  <c r="AH473" i="1"/>
  <c r="AH472" i="1"/>
  <c r="AH471" i="1"/>
  <c r="AH470" i="1"/>
  <c r="AH469" i="1"/>
  <c r="AH468" i="1"/>
  <c r="AH467" i="1"/>
  <c r="AH466" i="1"/>
  <c r="AH465" i="1"/>
  <c r="AH464" i="1"/>
  <c r="AH463" i="1"/>
  <c r="AH462" i="1"/>
  <c r="AH461" i="1"/>
  <c r="AH460" i="1"/>
  <c r="AH459" i="1"/>
  <c r="AH458" i="1"/>
  <c r="AH457" i="1"/>
  <c r="AH456" i="1"/>
  <c r="AH455" i="1"/>
  <c r="AH454" i="1"/>
  <c r="AH453" i="1"/>
  <c r="AH452" i="1"/>
  <c r="AH451" i="1"/>
  <c r="AH450" i="1"/>
  <c r="AH449" i="1"/>
  <c r="AH448" i="1"/>
  <c r="AH447" i="1"/>
  <c r="AH446" i="1"/>
  <c r="AH445" i="1"/>
  <c r="AH444" i="1"/>
  <c r="AH443" i="1"/>
  <c r="AH442" i="1"/>
  <c r="AH441" i="1"/>
  <c r="AH440" i="1"/>
  <c r="AH439" i="1"/>
  <c r="AH438" i="1"/>
  <c r="AH437" i="1"/>
  <c r="AH436" i="1"/>
  <c r="AH435" i="1"/>
  <c r="AH434" i="1"/>
  <c r="AH433" i="1"/>
  <c r="AH432" i="1"/>
  <c r="AH431" i="1"/>
  <c r="AH430" i="1"/>
  <c r="AH429" i="1"/>
  <c r="AH428" i="1"/>
  <c r="AH427" i="1"/>
  <c r="AH426" i="1"/>
  <c r="AH425" i="1"/>
  <c r="AH424" i="1"/>
  <c r="AH423" i="1"/>
  <c r="AH422" i="1"/>
  <c r="AH421" i="1"/>
  <c r="AH420" i="1"/>
  <c r="AH419" i="1"/>
  <c r="AH418" i="1"/>
  <c r="AH417" i="1"/>
  <c r="AH416" i="1"/>
  <c r="AH415" i="1"/>
  <c r="AH414" i="1"/>
  <c r="AH413" i="1"/>
  <c r="AH412" i="1"/>
  <c r="AH411" i="1"/>
  <c r="AH410" i="1"/>
  <c r="AH409" i="1"/>
  <c r="AH408" i="1"/>
  <c r="AH407" i="1"/>
  <c r="AH406" i="1"/>
  <c r="AH405" i="1"/>
  <c r="AH404" i="1"/>
  <c r="AH403" i="1"/>
  <c r="AH402" i="1"/>
  <c r="AH401" i="1"/>
  <c r="AH400" i="1"/>
  <c r="AH399" i="1"/>
  <c r="AH398" i="1"/>
  <c r="AH397" i="1"/>
  <c r="AH396" i="1"/>
  <c r="AH395" i="1"/>
  <c r="AH394" i="1"/>
  <c r="AH393" i="1"/>
  <c r="AH392" i="1"/>
  <c r="AH391" i="1"/>
  <c r="AH390" i="1"/>
  <c r="AH389" i="1"/>
  <c r="AH388" i="1"/>
  <c r="AH387" i="1"/>
  <c r="AH386" i="1"/>
  <c r="AH385" i="1"/>
  <c r="AH384" i="1"/>
  <c r="AH383" i="1"/>
  <c r="AH382" i="1"/>
  <c r="AH381" i="1"/>
  <c r="AH380" i="1"/>
  <c r="AH379" i="1"/>
  <c r="AH378" i="1"/>
  <c r="AH377" i="1"/>
  <c r="AH376" i="1"/>
  <c r="AH375" i="1"/>
  <c r="AH374" i="1"/>
  <c r="AH373" i="1"/>
  <c r="AH372" i="1"/>
  <c r="AH371" i="1"/>
  <c r="AH370" i="1"/>
  <c r="AH369" i="1"/>
  <c r="AH368" i="1"/>
  <c r="AH367" i="1"/>
  <c r="AH366" i="1"/>
  <c r="AH365" i="1"/>
  <c r="AH364" i="1"/>
  <c r="AH363" i="1"/>
  <c r="AH362" i="1"/>
  <c r="AH361" i="1"/>
  <c r="AH360" i="1"/>
  <c r="AH359" i="1"/>
  <c r="AH358" i="1"/>
  <c r="AH357" i="1"/>
  <c r="AH356" i="1"/>
  <c r="AH355" i="1"/>
  <c r="AH354" i="1"/>
  <c r="AH353" i="1"/>
  <c r="AH352" i="1"/>
  <c r="AH351" i="1"/>
  <c r="AH350" i="1"/>
  <c r="AH349" i="1"/>
  <c r="AH348" i="1"/>
  <c r="AH347" i="1"/>
  <c r="AH346" i="1"/>
  <c r="AH345" i="1"/>
  <c r="AH344" i="1"/>
  <c r="AH343" i="1"/>
  <c r="AH342" i="1"/>
  <c r="AH341" i="1"/>
  <c r="AH340" i="1"/>
  <c r="AH339" i="1"/>
  <c r="AH338" i="1"/>
  <c r="AH337" i="1"/>
  <c r="AH336" i="1"/>
  <c r="AH335" i="1"/>
  <c r="AH334" i="1"/>
  <c r="AH333" i="1"/>
  <c r="AH332" i="1"/>
  <c r="AH331" i="1"/>
  <c r="AH330" i="1"/>
  <c r="AH329" i="1"/>
  <c r="AH328" i="1"/>
  <c r="AH327" i="1"/>
  <c r="AH326" i="1"/>
  <c r="AH325" i="1"/>
  <c r="AH324" i="1"/>
  <c r="AH323" i="1"/>
  <c r="AH322" i="1"/>
  <c r="AH321" i="1"/>
  <c r="AH320" i="1"/>
  <c r="AH319" i="1"/>
  <c r="AH318" i="1"/>
  <c r="AH317" i="1"/>
  <c r="AH316" i="1"/>
  <c r="AH315" i="1"/>
  <c r="AH314" i="1"/>
  <c r="AH313" i="1"/>
  <c r="AH312" i="1"/>
  <c r="AH311" i="1"/>
  <c r="AH310" i="1"/>
  <c r="AH309" i="1"/>
  <c r="AH308" i="1"/>
  <c r="AH307" i="1"/>
  <c r="AH306" i="1"/>
  <c r="AH305" i="1"/>
  <c r="AH304" i="1"/>
  <c r="AH303" i="1"/>
  <c r="AH302" i="1"/>
  <c r="AH301" i="1"/>
  <c r="AH300" i="1"/>
  <c r="AH299" i="1"/>
  <c r="AH298" i="1"/>
  <c r="AH297" i="1"/>
  <c r="AH296" i="1"/>
  <c r="AH295" i="1"/>
  <c r="AH294" i="1"/>
  <c r="AH293" i="1"/>
  <c r="AH292" i="1"/>
  <c r="AH291" i="1"/>
  <c r="AH290" i="1"/>
  <c r="AH289" i="1"/>
  <c r="AH288" i="1"/>
  <c r="AH287" i="1"/>
  <c r="AH286" i="1"/>
  <c r="AH285" i="1"/>
  <c r="AH284" i="1"/>
  <c r="AH283" i="1"/>
  <c r="AH282" i="1"/>
  <c r="AH281" i="1"/>
  <c r="AH280" i="1"/>
  <c r="AH279" i="1"/>
  <c r="AH278" i="1"/>
  <c r="AH277" i="1"/>
  <c r="AH276" i="1"/>
  <c r="AH275" i="1"/>
  <c r="AH274" i="1"/>
  <c r="AH273" i="1"/>
  <c r="AH272" i="1"/>
  <c r="AH271" i="1"/>
  <c r="AH270" i="1"/>
  <c r="AH269" i="1"/>
  <c r="AH268" i="1"/>
  <c r="AH267" i="1"/>
  <c r="AH266" i="1"/>
  <c r="AH265" i="1"/>
  <c r="AH264" i="1"/>
  <c r="AH263" i="1"/>
  <c r="AH262" i="1"/>
  <c r="AH261" i="1"/>
  <c r="AH260" i="1"/>
  <c r="AH259" i="1"/>
  <c r="AH258" i="1"/>
  <c r="AH257" i="1"/>
  <c r="AH256" i="1"/>
  <c r="AH255" i="1"/>
  <c r="AH254" i="1"/>
  <c r="AH253" i="1"/>
  <c r="AH252" i="1"/>
  <c r="AH251" i="1"/>
  <c r="AH250" i="1"/>
  <c r="AH249" i="1"/>
  <c r="AH248" i="1"/>
  <c r="AH247" i="1"/>
  <c r="AH246" i="1"/>
  <c r="AH245" i="1"/>
  <c r="AH244" i="1"/>
  <c r="AH243" i="1"/>
  <c r="AH242" i="1"/>
  <c r="AH241" i="1"/>
  <c r="AH240" i="1"/>
  <c r="AH239" i="1"/>
  <c r="AH238" i="1"/>
  <c r="AH237" i="1"/>
  <c r="AH236" i="1"/>
  <c r="AH235" i="1"/>
  <c r="AH234" i="1"/>
  <c r="AH233" i="1"/>
  <c r="AH232" i="1"/>
  <c r="AH231" i="1"/>
  <c r="AH230" i="1"/>
  <c r="AH229" i="1"/>
  <c r="AH228" i="1"/>
  <c r="AH227" i="1"/>
  <c r="AH226" i="1"/>
  <c r="AH225" i="1"/>
  <c r="AH224" i="1"/>
  <c r="AH223" i="1"/>
  <c r="AH222" i="1"/>
  <c r="AH221" i="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4"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4B1072-D204-4375-892F-53048AF15A63}"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4FD42AB-7EB3-4D4E-8E58-2E783527DE7E}" name="WorksheetConnection_Customer-Feedback-Dashboard.xlsx!Feedback" type="102" refreshedVersion="6" minRefreshableVersion="5">
    <extLst>
      <ext xmlns:x15="http://schemas.microsoft.com/office/spreadsheetml/2010/11/main" uri="{DE250136-89BD-433C-8126-D09CA5730AF9}">
        <x15:connection id="Feedback" autoDelete="1">
          <x15:rangePr sourceName="_xlcn.WorksheetConnection_CustomerFeedbackDashboard.xlsxFeedback1"/>
        </x15:connection>
      </ext>
    </extLst>
  </connection>
  <connection id="3" xr16:uid="{9EF84B41-8DA1-4245-8409-97192FBD965D}" name="WorksheetConnection_Customer-Feedback-Dashboard.xlsx!Feedback_Category" type="102" refreshedVersion="6" minRefreshableVersion="5">
    <extLst>
      <ext xmlns:x15="http://schemas.microsoft.com/office/spreadsheetml/2010/11/main" uri="{DE250136-89BD-433C-8126-D09CA5730AF9}">
        <x15:connection id="Feedback_Category">
          <x15:rangePr sourceName="_xlcn.WorksheetConnection_CustomerFeedbackDashboard.xlsxFeedback_Category1"/>
        </x15:connection>
      </ext>
    </extLst>
  </connection>
  <connection id="4" xr16:uid="{EF7B6F92-42B1-4E64-9226-F7B531CEBE93}" name="WorksheetConnection_Customer-Feedback-Dashboard.xlsx!Rating_Range" type="102" refreshedVersion="6" minRefreshableVersion="5">
    <extLst>
      <ext xmlns:x15="http://schemas.microsoft.com/office/spreadsheetml/2010/11/main" uri="{DE250136-89BD-433C-8126-D09CA5730AF9}">
        <x15:connection id="Rating_Range">
          <x15:rangePr sourceName="_xlcn.WorksheetConnection_CustomerFeedbackDashboard.xlsxRating_Range1"/>
        </x15:connection>
      </ext>
    </extLst>
  </connection>
</connections>
</file>

<file path=xl/sharedStrings.xml><?xml version="1.0" encoding="utf-8"?>
<sst xmlns="http://schemas.openxmlformats.org/spreadsheetml/2006/main" count="25459" uniqueCount="2060">
  <si>
    <t>ID</t>
  </si>
  <si>
    <t>Checkin Date</t>
  </si>
  <si>
    <t>Checkout Date</t>
  </si>
  <si>
    <t>Stay period</t>
  </si>
  <si>
    <t>Full Name</t>
  </si>
  <si>
    <t>Gender</t>
  </si>
  <si>
    <t>Date of Birth</t>
  </si>
  <si>
    <t>Purpose of the visit</t>
  </si>
  <si>
    <t>How did you discover us?</t>
  </si>
  <si>
    <t>Rate your overall experience in our hotel</t>
  </si>
  <si>
    <t>How likely are you to recommend us to a friend or colleague?</t>
  </si>
  <si>
    <t>Staff attitude</t>
  </si>
  <si>
    <t>Check-in Process</t>
  </si>
  <si>
    <t>Room service</t>
  </si>
  <si>
    <t>Room cleanliness</t>
  </si>
  <si>
    <t>Food quality</t>
  </si>
  <si>
    <t>Variety of food</t>
  </si>
  <si>
    <t>Broadband &amp; TV</t>
  </si>
  <si>
    <t>Gym</t>
  </si>
  <si>
    <t>S.A</t>
  </si>
  <si>
    <t>Guest 00001</t>
  </si>
  <si>
    <t>Male</t>
  </si>
  <si>
    <t>Business</t>
  </si>
  <si>
    <t>Organization</t>
  </si>
  <si>
    <t>Good</t>
  </si>
  <si>
    <t>Very good</t>
  </si>
  <si>
    <t>Poor</t>
  </si>
  <si>
    <t>Average</t>
  </si>
  <si>
    <t>Excellent</t>
  </si>
  <si>
    <t>Guest 00002</t>
  </si>
  <si>
    <t>Guest 00003</t>
  </si>
  <si>
    <t>Vacation</t>
  </si>
  <si>
    <t>Guest 00004</t>
  </si>
  <si>
    <t>Guest 00005</t>
  </si>
  <si>
    <t>Guest 00006</t>
  </si>
  <si>
    <t>Function</t>
  </si>
  <si>
    <t>Guest 00007</t>
  </si>
  <si>
    <t>Female</t>
  </si>
  <si>
    <t>Guest 00008</t>
  </si>
  <si>
    <t>Guest 00009</t>
  </si>
  <si>
    <t>Guest 00010</t>
  </si>
  <si>
    <t>Guest 00011</t>
  </si>
  <si>
    <t>Guest 00012</t>
  </si>
  <si>
    <t>Guest 00013</t>
  </si>
  <si>
    <t>Guest 00014</t>
  </si>
  <si>
    <t>Guest 00015</t>
  </si>
  <si>
    <t>Guest 00016</t>
  </si>
  <si>
    <t>Guest 00017</t>
  </si>
  <si>
    <t>Guest 00018</t>
  </si>
  <si>
    <t>Guest 00019</t>
  </si>
  <si>
    <t>Guest 00020</t>
  </si>
  <si>
    <t>Guest 00021</t>
  </si>
  <si>
    <t>Guest 00022</t>
  </si>
  <si>
    <t>Other</t>
  </si>
  <si>
    <t>Guest 00023</t>
  </si>
  <si>
    <t>Guest 00024</t>
  </si>
  <si>
    <t>Guest 00025</t>
  </si>
  <si>
    <t>Guest 00026</t>
  </si>
  <si>
    <t>Guest 00027</t>
  </si>
  <si>
    <t>Guest 00028</t>
  </si>
  <si>
    <t>Guest 00029</t>
  </si>
  <si>
    <t>Guest 00030</t>
  </si>
  <si>
    <t>Guest 00031</t>
  </si>
  <si>
    <t>Guest 00032</t>
  </si>
  <si>
    <t>Guest 00033</t>
  </si>
  <si>
    <t>Guest 00034</t>
  </si>
  <si>
    <t>Guest 00035</t>
  </si>
  <si>
    <t>Guest 00036</t>
  </si>
  <si>
    <t>Guest 00037</t>
  </si>
  <si>
    <t>Guest 00038</t>
  </si>
  <si>
    <t>Guest 00039</t>
  </si>
  <si>
    <t>Guest 00040</t>
  </si>
  <si>
    <t>Guest 00041</t>
  </si>
  <si>
    <t>Guest 00042</t>
  </si>
  <si>
    <t>Guest 00043</t>
  </si>
  <si>
    <t>Guest 00044</t>
  </si>
  <si>
    <t>Guest 00045</t>
  </si>
  <si>
    <t>Guest 00046</t>
  </si>
  <si>
    <t>Guest 00047</t>
  </si>
  <si>
    <t>Guest 00048</t>
  </si>
  <si>
    <t>Guest 00049</t>
  </si>
  <si>
    <t>Guest 00050</t>
  </si>
  <si>
    <t>Guest 00051</t>
  </si>
  <si>
    <t>Guest 00052</t>
  </si>
  <si>
    <t>Guest 00053</t>
  </si>
  <si>
    <t>Guest 00054</t>
  </si>
  <si>
    <t>Guest 00055</t>
  </si>
  <si>
    <t>Guest 00056</t>
  </si>
  <si>
    <t>Guest 00057</t>
  </si>
  <si>
    <t>Guest 00058</t>
  </si>
  <si>
    <t>Guest 00059</t>
  </si>
  <si>
    <t>Guest 00060</t>
  </si>
  <si>
    <t>Guest 00061</t>
  </si>
  <si>
    <t>Guest 00062</t>
  </si>
  <si>
    <t>Guest 00063</t>
  </si>
  <si>
    <t>Guest 00064</t>
  </si>
  <si>
    <t>Guest 00065</t>
  </si>
  <si>
    <t>Guest 00066</t>
  </si>
  <si>
    <t>Guest 00067</t>
  </si>
  <si>
    <t>Guest 00068</t>
  </si>
  <si>
    <t>Guest 00069</t>
  </si>
  <si>
    <t>Guest 00070</t>
  </si>
  <si>
    <t>Guest 00071</t>
  </si>
  <si>
    <t>Guest 00072</t>
  </si>
  <si>
    <t>Guest 00073</t>
  </si>
  <si>
    <t>Guest 00074</t>
  </si>
  <si>
    <t>Guest 00075</t>
  </si>
  <si>
    <t>Guest 00076</t>
  </si>
  <si>
    <t>Guest 00077</t>
  </si>
  <si>
    <t>Guest 00078</t>
  </si>
  <si>
    <t>Guest 00079</t>
  </si>
  <si>
    <t>Guest 00080</t>
  </si>
  <si>
    <t>Guest 00081</t>
  </si>
  <si>
    <t>Guest 00082</t>
  </si>
  <si>
    <t>Guest 00083</t>
  </si>
  <si>
    <t>Guest 00084</t>
  </si>
  <si>
    <t>Guest 00085</t>
  </si>
  <si>
    <t>Guest 00086</t>
  </si>
  <si>
    <t>Guest 00087</t>
  </si>
  <si>
    <t>Guest 00088</t>
  </si>
  <si>
    <t>Guest 00089</t>
  </si>
  <si>
    <t>Guest 00090</t>
  </si>
  <si>
    <t>Guest 00091</t>
  </si>
  <si>
    <t>Guest 00092</t>
  </si>
  <si>
    <t>Guest 00093</t>
  </si>
  <si>
    <t>Guest 00094</t>
  </si>
  <si>
    <t>Guest 00095</t>
  </si>
  <si>
    <t>Guest 00096</t>
  </si>
  <si>
    <t>Guest 00097</t>
  </si>
  <si>
    <t>Guest 00098</t>
  </si>
  <si>
    <t>Guest 00099</t>
  </si>
  <si>
    <t>Guest 00100</t>
  </si>
  <si>
    <t>Guest 00101</t>
  </si>
  <si>
    <t>Guest 00102</t>
  </si>
  <si>
    <t>Guest 00103</t>
  </si>
  <si>
    <t>Guest 00104</t>
  </si>
  <si>
    <t>Guest 00105</t>
  </si>
  <si>
    <t>Guest 00106</t>
  </si>
  <si>
    <t>Guest 00107</t>
  </si>
  <si>
    <t>Guest 00108</t>
  </si>
  <si>
    <t>Guest 00109</t>
  </si>
  <si>
    <t>Guest 00110</t>
  </si>
  <si>
    <t>Guest 00111</t>
  </si>
  <si>
    <t>Guest 00112</t>
  </si>
  <si>
    <t>Guest 00113</t>
  </si>
  <si>
    <t>Guest 00114</t>
  </si>
  <si>
    <t>Guest 00115</t>
  </si>
  <si>
    <t>Guest 00116</t>
  </si>
  <si>
    <t>Guest 00117</t>
  </si>
  <si>
    <t>Guest 00118</t>
  </si>
  <si>
    <t>Guest 00119</t>
  </si>
  <si>
    <t>Guest 00120</t>
  </si>
  <si>
    <t>Guest 00121</t>
  </si>
  <si>
    <t>Guest 00122</t>
  </si>
  <si>
    <t>Guest 00123</t>
  </si>
  <si>
    <t>Guest 00124</t>
  </si>
  <si>
    <t>Guest 00125</t>
  </si>
  <si>
    <t>Guest 00126</t>
  </si>
  <si>
    <t>Guest 00127</t>
  </si>
  <si>
    <t>Guest 00128</t>
  </si>
  <si>
    <t>Guest 00129</t>
  </si>
  <si>
    <t>Guest 00130</t>
  </si>
  <si>
    <t>Guest 00131</t>
  </si>
  <si>
    <t>Guest 00132</t>
  </si>
  <si>
    <t>Guest 00133</t>
  </si>
  <si>
    <t>Guest 00134</t>
  </si>
  <si>
    <t>Guest 00135</t>
  </si>
  <si>
    <t>Guest 00136</t>
  </si>
  <si>
    <t>Guest 00137</t>
  </si>
  <si>
    <t>Guest 00138</t>
  </si>
  <si>
    <t>Guest 00139</t>
  </si>
  <si>
    <t>Guest 00140</t>
  </si>
  <si>
    <t>Guest 00141</t>
  </si>
  <si>
    <t>Guest 00142</t>
  </si>
  <si>
    <t>Guest 00143</t>
  </si>
  <si>
    <t>Guest 00144</t>
  </si>
  <si>
    <t>Guest 00145</t>
  </si>
  <si>
    <t>Guest 00146</t>
  </si>
  <si>
    <t>Guest 00147</t>
  </si>
  <si>
    <t>Guest 00148</t>
  </si>
  <si>
    <t>Guest 00149</t>
  </si>
  <si>
    <t>Guest 00150</t>
  </si>
  <si>
    <t>Guest 00151</t>
  </si>
  <si>
    <t>Guest 00152</t>
  </si>
  <si>
    <t>Guest 00153</t>
  </si>
  <si>
    <t>Guest 00154</t>
  </si>
  <si>
    <t>Guest 00155</t>
  </si>
  <si>
    <t>Guest 00156</t>
  </si>
  <si>
    <t>Guest 00157</t>
  </si>
  <si>
    <t>Guest 00158</t>
  </si>
  <si>
    <t>Guest 00159</t>
  </si>
  <si>
    <t>Guest 00160</t>
  </si>
  <si>
    <t>Guest 00161</t>
  </si>
  <si>
    <t>Guest 00162</t>
  </si>
  <si>
    <t>Guest 00163</t>
  </si>
  <si>
    <t>Guest 00164</t>
  </si>
  <si>
    <t>Guest 00165</t>
  </si>
  <si>
    <t>Guest 00166</t>
  </si>
  <si>
    <t>Guest 00167</t>
  </si>
  <si>
    <t>Guest 00168</t>
  </si>
  <si>
    <t>Guest 00169</t>
  </si>
  <si>
    <t>Guest 00170</t>
  </si>
  <si>
    <t>Guest 00171</t>
  </si>
  <si>
    <t>Guest 00172</t>
  </si>
  <si>
    <t>Guest 00173</t>
  </si>
  <si>
    <t>Guest 00174</t>
  </si>
  <si>
    <t>Guest 00175</t>
  </si>
  <si>
    <t>Guest 00176</t>
  </si>
  <si>
    <t>Guest 00177</t>
  </si>
  <si>
    <t>Guest 00178</t>
  </si>
  <si>
    <t>Guest 00179</t>
  </si>
  <si>
    <t>Guest 00180</t>
  </si>
  <si>
    <t>Guest 00181</t>
  </si>
  <si>
    <t>Guest 00182</t>
  </si>
  <si>
    <t>Guest 00183</t>
  </si>
  <si>
    <t>Guest 00184</t>
  </si>
  <si>
    <t>Guest 00185</t>
  </si>
  <si>
    <t>Guest 00186</t>
  </si>
  <si>
    <t>Guest 00187</t>
  </si>
  <si>
    <t>Guest 00188</t>
  </si>
  <si>
    <t>Guest 00189</t>
  </si>
  <si>
    <t>Guest 00190</t>
  </si>
  <si>
    <t>Guest 00191</t>
  </si>
  <si>
    <t>Guest 00192</t>
  </si>
  <si>
    <t>Guest 00193</t>
  </si>
  <si>
    <t>Guest 00194</t>
  </si>
  <si>
    <t>Guest 00195</t>
  </si>
  <si>
    <t>Guest 00196</t>
  </si>
  <si>
    <t>Guest 00197</t>
  </si>
  <si>
    <t>Guest 00198</t>
  </si>
  <si>
    <t>Guest 00199</t>
  </si>
  <si>
    <t>Guest 00200</t>
  </si>
  <si>
    <t>Guest 00201</t>
  </si>
  <si>
    <t>Guest 00202</t>
  </si>
  <si>
    <t>Guest 00203</t>
  </si>
  <si>
    <t>Guest 00204</t>
  </si>
  <si>
    <t>Guest 00205</t>
  </si>
  <si>
    <t>Guest 00206</t>
  </si>
  <si>
    <t>Guest 00207</t>
  </si>
  <si>
    <t>Guest 00208</t>
  </si>
  <si>
    <t>Guest 00209</t>
  </si>
  <si>
    <t>Guest 00210</t>
  </si>
  <si>
    <t>Guest 00211</t>
  </si>
  <si>
    <t>Guest 00212</t>
  </si>
  <si>
    <t>Guest 00213</t>
  </si>
  <si>
    <t>Guest 00214</t>
  </si>
  <si>
    <t>Guest 00215</t>
  </si>
  <si>
    <t>Guest 00216</t>
  </si>
  <si>
    <t>Guest 00217</t>
  </si>
  <si>
    <t>Guest 00218</t>
  </si>
  <si>
    <t>Guest 00219</t>
  </si>
  <si>
    <t>Guest 00220</t>
  </si>
  <si>
    <t>Guest 00221</t>
  </si>
  <si>
    <t>Guest 00222</t>
  </si>
  <si>
    <t>Guest 00223</t>
  </si>
  <si>
    <t>Guest 00224</t>
  </si>
  <si>
    <t>Guest 00225</t>
  </si>
  <si>
    <t>Guest 00226</t>
  </si>
  <si>
    <t>Guest 00227</t>
  </si>
  <si>
    <t>Guest 00228</t>
  </si>
  <si>
    <t>Guest 00229</t>
  </si>
  <si>
    <t>Guest 00230</t>
  </si>
  <si>
    <t>Guest 00231</t>
  </si>
  <si>
    <t>Guest 00232</t>
  </si>
  <si>
    <t>Guest 00233</t>
  </si>
  <si>
    <t>Guest 00234</t>
  </si>
  <si>
    <t>Guest 00235</t>
  </si>
  <si>
    <t>Guest 00236</t>
  </si>
  <si>
    <t>Guest 00237</t>
  </si>
  <si>
    <t>Guest 00238</t>
  </si>
  <si>
    <t>Guest 00239</t>
  </si>
  <si>
    <t>Guest 00240</t>
  </si>
  <si>
    <t>Guest 00241</t>
  </si>
  <si>
    <t>Guest 00242</t>
  </si>
  <si>
    <t>Guest 00243</t>
  </si>
  <si>
    <t>Guest 00244</t>
  </si>
  <si>
    <t>Guest 00245</t>
  </si>
  <si>
    <t>Guest 00246</t>
  </si>
  <si>
    <t>Guest 00247</t>
  </si>
  <si>
    <t>Guest 00248</t>
  </si>
  <si>
    <t>Guest 00249</t>
  </si>
  <si>
    <t>Guest 00250</t>
  </si>
  <si>
    <t>Guest 00251</t>
  </si>
  <si>
    <t>Guest 00252</t>
  </si>
  <si>
    <t>Guest 00253</t>
  </si>
  <si>
    <t>Guest 00254</t>
  </si>
  <si>
    <t>Guest 00255</t>
  </si>
  <si>
    <t>Guest 00256</t>
  </si>
  <si>
    <t>Guest 00257</t>
  </si>
  <si>
    <t>Guest 00258</t>
  </si>
  <si>
    <t>Guest 00259</t>
  </si>
  <si>
    <t>Guest 00260</t>
  </si>
  <si>
    <t>Guest 00261</t>
  </si>
  <si>
    <t>Guest 00262</t>
  </si>
  <si>
    <t>Guest 00263</t>
  </si>
  <si>
    <t>Guest 00264</t>
  </si>
  <si>
    <t>Guest 00265</t>
  </si>
  <si>
    <t>Guest 00266</t>
  </si>
  <si>
    <t>Guest 00267</t>
  </si>
  <si>
    <t>Guest 00268</t>
  </si>
  <si>
    <t>Guest 00269</t>
  </si>
  <si>
    <t>Guest 00270</t>
  </si>
  <si>
    <t>Guest 00271</t>
  </si>
  <si>
    <t>Guest 00272</t>
  </si>
  <si>
    <t>Guest 00273</t>
  </si>
  <si>
    <t>Guest 00274</t>
  </si>
  <si>
    <t>Guest 00275</t>
  </si>
  <si>
    <t>Guest 00276</t>
  </si>
  <si>
    <t>Guest 00277</t>
  </si>
  <si>
    <t>Guest 00278</t>
  </si>
  <si>
    <t>Guest 00279</t>
  </si>
  <si>
    <t>Guest 00280</t>
  </si>
  <si>
    <t>Guest 00281</t>
  </si>
  <si>
    <t>Guest 00282</t>
  </si>
  <si>
    <t>Guest 00283</t>
  </si>
  <si>
    <t>Guest 00284</t>
  </si>
  <si>
    <t>Guest 00285</t>
  </si>
  <si>
    <t>Guest 00286</t>
  </si>
  <si>
    <t>Guest 00287</t>
  </si>
  <si>
    <t>Guest 00288</t>
  </si>
  <si>
    <t>Guest 00289</t>
  </si>
  <si>
    <t>Guest 00290</t>
  </si>
  <si>
    <t>Guest 00291</t>
  </si>
  <si>
    <t>Guest 00292</t>
  </si>
  <si>
    <t>Guest 00293</t>
  </si>
  <si>
    <t>Guest 00294</t>
  </si>
  <si>
    <t>Guest 00295</t>
  </si>
  <si>
    <t>Guest 00296</t>
  </si>
  <si>
    <t>Guest 00297</t>
  </si>
  <si>
    <t>Guest 00298</t>
  </si>
  <si>
    <t>Guest 00299</t>
  </si>
  <si>
    <t>Guest 00300</t>
  </si>
  <si>
    <t>Guest 00301</t>
  </si>
  <si>
    <t>Guest 00302</t>
  </si>
  <si>
    <t>Guest 00303</t>
  </si>
  <si>
    <t>Guest 00304</t>
  </si>
  <si>
    <t>Guest 00305</t>
  </si>
  <si>
    <t>Guest 00306</t>
  </si>
  <si>
    <t>Guest 00307</t>
  </si>
  <si>
    <t>Guest 00308</t>
  </si>
  <si>
    <t>Guest 00309</t>
  </si>
  <si>
    <t>Guest 00310</t>
  </si>
  <si>
    <t>Guest 00311</t>
  </si>
  <si>
    <t>Guest 00312</t>
  </si>
  <si>
    <t>Guest 00313</t>
  </si>
  <si>
    <t>Guest 00314</t>
  </si>
  <si>
    <t>Guest 00315</t>
  </si>
  <si>
    <t>Guest 00316</t>
  </si>
  <si>
    <t>Guest 00317</t>
  </si>
  <si>
    <t>Guest 00318</t>
  </si>
  <si>
    <t>Guest 00319</t>
  </si>
  <si>
    <t>Guest 00320</t>
  </si>
  <si>
    <t>Guest 00321</t>
  </si>
  <si>
    <t>Guest 00322</t>
  </si>
  <si>
    <t>Guest 00323</t>
  </si>
  <si>
    <t>Guest 00324</t>
  </si>
  <si>
    <t>Guest 00325</t>
  </si>
  <si>
    <t>Guest 00326</t>
  </si>
  <si>
    <t>Guest 00327</t>
  </si>
  <si>
    <t>Guest 00328</t>
  </si>
  <si>
    <t>Guest 00329</t>
  </si>
  <si>
    <t>Guest 00330</t>
  </si>
  <si>
    <t>Guest 00331</t>
  </si>
  <si>
    <t>Guest 00332</t>
  </si>
  <si>
    <t>Guest 00333</t>
  </si>
  <si>
    <t>Guest 00334</t>
  </si>
  <si>
    <t>Guest 00335</t>
  </si>
  <si>
    <t>Guest 00336</t>
  </si>
  <si>
    <t>Guest 00337</t>
  </si>
  <si>
    <t>Guest 00338</t>
  </si>
  <si>
    <t>Guest 00339</t>
  </si>
  <si>
    <t>Guest 00340</t>
  </si>
  <si>
    <t>Guest 00341</t>
  </si>
  <si>
    <t>Guest 00342</t>
  </si>
  <si>
    <t>Guest 00343</t>
  </si>
  <si>
    <t>Guest 00344</t>
  </si>
  <si>
    <t>Guest 00345</t>
  </si>
  <si>
    <t>Guest 00346</t>
  </si>
  <si>
    <t>Guest 00347</t>
  </si>
  <si>
    <t>Guest 00348</t>
  </si>
  <si>
    <t>Guest 00349</t>
  </si>
  <si>
    <t>Guest 00350</t>
  </si>
  <si>
    <t>Guest 00351</t>
  </si>
  <si>
    <t>Guest 00352</t>
  </si>
  <si>
    <t>Guest 00353</t>
  </si>
  <si>
    <t>Guest 00354</t>
  </si>
  <si>
    <t>Guest 00355</t>
  </si>
  <si>
    <t>Guest 00356</t>
  </si>
  <si>
    <t>Guest 00357</t>
  </si>
  <si>
    <t>Guest 00358</t>
  </si>
  <si>
    <t>Guest 00359</t>
  </si>
  <si>
    <t>Guest 00360</t>
  </si>
  <si>
    <t>Guest 00361</t>
  </si>
  <si>
    <t>Guest 00362</t>
  </si>
  <si>
    <t>Guest 00363</t>
  </si>
  <si>
    <t>Guest 00364</t>
  </si>
  <si>
    <t>Guest 00365</t>
  </si>
  <si>
    <t>Guest 00366</t>
  </si>
  <si>
    <t>Guest 00367</t>
  </si>
  <si>
    <t>Guest 00368</t>
  </si>
  <si>
    <t>Guest 00369</t>
  </si>
  <si>
    <t>Guest 00370</t>
  </si>
  <si>
    <t>Guest 00371</t>
  </si>
  <si>
    <t>Guest 00372</t>
  </si>
  <si>
    <t>Guest 00373</t>
  </si>
  <si>
    <t>Guest 00374</t>
  </si>
  <si>
    <t>Guest 00375</t>
  </si>
  <si>
    <t>Guest 00376</t>
  </si>
  <si>
    <t>Guest 00377</t>
  </si>
  <si>
    <t>Guest 00378</t>
  </si>
  <si>
    <t>Guest 00379</t>
  </si>
  <si>
    <t>Guest 00380</t>
  </si>
  <si>
    <t>Guest 00381</t>
  </si>
  <si>
    <t>Guest 00382</t>
  </si>
  <si>
    <t>Guest 00383</t>
  </si>
  <si>
    <t>Guest 00384</t>
  </si>
  <si>
    <t>Guest 00385</t>
  </si>
  <si>
    <t>Guest 00386</t>
  </si>
  <si>
    <t>Guest 00387</t>
  </si>
  <si>
    <t>Guest 00388</t>
  </si>
  <si>
    <t>Guest 00389</t>
  </si>
  <si>
    <t>Guest 00390</t>
  </si>
  <si>
    <t>Guest 00391</t>
  </si>
  <si>
    <t>Guest 00392</t>
  </si>
  <si>
    <t>Guest 00393</t>
  </si>
  <si>
    <t>Guest 00394</t>
  </si>
  <si>
    <t>Guest 00395</t>
  </si>
  <si>
    <t>Guest 00396</t>
  </si>
  <si>
    <t>Guest 00397</t>
  </si>
  <si>
    <t>Guest 00398</t>
  </si>
  <si>
    <t>Guest 00399</t>
  </si>
  <si>
    <t>Guest 00400</t>
  </si>
  <si>
    <t>Guest 00401</t>
  </si>
  <si>
    <t>Guest 00402</t>
  </si>
  <si>
    <t>Guest 00403</t>
  </si>
  <si>
    <t>Guest 00404</t>
  </si>
  <si>
    <t>Guest 00405</t>
  </si>
  <si>
    <t>Guest 00406</t>
  </si>
  <si>
    <t>Guest 00407</t>
  </si>
  <si>
    <t>Guest 00408</t>
  </si>
  <si>
    <t>Guest 00409</t>
  </si>
  <si>
    <t>Guest 00410</t>
  </si>
  <si>
    <t>Guest 00411</t>
  </si>
  <si>
    <t>Guest 00412</t>
  </si>
  <si>
    <t>Guest 00413</t>
  </si>
  <si>
    <t>Guest 00414</t>
  </si>
  <si>
    <t>Guest 00415</t>
  </si>
  <si>
    <t>Guest 00416</t>
  </si>
  <si>
    <t>Guest 00417</t>
  </si>
  <si>
    <t>Guest 00418</t>
  </si>
  <si>
    <t>Guest 00419</t>
  </si>
  <si>
    <t>Guest 00420</t>
  </si>
  <si>
    <t>Guest 00421</t>
  </si>
  <si>
    <t>Guest 00422</t>
  </si>
  <si>
    <t>Guest 00423</t>
  </si>
  <si>
    <t>Guest 00424</t>
  </si>
  <si>
    <t>Guest 00425</t>
  </si>
  <si>
    <t>Guest 00426</t>
  </si>
  <si>
    <t>Guest 00427</t>
  </si>
  <si>
    <t>Guest 00428</t>
  </si>
  <si>
    <t>Guest 00429</t>
  </si>
  <si>
    <t>Guest 00430</t>
  </si>
  <si>
    <t>Guest 00431</t>
  </si>
  <si>
    <t>Guest 00432</t>
  </si>
  <si>
    <t>Guest 00433</t>
  </si>
  <si>
    <t>Guest 00434</t>
  </si>
  <si>
    <t>Guest 00435</t>
  </si>
  <si>
    <t>Guest 00436</t>
  </si>
  <si>
    <t>Guest 00437</t>
  </si>
  <si>
    <t>Guest 00438</t>
  </si>
  <si>
    <t>Guest 00439</t>
  </si>
  <si>
    <t>Guest 00440</t>
  </si>
  <si>
    <t>Guest 00441</t>
  </si>
  <si>
    <t>Guest 00442</t>
  </si>
  <si>
    <t>Guest 00443</t>
  </si>
  <si>
    <t>Guest 00444</t>
  </si>
  <si>
    <t>Guest 00445</t>
  </si>
  <si>
    <t>Guest 00446</t>
  </si>
  <si>
    <t>Guest 00447</t>
  </si>
  <si>
    <t>Guest 00448</t>
  </si>
  <si>
    <t>Guest 00449</t>
  </si>
  <si>
    <t>Guest 00450</t>
  </si>
  <si>
    <t>Guest 00451</t>
  </si>
  <si>
    <t>Guest 00452</t>
  </si>
  <si>
    <t>Guest 00453</t>
  </si>
  <si>
    <t>Guest 00454</t>
  </si>
  <si>
    <t>Guest 00455</t>
  </si>
  <si>
    <t>Guest 00456</t>
  </si>
  <si>
    <t>Guest 00457</t>
  </si>
  <si>
    <t>Guest 00458</t>
  </si>
  <si>
    <t>Guest 00459</t>
  </si>
  <si>
    <t>Guest 00460</t>
  </si>
  <si>
    <t>Guest 00461</t>
  </si>
  <si>
    <t>Guest 00462</t>
  </si>
  <si>
    <t>Guest 00463</t>
  </si>
  <si>
    <t>Guest 00464</t>
  </si>
  <si>
    <t>Guest 00465</t>
  </si>
  <si>
    <t>Guest 00466</t>
  </si>
  <si>
    <t>Guest 00467</t>
  </si>
  <si>
    <t>Guest 00468</t>
  </si>
  <si>
    <t>Guest 00469</t>
  </si>
  <si>
    <t>Guest 00470</t>
  </si>
  <si>
    <t>Guest 00471</t>
  </si>
  <si>
    <t>Guest 00472</t>
  </si>
  <si>
    <t>Guest 00473</t>
  </si>
  <si>
    <t>Guest 00474</t>
  </si>
  <si>
    <t>Guest 00475</t>
  </si>
  <si>
    <t>Guest 00476</t>
  </si>
  <si>
    <t>Guest 00477</t>
  </si>
  <si>
    <t>Guest 00478</t>
  </si>
  <si>
    <t>Guest 00479</t>
  </si>
  <si>
    <t>Guest 00480</t>
  </si>
  <si>
    <t>Guest 00481</t>
  </si>
  <si>
    <t>Guest 00482</t>
  </si>
  <si>
    <t>Guest 00483</t>
  </si>
  <si>
    <t>Guest 00484</t>
  </si>
  <si>
    <t>Guest 00485</t>
  </si>
  <si>
    <t>Guest 00486</t>
  </si>
  <si>
    <t>Guest 00487</t>
  </si>
  <si>
    <t>Guest 00488</t>
  </si>
  <si>
    <t>Guest 00489</t>
  </si>
  <si>
    <t>Guest 00490</t>
  </si>
  <si>
    <t>Guest 00491</t>
  </si>
  <si>
    <t>Guest 00492</t>
  </si>
  <si>
    <t>Guest 00493</t>
  </si>
  <si>
    <t>Guest 00494</t>
  </si>
  <si>
    <t>Guest 00495</t>
  </si>
  <si>
    <t>Guest 00496</t>
  </si>
  <si>
    <t>Guest 00497</t>
  </si>
  <si>
    <t>Guest 00498</t>
  </si>
  <si>
    <t>Guest 00499</t>
  </si>
  <si>
    <t>Guest 00500</t>
  </si>
  <si>
    <t>Guest 00501</t>
  </si>
  <si>
    <t>Guest 00502</t>
  </si>
  <si>
    <t>Guest 00503</t>
  </si>
  <si>
    <t>Guest 00504</t>
  </si>
  <si>
    <t>Guest 00505</t>
  </si>
  <si>
    <t>Guest 00506</t>
  </si>
  <si>
    <t>Guest 00507</t>
  </si>
  <si>
    <t>Guest 00508</t>
  </si>
  <si>
    <t>Guest 00509</t>
  </si>
  <si>
    <t>Guest 00510</t>
  </si>
  <si>
    <t>Guest 00511</t>
  </si>
  <si>
    <t>Guest 00512</t>
  </si>
  <si>
    <t>Guest 00513</t>
  </si>
  <si>
    <t>Guest 00514</t>
  </si>
  <si>
    <t>Guest 00515</t>
  </si>
  <si>
    <t>Guest 00516</t>
  </si>
  <si>
    <t>Guest 00517</t>
  </si>
  <si>
    <t>Guest 00518</t>
  </si>
  <si>
    <t>Guest 00519</t>
  </si>
  <si>
    <t>Guest 00520</t>
  </si>
  <si>
    <t>Guest 00521</t>
  </si>
  <si>
    <t>Guest 00522</t>
  </si>
  <si>
    <t>Guest 00523</t>
  </si>
  <si>
    <t>Guest 00524</t>
  </si>
  <si>
    <t>Guest 00525</t>
  </si>
  <si>
    <t>Guest 00526</t>
  </si>
  <si>
    <t>Guest 00527</t>
  </si>
  <si>
    <t>Guest 00528</t>
  </si>
  <si>
    <t>Guest 00529</t>
  </si>
  <si>
    <t>Guest 00530</t>
  </si>
  <si>
    <t>Guest 00531</t>
  </si>
  <si>
    <t>Guest 00532</t>
  </si>
  <si>
    <t>Guest 00533</t>
  </si>
  <si>
    <t>Guest 00534</t>
  </si>
  <si>
    <t>Guest 00535</t>
  </si>
  <si>
    <t>Guest 00536</t>
  </si>
  <si>
    <t>Guest 00537</t>
  </si>
  <si>
    <t>Guest 00538</t>
  </si>
  <si>
    <t>Guest 00539</t>
  </si>
  <si>
    <t>Guest 00540</t>
  </si>
  <si>
    <t>Guest 00541</t>
  </si>
  <si>
    <t>Guest 00542</t>
  </si>
  <si>
    <t>Guest 00543</t>
  </si>
  <si>
    <t>Guest 00544</t>
  </si>
  <si>
    <t>Guest 00545</t>
  </si>
  <si>
    <t>Guest 00546</t>
  </si>
  <si>
    <t>Guest 00547</t>
  </si>
  <si>
    <t>Guest 00548</t>
  </si>
  <si>
    <t>Guest 00549</t>
  </si>
  <si>
    <t>Guest 00550</t>
  </si>
  <si>
    <t>Guest 00551</t>
  </si>
  <si>
    <t>Guest 00552</t>
  </si>
  <si>
    <t>Guest 00553</t>
  </si>
  <si>
    <t>Guest 00554</t>
  </si>
  <si>
    <t>Guest 00555</t>
  </si>
  <si>
    <t>Guest 00556</t>
  </si>
  <si>
    <t>Guest 00557</t>
  </si>
  <si>
    <t>Guest 00558</t>
  </si>
  <si>
    <t>Guest 00559</t>
  </si>
  <si>
    <t>Guest 00560</t>
  </si>
  <si>
    <t>Guest 00561</t>
  </si>
  <si>
    <t>Guest 00562</t>
  </si>
  <si>
    <t>Guest 00563</t>
  </si>
  <si>
    <t>Guest 00564</t>
  </si>
  <si>
    <t>Guest 00565</t>
  </si>
  <si>
    <t>Guest 00566</t>
  </si>
  <si>
    <t>Guest 00567</t>
  </si>
  <si>
    <t>Guest 00568</t>
  </si>
  <si>
    <t>Guest 00569</t>
  </si>
  <si>
    <t>Guest 00570</t>
  </si>
  <si>
    <t>Guest 00571</t>
  </si>
  <si>
    <t>Guest 00572</t>
  </si>
  <si>
    <t>Guest 00573</t>
  </si>
  <si>
    <t>Guest 00574</t>
  </si>
  <si>
    <t>Guest 00575</t>
  </si>
  <si>
    <t>Guest 00576</t>
  </si>
  <si>
    <t>Guest 00577</t>
  </si>
  <si>
    <t>Guest 00578</t>
  </si>
  <si>
    <t>Guest 00579</t>
  </si>
  <si>
    <t>Guest 00580</t>
  </si>
  <si>
    <t>Guest 00581</t>
  </si>
  <si>
    <t>Guest 00582</t>
  </si>
  <si>
    <t>Guest 00583</t>
  </si>
  <si>
    <t>Guest 00584</t>
  </si>
  <si>
    <t>Guest 00585</t>
  </si>
  <si>
    <t>Guest 00586</t>
  </si>
  <si>
    <t>Guest 00587</t>
  </si>
  <si>
    <t>Guest 00588</t>
  </si>
  <si>
    <t>Guest 00589</t>
  </si>
  <si>
    <t>Guest 00590</t>
  </si>
  <si>
    <t>Guest 00591</t>
  </si>
  <si>
    <t>Guest 00592</t>
  </si>
  <si>
    <t>Guest 00593</t>
  </si>
  <si>
    <t>Guest 00594</t>
  </si>
  <si>
    <t>Guest 00595</t>
  </si>
  <si>
    <t>Guest 00596</t>
  </si>
  <si>
    <t>Guest 00597</t>
  </si>
  <si>
    <t>Guest 00598</t>
  </si>
  <si>
    <t>Guest 00599</t>
  </si>
  <si>
    <t>Guest 00600</t>
  </si>
  <si>
    <t>Guest 00601</t>
  </si>
  <si>
    <t>Guest 00602</t>
  </si>
  <si>
    <t>Guest 00603</t>
  </si>
  <si>
    <t>Guest 00604</t>
  </si>
  <si>
    <t>Guest 00605</t>
  </si>
  <si>
    <t>Guest 00606</t>
  </si>
  <si>
    <t>Guest 00607</t>
  </si>
  <si>
    <t>Guest 00608</t>
  </si>
  <si>
    <t>Guest 00609</t>
  </si>
  <si>
    <t>Guest 00610</t>
  </si>
  <si>
    <t>Guest 00611</t>
  </si>
  <si>
    <t>Guest 00612</t>
  </si>
  <si>
    <t>Guest 00613</t>
  </si>
  <si>
    <t>Guest 00614</t>
  </si>
  <si>
    <t>Guest 00615</t>
  </si>
  <si>
    <t>Guest 00616</t>
  </si>
  <si>
    <t>Guest 00617</t>
  </si>
  <si>
    <t>Guest 00618</t>
  </si>
  <si>
    <t>Guest 00619</t>
  </si>
  <si>
    <t>Guest 00620</t>
  </si>
  <si>
    <t>Guest 00621</t>
  </si>
  <si>
    <t>Guest 00622</t>
  </si>
  <si>
    <t>Guest 00623</t>
  </si>
  <si>
    <t>Guest 00624</t>
  </si>
  <si>
    <t>Guest 00625</t>
  </si>
  <si>
    <t>Guest 00626</t>
  </si>
  <si>
    <t>Guest 00627</t>
  </si>
  <si>
    <t>Guest 00628</t>
  </si>
  <si>
    <t>Guest 00629</t>
  </si>
  <si>
    <t>Guest 00630</t>
  </si>
  <si>
    <t>Guest 00631</t>
  </si>
  <si>
    <t>Guest 00632</t>
  </si>
  <si>
    <t>Guest 00633</t>
  </si>
  <si>
    <t>Guest 00634</t>
  </si>
  <si>
    <t>Guest 00635</t>
  </si>
  <si>
    <t>Guest 00636</t>
  </si>
  <si>
    <t>Guest 00637</t>
  </si>
  <si>
    <t>Guest 00638</t>
  </si>
  <si>
    <t>Guest 00639</t>
  </si>
  <si>
    <t>Guest 00640</t>
  </si>
  <si>
    <t>Guest 00641</t>
  </si>
  <si>
    <t>Guest 00642</t>
  </si>
  <si>
    <t>Guest 00643</t>
  </si>
  <si>
    <t>Guest 00644</t>
  </si>
  <si>
    <t>Guest 00645</t>
  </si>
  <si>
    <t>Guest 00646</t>
  </si>
  <si>
    <t>Guest 00647</t>
  </si>
  <si>
    <t>Guest 00648</t>
  </si>
  <si>
    <t>Guest 00649</t>
  </si>
  <si>
    <t>Guest 00650</t>
  </si>
  <si>
    <t>Guest 00651</t>
  </si>
  <si>
    <t>Guest 00652</t>
  </si>
  <si>
    <t>Guest 00653</t>
  </si>
  <si>
    <t>Guest 00654</t>
  </si>
  <si>
    <t>Guest 00655</t>
  </si>
  <si>
    <t>Guest 00656</t>
  </si>
  <si>
    <t>Guest 00657</t>
  </si>
  <si>
    <t>Guest 00658</t>
  </si>
  <si>
    <t>Guest 00659</t>
  </si>
  <si>
    <t>Guest 00660</t>
  </si>
  <si>
    <t>Guest 00661</t>
  </si>
  <si>
    <t>Guest 00662</t>
  </si>
  <si>
    <t>Guest 00663</t>
  </si>
  <si>
    <t>Guest 00664</t>
  </si>
  <si>
    <t>Guest 00665</t>
  </si>
  <si>
    <t>Guest 00666</t>
  </si>
  <si>
    <t>Guest 00667</t>
  </si>
  <si>
    <t>Guest 00668</t>
  </si>
  <si>
    <t>Guest 00669</t>
  </si>
  <si>
    <t>Guest 00670</t>
  </si>
  <si>
    <t>Guest 00671</t>
  </si>
  <si>
    <t>Guest 00672</t>
  </si>
  <si>
    <t>Guest 00673</t>
  </si>
  <si>
    <t>Guest 00674</t>
  </si>
  <si>
    <t>Guest 00675</t>
  </si>
  <si>
    <t>Guest 00676</t>
  </si>
  <si>
    <t>Guest 00677</t>
  </si>
  <si>
    <t>Guest 00678</t>
  </si>
  <si>
    <t>Guest 00679</t>
  </si>
  <si>
    <t>Guest 00680</t>
  </si>
  <si>
    <t>Guest 00681</t>
  </si>
  <si>
    <t>Guest 00682</t>
  </si>
  <si>
    <t>Guest 00683</t>
  </si>
  <si>
    <t>Guest 00684</t>
  </si>
  <si>
    <t>Guest 00685</t>
  </si>
  <si>
    <t>Guest 00686</t>
  </si>
  <si>
    <t>Guest 00687</t>
  </si>
  <si>
    <t>Guest 00688</t>
  </si>
  <si>
    <t>Guest 00689</t>
  </si>
  <si>
    <t>Guest 00690</t>
  </si>
  <si>
    <t>Guest 00691</t>
  </si>
  <si>
    <t>Guest 00692</t>
  </si>
  <si>
    <t>Guest 00693</t>
  </si>
  <si>
    <t>Guest 00694</t>
  </si>
  <si>
    <t>Guest 00695</t>
  </si>
  <si>
    <t>Guest 00696</t>
  </si>
  <si>
    <t>Guest 00697</t>
  </si>
  <si>
    <t>Guest 00698</t>
  </si>
  <si>
    <t>Guest 00699</t>
  </si>
  <si>
    <t>Guest 00700</t>
  </si>
  <si>
    <t>Guest 00701</t>
  </si>
  <si>
    <t>Guest 00702</t>
  </si>
  <si>
    <t>Guest 00703</t>
  </si>
  <si>
    <t>Guest 00704</t>
  </si>
  <si>
    <t>Guest 00705</t>
  </si>
  <si>
    <t>Guest 00706</t>
  </si>
  <si>
    <t>Guest 00707</t>
  </si>
  <si>
    <t>Guest 00708</t>
  </si>
  <si>
    <t>Guest 00709</t>
  </si>
  <si>
    <t>Guest 00710</t>
  </si>
  <si>
    <t>Guest 00711</t>
  </si>
  <si>
    <t>Guest 00712</t>
  </si>
  <si>
    <t>Guest 00713</t>
  </si>
  <si>
    <t>Guest 00714</t>
  </si>
  <si>
    <t>Guest 00715</t>
  </si>
  <si>
    <t>Guest 00716</t>
  </si>
  <si>
    <t>Guest 00717</t>
  </si>
  <si>
    <t>Guest 00718</t>
  </si>
  <si>
    <t>Guest 00719</t>
  </si>
  <si>
    <t>Guest 00720</t>
  </si>
  <si>
    <t>Guest 00721</t>
  </si>
  <si>
    <t>Guest 00722</t>
  </si>
  <si>
    <t>Guest 00723</t>
  </si>
  <si>
    <t>Guest 00724</t>
  </si>
  <si>
    <t>Guest 00725</t>
  </si>
  <si>
    <t>Guest 00726</t>
  </si>
  <si>
    <t>Guest 00727</t>
  </si>
  <si>
    <t>Guest 00728</t>
  </si>
  <si>
    <t>Guest 00729</t>
  </si>
  <si>
    <t>Guest 00730</t>
  </si>
  <si>
    <t>Guest 00731</t>
  </si>
  <si>
    <t>Guest 00732</t>
  </si>
  <si>
    <t>Guest 00733</t>
  </si>
  <si>
    <t>Guest 00734</t>
  </si>
  <si>
    <t>Guest 00735</t>
  </si>
  <si>
    <t>Guest 00736</t>
  </si>
  <si>
    <t>Guest 00737</t>
  </si>
  <si>
    <t>Guest 00738</t>
  </si>
  <si>
    <t>Guest 00739</t>
  </si>
  <si>
    <t>Guest 00740</t>
  </si>
  <si>
    <t>Guest 00741</t>
  </si>
  <si>
    <t>Guest 00742</t>
  </si>
  <si>
    <t>Guest 00743</t>
  </si>
  <si>
    <t>Guest 00744</t>
  </si>
  <si>
    <t>Guest 00745</t>
  </si>
  <si>
    <t>Guest 00746</t>
  </si>
  <si>
    <t>Guest 00747</t>
  </si>
  <si>
    <t>Guest 00748</t>
  </si>
  <si>
    <t>Guest 00749</t>
  </si>
  <si>
    <t>Guest 00750</t>
  </si>
  <si>
    <t>Guest 00751</t>
  </si>
  <si>
    <t>Guest 00752</t>
  </si>
  <si>
    <t>Guest 00753</t>
  </si>
  <si>
    <t>Guest 00754</t>
  </si>
  <si>
    <t>Guest 00755</t>
  </si>
  <si>
    <t>Guest 00756</t>
  </si>
  <si>
    <t>Guest 00757</t>
  </si>
  <si>
    <t>Guest 00758</t>
  </si>
  <si>
    <t>Guest 00759</t>
  </si>
  <si>
    <t>Guest 00760</t>
  </si>
  <si>
    <t>Guest 00761</t>
  </si>
  <si>
    <t>Guest 00762</t>
  </si>
  <si>
    <t>Guest 00763</t>
  </si>
  <si>
    <t>Guest 00764</t>
  </si>
  <si>
    <t>Guest 00765</t>
  </si>
  <si>
    <t>Guest 00766</t>
  </si>
  <si>
    <t>Guest 00767</t>
  </si>
  <si>
    <t>Guest 00768</t>
  </si>
  <si>
    <t>Guest 00769</t>
  </si>
  <si>
    <t>Guest 00770</t>
  </si>
  <si>
    <t>Guest 00771</t>
  </si>
  <si>
    <t>Guest 00772</t>
  </si>
  <si>
    <t>Guest 00773</t>
  </si>
  <si>
    <t>Guest 00774</t>
  </si>
  <si>
    <t>Guest 00775</t>
  </si>
  <si>
    <t>Guest 00776</t>
  </si>
  <si>
    <t>Guest 00777</t>
  </si>
  <si>
    <t>Guest 00778</t>
  </si>
  <si>
    <t>Guest 00779</t>
  </si>
  <si>
    <t>Guest 00780</t>
  </si>
  <si>
    <t>Guest 00781</t>
  </si>
  <si>
    <t>Guest 00782</t>
  </si>
  <si>
    <t>Guest 00783</t>
  </si>
  <si>
    <t>Guest 00784</t>
  </si>
  <si>
    <t>Guest 00785</t>
  </si>
  <si>
    <t>Guest 00786</t>
  </si>
  <si>
    <t>Guest 00787</t>
  </si>
  <si>
    <t>Guest 00788</t>
  </si>
  <si>
    <t>Guest 00789</t>
  </si>
  <si>
    <t>Guest 00790</t>
  </si>
  <si>
    <t>Guest 00791</t>
  </si>
  <si>
    <t>Guest 00792</t>
  </si>
  <si>
    <t>Guest 00793</t>
  </si>
  <si>
    <t>Guest 00794</t>
  </si>
  <si>
    <t>Guest 00795</t>
  </si>
  <si>
    <t>Guest 00796</t>
  </si>
  <si>
    <t>Guest 00797</t>
  </si>
  <si>
    <t>Guest 00798</t>
  </si>
  <si>
    <t>Guest 00799</t>
  </si>
  <si>
    <t>Guest 00800</t>
  </si>
  <si>
    <t>Guest 00801</t>
  </si>
  <si>
    <t>Guest 00802</t>
  </si>
  <si>
    <t>Guest 00803</t>
  </si>
  <si>
    <t>Guest 00804</t>
  </si>
  <si>
    <t>Guest 00805</t>
  </si>
  <si>
    <t>Guest 00806</t>
  </si>
  <si>
    <t>Guest 00807</t>
  </si>
  <si>
    <t>Guest 00808</t>
  </si>
  <si>
    <t>Guest 00809</t>
  </si>
  <si>
    <t>Guest 00810</t>
  </si>
  <si>
    <t>Guest 00811</t>
  </si>
  <si>
    <t>Guest 00812</t>
  </si>
  <si>
    <t>Guest 00813</t>
  </si>
  <si>
    <t>Guest 00814</t>
  </si>
  <si>
    <t>Guest 00815</t>
  </si>
  <si>
    <t>Guest 00816</t>
  </si>
  <si>
    <t>Guest 00817</t>
  </si>
  <si>
    <t>Guest 00818</t>
  </si>
  <si>
    <t>Guest 00819</t>
  </si>
  <si>
    <t>Guest 00820</t>
  </si>
  <si>
    <t>Guest 00821</t>
  </si>
  <si>
    <t>Guest 00822</t>
  </si>
  <si>
    <t>Guest 00823</t>
  </si>
  <si>
    <t>Guest 00824</t>
  </si>
  <si>
    <t>Guest 00825</t>
  </si>
  <si>
    <t>Guest 00826</t>
  </si>
  <si>
    <t>Guest 00827</t>
  </si>
  <si>
    <t>Guest 00828</t>
  </si>
  <si>
    <t>Guest 00829</t>
  </si>
  <si>
    <t>Guest 00830</t>
  </si>
  <si>
    <t>Guest 00831</t>
  </si>
  <si>
    <t>Guest 00832</t>
  </si>
  <si>
    <t>Guest 00833</t>
  </si>
  <si>
    <t>Guest 00834</t>
  </si>
  <si>
    <t>Guest 00835</t>
  </si>
  <si>
    <t>Guest 00836</t>
  </si>
  <si>
    <t>Guest 00837</t>
  </si>
  <si>
    <t>Guest 00838</t>
  </si>
  <si>
    <t>Guest 00839</t>
  </si>
  <si>
    <t>Guest 00840</t>
  </si>
  <si>
    <t>Guest 00841</t>
  </si>
  <si>
    <t>Guest 00842</t>
  </si>
  <si>
    <t>Guest 00843</t>
  </si>
  <si>
    <t>Guest 00844</t>
  </si>
  <si>
    <t>Guest 00845</t>
  </si>
  <si>
    <t>Guest 00846</t>
  </si>
  <si>
    <t>Guest 00847</t>
  </si>
  <si>
    <t>Guest 00848</t>
  </si>
  <si>
    <t>Guest 00849</t>
  </si>
  <si>
    <t>Guest 00850</t>
  </si>
  <si>
    <t>Guest 00851</t>
  </si>
  <si>
    <t>Guest 00852</t>
  </si>
  <si>
    <t>Guest 00853</t>
  </si>
  <si>
    <t>Guest 00854</t>
  </si>
  <si>
    <t>Guest 00855</t>
  </si>
  <si>
    <t>Guest 00856</t>
  </si>
  <si>
    <t>Guest 00857</t>
  </si>
  <si>
    <t>Guest 00858</t>
  </si>
  <si>
    <t>Guest 00859</t>
  </si>
  <si>
    <t>Guest 00860</t>
  </si>
  <si>
    <t>Guest 00861</t>
  </si>
  <si>
    <t>Guest 00862</t>
  </si>
  <si>
    <t>Guest 00863</t>
  </si>
  <si>
    <t>Guest 00864</t>
  </si>
  <si>
    <t>Guest 00865</t>
  </si>
  <si>
    <t>Guest 00866</t>
  </si>
  <si>
    <t>Guest 00867</t>
  </si>
  <si>
    <t>Guest 00868</t>
  </si>
  <si>
    <t>Guest 00869</t>
  </si>
  <si>
    <t>Guest 00870</t>
  </si>
  <si>
    <t>Guest 00871</t>
  </si>
  <si>
    <t>Guest 00872</t>
  </si>
  <si>
    <t>Guest 00873</t>
  </si>
  <si>
    <t>Guest 00874</t>
  </si>
  <si>
    <t>Guest 00875</t>
  </si>
  <si>
    <t>Guest 00876</t>
  </si>
  <si>
    <t>Guest 00877</t>
  </si>
  <si>
    <t>Guest 00878</t>
  </si>
  <si>
    <t>Guest 00879</t>
  </si>
  <si>
    <t>Guest 00880</t>
  </si>
  <si>
    <t>Guest 00881</t>
  </si>
  <si>
    <t>Guest 00882</t>
  </si>
  <si>
    <t>Guest 00883</t>
  </si>
  <si>
    <t>Guest 00884</t>
  </si>
  <si>
    <t>Guest 00885</t>
  </si>
  <si>
    <t>Guest 00886</t>
  </si>
  <si>
    <t>Guest 00887</t>
  </si>
  <si>
    <t>Guest 00888</t>
  </si>
  <si>
    <t>Guest 00889</t>
  </si>
  <si>
    <t>Guest 00890</t>
  </si>
  <si>
    <t>Guest 00891</t>
  </si>
  <si>
    <t>Guest 00892</t>
  </si>
  <si>
    <t>Guest 00893</t>
  </si>
  <si>
    <t>Guest 00894</t>
  </si>
  <si>
    <t>Guest 00895</t>
  </si>
  <si>
    <t>Guest 00896</t>
  </si>
  <si>
    <t>Guest 00897</t>
  </si>
  <si>
    <t>Guest 00898</t>
  </si>
  <si>
    <t>Guest 00899</t>
  </si>
  <si>
    <t>Guest 00900</t>
  </si>
  <si>
    <t>Guest 00901</t>
  </si>
  <si>
    <t>Guest 00902</t>
  </si>
  <si>
    <t>Guest 00903</t>
  </si>
  <si>
    <t>Guest 00904</t>
  </si>
  <si>
    <t>Guest 00905</t>
  </si>
  <si>
    <t>Guest 00906</t>
  </si>
  <si>
    <t>Guest 00907</t>
  </si>
  <si>
    <t>Guest 00908</t>
  </si>
  <si>
    <t>Guest 00909</t>
  </si>
  <si>
    <t>Guest 00910</t>
  </si>
  <si>
    <t>Guest 00911</t>
  </si>
  <si>
    <t>Guest 00912</t>
  </si>
  <si>
    <t>Guest 00913</t>
  </si>
  <si>
    <t>Guest 00914</t>
  </si>
  <si>
    <t>Guest 00915</t>
  </si>
  <si>
    <t>Guest 00916</t>
  </si>
  <si>
    <t>Guest 00917</t>
  </si>
  <si>
    <t>Guest 00918</t>
  </si>
  <si>
    <t>Guest 00919</t>
  </si>
  <si>
    <t>Guest 00920</t>
  </si>
  <si>
    <t>Guest 00921</t>
  </si>
  <si>
    <t>Guest 00922</t>
  </si>
  <si>
    <t>Guest 00923</t>
  </si>
  <si>
    <t>Guest 00924</t>
  </si>
  <si>
    <t>Guest 00925</t>
  </si>
  <si>
    <t>Guest 00926</t>
  </si>
  <si>
    <t>Guest 00927</t>
  </si>
  <si>
    <t>Guest 00928</t>
  </si>
  <si>
    <t>Guest 00929</t>
  </si>
  <si>
    <t>Guest 00930</t>
  </si>
  <si>
    <t>Guest 00931</t>
  </si>
  <si>
    <t>Guest 00932</t>
  </si>
  <si>
    <t>Guest 00933</t>
  </si>
  <si>
    <t>Guest 00934</t>
  </si>
  <si>
    <t>Guest 00935</t>
  </si>
  <si>
    <t>Guest 00936</t>
  </si>
  <si>
    <t>Guest 00937</t>
  </si>
  <si>
    <t>Guest 00938</t>
  </si>
  <si>
    <t>Guest 00939</t>
  </si>
  <si>
    <t>Guest 00940</t>
  </si>
  <si>
    <t>Guest 00941</t>
  </si>
  <si>
    <t>Guest 00942</t>
  </si>
  <si>
    <t>Guest 00943</t>
  </si>
  <si>
    <t>Guest 00944</t>
  </si>
  <si>
    <t>Guest 00945</t>
  </si>
  <si>
    <t>Guest 00946</t>
  </si>
  <si>
    <t>Guest 00947</t>
  </si>
  <si>
    <t>Guest 00948</t>
  </si>
  <si>
    <t>Guest 00949</t>
  </si>
  <si>
    <t>Guest 00950</t>
  </si>
  <si>
    <t>Guest 00951</t>
  </si>
  <si>
    <t>Guest 00952</t>
  </si>
  <si>
    <t>Guest 00953</t>
  </si>
  <si>
    <t>Guest 00954</t>
  </si>
  <si>
    <t>Guest 00955</t>
  </si>
  <si>
    <t>Guest 00956</t>
  </si>
  <si>
    <t>Guest 00957</t>
  </si>
  <si>
    <t>Guest 00958</t>
  </si>
  <si>
    <t>Guest 00959</t>
  </si>
  <si>
    <t>Guest 00960</t>
  </si>
  <si>
    <t>Guest 00961</t>
  </si>
  <si>
    <t>Guest 00962</t>
  </si>
  <si>
    <t>Guest 00963</t>
  </si>
  <si>
    <t>Guest 00964</t>
  </si>
  <si>
    <t>Guest 00965</t>
  </si>
  <si>
    <t>Guest 00966</t>
  </si>
  <si>
    <t>Guest 00967</t>
  </si>
  <si>
    <t>Guest 00968</t>
  </si>
  <si>
    <t>Guest 00969</t>
  </si>
  <si>
    <t>Guest 00970</t>
  </si>
  <si>
    <t>Guest 00971</t>
  </si>
  <si>
    <t>Guest 00972</t>
  </si>
  <si>
    <t>Guest 00973</t>
  </si>
  <si>
    <t>Guest 00974</t>
  </si>
  <si>
    <t>Guest 00975</t>
  </si>
  <si>
    <t>Guest 00976</t>
  </si>
  <si>
    <t>Guest 00977</t>
  </si>
  <si>
    <t>Guest 00978</t>
  </si>
  <si>
    <t>Guest 00979</t>
  </si>
  <si>
    <t>Guest 00980</t>
  </si>
  <si>
    <t>Guest 00981</t>
  </si>
  <si>
    <t>Guest 00982</t>
  </si>
  <si>
    <t>Guest 00983</t>
  </si>
  <si>
    <t>Guest 00984</t>
  </si>
  <si>
    <t>Guest 00985</t>
  </si>
  <si>
    <t>Guest 00986</t>
  </si>
  <si>
    <t>Guest 00987</t>
  </si>
  <si>
    <t>Guest 00988</t>
  </si>
  <si>
    <t>Guest 00989</t>
  </si>
  <si>
    <t>Guest 00990</t>
  </si>
  <si>
    <t>Guest 00991</t>
  </si>
  <si>
    <t>Guest 00992</t>
  </si>
  <si>
    <t>Guest 00993</t>
  </si>
  <si>
    <t>Guest 00994</t>
  </si>
  <si>
    <t>Guest 00995</t>
  </si>
  <si>
    <t>Guest 00996</t>
  </si>
  <si>
    <t>Guest 00997</t>
  </si>
  <si>
    <t>Guest 00998</t>
  </si>
  <si>
    <t>Guest 00999</t>
  </si>
  <si>
    <t>Guest 01000</t>
  </si>
  <si>
    <t>Guest 01001</t>
  </si>
  <si>
    <t>Guest 01002</t>
  </si>
  <si>
    <t>Guest 01003</t>
  </si>
  <si>
    <t>Guest 01004</t>
  </si>
  <si>
    <t>Guest 01005</t>
  </si>
  <si>
    <t>Guest 01006</t>
  </si>
  <si>
    <t>Guest 01007</t>
  </si>
  <si>
    <t>Guest 01008</t>
  </si>
  <si>
    <t>Guest 01009</t>
  </si>
  <si>
    <t>Guest 01010</t>
  </si>
  <si>
    <t>Guest 01011</t>
  </si>
  <si>
    <t>Guest 01012</t>
  </si>
  <si>
    <t>Guest 01013</t>
  </si>
  <si>
    <t>Guest 01014</t>
  </si>
  <si>
    <t>Guest 01015</t>
  </si>
  <si>
    <t>Guest 01016</t>
  </si>
  <si>
    <t>Guest 01017</t>
  </si>
  <si>
    <t>Guest 01018</t>
  </si>
  <si>
    <t>Guest 01019</t>
  </si>
  <si>
    <t>Guest 01020</t>
  </si>
  <si>
    <t>Guest 01021</t>
  </si>
  <si>
    <t>Guest 01022</t>
  </si>
  <si>
    <t>Guest 01023</t>
  </si>
  <si>
    <t>Guest 01024</t>
  </si>
  <si>
    <t>Guest 01025</t>
  </si>
  <si>
    <t>Guest 01026</t>
  </si>
  <si>
    <t>Guest 01027</t>
  </si>
  <si>
    <t>Guest 01028</t>
  </si>
  <si>
    <t>Guest 01029</t>
  </si>
  <si>
    <t>Guest 01030</t>
  </si>
  <si>
    <t>Guest 01031</t>
  </si>
  <si>
    <t>Guest 01032</t>
  </si>
  <si>
    <t>Guest 01033</t>
  </si>
  <si>
    <t>Guest 01034</t>
  </si>
  <si>
    <t>Guest 01035</t>
  </si>
  <si>
    <t>Guest 01036</t>
  </si>
  <si>
    <t>Guest 01037</t>
  </si>
  <si>
    <t>Guest 01038</t>
  </si>
  <si>
    <t>Guest 01039</t>
  </si>
  <si>
    <t>Guest 01040</t>
  </si>
  <si>
    <t>Guest 01041</t>
  </si>
  <si>
    <t>Guest 01042</t>
  </si>
  <si>
    <t>Guest 01043</t>
  </si>
  <si>
    <t>Guest 01044</t>
  </si>
  <si>
    <t>Guest 01045</t>
  </si>
  <si>
    <t>Guest 01046</t>
  </si>
  <si>
    <t>Guest 01047</t>
  </si>
  <si>
    <t>Guest 01048</t>
  </si>
  <si>
    <t>Guest 01049</t>
  </si>
  <si>
    <t>Guest 01050</t>
  </si>
  <si>
    <t>Guest 01051</t>
  </si>
  <si>
    <t>Guest 01052</t>
  </si>
  <si>
    <t>Guest 01053</t>
  </si>
  <si>
    <t>Guest 01054</t>
  </si>
  <si>
    <t>Guest 01055</t>
  </si>
  <si>
    <t>Guest 01056</t>
  </si>
  <si>
    <t>Guest 01057</t>
  </si>
  <si>
    <t>Guest 01058</t>
  </si>
  <si>
    <t>Guest 01059</t>
  </si>
  <si>
    <t>Guest 01060</t>
  </si>
  <si>
    <t>Guest 01061</t>
  </si>
  <si>
    <t>Guest 01062</t>
  </si>
  <si>
    <t>Guest 01063</t>
  </si>
  <si>
    <t>Guest 01064</t>
  </si>
  <si>
    <t>Guest 01065</t>
  </si>
  <si>
    <t>Guest 01066</t>
  </si>
  <si>
    <t>Guest 01067</t>
  </si>
  <si>
    <t>Guest 01068</t>
  </si>
  <si>
    <t>Guest 01069</t>
  </si>
  <si>
    <t>Guest 01070</t>
  </si>
  <si>
    <t>Guest 01071</t>
  </si>
  <si>
    <t>Guest 01072</t>
  </si>
  <si>
    <t>Guest 01073</t>
  </si>
  <si>
    <t>Guest 01074</t>
  </si>
  <si>
    <t>Guest 01075</t>
  </si>
  <si>
    <t>Guest 01076</t>
  </si>
  <si>
    <t>Guest 01077</t>
  </si>
  <si>
    <t>Guest 01078</t>
  </si>
  <si>
    <t>Guest 01079</t>
  </si>
  <si>
    <t>Guest 01080</t>
  </si>
  <si>
    <t>Guest 01081</t>
  </si>
  <si>
    <t>Guest 01082</t>
  </si>
  <si>
    <t>Guest 01083</t>
  </si>
  <si>
    <t>Guest 01084</t>
  </si>
  <si>
    <t>Guest 01085</t>
  </si>
  <si>
    <t>Guest 01086</t>
  </si>
  <si>
    <t>Guest 01087</t>
  </si>
  <si>
    <t>Guest 01088</t>
  </si>
  <si>
    <t>Guest 01089</t>
  </si>
  <si>
    <t>Guest 01090</t>
  </si>
  <si>
    <t>Guest 01091</t>
  </si>
  <si>
    <t>Guest 01092</t>
  </si>
  <si>
    <t>Guest 01093</t>
  </si>
  <si>
    <t>Guest 01094</t>
  </si>
  <si>
    <t>Guest 01095</t>
  </si>
  <si>
    <t>Guest 01096</t>
  </si>
  <si>
    <t>Guest 01097</t>
  </si>
  <si>
    <t>Guest 01098</t>
  </si>
  <si>
    <t>Guest 01099</t>
  </si>
  <si>
    <t>Guest 01100</t>
  </si>
  <si>
    <t>Guest 01101</t>
  </si>
  <si>
    <t>Guest 01102</t>
  </si>
  <si>
    <t>Guest 01103</t>
  </si>
  <si>
    <t>Guest 01104</t>
  </si>
  <si>
    <t>Guest 01105</t>
  </si>
  <si>
    <t>Guest 01106</t>
  </si>
  <si>
    <t>Guest 01107</t>
  </si>
  <si>
    <t>Guest 01108</t>
  </si>
  <si>
    <t>Guest 01109</t>
  </si>
  <si>
    <t>Guest 01110</t>
  </si>
  <si>
    <t>Guest 01111</t>
  </si>
  <si>
    <t>Guest 01112</t>
  </si>
  <si>
    <t>Guest 01113</t>
  </si>
  <si>
    <t>Guest 01114</t>
  </si>
  <si>
    <t>Guest 01115</t>
  </si>
  <si>
    <t>Guest 01116</t>
  </si>
  <si>
    <t>Guest 01117</t>
  </si>
  <si>
    <t>Guest 01118</t>
  </si>
  <si>
    <t>Guest 01119</t>
  </si>
  <si>
    <t>Guest 01120</t>
  </si>
  <si>
    <t>Guest 01121</t>
  </si>
  <si>
    <t>Guest 01122</t>
  </si>
  <si>
    <t>Guest 01123</t>
  </si>
  <si>
    <t>Guest 01124</t>
  </si>
  <si>
    <t>Guest 01125</t>
  </si>
  <si>
    <t>Guest 01126</t>
  </si>
  <si>
    <t>Guest 01127</t>
  </si>
  <si>
    <t>Guest 01128</t>
  </si>
  <si>
    <t>Guest 01129</t>
  </si>
  <si>
    <t>Guest 01130</t>
  </si>
  <si>
    <t>Guest 01131</t>
  </si>
  <si>
    <t>Guest 01132</t>
  </si>
  <si>
    <t>Guest 01133</t>
  </si>
  <si>
    <t>Guest 01134</t>
  </si>
  <si>
    <t>Guest 01135</t>
  </si>
  <si>
    <t>Guest 01136</t>
  </si>
  <si>
    <t>Guest 01137</t>
  </si>
  <si>
    <t>Guest 01138</t>
  </si>
  <si>
    <t>Guest 01139</t>
  </si>
  <si>
    <t>Guest 01140</t>
  </si>
  <si>
    <t>Guest 01141</t>
  </si>
  <si>
    <t>Guest 01142</t>
  </si>
  <si>
    <t>Guest 01143</t>
  </si>
  <si>
    <t>Guest 01144</t>
  </si>
  <si>
    <t>Guest 01145</t>
  </si>
  <si>
    <t>Guest 01146</t>
  </si>
  <si>
    <t>Guest 01147</t>
  </si>
  <si>
    <t>Guest 01148</t>
  </si>
  <si>
    <t>Guest 01149</t>
  </si>
  <si>
    <t>Guest 01150</t>
  </si>
  <si>
    <t>Guest 01151</t>
  </si>
  <si>
    <t>Guest 01152</t>
  </si>
  <si>
    <t>Guest 01153</t>
  </si>
  <si>
    <t>Guest 01154</t>
  </si>
  <si>
    <t>Guest 01155</t>
  </si>
  <si>
    <t>Guest 01156</t>
  </si>
  <si>
    <t>Guest 01157</t>
  </si>
  <si>
    <t>Guest 01158</t>
  </si>
  <si>
    <t>Guest 01159</t>
  </si>
  <si>
    <t>Guest 01160</t>
  </si>
  <si>
    <t>Guest 01161</t>
  </si>
  <si>
    <t>Guest 01162</t>
  </si>
  <si>
    <t>Guest 01163</t>
  </si>
  <si>
    <t>Guest 01164</t>
  </si>
  <si>
    <t>Guest 01165</t>
  </si>
  <si>
    <t>Guest 01166</t>
  </si>
  <si>
    <t>Guest 01167</t>
  </si>
  <si>
    <t>Guest 01168</t>
  </si>
  <si>
    <t>Guest 01169</t>
  </si>
  <si>
    <t>Guest 01170</t>
  </si>
  <si>
    <t>Guest 01171</t>
  </si>
  <si>
    <t>Guest 01172</t>
  </si>
  <si>
    <t>Guest 01173</t>
  </si>
  <si>
    <t>Guest 01174</t>
  </si>
  <si>
    <t>Guest 01175</t>
  </si>
  <si>
    <t>Guest 01176</t>
  </si>
  <si>
    <t>Guest 01177</t>
  </si>
  <si>
    <t>Guest 01178</t>
  </si>
  <si>
    <t>Guest 01179</t>
  </si>
  <si>
    <t>Guest 01180</t>
  </si>
  <si>
    <t>Guest 01181</t>
  </si>
  <si>
    <t>Guest 01182</t>
  </si>
  <si>
    <t>Guest 01183</t>
  </si>
  <si>
    <t>Guest 01184</t>
  </si>
  <si>
    <t>Guest 01185</t>
  </si>
  <si>
    <t>Guest 01186</t>
  </si>
  <si>
    <t>Guest 01187</t>
  </si>
  <si>
    <t>Guest 01188</t>
  </si>
  <si>
    <t>Guest 01189</t>
  </si>
  <si>
    <t>Guest 01190</t>
  </si>
  <si>
    <t>Guest 01191</t>
  </si>
  <si>
    <t>Guest 01192</t>
  </si>
  <si>
    <t>Guest 01193</t>
  </si>
  <si>
    <t>Guest 01194</t>
  </si>
  <si>
    <t>Guest 01195</t>
  </si>
  <si>
    <t>Guest 01196</t>
  </si>
  <si>
    <t>Guest 01197</t>
  </si>
  <si>
    <t>Guest 01198</t>
  </si>
  <si>
    <t>Guest 01199</t>
  </si>
  <si>
    <t>Guest 01200</t>
  </si>
  <si>
    <t>Guest 01201</t>
  </si>
  <si>
    <t>Guest 01202</t>
  </si>
  <si>
    <t>Guest 01203</t>
  </si>
  <si>
    <t>Guest 01204</t>
  </si>
  <si>
    <t>Guest 01205</t>
  </si>
  <si>
    <t>Guest 01206</t>
  </si>
  <si>
    <t>Guest 01207</t>
  </si>
  <si>
    <t>Guest 01208</t>
  </si>
  <si>
    <t>Guest 01209</t>
  </si>
  <si>
    <t>Guest 01210</t>
  </si>
  <si>
    <t>Guest 01211</t>
  </si>
  <si>
    <t>Guest 01212</t>
  </si>
  <si>
    <t>Guest 01213</t>
  </si>
  <si>
    <t>Guest 01214</t>
  </si>
  <si>
    <t>Guest 01215</t>
  </si>
  <si>
    <t>Guest 01216</t>
  </si>
  <si>
    <t>Guest 01217</t>
  </si>
  <si>
    <t>Guest 01218</t>
  </si>
  <si>
    <t>Guest 01219</t>
  </si>
  <si>
    <t>Guest 01220</t>
  </si>
  <si>
    <t>Guest 01221</t>
  </si>
  <si>
    <t>Guest 01222</t>
  </si>
  <si>
    <t>Guest 01223</t>
  </si>
  <si>
    <t>Guest 01224</t>
  </si>
  <si>
    <t>Guest 01225</t>
  </si>
  <si>
    <t>Guest 01226</t>
  </si>
  <si>
    <t>Guest 01227</t>
  </si>
  <si>
    <t>Guest 01228</t>
  </si>
  <si>
    <t>Guest 01229</t>
  </si>
  <si>
    <t>Guest 01230</t>
  </si>
  <si>
    <t>Guest 01231</t>
  </si>
  <si>
    <t>Guest 01232</t>
  </si>
  <si>
    <t>Guest 01233</t>
  </si>
  <si>
    <t>Guest 01234</t>
  </si>
  <si>
    <t>Guest 01235</t>
  </si>
  <si>
    <t>Guest 01236</t>
  </si>
  <si>
    <t>Guest 01237</t>
  </si>
  <si>
    <t>Guest 01238</t>
  </si>
  <si>
    <t>Guest 01239</t>
  </si>
  <si>
    <t>Guest 01240</t>
  </si>
  <si>
    <t>Guest 01241</t>
  </si>
  <si>
    <t>Guest 01242</t>
  </si>
  <si>
    <t>Guest 01243</t>
  </si>
  <si>
    <t>Guest 01244</t>
  </si>
  <si>
    <t>Guest 01245</t>
  </si>
  <si>
    <t>Guest 01246</t>
  </si>
  <si>
    <t>Guest 01247</t>
  </si>
  <si>
    <t>Guest 01248</t>
  </si>
  <si>
    <t>Guest 01249</t>
  </si>
  <si>
    <t>Guest 01250</t>
  </si>
  <si>
    <t>Guest 01251</t>
  </si>
  <si>
    <t>Guest 01252</t>
  </si>
  <si>
    <t>Guest 01253</t>
  </si>
  <si>
    <t>Guest 01254</t>
  </si>
  <si>
    <t>Guest 01255</t>
  </si>
  <si>
    <t>Guest 01256</t>
  </si>
  <si>
    <t>Guest 01257</t>
  </si>
  <si>
    <t>Guest 01258</t>
  </si>
  <si>
    <t>Guest 01259</t>
  </si>
  <si>
    <t>Guest 01260</t>
  </si>
  <si>
    <t>Guest 01261</t>
  </si>
  <si>
    <t>Guest 01262</t>
  </si>
  <si>
    <t>Guest 01263</t>
  </si>
  <si>
    <t>Guest 01264</t>
  </si>
  <si>
    <t>Guest 01265</t>
  </si>
  <si>
    <t>Guest 01266</t>
  </si>
  <si>
    <t>Guest 01267</t>
  </si>
  <si>
    <t>Guest 01268</t>
  </si>
  <si>
    <t>Guest 01269</t>
  </si>
  <si>
    <t>Guest 01270</t>
  </si>
  <si>
    <t>Guest 01271</t>
  </si>
  <si>
    <t>Guest 01272</t>
  </si>
  <si>
    <t>Guest 01273</t>
  </si>
  <si>
    <t>Guest 01274</t>
  </si>
  <si>
    <t>Guest 01275</t>
  </si>
  <si>
    <t>Guest 01276</t>
  </si>
  <si>
    <t>Guest 01277</t>
  </si>
  <si>
    <t>Guest 01278</t>
  </si>
  <si>
    <t>Guest 01279</t>
  </si>
  <si>
    <t>Guest 01280</t>
  </si>
  <si>
    <t>Guest 01281</t>
  </si>
  <si>
    <t>Guest 01282</t>
  </si>
  <si>
    <t>Guest 01283</t>
  </si>
  <si>
    <t>Guest 01284</t>
  </si>
  <si>
    <t>Guest 01285</t>
  </si>
  <si>
    <t>Guest 01286</t>
  </si>
  <si>
    <t>Guest 01287</t>
  </si>
  <si>
    <t>Guest 01288</t>
  </si>
  <si>
    <t>Guest 01289</t>
  </si>
  <si>
    <t>Guest 01290</t>
  </si>
  <si>
    <t>Guest 01291</t>
  </si>
  <si>
    <t>Guest 01292</t>
  </si>
  <si>
    <t>Guest 01293</t>
  </si>
  <si>
    <t>Guest 01294</t>
  </si>
  <si>
    <t>Guest 01295</t>
  </si>
  <si>
    <t>Guest 01296</t>
  </si>
  <si>
    <t>Guest 01297</t>
  </si>
  <si>
    <t>Guest 01298</t>
  </si>
  <si>
    <t>Guest 01299</t>
  </si>
  <si>
    <t>Guest 01300</t>
  </si>
  <si>
    <t>Guest 01301</t>
  </si>
  <si>
    <t>Guest 01302</t>
  </si>
  <si>
    <t>Guest 01303</t>
  </si>
  <si>
    <t>Guest 01304</t>
  </si>
  <si>
    <t>Guest 01305</t>
  </si>
  <si>
    <t>Guest 01306</t>
  </si>
  <si>
    <t>Guest 01307</t>
  </si>
  <si>
    <t>Guest 01308</t>
  </si>
  <si>
    <t>Guest 01309</t>
  </si>
  <si>
    <t>Guest 01310</t>
  </si>
  <si>
    <t>Guest 01311</t>
  </si>
  <si>
    <t>Guest 01312</t>
  </si>
  <si>
    <t>Guest 01313</t>
  </si>
  <si>
    <t>Guest 01314</t>
  </si>
  <si>
    <t>Guest 01315</t>
  </si>
  <si>
    <t>Guest 01316</t>
  </si>
  <si>
    <t>Guest 01317</t>
  </si>
  <si>
    <t>Guest 01318</t>
  </si>
  <si>
    <t>Guest 01319</t>
  </si>
  <si>
    <t>Guest 01320</t>
  </si>
  <si>
    <t>Guest 01321</t>
  </si>
  <si>
    <t>Guest 01322</t>
  </si>
  <si>
    <t>Guest 01323</t>
  </si>
  <si>
    <t>Guest 01324</t>
  </si>
  <si>
    <t>Guest 01325</t>
  </si>
  <si>
    <t>Guest 01326</t>
  </si>
  <si>
    <t>Guest 01327</t>
  </si>
  <si>
    <t>Guest 01328</t>
  </si>
  <si>
    <t>Guest 01329</t>
  </si>
  <si>
    <t>Guest 01330</t>
  </si>
  <si>
    <t>Guest 01331</t>
  </si>
  <si>
    <t>Guest 01332</t>
  </si>
  <si>
    <t>Guest 01333</t>
  </si>
  <si>
    <t>Guest 01334</t>
  </si>
  <si>
    <t>Guest 01335</t>
  </si>
  <si>
    <t>Guest 01336</t>
  </si>
  <si>
    <t>Guest 01337</t>
  </si>
  <si>
    <t>Guest 01338</t>
  </si>
  <si>
    <t>Guest 01339</t>
  </si>
  <si>
    <t>Guest 01340</t>
  </si>
  <si>
    <t>Guest 01341</t>
  </si>
  <si>
    <t>Guest 01342</t>
  </si>
  <si>
    <t>Guest 01343</t>
  </si>
  <si>
    <t>Guest 01344</t>
  </si>
  <si>
    <t>Guest 01345</t>
  </si>
  <si>
    <t>Guest 01346</t>
  </si>
  <si>
    <t>Guest 01347</t>
  </si>
  <si>
    <t>Guest 01348</t>
  </si>
  <si>
    <t>Guest 01349</t>
  </si>
  <si>
    <t>Guest 01350</t>
  </si>
  <si>
    <t>Guest 01351</t>
  </si>
  <si>
    <t>Guest 01352</t>
  </si>
  <si>
    <t>Guest 01353</t>
  </si>
  <si>
    <t>Guest 01354</t>
  </si>
  <si>
    <t>Guest 01355</t>
  </si>
  <si>
    <t>Guest 01356</t>
  </si>
  <si>
    <t>Guest 01357</t>
  </si>
  <si>
    <t>Guest 01358</t>
  </si>
  <si>
    <t>Guest 01359</t>
  </si>
  <si>
    <t>Guest 01360</t>
  </si>
  <si>
    <t>Guest 01361</t>
  </si>
  <si>
    <t>Guest 01362</t>
  </si>
  <si>
    <t>Guest 01363</t>
  </si>
  <si>
    <t>Guest 01364</t>
  </si>
  <si>
    <t>Guest 01365</t>
  </si>
  <si>
    <t>Guest 01366</t>
  </si>
  <si>
    <t>Guest 01367</t>
  </si>
  <si>
    <t>Guest 01368</t>
  </si>
  <si>
    <t>Guest 01369</t>
  </si>
  <si>
    <t>Guest 01370</t>
  </si>
  <si>
    <t>Guest 01371</t>
  </si>
  <si>
    <t>Guest 01372</t>
  </si>
  <si>
    <t>Guest 01373</t>
  </si>
  <si>
    <t>Guest 01374</t>
  </si>
  <si>
    <t>Guest 01375</t>
  </si>
  <si>
    <t>Guest 01376</t>
  </si>
  <si>
    <t>Guest 01377</t>
  </si>
  <si>
    <t>Guest 01378</t>
  </si>
  <si>
    <t>Guest 01379</t>
  </si>
  <si>
    <t>Guest 01380</t>
  </si>
  <si>
    <t>Guest 01381</t>
  </si>
  <si>
    <t>Guest 01382</t>
  </si>
  <si>
    <t>Guest 01383</t>
  </si>
  <si>
    <t>Guest 01384</t>
  </si>
  <si>
    <t>Guest 01385</t>
  </si>
  <si>
    <t>Guest 01386</t>
  </si>
  <si>
    <t>Guest 01387</t>
  </si>
  <si>
    <t>Guest 01388</t>
  </si>
  <si>
    <t>Guest 01389</t>
  </si>
  <si>
    <t>Guest 01390</t>
  </si>
  <si>
    <t>Guest 01391</t>
  </si>
  <si>
    <t>Guest 01392</t>
  </si>
  <si>
    <t>Guest 01393</t>
  </si>
  <si>
    <t>Guest 01394</t>
  </si>
  <si>
    <t>Guest 01395</t>
  </si>
  <si>
    <t>Guest 01396</t>
  </si>
  <si>
    <t>Guest 01397</t>
  </si>
  <si>
    <t>Guest 01398</t>
  </si>
  <si>
    <t>Guest 01399</t>
  </si>
  <si>
    <t>Guest 01400</t>
  </si>
  <si>
    <t>Guest 01401</t>
  </si>
  <si>
    <t>Guest 01402</t>
  </si>
  <si>
    <t>Guest 01403</t>
  </si>
  <si>
    <t>Guest 01404</t>
  </si>
  <si>
    <t>Guest 01405</t>
  </si>
  <si>
    <t>Guest 01406</t>
  </si>
  <si>
    <t>Guest 01407</t>
  </si>
  <si>
    <t>Guest 01408</t>
  </si>
  <si>
    <t>Guest 01409</t>
  </si>
  <si>
    <t>Guest 01410</t>
  </si>
  <si>
    <t>Guest 01411</t>
  </si>
  <si>
    <t>Guest 01412</t>
  </si>
  <si>
    <t>Guest 01413</t>
  </si>
  <si>
    <t>Guest 01414</t>
  </si>
  <si>
    <t>Guest 01415</t>
  </si>
  <si>
    <t>Guest 01416</t>
  </si>
  <si>
    <t>Guest 01417</t>
  </si>
  <si>
    <t>Guest 01418</t>
  </si>
  <si>
    <t>Guest 01419</t>
  </si>
  <si>
    <t>Guest 01420</t>
  </si>
  <si>
    <t>Guest 01421</t>
  </si>
  <si>
    <t>Guest 01422</t>
  </si>
  <si>
    <t>Guest 01423</t>
  </si>
  <si>
    <t>Guest 01424</t>
  </si>
  <si>
    <t>Guest 01425</t>
  </si>
  <si>
    <t>Guest 01426</t>
  </si>
  <si>
    <t>Guest 01427</t>
  </si>
  <si>
    <t>Guest 01428</t>
  </si>
  <si>
    <t>Guest 01429</t>
  </si>
  <si>
    <t>Guest 01430</t>
  </si>
  <si>
    <t>Guest 01431</t>
  </si>
  <si>
    <t>Guest 01432</t>
  </si>
  <si>
    <t>Guest 01433</t>
  </si>
  <si>
    <t>Guest 01434</t>
  </si>
  <si>
    <t>Guest 01435</t>
  </si>
  <si>
    <t>Guest 01436</t>
  </si>
  <si>
    <t>Guest 01437</t>
  </si>
  <si>
    <t>Guest 01438</t>
  </si>
  <si>
    <t>Guest 01439</t>
  </si>
  <si>
    <t>Guest 01440</t>
  </si>
  <si>
    <t>Guest 01441</t>
  </si>
  <si>
    <t>Guest 01442</t>
  </si>
  <si>
    <t>Guest 01443</t>
  </si>
  <si>
    <t>Guest 01444</t>
  </si>
  <si>
    <t>Guest 01445</t>
  </si>
  <si>
    <t>Guest 01446</t>
  </si>
  <si>
    <t>Guest 01447</t>
  </si>
  <si>
    <t>Guest 01448</t>
  </si>
  <si>
    <t>Guest 01449</t>
  </si>
  <si>
    <t>Guest 01450</t>
  </si>
  <si>
    <t>Guest 01451</t>
  </si>
  <si>
    <t>Guest 01452</t>
  </si>
  <si>
    <t>Guest 01453</t>
  </si>
  <si>
    <t>Guest 01454</t>
  </si>
  <si>
    <t>Guest 01455</t>
  </si>
  <si>
    <t>Guest 01456</t>
  </si>
  <si>
    <t>Guest 01457</t>
  </si>
  <si>
    <t>Guest 01458</t>
  </si>
  <si>
    <t>Guest 01459</t>
  </si>
  <si>
    <t>Guest 01460</t>
  </si>
  <si>
    <t>Guest 01461</t>
  </si>
  <si>
    <t>Guest 01462</t>
  </si>
  <si>
    <t>Guest 01463</t>
  </si>
  <si>
    <t>Guest 01464</t>
  </si>
  <si>
    <t>Guest 01465</t>
  </si>
  <si>
    <t>Guest 01466</t>
  </si>
  <si>
    <t>Guest 01467</t>
  </si>
  <si>
    <t>Guest 01468</t>
  </si>
  <si>
    <t>Guest 01469</t>
  </si>
  <si>
    <t>Guest 01470</t>
  </si>
  <si>
    <t>Guest 01471</t>
  </si>
  <si>
    <t>Guest 01472</t>
  </si>
  <si>
    <t>Guest 01473</t>
  </si>
  <si>
    <t>Guest 01474</t>
  </si>
  <si>
    <t>Guest 01475</t>
  </si>
  <si>
    <t>Guest 01476</t>
  </si>
  <si>
    <t>Guest 01477</t>
  </si>
  <si>
    <t>Guest 01478</t>
  </si>
  <si>
    <t>Guest 01479</t>
  </si>
  <si>
    <t>Guest 01480</t>
  </si>
  <si>
    <t>Guest 01481</t>
  </si>
  <si>
    <t>Guest 01482</t>
  </si>
  <si>
    <t>Guest 01483</t>
  </si>
  <si>
    <t>Guest 01484</t>
  </si>
  <si>
    <t>Guest 01485</t>
  </si>
  <si>
    <t>Guest 01486</t>
  </si>
  <si>
    <t>Guest 01487</t>
  </si>
  <si>
    <t>Guest 01488</t>
  </si>
  <si>
    <t>Guest 01489</t>
  </si>
  <si>
    <t>Guest 01490</t>
  </si>
  <si>
    <t>Guest 01491</t>
  </si>
  <si>
    <t>Guest 01492</t>
  </si>
  <si>
    <t>Guest 01493</t>
  </si>
  <si>
    <t>Guest 01494</t>
  </si>
  <si>
    <t>Guest 01495</t>
  </si>
  <si>
    <t>Guest 01496</t>
  </si>
  <si>
    <t>Guest 01497</t>
  </si>
  <si>
    <t>Guest 01498</t>
  </si>
  <si>
    <t>Guest 01499</t>
  </si>
  <si>
    <t>Guest 01500</t>
  </si>
  <si>
    <t>Guest 01501</t>
  </si>
  <si>
    <t>Guest 01502</t>
  </si>
  <si>
    <t>Guest 01503</t>
  </si>
  <si>
    <t>Guest 01504</t>
  </si>
  <si>
    <t>Guest 01505</t>
  </si>
  <si>
    <t>Guest 01506</t>
  </si>
  <si>
    <t>Guest 01507</t>
  </si>
  <si>
    <t>Guest 01508</t>
  </si>
  <si>
    <t>Guest 01509</t>
  </si>
  <si>
    <t>Guest 01510</t>
  </si>
  <si>
    <t>Guest 01511</t>
  </si>
  <si>
    <t>Guest 01512</t>
  </si>
  <si>
    <t>Guest 01513</t>
  </si>
  <si>
    <t>Guest 01514</t>
  </si>
  <si>
    <t>Guest 01515</t>
  </si>
  <si>
    <t>Guest 01516</t>
  </si>
  <si>
    <t>Guest 01517</t>
  </si>
  <si>
    <t>Guest 01518</t>
  </si>
  <si>
    <t>Guest 01519</t>
  </si>
  <si>
    <t>Guest 01520</t>
  </si>
  <si>
    <t>Guest 01521</t>
  </si>
  <si>
    <t>Guest 01522</t>
  </si>
  <si>
    <t>Guest 01523</t>
  </si>
  <si>
    <t>Guest 01524</t>
  </si>
  <si>
    <t>Guest 01525</t>
  </si>
  <si>
    <t>Guest 01526</t>
  </si>
  <si>
    <t>Guest 01527</t>
  </si>
  <si>
    <t>Guest 01528</t>
  </si>
  <si>
    <t>Guest 01529</t>
  </si>
  <si>
    <t>Guest 01530</t>
  </si>
  <si>
    <t>Guest 01531</t>
  </si>
  <si>
    <t>Guest 01532</t>
  </si>
  <si>
    <t>Guest 01533</t>
  </si>
  <si>
    <t>Guest 01534</t>
  </si>
  <si>
    <t>Guest 01535</t>
  </si>
  <si>
    <t>Guest 01536</t>
  </si>
  <si>
    <t>Guest 01537</t>
  </si>
  <si>
    <t>Guest 01538</t>
  </si>
  <si>
    <t>Guest 01539</t>
  </si>
  <si>
    <t>Guest 01540</t>
  </si>
  <si>
    <t>Guest 01541</t>
  </si>
  <si>
    <t>Guest 01542</t>
  </si>
  <si>
    <t>Guest 01543</t>
  </si>
  <si>
    <t>Guest 01544</t>
  </si>
  <si>
    <t>Guest 01545</t>
  </si>
  <si>
    <t>Guest 01546</t>
  </si>
  <si>
    <t>Guest 01547</t>
  </si>
  <si>
    <t>Guest 01548</t>
  </si>
  <si>
    <t>Guest 01549</t>
  </si>
  <si>
    <t>Guest 01550</t>
  </si>
  <si>
    <t>Guest 01551</t>
  </si>
  <si>
    <t>Guest 01552</t>
  </si>
  <si>
    <t>Guest 01553</t>
  </si>
  <si>
    <t>Guest 01554</t>
  </si>
  <si>
    <t>Guest 01555</t>
  </si>
  <si>
    <t>Guest 01556</t>
  </si>
  <si>
    <t>Guest 01557</t>
  </si>
  <si>
    <t>Guest 01558</t>
  </si>
  <si>
    <t>Guest 01559</t>
  </si>
  <si>
    <t>Guest 01560</t>
  </si>
  <si>
    <t>Guest 01561</t>
  </si>
  <si>
    <t>Guest 01562</t>
  </si>
  <si>
    <t>Guest 01563</t>
  </si>
  <si>
    <t>Guest 01564</t>
  </si>
  <si>
    <t>Guest 01565</t>
  </si>
  <si>
    <t>Guest 01566</t>
  </si>
  <si>
    <t>Guest 01567</t>
  </si>
  <si>
    <t>Guest 01568</t>
  </si>
  <si>
    <t>Guest 01569</t>
  </si>
  <si>
    <t>Guest 01570</t>
  </si>
  <si>
    <t>Guest 01571</t>
  </si>
  <si>
    <t>Guest 01572</t>
  </si>
  <si>
    <t>Guest 01573</t>
  </si>
  <si>
    <t>Guest 01574</t>
  </si>
  <si>
    <t>Guest 01575</t>
  </si>
  <si>
    <t>Guest 01576</t>
  </si>
  <si>
    <t>Guest 01577</t>
  </si>
  <si>
    <t>Guest 01578</t>
  </si>
  <si>
    <t>Guest 01579</t>
  </si>
  <si>
    <t>Guest 01580</t>
  </si>
  <si>
    <t>Guest 01581</t>
  </si>
  <si>
    <t>Guest 01582</t>
  </si>
  <si>
    <t>Guest 01583</t>
  </si>
  <si>
    <t>Guest 01584</t>
  </si>
  <si>
    <t>Guest 01585</t>
  </si>
  <si>
    <t>Guest 01586</t>
  </si>
  <si>
    <t>Guest 01587</t>
  </si>
  <si>
    <t>Guest 01588</t>
  </si>
  <si>
    <t>Guest 01589</t>
  </si>
  <si>
    <t>Guest 01590</t>
  </si>
  <si>
    <t>Guest 01591</t>
  </si>
  <si>
    <t>Guest 01592</t>
  </si>
  <si>
    <t>Guest 01593</t>
  </si>
  <si>
    <t>Guest 01594</t>
  </si>
  <si>
    <t>Guest 01595</t>
  </si>
  <si>
    <t>Guest 01596</t>
  </si>
  <si>
    <t>Guest 01597</t>
  </si>
  <si>
    <t>Guest 01598</t>
  </si>
  <si>
    <t>Guest 01599</t>
  </si>
  <si>
    <t>Guest 01600</t>
  </si>
  <si>
    <t>Guest 01601</t>
  </si>
  <si>
    <t>Guest 01602</t>
  </si>
  <si>
    <t>Guest 01603</t>
  </si>
  <si>
    <t>Guest 01604</t>
  </si>
  <si>
    <t>Guest 01605</t>
  </si>
  <si>
    <t>Guest 01606</t>
  </si>
  <si>
    <t>Guest 01607</t>
  </si>
  <si>
    <t>Guest 01608</t>
  </si>
  <si>
    <t>Guest 01609</t>
  </si>
  <si>
    <t>Guest 01610</t>
  </si>
  <si>
    <t>Guest 01611</t>
  </si>
  <si>
    <t>Guest 01612</t>
  </si>
  <si>
    <t>Guest 01613</t>
  </si>
  <si>
    <t>Guest 01614</t>
  </si>
  <si>
    <t>Guest 01615</t>
  </si>
  <si>
    <t>Guest 01616</t>
  </si>
  <si>
    <t>Guest 01617</t>
  </si>
  <si>
    <t>Guest 01618</t>
  </si>
  <si>
    <t>Guest 01619</t>
  </si>
  <si>
    <t>Guest 01620</t>
  </si>
  <si>
    <t>Guest 01621</t>
  </si>
  <si>
    <t>Guest 01622</t>
  </si>
  <si>
    <t>Guest 01623</t>
  </si>
  <si>
    <t>Guest 01624</t>
  </si>
  <si>
    <t>Guest 01625</t>
  </si>
  <si>
    <t>Guest 01626</t>
  </si>
  <si>
    <t>Guest 01627</t>
  </si>
  <si>
    <t>Guest 01628</t>
  </si>
  <si>
    <t>Guest 01629</t>
  </si>
  <si>
    <t>Guest 01630</t>
  </si>
  <si>
    <t>Guest 01631</t>
  </si>
  <si>
    <t>Guest 01632</t>
  </si>
  <si>
    <t>Guest 01633</t>
  </si>
  <si>
    <t>Guest 01634</t>
  </si>
  <si>
    <t>Guest 01635</t>
  </si>
  <si>
    <t>Guest 01636</t>
  </si>
  <si>
    <t>Guest 01637</t>
  </si>
  <si>
    <t>Guest 01638</t>
  </si>
  <si>
    <t>Guest 01639</t>
  </si>
  <si>
    <t>Guest 01640</t>
  </si>
  <si>
    <t>Guest 01641</t>
  </si>
  <si>
    <t>Guest 01642</t>
  </si>
  <si>
    <t>Guest 01643</t>
  </si>
  <si>
    <t>Guest 01644</t>
  </si>
  <si>
    <t>Guest 01645</t>
  </si>
  <si>
    <t>Guest 01646</t>
  </si>
  <si>
    <t>Guest 01647</t>
  </si>
  <si>
    <t>Guest 01648</t>
  </si>
  <si>
    <t>Guest 01649</t>
  </si>
  <si>
    <t>Guest 01650</t>
  </si>
  <si>
    <t>Guest 01651</t>
  </si>
  <si>
    <t>Guest 01652</t>
  </si>
  <si>
    <t>Guest 01653</t>
  </si>
  <si>
    <t>Guest 01654</t>
  </si>
  <si>
    <t>Guest 01655</t>
  </si>
  <si>
    <t>Guest 01656</t>
  </si>
  <si>
    <t>Guest 01657</t>
  </si>
  <si>
    <t>Guest 01658</t>
  </si>
  <si>
    <t>Guest 01659</t>
  </si>
  <si>
    <t>Guest 01660</t>
  </si>
  <si>
    <t>Guest 01661</t>
  </si>
  <si>
    <t>Guest 01662</t>
  </si>
  <si>
    <t>Guest 01663</t>
  </si>
  <si>
    <t>Guest 01664</t>
  </si>
  <si>
    <t>Guest 01665</t>
  </si>
  <si>
    <t>Guest 01666</t>
  </si>
  <si>
    <t>Guest 01667</t>
  </si>
  <si>
    <t>Guest 01668</t>
  </si>
  <si>
    <t>Guest 01669</t>
  </si>
  <si>
    <t>Guest 01670</t>
  </si>
  <si>
    <t>Guest 01671</t>
  </si>
  <si>
    <t>Guest 01672</t>
  </si>
  <si>
    <t>Guest 01673</t>
  </si>
  <si>
    <t>Guest 01674</t>
  </si>
  <si>
    <t>Guest 01675</t>
  </si>
  <si>
    <t>Guest 01676</t>
  </si>
  <si>
    <t>Guest 01677</t>
  </si>
  <si>
    <t>Guest 01678</t>
  </si>
  <si>
    <t>Guest 01679</t>
  </si>
  <si>
    <t>Guest 01680</t>
  </si>
  <si>
    <t>Guest 01681</t>
  </si>
  <si>
    <t>Guest 01682</t>
  </si>
  <si>
    <t>Guest 01683</t>
  </si>
  <si>
    <t>Guest 01684</t>
  </si>
  <si>
    <t>Guest 01685</t>
  </si>
  <si>
    <t>Guest 01686</t>
  </si>
  <si>
    <t>Guest 01687</t>
  </si>
  <si>
    <t>Guest 01688</t>
  </si>
  <si>
    <t>Guest 01689</t>
  </si>
  <si>
    <t>Guest 01690</t>
  </si>
  <si>
    <t>Guest 01691</t>
  </si>
  <si>
    <t>Guest 01692</t>
  </si>
  <si>
    <t>Guest 01693</t>
  </si>
  <si>
    <t>Guest 01694</t>
  </si>
  <si>
    <t>Guest 01695</t>
  </si>
  <si>
    <t>Guest 01696</t>
  </si>
  <si>
    <t>Guest 01697</t>
  </si>
  <si>
    <t>Guest 01698</t>
  </si>
  <si>
    <t>Guest 01699</t>
  </si>
  <si>
    <t>Guest 01700</t>
  </si>
  <si>
    <t>Guest 01701</t>
  </si>
  <si>
    <t>Guest 01702</t>
  </si>
  <si>
    <t>Guest 01703</t>
  </si>
  <si>
    <t>Guest 01704</t>
  </si>
  <si>
    <t>Guest 01705</t>
  </si>
  <si>
    <t>Guest 01706</t>
  </si>
  <si>
    <t>Guest 01707</t>
  </si>
  <si>
    <t>Guest 01708</t>
  </si>
  <si>
    <t>Guest 01709</t>
  </si>
  <si>
    <t>Guest 01710</t>
  </si>
  <si>
    <t>Guest 01711</t>
  </si>
  <si>
    <t>Guest 01712</t>
  </si>
  <si>
    <t>Guest 01713</t>
  </si>
  <si>
    <t>Guest 01714</t>
  </si>
  <si>
    <t>Guest 01715</t>
  </si>
  <si>
    <t>Guest 01716</t>
  </si>
  <si>
    <t>Guest 01717</t>
  </si>
  <si>
    <t>Guest 01718</t>
  </si>
  <si>
    <t>Guest 01719</t>
  </si>
  <si>
    <t>Guest 01720</t>
  </si>
  <si>
    <t>Guest 01721</t>
  </si>
  <si>
    <t>Guest 01722</t>
  </si>
  <si>
    <t>Guest 01723</t>
  </si>
  <si>
    <t>Guest 01724</t>
  </si>
  <si>
    <t>Guest 01725</t>
  </si>
  <si>
    <t>Guest 01726</t>
  </si>
  <si>
    <t>Guest 01727</t>
  </si>
  <si>
    <t>Guest 01728</t>
  </si>
  <si>
    <t>Guest 01729</t>
  </si>
  <si>
    <t>Guest 01730</t>
  </si>
  <si>
    <t>Guest 01731</t>
  </si>
  <si>
    <t>Guest 01732</t>
  </si>
  <si>
    <t>Guest 01733</t>
  </si>
  <si>
    <t>Guest 01734</t>
  </si>
  <si>
    <t>Guest 01735</t>
  </si>
  <si>
    <t>Guest 01736</t>
  </si>
  <si>
    <t>Guest 01737</t>
  </si>
  <si>
    <t>Guest 01738</t>
  </si>
  <si>
    <t>Guest 01739</t>
  </si>
  <si>
    <t>Guest 01740</t>
  </si>
  <si>
    <t>Guest 01741</t>
  </si>
  <si>
    <t>Guest 01742</t>
  </si>
  <si>
    <t>Guest 01743</t>
  </si>
  <si>
    <t>Guest 01744</t>
  </si>
  <si>
    <t>Guest 01745</t>
  </si>
  <si>
    <t>Guest 01746</t>
  </si>
  <si>
    <t>Guest 01747</t>
  </si>
  <si>
    <t>Guest 01748</t>
  </si>
  <si>
    <t>Guest 01749</t>
  </si>
  <si>
    <t>Guest 01750</t>
  </si>
  <si>
    <t>Guest 01751</t>
  </si>
  <si>
    <t>Guest 01752</t>
  </si>
  <si>
    <t>Guest 01753</t>
  </si>
  <si>
    <t>Guest 01754</t>
  </si>
  <si>
    <t>Guest 01755</t>
  </si>
  <si>
    <t>Guest 01756</t>
  </si>
  <si>
    <t>Guest 01757</t>
  </si>
  <si>
    <t>Guest 01758</t>
  </si>
  <si>
    <t>Guest 01759</t>
  </si>
  <si>
    <t>Guest 01760</t>
  </si>
  <si>
    <t>Guest 01761</t>
  </si>
  <si>
    <t>Guest 01762</t>
  </si>
  <si>
    <t>Guest 01763</t>
  </si>
  <si>
    <t>Guest 01764</t>
  </si>
  <si>
    <t>Guest 01765</t>
  </si>
  <si>
    <t>Guest 01766</t>
  </si>
  <si>
    <t>Guest 01767</t>
  </si>
  <si>
    <t>Guest 01768</t>
  </si>
  <si>
    <t>Guest 01769</t>
  </si>
  <si>
    <t>Guest 01770</t>
  </si>
  <si>
    <t>Guest 01771</t>
  </si>
  <si>
    <t>Guest 01772</t>
  </si>
  <si>
    <t>Guest 01773</t>
  </si>
  <si>
    <t>Guest 01774</t>
  </si>
  <si>
    <t>Guest 01775</t>
  </si>
  <si>
    <t>Guest 01776</t>
  </si>
  <si>
    <t>Guest 01777</t>
  </si>
  <si>
    <t>Guest 01778</t>
  </si>
  <si>
    <t>Guest 01779</t>
  </si>
  <si>
    <t>Guest 01780</t>
  </si>
  <si>
    <t>Guest 01781</t>
  </si>
  <si>
    <t>Guest 01782</t>
  </si>
  <si>
    <t>Guest 01783</t>
  </si>
  <si>
    <t>Guest 01784</t>
  </si>
  <si>
    <t>Guest 01785</t>
  </si>
  <si>
    <t>Guest 01786</t>
  </si>
  <si>
    <t>Guest 01787</t>
  </si>
  <si>
    <t>Guest 01788</t>
  </si>
  <si>
    <t>Guest 01789</t>
  </si>
  <si>
    <t>Guest 01790</t>
  </si>
  <si>
    <t>Guest 01791</t>
  </si>
  <si>
    <t>Guest 01792</t>
  </si>
  <si>
    <t>Guest 01793</t>
  </si>
  <si>
    <t>Guest 01794</t>
  </si>
  <si>
    <t>Guest 01795</t>
  </si>
  <si>
    <t>Guest 01796</t>
  </si>
  <si>
    <t>Guest 01797</t>
  </si>
  <si>
    <t>Guest 01798</t>
  </si>
  <si>
    <t>Guest 01799</t>
  </si>
  <si>
    <t>Guest 01800</t>
  </si>
  <si>
    <t>Guest 01801</t>
  </si>
  <si>
    <t>Guest 01802</t>
  </si>
  <si>
    <t>Guest 01803</t>
  </si>
  <si>
    <t>Guest 01804</t>
  </si>
  <si>
    <t>Guest 01805</t>
  </si>
  <si>
    <t>Guest 01806</t>
  </si>
  <si>
    <t>Guest 01807</t>
  </si>
  <si>
    <t>Guest 01808</t>
  </si>
  <si>
    <t>Guest 01809</t>
  </si>
  <si>
    <t>Guest 01810</t>
  </si>
  <si>
    <t>Guest 01811</t>
  </si>
  <si>
    <t>Guest 01812</t>
  </si>
  <si>
    <t>Guest 01813</t>
  </si>
  <si>
    <t>Guest 01814</t>
  </si>
  <si>
    <t>Guest 01815</t>
  </si>
  <si>
    <t>Guest 01816</t>
  </si>
  <si>
    <t>Guest 01817</t>
  </si>
  <si>
    <t>Guest 01818</t>
  </si>
  <si>
    <t>Guest 01819</t>
  </si>
  <si>
    <t>Guest 01820</t>
  </si>
  <si>
    <t>Guest 01821</t>
  </si>
  <si>
    <t>Guest 01822</t>
  </si>
  <si>
    <t>Guest 01823</t>
  </si>
  <si>
    <t>Guest 01824</t>
  </si>
  <si>
    <t>Guest 01825</t>
  </si>
  <si>
    <t>Guest 01826</t>
  </si>
  <si>
    <t>Guest 01827</t>
  </si>
  <si>
    <t>Guest 01828</t>
  </si>
  <si>
    <t>Guest 01829</t>
  </si>
  <si>
    <t>Guest 01830</t>
  </si>
  <si>
    <t>Guest 01831</t>
  </si>
  <si>
    <t>Guest 01832</t>
  </si>
  <si>
    <t>Guest 01833</t>
  </si>
  <si>
    <t>Guest 01834</t>
  </si>
  <si>
    <t>Guest 01835</t>
  </si>
  <si>
    <t>Guest 01836</t>
  </si>
  <si>
    <t>Guest 01837</t>
  </si>
  <si>
    <t>Guest 01838</t>
  </si>
  <si>
    <t>Guest 01839</t>
  </si>
  <si>
    <t>Guest 01840</t>
  </si>
  <si>
    <t>Guest 01841</t>
  </si>
  <si>
    <t>Guest 01842</t>
  </si>
  <si>
    <t>Guest 01843</t>
  </si>
  <si>
    <t>Guest 01844</t>
  </si>
  <si>
    <t>Guest 01845</t>
  </si>
  <si>
    <t>Guest 01846</t>
  </si>
  <si>
    <t>Guest 01847</t>
  </si>
  <si>
    <t>Guest 01848</t>
  </si>
  <si>
    <t>Guest 01849</t>
  </si>
  <si>
    <t>Guest 01850</t>
  </si>
  <si>
    <t>Guest 01851</t>
  </si>
  <si>
    <t>Guest 01852</t>
  </si>
  <si>
    <t>Guest 01853</t>
  </si>
  <si>
    <t>Guest 01854</t>
  </si>
  <si>
    <t>Guest 01855</t>
  </si>
  <si>
    <t>Guest 01856</t>
  </si>
  <si>
    <t>Guest 01857</t>
  </si>
  <si>
    <t>Guest 01858</t>
  </si>
  <si>
    <t>Guest 01859</t>
  </si>
  <si>
    <t>Guest 01860</t>
  </si>
  <si>
    <t>Guest 01861</t>
  </si>
  <si>
    <t>Guest 01862</t>
  </si>
  <si>
    <t>Guest 01863</t>
  </si>
  <si>
    <t>Guest 01864</t>
  </si>
  <si>
    <t>Guest 01865</t>
  </si>
  <si>
    <t>Guest 01866</t>
  </si>
  <si>
    <t>Guest 01867</t>
  </si>
  <si>
    <t>Guest 01868</t>
  </si>
  <si>
    <t>Guest 01869</t>
  </si>
  <si>
    <t>Guest 01870</t>
  </si>
  <si>
    <t>Guest 01871</t>
  </si>
  <si>
    <t>Guest 01872</t>
  </si>
  <si>
    <t>Guest 01873</t>
  </si>
  <si>
    <t>Guest 01874</t>
  </si>
  <si>
    <t>Guest 01875</t>
  </si>
  <si>
    <t>Guest 01876</t>
  </si>
  <si>
    <t>Guest 01877</t>
  </si>
  <si>
    <t>Guest 01878</t>
  </si>
  <si>
    <t>Guest 01879</t>
  </si>
  <si>
    <t>Guest 01880</t>
  </si>
  <si>
    <t>Guest 01881</t>
  </si>
  <si>
    <t>Guest 01882</t>
  </si>
  <si>
    <t>Guest 01883</t>
  </si>
  <si>
    <t>Guest 01884</t>
  </si>
  <si>
    <t>Guest 01885</t>
  </si>
  <si>
    <t>Guest 01886</t>
  </si>
  <si>
    <t>Guest 01887</t>
  </si>
  <si>
    <t>Guest 01888</t>
  </si>
  <si>
    <t>Guest 01889</t>
  </si>
  <si>
    <t>Guest 01890</t>
  </si>
  <si>
    <t>Guest 01891</t>
  </si>
  <si>
    <t>Guest 01892</t>
  </si>
  <si>
    <t>Guest 01893</t>
  </si>
  <si>
    <t>Guest 01894</t>
  </si>
  <si>
    <t>Guest 01895</t>
  </si>
  <si>
    <t>Guest 01896</t>
  </si>
  <si>
    <t>Guest 01897</t>
  </si>
  <si>
    <t>Guest 01898</t>
  </si>
  <si>
    <t>Guest 01899</t>
  </si>
  <si>
    <t>Guest 01900</t>
  </si>
  <si>
    <t>Guest 01901</t>
  </si>
  <si>
    <t>Guest 01902</t>
  </si>
  <si>
    <t>Guest 01903</t>
  </si>
  <si>
    <t>Guest 01904</t>
  </si>
  <si>
    <t>Guest 01905</t>
  </si>
  <si>
    <t>Guest 01906</t>
  </si>
  <si>
    <t>Guest 01907</t>
  </si>
  <si>
    <t>Guest 01908</t>
  </si>
  <si>
    <t>Guest 01909</t>
  </si>
  <si>
    <t>Guest 01910</t>
  </si>
  <si>
    <t>Guest 01911</t>
  </si>
  <si>
    <t>Guest 01912</t>
  </si>
  <si>
    <t>Guest 01913</t>
  </si>
  <si>
    <t>Guest 01914</t>
  </si>
  <si>
    <t>Guest 01915</t>
  </si>
  <si>
    <t>Guest 01916</t>
  </si>
  <si>
    <t>Guest 01917</t>
  </si>
  <si>
    <t>Guest 01918</t>
  </si>
  <si>
    <t>Guest 01919</t>
  </si>
  <si>
    <t>Guest 01920</t>
  </si>
  <si>
    <t>Guest 01921</t>
  </si>
  <si>
    <t>Guest 01922</t>
  </si>
  <si>
    <t>Guest 01923</t>
  </si>
  <si>
    <t>Guest 01924</t>
  </si>
  <si>
    <t>Guest 01925</t>
  </si>
  <si>
    <t>Guest 01926</t>
  </si>
  <si>
    <t>Guest 01927</t>
  </si>
  <si>
    <t>Guest 01928</t>
  </si>
  <si>
    <t>Guest 01929</t>
  </si>
  <si>
    <t>Guest 01930</t>
  </si>
  <si>
    <t>Guest 01931</t>
  </si>
  <si>
    <t>Guest 01932</t>
  </si>
  <si>
    <t>Guest 01933</t>
  </si>
  <si>
    <t>Guest 01934</t>
  </si>
  <si>
    <t>Guest 01935</t>
  </si>
  <si>
    <t>Guest 01936</t>
  </si>
  <si>
    <t>Guest 01937</t>
  </si>
  <si>
    <t>Guest 01938</t>
  </si>
  <si>
    <t>Guest 01939</t>
  </si>
  <si>
    <t>Guest 01940</t>
  </si>
  <si>
    <t>Guest 01941</t>
  </si>
  <si>
    <t>Guest 01942</t>
  </si>
  <si>
    <t>Guest 01943</t>
  </si>
  <si>
    <t>Guest 01944</t>
  </si>
  <si>
    <t>Guest 01945</t>
  </si>
  <si>
    <t>Guest 01946</t>
  </si>
  <si>
    <t>Guest 01947</t>
  </si>
  <si>
    <t>Guest 01948</t>
  </si>
  <si>
    <t>Feedback</t>
  </si>
  <si>
    <t>Category</t>
  </si>
  <si>
    <t>Rating</t>
  </si>
  <si>
    <t>Rating Score</t>
  </si>
  <si>
    <t>Staff</t>
  </si>
  <si>
    <t>Room</t>
  </si>
  <si>
    <t>Restaurant</t>
  </si>
  <si>
    <t>Facility</t>
  </si>
  <si>
    <t>Year of Visit</t>
  </si>
  <si>
    <t>Age</t>
  </si>
  <si>
    <t>News Paper</t>
  </si>
  <si>
    <t>Search Engine</t>
  </si>
  <si>
    <t>Hotel Booking Sites</t>
  </si>
  <si>
    <t>Internet Advertisement</t>
  </si>
  <si>
    <t>Television Advertisement</t>
  </si>
  <si>
    <t>Word Of Mouth</t>
  </si>
  <si>
    <t>C-I-P</t>
  </si>
  <si>
    <t>RM_S</t>
  </si>
  <si>
    <t>RM_C</t>
  </si>
  <si>
    <t>F_Q</t>
  </si>
  <si>
    <t>Var_Food</t>
  </si>
  <si>
    <t>B &amp; TV</t>
  </si>
  <si>
    <t>Gymm</t>
  </si>
  <si>
    <t>Visit Purpose</t>
  </si>
  <si>
    <t>Frequency</t>
  </si>
  <si>
    <t>Awareness</t>
  </si>
  <si>
    <t>No of Times Visited</t>
  </si>
  <si>
    <t>Year</t>
  </si>
  <si>
    <t>April</t>
  </si>
  <si>
    <t>June</t>
  </si>
  <si>
    <t>December</t>
  </si>
  <si>
    <t>May</t>
  </si>
  <si>
    <t>August</t>
  </si>
  <si>
    <t>October</t>
  </si>
  <si>
    <t>January</t>
  </si>
  <si>
    <t>November</t>
  </si>
  <si>
    <t>July</t>
  </si>
  <si>
    <t>March</t>
  </si>
  <si>
    <t>February</t>
  </si>
  <si>
    <t>September</t>
  </si>
  <si>
    <t>Month</t>
  </si>
  <si>
    <t>Checkin Day</t>
  </si>
  <si>
    <t>Time of the week</t>
  </si>
  <si>
    <t>Age Range</t>
  </si>
  <si>
    <t>Freq</t>
  </si>
  <si>
    <t>Long Stay</t>
  </si>
  <si>
    <t>Short Stay</t>
  </si>
  <si>
    <t>Weekend Lodge</t>
  </si>
  <si>
    <t>2019</t>
  </si>
  <si>
    <t>2020</t>
  </si>
  <si>
    <t>2021</t>
  </si>
  <si>
    <t>2022</t>
  </si>
  <si>
    <t>15-24</t>
  </si>
  <si>
    <t>25-34</t>
  </si>
  <si>
    <t>35-44</t>
  </si>
  <si>
    <t>45-54</t>
  </si>
  <si>
    <t>55-64</t>
  </si>
  <si>
    <t>65-74</t>
  </si>
  <si>
    <t>Mean of all categories</t>
  </si>
  <si>
    <t>Mean Rating of Staff</t>
  </si>
  <si>
    <t>Average of Room</t>
  </si>
  <si>
    <t>Average of Restaurant</t>
  </si>
  <si>
    <t>Average of Facility</t>
  </si>
  <si>
    <t>Average of all categories</t>
  </si>
  <si>
    <t>Qtr4</t>
  </si>
  <si>
    <t>Qtr1</t>
  </si>
  <si>
    <t>Qtr2</t>
  </si>
  <si>
    <t>Qtr3</t>
  </si>
  <si>
    <t>Quarters</t>
  </si>
  <si>
    <t>Qtr</t>
  </si>
  <si>
    <t>Overall Rating</t>
  </si>
  <si>
    <t>Duration of Stay</t>
  </si>
  <si>
    <t>KPIs</t>
  </si>
  <si>
    <t>Avg of overall experience</t>
  </si>
  <si>
    <t>Avg of referral</t>
  </si>
  <si>
    <t>Total Customer</t>
  </si>
  <si>
    <t>Purpose Vs Duration</t>
  </si>
  <si>
    <t>Purpose</t>
  </si>
  <si>
    <t>Age Vs Duration</t>
  </si>
  <si>
    <t>Percerntage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</si>
</sst>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4">
    <xf numFmtId="0" fontId="0" fillId="0" borderId="0" xfId="0"/>
    <xf numFmtId="14" fontId="0" fillId="0" borderId="0" xfId="0" applyNumberFormat="1"/>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0" fontId="0" fillId="0" borderId="0" xfId="0" applyNumberFormat="1"/>
    <xf numFmtId="0" fontId="2" fillId="0" borderId="0" xfId="0" applyFont="1"/>
    <xf numFmtId="0" fontId="0" fillId="0" borderId="0" xfId="0" applyAlignment="1"/>
  </cellXfs>
  <cellStyles count="1">
    <cellStyle name="Normal" xfId="0" builtinId="0"/>
  </cellStyles>
  <dxfs count="308">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alignment wrapText="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alignment wrapText="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alignment wrapText="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alignment wrapText="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alignment wrapText="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alignment wrapText="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alignment wrapText="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alignment wrapText="0"/>
    </dxf>
    <dxf>
      <numFmt numFmtId="164" formatCode="0.0"/>
    </dxf>
    <dxf>
      <numFmt numFmtId="164" formatCode="0.0"/>
    </dxf>
    <dxf>
      <numFmt numFmtId="164" formatCode="0.0"/>
    </dxf>
    <dxf>
      <numFmt numFmtId="164" formatCode="0.0"/>
    </dxf>
    <dxf>
      <numFmt numFmtId="164" formatCode="0.0"/>
    </dxf>
    <dxf>
      <numFmt numFmtId="164" formatCode="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2" formatCode="0.00"/>
    </dxf>
    <dxf>
      <numFmt numFmtId="14" formatCode="0.00%"/>
    </dxf>
    <dxf>
      <numFmt numFmtId="164" formatCode="0.0"/>
    </dxf>
    <dxf>
      <numFmt numFmtId="164" formatCode="0.0"/>
    </dxf>
    <dxf>
      <numFmt numFmtId="164" formatCode="0.0"/>
    </dxf>
    <dxf>
      <alignment wrapText="0"/>
    </dxf>
    <dxf>
      <numFmt numFmtId="164" formatCode="0.0"/>
    </dxf>
    <dxf>
      <numFmt numFmtId="164" formatCode="0.0"/>
    </dxf>
    <dxf>
      <numFmt numFmtId="164" formatCode="0.0"/>
    </dxf>
    <dxf>
      <numFmt numFmtId="164" formatCode="0.0"/>
    </dxf>
    <dxf>
      <numFmt numFmtId="2" formatCode="0.00"/>
    </dxf>
    <dxf>
      <numFmt numFmtId="14" formatCode="0.00%"/>
    </dxf>
    <dxf>
      <numFmt numFmtId="2" formatCode="0.00"/>
    </dxf>
    <dxf>
      <numFmt numFmtId="14" formatCode="0.0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164" formatCode="0.0"/>
    </dxf>
    <dxf>
      <numFmt numFmtId="164" formatCode="0.0"/>
    </dxf>
    <dxf>
      <numFmt numFmtId="164" formatCode="0.0"/>
    </dxf>
    <dxf>
      <numFmt numFmtId="164" formatCode="0.0"/>
    </dxf>
    <dxf>
      <numFmt numFmtId="164" formatCode="0.0"/>
    </dxf>
    <dxf>
      <numFmt numFmtId="164" formatCode="0.0"/>
    </dxf>
    <dxf>
      <alignment wrapText="0"/>
    </dxf>
    <dxf>
      <numFmt numFmtId="164" formatCode="0.0"/>
    </dxf>
    <dxf>
      <numFmt numFmtId="164" formatCode="0.0"/>
    </dxf>
    <dxf>
      <numFmt numFmtId="14"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color theme="5" tint="-0.24994659260841701"/>
      </font>
    </dxf>
  </dxfs>
  <tableStyles count="3" defaultTableStyle="TableStyleMedium2" defaultPivotStyle="PivotStyleLight16">
    <tableStyle name="Invisible" pivot="0" table="0" count="0" xr9:uid="{5BA925A4-9BEC-4379-BD40-316C719A218A}"/>
    <tableStyle name="Slicer Style 1" pivot="0" table="0" count="1" xr9:uid="{23857C6A-1971-4FBC-91B6-30A8703EFF4D}">
      <tableStyleElement type="wholeTable" dxfId="307"/>
    </tableStyle>
    <tableStyle name="Slicer Style 2" pivot="0" table="0" count="0" xr9:uid="{27386C99-36F3-40A4-ABB1-94202FDB0B1E}"/>
  </tableStyles>
  <colors>
    <mruColors>
      <color rgb="FFA37A4D"/>
      <color rgb="FF663A3A"/>
      <color rgb="FF468DFF"/>
      <color rgb="FFF0E5DC"/>
      <color rgb="FF050A2D"/>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'PIVOT TABLES'!$M$3</c:f>
              <c:strCache>
                <c:ptCount val="1"/>
                <c:pt idx="0">
                  <c:v>Overall Rating</c:v>
                </c:pt>
              </c:strCache>
            </c:strRef>
          </c:tx>
          <c:spPr>
            <a:solidFill>
              <a:schemeClr val="tx2">
                <a:lumMod val="75000"/>
                <a:alpha val="60000"/>
              </a:schemeClr>
            </a:solidFill>
            <a:ln w="19050">
              <a:solidFill>
                <a:schemeClr val="bg2">
                  <a:lumMod val="90000"/>
                </a:schemeClr>
              </a:solidFill>
            </a:ln>
            <a:effectLst>
              <a:glow rad="63500">
                <a:schemeClr val="accent5">
                  <a:satMod val="175000"/>
                  <a:alpha val="40000"/>
                </a:schemeClr>
              </a:glow>
            </a:effectLst>
          </c:spPr>
          <c:dLbls>
            <c:spPr>
              <a:solidFill>
                <a:srgbClr val="F0E5DC"/>
              </a:solidFill>
              <a:ln>
                <a:noFill/>
              </a:ln>
              <a:effectLst/>
            </c:spPr>
            <c:txPr>
              <a:bodyPr rot="0" spcFirstLastPara="1" vertOverflow="ellipsis" vert="horz" wrap="square" lIns="38100" tIns="19050" rIns="38100" bIns="19050" anchor="ctr" anchorCtr="1">
                <a:spAutoFit/>
              </a:bodyPr>
              <a:lstStyle/>
              <a:p>
                <a:pPr>
                  <a:defRPr sz="1350" b="0"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TABLES'!$L$4:$L$7</c:f>
              <c:strCache>
                <c:ptCount val="4"/>
                <c:pt idx="0">
                  <c:v>Staff</c:v>
                </c:pt>
                <c:pt idx="1">
                  <c:v>Room</c:v>
                </c:pt>
                <c:pt idx="2">
                  <c:v>Restaurant</c:v>
                </c:pt>
                <c:pt idx="3">
                  <c:v>Facility</c:v>
                </c:pt>
              </c:strCache>
            </c:strRef>
          </c:cat>
          <c:val>
            <c:numRef>
              <c:f>'PIVOT TABLES'!$M$4:$M$7</c:f>
              <c:numCache>
                <c:formatCode>0.0</c:formatCode>
                <c:ptCount val="4"/>
                <c:pt idx="0">
                  <c:v>3.7571868583162216</c:v>
                </c:pt>
                <c:pt idx="1">
                  <c:v>3.287987679671458</c:v>
                </c:pt>
                <c:pt idx="2">
                  <c:v>2.431211498973306</c:v>
                </c:pt>
                <c:pt idx="3">
                  <c:v>3.1049794661190964</c:v>
                </c:pt>
              </c:numCache>
            </c:numRef>
          </c:val>
          <c:extLst>
            <c:ext xmlns:c16="http://schemas.microsoft.com/office/drawing/2014/chart" uri="{C3380CC4-5D6E-409C-BE32-E72D297353CC}">
              <c16:uniqueId val="{00000000-6BA5-4079-B3F2-5052C1700844}"/>
            </c:ext>
          </c:extLst>
        </c:ser>
        <c:dLbls>
          <c:showLegendKey val="0"/>
          <c:showVal val="1"/>
          <c:showCatName val="0"/>
          <c:showSerName val="0"/>
          <c:showPercent val="0"/>
          <c:showBubbleSize val="0"/>
        </c:dLbls>
        <c:axId val="436386271"/>
        <c:axId val="307423983"/>
      </c:radarChart>
      <c:catAx>
        <c:axId val="43638627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accent3">
                    <a:lumMod val="60000"/>
                    <a:lumOff val="40000"/>
                  </a:schemeClr>
                </a:solidFill>
                <a:latin typeface="Bahnschrift" panose="020B0502040204020203" pitchFamily="34" charset="0"/>
                <a:ea typeface="+mn-ea"/>
                <a:cs typeface="+mn-cs"/>
              </a:defRPr>
            </a:pPr>
            <a:endParaRPr lang="en-US"/>
          </a:p>
        </c:txPr>
        <c:crossAx val="307423983"/>
        <c:crosses val="autoZero"/>
        <c:auto val="1"/>
        <c:lblAlgn val="ctr"/>
        <c:lblOffset val="100"/>
        <c:noMultiLvlLbl val="0"/>
      </c:catAx>
      <c:valAx>
        <c:axId val="307423983"/>
        <c:scaling>
          <c:orientation val="minMax"/>
          <c:max val="5"/>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436386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[Customer-Feedback-Dashboard_Toyyib.xlsx]PIVOT TABLES!Visit Purpose</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chemeClr val="accent4">
                    <a:lumMod val="75000"/>
                  </a:schemeClr>
                </a:solidFill>
              </a:rPr>
              <a:t>PURPOSE</a:t>
            </a:r>
            <a:r>
              <a:rPr lang="en-US" baseline="0">
                <a:solidFill>
                  <a:schemeClr val="accent4">
                    <a:lumMod val="75000"/>
                  </a:schemeClr>
                </a:solidFill>
              </a:rPr>
              <a:t> OF VISIT</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elete val="1"/>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delete val="1"/>
          <c:extLst>
            <c:ext xmlns:c15="http://schemas.microsoft.com/office/drawing/2012/chart" uri="{CE6537A1-D6FC-4f65-9D91-7224C49458BB}"/>
          </c:extLst>
        </c:dLbl>
      </c:pivotFmt>
      <c:pivotFmt>
        <c:idx val="12"/>
      </c:pivotFmt>
      <c:pivotFmt>
        <c:idx val="13"/>
      </c:pivotFmt>
      <c:pivotFmt>
        <c:idx val="14"/>
      </c:pivotFmt>
      <c:pivotFmt>
        <c:idx val="15"/>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2">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spPr>
          <a:solidFill>
            <a:schemeClr val="accent2">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2">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0"/>
        <c:spPr>
          <a:solidFill>
            <a:schemeClr val="accent2">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TABLES'!$E$12</c:f>
              <c:strCache>
                <c:ptCount val="1"/>
                <c:pt idx="0">
                  <c:v>Total</c:v>
                </c:pt>
              </c:strCache>
            </c:strRef>
          </c:tx>
          <c:dPt>
            <c:idx val="0"/>
            <c:bubble3D val="0"/>
            <c:spPr>
              <a:solidFill>
                <a:schemeClr val="accent2">
                  <a:shade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08F9-4AC1-A433-C6EE9CC9960F}"/>
              </c:ext>
            </c:extLst>
          </c:dPt>
          <c:dPt>
            <c:idx val="1"/>
            <c:bubble3D val="0"/>
            <c:spPr>
              <a:solidFill>
                <a:schemeClr val="accent2">
                  <a:shade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8F9-4AC1-A433-C6EE9CC9960F}"/>
              </c:ext>
            </c:extLst>
          </c:dPt>
          <c:dPt>
            <c:idx val="2"/>
            <c:bubble3D val="0"/>
            <c:spPr>
              <a:solidFill>
                <a:schemeClr val="accent2">
                  <a:tint val="86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8F9-4AC1-A433-C6EE9CC9960F}"/>
              </c:ext>
            </c:extLst>
          </c:dPt>
          <c:dPt>
            <c:idx val="3"/>
            <c:bubble3D val="0"/>
            <c:spPr>
              <a:solidFill>
                <a:schemeClr val="accent2">
                  <a:tint val="58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08F9-4AC1-A433-C6EE9CC9960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TABLES'!$D$13:$D$16</c:f>
              <c:strCache>
                <c:ptCount val="4"/>
                <c:pt idx="0">
                  <c:v>Business</c:v>
                </c:pt>
                <c:pt idx="1">
                  <c:v>Function</c:v>
                </c:pt>
                <c:pt idx="2">
                  <c:v>Other</c:v>
                </c:pt>
                <c:pt idx="3">
                  <c:v>Vacation</c:v>
                </c:pt>
              </c:strCache>
            </c:strRef>
          </c:cat>
          <c:val>
            <c:numRef>
              <c:f>'PIVOT TABLES'!$E$13:$E$16</c:f>
              <c:numCache>
                <c:formatCode>General</c:formatCode>
                <c:ptCount val="4"/>
                <c:pt idx="0">
                  <c:v>828</c:v>
                </c:pt>
                <c:pt idx="1">
                  <c:v>292</c:v>
                </c:pt>
                <c:pt idx="2">
                  <c:v>135</c:v>
                </c:pt>
                <c:pt idx="3">
                  <c:v>693</c:v>
                </c:pt>
              </c:numCache>
            </c:numRef>
          </c:val>
          <c:extLst>
            <c:ext xmlns:c16="http://schemas.microsoft.com/office/drawing/2014/chart" uri="{C3380CC4-5D6E-409C-BE32-E72D297353CC}">
              <c16:uniqueId val="{00000008-08F9-4AC1-A433-C6EE9CC9960F}"/>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[Customer-Feedback-Dashboard_Toyyib.xlsx]PIVOT TABLES!Age vs Distribution</c:name>
    <c:fmtId val="7"/>
  </c:pivotSource>
  <c:chart>
    <c:autoTitleDeleted val="0"/>
    <c:pivotFmts>
      <c:pivotFmt>
        <c:idx val="0"/>
        <c:spPr>
          <a:solidFill>
            <a:schemeClr val="accent4"/>
          </a:solidFill>
          <a:ln>
            <a:noFill/>
          </a:ln>
          <a:effectLst/>
          <a:sp3d/>
        </c:spPr>
        <c:marker>
          <c:symbol val="none"/>
        </c:marker>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4">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TABLES'!$H$3:$H$4</c:f>
              <c:strCache>
                <c:ptCount val="1"/>
                <c:pt idx="0">
                  <c:v>Long Stay</c:v>
                </c:pt>
              </c:strCache>
            </c:strRef>
          </c:tx>
          <c:spPr>
            <a:solidFill>
              <a:schemeClr val="accent4">
                <a:tint val="65000"/>
              </a:schemeClr>
            </a:solidFill>
            <a:ln>
              <a:noFill/>
            </a:ln>
            <a:effectLst/>
            <a:sp3d/>
          </c:spPr>
          <c:invertIfNegative val="0"/>
          <c:cat>
            <c:strRef>
              <c:f>'PIVOT TABLES'!$G$5:$G$10</c:f>
              <c:strCache>
                <c:ptCount val="6"/>
                <c:pt idx="0">
                  <c:v>15-24</c:v>
                </c:pt>
                <c:pt idx="1">
                  <c:v>25-34</c:v>
                </c:pt>
                <c:pt idx="2">
                  <c:v>35-44</c:v>
                </c:pt>
                <c:pt idx="3">
                  <c:v>45-54</c:v>
                </c:pt>
                <c:pt idx="4">
                  <c:v>55-64</c:v>
                </c:pt>
                <c:pt idx="5">
                  <c:v>65-74</c:v>
                </c:pt>
              </c:strCache>
            </c:strRef>
          </c:cat>
          <c:val>
            <c:numRef>
              <c:f>'PIVOT TABLES'!$H$5:$H$10</c:f>
              <c:numCache>
                <c:formatCode>General</c:formatCode>
                <c:ptCount val="6"/>
                <c:pt idx="0">
                  <c:v>179</c:v>
                </c:pt>
                <c:pt idx="1">
                  <c:v>284</c:v>
                </c:pt>
                <c:pt idx="2">
                  <c:v>267</c:v>
                </c:pt>
                <c:pt idx="3">
                  <c:v>275</c:v>
                </c:pt>
                <c:pt idx="4">
                  <c:v>306</c:v>
                </c:pt>
                <c:pt idx="5">
                  <c:v>278</c:v>
                </c:pt>
              </c:numCache>
            </c:numRef>
          </c:val>
          <c:extLst>
            <c:ext xmlns:c16="http://schemas.microsoft.com/office/drawing/2014/chart" uri="{C3380CC4-5D6E-409C-BE32-E72D297353CC}">
              <c16:uniqueId val="{00000000-1CF9-477E-ABB8-F5D135447BCE}"/>
            </c:ext>
          </c:extLst>
        </c:ser>
        <c:ser>
          <c:idx val="1"/>
          <c:order val="1"/>
          <c:tx>
            <c:strRef>
              <c:f>'PIVOT TABLES'!$I$3:$I$4</c:f>
              <c:strCache>
                <c:ptCount val="1"/>
                <c:pt idx="0">
                  <c:v>Short Stay</c:v>
                </c:pt>
              </c:strCache>
            </c:strRef>
          </c:tx>
          <c:spPr>
            <a:solidFill>
              <a:schemeClr val="accent4"/>
            </a:solidFill>
            <a:ln>
              <a:noFill/>
            </a:ln>
            <a:effectLst/>
            <a:sp3d/>
          </c:spPr>
          <c:invertIfNegative val="0"/>
          <c:cat>
            <c:strRef>
              <c:f>'PIVOT TABLES'!$G$5:$G$10</c:f>
              <c:strCache>
                <c:ptCount val="6"/>
                <c:pt idx="0">
                  <c:v>15-24</c:v>
                </c:pt>
                <c:pt idx="1">
                  <c:v>25-34</c:v>
                </c:pt>
                <c:pt idx="2">
                  <c:v>35-44</c:v>
                </c:pt>
                <c:pt idx="3">
                  <c:v>45-54</c:v>
                </c:pt>
                <c:pt idx="4">
                  <c:v>55-64</c:v>
                </c:pt>
                <c:pt idx="5">
                  <c:v>65-74</c:v>
                </c:pt>
              </c:strCache>
            </c:strRef>
          </c:cat>
          <c:val>
            <c:numRef>
              <c:f>'PIVOT TABLES'!$I$5:$I$10</c:f>
              <c:numCache>
                <c:formatCode>General</c:formatCode>
                <c:ptCount val="6"/>
                <c:pt idx="0">
                  <c:v>44</c:v>
                </c:pt>
                <c:pt idx="1">
                  <c:v>62</c:v>
                </c:pt>
                <c:pt idx="2">
                  <c:v>48</c:v>
                </c:pt>
                <c:pt idx="3">
                  <c:v>26</c:v>
                </c:pt>
                <c:pt idx="4">
                  <c:v>46</c:v>
                </c:pt>
                <c:pt idx="5">
                  <c:v>51</c:v>
                </c:pt>
              </c:numCache>
            </c:numRef>
          </c:val>
          <c:extLst>
            <c:ext xmlns:c16="http://schemas.microsoft.com/office/drawing/2014/chart" uri="{C3380CC4-5D6E-409C-BE32-E72D297353CC}">
              <c16:uniqueId val="{00000004-3436-4E0A-86F9-EBFBBB6F9B93}"/>
            </c:ext>
          </c:extLst>
        </c:ser>
        <c:ser>
          <c:idx val="2"/>
          <c:order val="2"/>
          <c:tx>
            <c:strRef>
              <c:f>'PIVOT TABLES'!$J$3:$J$4</c:f>
              <c:strCache>
                <c:ptCount val="1"/>
                <c:pt idx="0">
                  <c:v>Weekend Lodge</c:v>
                </c:pt>
              </c:strCache>
            </c:strRef>
          </c:tx>
          <c:spPr>
            <a:solidFill>
              <a:schemeClr val="accent4">
                <a:lumMod val="20000"/>
                <a:lumOff val="80000"/>
              </a:schemeClr>
            </a:solidFill>
            <a:ln>
              <a:noFill/>
            </a:ln>
            <a:effectLst/>
            <a:sp3d/>
          </c:spPr>
          <c:invertIfNegative val="0"/>
          <c:cat>
            <c:strRef>
              <c:f>'PIVOT TABLES'!$G$5:$G$10</c:f>
              <c:strCache>
                <c:ptCount val="6"/>
                <c:pt idx="0">
                  <c:v>15-24</c:v>
                </c:pt>
                <c:pt idx="1">
                  <c:v>25-34</c:v>
                </c:pt>
                <c:pt idx="2">
                  <c:v>35-44</c:v>
                </c:pt>
                <c:pt idx="3">
                  <c:v>45-54</c:v>
                </c:pt>
                <c:pt idx="4">
                  <c:v>55-64</c:v>
                </c:pt>
                <c:pt idx="5">
                  <c:v>65-74</c:v>
                </c:pt>
              </c:strCache>
            </c:strRef>
          </c:cat>
          <c:val>
            <c:numRef>
              <c:f>'PIVOT TABLES'!$J$5:$J$10</c:f>
              <c:numCache>
                <c:formatCode>General</c:formatCode>
                <c:ptCount val="6"/>
                <c:pt idx="0">
                  <c:v>12</c:v>
                </c:pt>
                <c:pt idx="1">
                  <c:v>12</c:v>
                </c:pt>
                <c:pt idx="2">
                  <c:v>10</c:v>
                </c:pt>
                <c:pt idx="3">
                  <c:v>14</c:v>
                </c:pt>
                <c:pt idx="4">
                  <c:v>16</c:v>
                </c:pt>
                <c:pt idx="5">
                  <c:v>18</c:v>
                </c:pt>
              </c:numCache>
            </c:numRef>
          </c:val>
          <c:extLst>
            <c:ext xmlns:c16="http://schemas.microsoft.com/office/drawing/2014/chart" uri="{C3380CC4-5D6E-409C-BE32-E72D297353CC}">
              <c16:uniqueId val="{00000005-3436-4E0A-86F9-EBFBBB6F9B93}"/>
            </c:ext>
          </c:extLst>
        </c:ser>
        <c:dLbls>
          <c:showLegendKey val="0"/>
          <c:showVal val="0"/>
          <c:showCatName val="0"/>
          <c:showSerName val="0"/>
          <c:showPercent val="0"/>
          <c:showBubbleSize val="0"/>
        </c:dLbls>
        <c:gapWidth val="0"/>
        <c:gapDepth val="0"/>
        <c:shape val="box"/>
        <c:axId val="144911472"/>
        <c:axId val="116455120"/>
        <c:axId val="0"/>
      </c:bar3DChart>
      <c:catAx>
        <c:axId val="144911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a:solidFill>
                      <a:schemeClr val="accent4">
                        <a:lumMod val="75000"/>
                      </a:schemeClr>
                    </a:solidFill>
                    <a:latin typeface="Bahnschrift Condensed" panose="020B0502040204020203" pitchFamily="34" charset="0"/>
                  </a:rPr>
                  <a:t>AGE</a:t>
                </a:r>
                <a:r>
                  <a:rPr lang="en-US" sz="1800" baseline="0">
                    <a:solidFill>
                      <a:schemeClr val="accent4">
                        <a:lumMod val="75000"/>
                      </a:schemeClr>
                    </a:solidFill>
                    <a:latin typeface="Bahnschrift Condensed" panose="020B0502040204020203" pitchFamily="34" charset="0"/>
                  </a:rPr>
                  <a:t> RANGE</a:t>
                </a:r>
                <a:endParaRPr lang="en-US" sz="1800">
                  <a:solidFill>
                    <a:schemeClr val="accent4">
                      <a:lumMod val="75000"/>
                    </a:schemeClr>
                  </a:solidFill>
                  <a:latin typeface="Bahnschrift Condensed" panose="020B0502040204020203" pitchFamily="34" charset="0"/>
                </a:endParaRPr>
              </a:p>
            </c:rich>
          </c:tx>
          <c:layout>
            <c:manualLayout>
              <c:xMode val="edge"/>
              <c:yMode val="edge"/>
              <c:x val="0.39408946466871936"/>
              <c:y val="0.721820515742644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latin typeface="+mn-lt"/>
                <a:ea typeface="+mn-ea"/>
                <a:cs typeface="+mn-cs"/>
              </a:defRPr>
            </a:pPr>
            <a:endParaRPr lang="en-US"/>
          </a:p>
        </c:txPr>
        <c:crossAx val="116455120"/>
        <c:crosses val="autoZero"/>
        <c:auto val="1"/>
        <c:lblAlgn val="ctr"/>
        <c:lblOffset val="100"/>
        <c:noMultiLvlLbl val="0"/>
      </c:catAx>
      <c:valAx>
        <c:axId val="116455120"/>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800">
                    <a:solidFill>
                      <a:schemeClr val="accent4">
                        <a:lumMod val="75000"/>
                      </a:schemeClr>
                    </a:solidFill>
                    <a:latin typeface="Bahnschrift Condensed" panose="020B0502040204020203" pitchFamily="34" charset="0"/>
                  </a:rPr>
                  <a:t>DURATION OF STAY </a:t>
                </a:r>
              </a:p>
            </c:rich>
          </c:tx>
          <c:layout>
            <c:manualLayout>
              <c:xMode val="edge"/>
              <c:yMode val="edge"/>
              <c:x val="2.1654315839820457E-2"/>
              <c:y val="0.243141008564351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44911472"/>
        <c:crosses val="autoZero"/>
        <c:crossBetween val="between"/>
      </c:valAx>
      <c:spPr>
        <a:noFill/>
        <a:ln>
          <a:noFill/>
        </a:ln>
        <a:effectLst/>
      </c:spPr>
    </c:plotArea>
    <c:legend>
      <c:legendPos val="b"/>
      <c:layout>
        <c:manualLayout>
          <c:xMode val="edge"/>
          <c:yMode val="edge"/>
          <c:x val="4.4074690973045422E-2"/>
          <c:y val="0.86501345534148044"/>
          <c:w val="0.89999982007884149"/>
          <c:h val="0.10560011948964136"/>
        </c:manualLayout>
      </c:layout>
      <c:overlay val="0"/>
      <c:spPr>
        <a:noFill/>
        <a:ln>
          <a:noFill/>
        </a:ln>
        <a:effectLst/>
      </c:spPr>
      <c:txPr>
        <a:bodyPr rot="0" spcFirstLastPara="1" vertOverflow="ellipsis" vert="horz" wrap="square" anchor="ctr" anchorCtr="1"/>
        <a:lstStyle/>
        <a:p>
          <a:pPr algn="ctr">
            <a:defRPr lang="en-US" sz="1300" b="0" i="0" u="none" strike="noStrike" kern="1200" cap="all" baseline="0">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rgbClr val="663A3A"/>
          </a:gs>
          <a:gs pos="74000">
            <a:schemeClr val="accent1">
              <a:lumMod val="40000"/>
              <a:lumOff val="60000"/>
            </a:schemeClr>
          </a:gs>
          <a:gs pos="83000">
            <a:schemeClr val="accent1">
              <a:lumMod val="45000"/>
              <a:lumOff val="55000"/>
            </a:schemeClr>
          </a:gs>
          <a:gs pos="100000">
            <a:srgbClr val="A37A4D"/>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[Customer-Feedback-Dashboard_Toyyib.xlsx]PIVOT TABLES!Awareness</c:name>
    <c:fmtId val="9"/>
  </c:pivotSource>
  <c:chart>
    <c:title>
      <c:tx>
        <c:rich>
          <a:bodyPr rot="0" spcFirstLastPara="1" vertOverflow="ellipsis" vert="horz" wrap="square" anchor="ctr" anchorCtr="1"/>
          <a:lstStyle/>
          <a:p>
            <a:pPr>
              <a:defRPr lang="en-US" sz="1800" b="0" i="0" u="none" strike="noStrike" kern="1200" spc="0" baseline="0">
                <a:solidFill>
                  <a:schemeClr val="accent4">
                    <a:lumMod val="75000"/>
                  </a:schemeClr>
                </a:solidFill>
                <a:latin typeface="Bahnschrift Condensed" panose="020B0502040204020203" pitchFamily="34" charset="0"/>
                <a:ea typeface="+mn-ea"/>
                <a:cs typeface="+mn-cs"/>
              </a:defRPr>
            </a:pPr>
            <a:r>
              <a:rPr lang="en-US" sz="1800" b="0" i="0" u="none" strike="noStrike" kern="1200" baseline="0">
                <a:solidFill>
                  <a:schemeClr val="accent4">
                    <a:lumMod val="75000"/>
                  </a:schemeClr>
                </a:solidFill>
                <a:latin typeface="Bahnschrift Condensed" panose="020B0502040204020203" pitchFamily="34" charset="0"/>
                <a:ea typeface="+mn-ea"/>
                <a:cs typeface="+mn-cs"/>
              </a:rPr>
              <a:t>AWARENESS SOURCE</a:t>
            </a:r>
          </a:p>
        </c:rich>
      </c:tx>
      <c:overlay val="0"/>
      <c:spPr>
        <a:noFill/>
        <a:ln>
          <a:noFill/>
        </a:ln>
        <a:effectLst/>
      </c:spPr>
      <c:txPr>
        <a:bodyPr rot="0" spcFirstLastPara="1" vertOverflow="ellipsis" vert="horz" wrap="square" anchor="ctr" anchorCtr="1"/>
        <a:lstStyle/>
        <a:p>
          <a:pPr>
            <a:defRPr lang="en-US" sz="1800" b="0" i="0" u="none" strike="noStrike" kern="1200" spc="0" baseline="0">
              <a:solidFill>
                <a:schemeClr val="accent4">
                  <a:lumMod val="75000"/>
                </a:schemeClr>
              </a:solidFill>
              <a:latin typeface="Bahnschrift Condensed" panose="020B0502040204020203" pitchFamily="34" charset="0"/>
              <a:ea typeface="+mn-ea"/>
              <a:cs typeface="+mn-cs"/>
            </a:defRPr>
          </a:pPr>
          <a:endParaRPr lang="en-US"/>
        </a:p>
      </c:txPr>
    </c:title>
    <c:autoTitleDeleted val="0"/>
    <c:pivotFmts>
      <c:pivotFmt>
        <c:idx val="0"/>
        <c:spPr>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A37A4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Total</c:v>
                </c:pt>
              </c:strCache>
            </c:strRef>
          </c:tx>
          <c:spPr>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A37A4D"/>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TABLES'!$D$4:$D$10</c:f>
              <c:strCache>
                <c:ptCount val="7"/>
                <c:pt idx="0">
                  <c:v>Organization</c:v>
                </c:pt>
                <c:pt idx="1">
                  <c:v>Hotel Booking Sites</c:v>
                </c:pt>
                <c:pt idx="2">
                  <c:v>Word Of Mouth</c:v>
                </c:pt>
                <c:pt idx="3">
                  <c:v>Search Engine</c:v>
                </c:pt>
                <c:pt idx="4">
                  <c:v>Internet Advertisement</c:v>
                </c:pt>
                <c:pt idx="5">
                  <c:v>Television Advertisement</c:v>
                </c:pt>
                <c:pt idx="6">
                  <c:v>News Paper</c:v>
                </c:pt>
              </c:strCache>
            </c:strRef>
          </c:cat>
          <c:val>
            <c:numRef>
              <c:f>'PIVOT TABLES'!$E$4:$E$10</c:f>
              <c:numCache>
                <c:formatCode>General</c:formatCode>
                <c:ptCount val="7"/>
                <c:pt idx="0">
                  <c:v>778</c:v>
                </c:pt>
                <c:pt idx="1">
                  <c:v>306</c:v>
                </c:pt>
                <c:pt idx="2">
                  <c:v>276</c:v>
                </c:pt>
                <c:pt idx="3">
                  <c:v>240</c:v>
                </c:pt>
                <c:pt idx="4">
                  <c:v>157</c:v>
                </c:pt>
                <c:pt idx="5">
                  <c:v>116</c:v>
                </c:pt>
                <c:pt idx="6">
                  <c:v>75</c:v>
                </c:pt>
              </c:numCache>
            </c:numRef>
          </c:val>
          <c:extLst>
            <c:ext xmlns:c16="http://schemas.microsoft.com/office/drawing/2014/chart" uri="{C3380CC4-5D6E-409C-BE32-E72D297353CC}">
              <c16:uniqueId val="{00000000-C4A3-4F86-A32F-F6F8A9646FBF}"/>
            </c:ext>
          </c:extLst>
        </c:ser>
        <c:dLbls>
          <c:showLegendKey val="0"/>
          <c:showVal val="0"/>
          <c:showCatName val="0"/>
          <c:showSerName val="0"/>
          <c:showPercent val="0"/>
          <c:showBubbleSize val="0"/>
        </c:dLbls>
        <c:gapWidth val="182"/>
        <c:axId val="327034927"/>
        <c:axId val="1425260735"/>
      </c:barChart>
      <c:catAx>
        <c:axId val="32703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latin typeface="+mn-lt"/>
                <a:ea typeface="+mn-ea"/>
                <a:cs typeface="+mn-cs"/>
              </a:defRPr>
            </a:pPr>
            <a:endParaRPr lang="en-US"/>
          </a:p>
        </c:txPr>
        <c:crossAx val="1425260735"/>
        <c:crosses val="autoZero"/>
        <c:auto val="1"/>
        <c:lblAlgn val="ctr"/>
        <c:lblOffset val="100"/>
        <c:noMultiLvlLbl val="0"/>
      </c:catAx>
      <c:valAx>
        <c:axId val="1425260735"/>
        <c:scaling>
          <c:orientation val="minMax"/>
        </c:scaling>
        <c:delete val="1"/>
        <c:axPos val="b"/>
        <c:numFmt formatCode="General" sourceLinked="1"/>
        <c:majorTickMark val="none"/>
        <c:minorTickMark val="none"/>
        <c:tickLblPos val="nextTo"/>
        <c:crossAx val="327034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955872908254269E-2"/>
          <c:y val="0.16238106197447003"/>
          <c:w val="0.9085407710782365"/>
          <c:h val="0.67523787605106"/>
        </c:manualLayout>
      </c:layout>
      <c:barChart>
        <c:barDir val="bar"/>
        <c:grouping val="stacked"/>
        <c:varyColors val="0"/>
        <c:ser>
          <c:idx val="0"/>
          <c:order val="0"/>
          <c:tx>
            <c:strRef>
              <c:f>'PIVOT TABLES'!#REF!</c:f>
              <c:strCache>
                <c:ptCount val="1"/>
                <c:pt idx="0">
                  <c:v>#REF!</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TABLES'!$J$14</c:f>
              <c:numCache>
                <c:formatCode>0.00%</c:formatCode>
                <c:ptCount val="1"/>
              </c:numCache>
            </c:numRef>
          </c:val>
          <c:extLst>
            <c:ext xmlns:c16="http://schemas.microsoft.com/office/drawing/2014/chart" uri="{C3380CC4-5D6E-409C-BE32-E72D297353CC}">
              <c16:uniqueId val="{00000000-3141-45EC-B8B3-546157B80C67}"/>
            </c:ext>
          </c:extLst>
        </c:ser>
        <c:ser>
          <c:idx val="1"/>
          <c:order val="1"/>
          <c:tx>
            <c:strRef>
              <c:f>'PIVOT TABLES'!$H$15</c:f>
              <c:strCache>
                <c:ptCount val="1"/>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TABLES'!$J$15</c:f>
              <c:numCache>
                <c:formatCode>0.00%</c:formatCode>
                <c:ptCount val="1"/>
              </c:numCache>
            </c:numRef>
          </c:val>
          <c:extLst>
            <c:ext xmlns:c16="http://schemas.microsoft.com/office/drawing/2014/chart" uri="{C3380CC4-5D6E-409C-BE32-E72D297353CC}">
              <c16:uniqueId val="{00000001-3141-45EC-B8B3-546157B80C67}"/>
            </c:ext>
          </c:extLst>
        </c:ser>
        <c:dLbls>
          <c:dLblPos val="inEnd"/>
          <c:showLegendKey val="0"/>
          <c:showVal val="1"/>
          <c:showCatName val="0"/>
          <c:showSerName val="0"/>
          <c:showPercent val="0"/>
          <c:showBubbleSize val="0"/>
        </c:dLbls>
        <c:gapWidth val="150"/>
        <c:overlap val="100"/>
        <c:axId val="1629266207"/>
        <c:axId val="307379471"/>
      </c:barChart>
      <c:catAx>
        <c:axId val="1629266207"/>
        <c:scaling>
          <c:orientation val="minMax"/>
        </c:scaling>
        <c:delete val="1"/>
        <c:axPos val="l"/>
        <c:numFmt formatCode="General" sourceLinked="1"/>
        <c:majorTickMark val="none"/>
        <c:minorTickMark val="none"/>
        <c:tickLblPos val="nextTo"/>
        <c:crossAx val="307379471"/>
        <c:crosses val="autoZero"/>
        <c:auto val="1"/>
        <c:lblAlgn val="ctr"/>
        <c:lblOffset val="100"/>
        <c:noMultiLvlLbl val="0"/>
      </c:catAx>
      <c:valAx>
        <c:axId val="307379471"/>
        <c:scaling>
          <c:orientation val="minMax"/>
        </c:scaling>
        <c:delete val="1"/>
        <c:axPos val="b"/>
        <c:numFmt formatCode="0.00%" sourceLinked="1"/>
        <c:majorTickMark val="none"/>
        <c:minorTickMark val="none"/>
        <c:tickLblPos val="nextTo"/>
        <c:crossAx val="162926620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[Customer-Feedback-Dashboard_Toyyib.xlsx]PIVOT TABLES!purpose vs duration</c:name>
    <c:fmtId val="2"/>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40000"/>
              <a:lumOff val="6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TABLES'!$H$18:$H$19</c:f>
              <c:strCache>
                <c:ptCount val="1"/>
                <c:pt idx="0">
                  <c:v>Business</c:v>
                </c:pt>
              </c:strCache>
            </c:strRef>
          </c:tx>
          <c:spPr>
            <a:solidFill>
              <a:schemeClr val="accent4">
                <a:lumMod val="40000"/>
                <a:lumOff val="60000"/>
                <a:alpha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TABLES'!$G$20:$G$22</c:f>
              <c:strCache>
                <c:ptCount val="3"/>
                <c:pt idx="0">
                  <c:v>Long Stay</c:v>
                </c:pt>
                <c:pt idx="1">
                  <c:v>Short Stay</c:v>
                </c:pt>
                <c:pt idx="2">
                  <c:v>Weekend Lodge</c:v>
                </c:pt>
              </c:strCache>
            </c:strRef>
          </c:cat>
          <c:val>
            <c:numRef>
              <c:f>'PIVOT TABLES'!$H$20:$H$22</c:f>
              <c:numCache>
                <c:formatCode>General</c:formatCode>
                <c:ptCount val="3"/>
                <c:pt idx="0">
                  <c:v>679</c:v>
                </c:pt>
                <c:pt idx="1">
                  <c:v>112</c:v>
                </c:pt>
                <c:pt idx="2">
                  <c:v>37</c:v>
                </c:pt>
              </c:numCache>
            </c:numRef>
          </c:val>
          <c:extLst>
            <c:ext xmlns:c16="http://schemas.microsoft.com/office/drawing/2014/chart" uri="{C3380CC4-5D6E-409C-BE32-E72D297353CC}">
              <c16:uniqueId val="{00000000-F248-4A32-B684-E34370AC5BC8}"/>
            </c:ext>
          </c:extLst>
        </c:ser>
        <c:ser>
          <c:idx val="1"/>
          <c:order val="1"/>
          <c:tx>
            <c:strRef>
              <c:f>'PIVOT TABLES'!$I$18:$I$19</c:f>
              <c:strCache>
                <c:ptCount val="1"/>
                <c:pt idx="0">
                  <c:v>Function</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TABLES'!$G$20:$G$22</c:f>
              <c:strCache>
                <c:ptCount val="3"/>
                <c:pt idx="0">
                  <c:v>Long Stay</c:v>
                </c:pt>
                <c:pt idx="1">
                  <c:v>Short Stay</c:v>
                </c:pt>
                <c:pt idx="2">
                  <c:v>Weekend Lodge</c:v>
                </c:pt>
              </c:strCache>
            </c:strRef>
          </c:cat>
          <c:val>
            <c:numRef>
              <c:f>'PIVOT TABLES'!$I$20:$I$22</c:f>
              <c:numCache>
                <c:formatCode>General</c:formatCode>
                <c:ptCount val="3"/>
                <c:pt idx="0">
                  <c:v>240</c:v>
                </c:pt>
                <c:pt idx="1">
                  <c:v>38</c:v>
                </c:pt>
                <c:pt idx="2">
                  <c:v>14</c:v>
                </c:pt>
              </c:numCache>
            </c:numRef>
          </c:val>
          <c:extLst>
            <c:ext xmlns:c16="http://schemas.microsoft.com/office/drawing/2014/chart" uri="{C3380CC4-5D6E-409C-BE32-E72D297353CC}">
              <c16:uniqueId val="{00000001-95C3-4B26-83F2-D02B4C79F1B9}"/>
            </c:ext>
          </c:extLst>
        </c:ser>
        <c:ser>
          <c:idx val="2"/>
          <c:order val="2"/>
          <c:tx>
            <c:strRef>
              <c:f>'PIVOT TABLES'!$J$18:$J$19</c:f>
              <c:strCache>
                <c:ptCount val="1"/>
                <c:pt idx="0">
                  <c:v>Other</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TABLES'!$G$20:$G$22</c:f>
              <c:strCache>
                <c:ptCount val="3"/>
                <c:pt idx="0">
                  <c:v>Long Stay</c:v>
                </c:pt>
                <c:pt idx="1">
                  <c:v>Short Stay</c:v>
                </c:pt>
                <c:pt idx="2">
                  <c:v>Weekend Lodge</c:v>
                </c:pt>
              </c:strCache>
            </c:strRef>
          </c:cat>
          <c:val>
            <c:numRef>
              <c:f>'PIVOT TABLES'!$J$20:$J$22</c:f>
              <c:numCache>
                <c:formatCode>General</c:formatCode>
                <c:ptCount val="3"/>
                <c:pt idx="0">
                  <c:v>110</c:v>
                </c:pt>
                <c:pt idx="1">
                  <c:v>22</c:v>
                </c:pt>
                <c:pt idx="2">
                  <c:v>3</c:v>
                </c:pt>
              </c:numCache>
            </c:numRef>
          </c:val>
          <c:extLst>
            <c:ext xmlns:c16="http://schemas.microsoft.com/office/drawing/2014/chart" uri="{C3380CC4-5D6E-409C-BE32-E72D297353CC}">
              <c16:uniqueId val="{00000002-95C3-4B26-83F2-D02B4C79F1B9}"/>
            </c:ext>
          </c:extLst>
        </c:ser>
        <c:ser>
          <c:idx val="3"/>
          <c:order val="3"/>
          <c:tx>
            <c:strRef>
              <c:f>'PIVOT TABLES'!$K$18:$K$19</c:f>
              <c:strCache>
                <c:ptCount val="1"/>
                <c:pt idx="0">
                  <c:v>Vacation</c:v>
                </c:pt>
              </c:strCache>
            </c:strRef>
          </c:tx>
          <c:spPr>
            <a:solidFill>
              <a:schemeClr val="accent2">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TABLES'!$G$20:$G$22</c:f>
              <c:strCache>
                <c:ptCount val="3"/>
                <c:pt idx="0">
                  <c:v>Long Stay</c:v>
                </c:pt>
                <c:pt idx="1">
                  <c:v>Short Stay</c:v>
                </c:pt>
                <c:pt idx="2">
                  <c:v>Weekend Lodge</c:v>
                </c:pt>
              </c:strCache>
            </c:strRef>
          </c:cat>
          <c:val>
            <c:numRef>
              <c:f>'PIVOT TABLES'!$K$20:$K$22</c:f>
              <c:numCache>
                <c:formatCode>General</c:formatCode>
                <c:ptCount val="3"/>
                <c:pt idx="0">
                  <c:v>560</c:v>
                </c:pt>
                <c:pt idx="1">
                  <c:v>105</c:v>
                </c:pt>
                <c:pt idx="2">
                  <c:v>28</c:v>
                </c:pt>
              </c:numCache>
            </c:numRef>
          </c:val>
          <c:extLst>
            <c:ext xmlns:c16="http://schemas.microsoft.com/office/drawing/2014/chart" uri="{C3380CC4-5D6E-409C-BE32-E72D297353CC}">
              <c16:uniqueId val="{00000003-95C3-4B26-83F2-D02B4C79F1B9}"/>
            </c:ext>
          </c:extLst>
        </c:ser>
        <c:dLbls>
          <c:showLegendKey val="0"/>
          <c:showVal val="1"/>
          <c:showCatName val="0"/>
          <c:showSerName val="0"/>
          <c:showPercent val="0"/>
          <c:showBubbleSize val="0"/>
        </c:dLbls>
        <c:gapWidth val="75"/>
        <c:axId val="313640671"/>
        <c:axId val="1425143007"/>
      </c:barChart>
      <c:catAx>
        <c:axId val="31364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300" b="0" i="0" u="none" strike="noStrike" kern="1200" baseline="0">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latin typeface="+mn-lt"/>
                <a:ea typeface="+mn-ea"/>
                <a:cs typeface="+mn-cs"/>
              </a:defRPr>
            </a:pPr>
            <a:endParaRPr lang="en-US"/>
          </a:p>
        </c:txPr>
        <c:crossAx val="1425143007"/>
        <c:crosses val="autoZero"/>
        <c:auto val="1"/>
        <c:lblAlgn val="ctr"/>
        <c:lblOffset val="100"/>
        <c:noMultiLvlLbl val="0"/>
      </c:catAx>
      <c:valAx>
        <c:axId val="1425143007"/>
        <c:scaling>
          <c:orientation val="minMax"/>
        </c:scaling>
        <c:delete val="1"/>
        <c:axPos val="l"/>
        <c:numFmt formatCode="General" sourceLinked="1"/>
        <c:majorTickMark val="none"/>
        <c:minorTickMark val="none"/>
        <c:tickLblPos val="nextTo"/>
        <c:crossAx val="313640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[Customer-Feedback-Dashboard_Toyyib.xlsx]PIVOT TABLES!Quarterly</c:name>
    <c:fmtId val="10"/>
  </c:pivotSource>
  <c:chart>
    <c:title>
      <c:tx>
        <c:rich>
          <a:bodyPr rot="0" spcFirstLastPara="1" vertOverflow="ellipsis" vert="horz" wrap="square" anchor="ctr" anchorCtr="1"/>
          <a:lstStyle/>
          <a:p>
            <a:pPr>
              <a:defRPr lang="en-US" sz="1800" b="0" i="0" u="none" strike="noStrike" kern="1200" spc="0" baseline="0">
                <a:solidFill>
                  <a:schemeClr val="accent4">
                    <a:lumMod val="75000"/>
                  </a:schemeClr>
                </a:solidFill>
                <a:latin typeface="Bahnschrift Condensed" panose="020B0502040204020203" pitchFamily="34" charset="0"/>
                <a:ea typeface="+mn-ea"/>
                <a:cs typeface="+mn-cs"/>
              </a:defRPr>
            </a:pPr>
            <a:r>
              <a:rPr lang="en-US" sz="1800" b="0" i="0" u="none" strike="noStrike" kern="1200" spc="0" baseline="0">
                <a:solidFill>
                  <a:schemeClr val="accent4">
                    <a:lumMod val="75000"/>
                  </a:schemeClr>
                </a:solidFill>
                <a:latin typeface="Bahnschrift Condensed" panose="020B0502040204020203" pitchFamily="34" charset="0"/>
                <a:ea typeface="+mn-ea"/>
                <a:cs typeface="+mn-cs"/>
              </a:rPr>
              <a:t>QUARTERLY VISITS</a:t>
            </a:r>
          </a:p>
        </c:rich>
      </c:tx>
      <c:overlay val="0"/>
      <c:spPr>
        <a:noFill/>
        <a:ln>
          <a:noFill/>
        </a:ln>
        <a:effectLst/>
      </c:spPr>
      <c:txPr>
        <a:bodyPr rot="0" spcFirstLastPara="1" vertOverflow="ellipsis" vert="horz" wrap="square" anchor="ctr" anchorCtr="1"/>
        <a:lstStyle/>
        <a:p>
          <a:pPr>
            <a:defRPr lang="en-US" sz="1800" b="0" i="0" u="none" strike="noStrike" kern="1200" spc="0" baseline="0">
              <a:solidFill>
                <a:schemeClr val="accent4">
                  <a:lumMod val="75000"/>
                </a:schemeClr>
              </a:solidFill>
              <a:latin typeface="Bahnschrift Condensed" panose="020B0502040204020203"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31750" cap="rnd" cmpd="sng" algn="ctr">
            <a:solidFill>
              <a:schemeClr val="accent2"/>
            </a:solidFill>
            <a:round/>
          </a:ln>
          <a:effectLst/>
        </c:spPr>
        <c:marker>
          <c:symbol val="circle"/>
          <c:size val="17"/>
          <c:spPr>
            <a:solidFill>
              <a:schemeClr val="accent2">
                <a:shade val="8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31750" cap="rnd" cmpd="sng" algn="ctr">
            <a:solidFill>
              <a:schemeClr val="accent2"/>
            </a:solidFill>
            <a:round/>
          </a:ln>
          <a:effectLst/>
        </c:spPr>
        <c:marker>
          <c:symbol val="circle"/>
          <c:size val="17"/>
          <c:spPr>
            <a:solidFill>
              <a:schemeClr val="accent2">
                <a:tint val="8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31750" cap="rnd" cmpd="sng" algn="ctr">
            <a:solidFill>
              <a:schemeClr val="accent2"/>
            </a:solidFill>
            <a:round/>
          </a:ln>
          <a:effectLst/>
        </c:spPr>
        <c:marker>
          <c:symbol val="circle"/>
          <c:size val="17"/>
          <c:spPr>
            <a:solidFill>
              <a:schemeClr val="accent2">
                <a:tint val="58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alpha val="85000"/>
            </a:schemeClr>
          </a:solidFill>
          <a:ln w="31750" cap="rnd" cmpd="sng" algn="ctr">
            <a:solidFill>
              <a:schemeClr val="accent2"/>
            </a:solidFill>
            <a:round/>
          </a:ln>
          <a:effectLst/>
        </c:spPr>
        <c:marker>
          <c:symbol val="circle"/>
          <c:size val="17"/>
          <c:spPr>
            <a:solidFill>
              <a:schemeClr val="accent2">
                <a:shade val="58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alpha val="85000"/>
            </a:schemeClr>
          </a:solidFill>
          <a:ln w="31750" cap="rnd" cmpd="sng" algn="ctr">
            <a:solidFill>
              <a:schemeClr val="accent2">
                <a:tint val="58000"/>
              </a:schemeClr>
            </a:solidFill>
            <a:round/>
          </a:ln>
          <a:effectLst/>
        </c:spPr>
        <c:marker>
          <c:symbol val="circle"/>
          <c:size val="17"/>
          <c:spPr>
            <a:solidFill>
              <a:schemeClr val="accent2">
                <a:tint val="58000"/>
              </a:schemeClr>
            </a:solidFill>
            <a:ln>
              <a:noFill/>
            </a:ln>
            <a:effectLst/>
          </c:spPr>
        </c:marker>
        <c:dLbl>
          <c:idx val="0"/>
          <c:layout>
            <c:manualLayout>
              <c:x val="-8.9055555555555554E-2"/>
              <c:y val="-1.85185185185186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alpha val="85000"/>
            </a:schemeClr>
          </a:solidFill>
          <a:ln w="31750" cap="rnd" cmpd="sng" algn="ctr">
            <a:solidFill>
              <a:schemeClr val="accent2"/>
            </a:solidFill>
            <a:round/>
          </a:ln>
          <a:effectLst/>
        </c:spPr>
        <c:marker>
          <c:symbol val="circle"/>
          <c:size val="17"/>
          <c:spPr>
            <a:solidFill>
              <a:schemeClr val="accent2">
                <a:shade val="58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alpha val="85000"/>
            </a:schemeClr>
          </a:solidFill>
          <a:ln w="31750" cap="rnd" cmpd="sng" algn="ctr">
            <a:solidFill>
              <a:schemeClr val="accent2"/>
            </a:solidFill>
            <a:round/>
          </a:ln>
          <a:effectLst/>
        </c:spPr>
        <c:marker>
          <c:symbol val="circle"/>
          <c:size val="17"/>
          <c:spPr>
            <a:solidFill>
              <a:schemeClr val="accent2">
                <a:shade val="8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alpha val="85000"/>
            </a:schemeClr>
          </a:solidFill>
          <a:ln w="31750" cap="rnd" cmpd="sng" algn="ctr">
            <a:solidFill>
              <a:schemeClr val="accent2"/>
            </a:solidFill>
            <a:round/>
          </a:ln>
          <a:effectLst/>
        </c:spPr>
        <c:marker>
          <c:symbol val="circle"/>
          <c:size val="17"/>
          <c:spPr>
            <a:solidFill>
              <a:schemeClr val="accent2">
                <a:tint val="8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alpha val="85000"/>
            </a:schemeClr>
          </a:solidFill>
          <a:ln w="31750" cap="rnd" cmpd="sng" algn="ctr">
            <a:solidFill>
              <a:schemeClr val="accent2"/>
            </a:solidFill>
            <a:round/>
          </a:ln>
          <a:effectLst/>
        </c:spPr>
        <c:marker>
          <c:symbol val="circle"/>
          <c:size val="17"/>
          <c:spPr>
            <a:solidFill>
              <a:schemeClr val="accent2">
                <a:tint val="58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31750" cap="rnd" cmpd="sng" algn="ctr">
            <a:solidFill>
              <a:schemeClr val="accent2">
                <a:tint val="58000"/>
              </a:schemeClr>
            </a:solidFill>
            <a:round/>
          </a:ln>
          <a:effectLst/>
        </c:spPr>
        <c:marker>
          <c:symbol val="circle"/>
          <c:size val="17"/>
          <c:spPr>
            <a:solidFill>
              <a:schemeClr val="accent2">
                <a:tint val="58000"/>
              </a:schemeClr>
            </a:solidFill>
            <a:ln>
              <a:noFill/>
            </a:ln>
            <a:effectLst/>
          </c:spPr>
        </c:marker>
        <c:dLbl>
          <c:idx val="0"/>
          <c:layout>
            <c:manualLayout>
              <c:x val="-8.9055555555555554E-2"/>
              <c:y val="-1.85185185185186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2"/>
            </a:solidFill>
            <a:round/>
          </a:ln>
          <a:effectLst/>
        </c:spPr>
        <c:marker>
          <c:symbol val="circle"/>
          <c:size val="17"/>
          <c:spPr>
            <a:solidFill>
              <a:schemeClr val="accent2">
                <a:shade val="58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2"/>
            </a:solidFill>
            <a:round/>
          </a:ln>
          <a:effectLst/>
        </c:spPr>
        <c:marker>
          <c:symbol val="circle"/>
          <c:size val="17"/>
          <c:spPr>
            <a:solidFill>
              <a:schemeClr val="accent2">
                <a:shade val="8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2"/>
            </a:solidFill>
            <a:round/>
          </a:ln>
          <a:effectLst/>
        </c:spPr>
        <c:marker>
          <c:symbol val="circle"/>
          <c:size val="17"/>
          <c:spPr>
            <a:solidFill>
              <a:schemeClr val="accent2">
                <a:tint val="8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2"/>
            </a:solidFill>
            <a:round/>
          </a:ln>
          <a:effectLst/>
        </c:spPr>
        <c:marker>
          <c:symbol val="circle"/>
          <c:size val="17"/>
          <c:spPr>
            <a:solidFill>
              <a:schemeClr val="accent2">
                <a:tint val="58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2">
                <a:tint val="58000"/>
              </a:schemeClr>
            </a:solidFill>
            <a:round/>
          </a:ln>
          <a:effectLst/>
        </c:spPr>
        <c:marker>
          <c:symbol val="circle"/>
          <c:size val="17"/>
          <c:spPr>
            <a:solidFill>
              <a:schemeClr val="accent2">
                <a:tint val="58000"/>
              </a:schemeClr>
            </a:solidFill>
            <a:ln>
              <a:noFill/>
            </a:ln>
            <a:effectLst/>
          </c:spPr>
        </c:marker>
        <c:dLbl>
          <c:idx val="0"/>
          <c:layout>
            <c:manualLayout>
              <c:x val="-7.9263035147293479E-2"/>
              <c:y val="-5.082583516298144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2">
                <a:tint val="58000"/>
              </a:schemeClr>
            </a:solidFill>
            <a:round/>
          </a:ln>
          <a:effectLst/>
        </c:spPr>
        <c:marker>
          <c:symbol val="circle"/>
          <c:size val="17"/>
          <c:spPr>
            <a:solidFill>
              <a:schemeClr val="accent2">
                <a:tint val="58000"/>
              </a:schemeClr>
            </a:solidFill>
            <a:ln>
              <a:noFill/>
            </a:ln>
            <a:effectLst/>
          </c:spPr>
        </c:marker>
        <c:dLbl>
          <c:idx val="0"/>
          <c:layout>
            <c:manualLayout>
              <c:x val="-6.6860682585381012E-2"/>
              <c:y val="-4.69161555350597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2">
                <a:tint val="58000"/>
              </a:schemeClr>
            </a:solidFill>
            <a:round/>
          </a:ln>
          <a:effectLst/>
        </c:spPr>
        <c:marker>
          <c:symbol val="circle"/>
          <c:size val="17"/>
          <c:spPr>
            <a:solidFill>
              <a:schemeClr val="accent2">
                <a:tint val="58000"/>
              </a:schemeClr>
            </a:solidFill>
            <a:ln>
              <a:noFill/>
            </a:ln>
            <a:effectLst/>
          </c:spPr>
        </c:marker>
        <c:dLbl>
          <c:idx val="0"/>
          <c:layout>
            <c:manualLayout>
              <c:x val="-6.4412025336468559E-2"/>
              <c:y val="-4.691615553505966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a:solidFill>
              <a:schemeClr val="accent2">
                <a:tint val="58000"/>
              </a:schemeClr>
            </a:solidFill>
            <a:round/>
          </a:ln>
          <a:effectLst/>
        </c:spPr>
        <c:marker>
          <c:symbol val="circle"/>
          <c:size val="17"/>
          <c:spPr>
            <a:solidFill>
              <a:schemeClr val="accent2">
                <a:tint val="58000"/>
              </a:schemeClr>
            </a:solidFill>
            <a:ln>
              <a:noFill/>
            </a:ln>
            <a:effectLst/>
          </c:spPr>
        </c:marker>
        <c:dLbl>
          <c:idx val="0"/>
          <c:layout>
            <c:manualLayout>
              <c:x val="-6.4412025336468823E-2"/>
              <c:y val="-5.473551479090298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cmpd="sng" algn="ctr">
            <a:solidFill>
              <a:schemeClr val="accent2"/>
            </a:solidFill>
            <a:round/>
          </a:ln>
          <a:effectLst/>
        </c:spPr>
        <c:marker>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TABLES'!$H$24:$H$25</c:f>
              <c:strCache>
                <c:ptCount val="1"/>
                <c:pt idx="0">
                  <c:v>Qtr1</c:v>
                </c:pt>
              </c:strCache>
            </c:strRef>
          </c:tx>
          <c:spPr>
            <a:ln w="31750" cap="rnd">
              <a:solidFill>
                <a:schemeClr val="accent2">
                  <a:shade val="58000"/>
                </a:schemeClr>
              </a:solidFill>
              <a:round/>
            </a:ln>
            <a:effectLst/>
          </c:spPr>
          <c:marker>
            <c:symbol val="circle"/>
            <c:size val="17"/>
            <c:spPr>
              <a:solidFill>
                <a:schemeClr val="accent2">
                  <a:shade val="58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TABLES'!$G$26:$G$29</c:f>
              <c:strCache>
                <c:ptCount val="4"/>
                <c:pt idx="0">
                  <c:v>2019</c:v>
                </c:pt>
                <c:pt idx="1">
                  <c:v>2020</c:v>
                </c:pt>
                <c:pt idx="2">
                  <c:v>2021</c:v>
                </c:pt>
                <c:pt idx="3">
                  <c:v>2022</c:v>
                </c:pt>
              </c:strCache>
            </c:strRef>
          </c:cat>
          <c:val>
            <c:numRef>
              <c:f>'PIVOT TABLES'!$H$26:$H$29</c:f>
              <c:numCache>
                <c:formatCode>General</c:formatCode>
                <c:ptCount val="4"/>
                <c:pt idx="1">
                  <c:v>156</c:v>
                </c:pt>
                <c:pt idx="2">
                  <c:v>167</c:v>
                </c:pt>
                <c:pt idx="3">
                  <c:v>154</c:v>
                </c:pt>
              </c:numCache>
            </c:numRef>
          </c:val>
          <c:smooth val="0"/>
          <c:extLst>
            <c:ext xmlns:c16="http://schemas.microsoft.com/office/drawing/2014/chart" uri="{C3380CC4-5D6E-409C-BE32-E72D297353CC}">
              <c16:uniqueId val="{00000000-DEC9-4096-A9F4-F2E2041509BA}"/>
            </c:ext>
          </c:extLst>
        </c:ser>
        <c:ser>
          <c:idx val="1"/>
          <c:order val="1"/>
          <c:tx>
            <c:strRef>
              <c:f>'PIVOT TABLES'!$I$24:$I$25</c:f>
              <c:strCache>
                <c:ptCount val="1"/>
                <c:pt idx="0">
                  <c:v>Qtr2</c:v>
                </c:pt>
              </c:strCache>
            </c:strRef>
          </c:tx>
          <c:spPr>
            <a:ln w="31750" cap="rnd">
              <a:solidFill>
                <a:schemeClr val="accent2">
                  <a:shade val="86000"/>
                </a:schemeClr>
              </a:solidFill>
              <a:round/>
            </a:ln>
            <a:effectLst/>
          </c:spPr>
          <c:marker>
            <c:symbol val="circle"/>
            <c:size val="17"/>
            <c:spPr>
              <a:solidFill>
                <a:schemeClr val="accent2">
                  <a:shade val="8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TABLES'!$G$26:$G$29</c:f>
              <c:strCache>
                <c:ptCount val="4"/>
                <c:pt idx="0">
                  <c:v>2019</c:v>
                </c:pt>
                <c:pt idx="1">
                  <c:v>2020</c:v>
                </c:pt>
                <c:pt idx="2">
                  <c:v>2021</c:v>
                </c:pt>
                <c:pt idx="3">
                  <c:v>2022</c:v>
                </c:pt>
              </c:strCache>
            </c:strRef>
          </c:cat>
          <c:val>
            <c:numRef>
              <c:f>'PIVOT TABLES'!$I$26:$I$29</c:f>
              <c:numCache>
                <c:formatCode>General</c:formatCode>
                <c:ptCount val="4"/>
                <c:pt idx="1">
                  <c:v>164</c:v>
                </c:pt>
                <c:pt idx="2">
                  <c:v>177</c:v>
                </c:pt>
                <c:pt idx="3">
                  <c:v>145</c:v>
                </c:pt>
              </c:numCache>
            </c:numRef>
          </c:val>
          <c:smooth val="0"/>
          <c:extLst>
            <c:ext xmlns:c16="http://schemas.microsoft.com/office/drawing/2014/chart" uri="{C3380CC4-5D6E-409C-BE32-E72D297353CC}">
              <c16:uniqueId val="{0000000B-22A6-45B4-9E80-A0DB2114E357}"/>
            </c:ext>
          </c:extLst>
        </c:ser>
        <c:ser>
          <c:idx val="2"/>
          <c:order val="2"/>
          <c:tx>
            <c:strRef>
              <c:f>'PIVOT TABLES'!$J$24:$J$25</c:f>
              <c:strCache>
                <c:ptCount val="1"/>
                <c:pt idx="0">
                  <c:v>Qtr3</c:v>
                </c:pt>
              </c:strCache>
            </c:strRef>
          </c:tx>
          <c:spPr>
            <a:ln w="31750" cap="rnd">
              <a:solidFill>
                <a:schemeClr val="accent2">
                  <a:tint val="86000"/>
                </a:schemeClr>
              </a:solidFill>
              <a:round/>
            </a:ln>
            <a:effectLst/>
          </c:spPr>
          <c:marker>
            <c:symbol val="circle"/>
            <c:size val="17"/>
            <c:spPr>
              <a:solidFill>
                <a:schemeClr val="accent2">
                  <a:tint val="86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TABLES'!$G$26:$G$29</c:f>
              <c:strCache>
                <c:ptCount val="4"/>
                <c:pt idx="0">
                  <c:v>2019</c:v>
                </c:pt>
                <c:pt idx="1">
                  <c:v>2020</c:v>
                </c:pt>
                <c:pt idx="2">
                  <c:v>2021</c:v>
                </c:pt>
                <c:pt idx="3">
                  <c:v>2022</c:v>
                </c:pt>
              </c:strCache>
            </c:strRef>
          </c:cat>
          <c:val>
            <c:numRef>
              <c:f>'PIVOT TABLES'!$J$26:$J$29</c:f>
              <c:numCache>
                <c:formatCode>General</c:formatCode>
                <c:ptCount val="4"/>
                <c:pt idx="1">
                  <c:v>169</c:v>
                </c:pt>
                <c:pt idx="2">
                  <c:v>173</c:v>
                </c:pt>
                <c:pt idx="3">
                  <c:v>159</c:v>
                </c:pt>
              </c:numCache>
            </c:numRef>
          </c:val>
          <c:smooth val="0"/>
          <c:extLst>
            <c:ext xmlns:c16="http://schemas.microsoft.com/office/drawing/2014/chart" uri="{C3380CC4-5D6E-409C-BE32-E72D297353CC}">
              <c16:uniqueId val="{0000000C-22A6-45B4-9E80-A0DB2114E357}"/>
            </c:ext>
          </c:extLst>
        </c:ser>
        <c:ser>
          <c:idx val="3"/>
          <c:order val="3"/>
          <c:tx>
            <c:strRef>
              <c:f>'PIVOT TABLES'!$K$24:$K$25</c:f>
              <c:strCache>
                <c:ptCount val="1"/>
                <c:pt idx="0">
                  <c:v>Qtr4</c:v>
                </c:pt>
              </c:strCache>
            </c:strRef>
          </c:tx>
          <c:spPr>
            <a:ln w="31750" cap="rnd">
              <a:solidFill>
                <a:schemeClr val="accent2">
                  <a:tint val="58000"/>
                </a:schemeClr>
              </a:solidFill>
              <a:round/>
            </a:ln>
            <a:effectLst/>
          </c:spPr>
          <c:marker>
            <c:symbol val="circle"/>
            <c:size val="17"/>
            <c:spPr>
              <a:solidFill>
                <a:schemeClr val="accent2">
                  <a:tint val="58000"/>
                </a:schemeClr>
              </a:solidFill>
              <a:ln>
                <a:noFill/>
              </a:ln>
              <a:effectLst/>
            </c:spPr>
          </c:marker>
          <c:dPt>
            <c:idx val="0"/>
            <c:marker>
              <c:symbol val="circle"/>
              <c:size val="17"/>
              <c:spPr>
                <a:solidFill>
                  <a:schemeClr val="accent2">
                    <a:tint val="58000"/>
                  </a:schemeClr>
                </a:solidFill>
                <a:ln>
                  <a:noFill/>
                </a:ln>
                <a:effectLst/>
              </c:spPr>
            </c:marker>
            <c:bubble3D val="0"/>
            <c:spPr>
              <a:ln w="31750" cap="rnd">
                <a:solidFill>
                  <a:schemeClr val="accent2">
                    <a:tint val="58000"/>
                  </a:schemeClr>
                </a:solidFill>
                <a:round/>
              </a:ln>
              <a:effectLst/>
            </c:spPr>
          </c:dPt>
          <c:dPt>
            <c:idx val="1"/>
            <c:marker>
              <c:symbol val="circle"/>
              <c:size val="17"/>
              <c:spPr>
                <a:solidFill>
                  <a:schemeClr val="accent2">
                    <a:tint val="58000"/>
                  </a:schemeClr>
                </a:solidFill>
                <a:ln>
                  <a:noFill/>
                </a:ln>
                <a:effectLst/>
              </c:spPr>
            </c:marker>
            <c:bubble3D val="0"/>
            <c:spPr>
              <a:ln w="31750" cap="rnd">
                <a:solidFill>
                  <a:schemeClr val="accent2">
                    <a:tint val="58000"/>
                  </a:schemeClr>
                </a:solidFill>
                <a:round/>
              </a:ln>
              <a:effectLst/>
            </c:spPr>
          </c:dPt>
          <c:dPt>
            <c:idx val="2"/>
            <c:marker>
              <c:symbol val="circle"/>
              <c:size val="17"/>
              <c:spPr>
                <a:solidFill>
                  <a:schemeClr val="accent2">
                    <a:tint val="58000"/>
                  </a:schemeClr>
                </a:solidFill>
                <a:ln>
                  <a:noFill/>
                </a:ln>
                <a:effectLst/>
              </c:spPr>
            </c:marker>
            <c:bubble3D val="0"/>
            <c:spPr>
              <a:ln w="31750" cap="rnd">
                <a:solidFill>
                  <a:schemeClr val="accent2">
                    <a:tint val="58000"/>
                  </a:schemeClr>
                </a:solidFill>
                <a:round/>
              </a:ln>
              <a:effectLst/>
            </c:spPr>
          </c:dPt>
          <c:dPt>
            <c:idx val="3"/>
            <c:marker>
              <c:symbol val="circle"/>
              <c:size val="17"/>
              <c:spPr>
                <a:solidFill>
                  <a:schemeClr val="accent2">
                    <a:tint val="58000"/>
                  </a:schemeClr>
                </a:solidFill>
                <a:ln>
                  <a:noFill/>
                </a:ln>
                <a:effectLst/>
              </c:spPr>
            </c:marker>
            <c:bubble3D val="0"/>
            <c:spPr>
              <a:ln w="31750" cap="rnd">
                <a:solidFill>
                  <a:schemeClr val="accent2">
                    <a:tint val="58000"/>
                  </a:schemeClr>
                </a:solidFill>
                <a:round/>
              </a:ln>
              <a:effectLst/>
            </c:spPr>
          </c:dPt>
          <c:dLbls>
            <c:dLbl>
              <c:idx val="0"/>
              <c:layout>
                <c:manualLayout>
                  <c:x val="-7.9263035147293479E-2"/>
                  <c:y val="-5.082583516298144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6.6860682585381012E-2"/>
                  <c:y val="-4.6916155535059706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6.4412025336468559E-2"/>
                  <c:y val="-4.691615553505966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6.4412025336468823E-2"/>
                  <c:y val="-5.4735514790902981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4">
                        <a:lumMod val="40000"/>
                        <a:lumOff val="60000"/>
                      </a:schemeClr>
                    </a:solidFill>
                    <a:latin typeface="Bodoni MT Black" panose="02070A03080606020203" pitchFamily="18"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TABLES'!$G$26:$G$29</c:f>
              <c:strCache>
                <c:ptCount val="4"/>
                <c:pt idx="0">
                  <c:v>2019</c:v>
                </c:pt>
                <c:pt idx="1">
                  <c:v>2020</c:v>
                </c:pt>
                <c:pt idx="2">
                  <c:v>2021</c:v>
                </c:pt>
                <c:pt idx="3">
                  <c:v>2022</c:v>
                </c:pt>
              </c:strCache>
            </c:strRef>
          </c:cat>
          <c:val>
            <c:numRef>
              <c:f>'PIVOT TABLES'!$K$26:$K$29</c:f>
              <c:numCache>
                <c:formatCode>General</c:formatCode>
                <c:ptCount val="4"/>
                <c:pt idx="0">
                  <c:v>22</c:v>
                </c:pt>
                <c:pt idx="1">
                  <c:v>165</c:v>
                </c:pt>
                <c:pt idx="2">
                  <c:v>172</c:v>
                </c:pt>
                <c:pt idx="3">
                  <c:v>125</c:v>
                </c:pt>
              </c:numCache>
            </c:numRef>
          </c:val>
          <c:smooth val="0"/>
          <c:extLst>
            <c:ext xmlns:c16="http://schemas.microsoft.com/office/drawing/2014/chart" uri="{C3380CC4-5D6E-409C-BE32-E72D297353CC}">
              <c16:uniqueId val="{0000000D-22A6-45B4-9E80-A0DB2114E357}"/>
            </c:ext>
          </c:extLst>
        </c:ser>
        <c:dLbls>
          <c:dLblPos val="ctr"/>
          <c:showLegendKey val="0"/>
          <c:showVal val="1"/>
          <c:showCatName val="0"/>
          <c:showSerName val="0"/>
          <c:showPercent val="0"/>
          <c:showBubbleSize val="0"/>
        </c:dLbls>
        <c:marker val="1"/>
        <c:smooth val="0"/>
        <c:axId val="144911872"/>
        <c:axId val="478151600"/>
      </c:lineChart>
      <c:catAx>
        <c:axId val="14491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lgn="ctr">
              <a:defRPr lang="en-US" sz="1300" b="0" i="0" u="none" strike="noStrike" kern="1200" cap="all" baseline="0">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latin typeface="+mn-lt"/>
                <a:ea typeface="+mn-ea"/>
                <a:cs typeface="+mn-cs"/>
              </a:defRPr>
            </a:pPr>
            <a:endParaRPr lang="en-US"/>
          </a:p>
        </c:txPr>
        <c:crossAx val="478151600"/>
        <c:crosses val="autoZero"/>
        <c:auto val="1"/>
        <c:lblAlgn val="ctr"/>
        <c:lblOffset val="100"/>
        <c:noMultiLvlLbl val="0"/>
      </c:catAx>
      <c:valAx>
        <c:axId val="478151600"/>
        <c:scaling>
          <c:orientation val="minMax"/>
        </c:scaling>
        <c:delete val="1"/>
        <c:axPos val="l"/>
        <c:numFmt formatCode="General" sourceLinked="1"/>
        <c:majorTickMark val="none"/>
        <c:minorTickMark val="none"/>
        <c:tickLblPos val="nextTo"/>
        <c:crossAx val="144911872"/>
        <c:crosses val="autoZero"/>
        <c:crossBetween val="between"/>
      </c:valAx>
      <c:spPr>
        <a:noFill/>
        <a:ln>
          <a:noFill/>
        </a:ln>
        <a:effectLst/>
      </c:spPr>
    </c:plotArea>
    <c:legend>
      <c:legendPos val="l"/>
      <c:layout>
        <c:manualLayout>
          <c:xMode val="edge"/>
          <c:yMode val="edge"/>
          <c:x val="1.4691943493474233E-2"/>
          <c:y val="1.7047126724107159E-2"/>
          <c:w val="0.13276638884368622"/>
          <c:h val="0.33953628121124951"/>
        </c:manualLayout>
      </c:layout>
      <c:overlay val="0"/>
      <c:spPr>
        <a:noFill/>
        <a:ln>
          <a:noFill/>
        </a:ln>
        <a:effectLst/>
      </c:spPr>
      <c:txPr>
        <a:bodyPr rot="0" spcFirstLastPara="1" vertOverflow="ellipsis" vert="horz" wrap="square" anchor="ctr" anchorCtr="1"/>
        <a:lstStyle/>
        <a:p>
          <a:pPr algn="ctr">
            <a:defRPr lang="en-US" sz="1300" b="0" i="0" u="none" strike="noStrike" kern="1200" baseline="0">
              <a:gradFill>
                <a:gsLst>
                  <a:gs pos="0">
                    <a:schemeClr val="accent2">
                      <a:lumMod val="50000"/>
                    </a:schemeClr>
                  </a:gs>
                  <a:gs pos="74000">
                    <a:schemeClr val="accent6">
                      <a:lumMod val="40000"/>
                      <a:lumOff val="60000"/>
                    </a:schemeClr>
                  </a:gs>
                  <a:gs pos="83000">
                    <a:schemeClr val="accent1">
                      <a:lumMod val="45000"/>
                      <a:lumOff val="55000"/>
                    </a:schemeClr>
                  </a:gs>
                  <a:gs pos="100000">
                    <a:schemeClr val="accent2">
                      <a:lumMod val="40000"/>
                      <a:lumOff val="60000"/>
                    </a:schemeClr>
                  </a:gs>
                </a:gsLst>
                <a:lin ang="5400000" scaled="1"/>
              </a:gra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rgbClr val="663A3A"/>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TABLES'!$K$12</c:f>
              <c:strCache>
                <c:ptCount val="1"/>
                <c:pt idx="0">
                  <c:v>Female</c:v>
                </c:pt>
              </c:strCache>
            </c:strRef>
          </c:tx>
          <c:spPr>
            <a:pattFill prst="trellis">
              <a:fgClr>
                <a:schemeClr val="accent4">
                  <a:lumMod val="40000"/>
                  <a:lumOff val="60000"/>
                </a:schemeClr>
              </a:fgClr>
              <a:bgClr>
                <a:schemeClr val="bg1"/>
              </a:bgClr>
            </a:pattFill>
            <a:ln>
              <a:noFill/>
            </a:ln>
            <a:effectLst/>
            <a:sp3d/>
          </c:spPr>
          <c:invertIfNegative val="0"/>
          <c:dLbls>
            <c:dLbl>
              <c:idx val="0"/>
              <c:tx>
                <c:rich>
                  <a:bodyPr/>
                  <a:lstStyle/>
                  <a:p>
                    <a:fld id="{DA0205E4-4CEA-4F8F-8D2F-FE2D98AA5F75}" type="VALUE">
                      <a:rPr lang="en-US" b="1"/>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F9C-488A-BA1C-61216224799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ysClr val="windowText" lastClr="000000"/>
                    </a:solidFill>
                    <a:latin typeface="Castellar" panose="020A0402060406010301"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TABLES'!$M$12</c:f>
              <c:numCache>
                <c:formatCode>0.00%</c:formatCode>
                <c:ptCount val="1"/>
                <c:pt idx="0">
                  <c:v>0.43737166324435317</c:v>
                </c:pt>
              </c:numCache>
            </c:numRef>
          </c:val>
          <c:extLst>
            <c:ext xmlns:c16="http://schemas.microsoft.com/office/drawing/2014/chart" uri="{C3380CC4-5D6E-409C-BE32-E72D297353CC}">
              <c16:uniqueId val="{00000000-BF9C-488A-BA1C-612162247990}"/>
            </c:ext>
          </c:extLst>
        </c:ser>
        <c:ser>
          <c:idx val="1"/>
          <c:order val="1"/>
          <c:tx>
            <c:strRef>
              <c:f>'PIVOT TABLES'!$K$13</c:f>
              <c:strCache>
                <c:ptCount val="1"/>
                <c:pt idx="0">
                  <c:v>Male</c:v>
                </c:pt>
              </c:strCache>
            </c:strRef>
          </c:tx>
          <c:spPr>
            <a:pattFill prst="pct50">
              <a:fgClr>
                <a:schemeClr val="accent6">
                  <a:lumMod val="40000"/>
                  <a:lumOff val="60000"/>
                </a:schemeClr>
              </a:fgClr>
              <a:bgClr>
                <a:schemeClr val="bg1"/>
              </a:bgClr>
            </a:pattFill>
            <a:ln>
              <a:noFill/>
            </a:ln>
            <a:effectLst/>
            <a:sp3d/>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Castellar" panose="020A0402060406010301" pitchFamily="18" charset="0"/>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F9C-488A-BA1C-612162247990}"/>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TABLES'!$M$13</c:f>
              <c:numCache>
                <c:formatCode>0.00%</c:formatCode>
                <c:ptCount val="1"/>
                <c:pt idx="0">
                  <c:v>0.56262833675564683</c:v>
                </c:pt>
              </c:numCache>
            </c:numRef>
          </c:val>
          <c:extLst>
            <c:ext xmlns:c16="http://schemas.microsoft.com/office/drawing/2014/chart" uri="{C3380CC4-5D6E-409C-BE32-E72D297353CC}">
              <c16:uniqueId val="{00000001-BF9C-488A-BA1C-612162247990}"/>
            </c:ext>
          </c:extLst>
        </c:ser>
        <c:dLbls>
          <c:showLegendKey val="0"/>
          <c:showVal val="1"/>
          <c:showCatName val="0"/>
          <c:showSerName val="0"/>
          <c:showPercent val="0"/>
          <c:showBubbleSize val="0"/>
        </c:dLbls>
        <c:gapWidth val="150"/>
        <c:shape val="box"/>
        <c:axId val="436407471"/>
        <c:axId val="1576366735"/>
        <c:axId val="0"/>
      </c:bar3DChart>
      <c:catAx>
        <c:axId val="436407471"/>
        <c:scaling>
          <c:orientation val="minMax"/>
        </c:scaling>
        <c:delete val="1"/>
        <c:axPos val="l"/>
        <c:numFmt formatCode="General" sourceLinked="1"/>
        <c:majorTickMark val="none"/>
        <c:minorTickMark val="none"/>
        <c:tickLblPos val="nextTo"/>
        <c:crossAx val="1576366735"/>
        <c:crosses val="autoZero"/>
        <c:auto val="1"/>
        <c:lblAlgn val="ctr"/>
        <c:lblOffset val="100"/>
        <c:noMultiLvlLbl val="0"/>
      </c:catAx>
      <c:valAx>
        <c:axId val="1576366735"/>
        <c:scaling>
          <c:orientation val="minMax"/>
        </c:scaling>
        <c:delete val="1"/>
        <c:axPos val="b"/>
        <c:numFmt formatCode="0.00%" sourceLinked="1"/>
        <c:majorTickMark val="none"/>
        <c:minorTickMark val="none"/>
        <c:tickLblPos val="nextTo"/>
        <c:crossAx val="4364074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18</xdr:row>
      <xdr:rowOff>0</xdr:rowOff>
    </xdr:from>
    <xdr:to>
      <xdr:col>15</xdr:col>
      <xdr:colOff>152400</xdr:colOff>
      <xdr:row>25</xdr:row>
      <xdr:rowOff>167640</xdr:rowOff>
    </xdr:to>
    <mc:AlternateContent xmlns:mc="http://schemas.openxmlformats.org/markup-compatibility/2006">
      <mc:Choice xmlns:a14="http://schemas.microsoft.com/office/drawing/2010/main" Requires="a14">
        <xdr:graphicFrame macro="">
          <xdr:nvGraphicFramePr>
            <xdr:cNvPr id="4" name="Quarters">
              <a:extLst>
                <a:ext uri="{FF2B5EF4-FFF2-40B4-BE49-F238E27FC236}">
                  <a16:creationId xmlns:a16="http://schemas.microsoft.com/office/drawing/2014/main" id="{7B88C635-D7AF-411F-98C2-7904AFEFDDC3}"/>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8450580" y="3291840"/>
              <a:ext cx="12192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22</xdr:col>
      <xdr:colOff>560104</xdr:colOff>
      <xdr:row>30</xdr:row>
      <xdr:rowOff>3824</xdr:rowOff>
    </xdr:from>
    <xdr:to>
      <xdr:col>25</xdr:col>
      <xdr:colOff>89931</xdr:colOff>
      <xdr:row>37</xdr:row>
      <xdr:rowOff>28711</xdr:rowOff>
    </xdr:to>
    <xdr:sp macro="" textlink="">
      <xdr:nvSpPr>
        <xdr:cNvPr id="5" name="Freeform: Shape 4">
          <a:extLst>
            <a:ext uri="{FF2B5EF4-FFF2-40B4-BE49-F238E27FC236}">
              <a16:creationId xmlns:a16="http://schemas.microsoft.com/office/drawing/2014/main" id="{3C9199B9-A7DA-4CEC-A0BC-8D295DF06AA7}"/>
            </a:ext>
          </a:extLst>
        </xdr:cNvPr>
        <xdr:cNvSpPr/>
      </xdr:nvSpPr>
      <xdr:spPr>
        <a:xfrm>
          <a:off x="13879446" y="5640536"/>
          <a:ext cx="1346101" cy="1340120"/>
        </a:xfrm>
        <a:custGeom>
          <a:avLst/>
          <a:gdLst>
            <a:gd name="connsiteX0" fmla="*/ 1348236 w 1348236"/>
            <a:gd name="connsiteY0" fmla="*/ 0 h 1297773"/>
            <a:gd name="connsiteX1" fmla="*/ 1348236 w 1348236"/>
            <a:gd name="connsiteY1" fmla="*/ 231233 h 1297773"/>
            <a:gd name="connsiteX2" fmla="*/ 1276344 w 1348236"/>
            <a:gd name="connsiteY2" fmla="*/ 234834 h 1297773"/>
            <a:gd name="connsiteX3" fmla="*/ 232233 w 1348236"/>
            <a:gd name="connsiteY3" fmla="*/ 1277033 h 1297773"/>
            <a:gd name="connsiteX4" fmla="*/ 231243 w 1348236"/>
            <a:gd name="connsiteY4" fmla="*/ 1297773 h 1297773"/>
            <a:gd name="connsiteX5" fmla="*/ 0 w 1348236"/>
            <a:gd name="connsiteY5" fmla="*/ 1297773 h 1297773"/>
            <a:gd name="connsiteX6" fmla="*/ 2046 w 1348236"/>
            <a:gd name="connsiteY6" fmla="*/ 1254849 h 1297773"/>
            <a:gd name="connsiteX7" fmla="*/ 1252701 w 1348236"/>
            <a:gd name="connsiteY7" fmla="*/ 4791 h 12977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348236" h="1297773">
              <a:moveTo>
                <a:pt x="1348236" y="0"/>
              </a:moveTo>
              <a:lnTo>
                <a:pt x="1348236" y="231233"/>
              </a:lnTo>
              <a:lnTo>
                <a:pt x="1276344" y="234834"/>
              </a:lnTo>
              <a:cubicBezTo>
                <a:pt x="723740" y="290497"/>
                <a:pt x="284926" y="727934"/>
                <a:pt x="232233" y="1277033"/>
              </a:cubicBezTo>
              <a:lnTo>
                <a:pt x="231243" y="1297773"/>
              </a:lnTo>
              <a:lnTo>
                <a:pt x="0" y="1297773"/>
              </a:lnTo>
              <a:lnTo>
                <a:pt x="2046" y="1254849"/>
              </a:lnTo>
              <a:cubicBezTo>
                <a:pt x="65163" y="596236"/>
                <a:pt x="590783" y="71555"/>
                <a:pt x="1252701" y="4791"/>
              </a:cubicBezTo>
              <a:close/>
            </a:path>
          </a:pathLst>
        </a:custGeom>
        <a:solidFill>
          <a:schemeClr val="bg1">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tx1"/>
            </a:solidFill>
          </a:endParaRPr>
        </a:p>
      </xdr:txBody>
    </xdr:sp>
    <xdr:clientData/>
  </xdr:twoCellAnchor>
  <xdr:twoCellAnchor>
    <xdr:from>
      <xdr:col>0</xdr:col>
      <xdr:colOff>0</xdr:colOff>
      <xdr:row>0</xdr:row>
      <xdr:rowOff>0</xdr:rowOff>
    </xdr:from>
    <xdr:to>
      <xdr:col>2</xdr:col>
      <xdr:colOff>135963</xdr:colOff>
      <xdr:row>7</xdr:row>
      <xdr:rowOff>24887</xdr:rowOff>
    </xdr:to>
    <xdr:sp macro="" textlink="">
      <xdr:nvSpPr>
        <xdr:cNvPr id="7" name="Freeform: Shape 6">
          <a:extLst>
            <a:ext uri="{FF2B5EF4-FFF2-40B4-BE49-F238E27FC236}">
              <a16:creationId xmlns:a16="http://schemas.microsoft.com/office/drawing/2014/main" id="{4682F548-B5D1-42DF-83C6-C357F7D0DD42}"/>
            </a:ext>
          </a:extLst>
        </xdr:cNvPr>
        <xdr:cNvSpPr/>
      </xdr:nvSpPr>
      <xdr:spPr>
        <a:xfrm rot="10800000">
          <a:off x="0" y="0"/>
          <a:ext cx="1348236" cy="1297773"/>
        </a:xfrm>
        <a:custGeom>
          <a:avLst/>
          <a:gdLst>
            <a:gd name="connsiteX0" fmla="*/ 1348236 w 1348236"/>
            <a:gd name="connsiteY0" fmla="*/ 0 h 1297773"/>
            <a:gd name="connsiteX1" fmla="*/ 1348236 w 1348236"/>
            <a:gd name="connsiteY1" fmla="*/ 231233 h 1297773"/>
            <a:gd name="connsiteX2" fmla="*/ 1276344 w 1348236"/>
            <a:gd name="connsiteY2" fmla="*/ 234834 h 1297773"/>
            <a:gd name="connsiteX3" fmla="*/ 232233 w 1348236"/>
            <a:gd name="connsiteY3" fmla="*/ 1277033 h 1297773"/>
            <a:gd name="connsiteX4" fmla="*/ 231243 w 1348236"/>
            <a:gd name="connsiteY4" fmla="*/ 1297773 h 1297773"/>
            <a:gd name="connsiteX5" fmla="*/ 0 w 1348236"/>
            <a:gd name="connsiteY5" fmla="*/ 1297773 h 1297773"/>
            <a:gd name="connsiteX6" fmla="*/ 2046 w 1348236"/>
            <a:gd name="connsiteY6" fmla="*/ 1254849 h 1297773"/>
            <a:gd name="connsiteX7" fmla="*/ 1252701 w 1348236"/>
            <a:gd name="connsiteY7" fmla="*/ 4791 h 129777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348236" h="1297773">
              <a:moveTo>
                <a:pt x="1348236" y="0"/>
              </a:moveTo>
              <a:lnTo>
                <a:pt x="1348236" y="231233"/>
              </a:lnTo>
              <a:lnTo>
                <a:pt x="1276344" y="234834"/>
              </a:lnTo>
              <a:cubicBezTo>
                <a:pt x="723740" y="290497"/>
                <a:pt x="284926" y="727934"/>
                <a:pt x="232233" y="1277033"/>
              </a:cubicBezTo>
              <a:lnTo>
                <a:pt x="231243" y="1297773"/>
              </a:lnTo>
              <a:lnTo>
                <a:pt x="0" y="1297773"/>
              </a:lnTo>
              <a:lnTo>
                <a:pt x="2046" y="1254849"/>
              </a:lnTo>
              <a:cubicBezTo>
                <a:pt x="65163" y="596236"/>
                <a:pt x="590783" y="71555"/>
                <a:pt x="1252701" y="4791"/>
              </a:cubicBezTo>
              <a:close/>
            </a:path>
          </a:pathLst>
        </a:custGeom>
        <a:solidFill>
          <a:schemeClr val="bg1">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tx1"/>
            </a:solidFill>
          </a:endParaRPr>
        </a:p>
      </xdr:txBody>
    </xdr:sp>
    <xdr:clientData/>
  </xdr:twoCellAnchor>
  <xdr:twoCellAnchor>
    <xdr:from>
      <xdr:col>0</xdr:col>
      <xdr:colOff>0</xdr:colOff>
      <xdr:row>0</xdr:row>
      <xdr:rowOff>20877</xdr:rowOff>
    </xdr:from>
    <xdr:to>
      <xdr:col>24</xdr:col>
      <xdr:colOff>605423</xdr:colOff>
      <xdr:row>40</xdr:row>
      <xdr:rowOff>146137</xdr:rowOff>
    </xdr:to>
    <xdr:grpSp>
      <xdr:nvGrpSpPr>
        <xdr:cNvPr id="36" name="Group 35">
          <a:extLst>
            <a:ext uri="{FF2B5EF4-FFF2-40B4-BE49-F238E27FC236}">
              <a16:creationId xmlns:a16="http://schemas.microsoft.com/office/drawing/2014/main" id="{F3BD3915-0230-4D69-B550-BA8F7B39496F}"/>
            </a:ext>
          </a:extLst>
        </xdr:cNvPr>
        <xdr:cNvGrpSpPr/>
      </xdr:nvGrpSpPr>
      <xdr:grpSpPr>
        <a:xfrm>
          <a:off x="0" y="20877"/>
          <a:ext cx="15353810" cy="7499454"/>
          <a:chOff x="52193" y="91188"/>
          <a:chExt cx="15135615" cy="6881634"/>
        </a:xfrm>
      </xdr:grpSpPr>
      <xdr:sp macro="" textlink="">
        <xdr:nvSpPr>
          <xdr:cNvPr id="3" name="Rectangle: Diagonal Corners Rounded 2">
            <a:extLst>
              <a:ext uri="{FF2B5EF4-FFF2-40B4-BE49-F238E27FC236}">
                <a16:creationId xmlns:a16="http://schemas.microsoft.com/office/drawing/2014/main" id="{5E93C6A7-A6D3-4226-8850-A020B4B99F0B}"/>
              </a:ext>
            </a:extLst>
          </xdr:cNvPr>
          <xdr:cNvSpPr/>
        </xdr:nvSpPr>
        <xdr:spPr>
          <a:xfrm>
            <a:off x="52193" y="100588"/>
            <a:ext cx="15135615" cy="6872234"/>
          </a:xfrm>
          <a:prstGeom prst="round2DiagRect">
            <a:avLst/>
          </a:prstGeom>
          <a:solidFill>
            <a:srgbClr val="663A3A"/>
          </a:solidFill>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sp macro="" textlink="">
        <xdr:nvSpPr>
          <xdr:cNvPr id="8" name="Rectangle: Top Corners Rounded 7">
            <a:extLst>
              <a:ext uri="{FF2B5EF4-FFF2-40B4-BE49-F238E27FC236}">
                <a16:creationId xmlns:a16="http://schemas.microsoft.com/office/drawing/2014/main" id="{F8DD4C76-BCCE-4F7E-B244-0166B623AD58}"/>
              </a:ext>
            </a:extLst>
          </xdr:cNvPr>
          <xdr:cNvSpPr/>
        </xdr:nvSpPr>
        <xdr:spPr>
          <a:xfrm rot="10800000">
            <a:off x="497481" y="91188"/>
            <a:ext cx="6685649" cy="753340"/>
          </a:xfrm>
          <a:prstGeom prst="round2SameRect">
            <a:avLst/>
          </a:prstGeom>
          <a:solidFill>
            <a:schemeClr val="bg1">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4">
                  <a:lumMod val="75000"/>
                </a:schemeClr>
              </a:solidFill>
            </a:endParaRPr>
          </a:p>
        </xdr:txBody>
      </xdr:sp>
      <xdr:sp macro="" textlink="">
        <xdr:nvSpPr>
          <xdr:cNvPr id="9" name="TextBox 8">
            <a:extLst>
              <a:ext uri="{FF2B5EF4-FFF2-40B4-BE49-F238E27FC236}">
                <a16:creationId xmlns:a16="http://schemas.microsoft.com/office/drawing/2014/main" id="{9D9CA5A1-6EEF-40B0-A641-150840F397CD}"/>
              </a:ext>
            </a:extLst>
          </xdr:cNvPr>
          <xdr:cNvSpPr txBox="1"/>
        </xdr:nvSpPr>
        <xdr:spPr>
          <a:xfrm>
            <a:off x="1513205" y="346571"/>
            <a:ext cx="4548989" cy="372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200">
                <a:solidFill>
                  <a:srgbClr val="468DFF"/>
                </a:solidFill>
              </a:rPr>
              <a:t>CUSTOMER FEEDBACK DASHBOARD</a:t>
            </a:r>
          </a:p>
        </xdr:txBody>
      </xdr:sp>
      <xdr:grpSp>
        <xdr:nvGrpSpPr>
          <xdr:cNvPr id="13" name="Group 12">
            <a:extLst>
              <a:ext uri="{FF2B5EF4-FFF2-40B4-BE49-F238E27FC236}">
                <a16:creationId xmlns:a16="http://schemas.microsoft.com/office/drawing/2014/main" id="{F573FA9C-69EA-4497-A685-AB5B9804CA06}"/>
              </a:ext>
            </a:extLst>
          </xdr:cNvPr>
          <xdr:cNvGrpSpPr/>
        </xdr:nvGrpSpPr>
        <xdr:grpSpPr>
          <a:xfrm>
            <a:off x="765916" y="224868"/>
            <a:ext cx="778606" cy="606966"/>
            <a:chOff x="28752" y="2104339"/>
            <a:chExt cx="831271" cy="710045"/>
          </a:xfrm>
        </xdr:grpSpPr>
        <xdr:sp macro="" textlink="">
          <xdr:nvSpPr>
            <xdr:cNvPr id="11" name="Arrow: Chevron 10">
              <a:extLst>
                <a:ext uri="{FF2B5EF4-FFF2-40B4-BE49-F238E27FC236}">
                  <a16:creationId xmlns:a16="http://schemas.microsoft.com/office/drawing/2014/main" id="{92175D7C-124C-43ED-B1BC-BE77CBC35145}"/>
                </a:ext>
              </a:extLst>
            </xdr:cNvPr>
            <xdr:cNvSpPr/>
          </xdr:nvSpPr>
          <xdr:spPr>
            <a:xfrm>
              <a:off x="323160" y="2112997"/>
              <a:ext cx="536863" cy="701387"/>
            </a:xfrm>
            <a:prstGeom prst="chevron">
              <a:avLst/>
            </a:prstGeom>
            <a:gradFill>
              <a:gsLst>
                <a:gs pos="80500">
                  <a:schemeClr val="accent4">
                    <a:lumMod val="40000"/>
                    <a:lumOff val="60000"/>
                  </a:schemeClr>
                </a:gs>
                <a:gs pos="0">
                  <a:schemeClr val="accent2">
                    <a:lumMod val="40000"/>
                    <a:lumOff val="60000"/>
                  </a:schemeClr>
                </a:gs>
                <a:gs pos="50000">
                  <a:schemeClr val="accent1">
                    <a:lumMod val="50000"/>
                  </a:schemeClr>
                </a:gs>
                <a:gs pos="100000">
                  <a:schemeClr val="accent5">
                    <a:lumMod val="60000"/>
                    <a:lumOff val="4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12" name="Arrow: Chevron 11">
              <a:extLst>
                <a:ext uri="{FF2B5EF4-FFF2-40B4-BE49-F238E27FC236}">
                  <a16:creationId xmlns:a16="http://schemas.microsoft.com/office/drawing/2014/main" id="{F96F0A6E-2641-4ED5-A07E-E06AC165567C}"/>
                </a:ext>
              </a:extLst>
            </xdr:cNvPr>
            <xdr:cNvSpPr/>
          </xdr:nvSpPr>
          <xdr:spPr>
            <a:xfrm>
              <a:off x="28752" y="2104339"/>
              <a:ext cx="536863" cy="701387"/>
            </a:xfrm>
            <a:prstGeom prst="chevron">
              <a:avLst/>
            </a:prstGeom>
            <a:gradFill>
              <a:gsLst>
                <a:gs pos="80500">
                  <a:schemeClr val="accent4">
                    <a:lumMod val="40000"/>
                    <a:lumOff val="60000"/>
                  </a:schemeClr>
                </a:gs>
                <a:gs pos="0">
                  <a:schemeClr val="accent2">
                    <a:lumMod val="40000"/>
                    <a:lumOff val="60000"/>
                  </a:schemeClr>
                </a:gs>
                <a:gs pos="50000">
                  <a:schemeClr val="accent1">
                    <a:lumMod val="50000"/>
                  </a:schemeClr>
                </a:gs>
                <a:gs pos="100000">
                  <a:schemeClr val="accent5">
                    <a:lumMod val="60000"/>
                    <a:lumOff val="4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nvGrpSpPr>
          <xdr:cNvPr id="18" name="Group 17">
            <a:extLst>
              <a:ext uri="{FF2B5EF4-FFF2-40B4-BE49-F238E27FC236}">
                <a16:creationId xmlns:a16="http://schemas.microsoft.com/office/drawing/2014/main" id="{BEFE850F-3A04-4E02-8615-A5204B96D1AF}"/>
              </a:ext>
            </a:extLst>
          </xdr:cNvPr>
          <xdr:cNvGrpSpPr/>
        </xdr:nvGrpSpPr>
        <xdr:grpSpPr>
          <a:xfrm rot="10800000">
            <a:off x="6124681" y="212744"/>
            <a:ext cx="778606" cy="606966"/>
            <a:chOff x="6759977" y="1740299"/>
            <a:chExt cx="831271" cy="710045"/>
          </a:xfrm>
        </xdr:grpSpPr>
        <xdr:sp macro="" textlink="">
          <xdr:nvSpPr>
            <xdr:cNvPr id="19" name="Arrow: Chevron 18">
              <a:extLst>
                <a:ext uri="{FF2B5EF4-FFF2-40B4-BE49-F238E27FC236}">
                  <a16:creationId xmlns:a16="http://schemas.microsoft.com/office/drawing/2014/main" id="{47FC91EE-89DD-40EF-BF4B-98A5BF11F337}"/>
                </a:ext>
              </a:extLst>
            </xdr:cNvPr>
            <xdr:cNvSpPr/>
          </xdr:nvSpPr>
          <xdr:spPr>
            <a:xfrm>
              <a:off x="7054385" y="1748957"/>
              <a:ext cx="536863" cy="701387"/>
            </a:xfrm>
            <a:prstGeom prst="chevron">
              <a:avLst/>
            </a:prstGeom>
            <a:gradFill>
              <a:gsLst>
                <a:gs pos="80500">
                  <a:schemeClr val="accent4">
                    <a:lumMod val="40000"/>
                    <a:lumOff val="60000"/>
                  </a:schemeClr>
                </a:gs>
                <a:gs pos="0">
                  <a:schemeClr val="accent2">
                    <a:lumMod val="40000"/>
                    <a:lumOff val="60000"/>
                  </a:schemeClr>
                </a:gs>
                <a:gs pos="50000">
                  <a:schemeClr val="accent1">
                    <a:lumMod val="50000"/>
                  </a:schemeClr>
                </a:gs>
                <a:gs pos="100000">
                  <a:schemeClr val="accent5">
                    <a:lumMod val="60000"/>
                    <a:lumOff val="4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20" name="Arrow: Chevron 19">
              <a:extLst>
                <a:ext uri="{FF2B5EF4-FFF2-40B4-BE49-F238E27FC236}">
                  <a16:creationId xmlns:a16="http://schemas.microsoft.com/office/drawing/2014/main" id="{02CB22F9-AF1F-4E52-A3E7-1901945656C0}"/>
                </a:ext>
              </a:extLst>
            </xdr:cNvPr>
            <xdr:cNvSpPr/>
          </xdr:nvSpPr>
          <xdr:spPr>
            <a:xfrm>
              <a:off x="6759977" y="1740299"/>
              <a:ext cx="536863" cy="701387"/>
            </a:xfrm>
            <a:prstGeom prst="chevron">
              <a:avLst/>
            </a:prstGeom>
            <a:gradFill>
              <a:gsLst>
                <a:gs pos="80500">
                  <a:schemeClr val="accent4">
                    <a:lumMod val="40000"/>
                    <a:lumOff val="60000"/>
                  </a:schemeClr>
                </a:gs>
                <a:gs pos="0">
                  <a:schemeClr val="accent2">
                    <a:lumMod val="40000"/>
                    <a:lumOff val="60000"/>
                  </a:schemeClr>
                </a:gs>
                <a:gs pos="50000">
                  <a:schemeClr val="accent1">
                    <a:lumMod val="50000"/>
                  </a:schemeClr>
                </a:gs>
                <a:gs pos="100000">
                  <a:schemeClr val="accent5">
                    <a:lumMod val="60000"/>
                    <a:lumOff val="40000"/>
                  </a:schemeClr>
                </a:gs>
              </a:gsLst>
              <a:lin ang="54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grpSp>
    <xdr:clientData/>
  </xdr:twoCellAnchor>
  <xdr:twoCellAnchor>
    <xdr:from>
      <xdr:col>10</xdr:col>
      <xdr:colOff>574501</xdr:colOff>
      <xdr:row>4</xdr:row>
      <xdr:rowOff>72084</xdr:rowOff>
    </xdr:from>
    <xdr:to>
      <xdr:col>18</xdr:col>
      <xdr:colOff>123914</xdr:colOff>
      <xdr:row>20</xdr:row>
      <xdr:rowOff>60105</xdr:rowOff>
    </xdr:to>
    <xdr:grpSp>
      <xdr:nvGrpSpPr>
        <xdr:cNvPr id="23" name="Group 22">
          <a:extLst>
            <a:ext uri="{FF2B5EF4-FFF2-40B4-BE49-F238E27FC236}">
              <a16:creationId xmlns:a16="http://schemas.microsoft.com/office/drawing/2014/main" id="{05DF32B9-BD4B-493E-9D48-84B55FE1253E}"/>
            </a:ext>
          </a:extLst>
        </xdr:cNvPr>
        <xdr:cNvGrpSpPr/>
      </xdr:nvGrpSpPr>
      <xdr:grpSpPr>
        <a:xfrm>
          <a:off x="6719662" y="809503"/>
          <a:ext cx="4465542" cy="2937699"/>
          <a:chOff x="4286252" y="969818"/>
          <a:chExt cx="4606636" cy="3184814"/>
        </a:xfrm>
      </xdr:grpSpPr>
      <xdr:graphicFrame macro="">
        <xdr:nvGraphicFramePr>
          <xdr:cNvPr id="21" name="Chart 20">
            <a:extLst>
              <a:ext uri="{FF2B5EF4-FFF2-40B4-BE49-F238E27FC236}">
                <a16:creationId xmlns:a16="http://schemas.microsoft.com/office/drawing/2014/main" id="{4F2A3CAB-136E-4DEE-88DD-38A96CEEAF76}"/>
              </a:ext>
            </a:extLst>
          </xdr:cNvPr>
          <xdr:cNvGraphicFramePr>
            <a:graphicFrameLocks/>
          </xdr:cNvGraphicFramePr>
        </xdr:nvGraphicFramePr>
        <xdr:xfrm>
          <a:off x="4286252" y="1290205"/>
          <a:ext cx="4572000" cy="286442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2" name="TextBox 21">
            <a:extLst>
              <a:ext uri="{FF2B5EF4-FFF2-40B4-BE49-F238E27FC236}">
                <a16:creationId xmlns:a16="http://schemas.microsoft.com/office/drawing/2014/main" id="{F3C9FF2A-4940-4BCE-8E84-CA554A40C1A8}"/>
              </a:ext>
            </a:extLst>
          </xdr:cNvPr>
          <xdr:cNvSpPr txBox="1"/>
        </xdr:nvSpPr>
        <xdr:spPr>
          <a:xfrm>
            <a:off x="4338206" y="969818"/>
            <a:ext cx="4554682" cy="545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rgbClr val="468DFF"/>
                </a:solidFill>
                <a:latin typeface="Castellar" panose="020A0402060406010301" pitchFamily="18" charset="0"/>
              </a:rPr>
              <a:t>OVERALL</a:t>
            </a:r>
            <a:r>
              <a:rPr lang="en-US" sz="2000" baseline="0">
                <a:solidFill>
                  <a:srgbClr val="468DFF"/>
                </a:solidFill>
                <a:latin typeface="Castellar" panose="020A0402060406010301" pitchFamily="18" charset="0"/>
              </a:rPr>
              <a:t> RATING</a:t>
            </a:r>
            <a:endParaRPr lang="en-US" sz="2000">
              <a:solidFill>
                <a:srgbClr val="468DFF"/>
              </a:solidFill>
              <a:latin typeface="Castellar" panose="020A0402060406010301" pitchFamily="18" charset="0"/>
            </a:endParaRPr>
          </a:p>
        </xdr:txBody>
      </xdr:sp>
    </xdr:grpSp>
    <xdr:clientData/>
  </xdr:twoCellAnchor>
  <xdr:twoCellAnchor>
    <xdr:from>
      <xdr:col>19</xdr:col>
      <xdr:colOff>420738</xdr:colOff>
      <xdr:row>23</xdr:row>
      <xdr:rowOff>93944</xdr:rowOff>
    </xdr:from>
    <xdr:to>
      <xdr:col>25</xdr:col>
      <xdr:colOff>7180</xdr:colOff>
      <xdr:row>38</xdr:row>
      <xdr:rowOff>49160</xdr:rowOff>
    </xdr:to>
    <xdr:graphicFrame macro="">
      <xdr:nvGraphicFramePr>
        <xdr:cNvPr id="24" name="Chart 23">
          <a:extLst>
            <a:ext uri="{FF2B5EF4-FFF2-40B4-BE49-F238E27FC236}">
              <a16:creationId xmlns:a16="http://schemas.microsoft.com/office/drawing/2014/main" id="{401AB8AF-C40B-4291-B461-7084BEBB5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202085</xdr:colOff>
      <xdr:row>6</xdr:row>
      <xdr:rowOff>31314</xdr:rowOff>
    </xdr:from>
    <xdr:to>
      <xdr:col>24</xdr:col>
      <xdr:colOff>405581</xdr:colOff>
      <xdr:row>20</xdr:row>
      <xdr:rowOff>61451</xdr:rowOff>
    </xdr:to>
    <xdr:graphicFrame macro="">
      <xdr:nvGraphicFramePr>
        <xdr:cNvPr id="25" name="Chart 24">
          <a:extLst>
            <a:ext uri="{FF2B5EF4-FFF2-40B4-BE49-F238E27FC236}">
              <a16:creationId xmlns:a16="http://schemas.microsoft.com/office/drawing/2014/main" id="{3C37070A-865D-42E0-8D6D-27C2541A4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14</xdr:row>
      <xdr:rowOff>88623</xdr:rowOff>
    </xdr:from>
    <xdr:to>
      <xdr:col>2</xdr:col>
      <xdr:colOff>584548</xdr:colOff>
      <xdr:row>22</xdr:row>
      <xdr:rowOff>57516</xdr:rowOff>
    </xdr:to>
    <mc:AlternateContent xmlns:mc="http://schemas.openxmlformats.org/markup-compatibility/2006" xmlns:a14="http://schemas.microsoft.com/office/drawing/2010/main">
      <mc:Choice Requires="a14">
        <xdr:graphicFrame macro="">
          <xdr:nvGraphicFramePr>
            <xdr:cNvPr id="33" name="Purpose of the visit">
              <a:extLst>
                <a:ext uri="{FF2B5EF4-FFF2-40B4-BE49-F238E27FC236}">
                  <a16:creationId xmlns:a16="http://schemas.microsoft.com/office/drawing/2014/main" id="{0428C507-969D-4816-A7C1-5FC2D3D845DE}"/>
                </a:ext>
              </a:extLst>
            </xdr:cNvPr>
            <xdr:cNvGraphicFramePr/>
          </xdr:nvGraphicFramePr>
          <xdr:xfrm>
            <a:off x="0" y="0"/>
            <a:ext cx="0" cy="0"/>
          </xdr:xfrm>
          <a:graphic>
            <a:graphicData uri="http://schemas.microsoft.com/office/drawing/2010/slicer">
              <sle:slicer xmlns:sle="http://schemas.microsoft.com/office/drawing/2010/slicer" name="Purpose of the visit"/>
            </a:graphicData>
          </a:graphic>
        </xdr:graphicFrame>
      </mc:Choice>
      <mc:Fallback xmlns="">
        <xdr:sp macro="" textlink="">
          <xdr:nvSpPr>
            <xdr:cNvPr id="0" name=""/>
            <xdr:cNvSpPr>
              <a:spLocks noTextEdit="1"/>
            </xdr:cNvSpPr>
          </xdr:nvSpPr>
          <xdr:spPr>
            <a:xfrm>
              <a:off x="0" y="2669591"/>
              <a:ext cx="1813580" cy="1443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31315</xdr:colOff>
      <xdr:row>6</xdr:row>
      <xdr:rowOff>0</xdr:rowOff>
    </xdr:from>
    <xdr:to>
      <xdr:col>2</xdr:col>
      <xdr:colOff>574110</xdr:colOff>
      <xdr:row>14</xdr:row>
      <xdr:rowOff>73068</xdr:rowOff>
    </xdr:to>
    <mc:AlternateContent xmlns:mc="http://schemas.openxmlformats.org/markup-compatibility/2006" xmlns:a14="http://schemas.microsoft.com/office/drawing/2010/main">
      <mc:Choice Requires="a14">
        <xdr:graphicFrame macro="">
          <xdr:nvGraphicFramePr>
            <xdr:cNvPr id="34" name="Year of Visit">
              <a:extLst>
                <a:ext uri="{FF2B5EF4-FFF2-40B4-BE49-F238E27FC236}">
                  <a16:creationId xmlns:a16="http://schemas.microsoft.com/office/drawing/2014/main" id="{2E169D13-947F-4C97-8C49-E1C83185DA2D}"/>
                </a:ext>
              </a:extLst>
            </xdr:cNvPr>
            <xdr:cNvGraphicFramePr/>
          </xdr:nvGraphicFramePr>
          <xdr:xfrm>
            <a:off x="0" y="0"/>
            <a:ext cx="0" cy="0"/>
          </xdr:xfrm>
          <a:graphic>
            <a:graphicData uri="http://schemas.microsoft.com/office/drawing/2010/slicer">
              <sle:slicer xmlns:sle="http://schemas.microsoft.com/office/drawing/2010/slicer" name="Year of Visit"/>
            </a:graphicData>
          </a:graphic>
        </xdr:graphicFrame>
      </mc:Choice>
      <mc:Fallback xmlns="">
        <xdr:sp macro="" textlink="">
          <xdr:nvSpPr>
            <xdr:cNvPr id="0" name=""/>
            <xdr:cNvSpPr>
              <a:spLocks noTextEdit="1"/>
            </xdr:cNvSpPr>
          </xdr:nvSpPr>
          <xdr:spPr>
            <a:xfrm>
              <a:off x="31315" y="1106129"/>
              <a:ext cx="1771827" cy="1547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13334</xdr:colOff>
      <xdr:row>22</xdr:row>
      <xdr:rowOff>83507</xdr:rowOff>
    </xdr:from>
    <xdr:to>
      <xdr:col>2</xdr:col>
      <xdr:colOff>574110</xdr:colOff>
      <xdr:row>29</xdr:row>
      <xdr:rowOff>62630</xdr:rowOff>
    </xdr:to>
    <mc:AlternateContent xmlns:mc="http://schemas.openxmlformats.org/markup-compatibility/2006" xmlns:a14="http://schemas.microsoft.com/office/drawing/2010/main">
      <mc:Choice Requires="a14">
        <xdr:graphicFrame macro="">
          <xdr:nvGraphicFramePr>
            <xdr:cNvPr id="35" name="Duration of Stay">
              <a:extLst>
                <a:ext uri="{FF2B5EF4-FFF2-40B4-BE49-F238E27FC236}">
                  <a16:creationId xmlns:a16="http://schemas.microsoft.com/office/drawing/2014/main" id="{DCD11F6C-F750-4168-83B0-744284903F72}"/>
                </a:ext>
              </a:extLst>
            </xdr:cNvPr>
            <xdr:cNvGraphicFramePr/>
          </xdr:nvGraphicFramePr>
          <xdr:xfrm>
            <a:off x="0" y="0"/>
            <a:ext cx="0" cy="0"/>
          </xdr:xfrm>
          <a:graphic>
            <a:graphicData uri="http://schemas.microsoft.com/office/drawing/2010/slicer">
              <sle:slicer xmlns:sle="http://schemas.microsoft.com/office/drawing/2010/slicer" name="Duration of Stay"/>
            </a:graphicData>
          </a:graphic>
        </xdr:graphicFrame>
      </mc:Choice>
      <mc:Fallback xmlns="">
        <xdr:sp macro="" textlink="">
          <xdr:nvSpPr>
            <xdr:cNvPr id="0" name=""/>
            <xdr:cNvSpPr>
              <a:spLocks noTextEdit="1"/>
            </xdr:cNvSpPr>
          </xdr:nvSpPr>
          <xdr:spPr>
            <a:xfrm>
              <a:off x="13334" y="4139313"/>
              <a:ext cx="1789808" cy="12696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2357</xdr:colOff>
      <xdr:row>4</xdr:row>
      <xdr:rowOff>6806</xdr:rowOff>
    </xdr:from>
    <xdr:to>
      <xdr:col>10</xdr:col>
      <xdr:colOff>336385</xdr:colOff>
      <xdr:row>21</xdr:row>
      <xdr:rowOff>167978</xdr:rowOff>
    </xdr:to>
    <xdr:graphicFrame macro="">
      <xdr:nvGraphicFramePr>
        <xdr:cNvPr id="40" name="Chart 39">
          <a:extLst>
            <a:ext uri="{FF2B5EF4-FFF2-40B4-BE49-F238E27FC236}">
              <a16:creationId xmlns:a16="http://schemas.microsoft.com/office/drawing/2014/main" id="{15AB719F-B155-4B55-8737-2878E8689D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98322</xdr:colOff>
      <xdr:row>0</xdr:row>
      <xdr:rowOff>12290</xdr:rowOff>
    </xdr:from>
    <xdr:to>
      <xdr:col>25</xdr:col>
      <xdr:colOff>516194</xdr:colOff>
      <xdr:row>7</xdr:row>
      <xdr:rowOff>12290</xdr:rowOff>
    </xdr:to>
    <xdr:graphicFrame macro="">
      <xdr:nvGraphicFramePr>
        <xdr:cNvPr id="41" name="Chart 40">
          <a:extLst>
            <a:ext uri="{FF2B5EF4-FFF2-40B4-BE49-F238E27FC236}">
              <a16:creationId xmlns:a16="http://schemas.microsoft.com/office/drawing/2014/main" id="{008350D9-4AFA-45B9-9DB1-C0C27ADB65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565759</xdr:colOff>
      <xdr:row>0</xdr:row>
      <xdr:rowOff>43844</xdr:rowOff>
    </xdr:from>
    <xdr:to>
      <xdr:col>18</xdr:col>
      <xdr:colOff>563670</xdr:colOff>
      <xdr:row>4</xdr:row>
      <xdr:rowOff>116911</xdr:rowOff>
    </xdr:to>
    <xdr:sp macro="" textlink="">
      <xdr:nvSpPr>
        <xdr:cNvPr id="45" name="Flowchart: Terminator 44">
          <a:extLst>
            <a:ext uri="{FF2B5EF4-FFF2-40B4-BE49-F238E27FC236}">
              <a16:creationId xmlns:a16="http://schemas.microsoft.com/office/drawing/2014/main" id="{FECFD2AF-B66F-460D-AAEE-D83B5DD1F6D4}"/>
            </a:ext>
          </a:extLst>
        </xdr:cNvPr>
        <xdr:cNvSpPr/>
      </xdr:nvSpPr>
      <xdr:spPr>
        <a:xfrm>
          <a:off x="9647129" y="43844"/>
          <a:ext cx="1814185" cy="824629"/>
        </a:xfrm>
        <a:prstGeom prst="flowChartTerminator">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363255</xdr:colOff>
      <xdr:row>0</xdr:row>
      <xdr:rowOff>18791</xdr:rowOff>
    </xdr:from>
    <xdr:to>
      <xdr:col>18</xdr:col>
      <xdr:colOff>361166</xdr:colOff>
      <xdr:row>4</xdr:row>
      <xdr:rowOff>91858</xdr:rowOff>
    </xdr:to>
    <xdr:sp macro="" textlink="">
      <xdr:nvSpPr>
        <xdr:cNvPr id="46" name="Flowchart: Terminator 45">
          <a:extLst>
            <a:ext uri="{FF2B5EF4-FFF2-40B4-BE49-F238E27FC236}">
              <a16:creationId xmlns:a16="http://schemas.microsoft.com/office/drawing/2014/main" id="{6C002163-9B60-4A8A-83DD-36F5C8D459EC}"/>
            </a:ext>
          </a:extLst>
        </xdr:cNvPr>
        <xdr:cNvSpPr/>
      </xdr:nvSpPr>
      <xdr:spPr>
        <a:xfrm>
          <a:off x="9444625" y="18791"/>
          <a:ext cx="1814185" cy="824629"/>
        </a:xfrm>
        <a:prstGeom prst="flowChartTerminator">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490603</xdr:colOff>
      <xdr:row>0</xdr:row>
      <xdr:rowOff>25054</xdr:rowOff>
    </xdr:from>
    <xdr:to>
      <xdr:col>16</xdr:col>
      <xdr:colOff>93945</xdr:colOff>
      <xdr:row>4</xdr:row>
      <xdr:rowOff>98121</xdr:rowOff>
    </xdr:to>
    <xdr:sp macro="" textlink="">
      <xdr:nvSpPr>
        <xdr:cNvPr id="47" name="Flowchart: Terminator 46">
          <a:extLst>
            <a:ext uri="{FF2B5EF4-FFF2-40B4-BE49-F238E27FC236}">
              <a16:creationId xmlns:a16="http://schemas.microsoft.com/office/drawing/2014/main" id="{AA5B2F30-FDA9-4601-A728-5EF44319413C}"/>
            </a:ext>
          </a:extLst>
        </xdr:cNvPr>
        <xdr:cNvSpPr/>
      </xdr:nvSpPr>
      <xdr:spPr>
        <a:xfrm>
          <a:off x="7150274" y="25054"/>
          <a:ext cx="2630466" cy="824629"/>
        </a:xfrm>
        <a:prstGeom prst="flowChartTerminator">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307931</xdr:colOff>
      <xdr:row>0</xdr:row>
      <xdr:rowOff>135701</xdr:rowOff>
    </xdr:from>
    <xdr:to>
      <xdr:col>17</xdr:col>
      <xdr:colOff>568890</xdr:colOff>
      <xdr:row>2</xdr:row>
      <xdr:rowOff>93948</xdr:rowOff>
    </xdr:to>
    <xdr:sp macro="" textlink="">
      <xdr:nvSpPr>
        <xdr:cNvPr id="48" name="TextBox 47">
          <a:extLst>
            <a:ext uri="{FF2B5EF4-FFF2-40B4-BE49-F238E27FC236}">
              <a16:creationId xmlns:a16="http://schemas.microsoft.com/office/drawing/2014/main" id="{1424BA1F-C565-4912-AE30-8E205187D472}"/>
            </a:ext>
          </a:extLst>
        </xdr:cNvPr>
        <xdr:cNvSpPr txBox="1"/>
      </xdr:nvSpPr>
      <xdr:spPr>
        <a:xfrm>
          <a:off x="9389301" y="135701"/>
          <a:ext cx="1471808" cy="334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4">
                  <a:lumMod val="75000"/>
                </a:schemeClr>
              </a:solidFill>
              <a:latin typeface="Bodoni MT Black" panose="02070A03080606020203" pitchFamily="18" charset="0"/>
            </a:rPr>
            <a:t>RATINGS</a:t>
          </a:r>
        </a:p>
      </xdr:txBody>
    </xdr:sp>
    <xdr:clientData/>
  </xdr:twoCellAnchor>
  <xdr:twoCellAnchor>
    <xdr:from>
      <xdr:col>11</xdr:col>
      <xdr:colOff>427972</xdr:colOff>
      <xdr:row>0</xdr:row>
      <xdr:rowOff>52193</xdr:rowOff>
    </xdr:from>
    <xdr:to>
      <xdr:col>15</xdr:col>
      <xdr:colOff>448848</xdr:colOff>
      <xdr:row>2</xdr:row>
      <xdr:rowOff>167014</xdr:rowOff>
    </xdr:to>
    <xdr:sp macro="" textlink="">
      <xdr:nvSpPr>
        <xdr:cNvPr id="51" name="TextBox 50">
          <a:extLst>
            <a:ext uri="{FF2B5EF4-FFF2-40B4-BE49-F238E27FC236}">
              <a16:creationId xmlns:a16="http://schemas.microsoft.com/office/drawing/2014/main" id="{C67C501B-D0BF-48CB-90D8-ABEA91852160}"/>
            </a:ext>
          </a:extLst>
        </xdr:cNvPr>
        <xdr:cNvSpPr txBox="1"/>
      </xdr:nvSpPr>
      <xdr:spPr>
        <a:xfrm>
          <a:off x="7087643" y="52193"/>
          <a:ext cx="2442575" cy="490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4">
                  <a:lumMod val="75000"/>
                </a:schemeClr>
              </a:solidFill>
              <a:latin typeface="Bodoni MT Black" panose="02070A03080606020203" pitchFamily="18" charset="0"/>
            </a:rPr>
            <a:t>TOTAL</a:t>
          </a:r>
          <a:r>
            <a:rPr lang="en-US" sz="1600" baseline="0">
              <a:solidFill>
                <a:schemeClr val="accent4">
                  <a:lumMod val="75000"/>
                </a:schemeClr>
              </a:solidFill>
              <a:latin typeface="Bodoni MT Black" panose="02070A03080606020203" pitchFamily="18" charset="0"/>
            </a:rPr>
            <a:t> CUSTOMERS</a:t>
          </a:r>
          <a:endParaRPr lang="en-US" sz="1600">
            <a:solidFill>
              <a:schemeClr val="accent4">
                <a:lumMod val="75000"/>
              </a:schemeClr>
            </a:solidFill>
            <a:latin typeface="Bodoni MT Black" panose="02070A03080606020203" pitchFamily="18" charset="0"/>
          </a:endParaRPr>
        </a:p>
      </xdr:txBody>
    </xdr:sp>
    <xdr:clientData/>
  </xdr:twoCellAnchor>
  <xdr:twoCellAnchor>
    <xdr:from>
      <xdr:col>12</xdr:col>
      <xdr:colOff>313151</xdr:colOff>
      <xdr:row>1</xdr:row>
      <xdr:rowOff>167015</xdr:rowOff>
    </xdr:from>
    <xdr:to>
      <xdr:col>14</xdr:col>
      <xdr:colOff>167014</xdr:colOff>
      <xdr:row>3</xdr:row>
      <xdr:rowOff>146137</xdr:rowOff>
    </xdr:to>
    <xdr:sp macro="" textlink="total_cus">
      <xdr:nvSpPr>
        <xdr:cNvPr id="53" name="TextBox 52">
          <a:extLst>
            <a:ext uri="{FF2B5EF4-FFF2-40B4-BE49-F238E27FC236}">
              <a16:creationId xmlns:a16="http://schemas.microsoft.com/office/drawing/2014/main" id="{BC8930BB-1998-4E0E-A7F6-32FB489EBB66}"/>
            </a:ext>
          </a:extLst>
        </xdr:cNvPr>
        <xdr:cNvSpPr txBox="1"/>
      </xdr:nvSpPr>
      <xdr:spPr>
        <a:xfrm>
          <a:off x="7578247" y="354905"/>
          <a:ext cx="1064712" cy="354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926726-555D-40F4-8427-63BD7B78F7F7}" type="TxLink">
            <a:rPr lang="en-US" sz="2000" b="0" i="0" u="none" strike="noStrike" baseline="0">
              <a:solidFill>
                <a:schemeClr val="accent4">
                  <a:lumMod val="75000"/>
                </a:schemeClr>
              </a:solidFill>
              <a:latin typeface="Bodoni MT Black" panose="02070A03080606020203" pitchFamily="18" charset="0"/>
              <a:ea typeface="+mn-ea"/>
              <a:cs typeface="Calibri"/>
            </a:rPr>
            <a:pPr algn="ctr"/>
            <a:t>1948</a:t>
          </a:fld>
          <a:endParaRPr lang="en-US" sz="1400" baseline="0">
            <a:solidFill>
              <a:schemeClr val="accent4">
                <a:lumMod val="75000"/>
              </a:schemeClr>
            </a:solidFill>
            <a:latin typeface="Bodoni MT Black" panose="02070A03080606020203" pitchFamily="18" charset="0"/>
            <a:ea typeface="+mn-ea"/>
            <a:cs typeface="+mn-cs"/>
          </a:endParaRPr>
        </a:p>
      </xdr:txBody>
    </xdr:sp>
    <xdr:clientData/>
  </xdr:twoCellAnchor>
  <xdr:twoCellAnchor>
    <xdr:from>
      <xdr:col>2</xdr:col>
      <xdr:colOff>556600</xdr:colOff>
      <xdr:row>21</xdr:row>
      <xdr:rowOff>130817</xdr:rowOff>
    </xdr:from>
    <xdr:to>
      <xdr:col>11</xdr:col>
      <xdr:colOff>221227</xdr:colOff>
      <xdr:row>39</xdr:row>
      <xdr:rowOff>110614</xdr:rowOff>
    </xdr:to>
    <xdr:graphicFrame macro="">
      <xdr:nvGraphicFramePr>
        <xdr:cNvPr id="54" name="Chart 53">
          <a:extLst>
            <a:ext uri="{FF2B5EF4-FFF2-40B4-BE49-F238E27FC236}">
              <a16:creationId xmlns:a16="http://schemas.microsoft.com/office/drawing/2014/main" id="{19665407-BF86-4739-B824-9E750774C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83507</xdr:colOff>
      <xdr:row>1</xdr:row>
      <xdr:rowOff>169106</xdr:rowOff>
    </xdr:from>
    <xdr:to>
      <xdr:col>17</xdr:col>
      <xdr:colOff>344466</xdr:colOff>
      <xdr:row>3</xdr:row>
      <xdr:rowOff>127353</xdr:rowOff>
    </xdr:to>
    <xdr:sp macro="" textlink="RATING">
      <xdr:nvSpPr>
        <xdr:cNvPr id="56" name="TextBox 55">
          <a:extLst>
            <a:ext uri="{FF2B5EF4-FFF2-40B4-BE49-F238E27FC236}">
              <a16:creationId xmlns:a16="http://schemas.microsoft.com/office/drawing/2014/main" id="{AACA95E9-88E8-494E-BC5F-6FB2D5BC823C}"/>
            </a:ext>
          </a:extLst>
        </xdr:cNvPr>
        <xdr:cNvSpPr txBox="1"/>
      </xdr:nvSpPr>
      <xdr:spPr>
        <a:xfrm>
          <a:off x="9164877" y="356996"/>
          <a:ext cx="1471808" cy="334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0F6420-A29C-4153-862F-4BBA90D403E7}" type="TxLink">
            <a:rPr lang="en-US" sz="2000" b="0" i="0" u="none" strike="noStrike">
              <a:solidFill>
                <a:schemeClr val="accent4">
                  <a:lumMod val="75000"/>
                </a:schemeClr>
              </a:solidFill>
              <a:latin typeface="Bodoni MT Black" panose="02070A03080606020203" pitchFamily="18" charset="0"/>
              <a:cs typeface="Calibri"/>
            </a:rPr>
            <a:pPr algn="ctr"/>
            <a:t>3.6</a:t>
          </a:fld>
          <a:endParaRPr lang="en-US" sz="2000">
            <a:solidFill>
              <a:schemeClr val="accent4">
                <a:lumMod val="75000"/>
              </a:schemeClr>
            </a:solidFill>
            <a:latin typeface="Bodoni MT Black" panose="02070A03080606020203" pitchFamily="18" charset="0"/>
          </a:endParaRPr>
        </a:p>
      </xdr:txBody>
    </xdr:sp>
    <xdr:clientData/>
  </xdr:twoCellAnchor>
  <xdr:twoCellAnchor>
    <xdr:from>
      <xdr:col>17</xdr:col>
      <xdr:colOff>427972</xdr:colOff>
      <xdr:row>0</xdr:row>
      <xdr:rowOff>41755</xdr:rowOff>
    </xdr:from>
    <xdr:to>
      <xdr:col>21</xdr:col>
      <xdr:colOff>396657</xdr:colOff>
      <xdr:row>2</xdr:row>
      <xdr:rowOff>167014</xdr:rowOff>
    </xdr:to>
    <xdr:sp macro="" textlink="">
      <xdr:nvSpPr>
        <xdr:cNvPr id="58" name="TextBox 57">
          <a:extLst>
            <a:ext uri="{FF2B5EF4-FFF2-40B4-BE49-F238E27FC236}">
              <a16:creationId xmlns:a16="http://schemas.microsoft.com/office/drawing/2014/main" id="{61D3509D-FB83-440C-B311-D42CED3556A1}"/>
            </a:ext>
          </a:extLst>
        </xdr:cNvPr>
        <xdr:cNvSpPr txBox="1"/>
      </xdr:nvSpPr>
      <xdr:spPr>
        <a:xfrm>
          <a:off x="10720191" y="41755"/>
          <a:ext cx="2390384" cy="5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4">
                  <a:lumMod val="75000"/>
                </a:schemeClr>
              </a:solidFill>
              <a:latin typeface="Bodoni MT Black" panose="02070A03080606020203" pitchFamily="18" charset="0"/>
            </a:rPr>
            <a:t>RECOMMENDABLE</a:t>
          </a:r>
        </a:p>
      </xdr:txBody>
    </xdr:sp>
    <xdr:clientData/>
  </xdr:twoCellAnchor>
  <xdr:twoCellAnchor>
    <xdr:from>
      <xdr:col>18</xdr:col>
      <xdr:colOff>260959</xdr:colOff>
      <xdr:row>2</xdr:row>
      <xdr:rowOff>31315</xdr:rowOff>
    </xdr:from>
    <xdr:to>
      <xdr:col>20</xdr:col>
      <xdr:colOff>542795</xdr:colOff>
      <xdr:row>3</xdr:row>
      <xdr:rowOff>146137</xdr:rowOff>
    </xdr:to>
    <xdr:sp macro="" textlink="REF">
      <xdr:nvSpPr>
        <xdr:cNvPr id="59" name="TextBox 58">
          <a:extLst>
            <a:ext uri="{FF2B5EF4-FFF2-40B4-BE49-F238E27FC236}">
              <a16:creationId xmlns:a16="http://schemas.microsoft.com/office/drawing/2014/main" id="{F8B201A6-F918-402D-8F42-0AECA26DC97E}"/>
            </a:ext>
          </a:extLst>
        </xdr:cNvPr>
        <xdr:cNvSpPr txBox="1"/>
      </xdr:nvSpPr>
      <xdr:spPr>
        <a:xfrm>
          <a:off x="11158603" y="407096"/>
          <a:ext cx="1492685" cy="302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154D93-ADB1-4378-8E9D-FF2A7152D832}" type="TxLink">
            <a:rPr lang="en-US" sz="2000" b="0" i="0" u="none" strike="noStrike">
              <a:solidFill>
                <a:schemeClr val="accent4">
                  <a:lumMod val="75000"/>
                </a:schemeClr>
              </a:solidFill>
              <a:latin typeface="Bodoni MT Black" panose="02070A03080606020203" pitchFamily="18" charset="0"/>
              <a:cs typeface="Calibri"/>
            </a:rPr>
            <a:pPr algn="ctr"/>
            <a:t>7.6</a:t>
          </a:fld>
          <a:endParaRPr lang="en-US" sz="2000">
            <a:solidFill>
              <a:schemeClr val="accent4">
                <a:lumMod val="75000"/>
              </a:schemeClr>
            </a:solidFill>
            <a:latin typeface="Bodoni MT Black" panose="02070A03080606020203" pitchFamily="18" charset="0"/>
          </a:endParaRPr>
        </a:p>
      </xdr:txBody>
    </xdr:sp>
    <xdr:clientData/>
  </xdr:twoCellAnchor>
  <xdr:twoCellAnchor>
    <xdr:from>
      <xdr:col>28</xdr:col>
      <xdr:colOff>73742</xdr:colOff>
      <xdr:row>16</xdr:row>
      <xdr:rowOff>53371</xdr:rowOff>
    </xdr:from>
    <xdr:to>
      <xdr:col>31</xdr:col>
      <xdr:colOff>73742</xdr:colOff>
      <xdr:row>52</xdr:row>
      <xdr:rowOff>74248</xdr:rowOff>
    </xdr:to>
    <xdr:sp macro="" textlink="">
      <xdr:nvSpPr>
        <xdr:cNvPr id="60" name="Rectangle: Rounded Corners 59">
          <a:extLst>
            <a:ext uri="{FF2B5EF4-FFF2-40B4-BE49-F238E27FC236}">
              <a16:creationId xmlns:a16="http://schemas.microsoft.com/office/drawing/2014/main" id="{6A3CF8C3-AD01-4093-AFEF-7764690F5D5C}"/>
            </a:ext>
          </a:extLst>
        </xdr:cNvPr>
        <xdr:cNvSpPr/>
      </xdr:nvSpPr>
      <xdr:spPr>
        <a:xfrm>
          <a:off x="17280194" y="3003048"/>
          <a:ext cx="1843548" cy="6657652"/>
        </a:xfrm>
        <a:prstGeom prst="roundRect">
          <a:avLst/>
        </a:prstGeom>
        <a:solidFill>
          <a:schemeClr val="bg1">
            <a:alpha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accent4">
                <a:lumMod val="75000"/>
              </a:schemeClr>
            </a:solidFill>
            <a:latin typeface="+mn-lt"/>
            <a:ea typeface="+mn-ea"/>
            <a:cs typeface="+mn-cs"/>
          </a:endParaRPr>
        </a:p>
      </xdr:txBody>
    </xdr:sp>
    <xdr:clientData/>
  </xdr:twoCellAnchor>
  <xdr:twoCellAnchor>
    <xdr:from>
      <xdr:col>21</xdr:col>
      <xdr:colOff>467032</xdr:colOff>
      <xdr:row>0</xdr:row>
      <xdr:rowOff>135194</xdr:rowOff>
    </xdr:from>
    <xdr:to>
      <xdr:col>24</xdr:col>
      <xdr:colOff>393290</xdr:colOff>
      <xdr:row>2</xdr:row>
      <xdr:rowOff>135193</xdr:rowOff>
    </xdr:to>
    <xdr:sp macro="" textlink="">
      <xdr:nvSpPr>
        <xdr:cNvPr id="61" name="TextBox 60">
          <a:extLst>
            <a:ext uri="{FF2B5EF4-FFF2-40B4-BE49-F238E27FC236}">
              <a16:creationId xmlns:a16="http://schemas.microsoft.com/office/drawing/2014/main" id="{67334AAA-5490-492C-BA1A-DA53FC777A31}"/>
            </a:ext>
          </a:extLst>
        </xdr:cNvPr>
        <xdr:cNvSpPr txBox="1"/>
      </xdr:nvSpPr>
      <xdr:spPr>
        <a:xfrm>
          <a:off x="13371871" y="135194"/>
          <a:ext cx="1769806" cy="3687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4">
                  <a:lumMod val="75000"/>
                </a:schemeClr>
              </a:solidFill>
              <a:latin typeface="Bodoni MT Black" panose="02070A03080606020203" pitchFamily="18" charset="0"/>
            </a:rPr>
            <a:t>GENDER</a:t>
          </a:r>
        </a:p>
      </xdr:txBody>
    </xdr:sp>
    <xdr:clientData/>
  </xdr:twoCellAnchor>
  <xdr:twoCellAnchor>
    <xdr:from>
      <xdr:col>21</xdr:col>
      <xdr:colOff>479322</xdr:colOff>
      <xdr:row>4</xdr:row>
      <xdr:rowOff>122904</xdr:rowOff>
    </xdr:from>
    <xdr:to>
      <xdr:col>22</xdr:col>
      <xdr:colOff>553064</xdr:colOff>
      <xdr:row>6</xdr:row>
      <xdr:rowOff>12290</xdr:rowOff>
    </xdr:to>
    <xdr:sp macro="" textlink="">
      <xdr:nvSpPr>
        <xdr:cNvPr id="62" name="TextBox 61">
          <a:extLst>
            <a:ext uri="{FF2B5EF4-FFF2-40B4-BE49-F238E27FC236}">
              <a16:creationId xmlns:a16="http://schemas.microsoft.com/office/drawing/2014/main" id="{3F745C70-1C25-4909-A4A7-83E6D9DBC9CD}"/>
            </a:ext>
          </a:extLst>
        </xdr:cNvPr>
        <xdr:cNvSpPr txBox="1"/>
      </xdr:nvSpPr>
      <xdr:spPr>
        <a:xfrm>
          <a:off x="13384161" y="860323"/>
          <a:ext cx="688258" cy="258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accent4">
                  <a:lumMod val="75000"/>
                </a:schemeClr>
              </a:solidFill>
              <a:latin typeface="Bodoni MT Black" panose="02070A03080606020203" pitchFamily="18" charset="0"/>
            </a:rPr>
            <a:t>F</a:t>
          </a:r>
        </a:p>
      </xdr:txBody>
    </xdr:sp>
    <xdr:clientData/>
  </xdr:twoCellAnchor>
  <xdr:twoCellAnchor>
    <xdr:from>
      <xdr:col>23</xdr:col>
      <xdr:colOff>405581</xdr:colOff>
      <xdr:row>4</xdr:row>
      <xdr:rowOff>122904</xdr:rowOff>
    </xdr:from>
    <xdr:to>
      <xdr:col>24</xdr:col>
      <xdr:colOff>393290</xdr:colOff>
      <xdr:row>6</xdr:row>
      <xdr:rowOff>0</xdr:rowOff>
    </xdr:to>
    <xdr:sp macro="" textlink="">
      <xdr:nvSpPr>
        <xdr:cNvPr id="63" name="TextBox 62">
          <a:extLst>
            <a:ext uri="{FF2B5EF4-FFF2-40B4-BE49-F238E27FC236}">
              <a16:creationId xmlns:a16="http://schemas.microsoft.com/office/drawing/2014/main" id="{0629D92E-E2EE-4A46-928E-FD3A77AEF823}"/>
            </a:ext>
          </a:extLst>
        </xdr:cNvPr>
        <xdr:cNvSpPr txBox="1"/>
      </xdr:nvSpPr>
      <xdr:spPr>
        <a:xfrm>
          <a:off x="14539452" y="860323"/>
          <a:ext cx="602225" cy="245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a:solidFill>
                <a:schemeClr val="accent4">
                  <a:lumMod val="75000"/>
                </a:schemeClr>
              </a:solidFill>
              <a:latin typeface="Bodoni MT Black" panose="02070A03080606020203" pitchFamily="18" charset="0"/>
            </a:rPr>
            <a:t>M</a:t>
          </a:r>
        </a:p>
      </xdr:txBody>
    </xdr:sp>
    <xdr:clientData/>
  </xdr:twoCellAnchor>
  <xdr:twoCellAnchor>
    <xdr:from>
      <xdr:col>11</xdr:col>
      <xdr:colOff>135195</xdr:colOff>
      <xdr:row>20</xdr:row>
      <xdr:rowOff>168361</xdr:rowOff>
    </xdr:from>
    <xdr:to>
      <xdr:col>19</xdr:col>
      <xdr:colOff>405582</xdr:colOff>
      <xdr:row>38</xdr:row>
      <xdr:rowOff>98322</xdr:rowOff>
    </xdr:to>
    <xdr:graphicFrame macro="">
      <xdr:nvGraphicFramePr>
        <xdr:cNvPr id="65" name="Chart 64">
          <a:extLst>
            <a:ext uri="{FF2B5EF4-FFF2-40B4-BE49-F238E27FC236}">
              <a16:creationId xmlns:a16="http://schemas.microsoft.com/office/drawing/2014/main" id="{28D383EF-1A54-41D3-B005-AD2D782F0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147483</xdr:colOff>
      <xdr:row>0</xdr:row>
      <xdr:rowOff>0</xdr:rowOff>
    </xdr:from>
    <xdr:to>
      <xdr:col>25</xdr:col>
      <xdr:colOff>454742</xdr:colOff>
      <xdr:row>6</xdr:row>
      <xdr:rowOff>147483</xdr:rowOff>
    </xdr:to>
    <xdr:graphicFrame macro="">
      <xdr:nvGraphicFramePr>
        <xdr:cNvPr id="66" name="Chart 65">
          <a:extLst>
            <a:ext uri="{FF2B5EF4-FFF2-40B4-BE49-F238E27FC236}">
              <a16:creationId xmlns:a16="http://schemas.microsoft.com/office/drawing/2014/main" id="{29146BB9-418E-4C04-9461-F7504DAAB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36871</xdr:colOff>
      <xdr:row>29</xdr:row>
      <xdr:rowOff>94619</xdr:rowOff>
    </xdr:from>
    <xdr:to>
      <xdr:col>2</xdr:col>
      <xdr:colOff>565355</xdr:colOff>
      <xdr:row>40</xdr:row>
      <xdr:rowOff>86032</xdr:rowOff>
    </xdr:to>
    <mc:AlternateContent xmlns:mc="http://schemas.openxmlformats.org/markup-compatibility/2006">
      <mc:Choice xmlns:a14="http://schemas.microsoft.com/office/drawing/2010/main" Requires="a14">
        <xdr:graphicFrame macro="">
          <xdr:nvGraphicFramePr>
            <xdr:cNvPr id="69" name="Quarters 1">
              <a:extLst>
                <a:ext uri="{FF2B5EF4-FFF2-40B4-BE49-F238E27FC236}">
                  <a16:creationId xmlns:a16="http://schemas.microsoft.com/office/drawing/2014/main" id="{5FF24D8D-4511-45AF-AE95-A8464C41B5AB}"/>
                </a:ext>
              </a:extLst>
            </xdr:cNvPr>
            <xdr:cNvGraphicFramePr/>
          </xdr:nvGraphicFramePr>
          <xdr:xfrm>
            <a:off x="0" y="0"/>
            <a:ext cx="0" cy="0"/>
          </xdr:xfrm>
          <a:graphic>
            <a:graphicData uri="http://schemas.microsoft.com/office/drawing/2010/slicer">
              <sle:slicer xmlns:sle="http://schemas.microsoft.com/office/drawing/2010/slicer" name="Quarters 1"/>
            </a:graphicData>
          </a:graphic>
        </xdr:graphicFrame>
      </mc:Choice>
      <mc:Fallback>
        <xdr:sp macro="" textlink="">
          <xdr:nvSpPr>
            <xdr:cNvPr id="0" name=""/>
            <xdr:cNvSpPr>
              <a:spLocks noTextEdit="1"/>
            </xdr:cNvSpPr>
          </xdr:nvSpPr>
          <xdr:spPr>
            <a:xfrm>
              <a:off x="36871" y="5440909"/>
              <a:ext cx="1757516" cy="20193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91.725673032408" createdVersion="6" refreshedVersion="6" minRefreshableVersion="3" recordCount="1948" xr:uid="{D203FB8A-0407-4A88-B6CC-0B907BFD31BB}">
  <cacheSource type="worksheet">
    <worksheetSource name="Feedback"/>
  </cacheSource>
  <cacheFields count="40">
    <cacheField name="ID" numFmtId="0">
      <sharedItems containsSemiMixedTypes="0" containsString="0" containsNumber="1" containsInteger="1" minValue="1" maxValue="1948"/>
    </cacheField>
    <cacheField name="Checkin Date" numFmtId="14">
      <sharedItems containsSemiMixedTypes="0" containsNonDate="0" containsDate="1" containsString="0" minDate="2019-12-06T00:00:00" maxDate="2022-12-30T00:00:00" count="908">
        <d v="2022-04-05T00:00:00"/>
        <d v="2021-06-03T00:00:00"/>
        <d v="2019-12-22T00:00:00"/>
        <d v="2022-05-09T00:00:00"/>
        <d v="2022-06-22T00:00:00"/>
        <d v="2021-08-16T00:00:00"/>
        <d v="2022-10-01T00:00:00"/>
        <d v="2020-01-06T00:00:00"/>
        <d v="2020-08-07T00:00:00"/>
        <d v="2020-12-04T00:00:00"/>
        <d v="2020-05-07T00:00:00"/>
        <d v="2020-04-20T00:00:00"/>
        <d v="2020-05-17T00:00:00"/>
        <d v="2021-11-25T00:00:00"/>
        <d v="2020-05-30T00:00:00"/>
        <d v="2022-04-19T00:00:00"/>
        <d v="2020-07-21T00:00:00"/>
        <d v="2020-06-29T00:00:00"/>
        <d v="2021-07-28T00:00:00"/>
        <d v="2020-12-09T00:00:00"/>
        <d v="2021-03-30T00:00:00"/>
        <d v="2022-02-03T00:00:00"/>
        <d v="2020-02-14T00:00:00"/>
        <d v="2021-01-17T00:00:00"/>
        <d v="2021-05-23T00:00:00"/>
        <d v="2022-11-19T00:00:00"/>
        <d v="2020-12-21T00:00:00"/>
        <d v="2022-04-21T00:00:00"/>
        <d v="2020-07-24T00:00:00"/>
        <d v="2020-07-19T00:00:00"/>
        <d v="2021-05-20T00:00:00"/>
        <d v="2021-12-29T00:00:00"/>
        <d v="2021-11-15T00:00:00"/>
        <d v="2020-05-06T00:00:00"/>
        <d v="2020-07-04T00:00:00"/>
        <d v="2022-07-21T00:00:00"/>
        <d v="2020-02-28T00:00:00"/>
        <d v="2022-11-09T00:00:00"/>
        <d v="2021-05-03T00:00:00"/>
        <d v="2022-06-14T00:00:00"/>
        <d v="2020-04-09T00:00:00"/>
        <d v="2022-01-25T00:00:00"/>
        <d v="2020-07-05T00:00:00"/>
        <d v="2022-10-31T00:00:00"/>
        <d v="2022-04-09T00:00:00"/>
        <d v="2020-06-17T00:00:00"/>
        <d v="2022-08-03T00:00:00"/>
        <d v="2022-01-18T00:00:00"/>
        <d v="2020-09-24T00:00:00"/>
        <d v="2022-03-09T00:00:00"/>
        <d v="2022-02-23T00:00:00"/>
        <d v="2021-11-27T00:00:00"/>
        <d v="2022-02-25T00:00:00"/>
        <d v="2021-12-26T00:00:00"/>
        <d v="2020-11-01T00:00:00"/>
        <d v="2020-06-24T00:00:00"/>
        <d v="2020-07-12T00:00:00"/>
        <d v="2022-06-30T00:00:00"/>
        <d v="2020-09-16T00:00:00"/>
        <d v="2021-07-05T00:00:00"/>
        <d v="2021-07-31T00:00:00"/>
        <d v="2022-03-01T00:00:00"/>
        <d v="2020-06-27T00:00:00"/>
        <d v="2020-12-29T00:00:00"/>
        <d v="2021-01-27T00:00:00"/>
        <d v="2021-10-29T00:00:00"/>
        <d v="2022-07-18T00:00:00"/>
        <d v="2021-05-11T00:00:00"/>
        <d v="2020-03-16T00:00:00"/>
        <d v="2021-09-07T00:00:00"/>
        <d v="2021-11-13T00:00:00"/>
        <d v="2020-10-27T00:00:00"/>
        <d v="2020-08-27T00:00:00"/>
        <d v="2021-03-10T00:00:00"/>
        <d v="2021-06-04T00:00:00"/>
        <d v="2022-08-25T00:00:00"/>
        <d v="2021-08-31T00:00:00"/>
        <d v="2021-10-27T00:00:00"/>
        <d v="2020-10-13T00:00:00"/>
        <d v="2022-06-26T00:00:00"/>
        <d v="2020-12-08T00:00:00"/>
        <d v="2021-09-13T00:00:00"/>
        <d v="2021-05-04T00:00:00"/>
        <d v="2022-06-12T00:00:00"/>
        <d v="2020-08-06T00:00:00"/>
        <d v="2020-09-10T00:00:00"/>
        <d v="2021-06-25T00:00:00"/>
        <d v="2021-10-04T00:00:00"/>
        <d v="2022-07-04T00:00:00"/>
        <d v="2022-08-15T00:00:00"/>
        <d v="2022-11-15T00:00:00"/>
        <d v="2021-04-08T00:00:00"/>
        <d v="2021-03-29T00:00:00"/>
        <d v="2021-10-03T00:00:00"/>
        <d v="2022-10-04T00:00:00"/>
        <d v="2021-03-13T00:00:00"/>
        <d v="2022-10-29T00:00:00"/>
        <d v="2022-05-15T00:00:00"/>
        <d v="2021-02-06T00:00:00"/>
        <d v="2020-12-05T00:00:00"/>
        <d v="2020-11-05T00:00:00"/>
        <d v="2022-06-10T00:00:00"/>
        <d v="2020-11-28T00:00:00"/>
        <d v="2021-05-25T00:00:00"/>
        <d v="2021-11-30T00:00:00"/>
        <d v="2020-02-23T00:00:00"/>
        <d v="2020-08-21T00:00:00"/>
        <d v="2022-06-01T00:00:00"/>
        <d v="2020-04-03T00:00:00"/>
        <d v="2021-02-27T00:00:00"/>
        <d v="2021-12-12T00:00:00"/>
        <d v="2021-01-11T00:00:00"/>
        <d v="2021-06-23T00:00:00"/>
        <d v="2020-05-19T00:00:00"/>
        <d v="2020-12-28T00:00:00"/>
        <d v="2022-10-06T00:00:00"/>
        <d v="2020-08-10T00:00:00"/>
        <d v="2020-09-26T00:00:00"/>
        <d v="2022-01-31T00:00:00"/>
        <d v="2022-09-10T00:00:00"/>
        <d v="2021-08-09T00:00:00"/>
        <d v="2021-09-17T00:00:00"/>
        <d v="2022-04-13T00:00:00"/>
        <d v="2021-09-30T00:00:00"/>
        <d v="2021-06-27T00:00:00"/>
        <d v="2022-10-24T00:00:00"/>
        <d v="2021-06-14T00:00:00"/>
        <d v="2021-10-12T00:00:00"/>
        <d v="2020-06-15T00:00:00"/>
        <d v="2021-03-23T00:00:00"/>
        <d v="2021-04-19T00:00:00"/>
        <d v="2020-03-27T00:00:00"/>
        <d v="2019-12-27T00:00:00"/>
        <d v="2021-09-06T00:00:00"/>
        <d v="2022-05-19T00:00:00"/>
        <d v="2022-02-17T00:00:00"/>
        <d v="2020-07-25T00:00:00"/>
        <d v="2022-08-01T00:00:00"/>
        <d v="2021-01-02T00:00:00"/>
        <d v="2022-10-05T00:00:00"/>
        <d v="2022-09-05T00:00:00"/>
        <d v="2022-09-15T00:00:00"/>
        <d v="2020-11-18T00:00:00"/>
        <d v="2022-05-07T00:00:00"/>
        <d v="2021-09-21T00:00:00"/>
        <d v="2020-02-20T00:00:00"/>
        <d v="2021-06-18T00:00:00"/>
        <d v="2021-06-01T00:00:00"/>
        <d v="2022-04-16T00:00:00"/>
        <d v="2022-05-13T00:00:00"/>
        <d v="2020-02-04T00:00:00"/>
        <d v="2020-11-12T00:00:00"/>
        <d v="2021-07-02T00:00:00"/>
        <d v="2020-08-04T00:00:00"/>
        <d v="2022-01-03T00:00:00"/>
        <d v="2021-01-16T00:00:00"/>
        <d v="2020-06-20T00:00:00"/>
        <d v="2022-08-10T00:00:00"/>
        <d v="2021-01-06T00:00:00"/>
        <d v="2022-07-27T00:00:00"/>
        <d v="2020-04-30T00:00:00"/>
        <d v="2020-03-08T00:00:00"/>
        <d v="2022-06-29T00:00:00"/>
        <d v="2021-12-01T00:00:00"/>
        <d v="2021-06-10T00:00:00"/>
        <d v="2022-02-06T00:00:00"/>
        <d v="2022-07-30T00:00:00"/>
        <d v="2022-07-06T00:00:00"/>
        <d v="2020-06-25T00:00:00"/>
        <d v="2021-03-15T00:00:00"/>
        <d v="2021-07-14T00:00:00"/>
        <d v="2022-06-17T00:00:00"/>
        <d v="2019-12-06T00:00:00"/>
        <d v="2020-02-21T00:00:00"/>
        <d v="2020-11-08T00:00:00"/>
        <d v="2022-09-19T00:00:00"/>
        <d v="2021-09-15T00:00:00"/>
        <d v="2020-07-29T00:00:00"/>
        <d v="2020-07-18T00:00:00"/>
        <d v="2022-10-16T00:00:00"/>
        <d v="2022-08-17T00:00:00"/>
        <d v="2021-07-30T00:00:00"/>
        <d v="2020-06-05T00:00:00"/>
        <d v="2021-07-21T00:00:00"/>
        <d v="2021-10-24T00:00:00"/>
        <d v="2021-01-05T00:00:00"/>
        <d v="2022-02-08T00:00:00"/>
        <d v="2020-07-28T00:00:00"/>
        <d v="2020-08-19T00:00:00"/>
        <d v="2022-03-13T00:00:00"/>
        <d v="2020-01-27T00:00:00"/>
        <d v="2021-04-05T00:00:00"/>
        <d v="2020-05-11T00:00:00"/>
        <d v="2020-10-09T00:00:00"/>
        <d v="2021-12-07T00:00:00"/>
        <d v="2022-09-07T00:00:00"/>
        <d v="2020-05-02T00:00:00"/>
        <d v="2020-11-29T00:00:00"/>
        <d v="2021-06-30T00:00:00"/>
        <d v="2022-05-24T00:00:00"/>
        <d v="2020-09-29T00:00:00"/>
        <d v="2021-09-20T00:00:00"/>
        <d v="2021-08-05T00:00:00"/>
        <d v="2021-11-01T00:00:00"/>
        <d v="2020-08-05T00:00:00"/>
        <d v="2020-03-22T00:00:00"/>
        <d v="2020-09-27T00:00:00"/>
        <d v="2020-10-30T00:00:00"/>
        <d v="2022-05-05T00:00:00"/>
        <d v="2022-08-07T00:00:00"/>
        <d v="2021-12-18T00:00:00"/>
        <d v="2020-10-17T00:00:00"/>
        <d v="2021-10-19T00:00:00"/>
        <d v="2022-05-20T00:00:00"/>
        <d v="2021-04-26T00:00:00"/>
        <d v="2020-10-20T00:00:00"/>
        <d v="2020-12-19T00:00:00"/>
        <d v="2022-09-14T00:00:00"/>
        <d v="2022-02-19T00:00:00"/>
        <d v="2021-02-10T00:00:00"/>
        <d v="2021-09-14T00:00:00"/>
        <d v="2020-12-22T00:00:00"/>
        <d v="2021-02-28T00:00:00"/>
        <d v="2022-12-18T00:00:00"/>
        <d v="2022-11-22T00:00:00"/>
        <d v="2022-02-22T00:00:00"/>
        <d v="2020-04-07T00:00:00"/>
        <d v="2020-01-04T00:00:00"/>
        <d v="2021-08-02T00:00:00"/>
        <d v="2021-09-28T00:00:00"/>
        <d v="2021-02-18T00:00:00"/>
        <d v="2022-12-02T00:00:00"/>
        <d v="2022-12-14T00:00:00"/>
        <d v="2021-09-03T00:00:00"/>
        <d v="2022-08-08T00:00:00"/>
        <d v="2020-10-07T00:00:00"/>
        <d v="2022-10-21T00:00:00"/>
        <d v="2020-09-13T00:00:00"/>
        <d v="2022-06-03T00:00:00"/>
        <d v="2022-01-01T00:00:00"/>
        <d v="2022-03-23T00:00:00"/>
        <d v="2021-05-16T00:00:00"/>
        <d v="2021-08-13T00:00:00"/>
        <d v="2022-09-26T00:00:00"/>
        <d v="2020-09-03T00:00:00"/>
        <d v="2022-07-05T00:00:00"/>
        <d v="2021-12-28T00:00:00"/>
        <d v="2021-02-26T00:00:00"/>
        <d v="2021-02-25T00:00:00"/>
        <d v="2022-07-14T00:00:00"/>
        <d v="2021-06-29T00:00:00"/>
        <d v="2021-12-15T00:00:00"/>
        <d v="2020-03-31T00:00:00"/>
        <d v="2021-04-27T00:00:00"/>
        <d v="2020-11-25T00:00:00"/>
        <d v="2022-01-17T00:00:00"/>
        <d v="2020-06-16T00:00:00"/>
        <d v="2020-05-05T00:00:00"/>
        <d v="2020-01-08T00:00:00"/>
        <d v="2021-01-09T00:00:00"/>
        <d v="2022-03-31T00:00:00"/>
        <d v="2022-04-11T00:00:00"/>
        <d v="2022-03-11T00:00:00"/>
        <d v="2022-08-11T00:00:00"/>
        <d v="2022-09-17T00:00:00"/>
        <d v="2021-05-28T00:00:00"/>
        <d v="2021-03-31T00:00:00"/>
        <d v="2021-05-27T00:00:00"/>
        <d v="2020-03-19T00:00:00"/>
        <d v="2020-09-02T00:00:00"/>
        <d v="2020-11-04T00:00:00"/>
        <d v="2020-09-22T00:00:00"/>
        <d v="2022-01-07T00:00:00"/>
        <d v="2021-09-18T00:00:00"/>
        <d v="2022-08-23T00:00:00"/>
        <d v="2021-09-19T00:00:00"/>
        <d v="2022-02-15T00:00:00"/>
        <d v="2020-12-23T00:00:00"/>
        <d v="2021-12-05T00:00:00"/>
        <d v="2021-01-12T00:00:00"/>
        <d v="2022-07-09T00:00:00"/>
        <d v="2021-04-23T00:00:00"/>
        <d v="2022-05-02T00:00:00"/>
        <d v="2020-02-08T00:00:00"/>
        <d v="2022-08-27T00:00:00"/>
        <d v="2022-01-22T00:00:00"/>
        <d v="2020-08-15T00:00:00"/>
        <d v="2022-03-07T00:00:00"/>
        <d v="2020-11-15T00:00:00"/>
        <d v="2021-05-13T00:00:00"/>
        <d v="2020-12-16T00:00:00"/>
        <d v="2022-08-20T00:00:00"/>
        <d v="2021-05-29T00:00:00"/>
        <d v="2020-11-07T00:00:00"/>
        <d v="2020-05-10T00:00:00"/>
        <d v="2020-04-25T00:00:00"/>
        <d v="2019-12-21T00:00:00"/>
        <d v="2021-07-07T00:00:00"/>
        <d v="2021-03-18T00:00:00"/>
        <d v="2021-05-07T00:00:00"/>
        <d v="2021-05-22T00:00:00"/>
        <d v="2022-02-13T00:00:00"/>
        <d v="2022-07-16T00:00:00"/>
        <d v="2021-07-19T00:00:00"/>
        <d v="2021-10-05T00:00:00"/>
        <d v="2021-07-15T00:00:00"/>
        <d v="2022-02-02T00:00:00"/>
        <d v="2022-07-03T00:00:00"/>
        <d v="2022-07-02T00:00:00"/>
        <d v="2022-04-17T00:00:00"/>
        <d v="2020-01-24T00:00:00"/>
        <d v="2020-01-03T00:00:00"/>
        <d v="2020-04-08T00:00:00"/>
        <d v="2020-07-10T00:00:00"/>
        <d v="2020-09-07T00:00:00"/>
        <d v="2022-09-04T00:00:00"/>
        <d v="2020-03-23T00:00:00"/>
        <d v="2020-06-07T00:00:00"/>
        <d v="2021-11-17T00:00:00"/>
        <d v="2021-12-21T00:00:00"/>
        <d v="2021-02-03T00:00:00"/>
        <d v="2021-10-21T00:00:00"/>
        <d v="2021-05-09T00:00:00"/>
        <d v="2021-03-20T00:00:00"/>
        <d v="2022-02-26T00:00:00"/>
        <d v="2021-03-16T00:00:00"/>
        <d v="2020-04-12T00:00:00"/>
        <d v="2020-12-20T00:00:00"/>
        <d v="2021-02-02T00:00:00"/>
        <d v="2021-07-25T00:00:00"/>
        <d v="2020-09-18T00:00:00"/>
        <d v="2022-02-07T00:00:00"/>
        <d v="2020-05-15T00:00:00"/>
        <d v="2020-02-02T00:00:00"/>
        <d v="2020-08-30T00:00:00"/>
        <d v="2021-12-23T00:00:00"/>
        <d v="2020-03-30T00:00:00"/>
        <d v="2021-06-26T00:00:00"/>
        <d v="2021-04-15T00:00:00"/>
        <d v="2020-12-07T00:00:00"/>
        <d v="2020-06-01T00:00:00"/>
        <d v="2022-01-02T00:00:00"/>
        <d v="2021-07-17T00:00:00"/>
        <d v="2020-10-08T00:00:00"/>
        <d v="2021-05-24T00:00:00"/>
        <d v="2021-10-07T00:00:00"/>
        <d v="2022-04-08T00:00:00"/>
        <d v="2020-05-13T00:00:00"/>
        <d v="2020-09-01T00:00:00"/>
        <d v="2021-07-27T00:00:00"/>
        <d v="2020-02-10T00:00:00"/>
        <d v="2022-08-04T00:00:00"/>
        <d v="2021-11-24T00:00:00"/>
        <d v="2020-03-03T00:00:00"/>
        <d v="2020-05-29T00:00:00"/>
        <d v="2020-10-12T00:00:00"/>
        <d v="2022-05-18T00:00:00"/>
        <d v="2022-06-28T00:00:00"/>
        <d v="2020-01-21T00:00:00"/>
        <d v="2021-08-01T00:00:00"/>
        <d v="2022-11-24T00:00:00"/>
        <d v="2021-12-16T00:00:00"/>
        <d v="2022-05-16T00:00:00"/>
        <d v="2020-06-14T00:00:00"/>
        <d v="2022-07-19T00:00:00"/>
        <d v="2021-09-23T00:00:00"/>
        <d v="2021-12-27T00:00:00"/>
        <d v="2021-06-22T00:00:00"/>
        <d v="2020-10-19T00:00:00"/>
        <d v="2020-06-04T00:00:00"/>
        <d v="2020-12-02T00:00:00"/>
        <d v="2021-06-13T00:00:00"/>
        <d v="2020-09-25T00:00:00"/>
        <d v="2020-03-06T00:00:00"/>
        <d v="2021-06-07T00:00:00"/>
        <d v="2021-11-23T00:00:00"/>
        <d v="2020-06-02T00:00:00"/>
        <d v="2020-03-24T00:00:00"/>
        <d v="2021-03-25T00:00:00"/>
        <d v="2020-02-16T00:00:00"/>
        <d v="2020-05-25T00:00:00"/>
        <d v="2020-10-22T00:00:00"/>
        <d v="2020-01-09T00:00:00"/>
        <d v="2021-03-04T00:00:00"/>
        <d v="2022-07-07T00:00:00"/>
        <d v="2020-04-11T00:00:00"/>
        <d v="2022-10-11T00:00:00"/>
        <d v="2020-04-06T00:00:00"/>
        <d v="2021-09-26T00:00:00"/>
        <d v="2020-04-28T00:00:00"/>
        <d v="2021-06-15T00:00:00"/>
        <d v="2020-09-05T00:00:00"/>
        <d v="2022-05-03T00:00:00"/>
        <d v="2020-05-01T00:00:00"/>
        <d v="2021-06-17T00:00:00"/>
        <d v="2022-01-16T00:00:00"/>
        <d v="2021-12-06T00:00:00"/>
        <d v="2020-06-10T00:00:00"/>
        <d v="2020-08-17T00:00:00"/>
        <d v="2020-05-23T00:00:00"/>
        <d v="2020-08-26T00:00:00"/>
        <d v="2020-09-08T00:00:00"/>
        <d v="2022-06-24T00:00:00"/>
        <d v="2021-03-03T00:00:00"/>
        <d v="2021-04-12T00:00:00"/>
        <d v="2022-04-27T00:00:00"/>
        <d v="2022-08-02T00:00:00"/>
        <d v="2021-05-06T00:00:00"/>
        <d v="2020-06-11T00:00:00"/>
        <d v="2022-03-27T00:00:00"/>
        <d v="2020-07-30T00:00:00"/>
        <d v="2022-07-01T00:00:00"/>
        <d v="2022-11-02T00:00:00"/>
        <d v="2021-08-03T00:00:00"/>
        <d v="2021-09-08T00:00:00"/>
        <d v="2021-12-02T00:00:00"/>
        <d v="2022-07-28T00:00:00"/>
        <d v="2022-01-11T00:00:00"/>
        <d v="2022-05-04T00:00:00"/>
        <d v="2020-11-21T00:00:00"/>
        <d v="2020-09-12T00:00:00"/>
        <d v="2021-08-27T00:00:00"/>
        <d v="2022-12-23T00:00:00"/>
        <d v="2020-01-15T00:00:00"/>
        <d v="2021-08-07T00:00:00"/>
        <d v="2020-06-22T00:00:00"/>
        <d v="2021-11-20T00:00:00"/>
        <d v="2020-06-08T00:00:00"/>
        <d v="2021-12-08T00:00:00"/>
        <d v="2022-06-05T00:00:00"/>
        <d v="2021-08-26T00:00:00"/>
        <d v="2022-07-20T00:00:00"/>
        <d v="2020-07-23T00:00:00"/>
        <d v="2021-08-22T00:00:00"/>
        <d v="2020-09-06T00:00:00"/>
        <d v="2020-11-23T00:00:00"/>
        <d v="2020-11-13T00:00:00"/>
        <d v="2021-07-26T00:00:00"/>
        <d v="2020-06-09T00:00:00"/>
        <d v="2020-11-03T00:00:00"/>
        <d v="2020-02-03T00:00:00"/>
        <d v="2020-06-12T00:00:00"/>
        <d v="2022-11-01T00:00:00"/>
        <d v="2021-02-05T00:00:00"/>
        <d v="2020-08-25T00:00:00"/>
        <d v="2022-05-22T00:00:00"/>
        <d v="2022-12-08T00:00:00"/>
        <d v="2022-10-28T00:00:00"/>
        <d v="2022-03-12T00:00:00"/>
        <d v="2021-10-08T00:00:00"/>
        <d v="2022-06-18T00:00:00"/>
        <d v="2020-10-29T00:00:00"/>
        <d v="2021-05-02T00:00:00"/>
        <d v="2022-06-09T00:00:00"/>
        <d v="2022-03-30T00:00:00"/>
        <d v="2020-02-06T00:00:00"/>
        <d v="2020-02-18T00:00:00"/>
        <d v="2021-02-13T00:00:00"/>
        <d v="2021-05-14T00:00:00"/>
        <d v="2022-11-29T00:00:00"/>
        <d v="2020-12-31T00:00:00"/>
        <d v="2022-04-29T00:00:00"/>
        <d v="2021-03-21T00:00:00"/>
        <d v="2021-07-16T00:00:00"/>
        <d v="2022-01-10T00:00:00"/>
        <d v="2021-02-20T00:00:00"/>
        <d v="2021-09-12T00:00:00"/>
        <d v="2021-09-25T00:00:00"/>
        <d v="2020-09-21T00:00:00"/>
        <d v="2020-05-24T00:00:00"/>
        <d v="2021-08-23T00:00:00"/>
        <d v="2020-05-20T00:00:00"/>
        <d v="2021-01-19T00:00:00"/>
        <d v="2021-04-13T00:00:00"/>
        <d v="2021-11-22T00:00:00"/>
        <d v="2022-09-18T00:00:00"/>
        <d v="2020-03-09T00:00:00"/>
        <d v="2022-02-12T00:00:00"/>
        <d v="2019-12-19T00:00:00"/>
        <d v="2022-12-04T00:00:00"/>
        <d v="2020-05-08T00:00:00"/>
        <d v="2021-08-28T00:00:00"/>
        <d v="2020-12-15T00:00:00"/>
        <d v="2021-11-14T00:00:00"/>
        <d v="2022-10-18T00:00:00"/>
        <d v="2020-01-02T00:00:00"/>
        <d v="2022-05-10T00:00:00"/>
        <d v="2020-01-25T00:00:00"/>
        <d v="2020-04-29T00:00:00"/>
        <d v="2022-03-08T00:00:00"/>
        <d v="2020-12-17T00:00:00"/>
        <d v="2021-10-11T00:00:00"/>
        <d v="2022-12-11T00:00:00"/>
        <d v="2022-01-12T00:00:00"/>
        <d v="2022-06-02T00:00:00"/>
        <d v="2021-08-25T00:00:00"/>
        <d v="2021-08-24T00:00:00"/>
        <d v="2020-10-23T00:00:00"/>
        <d v="2021-01-15T00:00:00"/>
        <d v="2021-11-07T00:00:00"/>
        <d v="2021-07-01T00:00:00"/>
        <d v="2021-10-18T00:00:00"/>
        <d v="2021-06-28T00:00:00"/>
        <d v="2021-11-10T00:00:00"/>
        <d v="2019-12-30T00:00:00"/>
        <d v="2022-03-24T00:00:00"/>
        <d v="2020-06-23T00:00:00"/>
        <d v="2021-01-25T00:00:00"/>
        <d v="2022-03-10T00:00:00"/>
        <d v="2022-10-19T00:00:00"/>
        <d v="2021-04-04T00:00:00"/>
        <d v="2021-10-02T00:00:00"/>
        <d v="2022-03-05T00:00:00"/>
        <d v="2022-09-27T00:00:00"/>
        <d v="2020-11-30T00:00:00"/>
        <d v="2022-04-14T00:00:00"/>
        <d v="2022-02-28T00:00:00"/>
        <d v="2022-01-20T00:00:00"/>
        <d v="2020-10-25T00:00:00"/>
        <d v="2022-02-09T00:00:00"/>
        <d v="2020-03-11T00:00:00"/>
        <d v="2020-06-28T00:00:00"/>
        <d v="2020-07-17T00:00:00"/>
        <d v="2021-08-06T00:00:00"/>
        <d v="2020-04-04T00:00:00"/>
        <d v="2022-10-10T00:00:00"/>
        <d v="2020-03-01T00:00:00"/>
        <d v="2021-03-26T00:00:00"/>
        <d v="2022-06-16T00:00:00"/>
        <d v="2022-06-20T00:00:00"/>
        <d v="2022-10-07T00:00:00"/>
        <d v="2021-01-28T00:00:00"/>
        <d v="2021-03-17T00:00:00"/>
        <d v="2020-03-20T00:00:00"/>
        <d v="2020-02-25T00:00:00"/>
        <d v="2020-05-18T00:00:00"/>
        <d v="2020-11-24T00:00:00"/>
        <d v="2021-04-25T00:00:00"/>
        <d v="2020-02-01T00:00:00"/>
        <d v="2022-08-28T00:00:00"/>
        <d v="2022-07-25T00:00:00"/>
        <d v="2022-04-24T00:00:00"/>
        <d v="2021-03-24T00:00:00"/>
        <d v="2021-06-11T00:00:00"/>
        <d v="2020-09-15T00:00:00"/>
        <d v="2021-12-17T00:00:00"/>
        <d v="2020-07-14T00:00:00"/>
        <d v="2020-01-29T00:00:00"/>
        <d v="2022-10-23T00:00:00"/>
        <d v="2020-08-29T00:00:00"/>
        <d v="2020-10-21T00:00:00"/>
        <d v="2020-03-13T00:00:00"/>
        <d v="2021-09-29T00:00:00"/>
        <d v="2020-09-14T00:00:00"/>
        <d v="2021-01-03T00:00:00"/>
        <d v="2022-11-13T00:00:00"/>
        <d v="2021-05-01T00:00:00"/>
        <d v="2022-06-27T00:00:00"/>
        <d v="2022-03-20T00:00:00"/>
        <d v="2021-03-08T00:00:00"/>
        <d v="2022-10-17T00:00:00"/>
        <d v="2020-02-15T00:00:00"/>
        <d v="2021-03-05T00:00:00"/>
        <d v="2022-09-03T00:00:00"/>
        <d v="2022-11-03T00:00:00"/>
        <d v="2022-09-23T00:00:00"/>
        <d v="2022-05-12T00:00:00"/>
        <d v="2022-05-06T00:00:00"/>
        <d v="2021-08-29T00:00:00"/>
        <d v="2022-01-29T00:00:00"/>
        <d v="2022-06-19T00:00:00"/>
        <d v="2022-03-14T00:00:00"/>
        <d v="2021-09-02T00:00:00"/>
        <d v="2020-04-19T00:00:00"/>
        <d v="2020-09-04T00:00:00"/>
        <d v="2022-08-12T00:00:00"/>
        <d v="2020-05-22T00:00:00"/>
        <d v="2020-07-08T00:00:00"/>
        <d v="2021-10-30T00:00:00"/>
        <d v="2021-09-27T00:00:00"/>
        <d v="2019-12-29T00:00:00"/>
        <d v="2020-10-14T00:00:00"/>
        <d v="2022-06-13T00:00:00"/>
        <d v="2020-07-01T00:00:00"/>
        <d v="2020-05-28T00:00:00"/>
        <d v="2020-08-16T00:00:00"/>
        <d v="2022-03-28T00:00:00"/>
        <d v="2022-01-15T00:00:00"/>
        <d v="2022-09-12T00:00:00"/>
        <d v="2022-11-18T00:00:00"/>
        <d v="2021-06-08T00:00:00"/>
        <d v="2020-05-27T00:00:00"/>
        <d v="2022-08-31T00:00:00"/>
        <d v="2022-07-22T00:00:00"/>
        <d v="2020-07-13T00:00:00"/>
        <d v="2021-03-14T00:00:00"/>
        <d v="2020-11-06T00:00:00"/>
        <d v="2021-07-24T00:00:00"/>
        <d v="2020-03-28T00:00:00"/>
        <d v="2020-05-26T00:00:00"/>
        <d v="2022-12-16T00:00:00"/>
        <d v="2022-02-05T00:00:00"/>
        <d v="2021-03-22T00:00:00"/>
        <d v="2020-02-27T00:00:00"/>
        <d v="2022-07-12T00:00:00"/>
        <d v="2021-12-31T00:00:00"/>
        <d v="2022-08-22T00:00:00"/>
        <d v="2022-02-16T00:00:00"/>
        <d v="2021-02-07T00:00:00"/>
        <d v="2021-07-22T00:00:00"/>
        <d v="2020-03-26T00:00:00"/>
        <d v="2020-05-03T00:00:00"/>
        <d v="2021-02-22T00:00:00"/>
        <d v="2021-10-20T00:00:00"/>
        <d v="2020-02-29T00:00:00"/>
        <d v="2020-10-04T00:00:00"/>
        <d v="2022-07-23T00:00:00"/>
        <d v="2020-01-11T00:00:00"/>
        <d v="2019-12-24T00:00:00"/>
        <d v="2022-08-21T00:00:00"/>
        <d v="2022-04-22T00:00:00"/>
        <d v="2021-02-04T00:00:00"/>
        <d v="2021-04-03T00:00:00"/>
        <d v="2020-04-05T00:00:00"/>
        <d v="2021-03-07T00:00:00"/>
        <d v="2020-10-11T00:00:00"/>
        <d v="2022-12-29T00:00:00"/>
        <d v="2022-03-02T00:00:00"/>
        <d v="2022-09-21T00:00:00"/>
        <d v="2021-05-15T00:00:00"/>
        <d v="2020-10-18T00:00:00"/>
        <d v="2021-11-28T00:00:00"/>
        <d v="2021-10-13T00:00:00"/>
        <d v="2022-09-25T00:00:00"/>
        <d v="2021-03-19T00:00:00"/>
        <d v="2020-03-29T00:00:00"/>
        <d v="2021-06-12T00:00:00"/>
        <d v="2022-05-27T00:00:00"/>
        <d v="2021-04-01T00:00:00"/>
        <d v="2022-04-25T00:00:00"/>
        <d v="2021-12-19T00:00:00"/>
        <d v="2022-02-10T00:00:00"/>
        <d v="2020-08-09T00:00:00"/>
        <d v="2022-03-03T00:00:00"/>
        <d v="2021-05-05T00:00:00"/>
        <d v="2022-01-04T00:00:00"/>
        <d v="2022-03-25T00:00:00"/>
        <d v="2021-10-26T00:00:00"/>
        <d v="2022-03-06T00:00:00"/>
        <d v="2021-12-03T00:00:00"/>
        <d v="2022-08-26T00:00:00"/>
        <d v="2021-10-25T00:00:00"/>
        <d v="2021-08-12T00:00:00"/>
        <d v="2021-06-21T00:00:00"/>
        <d v="2022-02-20T00:00:00"/>
        <d v="2021-12-20T00:00:00"/>
        <d v="2022-09-11T00:00:00"/>
        <d v="2021-05-30T00:00:00"/>
        <d v="2020-01-20T00:00:00"/>
        <d v="2020-10-26T00:00:00"/>
        <d v="2020-06-18T00:00:00"/>
        <d v="2022-04-28T00:00:00"/>
        <d v="2022-10-25T00:00:00"/>
        <d v="2020-08-01T00:00:00"/>
        <d v="2020-08-23T00:00:00"/>
        <d v="2021-09-05T00:00:00"/>
        <d v="2021-10-06T00:00:00"/>
        <d v="2022-08-29T00:00:00"/>
        <d v="2021-09-01T00:00:00"/>
        <d v="2021-10-01T00:00:00"/>
        <d v="2020-10-10T00:00:00"/>
        <d v="2022-05-01T00:00:00"/>
        <d v="2020-10-31T00:00:00"/>
        <d v="2021-06-09T00:00:00"/>
        <d v="2022-04-06T00:00:00"/>
        <d v="2020-09-20T00:00:00"/>
        <d v="2021-07-20T00:00:00"/>
        <d v="2020-12-27T00:00:00"/>
        <d v="2020-12-11T00:00:00"/>
        <d v="2021-07-29T00:00:00"/>
        <d v="2020-02-12T00:00:00"/>
        <d v="2020-03-02T00:00:00"/>
        <d v="2020-11-27T00:00:00"/>
        <d v="2020-10-02T00:00:00"/>
        <d v="2022-03-16T00:00:00"/>
        <d v="2021-01-10T00:00:00"/>
        <d v="2020-07-15T00:00:00"/>
        <d v="2020-11-09T00:00:00"/>
        <d v="2022-07-10T00:00:00"/>
        <d v="2021-03-11T00:00:00"/>
        <d v="2020-08-02T00:00:00"/>
        <d v="2020-01-17T00:00:00"/>
        <d v="2020-12-18T00:00:00"/>
        <d v="2021-01-07T00:00:00"/>
        <d v="2021-11-09T00:00:00"/>
        <d v="2021-11-05T00:00:00"/>
        <d v="2021-09-24T00:00:00"/>
        <d v="2021-04-14T00:00:00"/>
        <d v="2021-04-28T00:00:00"/>
        <d v="2021-04-16T00:00:00"/>
        <d v="2020-10-16T00:00:00"/>
        <d v="2021-02-16T00:00:00"/>
        <d v="2021-01-22T00:00:00"/>
        <d v="2021-04-17T00:00:00"/>
        <d v="2021-01-13T00:00:00"/>
        <d v="2020-09-28T00:00:00"/>
        <d v="2020-03-15T00:00:00"/>
        <d v="2022-09-01T00:00:00"/>
        <d v="2021-02-21T00:00:00"/>
        <d v="2020-01-10T00:00:00"/>
        <d v="2021-08-04T00:00:00"/>
        <d v="2020-03-05T00:00:00"/>
        <d v="2020-05-14T00:00:00"/>
        <d v="2022-12-19T00:00:00"/>
        <d v="2022-10-12T00:00:00"/>
        <d v="2020-04-23T00:00:00"/>
        <d v="2021-01-26T00:00:00"/>
        <d v="2020-12-26T00:00:00"/>
        <d v="2022-09-29T00:00:00"/>
        <d v="2021-10-10T00:00:00"/>
        <d v="2021-01-18T00:00:00"/>
        <d v="2021-12-11T00:00:00"/>
        <d v="2020-08-20T00:00:00"/>
        <d v="2021-01-04T00:00:00"/>
        <d v="2020-11-11T00:00:00"/>
        <d v="2021-01-24T00:00:00"/>
        <d v="2020-04-22T00:00:00"/>
        <d v="2022-02-14T00:00:00"/>
        <d v="2020-06-21T00:00:00"/>
        <d v="2022-12-28T00:00:00"/>
        <d v="2020-09-11T00:00:00"/>
        <d v="2022-03-21T00:00:00"/>
        <d v="2020-02-09T00:00:00"/>
        <d v="2021-10-23T00:00:00"/>
        <d v="2021-02-23T00:00:00"/>
        <d v="2022-10-03T00:00:00"/>
        <d v="2020-08-28T00:00:00"/>
        <d v="2020-10-01T00:00:00"/>
        <d v="2022-10-08T00:00:00"/>
        <d v="2020-08-18T00:00:00"/>
        <d v="2020-06-06T00:00:00"/>
        <d v="2022-06-04T00:00:00"/>
        <d v="2021-04-11T00:00:00"/>
        <d v="2021-03-28T00:00:00"/>
        <d v="2021-02-12T00:00:00"/>
        <d v="2020-02-07T00:00:00"/>
        <d v="2022-08-30T00:00:00"/>
        <d v="2021-04-29T00:00:00"/>
        <d v="2021-08-21T00:00:00"/>
        <d v="2022-11-05T00:00:00"/>
        <d v="2022-05-31T00:00:00"/>
        <d v="2020-06-19T00:00:00"/>
        <d v="2022-12-17T00:00:00"/>
        <d v="2021-06-05T00:00:00"/>
        <d v="2020-11-10T00:00:00"/>
        <d v="2022-04-04T00:00:00"/>
        <d v="2022-04-01T00:00:00"/>
        <d v="2022-10-26T00:00:00"/>
        <d v="2022-05-21T00:00:00"/>
        <d v="2021-05-17T00:00:00"/>
        <d v="2021-08-14T00:00:00"/>
        <d v="2020-07-16T00:00:00"/>
        <d v="2022-11-04T00:00:00"/>
        <d v="2022-10-14T00:00:00"/>
        <d v="2022-10-27T00:00:00"/>
        <d v="2021-03-06T00:00:00"/>
        <d v="2022-01-06T00:00:00"/>
        <d v="2020-07-20T00:00:00"/>
        <d v="2022-08-13T00:00:00"/>
        <d v="2020-04-27T00:00:00"/>
        <d v="2022-11-20T00:00:00"/>
        <d v="2021-06-20T00:00:00"/>
        <d v="2020-01-22T00:00:00"/>
        <d v="2020-12-01T00:00:00"/>
        <d v="2020-11-22T00:00:00"/>
        <d v="2021-09-09T00:00:00"/>
        <d v="2021-04-21T00:00:00"/>
        <d v="2022-03-15T00:00:00"/>
        <d v="2022-11-23T00:00:00"/>
        <d v="2022-07-31T00:00:00"/>
        <d v="2019-12-17T00:00:00"/>
        <d v="2020-01-31T00:00:00"/>
        <d v="2022-02-11T00:00:00"/>
        <d v="2020-04-18T00:00:00"/>
        <d v="2021-07-10T00:00:00"/>
        <d v="2020-04-26T00:00:00"/>
        <d v="2022-12-01T00:00:00"/>
        <d v="2021-02-01T00:00:00"/>
        <d v="2022-06-15T00:00:00"/>
        <d v="2021-11-26T00:00:00"/>
        <d v="2021-11-19T00:00:00"/>
        <d v="2022-11-07T00:00:00"/>
        <d v="2022-01-21T00:00:00"/>
        <d v="2021-07-13T00:00:00"/>
        <d v="2021-06-24T00:00:00"/>
        <d v="2021-12-25T00:00:00"/>
        <d v="2020-07-26T00:00:00"/>
        <d v="2020-01-23T00:00:00"/>
        <d v="2020-08-14T00:00:00"/>
        <d v="2022-06-06T00:00:00"/>
        <d v="2021-08-15T00:00:00"/>
        <d v="2022-02-27T00:00:00"/>
        <d v="2021-08-18T00:00:00"/>
        <d v="2022-01-27T00:00:00"/>
        <d v="2020-05-16T00:00:00"/>
        <d v="2021-05-21T00:00:00"/>
        <d v="2021-05-31T00:00:00"/>
        <d v="2021-01-21T00:00:00"/>
        <d v="2021-02-09T00:00:00"/>
        <d v="2021-12-10T00:00:00"/>
        <d v="2020-03-07T00:00:00"/>
        <d v="2021-01-20T00:00:00"/>
        <d v="2021-04-24T00:00:00"/>
        <d v="2021-10-31T00:00:00"/>
        <d v="2022-12-07T00:00:00"/>
        <d v="2022-05-08T00:00:00"/>
        <d v="2020-06-30T00:00:00"/>
        <d v="2022-06-11T00:00:00"/>
        <d v="2022-10-15T00:00:00"/>
        <d v="2021-05-18T00:00:00"/>
        <d v="2022-12-06T00:00:00"/>
        <d v="2022-09-09T00:00:00"/>
        <d v="2021-08-10T00:00:00"/>
        <d v="2021-02-08T00:00:00"/>
        <d v="2020-09-19T00:00:00"/>
        <d v="2019-12-28T00:00:00"/>
        <d v="2021-02-14T00:00:00"/>
        <d v="2021-04-18T00:00:00"/>
        <d v="2020-01-19T00:00:00"/>
        <d v="2020-01-18T00:00:00"/>
        <d v="2021-11-03T00:00:00"/>
        <d v="2021-01-01T00:00:00"/>
        <d v="2020-11-20T00:00:00"/>
        <d v="2022-08-16T00:00:00"/>
        <d v="2022-09-08T00:00:00"/>
        <d v="2022-12-05T00:00:00"/>
        <d v="2021-04-06T00:00:00"/>
        <d v="2022-07-24T00:00:00"/>
        <d v="2021-07-12T00:00:00"/>
        <d v="2022-02-24T00:00:00"/>
        <d v="2022-08-06T00:00:00"/>
        <d v="2019-12-16T00:00:00"/>
        <d v="2021-05-19T00:00:00"/>
        <d v="2021-11-18T00:00:00"/>
        <d v="2020-10-24T00:00:00"/>
        <d v="2020-04-21T00:00:00"/>
        <d v="2021-01-08T00:00:00"/>
        <d v="2020-04-24T00:00:00"/>
        <d v="2021-04-30T00:00:00"/>
        <d v="2022-04-23T00:00:00"/>
        <d v="2020-03-10T00:00:00"/>
        <d v="2020-10-03T00:00:00"/>
        <d v="2020-11-02T00:00:00"/>
        <d v="2020-08-08T00:00:00"/>
        <d v="2022-10-02T00:00:00"/>
        <d v="2020-11-17T00:00:00"/>
        <d v="2021-06-19T00:00:00"/>
        <d v="2022-03-29T00:00:00"/>
        <d v="2022-05-28T00:00:00"/>
        <d v="2022-04-03T00:00:00"/>
        <d v="2020-01-16T00:00:00"/>
        <d v="2020-09-17T00:00:00"/>
        <d v="2022-11-08T00:00:00"/>
        <d v="2020-08-24T00:00:00"/>
        <d v="2022-10-09T00:00:00"/>
        <d v="2020-07-06T00:00:00"/>
        <d v="2021-07-08T00:00:00"/>
        <d v="2020-01-30T00:00:00"/>
        <d v="2022-01-30T00:00:00"/>
        <d v="2021-08-17T00:00:00"/>
        <d v="2021-06-02T00:00:00"/>
        <d v="2021-07-23T00:00:00"/>
        <d v="2021-10-17T00:00:00"/>
        <d v="2022-09-16T00:00:00"/>
        <d v="2019-12-18T00:00:00"/>
        <d v="2021-07-03T00:00:00"/>
        <d v="2019-12-25T00:00:00"/>
        <d v="2022-05-14T00:00:00"/>
        <d v="2020-08-31T00:00:00"/>
        <d v="2022-04-20T00:00:00"/>
        <d v="2020-12-13T00:00:00"/>
        <d v="2022-01-28T00:00:00"/>
        <d v="2021-11-16T00:00:00"/>
        <d v="2022-11-10T00:00:00"/>
        <d v="2020-03-14T00:00:00"/>
        <d v="2020-07-31T00:00:00"/>
        <d v="2022-10-30T00:00:00"/>
        <d v="2020-01-26T00:00:00"/>
        <d v="2020-12-03T00:00:00"/>
        <d v="2022-01-13T00:00:00"/>
        <d v="2021-03-02T00:00:00"/>
        <d v="2021-10-28T00:00:00"/>
        <d v="2020-04-10T00:00:00"/>
        <d v="2022-12-12T00:00:00"/>
        <d v="2020-04-16T00:00:00"/>
        <d v="2021-09-22T00:00:00"/>
        <d v="2021-08-08T00:00:00"/>
        <d v="2022-02-01T00:00:00"/>
        <d v="2020-03-18T00:00:00"/>
        <d v="2022-01-19T00:00:00"/>
        <d v="2019-12-26T00:00:00"/>
        <d v="2020-04-02T00:00:00"/>
        <d v="2021-05-26T00:00:00"/>
        <d v="2021-05-08T00:00:00"/>
        <d v="2022-12-20T00:00:00"/>
        <d v="2020-10-05T00:00:00"/>
        <d v="2021-12-24T00:00:00"/>
        <d v="2020-09-09T00:00:00"/>
      </sharedItems>
      <fieldGroup par="39" base="1">
        <rangePr groupBy="months" startDate="2019-12-06T00:00:00" endDate="2022-12-30T00:00:00"/>
        <groupItems count="14">
          <s v="&lt;12/6/2019"/>
          <s v="Jan"/>
          <s v="Feb"/>
          <s v="Mar"/>
          <s v="Apr"/>
          <s v="May"/>
          <s v="Jun"/>
          <s v="Jul"/>
          <s v="Aug"/>
          <s v="Sep"/>
          <s v="Oct"/>
          <s v="Nov"/>
          <s v="Dec"/>
          <s v="&gt;12/30/2022"/>
        </groupItems>
      </fieldGroup>
    </cacheField>
    <cacheField name="Checkout Date" numFmtId="14">
      <sharedItems containsSemiMixedTypes="0" containsNonDate="0" containsDate="1" containsString="0" minDate="2020-01-02T00:00:00" maxDate="2022-12-31T00:00:00"/>
    </cacheField>
    <cacheField name="Year of Visit" numFmtId="0">
      <sharedItems containsSemiMixedTypes="0" containsString="0" containsNumber="1" containsInteger="1" minValue="2019" maxValue="2022" count="4">
        <n v="2022"/>
        <n v="2021"/>
        <n v="2019"/>
        <n v="2020"/>
      </sharedItems>
    </cacheField>
    <cacheField name="Month" numFmtId="0">
      <sharedItems/>
    </cacheField>
    <cacheField name="Checkin Day" numFmtId="0">
      <sharedItems/>
    </cacheField>
    <cacheField name="Time of the week" numFmtId="0">
      <sharedItems/>
    </cacheField>
    <cacheField name="Stay period" numFmtId="0">
      <sharedItems containsSemiMixedTypes="0" containsString="0" containsNumber="1" containsInteger="1" minValue="1" maxValue="30" count="30">
        <n v="2"/>
        <n v="25"/>
        <n v="5"/>
        <n v="12"/>
        <n v="3"/>
        <n v="26"/>
        <n v="1"/>
        <n v="29"/>
        <n v="14"/>
        <n v="20"/>
        <n v="28"/>
        <n v="9"/>
        <n v="23"/>
        <n v="10"/>
        <n v="19"/>
        <n v="17"/>
        <n v="7"/>
        <n v="11"/>
        <n v="16"/>
        <n v="21"/>
        <n v="15"/>
        <n v="18"/>
        <n v="13"/>
        <n v="8"/>
        <n v="30"/>
        <n v="22"/>
        <n v="4"/>
        <n v="24"/>
        <n v="27"/>
        <n v="6"/>
      </sharedItems>
    </cacheField>
    <cacheField name="Duration of Stay" numFmtId="0">
      <sharedItems count="3">
        <s v="Short Stay"/>
        <s v="Long Stay"/>
        <s v="Weekend Lodge"/>
      </sharedItems>
    </cacheField>
    <cacheField name="Full Name" numFmtId="0">
      <sharedItems/>
    </cacheField>
    <cacheField name="Gender" numFmtId="0">
      <sharedItems count="2">
        <s v="Male"/>
        <s v="Female"/>
      </sharedItems>
    </cacheField>
    <cacheField name="Date of Birth" numFmtId="14">
      <sharedItems containsSemiMixedTypes="0" containsNonDate="0" containsDate="1" containsString="0" minDate="1950-12-31T00:00:00" maxDate="2007-01-01T00:00:00"/>
    </cacheField>
    <cacheField name="Age" numFmtId="0">
      <sharedItems containsSemiMixedTypes="0" containsString="0" containsNumber="1" containsInteger="1" minValue="18" maxValue="74" count="57">
        <n v="31"/>
        <n v="64"/>
        <n v="43"/>
        <n v="21"/>
        <n v="63"/>
        <n v="68"/>
        <n v="24"/>
        <n v="36"/>
        <n v="27"/>
        <n v="20"/>
        <n v="58"/>
        <n v="52"/>
        <n v="32"/>
        <n v="37"/>
        <n v="45"/>
        <n v="55"/>
        <n v="73"/>
        <n v="51"/>
        <n v="44"/>
        <n v="69"/>
        <n v="62"/>
        <n v="66"/>
        <n v="26"/>
        <n v="28"/>
        <n v="25"/>
        <n v="60"/>
        <n v="22"/>
        <n v="38"/>
        <n v="70"/>
        <n v="39"/>
        <n v="47"/>
        <n v="40"/>
        <n v="57"/>
        <n v="49"/>
        <n v="74"/>
        <n v="35"/>
        <n v="29"/>
        <n v="46"/>
        <n v="34"/>
        <n v="33"/>
        <n v="61"/>
        <n v="67"/>
        <n v="56"/>
        <n v="72"/>
        <n v="59"/>
        <n v="71"/>
        <n v="54"/>
        <n v="65"/>
        <n v="19"/>
        <n v="41"/>
        <n v="23"/>
        <n v="48"/>
        <n v="30"/>
        <n v="53"/>
        <n v="50"/>
        <n v="42"/>
        <n v="18"/>
      </sharedItems>
      <fieldGroup base="12">
        <rangePr autoStart="0" autoEnd="0" startNum="15" endNum="80" groupInterval="10"/>
        <groupItems count="9">
          <s v="&lt;15"/>
          <s v="15-24"/>
          <s v="25-34"/>
          <s v="35-44"/>
          <s v="45-54"/>
          <s v="55-64"/>
          <s v="65-74"/>
          <s v="75-84"/>
          <s v="&gt;85"/>
        </groupItems>
      </fieldGroup>
    </cacheField>
    <cacheField name="Purpose of the visit" numFmtId="0">
      <sharedItems count="4">
        <s v="Business"/>
        <s v="Vacation"/>
        <s v="Function"/>
        <s v="Other"/>
      </sharedItems>
    </cacheField>
    <cacheField name="How did you discover us?" numFmtId="0">
      <sharedItems count="7">
        <s v="Organization"/>
        <s v="News Paper"/>
        <s v="Search Engine"/>
        <s v="Hotel Booking Sites"/>
        <s v="Internet Advertisement"/>
        <s v="Television Advertisement"/>
        <s v="Word Of Mouth"/>
      </sharedItems>
    </cacheField>
    <cacheField name="Rate your overall experience in our hotel" numFmtId="0">
      <sharedItems containsSemiMixedTypes="0" containsString="0" containsNumber="1" containsInteger="1" minValue="1" maxValue="5"/>
    </cacheField>
    <cacheField name="How likely are you to recommend us to a friend or colleague?" numFmtId="0">
      <sharedItems containsSemiMixedTypes="0" containsString="0" containsNumber="1" containsInteger="1" minValue="3" maxValue="10" count="8">
        <n v="9"/>
        <n v="10"/>
        <n v="4"/>
        <n v="6"/>
        <n v="5"/>
        <n v="7"/>
        <n v="8"/>
        <n v="3"/>
      </sharedItems>
    </cacheField>
    <cacheField name="Staff attitude" numFmtId="0">
      <sharedItems count="5">
        <s v="Good"/>
        <s v="Very good"/>
        <s v="Poor"/>
        <s v="Excellent"/>
        <s v="Average"/>
      </sharedItems>
    </cacheField>
    <cacheField name="Check-in Process" numFmtId="0">
      <sharedItems count="5">
        <s v="Good"/>
        <s v="Excellent"/>
        <s v="Very good"/>
        <s v="Average"/>
        <s v="Poor"/>
      </sharedItems>
    </cacheField>
    <cacheField name="Room service" numFmtId="0">
      <sharedItems/>
    </cacheField>
    <cacheField name="Room cleanliness" numFmtId="0">
      <sharedItems/>
    </cacheField>
    <cacheField name="Food quality" numFmtId="0">
      <sharedItems/>
    </cacheField>
    <cacheField name="Variety of food" numFmtId="0">
      <sharedItems/>
    </cacheField>
    <cacheField name="Broadband &amp; TV" numFmtId="0">
      <sharedItems/>
    </cacheField>
    <cacheField name="Gym" numFmtId="0">
      <sharedItems/>
    </cacheField>
    <cacheField name="S.A" numFmtId="1">
      <sharedItems containsSemiMixedTypes="0" containsString="0" containsNumber="1" containsInteger="1" minValue="1" maxValue="5"/>
    </cacheField>
    <cacheField name="C-I-P" numFmtId="1">
      <sharedItems containsSemiMixedTypes="0" containsString="0" containsNumber="1" containsInteger="1" minValue="1" maxValue="5"/>
    </cacheField>
    <cacheField name="RM_S" numFmtId="1">
      <sharedItems containsSemiMixedTypes="0" containsString="0" containsNumber="1" containsInteger="1" minValue="1" maxValue="5"/>
    </cacheField>
    <cacheField name="RM_C" numFmtId="1">
      <sharedItems containsSemiMixedTypes="0" containsString="0" containsNumber="1" containsInteger="1" minValue="1" maxValue="5"/>
    </cacheField>
    <cacheField name="F_Q" numFmtId="1">
      <sharedItems containsSemiMixedTypes="0" containsString="0" containsNumber="1" containsInteger="1" minValue="1" maxValue="5"/>
    </cacheField>
    <cacheField name="Var_Food" numFmtId="1">
      <sharedItems containsSemiMixedTypes="0" containsString="0" containsNumber="1" containsInteger="1" minValue="1" maxValue="5"/>
    </cacheField>
    <cacheField name="B &amp; TV" numFmtId="1">
      <sharedItems containsSemiMixedTypes="0" containsString="0" containsNumber="1" containsInteger="1" minValue="1" maxValue="5"/>
    </cacheField>
    <cacheField name="Gymm" numFmtId="1">
      <sharedItems containsSemiMixedTypes="0" containsString="0" containsNumber="1" containsInteger="1" minValue="1" maxValue="5"/>
    </cacheField>
    <cacheField name="Mean of all categories" numFmtId="1">
      <sharedItems containsSemiMixedTypes="0" containsString="0" containsNumber="1" minValue="1.5" maxValue="4.75"/>
    </cacheField>
    <cacheField name="Staff" numFmtId="1">
      <sharedItems containsSemiMixedTypes="0" containsString="0" containsNumber="1" minValue="1" maxValue="5"/>
    </cacheField>
    <cacheField name="Room" numFmtId="1">
      <sharedItems containsSemiMixedTypes="0" containsString="0" containsNumber="1" minValue="1" maxValue="5"/>
    </cacheField>
    <cacheField name="Restaurant" numFmtId="1">
      <sharedItems containsSemiMixedTypes="0" containsString="0" containsNumber="1" minValue="1" maxValue="5"/>
    </cacheField>
    <cacheField name="Facility" numFmtId="1">
      <sharedItems containsSemiMixedTypes="0" containsString="0" containsNumber="1" minValue="1" maxValue="5"/>
    </cacheField>
    <cacheField name="Quarters" numFmtId="0" databaseField="0">
      <fieldGroup base="1">
        <rangePr groupBy="quarters" startDate="2019-12-06T00:00:00" endDate="2022-12-30T00:00:00"/>
        <groupItems count="6">
          <s v="&lt;12/6/2019"/>
          <s v="Qtr1"/>
          <s v="Qtr2"/>
          <s v="Qtr3"/>
          <s v="Qtr4"/>
          <s v="&gt;12/30/2022"/>
        </groupItems>
      </fieldGroup>
    </cacheField>
    <cacheField name="Years" numFmtId="0" databaseField="0">
      <fieldGroup base="1">
        <rangePr groupBy="years" startDate="2019-12-06T00:00:00" endDate="2022-12-30T00:00:00"/>
        <groupItems count="6">
          <s v="&lt;12/6/2019"/>
          <s v="2019"/>
          <s v="2020"/>
          <s v="2021"/>
          <s v="2022"/>
          <s v="&gt;12/30/2022"/>
        </groupItems>
      </fieldGroup>
    </cacheField>
  </cacheFields>
  <extLst>
    <ext xmlns:x14="http://schemas.microsoft.com/office/spreadsheetml/2009/9/main" uri="{725AE2AE-9491-48be-B2B4-4EB974FC3084}">
      <x14:pivotCacheDefinition pivotCacheId="1910861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8">
  <r>
    <n v="1"/>
    <x v="0"/>
    <d v="2022-04-07T00:00:00"/>
    <x v="0"/>
    <s v="April"/>
    <s v="Tuesday"/>
    <s v="Weekdays"/>
    <x v="0"/>
    <x v="0"/>
    <s v="Guest 00001"/>
    <x v="0"/>
    <d v="1993-10-02T00:00:00"/>
    <x v="0"/>
    <x v="0"/>
    <x v="0"/>
    <n v="3"/>
    <x v="0"/>
    <x v="0"/>
    <x v="0"/>
    <s v="Very good"/>
    <s v="Poor"/>
    <s v="Very good"/>
    <s v="Average"/>
    <s v="Excellent"/>
    <s v="Excellent"/>
    <n v="3"/>
    <n v="3"/>
    <n v="4"/>
    <n v="1"/>
    <n v="4"/>
    <n v="2"/>
    <n v="5"/>
    <n v="5"/>
    <n v="3.375"/>
    <n v="3"/>
    <n v="2.5"/>
    <n v="3"/>
    <n v="5"/>
  </r>
  <r>
    <n v="2"/>
    <x v="1"/>
    <d v="2021-06-05T00:00:00"/>
    <x v="1"/>
    <s v="June"/>
    <s v="Thursday"/>
    <s v="Weekdays"/>
    <x v="0"/>
    <x v="0"/>
    <s v="Guest 00002"/>
    <x v="0"/>
    <d v="1961-03-24T00:00:00"/>
    <x v="1"/>
    <x v="0"/>
    <x v="0"/>
    <n v="3"/>
    <x v="1"/>
    <x v="1"/>
    <x v="1"/>
    <s v="Very good"/>
    <s v="Very good"/>
    <s v="Very good"/>
    <s v="Poor"/>
    <s v="Excellent"/>
    <s v="Very good"/>
    <n v="4"/>
    <n v="5"/>
    <n v="4"/>
    <n v="4"/>
    <n v="4"/>
    <n v="1"/>
    <n v="5"/>
    <n v="4"/>
    <n v="3.875"/>
    <n v="4.5"/>
    <n v="4"/>
    <n v="2.5"/>
    <n v="4.5"/>
  </r>
  <r>
    <n v="3"/>
    <x v="2"/>
    <d v="2020-01-16T00:00:00"/>
    <x v="2"/>
    <s v="December"/>
    <s v="Sunday"/>
    <s v="Weekends"/>
    <x v="1"/>
    <x v="1"/>
    <s v="Guest 00003"/>
    <x v="0"/>
    <d v="1981-10-03T00:00:00"/>
    <x v="2"/>
    <x v="1"/>
    <x v="1"/>
    <n v="4"/>
    <x v="2"/>
    <x v="2"/>
    <x v="0"/>
    <s v="Very good"/>
    <s v="Average"/>
    <s v="Poor"/>
    <s v="Poor"/>
    <s v="Good"/>
    <s v="Very good"/>
    <n v="1"/>
    <n v="3"/>
    <n v="4"/>
    <n v="2"/>
    <n v="1"/>
    <n v="1"/>
    <n v="3"/>
    <n v="4"/>
    <n v="2.375"/>
    <n v="2"/>
    <n v="3"/>
    <n v="1"/>
    <n v="3.5"/>
  </r>
  <r>
    <n v="4"/>
    <x v="3"/>
    <d v="2022-05-14T00:00:00"/>
    <x v="0"/>
    <s v="May"/>
    <s v="Monday"/>
    <s v="Weekdays"/>
    <x v="2"/>
    <x v="0"/>
    <s v="Guest 00004"/>
    <x v="0"/>
    <d v="2004-03-31T00:00:00"/>
    <x v="3"/>
    <x v="1"/>
    <x v="2"/>
    <n v="5"/>
    <x v="3"/>
    <x v="0"/>
    <x v="2"/>
    <s v="Good"/>
    <s v="Poor"/>
    <s v="Average"/>
    <s v="Poor"/>
    <s v="Poor"/>
    <s v="Excellent"/>
    <n v="3"/>
    <n v="4"/>
    <n v="3"/>
    <n v="1"/>
    <n v="2"/>
    <n v="1"/>
    <n v="1"/>
    <n v="5"/>
    <n v="2.5"/>
    <n v="3.5"/>
    <n v="2"/>
    <n v="1.5"/>
    <n v="3"/>
  </r>
  <r>
    <n v="5"/>
    <x v="4"/>
    <d v="2022-06-24T00:00:00"/>
    <x v="0"/>
    <s v="June"/>
    <s v="Wednesday"/>
    <s v="Weekdays"/>
    <x v="0"/>
    <x v="0"/>
    <s v="Guest 00005"/>
    <x v="0"/>
    <d v="1961-08-08T00:00:00"/>
    <x v="4"/>
    <x v="0"/>
    <x v="3"/>
    <n v="5"/>
    <x v="4"/>
    <x v="3"/>
    <x v="1"/>
    <s v="Very good"/>
    <s v="Average"/>
    <s v="Good"/>
    <s v="Average"/>
    <s v="Excellent"/>
    <s v="Good"/>
    <n v="5"/>
    <n v="5"/>
    <n v="4"/>
    <n v="2"/>
    <n v="3"/>
    <n v="2"/>
    <n v="5"/>
    <n v="3"/>
    <n v="3.625"/>
    <n v="5"/>
    <n v="3"/>
    <n v="2.5"/>
    <n v="4"/>
  </r>
  <r>
    <n v="6"/>
    <x v="5"/>
    <d v="2021-08-28T00:00:00"/>
    <x v="1"/>
    <s v="August"/>
    <s v="Monday"/>
    <s v="Weekdays"/>
    <x v="3"/>
    <x v="1"/>
    <s v="Guest 00006"/>
    <x v="0"/>
    <d v="1957-03-30T00:00:00"/>
    <x v="5"/>
    <x v="2"/>
    <x v="2"/>
    <n v="3"/>
    <x v="0"/>
    <x v="3"/>
    <x v="0"/>
    <s v="Very good"/>
    <s v="Good"/>
    <s v="Poor"/>
    <s v="Poor"/>
    <s v="Excellent"/>
    <s v="Excellent"/>
    <n v="5"/>
    <n v="3"/>
    <n v="4"/>
    <n v="3"/>
    <n v="1"/>
    <n v="1"/>
    <n v="5"/>
    <n v="5"/>
    <n v="3.375"/>
    <n v="4"/>
    <n v="3.5"/>
    <n v="1"/>
    <n v="5"/>
  </r>
  <r>
    <n v="7"/>
    <x v="6"/>
    <d v="2022-10-04T00:00:00"/>
    <x v="0"/>
    <s v="October"/>
    <s v="Saturday"/>
    <s v="Weekends"/>
    <x v="4"/>
    <x v="2"/>
    <s v="Guest 00007"/>
    <x v="1"/>
    <d v="2001-02-18T00:00:00"/>
    <x v="6"/>
    <x v="1"/>
    <x v="4"/>
    <n v="4"/>
    <x v="0"/>
    <x v="1"/>
    <x v="2"/>
    <s v="Good"/>
    <s v="Poor"/>
    <s v="Poor"/>
    <s v="Poor"/>
    <s v="Excellent"/>
    <s v="Very good"/>
    <n v="4"/>
    <n v="4"/>
    <n v="3"/>
    <n v="1"/>
    <n v="1"/>
    <n v="1"/>
    <n v="5"/>
    <n v="4"/>
    <n v="2.875"/>
    <n v="4"/>
    <n v="2"/>
    <n v="1"/>
    <n v="4.5"/>
  </r>
  <r>
    <n v="8"/>
    <x v="7"/>
    <d v="2020-02-01T00:00:00"/>
    <x v="3"/>
    <s v="January"/>
    <s v="Monday"/>
    <s v="Weekdays"/>
    <x v="5"/>
    <x v="1"/>
    <s v="Guest 00008"/>
    <x v="0"/>
    <d v="1981-11-27T00:00:00"/>
    <x v="2"/>
    <x v="0"/>
    <x v="0"/>
    <n v="1"/>
    <x v="5"/>
    <x v="0"/>
    <x v="1"/>
    <s v="Good"/>
    <s v="Average"/>
    <s v="Excellent"/>
    <s v="Very good"/>
    <s v="Excellent"/>
    <s v="Very good"/>
    <n v="3"/>
    <n v="5"/>
    <n v="3"/>
    <n v="2"/>
    <n v="5"/>
    <n v="4"/>
    <n v="5"/>
    <n v="4"/>
    <n v="3.875"/>
    <n v="4"/>
    <n v="2.5"/>
    <n v="4.5"/>
    <n v="4.5"/>
  </r>
  <r>
    <n v="9"/>
    <x v="8"/>
    <d v="2020-08-08T00:00:00"/>
    <x v="3"/>
    <s v="August"/>
    <s v="Friday"/>
    <s v="Weekends"/>
    <x v="6"/>
    <x v="2"/>
    <s v="Guest 00009"/>
    <x v="1"/>
    <d v="1988-09-28T00:00:00"/>
    <x v="7"/>
    <x v="1"/>
    <x v="5"/>
    <n v="4"/>
    <x v="0"/>
    <x v="0"/>
    <x v="2"/>
    <s v="Average"/>
    <s v="Good"/>
    <s v="Average"/>
    <s v="Poor"/>
    <s v="Good"/>
    <s v="Good"/>
    <n v="3"/>
    <n v="4"/>
    <n v="2"/>
    <n v="3"/>
    <n v="2"/>
    <n v="1"/>
    <n v="3"/>
    <n v="3"/>
    <n v="2.625"/>
    <n v="3.5"/>
    <n v="2.5"/>
    <n v="1.5"/>
    <n v="3"/>
  </r>
  <r>
    <n v="10"/>
    <x v="9"/>
    <d v="2020-12-16T00:00:00"/>
    <x v="3"/>
    <s v="December"/>
    <s v="Friday"/>
    <s v="Weekends"/>
    <x v="3"/>
    <x v="1"/>
    <s v="Guest 00010"/>
    <x v="0"/>
    <d v="1997-11-24T00:00:00"/>
    <x v="8"/>
    <x v="0"/>
    <x v="0"/>
    <n v="5"/>
    <x v="0"/>
    <x v="1"/>
    <x v="1"/>
    <s v="Very good"/>
    <s v="Poor"/>
    <s v="Excellent"/>
    <s v="Poor"/>
    <s v="Poor"/>
    <s v="Average"/>
    <n v="4"/>
    <n v="5"/>
    <n v="4"/>
    <n v="1"/>
    <n v="5"/>
    <n v="1"/>
    <n v="1"/>
    <n v="2"/>
    <n v="2.875"/>
    <n v="4.5"/>
    <n v="2.5"/>
    <n v="3"/>
    <n v="1.5"/>
  </r>
  <r>
    <n v="11"/>
    <x v="10"/>
    <d v="2020-06-05T00:00:00"/>
    <x v="3"/>
    <s v="May"/>
    <s v="Thursday"/>
    <s v="Weekdays"/>
    <x v="7"/>
    <x v="1"/>
    <s v="Guest 00011"/>
    <x v="1"/>
    <d v="1961-10-31T00:00:00"/>
    <x v="4"/>
    <x v="0"/>
    <x v="0"/>
    <n v="3"/>
    <x v="2"/>
    <x v="0"/>
    <x v="2"/>
    <s v="Good"/>
    <s v="Very good"/>
    <s v="Very good"/>
    <s v="Average"/>
    <s v="Average"/>
    <s v="Average"/>
    <n v="3"/>
    <n v="4"/>
    <n v="3"/>
    <n v="4"/>
    <n v="4"/>
    <n v="2"/>
    <n v="2"/>
    <n v="2"/>
    <n v="3"/>
    <n v="3.5"/>
    <n v="3.5"/>
    <n v="3"/>
    <n v="2"/>
  </r>
  <r>
    <n v="12"/>
    <x v="11"/>
    <d v="2020-05-04T00:00:00"/>
    <x v="3"/>
    <s v="April"/>
    <s v="Monday"/>
    <s v="Weekdays"/>
    <x v="8"/>
    <x v="1"/>
    <s v="Guest 00012"/>
    <x v="1"/>
    <d v="2004-12-02T00:00:00"/>
    <x v="9"/>
    <x v="2"/>
    <x v="1"/>
    <n v="4"/>
    <x v="1"/>
    <x v="1"/>
    <x v="2"/>
    <s v="Very good"/>
    <s v="Excellent"/>
    <s v="Average"/>
    <s v="Poor"/>
    <s v="Excellent"/>
    <s v="Good"/>
    <n v="4"/>
    <n v="4"/>
    <n v="4"/>
    <n v="5"/>
    <n v="2"/>
    <n v="1"/>
    <n v="5"/>
    <n v="3"/>
    <n v="3.5"/>
    <n v="4"/>
    <n v="4.5"/>
    <n v="1.5"/>
    <n v="4"/>
  </r>
  <r>
    <n v="13"/>
    <x v="3"/>
    <d v="2022-05-14T00:00:00"/>
    <x v="0"/>
    <s v="May"/>
    <s v="Monday"/>
    <s v="Weekdays"/>
    <x v="2"/>
    <x v="0"/>
    <s v="Guest 00013"/>
    <x v="1"/>
    <d v="1997-10-26T00:00:00"/>
    <x v="8"/>
    <x v="2"/>
    <x v="0"/>
    <n v="2"/>
    <x v="5"/>
    <x v="1"/>
    <x v="2"/>
    <s v="Very good"/>
    <s v="Very good"/>
    <s v="Very good"/>
    <s v="Poor"/>
    <s v="Good"/>
    <s v="Good"/>
    <n v="4"/>
    <n v="4"/>
    <n v="4"/>
    <n v="4"/>
    <n v="4"/>
    <n v="1"/>
    <n v="3"/>
    <n v="3"/>
    <n v="3.375"/>
    <n v="4"/>
    <n v="4"/>
    <n v="2.5"/>
    <n v="3"/>
  </r>
  <r>
    <n v="14"/>
    <x v="12"/>
    <d v="2020-05-31T00:00:00"/>
    <x v="3"/>
    <s v="May"/>
    <s v="Sunday"/>
    <s v="Weekends"/>
    <x v="8"/>
    <x v="1"/>
    <s v="Guest 00014"/>
    <x v="0"/>
    <d v="1993-12-21T00:00:00"/>
    <x v="0"/>
    <x v="1"/>
    <x v="4"/>
    <n v="2"/>
    <x v="1"/>
    <x v="4"/>
    <x v="3"/>
    <s v="Excellent"/>
    <s v="Average"/>
    <s v="Poor"/>
    <s v="Poor"/>
    <s v="Average"/>
    <s v="Good"/>
    <n v="2"/>
    <n v="2"/>
    <n v="5"/>
    <n v="2"/>
    <n v="1"/>
    <n v="1"/>
    <n v="2"/>
    <n v="3"/>
    <n v="2.25"/>
    <n v="2"/>
    <n v="3.5"/>
    <n v="1"/>
    <n v="2.5"/>
  </r>
  <r>
    <n v="15"/>
    <x v="13"/>
    <d v="2021-12-15T00:00:00"/>
    <x v="1"/>
    <s v="November"/>
    <s v="Thursday"/>
    <s v="Weekdays"/>
    <x v="9"/>
    <x v="1"/>
    <s v="Guest 00015"/>
    <x v="1"/>
    <d v="1966-07-10T00:00:00"/>
    <x v="10"/>
    <x v="2"/>
    <x v="6"/>
    <n v="2"/>
    <x v="6"/>
    <x v="2"/>
    <x v="3"/>
    <s v="Good"/>
    <s v="Very good"/>
    <s v="Excellent"/>
    <s v="Poor"/>
    <s v="Excellent"/>
    <s v="Average"/>
    <n v="1"/>
    <n v="2"/>
    <n v="3"/>
    <n v="4"/>
    <n v="5"/>
    <n v="1"/>
    <n v="5"/>
    <n v="2"/>
    <n v="2.875"/>
    <n v="1.5"/>
    <n v="3.5"/>
    <n v="3"/>
    <n v="3.5"/>
  </r>
  <r>
    <n v="16"/>
    <x v="14"/>
    <d v="2020-06-27T00:00:00"/>
    <x v="3"/>
    <s v="May"/>
    <s v="Saturday"/>
    <s v="Weekends"/>
    <x v="10"/>
    <x v="1"/>
    <s v="Guest 00016"/>
    <x v="1"/>
    <d v="1972-09-04T00:00:00"/>
    <x v="11"/>
    <x v="1"/>
    <x v="6"/>
    <n v="4"/>
    <x v="0"/>
    <x v="4"/>
    <x v="3"/>
    <s v="Average"/>
    <s v="Very good"/>
    <s v="Excellent"/>
    <s v="Poor"/>
    <s v="Good"/>
    <s v="Very good"/>
    <n v="2"/>
    <n v="2"/>
    <n v="2"/>
    <n v="4"/>
    <n v="5"/>
    <n v="1"/>
    <n v="3"/>
    <n v="4"/>
    <n v="2.875"/>
    <n v="2"/>
    <n v="3"/>
    <n v="3"/>
    <n v="3.5"/>
  </r>
  <r>
    <n v="17"/>
    <x v="15"/>
    <d v="2022-04-28T00:00:00"/>
    <x v="0"/>
    <s v="April"/>
    <s v="Tuesday"/>
    <s v="Weekdays"/>
    <x v="11"/>
    <x v="1"/>
    <s v="Guest 00017"/>
    <x v="0"/>
    <d v="1993-05-04T00:00:00"/>
    <x v="12"/>
    <x v="0"/>
    <x v="2"/>
    <n v="5"/>
    <x v="0"/>
    <x v="1"/>
    <x v="1"/>
    <s v="Good"/>
    <s v="Excellent"/>
    <s v="Good"/>
    <s v="Good"/>
    <s v="Excellent"/>
    <s v="Good"/>
    <n v="4"/>
    <n v="5"/>
    <n v="3"/>
    <n v="5"/>
    <n v="3"/>
    <n v="3"/>
    <n v="5"/>
    <n v="3"/>
    <n v="3.875"/>
    <n v="4.5"/>
    <n v="4"/>
    <n v="3"/>
    <n v="4"/>
  </r>
  <r>
    <n v="18"/>
    <x v="16"/>
    <d v="2020-08-15T00:00:00"/>
    <x v="3"/>
    <s v="July"/>
    <s v="Tuesday"/>
    <s v="Weekdays"/>
    <x v="1"/>
    <x v="1"/>
    <s v="Guest 00018"/>
    <x v="1"/>
    <d v="1972-12-26T00:00:00"/>
    <x v="11"/>
    <x v="2"/>
    <x v="2"/>
    <n v="5"/>
    <x v="0"/>
    <x v="3"/>
    <x v="2"/>
    <s v="Very good"/>
    <s v="Good"/>
    <s v="Good"/>
    <s v="Poor"/>
    <s v="Poor"/>
    <s v="Poor"/>
    <n v="5"/>
    <n v="4"/>
    <n v="4"/>
    <n v="3"/>
    <n v="3"/>
    <n v="1"/>
    <n v="1"/>
    <n v="1"/>
    <n v="2.75"/>
    <n v="4.5"/>
    <n v="3.5"/>
    <n v="2"/>
    <n v="1"/>
  </r>
  <r>
    <n v="19"/>
    <x v="17"/>
    <d v="2020-07-08T00:00:00"/>
    <x v="3"/>
    <s v="June"/>
    <s v="Monday"/>
    <s v="Weekdays"/>
    <x v="11"/>
    <x v="1"/>
    <s v="Guest 00019"/>
    <x v="1"/>
    <d v="1987-10-14T00:00:00"/>
    <x v="13"/>
    <x v="0"/>
    <x v="0"/>
    <n v="3"/>
    <x v="7"/>
    <x v="0"/>
    <x v="2"/>
    <s v="Excellent"/>
    <s v="Poor"/>
    <s v="Good"/>
    <s v="Average"/>
    <s v="Excellent"/>
    <s v="Very good"/>
    <n v="3"/>
    <n v="4"/>
    <n v="5"/>
    <n v="1"/>
    <n v="3"/>
    <n v="2"/>
    <n v="5"/>
    <n v="4"/>
    <n v="3.375"/>
    <n v="3.5"/>
    <n v="3"/>
    <n v="2.5"/>
    <n v="4.5"/>
  </r>
  <r>
    <n v="20"/>
    <x v="18"/>
    <d v="2021-08-23T00:00:00"/>
    <x v="1"/>
    <s v="July"/>
    <s v="Wednesday"/>
    <s v="Weekdays"/>
    <x v="5"/>
    <x v="1"/>
    <s v="Guest 00020"/>
    <x v="1"/>
    <d v="1994-03-28T00:00:00"/>
    <x v="0"/>
    <x v="2"/>
    <x v="6"/>
    <n v="5"/>
    <x v="0"/>
    <x v="4"/>
    <x v="3"/>
    <s v="Good"/>
    <s v="Good"/>
    <s v="Very good"/>
    <s v="Very good"/>
    <s v="Very good"/>
    <s v="Average"/>
    <n v="2"/>
    <n v="2"/>
    <n v="3"/>
    <n v="3"/>
    <n v="4"/>
    <n v="4"/>
    <n v="4"/>
    <n v="2"/>
    <n v="3"/>
    <n v="2"/>
    <n v="3"/>
    <n v="4"/>
    <n v="3"/>
  </r>
  <r>
    <n v="21"/>
    <x v="19"/>
    <d v="2020-12-12T00:00:00"/>
    <x v="3"/>
    <s v="December"/>
    <s v="Wednesday"/>
    <s v="Weekdays"/>
    <x v="4"/>
    <x v="0"/>
    <s v="Guest 00021"/>
    <x v="1"/>
    <d v="1998-03-10T00:00:00"/>
    <x v="8"/>
    <x v="0"/>
    <x v="0"/>
    <n v="3"/>
    <x v="6"/>
    <x v="2"/>
    <x v="0"/>
    <s v="Very good"/>
    <s v="Good"/>
    <s v="Excellent"/>
    <s v="Average"/>
    <s v="Good"/>
    <s v="Good"/>
    <n v="1"/>
    <n v="3"/>
    <n v="4"/>
    <n v="3"/>
    <n v="5"/>
    <n v="2"/>
    <n v="3"/>
    <n v="3"/>
    <n v="3"/>
    <n v="2"/>
    <n v="3.5"/>
    <n v="3.5"/>
    <n v="3"/>
  </r>
  <r>
    <n v="22"/>
    <x v="20"/>
    <d v="2021-04-22T00:00:00"/>
    <x v="1"/>
    <s v="March"/>
    <s v="Tuesday"/>
    <s v="Weekdays"/>
    <x v="12"/>
    <x v="1"/>
    <s v="Guest 00022"/>
    <x v="1"/>
    <d v="1980-02-21T00:00:00"/>
    <x v="14"/>
    <x v="3"/>
    <x v="6"/>
    <n v="5"/>
    <x v="4"/>
    <x v="3"/>
    <x v="1"/>
    <s v="Good"/>
    <s v="Poor"/>
    <s v="Poor"/>
    <s v="Average"/>
    <s v="Excellent"/>
    <s v="Poor"/>
    <n v="5"/>
    <n v="5"/>
    <n v="3"/>
    <n v="1"/>
    <n v="1"/>
    <n v="2"/>
    <n v="5"/>
    <n v="1"/>
    <n v="2.875"/>
    <n v="5"/>
    <n v="2"/>
    <n v="1.5"/>
    <n v="3"/>
  </r>
  <r>
    <n v="23"/>
    <x v="21"/>
    <d v="2022-02-13T00:00:00"/>
    <x v="0"/>
    <s v="February"/>
    <s v="Thursday"/>
    <s v="Weekdays"/>
    <x v="13"/>
    <x v="1"/>
    <s v="Guest 00023"/>
    <x v="0"/>
    <d v="1970-03-28T00:00:00"/>
    <x v="15"/>
    <x v="1"/>
    <x v="4"/>
    <n v="5"/>
    <x v="0"/>
    <x v="1"/>
    <x v="2"/>
    <s v="Average"/>
    <s v="Excellent"/>
    <s v="Very good"/>
    <s v="Average"/>
    <s v="Average"/>
    <s v="Good"/>
    <n v="4"/>
    <n v="4"/>
    <n v="2"/>
    <n v="5"/>
    <n v="4"/>
    <n v="2"/>
    <n v="2"/>
    <n v="3"/>
    <n v="3.25"/>
    <n v="4"/>
    <n v="3.5"/>
    <n v="3"/>
    <n v="2.5"/>
  </r>
  <r>
    <n v="24"/>
    <x v="22"/>
    <d v="2020-02-19T00:00:00"/>
    <x v="3"/>
    <s v="February"/>
    <s v="Friday"/>
    <s v="Weekends"/>
    <x v="2"/>
    <x v="0"/>
    <s v="Guest 00024"/>
    <x v="0"/>
    <d v="1952-03-31T00:00:00"/>
    <x v="16"/>
    <x v="1"/>
    <x v="0"/>
    <n v="3"/>
    <x v="0"/>
    <x v="3"/>
    <x v="0"/>
    <s v="Excellent"/>
    <s v="Good"/>
    <s v="Excellent"/>
    <s v="Average"/>
    <s v="Poor"/>
    <s v="Poor"/>
    <n v="5"/>
    <n v="3"/>
    <n v="5"/>
    <n v="3"/>
    <n v="5"/>
    <n v="2"/>
    <n v="1"/>
    <n v="1"/>
    <n v="3.125"/>
    <n v="4"/>
    <n v="4"/>
    <n v="3.5"/>
    <n v="1"/>
  </r>
  <r>
    <n v="25"/>
    <x v="23"/>
    <d v="2021-01-27T00:00:00"/>
    <x v="1"/>
    <s v="January"/>
    <s v="Sunday"/>
    <s v="Weekends"/>
    <x v="13"/>
    <x v="1"/>
    <s v="Guest 00025"/>
    <x v="0"/>
    <d v="1973-06-01T00:00:00"/>
    <x v="17"/>
    <x v="1"/>
    <x v="2"/>
    <n v="5"/>
    <x v="0"/>
    <x v="3"/>
    <x v="0"/>
    <s v="Good"/>
    <s v="Average"/>
    <s v="Good"/>
    <s v="Average"/>
    <s v="Very good"/>
    <s v="Excellent"/>
    <n v="5"/>
    <n v="3"/>
    <n v="3"/>
    <n v="2"/>
    <n v="3"/>
    <n v="2"/>
    <n v="4"/>
    <n v="5"/>
    <n v="3.375"/>
    <n v="4"/>
    <n v="2.5"/>
    <n v="2.5"/>
    <n v="4.5"/>
  </r>
  <r>
    <n v="26"/>
    <x v="24"/>
    <d v="2021-06-11T00:00:00"/>
    <x v="1"/>
    <s v="May"/>
    <s v="Sunday"/>
    <s v="Weekends"/>
    <x v="14"/>
    <x v="1"/>
    <s v="Guest 00026"/>
    <x v="0"/>
    <d v="1981-05-05T00:00:00"/>
    <x v="18"/>
    <x v="1"/>
    <x v="3"/>
    <n v="2"/>
    <x v="2"/>
    <x v="4"/>
    <x v="3"/>
    <s v="Good"/>
    <s v="Very good"/>
    <s v="Excellent"/>
    <s v="Good"/>
    <s v="Very good"/>
    <s v="Poor"/>
    <n v="2"/>
    <n v="2"/>
    <n v="3"/>
    <n v="4"/>
    <n v="5"/>
    <n v="3"/>
    <n v="4"/>
    <n v="1"/>
    <n v="3"/>
    <n v="2"/>
    <n v="3.5"/>
    <n v="4"/>
    <n v="2.5"/>
  </r>
  <r>
    <n v="27"/>
    <x v="25"/>
    <d v="2022-11-22T00:00:00"/>
    <x v="0"/>
    <s v="November"/>
    <s v="Saturday"/>
    <s v="Weekends"/>
    <x v="4"/>
    <x v="2"/>
    <s v="Guest 00027"/>
    <x v="0"/>
    <d v="1956-01-28T00:00:00"/>
    <x v="19"/>
    <x v="0"/>
    <x v="0"/>
    <n v="3"/>
    <x v="6"/>
    <x v="1"/>
    <x v="1"/>
    <s v="Very good"/>
    <s v="Excellent"/>
    <s v="Excellent"/>
    <s v="Average"/>
    <s v="Poor"/>
    <s v="Excellent"/>
    <n v="4"/>
    <n v="5"/>
    <n v="4"/>
    <n v="5"/>
    <n v="5"/>
    <n v="2"/>
    <n v="1"/>
    <n v="5"/>
    <n v="3.875"/>
    <n v="4.5"/>
    <n v="4.5"/>
    <n v="3.5"/>
    <n v="3"/>
  </r>
  <r>
    <n v="28"/>
    <x v="26"/>
    <d v="2021-01-19T00:00:00"/>
    <x v="3"/>
    <s v="December"/>
    <s v="Monday"/>
    <s v="Weekdays"/>
    <x v="7"/>
    <x v="1"/>
    <s v="Guest 00028"/>
    <x v="0"/>
    <d v="1962-09-19T00:00:00"/>
    <x v="20"/>
    <x v="2"/>
    <x v="5"/>
    <n v="1"/>
    <x v="0"/>
    <x v="1"/>
    <x v="1"/>
    <s v="Very good"/>
    <s v="Poor"/>
    <s v="Very good"/>
    <s v="Average"/>
    <s v="Excellent"/>
    <s v="Good"/>
    <n v="4"/>
    <n v="5"/>
    <n v="4"/>
    <n v="1"/>
    <n v="4"/>
    <n v="2"/>
    <n v="5"/>
    <n v="3"/>
    <n v="3.5"/>
    <n v="4.5"/>
    <n v="2.5"/>
    <n v="3"/>
    <n v="4"/>
  </r>
  <r>
    <n v="29"/>
    <x v="27"/>
    <d v="2022-05-08T00:00:00"/>
    <x v="0"/>
    <s v="April"/>
    <s v="Thursday"/>
    <s v="Weekdays"/>
    <x v="15"/>
    <x v="1"/>
    <s v="Guest 00029"/>
    <x v="1"/>
    <d v="1958-09-18T00:00:00"/>
    <x v="21"/>
    <x v="1"/>
    <x v="6"/>
    <n v="3"/>
    <x v="0"/>
    <x v="1"/>
    <x v="0"/>
    <s v="Good"/>
    <s v="Average"/>
    <s v="Excellent"/>
    <s v="Average"/>
    <s v="Average"/>
    <s v="Poor"/>
    <n v="4"/>
    <n v="3"/>
    <n v="3"/>
    <n v="2"/>
    <n v="5"/>
    <n v="2"/>
    <n v="2"/>
    <n v="1"/>
    <n v="2.75"/>
    <n v="3.5"/>
    <n v="2.5"/>
    <n v="3.5"/>
    <n v="1.5"/>
  </r>
  <r>
    <n v="30"/>
    <x v="28"/>
    <d v="2020-07-25T00:00:00"/>
    <x v="3"/>
    <s v="July"/>
    <s v="Friday"/>
    <s v="Weekends"/>
    <x v="6"/>
    <x v="2"/>
    <s v="Guest 00030"/>
    <x v="0"/>
    <d v="1998-11-26T00:00:00"/>
    <x v="22"/>
    <x v="0"/>
    <x v="0"/>
    <n v="5"/>
    <x v="6"/>
    <x v="1"/>
    <x v="0"/>
    <s v="Excellent"/>
    <s v="Good"/>
    <s v="Excellent"/>
    <s v="Average"/>
    <s v="Very good"/>
    <s v="Excellent"/>
    <n v="4"/>
    <n v="3"/>
    <n v="5"/>
    <n v="3"/>
    <n v="5"/>
    <n v="2"/>
    <n v="4"/>
    <n v="5"/>
    <n v="3.875"/>
    <n v="3.5"/>
    <n v="4"/>
    <n v="3.5"/>
    <n v="4.5"/>
  </r>
  <r>
    <n v="31"/>
    <x v="29"/>
    <d v="2020-08-17T00:00:00"/>
    <x v="3"/>
    <s v="July"/>
    <s v="Sunday"/>
    <s v="Weekends"/>
    <x v="7"/>
    <x v="1"/>
    <s v="Guest 00031"/>
    <x v="0"/>
    <d v="1996-08-10T00:00:00"/>
    <x v="23"/>
    <x v="1"/>
    <x v="2"/>
    <n v="3"/>
    <x v="1"/>
    <x v="1"/>
    <x v="1"/>
    <s v="Very good"/>
    <s v="Excellent"/>
    <s v="Average"/>
    <s v="Average"/>
    <s v="Excellent"/>
    <s v="Average"/>
    <n v="4"/>
    <n v="5"/>
    <n v="4"/>
    <n v="5"/>
    <n v="2"/>
    <n v="2"/>
    <n v="5"/>
    <n v="2"/>
    <n v="3.625"/>
    <n v="4.5"/>
    <n v="4.5"/>
    <n v="2"/>
    <n v="3.5"/>
  </r>
  <r>
    <n v="32"/>
    <x v="30"/>
    <d v="2021-06-14T00:00:00"/>
    <x v="1"/>
    <s v="May"/>
    <s v="Thursday"/>
    <s v="Weekdays"/>
    <x v="1"/>
    <x v="1"/>
    <s v="Guest 00032"/>
    <x v="0"/>
    <d v="1999-05-22T00:00:00"/>
    <x v="24"/>
    <x v="2"/>
    <x v="6"/>
    <n v="2"/>
    <x v="6"/>
    <x v="1"/>
    <x v="1"/>
    <s v="Very good"/>
    <s v="Good"/>
    <s v="Excellent"/>
    <s v="Average"/>
    <s v="Excellent"/>
    <s v="Excellent"/>
    <n v="4"/>
    <n v="5"/>
    <n v="4"/>
    <n v="3"/>
    <n v="5"/>
    <n v="2"/>
    <n v="5"/>
    <n v="5"/>
    <n v="4.125"/>
    <n v="4.5"/>
    <n v="3.5"/>
    <n v="3.5"/>
    <n v="5"/>
  </r>
  <r>
    <n v="33"/>
    <x v="31"/>
    <d v="2022-01-01T00:00:00"/>
    <x v="1"/>
    <s v="December"/>
    <s v="Wednesday"/>
    <s v="Weekdays"/>
    <x v="4"/>
    <x v="0"/>
    <s v="Guest 00033"/>
    <x v="1"/>
    <d v="1965-04-26T00:00:00"/>
    <x v="25"/>
    <x v="0"/>
    <x v="0"/>
    <n v="1"/>
    <x v="0"/>
    <x v="1"/>
    <x v="1"/>
    <s v="Good"/>
    <s v="Poor"/>
    <s v="Excellent"/>
    <s v="Poor"/>
    <s v="Very good"/>
    <s v="Excellent"/>
    <n v="4"/>
    <n v="5"/>
    <n v="3"/>
    <n v="1"/>
    <n v="5"/>
    <n v="1"/>
    <n v="4"/>
    <n v="5"/>
    <n v="3.5"/>
    <n v="4.5"/>
    <n v="2"/>
    <n v="3"/>
    <n v="4.5"/>
  </r>
  <r>
    <n v="34"/>
    <x v="32"/>
    <d v="2021-12-08T00:00:00"/>
    <x v="1"/>
    <s v="November"/>
    <s v="Monday"/>
    <s v="Weekdays"/>
    <x v="12"/>
    <x v="1"/>
    <s v="Guest 00034"/>
    <x v="0"/>
    <d v="1961-07-06T00:00:00"/>
    <x v="4"/>
    <x v="1"/>
    <x v="4"/>
    <n v="1"/>
    <x v="2"/>
    <x v="1"/>
    <x v="2"/>
    <s v="Excellent"/>
    <s v="Very good"/>
    <s v="Very good"/>
    <s v="Poor"/>
    <s v="Average"/>
    <s v="Excellent"/>
    <n v="4"/>
    <n v="4"/>
    <n v="5"/>
    <n v="4"/>
    <n v="4"/>
    <n v="1"/>
    <n v="2"/>
    <n v="5"/>
    <n v="3.625"/>
    <n v="4"/>
    <n v="4.5"/>
    <n v="2.5"/>
    <n v="3.5"/>
  </r>
  <r>
    <n v="35"/>
    <x v="33"/>
    <d v="2020-05-29T00:00:00"/>
    <x v="3"/>
    <s v="May"/>
    <s v="Wednesday"/>
    <s v="Weekdays"/>
    <x v="12"/>
    <x v="1"/>
    <s v="Guest 00035"/>
    <x v="1"/>
    <d v="2003-01-07T00:00:00"/>
    <x v="26"/>
    <x v="0"/>
    <x v="0"/>
    <n v="3"/>
    <x v="6"/>
    <x v="1"/>
    <x v="2"/>
    <s v="Excellent"/>
    <s v="Poor"/>
    <s v="Excellent"/>
    <s v="Excellent"/>
    <s v="Very good"/>
    <s v="Poor"/>
    <n v="4"/>
    <n v="4"/>
    <n v="5"/>
    <n v="1"/>
    <n v="5"/>
    <n v="5"/>
    <n v="4"/>
    <n v="1"/>
    <n v="3.625"/>
    <n v="4"/>
    <n v="3"/>
    <n v="5"/>
    <n v="2.5"/>
  </r>
  <r>
    <n v="36"/>
    <x v="34"/>
    <d v="2020-07-11T00:00:00"/>
    <x v="3"/>
    <s v="July"/>
    <s v="Saturday"/>
    <s v="Weekends"/>
    <x v="16"/>
    <x v="1"/>
    <s v="Guest 00036"/>
    <x v="1"/>
    <d v="1987-01-14T00:00:00"/>
    <x v="27"/>
    <x v="0"/>
    <x v="3"/>
    <n v="4"/>
    <x v="0"/>
    <x v="3"/>
    <x v="0"/>
    <s v="Good"/>
    <s v="Average"/>
    <s v="Very good"/>
    <s v="Poor"/>
    <s v="Poor"/>
    <s v="Excellent"/>
    <n v="5"/>
    <n v="3"/>
    <n v="3"/>
    <n v="2"/>
    <n v="4"/>
    <n v="1"/>
    <n v="1"/>
    <n v="5"/>
    <n v="3"/>
    <n v="4"/>
    <n v="2.5"/>
    <n v="2.5"/>
    <n v="3"/>
  </r>
  <r>
    <n v="37"/>
    <x v="35"/>
    <d v="2022-08-10T00:00:00"/>
    <x v="0"/>
    <s v="July"/>
    <s v="Thursday"/>
    <s v="Weekdays"/>
    <x v="9"/>
    <x v="1"/>
    <s v="Guest 00037"/>
    <x v="0"/>
    <d v="1954-10-09T00:00:00"/>
    <x v="28"/>
    <x v="0"/>
    <x v="0"/>
    <n v="2"/>
    <x v="5"/>
    <x v="0"/>
    <x v="2"/>
    <s v="Excellent"/>
    <s v="Very good"/>
    <s v="Very good"/>
    <s v="Poor"/>
    <s v="Excellent"/>
    <s v="Excellent"/>
    <n v="3"/>
    <n v="4"/>
    <n v="5"/>
    <n v="4"/>
    <n v="4"/>
    <n v="1"/>
    <n v="5"/>
    <n v="5"/>
    <n v="3.875"/>
    <n v="3.5"/>
    <n v="4.5"/>
    <n v="2.5"/>
    <n v="5"/>
  </r>
  <r>
    <n v="38"/>
    <x v="36"/>
    <d v="2020-03-13T00:00:00"/>
    <x v="3"/>
    <s v="February"/>
    <s v="Friday"/>
    <s v="Weekends"/>
    <x v="8"/>
    <x v="1"/>
    <s v="Guest 00038"/>
    <x v="0"/>
    <d v="1960-08-02T00:00:00"/>
    <x v="1"/>
    <x v="2"/>
    <x v="0"/>
    <n v="3"/>
    <x v="0"/>
    <x v="3"/>
    <x v="1"/>
    <s v="Good"/>
    <s v="Average"/>
    <s v="Very good"/>
    <s v="Poor"/>
    <s v="Excellent"/>
    <s v="Excellent"/>
    <n v="5"/>
    <n v="5"/>
    <n v="3"/>
    <n v="2"/>
    <n v="4"/>
    <n v="1"/>
    <n v="5"/>
    <n v="5"/>
    <n v="3.75"/>
    <n v="5"/>
    <n v="2.5"/>
    <n v="2.5"/>
    <n v="5"/>
  </r>
  <r>
    <n v="39"/>
    <x v="37"/>
    <d v="2022-11-20T00:00:00"/>
    <x v="0"/>
    <s v="November"/>
    <s v="Wednesday"/>
    <s v="Weekdays"/>
    <x v="17"/>
    <x v="1"/>
    <s v="Guest 00039"/>
    <x v="1"/>
    <d v="1985-10-22T00:00:00"/>
    <x v="29"/>
    <x v="0"/>
    <x v="0"/>
    <n v="4"/>
    <x v="4"/>
    <x v="0"/>
    <x v="2"/>
    <s v="Poor"/>
    <s v="Very good"/>
    <s v="Excellent"/>
    <s v="Poor"/>
    <s v="Very good"/>
    <s v="Average"/>
    <n v="3"/>
    <n v="4"/>
    <n v="1"/>
    <n v="4"/>
    <n v="5"/>
    <n v="1"/>
    <n v="4"/>
    <n v="2"/>
    <n v="3"/>
    <n v="3.5"/>
    <n v="2.5"/>
    <n v="3"/>
    <n v="3"/>
  </r>
  <r>
    <n v="40"/>
    <x v="4"/>
    <d v="2022-07-03T00:00:00"/>
    <x v="0"/>
    <s v="June"/>
    <s v="Wednesday"/>
    <s v="Weekdays"/>
    <x v="17"/>
    <x v="1"/>
    <s v="Guest 00040"/>
    <x v="0"/>
    <d v="2004-12-26T00:00:00"/>
    <x v="9"/>
    <x v="2"/>
    <x v="5"/>
    <n v="5"/>
    <x v="0"/>
    <x v="3"/>
    <x v="0"/>
    <s v="Very good"/>
    <s v="Good"/>
    <s v="Poor"/>
    <s v="Poor"/>
    <s v="Very good"/>
    <s v="Poor"/>
    <n v="5"/>
    <n v="3"/>
    <n v="4"/>
    <n v="3"/>
    <n v="1"/>
    <n v="1"/>
    <n v="4"/>
    <n v="1"/>
    <n v="2.75"/>
    <n v="4"/>
    <n v="3.5"/>
    <n v="1"/>
    <n v="2.5"/>
  </r>
  <r>
    <n v="41"/>
    <x v="38"/>
    <d v="2021-05-15T00:00:00"/>
    <x v="1"/>
    <s v="May"/>
    <s v="Monday"/>
    <s v="Weekdays"/>
    <x v="3"/>
    <x v="1"/>
    <s v="Guest 00041"/>
    <x v="1"/>
    <d v="1956-11-22T00:00:00"/>
    <x v="5"/>
    <x v="0"/>
    <x v="0"/>
    <n v="5"/>
    <x v="6"/>
    <x v="1"/>
    <x v="1"/>
    <s v="Poor"/>
    <s v="Excellent"/>
    <s v="Excellent"/>
    <s v="Poor"/>
    <s v="Very good"/>
    <s v="Excellent"/>
    <n v="4"/>
    <n v="5"/>
    <n v="1"/>
    <n v="5"/>
    <n v="5"/>
    <n v="1"/>
    <n v="4"/>
    <n v="5"/>
    <n v="3.75"/>
    <n v="4.5"/>
    <n v="3"/>
    <n v="3"/>
    <n v="4.5"/>
  </r>
  <r>
    <n v="42"/>
    <x v="39"/>
    <d v="2022-06-16T00:00:00"/>
    <x v="0"/>
    <s v="June"/>
    <s v="Tuesday"/>
    <s v="Weekdays"/>
    <x v="0"/>
    <x v="0"/>
    <s v="Guest 00042"/>
    <x v="0"/>
    <d v="1978-01-16T00:00:00"/>
    <x v="30"/>
    <x v="0"/>
    <x v="0"/>
    <n v="4"/>
    <x v="0"/>
    <x v="3"/>
    <x v="1"/>
    <s v="Very good"/>
    <s v="Very good"/>
    <s v="Average"/>
    <s v="Poor"/>
    <s v="Very good"/>
    <s v="Excellent"/>
    <n v="5"/>
    <n v="5"/>
    <n v="4"/>
    <n v="4"/>
    <n v="2"/>
    <n v="1"/>
    <n v="4"/>
    <n v="5"/>
    <n v="3.75"/>
    <n v="5"/>
    <n v="4"/>
    <n v="1.5"/>
    <n v="4.5"/>
  </r>
  <r>
    <n v="43"/>
    <x v="40"/>
    <d v="2020-04-25T00:00:00"/>
    <x v="3"/>
    <s v="April"/>
    <s v="Thursday"/>
    <s v="Weekdays"/>
    <x v="18"/>
    <x v="1"/>
    <s v="Guest 00043"/>
    <x v="1"/>
    <d v="1984-12-08T00:00:00"/>
    <x v="31"/>
    <x v="0"/>
    <x v="0"/>
    <n v="3"/>
    <x v="0"/>
    <x v="3"/>
    <x v="2"/>
    <s v="Excellent"/>
    <s v="Poor"/>
    <s v="Poor"/>
    <s v="Poor"/>
    <s v="Excellent"/>
    <s v="Good"/>
    <n v="5"/>
    <n v="4"/>
    <n v="5"/>
    <n v="1"/>
    <n v="1"/>
    <n v="1"/>
    <n v="5"/>
    <n v="3"/>
    <n v="3.125"/>
    <n v="4.5"/>
    <n v="3"/>
    <n v="1"/>
    <n v="4"/>
  </r>
  <r>
    <n v="44"/>
    <x v="41"/>
    <d v="2022-02-14T00:00:00"/>
    <x v="0"/>
    <s v="January"/>
    <s v="Tuesday"/>
    <s v="Weekdays"/>
    <x v="9"/>
    <x v="1"/>
    <s v="Guest 00044"/>
    <x v="0"/>
    <d v="2001-01-14T00:00:00"/>
    <x v="6"/>
    <x v="0"/>
    <x v="0"/>
    <n v="1"/>
    <x v="7"/>
    <x v="0"/>
    <x v="1"/>
    <s v="Very good"/>
    <s v="Very good"/>
    <s v="Very good"/>
    <s v="Good"/>
    <s v="Good"/>
    <s v="Poor"/>
    <n v="3"/>
    <n v="5"/>
    <n v="4"/>
    <n v="4"/>
    <n v="4"/>
    <n v="3"/>
    <n v="3"/>
    <n v="1"/>
    <n v="3.375"/>
    <n v="4"/>
    <n v="4"/>
    <n v="3.5"/>
    <n v="2"/>
  </r>
  <r>
    <n v="45"/>
    <x v="42"/>
    <d v="2020-07-21T00:00:00"/>
    <x v="3"/>
    <s v="July"/>
    <s v="Sunday"/>
    <s v="Weekends"/>
    <x v="18"/>
    <x v="1"/>
    <s v="Guest 00045"/>
    <x v="1"/>
    <d v="1968-02-08T00:00:00"/>
    <x v="32"/>
    <x v="1"/>
    <x v="4"/>
    <n v="4"/>
    <x v="0"/>
    <x v="1"/>
    <x v="2"/>
    <s v="Good"/>
    <s v="Very good"/>
    <s v="Excellent"/>
    <s v="Average"/>
    <s v="Average"/>
    <s v="Good"/>
    <n v="4"/>
    <n v="4"/>
    <n v="3"/>
    <n v="4"/>
    <n v="5"/>
    <n v="2"/>
    <n v="2"/>
    <n v="3"/>
    <n v="3.375"/>
    <n v="4"/>
    <n v="3.5"/>
    <n v="3.5"/>
    <n v="2.5"/>
  </r>
  <r>
    <n v="46"/>
    <x v="43"/>
    <d v="2022-11-11T00:00:00"/>
    <x v="0"/>
    <s v="October"/>
    <s v="Monday"/>
    <s v="Weekdays"/>
    <x v="17"/>
    <x v="1"/>
    <s v="Guest 00046"/>
    <x v="0"/>
    <d v="1975-06-17T00:00:00"/>
    <x v="33"/>
    <x v="2"/>
    <x v="2"/>
    <n v="4"/>
    <x v="0"/>
    <x v="0"/>
    <x v="1"/>
    <s v="Good"/>
    <s v="Very good"/>
    <s v="Very good"/>
    <s v="Average"/>
    <s v="Very good"/>
    <s v="Poor"/>
    <n v="3"/>
    <n v="5"/>
    <n v="3"/>
    <n v="4"/>
    <n v="4"/>
    <n v="2"/>
    <n v="4"/>
    <n v="1"/>
    <n v="3.25"/>
    <n v="4"/>
    <n v="3.5"/>
    <n v="3"/>
    <n v="2.5"/>
  </r>
  <r>
    <n v="47"/>
    <x v="44"/>
    <d v="2022-04-28T00:00:00"/>
    <x v="0"/>
    <s v="April"/>
    <s v="Saturday"/>
    <s v="Weekends"/>
    <x v="14"/>
    <x v="1"/>
    <s v="Guest 00047"/>
    <x v="0"/>
    <d v="1973-08-02T00:00:00"/>
    <x v="17"/>
    <x v="0"/>
    <x v="0"/>
    <n v="3"/>
    <x v="1"/>
    <x v="1"/>
    <x v="2"/>
    <s v="Good"/>
    <s v="Very good"/>
    <s v="Excellent"/>
    <s v="Average"/>
    <s v="Very good"/>
    <s v="Excellent"/>
    <n v="4"/>
    <n v="4"/>
    <n v="3"/>
    <n v="4"/>
    <n v="5"/>
    <n v="2"/>
    <n v="4"/>
    <n v="5"/>
    <n v="3.875"/>
    <n v="4"/>
    <n v="3.5"/>
    <n v="3.5"/>
    <n v="4.5"/>
  </r>
  <r>
    <n v="48"/>
    <x v="45"/>
    <d v="2020-06-20T00:00:00"/>
    <x v="3"/>
    <s v="June"/>
    <s v="Wednesday"/>
    <s v="Weekdays"/>
    <x v="4"/>
    <x v="0"/>
    <s v="Guest 00048"/>
    <x v="0"/>
    <d v="1951-02-25T00:00:00"/>
    <x v="34"/>
    <x v="1"/>
    <x v="3"/>
    <n v="5"/>
    <x v="0"/>
    <x v="1"/>
    <x v="2"/>
    <s v="Good"/>
    <s v="Very good"/>
    <s v="Average"/>
    <s v="Average"/>
    <s v="Good"/>
    <s v="Average"/>
    <n v="4"/>
    <n v="4"/>
    <n v="3"/>
    <n v="4"/>
    <n v="2"/>
    <n v="2"/>
    <n v="3"/>
    <n v="2"/>
    <n v="3"/>
    <n v="4"/>
    <n v="3.5"/>
    <n v="2"/>
    <n v="2.5"/>
  </r>
  <r>
    <n v="49"/>
    <x v="46"/>
    <d v="2022-08-10T00:00:00"/>
    <x v="0"/>
    <s v="August"/>
    <s v="Wednesday"/>
    <s v="Weekdays"/>
    <x v="16"/>
    <x v="1"/>
    <s v="Guest 00049"/>
    <x v="0"/>
    <d v="1990-04-15T00:00:00"/>
    <x v="35"/>
    <x v="0"/>
    <x v="0"/>
    <n v="5"/>
    <x v="0"/>
    <x v="0"/>
    <x v="2"/>
    <s v="Excellent"/>
    <s v="Good"/>
    <s v="Average"/>
    <s v="Poor"/>
    <s v="Very good"/>
    <s v="Excellent"/>
    <n v="3"/>
    <n v="4"/>
    <n v="5"/>
    <n v="3"/>
    <n v="2"/>
    <n v="1"/>
    <n v="4"/>
    <n v="5"/>
    <n v="3.375"/>
    <n v="3.5"/>
    <n v="4"/>
    <n v="1.5"/>
    <n v="4.5"/>
  </r>
  <r>
    <n v="50"/>
    <x v="11"/>
    <d v="2020-04-25T00:00:00"/>
    <x v="3"/>
    <s v="April"/>
    <s v="Monday"/>
    <s v="Weekdays"/>
    <x v="2"/>
    <x v="0"/>
    <s v="Guest 00050"/>
    <x v="0"/>
    <d v="1996-01-15T00:00:00"/>
    <x v="36"/>
    <x v="0"/>
    <x v="3"/>
    <n v="3"/>
    <x v="0"/>
    <x v="3"/>
    <x v="2"/>
    <s v="Excellent"/>
    <s v="Poor"/>
    <s v="Excellent"/>
    <s v="Average"/>
    <s v="Poor"/>
    <s v="Excellent"/>
    <n v="5"/>
    <n v="4"/>
    <n v="5"/>
    <n v="1"/>
    <n v="5"/>
    <n v="2"/>
    <n v="1"/>
    <n v="5"/>
    <n v="3.5"/>
    <n v="4.5"/>
    <n v="3"/>
    <n v="3.5"/>
    <n v="3"/>
  </r>
  <r>
    <n v="51"/>
    <x v="47"/>
    <d v="2022-01-30T00:00:00"/>
    <x v="0"/>
    <s v="January"/>
    <s v="Tuesday"/>
    <s v="Weekdays"/>
    <x v="3"/>
    <x v="1"/>
    <s v="Guest 00051"/>
    <x v="0"/>
    <d v="1961-06-11T00:00:00"/>
    <x v="4"/>
    <x v="2"/>
    <x v="5"/>
    <n v="5"/>
    <x v="2"/>
    <x v="1"/>
    <x v="1"/>
    <s v="Very good"/>
    <s v="Poor"/>
    <s v="Poor"/>
    <s v="Average"/>
    <s v="Poor"/>
    <s v="Excellent"/>
    <n v="4"/>
    <n v="5"/>
    <n v="4"/>
    <n v="1"/>
    <n v="1"/>
    <n v="2"/>
    <n v="1"/>
    <n v="5"/>
    <n v="2.875"/>
    <n v="4.5"/>
    <n v="2.5"/>
    <n v="1.5"/>
    <n v="3"/>
  </r>
  <r>
    <n v="52"/>
    <x v="48"/>
    <d v="2020-10-11T00:00:00"/>
    <x v="3"/>
    <s v="September"/>
    <s v="Thursday"/>
    <s v="Weekdays"/>
    <x v="15"/>
    <x v="1"/>
    <s v="Guest 00052"/>
    <x v="0"/>
    <d v="1978-06-21T00:00:00"/>
    <x v="37"/>
    <x v="2"/>
    <x v="6"/>
    <n v="3"/>
    <x v="5"/>
    <x v="3"/>
    <x v="2"/>
    <s v="Excellent"/>
    <s v="Good"/>
    <s v="Average"/>
    <s v="Average"/>
    <s v="Poor"/>
    <s v="Excellent"/>
    <n v="5"/>
    <n v="4"/>
    <n v="5"/>
    <n v="3"/>
    <n v="2"/>
    <n v="2"/>
    <n v="1"/>
    <n v="5"/>
    <n v="3.375"/>
    <n v="4.5"/>
    <n v="4"/>
    <n v="2"/>
    <n v="3"/>
  </r>
  <r>
    <n v="53"/>
    <x v="49"/>
    <d v="2022-03-30T00:00:00"/>
    <x v="0"/>
    <s v="March"/>
    <s v="Wednesday"/>
    <s v="Weekdays"/>
    <x v="19"/>
    <x v="1"/>
    <s v="Guest 00053"/>
    <x v="0"/>
    <d v="1985-07-17T00:00:00"/>
    <x v="29"/>
    <x v="0"/>
    <x v="0"/>
    <n v="3"/>
    <x v="0"/>
    <x v="3"/>
    <x v="0"/>
    <s v="Good"/>
    <s v="Good"/>
    <s v="Poor"/>
    <s v="Excellent"/>
    <s v="Poor"/>
    <s v="Average"/>
    <n v="5"/>
    <n v="3"/>
    <n v="3"/>
    <n v="3"/>
    <n v="1"/>
    <n v="5"/>
    <n v="1"/>
    <n v="2"/>
    <n v="2.875"/>
    <n v="4"/>
    <n v="3"/>
    <n v="3"/>
    <n v="1.5"/>
  </r>
  <r>
    <n v="54"/>
    <x v="50"/>
    <d v="2022-03-14T00:00:00"/>
    <x v="0"/>
    <s v="February"/>
    <s v="Wednesday"/>
    <s v="Weekdays"/>
    <x v="14"/>
    <x v="1"/>
    <s v="Guest 00054"/>
    <x v="1"/>
    <d v="1970-01-27T00:00:00"/>
    <x v="15"/>
    <x v="2"/>
    <x v="2"/>
    <n v="5"/>
    <x v="1"/>
    <x v="0"/>
    <x v="1"/>
    <s v="Average"/>
    <s v="Poor"/>
    <s v="Very good"/>
    <s v="Poor"/>
    <s v="Excellent"/>
    <s v="Very good"/>
    <n v="3"/>
    <n v="5"/>
    <n v="2"/>
    <n v="1"/>
    <n v="4"/>
    <n v="1"/>
    <n v="5"/>
    <n v="4"/>
    <n v="3.125"/>
    <n v="4"/>
    <n v="1.5"/>
    <n v="2.5"/>
    <n v="4.5"/>
  </r>
  <r>
    <n v="55"/>
    <x v="51"/>
    <d v="2021-12-12T00:00:00"/>
    <x v="1"/>
    <s v="November"/>
    <s v="Saturday"/>
    <s v="Weekends"/>
    <x v="20"/>
    <x v="1"/>
    <s v="Guest 00055"/>
    <x v="0"/>
    <d v="1991-03-31T00:00:00"/>
    <x v="38"/>
    <x v="0"/>
    <x v="0"/>
    <n v="5"/>
    <x v="7"/>
    <x v="1"/>
    <x v="1"/>
    <s v="Good"/>
    <s v="Average"/>
    <s v="Poor"/>
    <s v="Average"/>
    <s v="Excellent"/>
    <s v="Excellent"/>
    <n v="4"/>
    <n v="5"/>
    <n v="3"/>
    <n v="2"/>
    <n v="1"/>
    <n v="2"/>
    <n v="5"/>
    <n v="5"/>
    <n v="3.375"/>
    <n v="4.5"/>
    <n v="2.5"/>
    <n v="1.5"/>
    <n v="5"/>
  </r>
  <r>
    <n v="56"/>
    <x v="52"/>
    <d v="2022-03-22T00:00:00"/>
    <x v="0"/>
    <s v="February"/>
    <s v="Friday"/>
    <s v="Weekends"/>
    <x v="1"/>
    <x v="1"/>
    <s v="Guest 00056"/>
    <x v="0"/>
    <d v="1972-12-26T00:00:00"/>
    <x v="11"/>
    <x v="0"/>
    <x v="0"/>
    <n v="4"/>
    <x v="0"/>
    <x v="0"/>
    <x v="2"/>
    <s v="Very good"/>
    <s v="Very good"/>
    <s v="Good"/>
    <s v="Very good"/>
    <s v="Very good"/>
    <s v="Very good"/>
    <n v="3"/>
    <n v="4"/>
    <n v="4"/>
    <n v="4"/>
    <n v="3"/>
    <n v="4"/>
    <n v="4"/>
    <n v="4"/>
    <n v="3.75"/>
    <n v="3.5"/>
    <n v="4"/>
    <n v="3.5"/>
    <n v="4"/>
  </r>
  <r>
    <n v="57"/>
    <x v="53"/>
    <d v="2022-01-11T00:00:00"/>
    <x v="1"/>
    <s v="December"/>
    <s v="Sunday"/>
    <s v="Weekends"/>
    <x v="18"/>
    <x v="1"/>
    <s v="Guest 00057"/>
    <x v="0"/>
    <d v="1996-12-24T00:00:00"/>
    <x v="23"/>
    <x v="0"/>
    <x v="0"/>
    <n v="5"/>
    <x v="0"/>
    <x v="3"/>
    <x v="0"/>
    <s v="Excellent"/>
    <s v="Good"/>
    <s v="Good"/>
    <s v="Average"/>
    <s v="Average"/>
    <s v="Average"/>
    <n v="5"/>
    <n v="3"/>
    <n v="5"/>
    <n v="3"/>
    <n v="3"/>
    <n v="2"/>
    <n v="2"/>
    <n v="2"/>
    <n v="3.125"/>
    <n v="4"/>
    <n v="4"/>
    <n v="2.5"/>
    <n v="2"/>
  </r>
  <r>
    <n v="58"/>
    <x v="54"/>
    <d v="2020-11-19T00:00:00"/>
    <x v="3"/>
    <s v="November"/>
    <s v="Sunday"/>
    <s v="Weekends"/>
    <x v="21"/>
    <x v="1"/>
    <s v="Guest 00058"/>
    <x v="0"/>
    <d v="1991-10-28T00:00:00"/>
    <x v="39"/>
    <x v="2"/>
    <x v="5"/>
    <n v="1"/>
    <x v="3"/>
    <x v="1"/>
    <x v="1"/>
    <s v="Excellent"/>
    <s v="Very good"/>
    <s v="Average"/>
    <s v="Poor"/>
    <s v="Poor"/>
    <s v="Very good"/>
    <n v="4"/>
    <n v="5"/>
    <n v="5"/>
    <n v="4"/>
    <n v="2"/>
    <n v="1"/>
    <n v="1"/>
    <n v="4"/>
    <n v="3.25"/>
    <n v="4.5"/>
    <n v="4.5"/>
    <n v="1.5"/>
    <n v="2.5"/>
  </r>
  <r>
    <n v="59"/>
    <x v="55"/>
    <d v="2020-07-22T00:00:00"/>
    <x v="3"/>
    <s v="June"/>
    <s v="Wednesday"/>
    <s v="Weekdays"/>
    <x v="10"/>
    <x v="1"/>
    <s v="Guest 00059"/>
    <x v="0"/>
    <d v="1963-08-04T00:00:00"/>
    <x v="40"/>
    <x v="1"/>
    <x v="6"/>
    <n v="5"/>
    <x v="6"/>
    <x v="1"/>
    <x v="0"/>
    <s v="Excellent"/>
    <s v="Good"/>
    <s v="Average"/>
    <s v="Poor"/>
    <s v="Good"/>
    <s v="Average"/>
    <n v="4"/>
    <n v="3"/>
    <n v="5"/>
    <n v="3"/>
    <n v="2"/>
    <n v="1"/>
    <n v="3"/>
    <n v="2"/>
    <n v="2.875"/>
    <n v="3.5"/>
    <n v="4"/>
    <n v="1.5"/>
    <n v="2.5"/>
  </r>
  <r>
    <n v="60"/>
    <x v="56"/>
    <d v="2020-07-25T00:00:00"/>
    <x v="3"/>
    <s v="July"/>
    <s v="Sunday"/>
    <s v="Weekends"/>
    <x v="22"/>
    <x v="1"/>
    <s v="Guest 00060"/>
    <x v="1"/>
    <d v="1978-06-26T00:00:00"/>
    <x v="37"/>
    <x v="0"/>
    <x v="0"/>
    <n v="5"/>
    <x v="2"/>
    <x v="1"/>
    <x v="1"/>
    <s v="Very good"/>
    <s v="Excellent"/>
    <s v="Average"/>
    <s v="Poor"/>
    <s v="Poor"/>
    <s v="Poor"/>
    <n v="4"/>
    <n v="5"/>
    <n v="4"/>
    <n v="5"/>
    <n v="2"/>
    <n v="1"/>
    <n v="1"/>
    <n v="1"/>
    <n v="2.875"/>
    <n v="4.5"/>
    <n v="4.5"/>
    <n v="1.5"/>
    <n v="1"/>
  </r>
  <r>
    <n v="61"/>
    <x v="57"/>
    <d v="2022-07-21T00:00:00"/>
    <x v="0"/>
    <s v="June"/>
    <s v="Thursday"/>
    <s v="Weekdays"/>
    <x v="19"/>
    <x v="1"/>
    <s v="Guest 00061"/>
    <x v="1"/>
    <d v="1990-11-29T00:00:00"/>
    <x v="38"/>
    <x v="0"/>
    <x v="0"/>
    <n v="3"/>
    <x v="3"/>
    <x v="3"/>
    <x v="2"/>
    <s v="Very good"/>
    <s v="Excellent"/>
    <s v="Very good"/>
    <s v="Poor"/>
    <s v="Very good"/>
    <s v="Excellent"/>
    <n v="5"/>
    <n v="4"/>
    <n v="4"/>
    <n v="5"/>
    <n v="4"/>
    <n v="1"/>
    <n v="4"/>
    <n v="5"/>
    <n v="4"/>
    <n v="4.5"/>
    <n v="4.5"/>
    <n v="2.5"/>
    <n v="4.5"/>
  </r>
  <r>
    <n v="62"/>
    <x v="58"/>
    <d v="2020-10-14T00:00:00"/>
    <x v="3"/>
    <s v="September"/>
    <s v="Wednesday"/>
    <s v="Weekdays"/>
    <x v="10"/>
    <x v="1"/>
    <s v="Guest 00062"/>
    <x v="1"/>
    <d v="1964-12-25T00:00:00"/>
    <x v="25"/>
    <x v="2"/>
    <x v="1"/>
    <n v="2"/>
    <x v="3"/>
    <x v="1"/>
    <x v="2"/>
    <s v="Very good"/>
    <s v="Average"/>
    <s v="Poor"/>
    <s v="Very good"/>
    <s v="Excellent"/>
    <s v="Very good"/>
    <n v="4"/>
    <n v="4"/>
    <n v="4"/>
    <n v="2"/>
    <n v="1"/>
    <n v="4"/>
    <n v="5"/>
    <n v="4"/>
    <n v="3.5"/>
    <n v="4"/>
    <n v="3"/>
    <n v="2.5"/>
    <n v="4.5"/>
  </r>
  <r>
    <n v="63"/>
    <x v="59"/>
    <d v="2021-08-02T00:00:00"/>
    <x v="1"/>
    <s v="July"/>
    <s v="Monday"/>
    <s v="Weekdays"/>
    <x v="10"/>
    <x v="1"/>
    <s v="Guest 00063"/>
    <x v="0"/>
    <d v="1957-10-20T00:00:00"/>
    <x v="41"/>
    <x v="1"/>
    <x v="3"/>
    <n v="5"/>
    <x v="5"/>
    <x v="2"/>
    <x v="0"/>
    <s v="Very good"/>
    <s v="Poor"/>
    <s v="Average"/>
    <s v="Average"/>
    <s v="Poor"/>
    <s v="Good"/>
    <n v="1"/>
    <n v="3"/>
    <n v="4"/>
    <n v="1"/>
    <n v="2"/>
    <n v="2"/>
    <n v="1"/>
    <n v="3"/>
    <n v="2.125"/>
    <n v="2"/>
    <n v="2.5"/>
    <n v="2"/>
    <n v="2"/>
  </r>
  <r>
    <n v="64"/>
    <x v="60"/>
    <d v="2021-08-18T00:00:00"/>
    <x v="1"/>
    <s v="July"/>
    <s v="Saturday"/>
    <s v="Weekends"/>
    <x v="21"/>
    <x v="1"/>
    <s v="Guest 00064"/>
    <x v="1"/>
    <d v="1998-05-24T00:00:00"/>
    <x v="22"/>
    <x v="1"/>
    <x v="6"/>
    <n v="4"/>
    <x v="0"/>
    <x v="1"/>
    <x v="1"/>
    <s v="Good"/>
    <s v="Excellent"/>
    <s v="Good"/>
    <s v="Average"/>
    <s v="Excellent"/>
    <s v="Good"/>
    <n v="4"/>
    <n v="5"/>
    <n v="3"/>
    <n v="5"/>
    <n v="3"/>
    <n v="2"/>
    <n v="5"/>
    <n v="3"/>
    <n v="3.75"/>
    <n v="4.5"/>
    <n v="4"/>
    <n v="2.5"/>
    <n v="4"/>
  </r>
  <r>
    <n v="65"/>
    <x v="61"/>
    <d v="2022-03-04T00:00:00"/>
    <x v="0"/>
    <s v="March"/>
    <s v="Tuesday"/>
    <s v="Weekdays"/>
    <x v="4"/>
    <x v="0"/>
    <s v="Guest 00065"/>
    <x v="1"/>
    <d v="1974-04-26T00:00:00"/>
    <x v="17"/>
    <x v="2"/>
    <x v="6"/>
    <n v="4"/>
    <x v="6"/>
    <x v="3"/>
    <x v="2"/>
    <s v="Very good"/>
    <s v="Very good"/>
    <s v="Poor"/>
    <s v="Poor"/>
    <s v="Average"/>
    <s v="Good"/>
    <n v="5"/>
    <n v="4"/>
    <n v="4"/>
    <n v="4"/>
    <n v="1"/>
    <n v="1"/>
    <n v="2"/>
    <n v="3"/>
    <n v="3"/>
    <n v="4.5"/>
    <n v="4"/>
    <n v="1"/>
    <n v="2.5"/>
  </r>
  <r>
    <n v="66"/>
    <x v="62"/>
    <d v="2020-07-11T00:00:00"/>
    <x v="3"/>
    <s v="June"/>
    <s v="Saturday"/>
    <s v="Weekends"/>
    <x v="8"/>
    <x v="1"/>
    <s v="Guest 00066"/>
    <x v="1"/>
    <d v="1959-03-20T00:00:00"/>
    <x v="21"/>
    <x v="1"/>
    <x v="3"/>
    <n v="3"/>
    <x v="6"/>
    <x v="0"/>
    <x v="2"/>
    <s v="Excellent"/>
    <s v="Good"/>
    <s v="Poor"/>
    <s v="Average"/>
    <s v="Poor"/>
    <s v="Excellent"/>
    <n v="3"/>
    <n v="4"/>
    <n v="5"/>
    <n v="3"/>
    <n v="1"/>
    <n v="2"/>
    <n v="1"/>
    <n v="5"/>
    <n v="3"/>
    <n v="3.5"/>
    <n v="4"/>
    <n v="1.5"/>
    <n v="3"/>
  </r>
  <r>
    <n v="67"/>
    <x v="63"/>
    <d v="2021-01-13T00:00:00"/>
    <x v="3"/>
    <s v="December"/>
    <s v="Tuesday"/>
    <s v="Weekdays"/>
    <x v="20"/>
    <x v="1"/>
    <s v="Guest 00067"/>
    <x v="1"/>
    <d v="1965-04-07T00:00:00"/>
    <x v="25"/>
    <x v="0"/>
    <x v="2"/>
    <n v="2"/>
    <x v="0"/>
    <x v="1"/>
    <x v="1"/>
    <s v="Excellent"/>
    <s v="Poor"/>
    <s v="Very good"/>
    <s v="Average"/>
    <s v="Very good"/>
    <s v="Very good"/>
    <n v="4"/>
    <n v="5"/>
    <n v="5"/>
    <n v="1"/>
    <n v="4"/>
    <n v="2"/>
    <n v="4"/>
    <n v="4"/>
    <n v="3.625"/>
    <n v="4.5"/>
    <n v="3"/>
    <n v="3"/>
    <n v="4"/>
  </r>
  <r>
    <n v="68"/>
    <x v="64"/>
    <d v="2021-01-28T00:00:00"/>
    <x v="1"/>
    <s v="January"/>
    <s v="Wednesday"/>
    <s v="Weekdays"/>
    <x v="6"/>
    <x v="0"/>
    <s v="Guest 00068"/>
    <x v="1"/>
    <d v="1951-08-31T00:00:00"/>
    <x v="16"/>
    <x v="0"/>
    <x v="2"/>
    <n v="4"/>
    <x v="0"/>
    <x v="1"/>
    <x v="1"/>
    <s v="Good"/>
    <s v="Average"/>
    <s v="Excellent"/>
    <s v="Poor"/>
    <s v="Poor"/>
    <s v="Excellent"/>
    <n v="4"/>
    <n v="5"/>
    <n v="3"/>
    <n v="2"/>
    <n v="5"/>
    <n v="1"/>
    <n v="1"/>
    <n v="5"/>
    <n v="3.25"/>
    <n v="4.5"/>
    <n v="2.5"/>
    <n v="3"/>
    <n v="3"/>
  </r>
  <r>
    <n v="69"/>
    <x v="65"/>
    <d v="2021-11-06T00:00:00"/>
    <x v="1"/>
    <s v="October"/>
    <s v="Friday"/>
    <s v="Weekends"/>
    <x v="23"/>
    <x v="1"/>
    <s v="Guest 00069"/>
    <x v="1"/>
    <d v="1955-08-21T00:00:00"/>
    <x v="19"/>
    <x v="2"/>
    <x v="0"/>
    <n v="5"/>
    <x v="0"/>
    <x v="0"/>
    <x v="2"/>
    <s v="Poor"/>
    <s v="Excellent"/>
    <s v="Poor"/>
    <s v="Poor"/>
    <s v="Very good"/>
    <s v="Average"/>
    <n v="3"/>
    <n v="4"/>
    <n v="1"/>
    <n v="5"/>
    <n v="1"/>
    <n v="1"/>
    <n v="4"/>
    <n v="2"/>
    <n v="2.625"/>
    <n v="3.5"/>
    <n v="3"/>
    <n v="1"/>
    <n v="3"/>
  </r>
  <r>
    <n v="70"/>
    <x v="66"/>
    <d v="2022-07-26T00:00:00"/>
    <x v="0"/>
    <s v="July"/>
    <s v="Monday"/>
    <s v="Weekdays"/>
    <x v="23"/>
    <x v="1"/>
    <s v="Guest 00070"/>
    <x v="0"/>
    <d v="1968-12-10T00:00:00"/>
    <x v="42"/>
    <x v="1"/>
    <x v="3"/>
    <n v="3"/>
    <x v="0"/>
    <x v="1"/>
    <x v="2"/>
    <s v="Very good"/>
    <s v="Very good"/>
    <s v="Very good"/>
    <s v="Poor"/>
    <s v="Good"/>
    <s v="Poor"/>
    <n v="4"/>
    <n v="4"/>
    <n v="4"/>
    <n v="4"/>
    <n v="4"/>
    <n v="1"/>
    <n v="3"/>
    <n v="1"/>
    <n v="3.125"/>
    <n v="4"/>
    <n v="4"/>
    <n v="2.5"/>
    <n v="2"/>
  </r>
  <r>
    <n v="71"/>
    <x v="67"/>
    <d v="2021-05-30T00:00:00"/>
    <x v="1"/>
    <s v="May"/>
    <s v="Tuesday"/>
    <s v="Weekdays"/>
    <x v="14"/>
    <x v="1"/>
    <s v="Guest 00071"/>
    <x v="0"/>
    <d v="1999-11-02T00:00:00"/>
    <x v="24"/>
    <x v="3"/>
    <x v="6"/>
    <n v="5"/>
    <x v="0"/>
    <x v="1"/>
    <x v="3"/>
    <s v="Very good"/>
    <s v="Very good"/>
    <s v="Average"/>
    <s v="Average"/>
    <s v="Average"/>
    <s v="Excellent"/>
    <n v="4"/>
    <n v="2"/>
    <n v="4"/>
    <n v="4"/>
    <n v="2"/>
    <n v="2"/>
    <n v="2"/>
    <n v="5"/>
    <n v="3.125"/>
    <n v="3"/>
    <n v="4"/>
    <n v="2"/>
    <n v="3.5"/>
  </r>
  <r>
    <n v="72"/>
    <x v="68"/>
    <d v="2020-03-19T00:00:00"/>
    <x v="3"/>
    <s v="March"/>
    <s v="Monday"/>
    <s v="Weekdays"/>
    <x v="4"/>
    <x v="0"/>
    <s v="Guest 00072"/>
    <x v="0"/>
    <d v="1995-10-04T00:00:00"/>
    <x v="36"/>
    <x v="2"/>
    <x v="5"/>
    <n v="2"/>
    <x v="3"/>
    <x v="0"/>
    <x v="1"/>
    <s v="Average"/>
    <s v="Good"/>
    <s v="Very good"/>
    <s v="Poor"/>
    <s v="Average"/>
    <s v="Excellent"/>
    <n v="3"/>
    <n v="5"/>
    <n v="2"/>
    <n v="3"/>
    <n v="4"/>
    <n v="1"/>
    <n v="2"/>
    <n v="5"/>
    <n v="3.125"/>
    <n v="4"/>
    <n v="2.5"/>
    <n v="2.5"/>
    <n v="3.5"/>
  </r>
  <r>
    <n v="73"/>
    <x v="69"/>
    <d v="2021-09-12T00:00:00"/>
    <x v="1"/>
    <s v="September"/>
    <s v="Tuesday"/>
    <s v="Weekdays"/>
    <x v="2"/>
    <x v="0"/>
    <s v="Guest 00073"/>
    <x v="0"/>
    <d v="1952-08-01T00:00:00"/>
    <x v="43"/>
    <x v="0"/>
    <x v="0"/>
    <n v="4"/>
    <x v="0"/>
    <x v="1"/>
    <x v="2"/>
    <s v="Very good"/>
    <s v="Good"/>
    <s v="Good"/>
    <s v="Very good"/>
    <s v="Average"/>
    <s v="Poor"/>
    <n v="4"/>
    <n v="4"/>
    <n v="4"/>
    <n v="3"/>
    <n v="3"/>
    <n v="4"/>
    <n v="2"/>
    <n v="1"/>
    <n v="3.125"/>
    <n v="4"/>
    <n v="3.5"/>
    <n v="3.5"/>
    <n v="1.5"/>
  </r>
  <r>
    <n v="74"/>
    <x v="70"/>
    <d v="2021-11-27T00:00:00"/>
    <x v="1"/>
    <s v="November"/>
    <s v="Saturday"/>
    <s v="Weekends"/>
    <x v="8"/>
    <x v="1"/>
    <s v="Guest 00074"/>
    <x v="0"/>
    <d v="1984-11-13T00:00:00"/>
    <x v="31"/>
    <x v="0"/>
    <x v="0"/>
    <n v="4"/>
    <x v="2"/>
    <x v="1"/>
    <x v="0"/>
    <s v="Very good"/>
    <s v="Poor"/>
    <s v="Poor"/>
    <s v="Average"/>
    <s v="Average"/>
    <s v="Excellent"/>
    <n v="4"/>
    <n v="3"/>
    <n v="4"/>
    <n v="1"/>
    <n v="1"/>
    <n v="2"/>
    <n v="2"/>
    <n v="5"/>
    <n v="2.75"/>
    <n v="3.5"/>
    <n v="2.5"/>
    <n v="1.5"/>
    <n v="3.5"/>
  </r>
  <r>
    <n v="75"/>
    <x v="71"/>
    <d v="2020-10-30T00:00:00"/>
    <x v="3"/>
    <s v="October"/>
    <s v="Tuesday"/>
    <s v="Weekdays"/>
    <x v="4"/>
    <x v="0"/>
    <s v="Guest 00075"/>
    <x v="0"/>
    <d v="1988-12-24T00:00:00"/>
    <x v="7"/>
    <x v="1"/>
    <x v="3"/>
    <n v="3"/>
    <x v="3"/>
    <x v="2"/>
    <x v="3"/>
    <s v="Very good"/>
    <s v="Good"/>
    <s v="Average"/>
    <s v="Average"/>
    <s v="Very good"/>
    <s v="Excellent"/>
    <n v="1"/>
    <n v="2"/>
    <n v="4"/>
    <n v="3"/>
    <n v="2"/>
    <n v="2"/>
    <n v="4"/>
    <n v="5"/>
    <n v="2.875"/>
    <n v="1.5"/>
    <n v="3.5"/>
    <n v="2"/>
    <n v="4.5"/>
  </r>
  <r>
    <n v="76"/>
    <x v="72"/>
    <d v="2020-09-05T00:00:00"/>
    <x v="3"/>
    <s v="August"/>
    <s v="Thursday"/>
    <s v="Weekdays"/>
    <x v="11"/>
    <x v="1"/>
    <s v="Guest 00076"/>
    <x v="0"/>
    <d v="1952-08-02T00:00:00"/>
    <x v="43"/>
    <x v="2"/>
    <x v="6"/>
    <n v="5"/>
    <x v="6"/>
    <x v="1"/>
    <x v="1"/>
    <s v="Good"/>
    <s v="Very good"/>
    <s v="Poor"/>
    <s v="Average"/>
    <s v="Excellent"/>
    <s v="Excellent"/>
    <n v="4"/>
    <n v="5"/>
    <n v="3"/>
    <n v="4"/>
    <n v="1"/>
    <n v="2"/>
    <n v="5"/>
    <n v="5"/>
    <n v="3.625"/>
    <n v="4.5"/>
    <n v="3.5"/>
    <n v="1.5"/>
    <n v="5"/>
  </r>
  <r>
    <n v="77"/>
    <x v="73"/>
    <d v="2021-03-25T00:00:00"/>
    <x v="1"/>
    <s v="March"/>
    <s v="Wednesday"/>
    <s v="Weekdays"/>
    <x v="20"/>
    <x v="1"/>
    <s v="Guest 00077"/>
    <x v="0"/>
    <d v="1965-06-11T00:00:00"/>
    <x v="44"/>
    <x v="0"/>
    <x v="0"/>
    <n v="5"/>
    <x v="0"/>
    <x v="1"/>
    <x v="2"/>
    <s v="Very good"/>
    <s v="Excellent"/>
    <s v="Very good"/>
    <s v="Good"/>
    <s v="Poor"/>
    <s v="Very good"/>
    <n v="4"/>
    <n v="4"/>
    <n v="4"/>
    <n v="5"/>
    <n v="4"/>
    <n v="3"/>
    <n v="1"/>
    <n v="4"/>
    <n v="3.625"/>
    <n v="4"/>
    <n v="4.5"/>
    <n v="3.5"/>
    <n v="2.5"/>
  </r>
  <r>
    <n v="78"/>
    <x v="74"/>
    <d v="2021-06-25T00:00:00"/>
    <x v="1"/>
    <s v="June"/>
    <s v="Friday"/>
    <s v="Weekends"/>
    <x v="19"/>
    <x v="1"/>
    <s v="Guest 00078"/>
    <x v="0"/>
    <d v="1985-11-04T00:00:00"/>
    <x v="29"/>
    <x v="0"/>
    <x v="3"/>
    <n v="3"/>
    <x v="4"/>
    <x v="1"/>
    <x v="0"/>
    <s v="Very good"/>
    <s v="Excellent"/>
    <s v="Average"/>
    <s v="Average"/>
    <s v="Good"/>
    <s v="Good"/>
    <n v="4"/>
    <n v="3"/>
    <n v="4"/>
    <n v="5"/>
    <n v="2"/>
    <n v="2"/>
    <n v="3"/>
    <n v="3"/>
    <n v="3.25"/>
    <n v="3.5"/>
    <n v="4.5"/>
    <n v="2"/>
    <n v="3"/>
  </r>
  <r>
    <n v="79"/>
    <x v="75"/>
    <d v="2022-09-13T00:00:00"/>
    <x v="0"/>
    <s v="August"/>
    <s v="Thursday"/>
    <s v="Weekdays"/>
    <x v="14"/>
    <x v="1"/>
    <s v="Guest 00079"/>
    <x v="0"/>
    <d v="1951-09-29T00:00:00"/>
    <x v="16"/>
    <x v="0"/>
    <x v="0"/>
    <n v="5"/>
    <x v="3"/>
    <x v="1"/>
    <x v="3"/>
    <s v="Good"/>
    <s v="Excellent"/>
    <s v="Good"/>
    <s v="Average"/>
    <s v="Very good"/>
    <s v="Very good"/>
    <n v="4"/>
    <n v="2"/>
    <n v="3"/>
    <n v="5"/>
    <n v="3"/>
    <n v="2"/>
    <n v="4"/>
    <n v="4"/>
    <n v="3.375"/>
    <n v="3"/>
    <n v="4"/>
    <n v="2.5"/>
    <n v="4"/>
  </r>
  <r>
    <n v="80"/>
    <x v="12"/>
    <d v="2020-06-03T00:00:00"/>
    <x v="3"/>
    <s v="May"/>
    <s v="Sunday"/>
    <s v="Weekends"/>
    <x v="15"/>
    <x v="1"/>
    <s v="Guest 00080"/>
    <x v="0"/>
    <d v="1984-06-29T00:00:00"/>
    <x v="31"/>
    <x v="0"/>
    <x v="0"/>
    <n v="5"/>
    <x v="5"/>
    <x v="0"/>
    <x v="2"/>
    <s v="Very good"/>
    <s v="Average"/>
    <s v="Very good"/>
    <s v="Average"/>
    <s v="Very good"/>
    <s v="Average"/>
    <n v="3"/>
    <n v="4"/>
    <n v="4"/>
    <n v="2"/>
    <n v="4"/>
    <n v="2"/>
    <n v="4"/>
    <n v="2"/>
    <n v="3.125"/>
    <n v="3.5"/>
    <n v="3"/>
    <n v="3"/>
    <n v="3"/>
  </r>
  <r>
    <n v="81"/>
    <x v="76"/>
    <d v="2021-09-28T00:00:00"/>
    <x v="1"/>
    <s v="August"/>
    <s v="Tuesday"/>
    <s v="Weekdays"/>
    <x v="10"/>
    <x v="1"/>
    <s v="Guest 00081"/>
    <x v="0"/>
    <d v="1958-09-14T00:00:00"/>
    <x v="21"/>
    <x v="2"/>
    <x v="2"/>
    <n v="4"/>
    <x v="0"/>
    <x v="3"/>
    <x v="2"/>
    <s v="Good"/>
    <s v="Average"/>
    <s v="Average"/>
    <s v="Average"/>
    <s v="Good"/>
    <s v="Very good"/>
    <n v="5"/>
    <n v="4"/>
    <n v="3"/>
    <n v="2"/>
    <n v="2"/>
    <n v="2"/>
    <n v="3"/>
    <n v="4"/>
    <n v="3.125"/>
    <n v="4.5"/>
    <n v="2.5"/>
    <n v="2"/>
    <n v="3.5"/>
  </r>
  <r>
    <n v="82"/>
    <x v="77"/>
    <d v="2021-11-09T00:00:00"/>
    <x v="1"/>
    <s v="October"/>
    <s v="Wednesday"/>
    <s v="Weekdays"/>
    <x v="22"/>
    <x v="1"/>
    <s v="Guest 00082"/>
    <x v="0"/>
    <d v="1953-12-31T00:00:00"/>
    <x v="45"/>
    <x v="1"/>
    <x v="2"/>
    <n v="5"/>
    <x v="0"/>
    <x v="1"/>
    <x v="2"/>
    <s v="Good"/>
    <s v="Average"/>
    <s v="Average"/>
    <s v="Poor"/>
    <s v="Good"/>
    <s v="Excellent"/>
    <n v="4"/>
    <n v="4"/>
    <n v="3"/>
    <n v="2"/>
    <n v="2"/>
    <n v="1"/>
    <n v="3"/>
    <n v="5"/>
    <n v="3"/>
    <n v="4"/>
    <n v="2.5"/>
    <n v="1.5"/>
    <n v="4"/>
  </r>
  <r>
    <n v="83"/>
    <x v="78"/>
    <d v="2020-11-12T00:00:00"/>
    <x v="3"/>
    <s v="October"/>
    <s v="Tuesday"/>
    <s v="Weekdays"/>
    <x v="24"/>
    <x v="1"/>
    <s v="Guest 00083"/>
    <x v="0"/>
    <d v="1953-11-15T00:00:00"/>
    <x v="45"/>
    <x v="0"/>
    <x v="0"/>
    <n v="3"/>
    <x v="6"/>
    <x v="3"/>
    <x v="1"/>
    <s v="Very good"/>
    <s v="Poor"/>
    <s v="Average"/>
    <s v="Poor"/>
    <s v="Average"/>
    <s v="Excellent"/>
    <n v="5"/>
    <n v="5"/>
    <n v="4"/>
    <n v="1"/>
    <n v="2"/>
    <n v="1"/>
    <n v="2"/>
    <n v="5"/>
    <n v="3.125"/>
    <n v="5"/>
    <n v="2.5"/>
    <n v="1.5"/>
    <n v="3.5"/>
  </r>
  <r>
    <n v="84"/>
    <x v="79"/>
    <d v="2022-07-18T00:00:00"/>
    <x v="0"/>
    <s v="June"/>
    <s v="Sunday"/>
    <s v="Weekends"/>
    <x v="25"/>
    <x v="1"/>
    <s v="Guest 00084"/>
    <x v="0"/>
    <d v="1985-04-23T00:00:00"/>
    <x v="31"/>
    <x v="2"/>
    <x v="3"/>
    <n v="2"/>
    <x v="0"/>
    <x v="0"/>
    <x v="0"/>
    <s v="Excellent"/>
    <s v="Excellent"/>
    <s v="Good"/>
    <s v="Average"/>
    <s v="Average"/>
    <s v="Poor"/>
    <n v="3"/>
    <n v="3"/>
    <n v="5"/>
    <n v="5"/>
    <n v="3"/>
    <n v="2"/>
    <n v="2"/>
    <n v="1"/>
    <n v="3"/>
    <n v="3"/>
    <n v="5"/>
    <n v="2.5"/>
    <n v="1.5"/>
  </r>
  <r>
    <n v="85"/>
    <x v="80"/>
    <d v="2021-01-07T00:00:00"/>
    <x v="3"/>
    <s v="December"/>
    <s v="Tuesday"/>
    <s v="Weekdays"/>
    <x v="24"/>
    <x v="1"/>
    <s v="Guest 00085"/>
    <x v="0"/>
    <d v="1982-01-28T00:00:00"/>
    <x v="2"/>
    <x v="0"/>
    <x v="0"/>
    <n v="2"/>
    <x v="0"/>
    <x v="1"/>
    <x v="1"/>
    <s v="Excellent"/>
    <s v="Excellent"/>
    <s v="Very good"/>
    <s v="Average"/>
    <s v="Poor"/>
    <s v="Very good"/>
    <n v="4"/>
    <n v="5"/>
    <n v="5"/>
    <n v="5"/>
    <n v="4"/>
    <n v="2"/>
    <n v="1"/>
    <n v="4"/>
    <n v="3.75"/>
    <n v="4.5"/>
    <n v="5"/>
    <n v="3"/>
    <n v="2.5"/>
  </r>
  <r>
    <n v="86"/>
    <x v="68"/>
    <d v="2020-04-08T00:00:00"/>
    <x v="3"/>
    <s v="March"/>
    <s v="Monday"/>
    <s v="Weekdays"/>
    <x v="12"/>
    <x v="1"/>
    <s v="Guest 00086"/>
    <x v="0"/>
    <d v="1970-07-19T00:00:00"/>
    <x v="46"/>
    <x v="1"/>
    <x v="3"/>
    <n v="5"/>
    <x v="3"/>
    <x v="3"/>
    <x v="0"/>
    <s v="Excellent"/>
    <s v="Excellent"/>
    <s v="Good"/>
    <s v="Average"/>
    <s v="Poor"/>
    <s v="Very good"/>
    <n v="5"/>
    <n v="3"/>
    <n v="5"/>
    <n v="5"/>
    <n v="3"/>
    <n v="2"/>
    <n v="1"/>
    <n v="4"/>
    <n v="3.5"/>
    <n v="4"/>
    <n v="5"/>
    <n v="2.5"/>
    <n v="2.5"/>
  </r>
  <r>
    <n v="87"/>
    <x v="81"/>
    <d v="2021-09-17T00:00:00"/>
    <x v="1"/>
    <s v="September"/>
    <s v="Monday"/>
    <s v="Weekdays"/>
    <x v="26"/>
    <x v="0"/>
    <s v="Guest 00087"/>
    <x v="1"/>
    <d v="2000-07-12T00:00:00"/>
    <x v="6"/>
    <x v="1"/>
    <x v="5"/>
    <n v="5"/>
    <x v="5"/>
    <x v="2"/>
    <x v="4"/>
    <s v="Average"/>
    <s v="Very good"/>
    <s v="Good"/>
    <s v="Average"/>
    <s v="Average"/>
    <s v="Excellent"/>
    <n v="1"/>
    <n v="1"/>
    <n v="2"/>
    <n v="4"/>
    <n v="3"/>
    <n v="2"/>
    <n v="2"/>
    <n v="5"/>
    <n v="2.5"/>
    <n v="1"/>
    <n v="3"/>
    <n v="2.5"/>
    <n v="3.5"/>
  </r>
  <r>
    <n v="88"/>
    <x v="82"/>
    <d v="2021-05-20T00:00:00"/>
    <x v="1"/>
    <s v="May"/>
    <s v="Tuesday"/>
    <s v="Weekdays"/>
    <x v="18"/>
    <x v="1"/>
    <s v="Guest 00088"/>
    <x v="0"/>
    <d v="1981-11-09T00:00:00"/>
    <x v="2"/>
    <x v="1"/>
    <x v="6"/>
    <n v="5"/>
    <x v="0"/>
    <x v="3"/>
    <x v="2"/>
    <s v="Very good"/>
    <s v="Very good"/>
    <s v="Excellent"/>
    <s v="Poor"/>
    <s v="Average"/>
    <s v="Poor"/>
    <n v="5"/>
    <n v="4"/>
    <n v="4"/>
    <n v="4"/>
    <n v="5"/>
    <n v="1"/>
    <n v="2"/>
    <n v="1"/>
    <n v="3.25"/>
    <n v="4.5"/>
    <n v="4"/>
    <n v="3"/>
    <n v="1.5"/>
  </r>
  <r>
    <n v="89"/>
    <x v="83"/>
    <d v="2022-06-13T00:00:00"/>
    <x v="0"/>
    <s v="June"/>
    <s v="Sunday"/>
    <s v="Weekends"/>
    <x v="6"/>
    <x v="2"/>
    <s v="Guest 00089"/>
    <x v="1"/>
    <d v="1986-03-20T00:00:00"/>
    <x v="29"/>
    <x v="0"/>
    <x v="6"/>
    <n v="4"/>
    <x v="5"/>
    <x v="0"/>
    <x v="2"/>
    <s v="Poor"/>
    <s v="Poor"/>
    <s v="Poor"/>
    <s v="Average"/>
    <s v="Excellent"/>
    <s v="Average"/>
    <n v="3"/>
    <n v="4"/>
    <n v="1"/>
    <n v="1"/>
    <n v="1"/>
    <n v="2"/>
    <n v="5"/>
    <n v="2"/>
    <n v="2.375"/>
    <n v="3.5"/>
    <n v="1"/>
    <n v="1.5"/>
    <n v="3.5"/>
  </r>
  <r>
    <n v="90"/>
    <x v="84"/>
    <d v="2020-09-04T00:00:00"/>
    <x v="3"/>
    <s v="August"/>
    <s v="Thursday"/>
    <s v="Weekdays"/>
    <x v="7"/>
    <x v="1"/>
    <s v="Guest 00090"/>
    <x v="0"/>
    <d v="1984-11-27T00:00:00"/>
    <x v="31"/>
    <x v="2"/>
    <x v="6"/>
    <n v="4"/>
    <x v="5"/>
    <x v="0"/>
    <x v="2"/>
    <s v="Excellent"/>
    <s v="Poor"/>
    <s v="Poor"/>
    <s v="Average"/>
    <s v="Poor"/>
    <s v="Poor"/>
    <n v="3"/>
    <n v="4"/>
    <n v="5"/>
    <n v="1"/>
    <n v="1"/>
    <n v="2"/>
    <n v="1"/>
    <n v="1"/>
    <n v="2.25"/>
    <n v="3.5"/>
    <n v="3"/>
    <n v="1.5"/>
    <n v="1"/>
  </r>
  <r>
    <n v="91"/>
    <x v="85"/>
    <d v="2020-10-05T00:00:00"/>
    <x v="3"/>
    <s v="September"/>
    <s v="Thursday"/>
    <s v="Weekdays"/>
    <x v="1"/>
    <x v="1"/>
    <s v="Guest 00091"/>
    <x v="0"/>
    <d v="1991-01-26T00:00:00"/>
    <x v="38"/>
    <x v="1"/>
    <x v="6"/>
    <n v="4"/>
    <x v="0"/>
    <x v="3"/>
    <x v="2"/>
    <s v="Excellent"/>
    <s v="Poor"/>
    <s v="Good"/>
    <s v="Average"/>
    <s v="Poor"/>
    <s v="Excellent"/>
    <n v="5"/>
    <n v="4"/>
    <n v="5"/>
    <n v="1"/>
    <n v="3"/>
    <n v="2"/>
    <n v="1"/>
    <n v="5"/>
    <n v="3.25"/>
    <n v="4.5"/>
    <n v="3"/>
    <n v="2.5"/>
    <n v="3"/>
  </r>
  <r>
    <n v="92"/>
    <x v="86"/>
    <d v="2021-06-27T00:00:00"/>
    <x v="1"/>
    <s v="June"/>
    <s v="Friday"/>
    <s v="Weekends"/>
    <x v="0"/>
    <x v="2"/>
    <s v="Guest 00092"/>
    <x v="1"/>
    <d v="2000-11-02T00:00:00"/>
    <x v="6"/>
    <x v="1"/>
    <x v="3"/>
    <n v="4"/>
    <x v="0"/>
    <x v="1"/>
    <x v="0"/>
    <s v="Good"/>
    <s v="Excellent"/>
    <s v="Poor"/>
    <s v="Poor"/>
    <s v="Excellent"/>
    <s v="Poor"/>
    <n v="4"/>
    <n v="3"/>
    <n v="3"/>
    <n v="5"/>
    <n v="1"/>
    <n v="1"/>
    <n v="5"/>
    <n v="1"/>
    <n v="2.875"/>
    <n v="3.5"/>
    <n v="4"/>
    <n v="1"/>
    <n v="3"/>
  </r>
  <r>
    <n v="93"/>
    <x v="87"/>
    <d v="2021-10-16T00:00:00"/>
    <x v="1"/>
    <s v="October"/>
    <s v="Monday"/>
    <s v="Weekdays"/>
    <x v="3"/>
    <x v="1"/>
    <s v="Guest 00093"/>
    <x v="1"/>
    <d v="1959-10-30T00:00:00"/>
    <x v="47"/>
    <x v="1"/>
    <x v="3"/>
    <n v="3"/>
    <x v="3"/>
    <x v="3"/>
    <x v="2"/>
    <s v="Excellent"/>
    <s v="Poor"/>
    <s v="Good"/>
    <s v="Average"/>
    <s v="Excellent"/>
    <s v="Average"/>
    <n v="5"/>
    <n v="4"/>
    <n v="5"/>
    <n v="1"/>
    <n v="3"/>
    <n v="2"/>
    <n v="5"/>
    <n v="2"/>
    <n v="3.375"/>
    <n v="4.5"/>
    <n v="3"/>
    <n v="2.5"/>
    <n v="3.5"/>
  </r>
  <r>
    <n v="94"/>
    <x v="88"/>
    <d v="2022-07-17T00:00:00"/>
    <x v="0"/>
    <s v="July"/>
    <s v="Monday"/>
    <s v="Weekdays"/>
    <x v="22"/>
    <x v="1"/>
    <s v="Guest 00094"/>
    <x v="1"/>
    <d v="2005-11-24T00:00:00"/>
    <x v="48"/>
    <x v="2"/>
    <x v="0"/>
    <n v="3"/>
    <x v="6"/>
    <x v="1"/>
    <x v="1"/>
    <s v="Excellent"/>
    <s v="Good"/>
    <s v="Good"/>
    <s v="Excellent"/>
    <s v="Excellent"/>
    <s v="Very good"/>
    <n v="4"/>
    <n v="5"/>
    <n v="5"/>
    <n v="3"/>
    <n v="3"/>
    <n v="5"/>
    <n v="5"/>
    <n v="4"/>
    <n v="4.25"/>
    <n v="4.5"/>
    <n v="4"/>
    <n v="4"/>
    <n v="4.5"/>
  </r>
  <r>
    <n v="95"/>
    <x v="89"/>
    <d v="2022-09-04T00:00:00"/>
    <x v="0"/>
    <s v="August"/>
    <s v="Monday"/>
    <s v="Weekdays"/>
    <x v="9"/>
    <x v="1"/>
    <s v="Guest 00095"/>
    <x v="0"/>
    <d v="1956-03-03T00:00:00"/>
    <x v="19"/>
    <x v="1"/>
    <x v="2"/>
    <n v="2"/>
    <x v="1"/>
    <x v="0"/>
    <x v="2"/>
    <s v="Average"/>
    <s v="Good"/>
    <s v="Excellent"/>
    <s v="Poor"/>
    <s v="Very good"/>
    <s v="Very good"/>
    <n v="3"/>
    <n v="4"/>
    <n v="2"/>
    <n v="3"/>
    <n v="5"/>
    <n v="1"/>
    <n v="4"/>
    <n v="4"/>
    <n v="3.25"/>
    <n v="3.5"/>
    <n v="2.5"/>
    <n v="3"/>
    <n v="4"/>
  </r>
  <r>
    <n v="96"/>
    <x v="90"/>
    <d v="2022-12-07T00:00:00"/>
    <x v="0"/>
    <s v="November"/>
    <s v="Tuesday"/>
    <s v="Weekdays"/>
    <x v="25"/>
    <x v="1"/>
    <s v="Guest 00096"/>
    <x v="1"/>
    <d v="1968-11-18T00:00:00"/>
    <x v="42"/>
    <x v="1"/>
    <x v="3"/>
    <n v="3"/>
    <x v="0"/>
    <x v="1"/>
    <x v="1"/>
    <s v="Good"/>
    <s v="Very good"/>
    <s v="Excellent"/>
    <s v="Poor"/>
    <s v="Good"/>
    <s v="Very good"/>
    <n v="4"/>
    <n v="5"/>
    <n v="3"/>
    <n v="4"/>
    <n v="5"/>
    <n v="1"/>
    <n v="3"/>
    <n v="4"/>
    <n v="3.625"/>
    <n v="4.5"/>
    <n v="3.5"/>
    <n v="3"/>
    <n v="3.5"/>
  </r>
  <r>
    <n v="97"/>
    <x v="91"/>
    <d v="2021-05-06T00:00:00"/>
    <x v="1"/>
    <s v="April"/>
    <s v="Thursday"/>
    <s v="Weekdays"/>
    <x v="10"/>
    <x v="1"/>
    <s v="Guest 00097"/>
    <x v="1"/>
    <d v="1992-12-03T00:00:00"/>
    <x v="12"/>
    <x v="1"/>
    <x v="2"/>
    <n v="5"/>
    <x v="0"/>
    <x v="4"/>
    <x v="0"/>
    <s v="Excellent"/>
    <s v="Poor"/>
    <s v="Good"/>
    <s v="Poor"/>
    <s v="Excellent"/>
    <s v="Very good"/>
    <n v="2"/>
    <n v="3"/>
    <n v="5"/>
    <n v="1"/>
    <n v="3"/>
    <n v="1"/>
    <n v="5"/>
    <n v="4"/>
    <n v="3"/>
    <n v="2.5"/>
    <n v="3"/>
    <n v="2"/>
    <n v="4.5"/>
  </r>
  <r>
    <n v="98"/>
    <x v="92"/>
    <d v="2021-04-05T00:00:00"/>
    <x v="1"/>
    <s v="March"/>
    <s v="Monday"/>
    <s v="Weekdays"/>
    <x v="16"/>
    <x v="1"/>
    <s v="Guest 00098"/>
    <x v="1"/>
    <d v="1951-07-05T00:00:00"/>
    <x v="16"/>
    <x v="1"/>
    <x v="3"/>
    <n v="5"/>
    <x v="0"/>
    <x v="1"/>
    <x v="3"/>
    <s v="Good"/>
    <s v="Very good"/>
    <s v="Poor"/>
    <s v="Excellent"/>
    <s v="Very good"/>
    <s v="Good"/>
    <n v="4"/>
    <n v="2"/>
    <n v="3"/>
    <n v="4"/>
    <n v="1"/>
    <n v="5"/>
    <n v="4"/>
    <n v="3"/>
    <n v="3.25"/>
    <n v="3"/>
    <n v="3.5"/>
    <n v="3"/>
    <n v="3.5"/>
  </r>
  <r>
    <n v="99"/>
    <x v="90"/>
    <d v="2022-11-23T00:00:00"/>
    <x v="0"/>
    <s v="November"/>
    <s v="Tuesday"/>
    <s v="Weekdays"/>
    <x v="23"/>
    <x v="1"/>
    <s v="Guest 00099"/>
    <x v="1"/>
    <d v="1967-11-04T00:00:00"/>
    <x v="32"/>
    <x v="0"/>
    <x v="0"/>
    <n v="2"/>
    <x v="0"/>
    <x v="1"/>
    <x v="2"/>
    <s v="Excellent"/>
    <s v="Average"/>
    <s v="Average"/>
    <s v="Excellent"/>
    <s v="Excellent"/>
    <s v="Very good"/>
    <n v="4"/>
    <n v="4"/>
    <n v="5"/>
    <n v="2"/>
    <n v="2"/>
    <n v="5"/>
    <n v="5"/>
    <n v="4"/>
    <n v="3.875"/>
    <n v="4"/>
    <n v="3.5"/>
    <n v="3.5"/>
    <n v="4.5"/>
  </r>
  <r>
    <n v="100"/>
    <x v="93"/>
    <d v="2021-10-10T00:00:00"/>
    <x v="1"/>
    <s v="October"/>
    <s v="Sunday"/>
    <s v="Weekends"/>
    <x v="16"/>
    <x v="1"/>
    <s v="Guest 00100"/>
    <x v="0"/>
    <d v="1965-10-11T00:00:00"/>
    <x v="44"/>
    <x v="0"/>
    <x v="0"/>
    <n v="3"/>
    <x v="0"/>
    <x v="1"/>
    <x v="1"/>
    <s v="Poor"/>
    <s v="Good"/>
    <s v="Poor"/>
    <s v="Average"/>
    <s v="Poor"/>
    <s v="Excellent"/>
    <n v="4"/>
    <n v="5"/>
    <n v="1"/>
    <n v="3"/>
    <n v="1"/>
    <n v="2"/>
    <n v="1"/>
    <n v="5"/>
    <n v="2.75"/>
    <n v="4.5"/>
    <n v="2"/>
    <n v="1.5"/>
    <n v="3"/>
  </r>
  <r>
    <n v="101"/>
    <x v="94"/>
    <d v="2022-10-25T00:00:00"/>
    <x v="0"/>
    <s v="October"/>
    <s v="Tuesday"/>
    <s v="Weekdays"/>
    <x v="19"/>
    <x v="1"/>
    <s v="Guest 00101"/>
    <x v="0"/>
    <d v="1985-01-01T00:00:00"/>
    <x v="31"/>
    <x v="0"/>
    <x v="0"/>
    <n v="2"/>
    <x v="2"/>
    <x v="2"/>
    <x v="0"/>
    <s v="Excellent"/>
    <s v="Excellent"/>
    <s v="Excellent"/>
    <s v="Average"/>
    <s v="Very good"/>
    <s v="Excellent"/>
    <n v="1"/>
    <n v="3"/>
    <n v="5"/>
    <n v="5"/>
    <n v="5"/>
    <n v="2"/>
    <n v="4"/>
    <n v="5"/>
    <n v="3.75"/>
    <n v="2"/>
    <n v="5"/>
    <n v="3.5"/>
    <n v="4.5"/>
  </r>
  <r>
    <n v="102"/>
    <x v="95"/>
    <d v="2021-04-06T00:00:00"/>
    <x v="1"/>
    <s v="March"/>
    <s v="Saturday"/>
    <s v="Weekends"/>
    <x v="27"/>
    <x v="1"/>
    <s v="Guest 00102"/>
    <x v="0"/>
    <d v="1987-12-22T00:00:00"/>
    <x v="13"/>
    <x v="1"/>
    <x v="6"/>
    <n v="3"/>
    <x v="2"/>
    <x v="2"/>
    <x v="0"/>
    <s v="Very good"/>
    <s v="Good"/>
    <s v="Poor"/>
    <s v="Average"/>
    <s v="Excellent"/>
    <s v="Poor"/>
    <n v="1"/>
    <n v="3"/>
    <n v="4"/>
    <n v="3"/>
    <n v="1"/>
    <n v="2"/>
    <n v="5"/>
    <n v="1"/>
    <n v="2.5"/>
    <n v="2"/>
    <n v="3.5"/>
    <n v="1.5"/>
    <n v="3"/>
  </r>
  <r>
    <n v="103"/>
    <x v="96"/>
    <d v="2022-11-05T00:00:00"/>
    <x v="0"/>
    <s v="October"/>
    <s v="Saturday"/>
    <s v="Weekends"/>
    <x v="16"/>
    <x v="1"/>
    <s v="Guest 00103"/>
    <x v="1"/>
    <d v="1987-01-24T00:00:00"/>
    <x v="27"/>
    <x v="0"/>
    <x v="0"/>
    <n v="5"/>
    <x v="6"/>
    <x v="1"/>
    <x v="1"/>
    <s v="Excellent"/>
    <s v="Good"/>
    <s v="Very good"/>
    <s v="Poor"/>
    <s v="Excellent"/>
    <s v="Excellent"/>
    <n v="4"/>
    <n v="5"/>
    <n v="5"/>
    <n v="3"/>
    <n v="4"/>
    <n v="1"/>
    <n v="5"/>
    <n v="5"/>
    <n v="4"/>
    <n v="4.5"/>
    <n v="4"/>
    <n v="2.5"/>
    <n v="5"/>
  </r>
  <r>
    <n v="104"/>
    <x v="97"/>
    <d v="2022-06-05T00:00:00"/>
    <x v="0"/>
    <s v="May"/>
    <s v="Sunday"/>
    <s v="Weekends"/>
    <x v="19"/>
    <x v="1"/>
    <s v="Guest 00104"/>
    <x v="0"/>
    <d v="1956-06-28T00:00:00"/>
    <x v="5"/>
    <x v="1"/>
    <x v="6"/>
    <n v="2"/>
    <x v="4"/>
    <x v="0"/>
    <x v="2"/>
    <s v="Average"/>
    <s v="Excellent"/>
    <s v="Poor"/>
    <s v="Average"/>
    <s v="Poor"/>
    <s v="Very good"/>
    <n v="3"/>
    <n v="4"/>
    <n v="2"/>
    <n v="5"/>
    <n v="1"/>
    <n v="2"/>
    <n v="1"/>
    <n v="4"/>
    <n v="2.75"/>
    <n v="3.5"/>
    <n v="3.5"/>
    <n v="1.5"/>
    <n v="2.5"/>
  </r>
  <r>
    <n v="105"/>
    <x v="98"/>
    <d v="2021-02-27T00:00:00"/>
    <x v="1"/>
    <s v="February"/>
    <s v="Saturday"/>
    <s v="Weekends"/>
    <x v="19"/>
    <x v="1"/>
    <s v="Guest 00105"/>
    <x v="0"/>
    <d v="1962-07-03T00:00:00"/>
    <x v="20"/>
    <x v="2"/>
    <x v="5"/>
    <n v="4"/>
    <x v="2"/>
    <x v="1"/>
    <x v="1"/>
    <s v="Very good"/>
    <s v="Average"/>
    <s v="Excellent"/>
    <s v="Average"/>
    <s v="Excellent"/>
    <s v="Very good"/>
    <n v="4"/>
    <n v="5"/>
    <n v="4"/>
    <n v="2"/>
    <n v="5"/>
    <n v="2"/>
    <n v="5"/>
    <n v="4"/>
    <n v="3.875"/>
    <n v="4.5"/>
    <n v="3"/>
    <n v="3.5"/>
    <n v="4.5"/>
  </r>
  <r>
    <n v="106"/>
    <x v="99"/>
    <d v="2020-12-28T00:00:00"/>
    <x v="3"/>
    <s v="December"/>
    <s v="Saturday"/>
    <s v="Weekends"/>
    <x v="12"/>
    <x v="1"/>
    <s v="Guest 00106"/>
    <x v="1"/>
    <d v="1985-04-16T00:00:00"/>
    <x v="31"/>
    <x v="0"/>
    <x v="3"/>
    <n v="5"/>
    <x v="0"/>
    <x v="1"/>
    <x v="2"/>
    <s v="Very good"/>
    <s v="Poor"/>
    <s v="Average"/>
    <s v="Average"/>
    <s v="Excellent"/>
    <s v="Good"/>
    <n v="4"/>
    <n v="4"/>
    <n v="4"/>
    <n v="1"/>
    <n v="2"/>
    <n v="2"/>
    <n v="5"/>
    <n v="3"/>
    <n v="3.125"/>
    <n v="4"/>
    <n v="2.5"/>
    <n v="2"/>
    <n v="4"/>
  </r>
  <r>
    <n v="107"/>
    <x v="100"/>
    <d v="2020-11-25T00:00:00"/>
    <x v="3"/>
    <s v="November"/>
    <s v="Thursday"/>
    <s v="Weekdays"/>
    <x v="9"/>
    <x v="1"/>
    <s v="Guest 00107"/>
    <x v="1"/>
    <d v="1958-04-22T00:00:00"/>
    <x v="41"/>
    <x v="2"/>
    <x v="6"/>
    <n v="5"/>
    <x v="2"/>
    <x v="1"/>
    <x v="2"/>
    <s v="Good"/>
    <s v="Average"/>
    <s v="Excellent"/>
    <s v="Poor"/>
    <s v="Average"/>
    <s v="Very good"/>
    <n v="4"/>
    <n v="4"/>
    <n v="3"/>
    <n v="2"/>
    <n v="5"/>
    <n v="1"/>
    <n v="2"/>
    <n v="4"/>
    <n v="3.125"/>
    <n v="4"/>
    <n v="2.5"/>
    <n v="3"/>
    <n v="3"/>
  </r>
  <r>
    <n v="108"/>
    <x v="101"/>
    <d v="2022-07-06T00:00:00"/>
    <x v="0"/>
    <s v="June"/>
    <s v="Friday"/>
    <s v="Weekends"/>
    <x v="5"/>
    <x v="1"/>
    <s v="Guest 00108"/>
    <x v="1"/>
    <d v="1984-04-26T00:00:00"/>
    <x v="49"/>
    <x v="1"/>
    <x v="5"/>
    <n v="4"/>
    <x v="6"/>
    <x v="1"/>
    <x v="0"/>
    <s v="Good"/>
    <s v="Excellent"/>
    <s v="Poor"/>
    <s v="Poor"/>
    <s v="Poor"/>
    <s v="Very good"/>
    <n v="4"/>
    <n v="3"/>
    <n v="3"/>
    <n v="5"/>
    <n v="1"/>
    <n v="1"/>
    <n v="1"/>
    <n v="4"/>
    <n v="2.75"/>
    <n v="3.5"/>
    <n v="4"/>
    <n v="1"/>
    <n v="2.5"/>
  </r>
  <r>
    <n v="109"/>
    <x v="102"/>
    <d v="2020-12-24T00:00:00"/>
    <x v="3"/>
    <s v="November"/>
    <s v="Saturday"/>
    <s v="Weekends"/>
    <x v="5"/>
    <x v="1"/>
    <s v="Guest 00109"/>
    <x v="1"/>
    <d v="1993-12-28T00:00:00"/>
    <x v="0"/>
    <x v="2"/>
    <x v="2"/>
    <n v="5"/>
    <x v="0"/>
    <x v="3"/>
    <x v="1"/>
    <s v="Very good"/>
    <s v="Excellent"/>
    <s v="Good"/>
    <s v="Average"/>
    <s v="Poor"/>
    <s v="Excellent"/>
    <n v="5"/>
    <n v="5"/>
    <n v="4"/>
    <n v="5"/>
    <n v="3"/>
    <n v="2"/>
    <n v="1"/>
    <n v="5"/>
    <n v="3.75"/>
    <n v="5"/>
    <n v="4.5"/>
    <n v="2.5"/>
    <n v="3"/>
  </r>
  <r>
    <n v="110"/>
    <x v="103"/>
    <d v="2021-06-01T00:00:00"/>
    <x v="1"/>
    <s v="May"/>
    <s v="Tuesday"/>
    <s v="Weekdays"/>
    <x v="16"/>
    <x v="1"/>
    <s v="Guest 00110"/>
    <x v="1"/>
    <d v="1976-04-08T00:00:00"/>
    <x v="33"/>
    <x v="0"/>
    <x v="0"/>
    <n v="3"/>
    <x v="0"/>
    <x v="3"/>
    <x v="1"/>
    <s v="Good"/>
    <s v="Poor"/>
    <s v="Excellent"/>
    <s v="Poor"/>
    <s v="Very good"/>
    <s v="Average"/>
    <n v="5"/>
    <n v="5"/>
    <n v="3"/>
    <n v="1"/>
    <n v="5"/>
    <n v="1"/>
    <n v="4"/>
    <n v="2"/>
    <n v="3.25"/>
    <n v="5"/>
    <n v="2"/>
    <n v="3"/>
    <n v="3"/>
  </r>
  <r>
    <n v="111"/>
    <x v="104"/>
    <d v="2021-12-22T00:00:00"/>
    <x v="1"/>
    <s v="November"/>
    <s v="Tuesday"/>
    <s v="Weekdays"/>
    <x v="25"/>
    <x v="1"/>
    <s v="Guest 00111"/>
    <x v="0"/>
    <d v="2004-10-10T00:00:00"/>
    <x v="9"/>
    <x v="0"/>
    <x v="0"/>
    <n v="3"/>
    <x v="0"/>
    <x v="1"/>
    <x v="2"/>
    <s v="Good"/>
    <s v="Excellent"/>
    <s v="Poor"/>
    <s v="Average"/>
    <s v="Excellent"/>
    <s v="Average"/>
    <n v="4"/>
    <n v="4"/>
    <n v="3"/>
    <n v="5"/>
    <n v="1"/>
    <n v="2"/>
    <n v="5"/>
    <n v="2"/>
    <n v="3.25"/>
    <n v="4"/>
    <n v="4"/>
    <n v="1.5"/>
    <n v="3.5"/>
  </r>
  <r>
    <n v="112"/>
    <x v="105"/>
    <d v="2020-03-14T00:00:00"/>
    <x v="3"/>
    <s v="February"/>
    <s v="Sunday"/>
    <s v="Weekends"/>
    <x v="9"/>
    <x v="1"/>
    <s v="Guest 00112"/>
    <x v="0"/>
    <d v="1979-03-10T00:00:00"/>
    <x v="37"/>
    <x v="1"/>
    <x v="4"/>
    <n v="5"/>
    <x v="6"/>
    <x v="4"/>
    <x v="0"/>
    <s v="Average"/>
    <s v="Average"/>
    <s v="Poor"/>
    <s v="Poor"/>
    <s v="Good"/>
    <s v="Very good"/>
    <n v="2"/>
    <n v="3"/>
    <n v="2"/>
    <n v="2"/>
    <n v="1"/>
    <n v="1"/>
    <n v="3"/>
    <n v="4"/>
    <n v="2.25"/>
    <n v="2.5"/>
    <n v="2"/>
    <n v="1"/>
    <n v="3.5"/>
  </r>
  <r>
    <n v="113"/>
    <x v="106"/>
    <d v="2020-09-04T00:00:00"/>
    <x v="3"/>
    <s v="August"/>
    <s v="Friday"/>
    <s v="Weekends"/>
    <x v="8"/>
    <x v="1"/>
    <s v="Guest 00113"/>
    <x v="0"/>
    <d v="2006-03-14T00:00:00"/>
    <x v="48"/>
    <x v="0"/>
    <x v="0"/>
    <n v="5"/>
    <x v="0"/>
    <x v="1"/>
    <x v="3"/>
    <s v="Poor"/>
    <s v="Good"/>
    <s v="Very good"/>
    <s v="Poor"/>
    <s v="Very good"/>
    <s v="Very good"/>
    <n v="4"/>
    <n v="2"/>
    <n v="1"/>
    <n v="3"/>
    <n v="4"/>
    <n v="1"/>
    <n v="4"/>
    <n v="4"/>
    <n v="2.875"/>
    <n v="3"/>
    <n v="2"/>
    <n v="2.5"/>
    <n v="4"/>
  </r>
  <r>
    <n v="114"/>
    <x v="107"/>
    <d v="2022-06-29T00:00:00"/>
    <x v="0"/>
    <s v="June"/>
    <s v="Wednesday"/>
    <s v="Weekdays"/>
    <x v="10"/>
    <x v="1"/>
    <s v="Guest 00114"/>
    <x v="1"/>
    <d v="1966-01-24T00:00:00"/>
    <x v="44"/>
    <x v="1"/>
    <x v="4"/>
    <n v="3"/>
    <x v="0"/>
    <x v="3"/>
    <x v="2"/>
    <s v="Good"/>
    <s v="Good"/>
    <s v="Average"/>
    <s v="Poor"/>
    <s v="Average"/>
    <s v="Average"/>
    <n v="5"/>
    <n v="4"/>
    <n v="3"/>
    <n v="3"/>
    <n v="2"/>
    <n v="1"/>
    <n v="2"/>
    <n v="2"/>
    <n v="2.75"/>
    <n v="4.5"/>
    <n v="3"/>
    <n v="1.5"/>
    <n v="2"/>
  </r>
  <r>
    <n v="115"/>
    <x v="108"/>
    <d v="2020-04-23T00:00:00"/>
    <x v="3"/>
    <s v="April"/>
    <s v="Friday"/>
    <s v="Weekends"/>
    <x v="9"/>
    <x v="1"/>
    <s v="Guest 00115"/>
    <x v="1"/>
    <d v="1958-03-28T00:00:00"/>
    <x v="41"/>
    <x v="1"/>
    <x v="6"/>
    <n v="4"/>
    <x v="0"/>
    <x v="1"/>
    <x v="2"/>
    <s v="Good"/>
    <s v="Very good"/>
    <s v="Excellent"/>
    <s v="Excellent"/>
    <s v="Poor"/>
    <s v="Excellent"/>
    <n v="4"/>
    <n v="4"/>
    <n v="3"/>
    <n v="4"/>
    <n v="5"/>
    <n v="5"/>
    <n v="1"/>
    <n v="5"/>
    <n v="3.875"/>
    <n v="4"/>
    <n v="3.5"/>
    <n v="5"/>
    <n v="3"/>
  </r>
  <r>
    <n v="116"/>
    <x v="109"/>
    <d v="2021-03-26T00:00:00"/>
    <x v="1"/>
    <s v="February"/>
    <s v="Saturday"/>
    <s v="Weekends"/>
    <x v="28"/>
    <x v="1"/>
    <s v="Guest 00116"/>
    <x v="1"/>
    <d v="1966-03-19T00:00:00"/>
    <x v="44"/>
    <x v="0"/>
    <x v="4"/>
    <n v="4"/>
    <x v="6"/>
    <x v="0"/>
    <x v="1"/>
    <s v="Excellent"/>
    <s v="Excellent"/>
    <s v="Average"/>
    <s v="Poor"/>
    <s v="Excellent"/>
    <s v="Excellent"/>
    <n v="3"/>
    <n v="5"/>
    <n v="5"/>
    <n v="5"/>
    <n v="2"/>
    <n v="1"/>
    <n v="5"/>
    <n v="5"/>
    <n v="3.875"/>
    <n v="4"/>
    <n v="5"/>
    <n v="1.5"/>
    <n v="5"/>
  </r>
  <r>
    <n v="117"/>
    <x v="110"/>
    <d v="2022-01-05T00:00:00"/>
    <x v="1"/>
    <s v="December"/>
    <s v="Sunday"/>
    <s v="Weekends"/>
    <x v="27"/>
    <x v="1"/>
    <s v="Guest 00117"/>
    <x v="0"/>
    <d v="1998-07-06T00:00:00"/>
    <x v="22"/>
    <x v="0"/>
    <x v="0"/>
    <n v="4"/>
    <x v="0"/>
    <x v="3"/>
    <x v="1"/>
    <s v="Excellent"/>
    <s v="Good"/>
    <s v="Very good"/>
    <s v="Poor"/>
    <s v="Average"/>
    <s v="Average"/>
    <n v="5"/>
    <n v="5"/>
    <n v="5"/>
    <n v="3"/>
    <n v="4"/>
    <n v="1"/>
    <n v="2"/>
    <n v="2"/>
    <n v="3.375"/>
    <n v="5"/>
    <n v="4"/>
    <n v="2.5"/>
    <n v="2"/>
  </r>
  <r>
    <n v="118"/>
    <x v="111"/>
    <d v="2021-01-14T00:00:00"/>
    <x v="1"/>
    <s v="January"/>
    <s v="Monday"/>
    <s v="Weekdays"/>
    <x v="4"/>
    <x v="0"/>
    <s v="Guest 00118"/>
    <x v="0"/>
    <d v="2001-08-20T00:00:00"/>
    <x v="50"/>
    <x v="1"/>
    <x v="3"/>
    <n v="5"/>
    <x v="4"/>
    <x v="1"/>
    <x v="1"/>
    <s v="Excellent"/>
    <s v="Poor"/>
    <s v="Good"/>
    <s v="Average"/>
    <s v="Average"/>
    <s v="Very good"/>
    <n v="4"/>
    <n v="5"/>
    <n v="5"/>
    <n v="1"/>
    <n v="3"/>
    <n v="2"/>
    <n v="2"/>
    <n v="4"/>
    <n v="3.25"/>
    <n v="4.5"/>
    <n v="3"/>
    <n v="2.5"/>
    <n v="3"/>
  </r>
  <r>
    <n v="119"/>
    <x v="112"/>
    <d v="2021-06-27T00:00:00"/>
    <x v="1"/>
    <s v="June"/>
    <s v="Wednesday"/>
    <s v="Weekdays"/>
    <x v="26"/>
    <x v="0"/>
    <s v="Guest 00119"/>
    <x v="1"/>
    <d v="2002-04-27T00:00:00"/>
    <x v="50"/>
    <x v="3"/>
    <x v="3"/>
    <n v="5"/>
    <x v="6"/>
    <x v="3"/>
    <x v="0"/>
    <s v="Poor"/>
    <s v="Poor"/>
    <s v="Poor"/>
    <s v="Poor"/>
    <s v="Average"/>
    <s v="Very good"/>
    <n v="5"/>
    <n v="3"/>
    <n v="1"/>
    <n v="1"/>
    <n v="1"/>
    <n v="1"/>
    <n v="2"/>
    <n v="4"/>
    <n v="2.25"/>
    <n v="4"/>
    <n v="1"/>
    <n v="1"/>
    <n v="3"/>
  </r>
  <r>
    <n v="120"/>
    <x v="49"/>
    <d v="2022-03-26T00:00:00"/>
    <x v="0"/>
    <s v="March"/>
    <s v="Wednesday"/>
    <s v="Weekdays"/>
    <x v="15"/>
    <x v="1"/>
    <s v="Guest 00120"/>
    <x v="1"/>
    <d v="1987-04-05T00:00:00"/>
    <x v="27"/>
    <x v="1"/>
    <x v="5"/>
    <n v="2"/>
    <x v="1"/>
    <x v="3"/>
    <x v="2"/>
    <s v="Good"/>
    <s v="Good"/>
    <s v="Excellent"/>
    <s v="Poor"/>
    <s v="Good"/>
    <s v="Excellent"/>
    <n v="5"/>
    <n v="4"/>
    <n v="3"/>
    <n v="3"/>
    <n v="5"/>
    <n v="1"/>
    <n v="3"/>
    <n v="5"/>
    <n v="3.625"/>
    <n v="4.5"/>
    <n v="3"/>
    <n v="3"/>
    <n v="4"/>
  </r>
  <r>
    <n v="121"/>
    <x v="113"/>
    <d v="2020-06-05T00:00:00"/>
    <x v="3"/>
    <s v="May"/>
    <s v="Tuesday"/>
    <s v="Weekdays"/>
    <x v="15"/>
    <x v="1"/>
    <s v="Guest 00121"/>
    <x v="1"/>
    <d v="2001-05-02T00:00:00"/>
    <x v="6"/>
    <x v="0"/>
    <x v="0"/>
    <n v="4"/>
    <x v="5"/>
    <x v="0"/>
    <x v="1"/>
    <s v="Excellent"/>
    <s v="Excellent"/>
    <s v="Very good"/>
    <s v="Average"/>
    <s v="Very good"/>
    <s v="Poor"/>
    <n v="3"/>
    <n v="5"/>
    <n v="5"/>
    <n v="5"/>
    <n v="4"/>
    <n v="2"/>
    <n v="4"/>
    <n v="1"/>
    <n v="3.625"/>
    <n v="4"/>
    <n v="5"/>
    <n v="3"/>
    <n v="2.5"/>
  </r>
  <r>
    <n v="122"/>
    <x v="114"/>
    <d v="2021-01-27T00:00:00"/>
    <x v="3"/>
    <s v="December"/>
    <s v="Monday"/>
    <s v="Weekdays"/>
    <x v="24"/>
    <x v="1"/>
    <s v="Guest 00122"/>
    <x v="0"/>
    <d v="1976-10-02T00:00:00"/>
    <x v="51"/>
    <x v="1"/>
    <x v="4"/>
    <n v="4"/>
    <x v="0"/>
    <x v="1"/>
    <x v="1"/>
    <s v="Very good"/>
    <s v="Good"/>
    <s v="Very good"/>
    <s v="Poor"/>
    <s v="Very good"/>
    <s v="Good"/>
    <n v="4"/>
    <n v="5"/>
    <n v="4"/>
    <n v="3"/>
    <n v="4"/>
    <n v="1"/>
    <n v="4"/>
    <n v="3"/>
    <n v="3.5"/>
    <n v="4.5"/>
    <n v="3.5"/>
    <n v="2.5"/>
    <n v="3.5"/>
  </r>
  <r>
    <n v="123"/>
    <x v="31"/>
    <d v="2022-01-23T00:00:00"/>
    <x v="1"/>
    <s v="December"/>
    <s v="Wednesday"/>
    <s v="Weekdays"/>
    <x v="1"/>
    <x v="1"/>
    <s v="Guest 00123"/>
    <x v="1"/>
    <d v="1953-07-12T00:00:00"/>
    <x v="45"/>
    <x v="0"/>
    <x v="0"/>
    <n v="4"/>
    <x v="5"/>
    <x v="1"/>
    <x v="1"/>
    <s v="Very good"/>
    <s v="Very good"/>
    <s v="Average"/>
    <s v="Average"/>
    <s v="Very good"/>
    <s v="Excellent"/>
    <n v="4"/>
    <n v="5"/>
    <n v="4"/>
    <n v="4"/>
    <n v="2"/>
    <n v="2"/>
    <n v="4"/>
    <n v="5"/>
    <n v="3.75"/>
    <n v="4.5"/>
    <n v="4"/>
    <n v="2"/>
    <n v="4.5"/>
  </r>
  <r>
    <n v="124"/>
    <x v="115"/>
    <d v="2022-10-08T00:00:00"/>
    <x v="0"/>
    <s v="October"/>
    <s v="Thursday"/>
    <s v="Weekdays"/>
    <x v="0"/>
    <x v="0"/>
    <s v="Guest 00124"/>
    <x v="0"/>
    <d v="1995-03-19T00:00:00"/>
    <x v="52"/>
    <x v="0"/>
    <x v="0"/>
    <n v="2"/>
    <x v="6"/>
    <x v="3"/>
    <x v="0"/>
    <s v="Very good"/>
    <s v="Average"/>
    <s v="Very good"/>
    <s v="Poor"/>
    <s v="Good"/>
    <s v="Excellent"/>
    <n v="5"/>
    <n v="3"/>
    <n v="4"/>
    <n v="2"/>
    <n v="4"/>
    <n v="1"/>
    <n v="3"/>
    <n v="5"/>
    <n v="3.375"/>
    <n v="4"/>
    <n v="3"/>
    <n v="2.5"/>
    <n v="4"/>
  </r>
  <r>
    <n v="125"/>
    <x v="116"/>
    <d v="2020-08-12T00:00:00"/>
    <x v="3"/>
    <s v="August"/>
    <s v="Monday"/>
    <s v="Weekdays"/>
    <x v="0"/>
    <x v="0"/>
    <s v="Guest 00125"/>
    <x v="0"/>
    <d v="1984-02-20T00:00:00"/>
    <x v="49"/>
    <x v="1"/>
    <x v="4"/>
    <n v="4"/>
    <x v="2"/>
    <x v="1"/>
    <x v="1"/>
    <s v="Good"/>
    <s v="Average"/>
    <s v="Poor"/>
    <s v="Poor"/>
    <s v="Good"/>
    <s v="Very good"/>
    <n v="4"/>
    <n v="5"/>
    <n v="3"/>
    <n v="2"/>
    <n v="1"/>
    <n v="1"/>
    <n v="3"/>
    <n v="4"/>
    <n v="2.875"/>
    <n v="4.5"/>
    <n v="2.5"/>
    <n v="1"/>
    <n v="3.5"/>
  </r>
  <r>
    <n v="126"/>
    <x v="117"/>
    <d v="2020-10-11T00:00:00"/>
    <x v="3"/>
    <s v="September"/>
    <s v="Saturday"/>
    <s v="Weekends"/>
    <x v="20"/>
    <x v="1"/>
    <s v="Guest 00126"/>
    <x v="1"/>
    <d v="1996-10-09T00:00:00"/>
    <x v="23"/>
    <x v="0"/>
    <x v="2"/>
    <n v="4"/>
    <x v="3"/>
    <x v="1"/>
    <x v="2"/>
    <s v="Poor"/>
    <s v="Good"/>
    <s v="Average"/>
    <s v="Poor"/>
    <s v="Poor"/>
    <s v="Very good"/>
    <n v="4"/>
    <n v="4"/>
    <n v="1"/>
    <n v="3"/>
    <n v="2"/>
    <n v="1"/>
    <n v="1"/>
    <n v="4"/>
    <n v="2.5"/>
    <n v="4"/>
    <n v="2"/>
    <n v="1.5"/>
    <n v="2.5"/>
  </r>
  <r>
    <n v="127"/>
    <x v="118"/>
    <d v="2022-02-22T00:00:00"/>
    <x v="0"/>
    <s v="January"/>
    <s v="Monday"/>
    <s v="Weekdays"/>
    <x v="25"/>
    <x v="1"/>
    <s v="Guest 00127"/>
    <x v="0"/>
    <d v="1966-05-29T00:00:00"/>
    <x v="10"/>
    <x v="2"/>
    <x v="5"/>
    <n v="4"/>
    <x v="0"/>
    <x v="1"/>
    <x v="1"/>
    <s v="Excellent"/>
    <s v="Good"/>
    <s v="Excellent"/>
    <s v="Poor"/>
    <s v="Average"/>
    <s v="Excellent"/>
    <n v="4"/>
    <n v="5"/>
    <n v="5"/>
    <n v="3"/>
    <n v="5"/>
    <n v="1"/>
    <n v="2"/>
    <n v="5"/>
    <n v="3.75"/>
    <n v="4.5"/>
    <n v="4"/>
    <n v="3"/>
    <n v="3.5"/>
  </r>
  <r>
    <n v="128"/>
    <x v="119"/>
    <d v="2022-10-10T00:00:00"/>
    <x v="0"/>
    <s v="September"/>
    <s v="Saturday"/>
    <s v="Weekends"/>
    <x v="24"/>
    <x v="1"/>
    <s v="Guest 00128"/>
    <x v="0"/>
    <d v="1971-09-21T00:00:00"/>
    <x v="53"/>
    <x v="0"/>
    <x v="0"/>
    <n v="5"/>
    <x v="5"/>
    <x v="1"/>
    <x v="2"/>
    <s v="Excellent"/>
    <s v="Poor"/>
    <s v="Good"/>
    <s v="Average"/>
    <s v="Very good"/>
    <s v="Excellent"/>
    <n v="4"/>
    <n v="4"/>
    <n v="5"/>
    <n v="1"/>
    <n v="3"/>
    <n v="2"/>
    <n v="4"/>
    <n v="5"/>
    <n v="3.5"/>
    <n v="4"/>
    <n v="3"/>
    <n v="2.5"/>
    <n v="4.5"/>
  </r>
  <r>
    <n v="129"/>
    <x v="120"/>
    <d v="2021-08-10T00:00:00"/>
    <x v="1"/>
    <s v="August"/>
    <s v="Monday"/>
    <s v="Weekdays"/>
    <x v="6"/>
    <x v="0"/>
    <s v="Guest 00129"/>
    <x v="0"/>
    <d v="1966-11-06T00:00:00"/>
    <x v="10"/>
    <x v="1"/>
    <x v="6"/>
    <n v="2"/>
    <x v="2"/>
    <x v="0"/>
    <x v="1"/>
    <s v="Good"/>
    <s v="Very good"/>
    <s v="Good"/>
    <s v="Average"/>
    <s v="Average"/>
    <s v="Average"/>
    <n v="3"/>
    <n v="5"/>
    <n v="3"/>
    <n v="4"/>
    <n v="3"/>
    <n v="2"/>
    <n v="2"/>
    <n v="2"/>
    <n v="3"/>
    <n v="4"/>
    <n v="3.5"/>
    <n v="2.5"/>
    <n v="2"/>
  </r>
  <r>
    <n v="130"/>
    <x v="121"/>
    <d v="2021-09-18T00:00:00"/>
    <x v="1"/>
    <s v="September"/>
    <s v="Friday"/>
    <s v="Weekends"/>
    <x v="6"/>
    <x v="2"/>
    <s v="Guest 00130"/>
    <x v="1"/>
    <d v="1951-09-19T00:00:00"/>
    <x v="16"/>
    <x v="0"/>
    <x v="0"/>
    <n v="3"/>
    <x v="5"/>
    <x v="1"/>
    <x v="1"/>
    <s v="Excellent"/>
    <s v="Average"/>
    <s v="Excellent"/>
    <s v="Poor"/>
    <s v="Very good"/>
    <s v="Good"/>
    <n v="4"/>
    <n v="5"/>
    <n v="5"/>
    <n v="2"/>
    <n v="5"/>
    <n v="1"/>
    <n v="4"/>
    <n v="3"/>
    <n v="3.625"/>
    <n v="4.5"/>
    <n v="3.5"/>
    <n v="3"/>
    <n v="3.5"/>
  </r>
  <r>
    <n v="131"/>
    <x v="122"/>
    <d v="2022-04-23T00:00:00"/>
    <x v="0"/>
    <s v="April"/>
    <s v="Wednesday"/>
    <s v="Weekdays"/>
    <x v="13"/>
    <x v="1"/>
    <s v="Guest 00131"/>
    <x v="0"/>
    <d v="1960-10-05T00:00:00"/>
    <x v="1"/>
    <x v="2"/>
    <x v="2"/>
    <n v="2"/>
    <x v="2"/>
    <x v="1"/>
    <x v="1"/>
    <s v="Good"/>
    <s v="Poor"/>
    <s v="Very good"/>
    <s v="Average"/>
    <s v="Good"/>
    <s v="Average"/>
    <n v="4"/>
    <n v="5"/>
    <n v="3"/>
    <n v="1"/>
    <n v="4"/>
    <n v="2"/>
    <n v="3"/>
    <n v="2"/>
    <n v="3"/>
    <n v="4.5"/>
    <n v="2"/>
    <n v="3"/>
    <n v="2.5"/>
  </r>
  <r>
    <n v="132"/>
    <x v="123"/>
    <d v="2021-10-08T00:00:00"/>
    <x v="1"/>
    <s v="September"/>
    <s v="Thursday"/>
    <s v="Weekdays"/>
    <x v="23"/>
    <x v="1"/>
    <s v="Guest 00132"/>
    <x v="0"/>
    <d v="1968-09-10T00:00:00"/>
    <x v="42"/>
    <x v="0"/>
    <x v="0"/>
    <n v="1"/>
    <x v="0"/>
    <x v="1"/>
    <x v="1"/>
    <s v="Poor"/>
    <s v="Excellent"/>
    <s v="Very good"/>
    <s v="Poor"/>
    <s v="Very good"/>
    <s v="Average"/>
    <n v="4"/>
    <n v="5"/>
    <n v="1"/>
    <n v="5"/>
    <n v="4"/>
    <n v="1"/>
    <n v="4"/>
    <n v="2"/>
    <n v="3.25"/>
    <n v="4.5"/>
    <n v="3"/>
    <n v="2.5"/>
    <n v="3"/>
  </r>
  <r>
    <n v="133"/>
    <x v="41"/>
    <d v="2022-02-23T00:00:00"/>
    <x v="0"/>
    <s v="January"/>
    <s v="Tuesday"/>
    <s v="Weekdays"/>
    <x v="7"/>
    <x v="1"/>
    <s v="Guest 00133"/>
    <x v="1"/>
    <d v="2004-08-15T00:00:00"/>
    <x v="9"/>
    <x v="2"/>
    <x v="6"/>
    <n v="3"/>
    <x v="0"/>
    <x v="0"/>
    <x v="0"/>
    <s v="Good"/>
    <s v="Average"/>
    <s v="Poor"/>
    <s v="Average"/>
    <s v="Poor"/>
    <s v="Excellent"/>
    <n v="3"/>
    <n v="3"/>
    <n v="3"/>
    <n v="2"/>
    <n v="1"/>
    <n v="2"/>
    <n v="1"/>
    <n v="5"/>
    <n v="2.5"/>
    <n v="3"/>
    <n v="2.5"/>
    <n v="1.5"/>
    <n v="3"/>
  </r>
  <r>
    <n v="134"/>
    <x v="124"/>
    <d v="2021-06-30T00:00:00"/>
    <x v="1"/>
    <s v="June"/>
    <s v="Sunday"/>
    <s v="Weekends"/>
    <x v="4"/>
    <x v="2"/>
    <s v="Guest 00134"/>
    <x v="1"/>
    <d v="2004-08-06T00:00:00"/>
    <x v="9"/>
    <x v="2"/>
    <x v="5"/>
    <n v="1"/>
    <x v="0"/>
    <x v="1"/>
    <x v="2"/>
    <s v="Excellent"/>
    <s v="Very good"/>
    <s v="Poor"/>
    <s v="Poor"/>
    <s v="Very good"/>
    <s v="Very good"/>
    <n v="4"/>
    <n v="4"/>
    <n v="5"/>
    <n v="4"/>
    <n v="1"/>
    <n v="1"/>
    <n v="4"/>
    <n v="4"/>
    <n v="3.375"/>
    <n v="4"/>
    <n v="4.5"/>
    <n v="1"/>
    <n v="4"/>
  </r>
  <r>
    <n v="135"/>
    <x v="125"/>
    <d v="2022-10-30T00:00:00"/>
    <x v="0"/>
    <s v="October"/>
    <s v="Monday"/>
    <s v="Weekdays"/>
    <x v="29"/>
    <x v="1"/>
    <s v="Guest 00135"/>
    <x v="0"/>
    <d v="1995-05-09T00:00:00"/>
    <x v="52"/>
    <x v="0"/>
    <x v="0"/>
    <n v="1"/>
    <x v="4"/>
    <x v="3"/>
    <x v="2"/>
    <s v="Excellent"/>
    <s v="Very good"/>
    <s v="Very good"/>
    <s v="Poor"/>
    <s v="Average"/>
    <s v="Excellent"/>
    <n v="5"/>
    <n v="4"/>
    <n v="5"/>
    <n v="4"/>
    <n v="4"/>
    <n v="1"/>
    <n v="2"/>
    <n v="5"/>
    <n v="3.75"/>
    <n v="4.5"/>
    <n v="4.5"/>
    <n v="2.5"/>
    <n v="3.5"/>
  </r>
  <r>
    <n v="136"/>
    <x v="126"/>
    <d v="2021-06-19T00:00:00"/>
    <x v="1"/>
    <s v="June"/>
    <s v="Monday"/>
    <s v="Weekdays"/>
    <x v="2"/>
    <x v="0"/>
    <s v="Guest 00136"/>
    <x v="1"/>
    <d v="1986-05-15T00:00:00"/>
    <x v="27"/>
    <x v="0"/>
    <x v="0"/>
    <n v="4"/>
    <x v="2"/>
    <x v="0"/>
    <x v="2"/>
    <s v="Excellent"/>
    <s v="Very good"/>
    <s v="Excellent"/>
    <s v="Average"/>
    <s v="Average"/>
    <s v="Poor"/>
    <n v="3"/>
    <n v="4"/>
    <n v="5"/>
    <n v="4"/>
    <n v="5"/>
    <n v="2"/>
    <n v="2"/>
    <n v="1"/>
    <n v="3.25"/>
    <n v="3.5"/>
    <n v="4.5"/>
    <n v="3.5"/>
    <n v="1.5"/>
  </r>
  <r>
    <n v="137"/>
    <x v="127"/>
    <d v="2021-11-08T00:00:00"/>
    <x v="1"/>
    <s v="October"/>
    <s v="Tuesday"/>
    <s v="Weekdays"/>
    <x v="28"/>
    <x v="1"/>
    <s v="Guest 00137"/>
    <x v="1"/>
    <d v="1974-05-26T00:00:00"/>
    <x v="54"/>
    <x v="1"/>
    <x v="5"/>
    <n v="5"/>
    <x v="0"/>
    <x v="0"/>
    <x v="2"/>
    <s v="Excellent"/>
    <s v="Poor"/>
    <s v="Very good"/>
    <s v="Poor"/>
    <s v="Average"/>
    <s v="Average"/>
    <n v="3"/>
    <n v="4"/>
    <n v="5"/>
    <n v="1"/>
    <n v="4"/>
    <n v="1"/>
    <n v="2"/>
    <n v="2"/>
    <n v="2.75"/>
    <n v="3.5"/>
    <n v="3"/>
    <n v="2.5"/>
    <n v="2"/>
  </r>
  <r>
    <n v="138"/>
    <x v="128"/>
    <d v="2020-07-13T00:00:00"/>
    <x v="3"/>
    <s v="June"/>
    <s v="Monday"/>
    <s v="Weekdays"/>
    <x v="10"/>
    <x v="1"/>
    <s v="Guest 00138"/>
    <x v="1"/>
    <d v="1953-10-27T00:00:00"/>
    <x v="45"/>
    <x v="0"/>
    <x v="0"/>
    <n v="3"/>
    <x v="0"/>
    <x v="0"/>
    <x v="4"/>
    <s v="Good"/>
    <s v="Poor"/>
    <s v="Excellent"/>
    <s v="Poor"/>
    <s v="Good"/>
    <s v="Average"/>
    <n v="3"/>
    <n v="1"/>
    <n v="3"/>
    <n v="1"/>
    <n v="5"/>
    <n v="1"/>
    <n v="3"/>
    <n v="2"/>
    <n v="2.375"/>
    <n v="2"/>
    <n v="2"/>
    <n v="3"/>
    <n v="2.5"/>
  </r>
  <r>
    <n v="139"/>
    <x v="129"/>
    <d v="2021-04-08T00:00:00"/>
    <x v="1"/>
    <s v="March"/>
    <s v="Tuesday"/>
    <s v="Weekdays"/>
    <x v="18"/>
    <x v="1"/>
    <s v="Guest 00139"/>
    <x v="1"/>
    <d v="1989-03-15T00:00:00"/>
    <x v="7"/>
    <x v="0"/>
    <x v="0"/>
    <n v="4"/>
    <x v="0"/>
    <x v="1"/>
    <x v="2"/>
    <s v="Good"/>
    <s v="Average"/>
    <s v="Excellent"/>
    <s v="Poor"/>
    <s v="Good"/>
    <s v="Good"/>
    <n v="4"/>
    <n v="4"/>
    <n v="3"/>
    <n v="2"/>
    <n v="5"/>
    <n v="1"/>
    <n v="3"/>
    <n v="3"/>
    <n v="3.125"/>
    <n v="4"/>
    <n v="2.5"/>
    <n v="3"/>
    <n v="3"/>
  </r>
  <r>
    <n v="140"/>
    <x v="130"/>
    <d v="2021-05-08T00:00:00"/>
    <x v="1"/>
    <s v="April"/>
    <s v="Monday"/>
    <s v="Weekdays"/>
    <x v="14"/>
    <x v="1"/>
    <s v="Guest 00140"/>
    <x v="0"/>
    <d v="1970-09-10T00:00:00"/>
    <x v="46"/>
    <x v="0"/>
    <x v="3"/>
    <n v="5"/>
    <x v="2"/>
    <x v="1"/>
    <x v="2"/>
    <s v="Very good"/>
    <s v="Good"/>
    <s v="Excellent"/>
    <s v="Poor"/>
    <s v="Very good"/>
    <s v="Excellent"/>
    <n v="4"/>
    <n v="4"/>
    <n v="4"/>
    <n v="3"/>
    <n v="5"/>
    <n v="1"/>
    <n v="4"/>
    <n v="5"/>
    <n v="3.75"/>
    <n v="4"/>
    <n v="3.5"/>
    <n v="3"/>
    <n v="4.5"/>
  </r>
  <r>
    <n v="141"/>
    <x v="131"/>
    <d v="2020-04-17T00:00:00"/>
    <x v="3"/>
    <s v="March"/>
    <s v="Friday"/>
    <s v="Weekends"/>
    <x v="19"/>
    <x v="1"/>
    <s v="Guest 00141"/>
    <x v="0"/>
    <d v="1976-11-26T00:00:00"/>
    <x v="51"/>
    <x v="1"/>
    <x v="1"/>
    <n v="4"/>
    <x v="0"/>
    <x v="0"/>
    <x v="0"/>
    <s v="Very good"/>
    <s v="Average"/>
    <s v="Poor"/>
    <s v="Average"/>
    <s v="Good"/>
    <s v="Very good"/>
    <n v="3"/>
    <n v="3"/>
    <n v="4"/>
    <n v="2"/>
    <n v="1"/>
    <n v="2"/>
    <n v="3"/>
    <n v="4"/>
    <n v="2.75"/>
    <n v="3"/>
    <n v="3"/>
    <n v="1.5"/>
    <n v="3.5"/>
  </r>
  <r>
    <n v="142"/>
    <x v="132"/>
    <d v="2020-01-06T00:00:00"/>
    <x v="2"/>
    <s v="December"/>
    <s v="Friday"/>
    <s v="Weekends"/>
    <x v="13"/>
    <x v="1"/>
    <s v="Guest 00142"/>
    <x v="1"/>
    <d v="1990-10-22T00:00:00"/>
    <x v="38"/>
    <x v="2"/>
    <x v="1"/>
    <n v="4"/>
    <x v="1"/>
    <x v="1"/>
    <x v="1"/>
    <s v="Good"/>
    <s v="Excellent"/>
    <s v="Good"/>
    <s v="Poor"/>
    <s v="Good"/>
    <s v="Excellent"/>
    <n v="4"/>
    <n v="5"/>
    <n v="3"/>
    <n v="5"/>
    <n v="3"/>
    <n v="1"/>
    <n v="3"/>
    <n v="5"/>
    <n v="3.625"/>
    <n v="4.5"/>
    <n v="4"/>
    <n v="2"/>
    <n v="4"/>
  </r>
  <r>
    <n v="143"/>
    <x v="79"/>
    <d v="2022-06-29T00:00:00"/>
    <x v="0"/>
    <s v="June"/>
    <s v="Sunday"/>
    <s v="Weekends"/>
    <x v="4"/>
    <x v="2"/>
    <s v="Guest 00143"/>
    <x v="1"/>
    <d v="1994-06-27T00:00:00"/>
    <x v="52"/>
    <x v="0"/>
    <x v="0"/>
    <n v="4"/>
    <x v="1"/>
    <x v="3"/>
    <x v="1"/>
    <s v="Excellent"/>
    <s v="Very good"/>
    <s v="Excellent"/>
    <s v="Average"/>
    <s v="Average"/>
    <s v="Poor"/>
    <n v="5"/>
    <n v="5"/>
    <n v="5"/>
    <n v="4"/>
    <n v="5"/>
    <n v="2"/>
    <n v="2"/>
    <n v="1"/>
    <n v="3.625"/>
    <n v="5"/>
    <n v="4.5"/>
    <n v="3.5"/>
    <n v="1.5"/>
  </r>
  <r>
    <n v="144"/>
    <x v="133"/>
    <d v="2021-10-04T00:00:00"/>
    <x v="1"/>
    <s v="September"/>
    <s v="Monday"/>
    <s v="Weekdays"/>
    <x v="10"/>
    <x v="1"/>
    <s v="Guest 00144"/>
    <x v="1"/>
    <d v="1998-12-22T00:00:00"/>
    <x v="22"/>
    <x v="0"/>
    <x v="0"/>
    <n v="5"/>
    <x v="0"/>
    <x v="1"/>
    <x v="1"/>
    <s v="Excellent"/>
    <s v="Excellent"/>
    <s v="Very good"/>
    <s v="Poor"/>
    <s v="Excellent"/>
    <s v="Poor"/>
    <n v="4"/>
    <n v="5"/>
    <n v="5"/>
    <n v="5"/>
    <n v="4"/>
    <n v="1"/>
    <n v="5"/>
    <n v="1"/>
    <n v="3.75"/>
    <n v="4.5"/>
    <n v="5"/>
    <n v="2.5"/>
    <n v="3"/>
  </r>
  <r>
    <n v="145"/>
    <x v="134"/>
    <d v="2022-05-28T00:00:00"/>
    <x v="0"/>
    <s v="May"/>
    <s v="Thursday"/>
    <s v="Weekdays"/>
    <x v="11"/>
    <x v="1"/>
    <s v="Guest 00145"/>
    <x v="0"/>
    <d v="1971-05-22T00:00:00"/>
    <x v="53"/>
    <x v="0"/>
    <x v="6"/>
    <n v="3"/>
    <x v="2"/>
    <x v="1"/>
    <x v="0"/>
    <s v="Very good"/>
    <s v="Good"/>
    <s v="Very good"/>
    <s v="Average"/>
    <s v="Average"/>
    <s v="Average"/>
    <n v="4"/>
    <n v="3"/>
    <n v="4"/>
    <n v="3"/>
    <n v="4"/>
    <n v="2"/>
    <n v="2"/>
    <n v="2"/>
    <n v="3"/>
    <n v="3.5"/>
    <n v="3.5"/>
    <n v="3"/>
    <n v="2"/>
  </r>
  <r>
    <n v="146"/>
    <x v="135"/>
    <d v="2022-03-04T00:00:00"/>
    <x v="0"/>
    <s v="February"/>
    <s v="Thursday"/>
    <s v="Weekdays"/>
    <x v="20"/>
    <x v="1"/>
    <s v="Guest 00146"/>
    <x v="1"/>
    <d v="1972-01-16T00:00:00"/>
    <x v="53"/>
    <x v="2"/>
    <x v="2"/>
    <n v="5"/>
    <x v="2"/>
    <x v="1"/>
    <x v="1"/>
    <s v="Excellent"/>
    <s v="Excellent"/>
    <s v="Excellent"/>
    <s v="Very good"/>
    <s v="Excellent"/>
    <s v="Excellent"/>
    <n v="4"/>
    <n v="5"/>
    <n v="5"/>
    <n v="5"/>
    <n v="5"/>
    <n v="4"/>
    <n v="5"/>
    <n v="5"/>
    <n v="4.75"/>
    <n v="4.5"/>
    <n v="5"/>
    <n v="4.5"/>
    <n v="5"/>
  </r>
  <r>
    <n v="147"/>
    <x v="6"/>
    <d v="2022-10-26T00:00:00"/>
    <x v="0"/>
    <s v="October"/>
    <s v="Saturday"/>
    <s v="Weekends"/>
    <x v="1"/>
    <x v="1"/>
    <s v="Guest 00147"/>
    <x v="1"/>
    <d v="1962-04-10T00:00:00"/>
    <x v="4"/>
    <x v="1"/>
    <x v="5"/>
    <n v="3"/>
    <x v="7"/>
    <x v="0"/>
    <x v="1"/>
    <s v="Good"/>
    <s v="Excellent"/>
    <s v="Average"/>
    <s v="Average"/>
    <s v="Very good"/>
    <s v="Very good"/>
    <n v="3"/>
    <n v="5"/>
    <n v="3"/>
    <n v="5"/>
    <n v="2"/>
    <n v="2"/>
    <n v="4"/>
    <n v="4"/>
    <n v="3.5"/>
    <n v="4"/>
    <n v="4"/>
    <n v="2"/>
    <n v="4"/>
  </r>
  <r>
    <n v="148"/>
    <x v="87"/>
    <d v="2021-10-29T00:00:00"/>
    <x v="1"/>
    <s v="October"/>
    <s v="Monday"/>
    <s v="Weekdays"/>
    <x v="1"/>
    <x v="1"/>
    <s v="Guest 00148"/>
    <x v="0"/>
    <d v="1984-12-28T00:00:00"/>
    <x v="31"/>
    <x v="0"/>
    <x v="6"/>
    <n v="4"/>
    <x v="0"/>
    <x v="0"/>
    <x v="0"/>
    <s v="Average"/>
    <s v="Good"/>
    <s v="Very good"/>
    <s v="Excellent"/>
    <s v="Excellent"/>
    <s v="Very good"/>
    <n v="3"/>
    <n v="3"/>
    <n v="2"/>
    <n v="3"/>
    <n v="4"/>
    <n v="5"/>
    <n v="5"/>
    <n v="4"/>
    <n v="3.625"/>
    <n v="3"/>
    <n v="2.5"/>
    <n v="4.5"/>
    <n v="4.5"/>
  </r>
  <r>
    <n v="149"/>
    <x v="136"/>
    <d v="2020-07-26T00:00:00"/>
    <x v="3"/>
    <s v="July"/>
    <s v="Saturday"/>
    <s v="Weekends"/>
    <x v="6"/>
    <x v="2"/>
    <s v="Guest 00149"/>
    <x v="1"/>
    <d v="1958-10-04T00:00:00"/>
    <x v="21"/>
    <x v="1"/>
    <x v="2"/>
    <n v="4"/>
    <x v="0"/>
    <x v="1"/>
    <x v="3"/>
    <s v="Very good"/>
    <s v="Good"/>
    <s v="Good"/>
    <s v="Poor"/>
    <s v="Poor"/>
    <s v="Good"/>
    <n v="4"/>
    <n v="2"/>
    <n v="4"/>
    <n v="3"/>
    <n v="3"/>
    <n v="1"/>
    <n v="1"/>
    <n v="3"/>
    <n v="2.625"/>
    <n v="3"/>
    <n v="3.5"/>
    <n v="2"/>
    <n v="2"/>
  </r>
  <r>
    <n v="150"/>
    <x v="137"/>
    <d v="2022-08-08T00:00:00"/>
    <x v="0"/>
    <s v="August"/>
    <s v="Monday"/>
    <s v="Weekdays"/>
    <x v="16"/>
    <x v="1"/>
    <s v="Guest 00150"/>
    <x v="0"/>
    <d v="1967-04-10T00:00:00"/>
    <x v="10"/>
    <x v="0"/>
    <x v="0"/>
    <n v="5"/>
    <x v="1"/>
    <x v="1"/>
    <x v="1"/>
    <s v="Very good"/>
    <s v="Excellent"/>
    <s v="Average"/>
    <s v="Poor"/>
    <s v="Poor"/>
    <s v="Excellent"/>
    <n v="4"/>
    <n v="5"/>
    <n v="4"/>
    <n v="5"/>
    <n v="2"/>
    <n v="1"/>
    <n v="1"/>
    <n v="5"/>
    <n v="3.375"/>
    <n v="4.5"/>
    <n v="4.5"/>
    <n v="1.5"/>
    <n v="3"/>
  </r>
  <r>
    <n v="151"/>
    <x v="138"/>
    <d v="2021-01-18T00:00:00"/>
    <x v="1"/>
    <s v="January"/>
    <s v="Saturday"/>
    <s v="Weekends"/>
    <x v="18"/>
    <x v="1"/>
    <s v="Guest 00151"/>
    <x v="0"/>
    <d v="1954-11-12T00:00:00"/>
    <x v="28"/>
    <x v="0"/>
    <x v="0"/>
    <n v="3"/>
    <x v="1"/>
    <x v="4"/>
    <x v="4"/>
    <s v="Very good"/>
    <s v="Poor"/>
    <s v="Very good"/>
    <s v="Average"/>
    <s v="Excellent"/>
    <s v="Poor"/>
    <n v="2"/>
    <n v="1"/>
    <n v="4"/>
    <n v="1"/>
    <n v="4"/>
    <n v="2"/>
    <n v="5"/>
    <n v="1"/>
    <n v="2.5"/>
    <n v="1.5"/>
    <n v="2.5"/>
    <n v="3"/>
    <n v="3"/>
  </r>
  <r>
    <n v="152"/>
    <x v="139"/>
    <d v="2022-10-15T00:00:00"/>
    <x v="0"/>
    <s v="October"/>
    <s v="Wednesday"/>
    <s v="Weekdays"/>
    <x v="13"/>
    <x v="1"/>
    <s v="Guest 00152"/>
    <x v="0"/>
    <d v="1973-06-19T00:00:00"/>
    <x v="17"/>
    <x v="2"/>
    <x v="6"/>
    <n v="5"/>
    <x v="6"/>
    <x v="1"/>
    <x v="2"/>
    <s v="Excellent"/>
    <s v="Average"/>
    <s v="Good"/>
    <s v="Average"/>
    <s v="Average"/>
    <s v="Excellent"/>
    <n v="4"/>
    <n v="4"/>
    <n v="5"/>
    <n v="2"/>
    <n v="3"/>
    <n v="2"/>
    <n v="2"/>
    <n v="5"/>
    <n v="3.375"/>
    <n v="4"/>
    <n v="3.5"/>
    <n v="2.5"/>
    <n v="3.5"/>
  </r>
  <r>
    <n v="153"/>
    <x v="140"/>
    <d v="2022-09-13T00:00:00"/>
    <x v="0"/>
    <s v="September"/>
    <s v="Monday"/>
    <s v="Weekdays"/>
    <x v="23"/>
    <x v="1"/>
    <s v="Guest 00153"/>
    <x v="1"/>
    <d v="1988-04-26T00:00:00"/>
    <x v="13"/>
    <x v="2"/>
    <x v="6"/>
    <n v="3"/>
    <x v="3"/>
    <x v="0"/>
    <x v="1"/>
    <s v="Good"/>
    <s v="Poor"/>
    <s v="Good"/>
    <s v="Average"/>
    <s v="Excellent"/>
    <s v="Average"/>
    <n v="3"/>
    <n v="5"/>
    <n v="3"/>
    <n v="1"/>
    <n v="3"/>
    <n v="2"/>
    <n v="5"/>
    <n v="2"/>
    <n v="3"/>
    <n v="4"/>
    <n v="2"/>
    <n v="2.5"/>
    <n v="3.5"/>
  </r>
  <r>
    <n v="154"/>
    <x v="141"/>
    <d v="2022-09-25T00:00:00"/>
    <x v="0"/>
    <s v="September"/>
    <s v="Thursday"/>
    <s v="Weekdays"/>
    <x v="13"/>
    <x v="1"/>
    <s v="Guest 00154"/>
    <x v="0"/>
    <d v="1961-09-02T00:00:00"/>
    <x v="4"/>
    <x v="2"/>
    <x v="2"/>
    <n v="5"/>
    <x v="6"/>
    <x v="3"/>
    <x v="0"/>
    <s v="Excellent"/>
    <s v="Poor"/>
    <s v="Good"/>
    <s v="Good"/>
    <s v="Very good"/>
    <s v="Average"/>
    <n v="5"/>
    <n v="3"/>
    <n v="5"/>
    <n v="1"/>
    <n v="3"/>
    <n v="3"/>
    <n v="4"/>
    <n v="2"/>
    <n v="3.25"/>
    <n v="4"/>
    <n v="3"/>
    <n v="3"/>
    <n v="3"/>
  </r>
  <r>
    <n v="155"/>
    <x v="93"/>
    <d v="2021-10-15T00:00:00"/>
    <x v="1"/>
    <s v="October"/>
    <s v="Sunday"/>
    <s v="Weekends"/>
    <x v="3"/>
    <x v="1"/>
    <s v="Guest 00155"/>
    <x v="0"/>
    <d v="1986-01-04T00:00:00"/>
    <x v="29"/>
    <x v="3"/>
    <x v="0"/>
    <n v="2"/>
    <x v="6"/>
    <x v="3"/>
    <x v="2"/>
    <s v="Good"/>
    <s v="Good"/>
    <s v="Very good"/>
    <s v="Average"/>
    <s v="Average"/>
    <s v="Average"/>
    <n v="5"/>
    <n v="4"/>
    <n v="3"/>
    <n v="3"/>
    <n v="4"/>
    <n v="2"/>
    <n v="2"/>
    <n v="2"/>
    <n v="3.125"/>
    <n v="4.5"/>
    <n v="3"/>
    <n v="3"/>
    <n v="2"/>
  </r>
  <r>
    <n v="156"/>
    <x v="142"/>
    <d v="2020-12-09T00:00:00"/>
    <x v="3"/>
    <s v="November"/>
    <s v="Wednesday"/>
    <s v="Weekdays"/>
    <x v="19"/>
    <x v="1"/>
    <s v="Guest 00156"/>
    <x v="1"/>
    <d v="1954-02-13T00:00:00"/>
    <x v="45"/>
    <x v="0"/>
    <x v="0"/>
    <n v="1"/>
    <x v="0"/>
    <x v="1"/>
    <x v="2"/>
    <s v="Very good"/>
    <s v="Very good"/>
    <s v="Average"/>
    <s v="Average"/>
    <s v="Excellent"/>
    <s v="Average"/>
    <n v="4"/>
    <n v="4"/>
    <n v="4"/>
    <n v="4"/>
    <n v="2"/>
    <n v="2"/>
    <n v="5"/>
    <n v="2"/>
    <n v="3.375"/>
    <n v="4"/>
    <n v="4"/>
    <n v="2"/>
    <n v="3.5"/>
  </r>
  <r>
    <n v="157"/>
    <x v="143"/>
    <d v="2022-05-08T00:00:00"/>
    <x v="0"/>
    <s v="May"/>
    <s v="Saturday"/>
    <s v="Weekends"/>
    <x v="6"/>
    <x v="2"/>
    <s v="Guest 00157"/>
    <x v="0"/>
    <d v="1992-12-12T00:00:00"/>
    <x v="12"/>
    <x v="2"/>
    <x v="5"/>
    <n v="5"/>
    <x v="1"/>
    <x v="1"/>
    <x v="2"/>
    <s v="Good"/>
    <s v="Poor"/>
    <s v="Very good"/>
    <s v="Poor"/>
    <s v="Very good"/>
    <s v="Average"/>
    <n v="4"/>
    <n v="4"/>
    <n v="3"/>
    <n v="1"/>
    <n v="4"/>
    <n v="1"/>
    <n v="4"/>
    <n v="2"/>
    <n v="2.875"/>
    <n v="4"/>
    <n v="2"/>
    <n v="2.5"/>
    <n v="3"/>
  </r>
  <r>
    <n v="158"/>
    <x v="144"/>
    <d v="2021-10-02T00:00:00"/>
    <x v="1"/>
    <s v="September"/>
    <s v="Tuesday"/>
    <s v="Weekdays"/>
    <x v="17"/>
    <x v="1"/>
    <s v="Guest 00158"/>
    <x v="0"/>
    <d v="1997-07-29T00:00:00"/>
    <x v="8"/>
    <x v="2"/>
    <x v="6"/>
    <n v="2"/>
    <x v="6"/>
    <x v="3"/>
    <x v="0"/>
    <s v="Very good"/>
    <s v="Average"/>
    <s v="Good"/>
    <s v="Poor"/>
    <s v="Average"/>
    <s v="Poor"/>
    <n v="5"/>
    <n v="3"/>
    <n v="4"/>
    <n v="2"/>
    <n v="3"/>
    <n v="1"/>
    <n v="2"/>
    <n v="1"/>
    <n v="2.625"/>
    <n v="4"/>
    <n v="3"/>
    <n v="2"/>
    <n v="1.5"/>
  </r>
  <r>
    <n v="159"/>
    <x v="145"/>
    <d v="2020-03-02T00:00:00"/>
    <x v="3"/>
    <s v="February"/>
    <s v="Thursday"/>
    <s v="Weekdays"/>
    <x v="17"/>
    <x v="1"/>
    <s v="Guest 00159"/>
    <x v="0"/>
    <d v="1953-03-19T00:00:00"/>
    <x v="43"/>
    <x v="1"/>
    <x v="3"/>
    <n v="4"/>
    <x v="4"/>
    <x v="0"/>
    <x v="0"/>
    <s v="Very good"/>
    <s v="Average"/>
    <s v="Poor"/>
    <s v="Poor"/>
    <s v="Good"/>
    <s v="Poor"/>
    <n v="3"/>
    <n v="3"/>
    <n v="4"/>
    <n v="2"/>
    <n v="1"/>
    <n v="1"/>
    <n v="3"/>
    <n v="1"/>
    <n v="2.25"/>
    <n v="3"/>
    <n v="3"/>
    <n v="1"/>
    <n v="2"/>
  </r>
  <r>
    <n v="160"/>
    <x v="146"/>
    <d v="2021-07-07T00:00:00"/>
    <x v="1"/>
    <s v="June"/>
    <s v="Friday"/>
    <s v="Weekends"/>
    <x v="14"/>
    <x v="1"/>
    <s v="Guest 00160"/>
    <x v="0"/>
    <d v="1963-10-30T00:00:00"/>
    <x v="40"/>
    <x v="2"/>
    <x v="0"/>
    <n v="4"/>
    <x v="0"/>
    <x v="0"/>
    <x v="2"/>
    <s v="Very good"/>
    <s v="Good"/>
    <s v="Very good"/>
    <s v="Average"/>
    <s v="Poor"/>
    <s v="Good"/>
    <n v="3"/>
    <n v="4"/>
    <n v="4"/>
    <n v="3"/>
    <n v="4"/>
    <n v="2"/>
    <n v="1"/>
    <n v="3"/>
    <n v="3"/>
    <n v="3.5"/>
    <n v="3.5"/>
    <n v="3"/>
    <n v="2"/>
  </r>
  <r>
    <n v="161"/>
    <x v="147"/>
    <d v="2021-06-18T00:00:00"/>
    <x v="1"/>
    <s v="June"/>
    <s v="Tuesday"/>
    <s v="Weekdays"/>
    <x v="15"/>
    <x v="1"/>
    <s v="Guest 00161"/>
    <x v="0"/>
    <d v="1987-12-02T00:00:00"/>
    <x v="13"/>
    <x v="0"/>
    <x v="0"/>
    <n v="4"/>
    <x v="1"/>
    <x v="1"/>
    <x v="0"/>
    <s v="Excellent"/>
    <s v="Poor"/>
    <s v="Average"/>
    <s v="Average"/>
    <s v="Very good"/>
    <s v="Excellent"/>
    <n v="4"/>
    <n v="3"/>
    <n v="5"/>
    <n v="1"/>
    <n v="2"/>
    <n v="2"/>
    <n v="4"/>
    <n v="5"/>
    <n v="3.25"/>
    <n v="3.5"/>
    <n v="3"/>
    <n v="2"/>
    <n v="4.5"/>
  </r>
  <r>
    <n v="162"/>
    <x v="148"/>
    <d v="2022-05-12T00:00:00"/>
    <x v="0"/>
    <s v="April"/>
    <s v="Saturday"/>
    <s v="Weekends"/>
    <x v="5"/>
    <x v="1"/>
    <s v="Guest 00162"/>
    <x v="0"/>
    <d v="1991-08-07T00:00:00"/>
    <x v="39"/>
    <x v="2"/>
    <x v="2"/>
    <n v="3"/>
    <x v="0"/>
    <x v="0"/>
    <x v="1"/>
    <s v="Good"/>
    <s v="Poor"/>
    <s v="Excellent"/>
    <s v="Average"/>
    <s v="Good"/>
    <s v="Poor"/>
    <n v="3"/>
    <n v="5"/>
    <n v="3"/>
    <n v="1"/>
    <n v="5"/>
    <n v="2"/>
    <n v="3"/>
    <n v="1"/>
    <n v="2.875"/>
    <n v="4"/>
    <n v="2"/>
    <n v="3.5"/>
    <n v="2"/>
  </r>
  <r>
    <n v="163"/>
    <x v="149"/>
    <d v="2022-06-02T00:00:00"/>
    <x v="0"/>
    <s v="May"/>
    <s v="Friday"/>
    <s v="Weekends"/>
    <x v="9"/>
    <x v="1"/>
    <s v="Guest 00163"/>
    <x v="1"/>
    <d v="1987-02-15T00:00:00"/>
    <x v="27"/>
    <x v="2"/>
    <x v="2"/>
    <n v="4"/>
    <x v="5"/>
    <x v="2"/>
    <x v="0"/>
    <s v="Excellent"/>
    <s v="Good"/>
    <s v="Good"/>
    <s v="Good"/>
    <s v="Average"/>
    <s v="Very good"/>
    <n v="1"/>
    <n v="3"/>
    <n v="5"/>
    <n v="3"/>
    <n v="3"/>
    <n v="3"/>
    <n v="2"/>
    <n v="4"/>
    <n v="3"/>
    <n v="2"/>
    <n v="4"/>
    <n v="3"/>
    <n v="3"/>
  </r>
  <r>
    <n v="164"/>
    <x v="150"/>
    <d v="2020-02-06T00:00:00"/>
    <x v="3"/>
    <s v="February"/>
    <s v="Tuesday"/>
    <s v="Weekdays"/>
    <x v="0"/>
    <x v="0"/>
    <s v="Guest 00164"/>
    <x v="0"/>
    <d v="1963-09-06T00:00:00"/>
    <x v="40"/>
    <x v="1"/>
    <x v="2"/>
    <n v="4"/>
    <x v="4"/>
    <x v="4"/>
    <x v="3"/>
    <s v="Good"/>
    <s v="Very good"/>
    <s v="Excellent"/>
    <s v="Poor"/>
    <s v="Average"/>
    <s v="Average"/>
    <n v="2"/>
    <n v="2"/>
    <n v="3"/>
    <n v="4"/>
    <n v="5"/>
    <n v="1"/>
    <n v="2"/>
    <n v="2"/>
    <n v="2.625"/>
    <n v="2"/>
    <n v="3.5"/>
    <n v="3"/>
    <n v="2"/>
  </r>
  <r>
    <n v="165"/>
    <x v="151"/>
    <d v="2020-11-19T00:00:00"/>
    <x v="3"/>
    <s v="November"/>
    <s v="Thursday"/>
    <s v="Weekdays"/>
    <x v="16"/>
    <x v="1"/>
    <s v="Guest 00165"/>
    <x v="0"/>
    <d v="1965-06-21T00:00:00"/>
    <x v="44"/>
    <x v="0"/>
    <x v="0"/>
    <n v="4"/>
    <x v="5"/>
    <x v="1"/>
    <x v="1"/>
    <s v="Good"/>
    <s v="Average"/>
    <s v="Excellent"/>
    <s v="Average"/>
    <s v="Poor"/>
    <s v="Good"/>
    <n v="4"/>
    <n v="5"/>
    <n v="3"/>
    <n v="2"/>
    <n v="5"/>
    <n v="2"/>
    <n v="1"/>
    <n v="3"/>
    <n v="3.125"/>
    <n v="4.5"/>
    <n v="2.5"/>
    <n v="3.5"/>
    <n v="2"/>
  </r>
  <r>
    <n v="166"/>
    <x v="152"/>
    <d v="2021-08-01T00:00:00"/>
    <x v="1"/>
    <s v="July"/>
    <s v="Friday"/>
    <s v="Weekends"/>
    <x v="24"/>
    <x v="1"/>
    <s v="Guest 00166"/>
    <x v="0"/>
    <d v="2004-08-20T00:00:00"/>
    <x v="9"/>
    <x v="0"/>
    <x v="3"/>
    <n v="5"/>
    <x v="0"/>
    <x v="3"/>
    <x v="1"/>
    <s v="Good"/>
    <s v="Very good"/>
    <s v="Average"/>
    <s v="Average"/>
    <s v="Excellent"/>
    <s v="Excellent"/>
    <n v="5"/>
    <n v="5"/>
    <n v="3"/>
    <n v="4"/>
    <n v="2"/>
    <n v="2"/>
    <n v="5"/>
    <n v="5"/>
    <n v="3.875"/>
    <n v="5"/>
    <n v="3.5"/>
    <n v="2"/>
    <n v="5"/>
  </r>
  <r>
    <n v="167"/>
    <x v="153"/>
    <d v="2020-08-16T00:00:00"/>
    <x v="3"/>
    <s v="August"/>
    <s v="Tuesday"/>
    <s v="Weekdays"/>
    <x v="3"/>
    <x v="1"/>
    <s v="Guest 00167"/>
    <x v="0"/>
    <d v="1977-04-05T00:00:00"/>
    <x v="51"/>
    <x v="0"/>
    <x v="0"/>
    <n v="3"/>
    <x v="5"/>
    <x v="1"/>
    <x v="2"/>
    <s v="Excellent"/>
    <s v="Good"/>
    <s v="Poor"/>
    <s v="Poor"/>
    <s v="Poor"/>
    <s v="Excellent"/>
    <n v="4"/>
    <n v="4"/>
    <n v="5"/>
    <n v="3"/>
    <n v="1"/>
    <n v="1"/>
    <n v="1"/>
    <n v="5"/>
    <n v="3"/>
    <n v="4"/>
    <n v="4"/>
    <n v="1"/>
    <n v="3"/>
  </r>
  <r>
    <n v="168"/>
    <x v="154"/>
    <d v="2022-01-10T00:00:00"/>
    <x v="0"/>
    <s v="January"/>
    <s v="Monday"/>
    <s v="Weekdays"/>
    <x v="16"/>
    <x v="1"/>
    <s v="Guest 00168"/>
    <x v="0"/>
    <d v="1982-05-15T00:00:00"/>
    <x v="55"/>
    <x v="1"/>
    <x v="3"/>
    <n v="5"/>
    <x v="2"/>
    <x v="0"/>
    <x v="1"/>
    <s v="Very good"/>
    <s v="Very good"/>
    <s v="Average"/>
    <s v="Average"/>
    <s v="Average"/>
    <s v="Average"/>
    <n v="3"/>
    <n v="5"/>
    <n v="4"/>
    <n v="4"/>
    <n v="2"/>
    <n v="2"/>
    <n v="2"/>
    <n v="2"/>
    <n v="3"/>
    <n v="4"/>
    <n v="4"/>
    <n v="2"/>
    <n v="2"/>
  </r>
  <r>
    <n v="169"/>
    <x v="155"/>
    <d v="2021-02-09T00:00:00"/>
    <x v="1"/>
    <s v="January"/>
    <s v="Saturday"/>
    <s v="Weekends"/>
    <x v="27"/>
    <x v="1"/>
    <s v="Guest 00169"/>
    <x v="0"/>
    <d v="1991-09-04T00:00:00"/>
    <x v="39"/>
    <x v="0"/>
    <x v="0"/>
    <n v="4"/>
    <x v="0"/>
    <x v="1"/>
    <x v="2"/>
    <s v="Good"/>
    <s v="Average"/>
    <s v="Excellent"/>
    <s v="Poor"/>
    <s v="Poor"/>
    <s v="Good"/>
    <n v="4"/>
    <n v="4"/>
    <n v="3"/>
    <n v="2"/>
    <n v="5"/>
    <n v="1"/>
    <n v="1"/>
    <n v="3"/>
    <n v="2.875"/>
    <n v="4"/>
    <n v="2.5"/>
    <n v="3"/>
    <n v="2"/>
  </r>
  <r>
    <n v="170"/>
    <x v="156"/>
    <d v="2020-07-15T00:00:00"/>
    <x v="3"/>
    <s v="June"/>
    <s v="Saturday"/>
    <s v="Weekends"/>
    <x v="1"/>
    <x v="1"/>
    <s v="Guest 00170"/>
    <x v="0"/>
    <d v="1979-09-19T00:00:00"/>
    <x v="14"/>
    <x v="1"/>
    <x v="3"/>
    <n v="5"/>
    <x v="3"/>
    <x v="1"/>
    <x v="2"/>
    <s v="Poor"/>
    <s v="Good"/>
    <s v="Poor"/>
    <s v="Poor"/>
    <s v="Very good"/>
    <s v="Very good"/>
    <n v="4"/>
    <n v="4"/>
    <n v="1"/>
    <n v="3"/>
    <n v="1"/>
    <n v="1"/>
    <n v="4"/>
    <n v="4"/>
    <n v="2.75"/>
    <n v="4"/>
    <n v="2"/>
    <n v="1"/>
    <n v="4"/>
  </r>
  <r>
    <n v="171"/>
    <x v="157"/>
    <d v="2022-08-15T00:00:00"/>
    <x v="0"/>
    <s v="August"/>
    <s v="Wednesday"/>
    <s v="Weekdays"/>
    <x v="2"/>
    <x v="0"/>
    <s v="Guest 00171"/>
    <x v="1"/>
    <d v="1993-11-24T00:00:00"/>
    <x v="0"/>
    <x v="1"/>
    <x v="1"/>
    <n v="3"/>
    <x v="0"/>
    <x v="1"/>
    <x v="2"/>
    <s v="Average"/>
    <s v="Excellent"/>
    <s v="Very good"/>
    <s v="Average"/>
    <s v="Excellent"/>
    <s v="Good"/>
    <n v="4"/>
    <n v="4"/>
    <n v="2"/>
    <n v="5"/>
    <n v="4"/>
    <n v="2"/>
    <n v="5"/>
    <n v="3"/>
    <n v="3.625"/>
    <n v="4"/>
    <n v="3.5"/>
    <n v="3"/>
    <n v="4"/>
  </r>
  <r>
    <n v="172"/>
    <x v="158"/>
    <d v="2021-01-17T00:00:00"/>
    <x v="1"/>
    <s v="January"/>
    <s v="Wednesday"/>
    <s v="Weekdays"/>
    <x v="17"/>
    <x v="1"/>
    <s v="Guest 00172"/>
    <x v="1"/>
    <d v="1983-06-30T00:00:00"/>
    <x v="49"/>
    <x v="0"/>
    <x v="0"/>
    <n v="4"/>
    <x v="0"/>
    <x v="4"/>
    <x v="3"/>
    <s v="Good"/>
    <s v="Excellent"/>
    <s v="Average"/>
    <s v="Average"/>
    <s v="Very good"/>
    <s v="Good"/>
    <n v="2"/>
    <n v="2"/>
    <n v="3"/>
    <n v="5"/>
    <n v="2"/>
    <n v="2"/>
    <n v="4"/>
    <n v="3"/>
    <n v="2.875"/>
    <n v="2"/>
    <n v="4"/>
    <n v="2"/>
    <n v="3.5"/>
  </r>
  <r>
    <n v="173"/>
    <x v="159"/>
    <d v="2022-08-18T00:00:00"/>
    <x v="0"/>
    <s v="July"/>
    <s v="Wednesday"/>
    <s v="Weekdays"/>
    <x v="25"/>
    <x v="1"/>
    <s v="Guest 00173"/>
    <x v="0"/>
    <d v="1994-04-13T00:00:00"/>
    <x v="0"/>
    <x v="0"/>
    <x v="0"/>
    <n v="4"/>
    <x v="7"/>
    <x v="0"/>
    <x v="1"/>
    <s v="Excellent"/>
    <s v="Good"/>
    <s v="Average"/>
    <s v="Poor"/>
    <s v="Average"/>
    <s v="Very good"/>
    <n v="3"/>
    <n v="5"/>
    <n v="5"/>
    <n v="3"/>
    <n v="2"/>
    <n v="1"/>
    <n v="2"/>
    <n v="4"/>
    <n v="3.125"/>
    <n v="4"/>
    <n v="4"/>
    <n v="1.5"/>
    <n v="3"/>
  </r>
  <r>
    <n v="174"/>
    <x v="160"/>
    <d v="2020-05-08T00:00:00"/>
    <x v="3"/>
    <s v="April"/>
    <s v="Thursday"/>
    <s v="Weekdays"/>
    <x v="23"/>
    <x v="1"/>
    <s v="Guest 00174"/>
    <x v="1"/>
    <d v="1951-09-13T00:00:00"/>
    <x v="16"/>
    <x v="2"/>
    <x v="5"/>
    <n v="3"/>
    <x v="5"/>
    <x v="1"/>
    <x v="1"/>
    <s v="Average"/>
    <s v="Poor"/>
    <s v="Poor"/>
    <s v="Average"/>
    <s v="Good"/>
    <s v="Average"/>
    <n v="4"/>
    <n v="5"/>
    <n v="2"/>
    <n v="1"/>
    <n v="1"/>
    <n v="2"/>
    <n v="3"/>
    <n v="2"/>
    <n v="2.5"/>
    <n v="4.5"/>
    <n v="1.5"/>
    <n v="1.5"/>
    <n v="2.5"/>
  </r>
  <r>
    <n v="175"/>
    <x v="161"/>
    <d v="2020-03-23T00:00:00"/>
    <x v="3"/>
    <s v="March"/>
    <s v="Sunday"/>
    <s v="Weekends"/>
    <x v="20"/>
    <x v="1"/>
    <s v="Guest 00175"/>
    <x v="0"/>
    <d v="1973-01-24T00:00:00"/>
    <x v="11"/>
    <x v="1"/>
    <x v="6"/>
    <n v="2"/>
    <x v="6"/>
    <x v="3"/>
    <x v="1"/>
    <s v="Good"/>
    <s v="Excellent"/>
    <s v="Good"/>
    <s v="Poor"/>
    <s v="Good"/>
    <s v="Excellent"/>
    <n v="5"/>
    <n v="5"/>
    <n v="3"/>
    <n v="5"/>
    <n v="3"/>
    <n v="1"/>
    <n v="3"/>
    <n v="5"/>
    <n v="3.75"/>
    <n v="5"/>
    <n v="4"/>
    <n v="2"/>
    <n v="4"/>
  </r>
  <r>
    <n v="176"/>
    <x v="162"/>
    <d v="2022-07-02T00:00:00"/>
    <x v="0"/>
    <s v="June"/>
    <s v="Wednesday"/>
    <s v="Weekdays"/>
    <x v="4"/>
    <x v="0"/>
    <s v="Guest 00176"/>
    <x v="1"/>
    <d v="1980-06-30T00:00:00"/>
    <x v="18"/>
    <x v="2"/>
    <x v="0"/>
    <n v="1"/>
    <x v="0"/>
    <x v="1"/>
    <x v="2"/>
    <s v="Excellent"/>
    <s v="Poor"/>
    <s v="Excellent"/>
    <s v="Poor"/>
    <s v="Excellent"/>
    <s v="Poor"/>
    <n v="4"/>
    <n v="4"/>
    <n v="5"/>
    <n v="1"/>
    <n v="5"/>
    <n v="1"/>
    <n v="5"/>
    <n v="1"/>
    <n v="3.25"/>
    <n v="4"/>
    <n v="3"/>
    <n v="3"/>
    <n v="3"/>
  </r>
  <r>
    <n v="177"/>
    <x v="163"/>
    <d v="2021-12-03T00:00:00"/>
    <x v="1"/>
    <s v="December"/>
    <s v="Wednesday"/>
    <s v="Weekdays"/>
    <x v="0"/>
    <x v="0"/>
    <s v="Guest 00177"/>
    <x v="1"/>
    <d v="1968-01-14T00:00:00"/>
    <x v="32"/>
    <x v="0"/>
    <x v="0"/>
    <n v="5"/>
    <x v="0"/>
    <x v="1"/>
    <x v="2"/>
    <s v="Good"/>
    <s v="Poor"/>
    <s v="Average"/>
    <s v="Poor"/>
    <s v="Excellent"/>
    <s v="Average"/>
    <n v="4"/>
    <n v="4"/>
    <n v="3"/>
    <n v="1"/>
    <n v="2"/>
    <n v="1"/>
    <n v="5"/>
    <n v="2"/>
    <n v="2.75"/>
    <n v="4"/>
    <n v="2"/>
    <n v="1.5"/>
    <n v="3.5"/>
  </r>
  <r>
    <n v="178"/>
    <x v="23"/>
    <d v="2021-01-23T00:00:00"/>
    <x v="1"/>
    <s v="January"/>
    <s v="Sunday"/>
    <s v="Weekends"/>
    <x v="29"/>
    <x v="1"/>
    <s v="Guest 00178"/>
    <x v="1"/>
    <d v="2000-06-27T00:00:00"/>
    <x v="6"/>
    <x v="0"/>
    <x v="0"/>
    <n v="3"/>
    <x v="6"/>
    <x v="3"/>
    <x v="2"/>
    <s v="Very good"/>
    <s v="Very good"/>
    <s v="Poor"/>
    <s v="Good"/>
    <s v="Very good"/>
    <s v="Very good"/>
    <n v="5"/>
    <n v="4"/>
    <n v="4"/>
    <n v="4"/>
    <n v="1"/>
    <n v="3"/>
    <n v="4"/>
    <n v="4"/>
    <n v="3.625"/>
    <n v="4.5"/>
    <n v="4"/>
    <n v="2"/>
    <n v="4"/>
  </r>
  <r>
    <n v="179"/>
    <x v="127"/>
    <d v="2021-10-14T00:00:00"/>
    <x v="1"/>
    <s v="October"/>
    <s v="Tuesday"/>
    <s v="Weekdays"/>
    <x v="0"/>
    <x v="0"/>
    <s v="Guest 00179"/>
    <x v="0"/>
    <d v="1982-03-11T00:00:00"/>
    <x v="2"/>
    <x v="0"/>
    <x v="0"/>
    <n v="3"/>
    <x v="0"/>
    <x v="2"/>
    <x v="3"/>
    <s v="Good"/>
    <s v="Average"/>
    <s v="Excellent"/>
    <s v="Poor"/>
    <s v="Average"/>
    <s v="Poor"/>
    <n v="1"/>
    <n v="2"/>
    <n v="3"/>
    <n v="2"/>
    <n v="5"/>
    <n v="1"/>
    <n v="2"/>
    <n v="1"/>
    <n v="2.125"/>
    <n v="1.5"/>
    <n v="2.5"/>
    <n v="3"/>
    <n v="1.5"/>
  </r>
  <r>
    <n v="180"/>
    <x v="164"/>
    <d v="2021-06-20T00:00:00"/>
    <x v="1"/>
    <s v="June"/>
    <s v="Thursday"/>
    <s v="Weekdays"/>
    <x v="13"/>
    <x v="1"/>
    <s v="Guest 00180"/>
    <x v="1"/>
    <d v="1951-07-03T00:00:00"/>
    <x v="16"/>
    <x v="1"/>
    <x v="6"/>
    <n v="4"/>
    <x v="6"/>
    <x v="0"/>
    <x v="2"/>
    <s v="Good"/>
    <s v="Excellent"/>
    <s v="Very good"/>
    <s v="Good"/>
    <s v="Very good"/>
    <s v="Good"/>
    <n v="3"/>
    <n v="4"/>
    <n v="3"/>
    <n v="5"/>
    <n v="4"/>
    <n v="3"/>
    <n v="4"/>
    <n v="3"/>
    <n v="3.625"/>
    <n v="3.5"/>
    <n v="4"/>
    <n v="3.5"/>
    <n v="3.5"/>
  </r>
  <r>
    <n v="181"/>
    <x v="165"/>
    <d v="2022-03-07T00:00:00"/>
    <x v="0"/>
    <s v="February"/>
    <s v="Sunday"/>
    <s v="Weekends"/>
    <x v="7"/>
    <x v="1"/>
    <s v="Guest 00181"/>
    <x v="0"/>
    <d v="2003-11-11T00:00:00"/>
    <x v="3"/>
    <x v="0"/>
    <x v="0"/>
    <n v="5"/>
    <x v="7"/>
    <x v="0"/>
    <x v="1"/>
    <s v="Excellent"/>
    <s v="Average"/>
    <s v="Good"/>
    <s v="Average"/>
    <s v="Excellent"/>
    <s v="Poor"/>
    <n v="3"/>
    <n v="5"/>
    <n v="5"/>
    <n v="2"/>
    <n v="3"/>
    <n v="2"/>
    <n v="5"/>
    <n v="1"/>
    <n v="3.25"/>
    <n v="4"/>
    <n v="3.5"/>
    <n v="2.5"/>
    <n v="3"/>
  </r>
  <r>
    <n v="182"/>
    <x v="166"/>
    <d v="2022-08-14T00:00:00"/>
    <x v="0"/>
    <s v="July"/>
    <s v="Saturday"/>
    <s v="Weekends"/>
    <x v="20"/>
    <x v="1"/>
    <s v="Guest 00182"/>
    <x v="0"/>
    <d v="2005-02-23T00:00:00"/>
    <x v="9"/>
    <x v="3"/>
    <x v="6"/>
    <n v="2"/>
    <x v="5"/>
    <x v="1"/>
    <x v="1"/>
    <s v="Very good"/>
    <s v="Poor"/>
    <s v="Very good"/>
    <s v="Average"/>
    <s v="Good"/>
    <s v="Excellent"/>
    <n v="4"/>
    <n v="5"/>
    <n v="4"/>
    <n v="1"/>
    <n v="4"/>
    <n v="2"/>
    <n v="3"/>
    <n v="5"/>
    <n v="3.5"/>
    <n v="4.5"/>
    <n v="2.5"/>
    <n v="3"/>
    <n v="4"/>
  </r>
  <r>
    <n v="183"/>
    <x v="167"/>
    <d v="2022-07-19T00:00:00"/>
    <x v="0"/>
    <s v="July"/>
    <s v="Wednesday"/>
    <s v="Weekdays"/>
    <x v="22"/>
    <x v="1"/>
    <s v="Guest 00183"/>
    <x v="0"/>
    <d v="1973-11-08T00:00:00"/>
    <x v="17"/>
    <x v="2"/>
    <x v="5"/>
    <n v="5"/>
    <x v="5"/>
    <x v="1"/>
    <x v="1"/>
    <s v="Very good"/>
    <s v="Poor"/>
    <s v="Very good"/>
    <s v="Average"/>
    <s v="Good"/>
    <s v="Excellent"/>
    <n v="4"/>
    <n v="5"/>
    <n v="4"/>
    <n v="1"/>
    <n v="4"/>
    <n v="2"/>
    <n v="3"/>
    <n v="5"/>
    <n v="3.5"/>
    <n v="4.5"/>
    <n v="2.5"/>
    <n v="3"/>
    <n v="4"/>
  </r>
  <r>
    <n v="184"/>
    <x v="159"/>
    <d v="2022-08-16T00:00:00"/>
    <x v="0"/>
    <s v="July"/>
    <s v="Wednesday"/>
    <s v="Weekdays"/>
    <x v="9"/>
    <x v="1"/>
    <s v="Guest 00184"/>
    <x v="1"/>
    <d v="1977-10-01T00:00:00"/>
    <x v="30"/>
    <x v="0"/>
    <x v="0"/>
    <n v="5"/>
    <x v="6"/>
    <x v="2"/>
    <x v="3"/>
    <s v="Average"/>
    <s v="Very good"/>
    <s v="Excellent"/>
    <s v="Poor"/>
    <s v="Poor"/>
    <s v="Average"/>
    <n v="1"/>
    <n v="2"/>
    <n v="2"/>
    <n v="4"/>
    <n v="5"/>
    <n v="1"/>
    <n v="1"/>
    <n v="2"/>
    <n v="2.25"/>
    <n v="1.5"/>
    <n v="3"/>
    <n v="3"/>
    <n v="1.5"/>
  </r>
  <r>
    <n v="185"/>
    <x v="168"/>
    <d v="2020-07-05T00:00:00"/>
    <x v="3"/>
    <s v="June"/>
    <s v="Thursday"/>
    <s v="Weekdays"/>
    <x v="13"/>
    <x v="1"/>
    <s v="Guest 00185"/>
    <x v="0"/>
    <d v="1970-02-09T00:00:00"/>
    <x v="15"/>
    <x v="0"/>
    <x v="0"/>
    <n v="5"/>
    <x v="5"/>
    <x v="1"/>
    <x v="2"/>
    <s v="Good"/>
    <s v="Excellent"/>
    <s v="Poor"/>
    <s v="Poor"/>
    <s v="Excellent"/>
    <s v="Good"/>
    <n v="4"/>
    <n v="4"/>
    <n v="3"/>
    <n v="5"/>
    <n v="1"/>
    <n v="1"/>
    <n v="5"/>
    <n v="3"/>
    <n v="3.25"/>
    <n v="4"/>
    <n v="4"/>
    <n v="1"/>
    <n v="4"/>
  </r>
  <r>
    <n v="186"/>
    <x v="169"/>
    <d v="2021-04-04T00:00:00"/>
    <x v="1"/>
    <s v="March"/>
    <s v="Monday"/>
    <s v="Weekdays"/>
    <x v="9"/>
    <x v="1"/>
    <s v="Guest 00186"/>
    <x v="0"/>
    <d v="1956-06-10T00:00:00"/>
    <x v="5"/>
    <x v="1"/>
    <x v="3"/>
    <n v="5"/>
    <x v="5"/>
    <x v="0"/>
    <x v="2"/>
    <s v="Poor"/>
    <s v="Very good"/>
    <s v="Average"/>
    <s v="Average"/>
    <s v="Poor"/>
    <s v="Good"/>
    <n v="3"/>
    <n v="4"/>
    <n v="1"/>
    <n v="4"/>
    <n v="2"/>
    <n v="2"/>
    <n v="1"/>
    <n v="3"/>
    <n v="2.5"/>
    <n v="3.5"/>
    <n v="2.5"/>
    <n v="2"/>
    <n v="2"/>
  </r>
  <r>
    <n v="187"/>
    <x v="170"/>
    <d v="2021-08-12T00:00:00"/>
    <x v="1"/>
    <s v="July"/>
    <s v="Wednesday"/>
    <s v="Weekdays"/>
    <x v="7"/>
    <x v="1"/>
    <s v="Guest 00187"/>
    <x v="1"/>
    <d v="1982-07-24T00:00:00"/>
    <x v="55"/>
    <x v="1"/>
    <x v="5"/>
    <n v="2"/>
    <x v="0"/>
    <x v="3"/>
    <x v="1"/>
    <s v="Excellent"/>
    <s v="Poor"/>
    <s v="Very good"/>
    <s v="Poor"/>
    <s v="Good"/>
    <s v="Excellent"/>
    <n v="5"/>
    <n v="5"/>
    <n v="5"/>
    <n v="1"/>
    <n v="4"/>
    <n v="1"/>
    <n v="3"/>
    <n v="5"/>
    <n v="3.625"/>
    <n v="5"/>
    <n v="3"/>
    <n v="2.5"/>
    <n v="4"/>
  </r>
  <r>
    <n v="188"/>
    <x v="171"/>
    <d v="2022-07-02T00:00:00"/>
    <x v="0"/>
    <s v="June"/>
    <s v="Friday"/>
    <s v="Weekends"/>
    <x v="20"/>
    <x v="1"/>
    <s v="Guest 00188"/>
    <x v="0"/>
    <d v="1967-03-27T00:00:00"/>
    <x v="10"/>
    <x v="0"/>
    <x v="6"/>
    <n v="5"/>
    <x v="5"/>
    <x v="1"/>
    <x v="1"/>
    <s v="Good"/>
    <s v="Very good"/>
    <s v="Average"/>
    <s v="Average"/>
    <s v="Very good"/>
    <s v="Very good"/>
    <n v="4"/>
    <n v="5"/>
    <n v="3"/>
    <n v="4"/>
    <n v="2"/>
    <n v="2"/>
    <n v="4"/>
    <n v="4"/>
    <n v="3.5"/>
    <n v="4.5"/>
    <n v="3.5"/>
    <n v="2"/>
    <n v="4"/>
  </r>
  <r>
    <n v="189"/>
    <x v="172"/>
    <d v="2020-01-05T00:00:00"/>
    <x v="2"/>
    <s v="December"/>
    <s v="Friday"/>
    <s v="Weekends"/>
    <x v="24"/>
    <x v="1"/>
    <s v="Guest 00189"/>
    <x v="0"/>
    <d v="1988-12-09T00:00:00"/>
    <x v="7"/>
    <x v="0"/>
    <x v="6"/>
    <n v="2"/>
    <x v="0"/>
    <x v="1"/>
    <x v="3"/>
    <s v="Poor"/>
    <s v="Average"/>
    <s v="Good"/>
    <s v="Poor"/>
    <s v="Good"/>
    <s v="Excellent"/>
    <n v="4"/>
    <n v="2"/>
    <n v="1"/>
    <n v="2"/>
    <n v="3"/>
    <n v="1"/>
    <n v="3"/>
    <n v="5"/>
    <n v="2.625"/>
    <n v="3"/>
    <n v="1.5"/>
    <n v="2"/>
    <n v="4"/>
  </r>
  <r>
    <n v="190"/>
    <x v="173"/>
    <d v="2020-02-25T00:00:00"/>
    <x v="3"/>
    <s v="February"/>
    <s v="Friday"/>
    <s v="Weekends"/>
    <x v="26"/>
    <x v="0"/>
    <s v="Guest 00190"/>
    <x v="1"/>
    <d v="2005-12-28T00:00:00"/>
    <x v="48"/>
    <x v="2"/>
    <x v="5"/>
    <n v="4"/>
    <x v="6"/>
    <x v="0"/>
    <x v="1"/>
    <s v="Good"/>
    <s v="Very good"/>
    <s v="Average"/>
    <s v="Poor"/>
    <s v="Average"/>
    <s v="Poor"/>
    <n v="3"/>
    <n v="5"/>
    <n v="3"/>
    <n v="4"/>
    <n v="2"/>
    <n v="1"/>
    <n v="2"/>
    <n v="1"/>
    <n v="2.625"/>
    <n v="4"/>
    <n v="3.5"/>
    <n v="1.5"/>
    <n v="1.5"/>
  </r>
  <r>
    <n v="191"/>
    <x v="174"/>
    <d v="2020-12-01T00:00:00"/>
    <x v="3"/>
    <s v="November"/>
    <s v="Sunday"/>
    <s v="Weekends"/>
    <x v="12"/>
    <x v="1"/>
    <s v="Guest 00191"/>
    <x v="1"/>
    <d v="1973-02-06T00:00:00"/>
    <x v="11"/>
    <x v="0"/>
    <x v="6"/>
    <n v="1"/>
    <x v="6"/>
    <x v="0"/>
    <x v="1"/>
    <s v="Good"/>
    <s v="Average"/>
    <s v="Poor"/>
    <s v="Average"/>
    <s v="Excellent"/>
    <s v="Excellent"/>
    <n v="3"/>
    <n v="5"/>
    <n v="3"/>
    <n v="2"/>
    <n v="1"/>
    <n v="2"/>
    <n v="5"/>
    <n v="5"/>
    <n v="3.25"/>
    <n v="4"/>
    <n v="2.5"/>
    <n v="1.5"/>
    <n v="5"/>
  </r>
  <r>
    <n v="192"/>
    <x v="49"/>
    <d v="2022-03-13T00:00:00"/>
    <x v="0"/>
    <s v="March"/>
    <s v="Wednesday"/>
    <s v="Weekdays"/>
    <x v="26"/>
    <x v="0"/>
    <s v="Guest 00192"/>
    <x v="0"/>
    <d v="1957-08-09T00:00:00"/>
    <x v="41"/>
    <x v="0"/>
    <x v="0"/>
    <n v="3"/>
    <x v="0"/>
    <x v="0"/>
    <x v="4"/>
    <s v="Good"/>
    <s v="Poor"/>
    <s v="Average"/>
    <s v="Average"/>
    <s v="Good"/>
    <s v="Very good"/>
    <n v="3"/>
    <n v="1"/>
    <n v="3"/>
    <n v="1"/>
    <n v="2"/>
    <n v="2"/>
    <n v="3"/>
    <n v="4"/>
    <n v="2.375"/>
    <n v="2"/>
    <n v="2"/>
    <n v="2"/>
    <n v="3.5"/>
  </r>
  <r>
    <n v="193"/>
    <x v="175"/>
    <d v="2022-09-22T00:00:00"/>
    <x v="0"/>
    <s v="September"/>
    <s v="Monday"/>
    <s v="Weekdays"/>
    <x v="4"/>
    <x v="0"/>
    <s v="Guest 00193"/>
    <x v="0"/>
    <d v="1962-11-29T00:00:00"/>
    <x v="20"/>
    <x v="1"/>
    <x v="1"/>
    <n v="5"/>
    <x v="6"/>
    <x v="4"/>
    <x v="3"/>
    <s v="Good"/>
    <s v="Very good"/>
    <s v="Very good"/>
    <s v="Average"/>
    <s v="Average"/>
    <s v="Average"/>
    <n v="2"/>
    <n v="2"/>
    <n v="3"/>
    <n v="4"/>
    <n v="4"/>
    <n v="2"/>
    <n v="2"/>
    <n v="2"/>
    <n v="2.625"/>
    <n v="2"/>
    <n v="3.5"/>
    <n v="3"/>
    <n v="2"/>
  </r>
  <r>
    <n v="194"/>
    <x v="176"/>
    <d v="2021-10-12T00:00:00"/>
    <x v="1"/>
    <s v="September"/>
    <s v="Wednesday"/>
    <s v="Weekdays"/>
    <x v="28"/>
    <x v="1"/>
    <s v="Guest 00194"/>
    <x v="0"/>
    <d v="1973-07-03T00:00:00"/>
    <x v="17"/>
    <x v="1"/>
    <x v="4"/>
    <n v="1"/>
    <x v="5"/>
    <x v="0"/>
    <x v="2"/>
    <s v="Average"/>
    <s v="Excellent"/>
    <s v="Good"/>
    <s v="Average"/>
    <s v="Good"/>
    <s v="Good"/>
    <n v="3"/>
    <n v="4"/>
    <n v="2"/>
    <n v="5"/>
    <n v="3"/>
    <n v="2"/>
    <n v="3"/>
    <n v="3"/>
    <n v="3.125"/>
    <n v="3.5"/>
    <n v="3.5"/>
    <n v="2.5"/>
    <n v="3"/>
  </r>
  <r>
    <n v="195"/>
    <x v="177"/>
    <d v="2020-08-02T00:00:00"/>
    <x v="3"/>
    <s v="July"/>
    <s v="Wednesday"/>
    <s v="Weekdays"/>
    <x v="26"/>
    <x v="0"/>
    <s v="Guest 00195"/>
    <x v="0"/>
    <d v="2000-12-07T00:00:00"/>
    <x v="6"/>
    <x v="0"/>
    <x v="0"/>
    <n v="5"/>
    <x v="5"/>
    <x v="0"/>
    <x v="1"/>
    <s v="Very good"/>
    <s v="Good"/>
    <s v="Very good"/>
    <s v="Very good"/>
    <s v="Poor"/>
    <s v="Average"/>
    <n v="3"/>
    <n v="5"/>
    <n v="4"/>
    <n v="3"/>
    <n v="4"/>
    <n v="4"/>
    <n v="1"/>
    <n v="2"/>
    <n v="3.25"/>
    <n v="4"/>
    <n v="3.5"/>
    <n v="4"/>
    <n v="1.5"/>
  </r>
  <r>
    <n v="196"/>
    <x v="178"/>
    <d v="2020-07-24T00:00:00"/>
    <x v="3"/>
    <s v="July"/>
    <s v="Saturday"/>
    <s v="Weekends"/>
    <x v="29"/>
    <x v="1"/>
    <s v="Guest 00196"/>
    <x v="0"/>
    <d v="1960-03-15T00:00:00"/>
    <x v="47"/>
    <x v="1"/>
    <x v="3"/>
    <n v="5"/>
    <x v="7"/>
    <x v="1"/>
    <x v="2"/>
    <s v="Very good"/>
    <s v="Very good"/>
    <s v="Good"/>
    <s v="Poor"/>
    <s v="Poor"/>
    <s v="Good"/>
    <n v="4"/>
    <n v="4"/>
    <n v="4"/>
    <n v="4"/>
    <n v="3"/>
    <n v="1"/>
    <n v="1"/>
    <n v="3"/>
    <n v="3"/>
    <n v="4"/>
    <n v="4"/>
    <n v="2"/>
    <n v="2"/>
  </r>
  <r>
    <n v="197"/>
    <x v="85"/>
    <d v="2020-09-26T00:00:00"/>
    <x v="3"/>
    <s v="September"/>
    <s v="Thursday"/>
    <s v="Weekdays"/>
    <x v="18"/>
    <x v="1"/>
    <s v="Guest 00197"/>
    <x v="0"/>
    <d v="1960-04-23T00:00:00"/>
    <x v="47"/>
    <x v="0"/>
    <x v="0"/>
    <n v="5"/>
    <x v="1"/>
    <x v="0"/>
    <x v="0"/>
    <s v="Excellent"/>
    <s v="Excellent"/>
    <s v="Excellent"/>
    <s v="Average"/>
    <s v="Average"/>
    <s v="Good"/>
    <n v="3"/>
    <n v="3"/>
    <n v="5"/>
    <n v="5"/>
    <n v="5"/>
    <n v="2"/>
    <n v="2"/>
    <n v="3"/>
    <n v="3.5"/>
    <n v="3"/>
    <n v="5"/>
    <n v="3.5"/>
    <n v="2.5"/>
  </r>
  <r>
    <n v="198"/>
    <x v="179"/>
    <d v="2022-10-22T00:00:00"/>
    <x v="0"/>
    <s v="October"/>
    <s v="Sunday"/>
    <s v="Weekends"/>
    <x v="29"/>
    <x v="1"/>
    <s v="Guest 00198"/>
    <x v="0"/>
    <d v="1987-12-11T00:00:00"/>
    <x v="13"/>
    <x v="2"/>
    <x v="6"/>
    <n v="5"/>
    <x v="4"/>
    <x v="0"/>
    <x v="2"/>
    <s v="Excellent"/>
    <s v="Very good"/>
    <s v="Poor"/>
    <s v="Average"/>
    <s v="Good"/>
    <s v="Average"/>
    <n v="3"/>
    <n v="4"/>
    <n v="5"/>
    <n v="4"/>
    <n v="1"/>
    <n v="2"/>
    <n v="3"/>
    <n v="2"/>
    <n v="3"/>
    <n v="3.5"/>
    <n v="4.5"/>
    <n v="1.5"/>
    <n v="2.5"/>
  </r>
  <r>
    <n v="199"/>
    <x v="180"/>
    <d v="2022-08-26T00:00:00"/>
    <x v="0"/>
    <s v="August"/>
    <s v="Wednesday"/>
    <s v="Weekdays"/>
    <x v="11"/>
    <x v="1"/>
    <s v="Guest 00199"/>
    <x v="0"/>
    <d v="1971-04-07T00:00:00"/>
    <x v="46"/>
    <x v="2"/>
    <x v="2"/>
    <n v="4"/>
    <x v="6"/>
    <x v="0"/>
    <x v="1"/>
    <s v="Very good"/>
    <s v="Good"/>
    <s v="Very good"/>
    <s v="Average"/>
    <s v="Good"/>
    <s v="Average"/>
    <n v="3"/>
    <n v="5"/>
    <n v="4"/>
    <n v="3"/>
    <n v="4"/>
    <n v="2"/>
    <n v="3"/>
    <n v="2"/>
    <n v="3.25"/>
    <n v="4"/>
    <n v="3.5"/>
    <n v="3"/>
    <n v="2.5"/>
  </r>
  <r>
    <n v="200"/>
    <x v="181"/>
    <d v="2021-08-21T00:00:00"/>
    <x v="1"/>
    <s v="July"/>
    <s v="Friday"/>
    <s v="Weekends"/>
    <x v="25"/>
    <x v="1"/>
    <s v="Guest 00200"/>
    <x v="0"/>
    <d v="1995-09-13T00:00:00"/>
    <x v="36"/>
    <x v="2"/>
    <x v="6"/>
    <n v="5"/>
    <x v="1"/>
    <x v="1"/>
    <x v="1"/>
    <s v="Very good"/>
    <s v="Poor"/>
    <s v="Very good"/>
    <s v="Average"/>
    <s v="Very good"/>
    <s v="Average"/>
    <n v="4"/>
    <n v="5"/>
    <n v="4"/>
    <n v="1"/>
    <n v="4"/>
    <n v="2"/>
    <n v="4"/>
    <n v="2"/>
    <n v="3.25"/>
    <n v="4.5"/>
    <n v="2.5"/>
    <n v="3"/>
    <n v="3"/>
  </r>
  <r>
    <n v="201"/>
    <x v="182"/>
    <d v="2020-06-16T00:00:00"/>
    <x v="3"/>
    <s v="June"/>
    <s v="Friday"/>
    <s v="Weekends"/>
    <x v="17"/>
    <x v="1"/>
    <s v="Guest 00201"/>
    <x v="0"/>
    <d v="2001-05-04T00:00:00"/>
    <x v="6"/>
    <x v="2"/>
    <x v="6"/>
    <n v="5"/>
    <x v="0"/>
    <x v="1"/>
    <x v="1"/>
    <s v="Excellent"/>
    <s v="Average"/>
    <s v="Very good"/>
    <s v="Average"/>
    <s v="Good"/>
    <s v="Very good"/>
    <n v="4"/>
    <n v="5"/>
    <n v="5"/>
    <n v="2"/>
    <n v="4"/>
    <n v="2"/>
    <n v="3"/>
    <n v="4"/>
    <n v="3.625"/>
    <n v="4.5"/>
    <n v="3.5"/>
    <n v="3"/>
    <n v="3.5"/>
  </r>
  <r>
    <n v="202"/>
    <x v="183"/>
    <d v="2021-07-23T00:00:00"/>
    <x v="1"/>
    <s v="July"/>
    <s v="Wednesday"/>
    <s v="Weekdays"/>
    <x v="0"/>
    <x v="0"/>
    <s v="Guest 00202"/>
    <x v="0"/>
    <d v="1957-10-05T00:00:00"/>
    <x v="41"/>
    <x v="0"/>
    <x v="0"/>
    <n v="1"/>
    <x v="0"/>
    <x v="3"/>
    <x v="1"/>
    <s v="Very good"/>
    <s v="Very good"/>
    <s v="Good"/>
    <s v="Very good"/>
    <s v="Good"/>
    <s v="Very good"/>
    <n v="5"/>
    <n v="5"/>
    <n v="4"/>
    <n v="4"/>
    <n v="3"/>
    <n v="4"/>
    <n v="3"/>
    <n v="4"/>
    <n v="4"/>
    <n v="5"/>
    <n v="4"/>
    <n v="3.5"/>
    <n v="3.5"/>
  </r>
  <r>
    <n v="203"/>
    <x v="106"/>
    <d v="2020-09-18T00:00:00"/>
    <x v="3"/>
    <s v="August"/>
    <s v="Friday"/>
    <s v="Weekends"/>
    <x v="10"/>
    <x v="1"/>
    <s v="Guest 00203"/>
    <x v="1"/>
    <d v="2006-05-20T00:00:00"/>
    <x v="56"/>
    <x v="2"/>
    <x v="6"/>
    <n v="5"/>
    <x v="2"/>
    <x v="0"/>
    <x v="4"/>
    <s v="Good"/>
    <s v="Poor"/>
    <s v="Average"/>
    <s v="Average"/>
    <s v="Excellent"/>
    <s v="Excellent"/>
    <n v="3"/>
    <n v="1"/>
    <n v="3"/>
    <n v="1"/>
    <n v="2"/>
    <n v="2"/>
    <n v="5"/>
    <n v="5"/>
    <n v="2.75"/>
    <n v="2"/>
    <n v="2"/>
    <n v="2"/>
    <n v="5"/>
  </r>
  <r>
    <n v="204"/>
    <x v="112"/>
    <d v="2021-07-03T00:00:00"/>
    <x v="1"/>
    <s v="June"/>
    <s v="Wednesday"/>
    <s v="Weekdays"/>
    <x v="13"/>
    <x v="1"/>
    <s v="Guest 00204"/>
    <x v="0"/>
    <d v="1996-05-01T00:00:00"/>
    <x v="36"/>
    <x v="0"/>
    <x v="0"/>
    <n v="5"/>
    <x v="5"/>
    <x v="1"/>
    <x v="2"/>
    <s v="Average"/>
    <s v="Average"/>
    <s v="Average"/>
    <s v="Average"/>
    <s v="Good"/>
    <s v="Excellent"/>
    <n v="4"/>
    <n v="4"/>
    <n v="2"/>
    <n v="2"/>
    <n v="2"/>
    <n v="2"/>
    <n v="3"/>
    <n v="5"/>
    <n v="3"/>
    <n v="4"/>
    <n v="2"/>
    <n v="2"/>
    <n v="4"/>
  </r>
  <r>
    <n v="205"/>
    <x v="53"/>
    <d v="2021-12-30T00:00:00"/>
    <x v="1"/>
    <s v="December"/>
    <s v="Sunday"/>
    <s v="Weekends"/>
    <x v="26"/>
    <x v="0"/>
    <s v="Guest 00205"/>
    <x v="0"/>
    <d v="1961-10-06T00:00:00"/>
    <x v="4"/>
    <x v="0"/>
    <x v="2"/>
    <n v="5"/>
    <x v="6"/>
    <x v="0"/>
    <x v="0"/>
    <s v="Average"/>
    <s v="Very good"/>
    <s v="Very good"/>
    <s v="Average"/>
    <s v="Very good"/>
    <s v="Excellent"/>
    <n v="3"/>
    <n v="3"/>
    <n v="2"/>
    <n v="4"/>
    <n v="4"/>
    <n v="2"/>
    <n v="4"/>
    <n v="5"/>
    <n v="3.375"/>
    <n v="3"/>
    <n v="3"/>
    <n v="3"/>
    <n v="4.5"/>
  </r>
  <r>
    <n v="206"/>
    <x v="184"/>
    <d v="2021-10-28T00:00:00"/>
    <x v="1"/>
    <s v="October"/>
    <s v="Sunday"/>
    <s v="Weekends"/>
    <x v="26"/>
    <x v="0"/>
    <s v="Guest 00206"/>
    <x v="0"/>
    <d v="1979-04-22T00:00:00"/>
    <x v="37"/>
    <x v="2"/>
    <x v="1"/>
    <n v="2"/>
    <x v="1"/>
    <x v="2"/>
    <x v="3"/>
    <s v="Good"/>
    <s v="Excellent"/>
    <s v="Poor"/>
    <s v="Average"/>
    <s v="Average"/>
    <s v="Very good"/>
    <n v="1"/>
    <n v="2"/>
    <n v="3"/>
    <n v="5"/>
    <n v="1"/>
    <n v="2"/>
    <n v="2"/>
    <n v="4"/>
    <n v="2.5"/>
    <n v="1.5"/>
    <n v="4"/>
    <n v="1.5"/>
    <n v="3"/>
  </r>
  <r>
    <n v="207"/>
    <x v="185"/>
    <d v="2021-01-18T00:00:00"/>
    <x v="1"/>
    <s v="January"/>
    <s v="Tuesday"/>
    <s v="Weekdays"/>
    <x v="22"/>
    <x v="1"/>
    <s v="Guest 00207"/>
    <x v="0"/>
    <d v="2005-02-14T00:00:00"/>
    <x v="9"/>
    <x v="3"/>
    <x v="2"/>
    <n v="4"/>
    <x v="3"/>
    <x v="4"/>
    <x v="3"/>
    <s v="Good"/>
    <s v="Poor"/>
    <s v="Excellent"/>
    <s v="Very good"/>
    <s v="Poor"/>
    <s v="Good"/>
    <n v="2"/>
    <n v="2"/>
    <n v="3"/>
    <n v="1"/>
    <n v="5"/>
    <n v="4"/>
    <n v="1"/>
    <n v="3"/>
    <n v="2.625"/>
    <n v="2"/>
    <n v="2"/>
    <n v="4.5"/>
    <n v="2"/>
  </r>
  <r>
    <n v="208"/>
    <x v="186"/>
    <d v="2022-03-08T00:00:00"/>
    <x v="0"/>
    <s v="February"/>
    <s v="Tuesday"/>
    <s v="Weekdays"/>
    <x v="10"/>
    <x v="1"/>
    <s v="Guest 00208"/>
    <x v="1"/>
    <d v="1963-11-13T00:00:00"/>
    <x v="40"/>
    <x v="1"/>
    <x v="5"/>
    <n v="5"/>
    <x v="0"/>
    <x v="3"/>
    <x v="1"/>
    <s v="Very good"/>
    <s v="Very good"/>
    <s v="Good"/>
    <s v="Poor"/>
    <s v="Excellent"/>
    <s v="Very good"/>
    <n v="5"/>
    <n v="5"/>
    <n v="4"/>
    <n v="4"/>
    <n v="3"/>
    <n v="1"/>
    <n v="5"/>
    <n v="4"/>
    <n v="3.875"/>
    <n v="5"/>
    <n v="4"/>
    <n v="2"/>
    <n v="4.5"/>
  </r>
  <r>
    <n v="209"/>
    <x v="127"/>
    <d v="2021-10-16T00:00:00"/>
    <x v="1"/>
    <s v="October"/>
    <s v="Tuesday"/>
    <s v="Weekdays"/>
    <x v="26"/>
    <x v="0"/>
    <s v="Guest 00209"/>
    <x v="1"/>
    <d v="2006-06-22T00:00:00"/>
    <x v="56"/>
    <x v="0"/>
    <x v="0"/>
    <n v="5"/>
    <x v="0"/>
    <x v="4"/>
    <x v="3"/>
    <s v="Poor"/>
    <s v="Average"/>
    <s v="Poor"/>
    <s v="Poor"/>
    <s v="Excellent"/>
    <s v="Poor"/>
    <n v="2"/>
    <n v="2"/>
    <n v="1"/>
    <n v="2"/>
    <n v="1"/>
    <n v="1"/>
    <n v="5"/>
    <n v="1"/>
    <n v="1.875"/>
    <n v="2"/>
    <n v="1.5"/>
    <n v="1"/>
    <n v="3"/>
  </r>
  <r>
    <n v="210"/>
    <x v="187"/>
    <d v="2020-08-17T00:00:00"/>
    <x v="3"/>
    <s v="July"/>
    <s v="Tuesday"/>
    <s v="Weekdays"/>
    <x v="9"/>
    <x v="1"/>
    <s v="Guest 00210"/>
    <x v="0"/>
    <d v="1995-03-15T00:00:00"/>
    <x v="52"/>
    <x v="1"/>
    <x v="2"/>
    <n v="2"/>
    <x v="5"/>
    <x v="1"/>
    <x v="1"/>
    <s v="Very good"/>
    <s v="Average"/>
    <s v="Poor"/>
    <s v="Poor"/>
    <s v="Excellent"/>
    <s v="Very good"/>
    <n v="4"/>
    <n v="5"/>
    <n v="4"/>
    <n v="2"/>
    <n v="1"/>
    <n v="1"/>
    <n v="5"/>
    <n v="4"/>
    <n v="3.25"/>
    <n v="4.5"/>
    <n v="3"/>
    <n v="1"/>
    <n v="4.5"/>
  </r>
  <r>
    <n v="211"/>
    <x v="188"/>
    <d v="2020-09-06T00:00:00"/>
    <x v="3"/>
    <s v="August"/>
    <s v="Wednesday"/>
    <s v="Weekdays"/>
    <x v="21"/>
    <x v="1"/>
    <s v="Guest 00211"/>
    <x v="0"/>
    <d v="1971-08-21T00:00:00"/>
    <x v="53"/>
    <x v="0"/>
    <x v="0"/>
    <n v="5"/>
    <x v="5"/>
    <x v="0"/>
    <x v="1"/>
    <s v="Good"/>
    <s v="Average"/>
    <s v="Excellent"/>
    <s v="Poor"/>
    <s v="Very good"/>
    <s v="Good"/>
    <n v="3"/>
    <n v="5"/>
    <n v="3"/>
    <n v="2"/>
    <n v="5"/>
    <n v="1"/>
    <n v="4"/>
    <n v="3"/>
    <n v="3.25"/>
    <n v="4"/>
    <n v="2.5"/>
    <n v="3"/>
    <n v="3.5"/>
  </r>
  <r>
    <n v="212"/>
    <x v="189"/>
    <d v="2022-03-15T00:00:00"/>
    <x v="0"/>
    <s v="March"/>
    <s v="Sunday"/>
    <s v="Weekends"/>
    <x v="0"/>
    <x v="2"/>
    <s v="Guest 00212"/>
    <x v="0"/>
    <d v="2000-12-04T00:00:00"/>
    <x v="6"/>
    <x v="2"/>
    <x v="6"/>
    <n v="5"/>
    <x v="7"/>
    <x v="1"/>
    <x v="1"/>
    <s v="Excellent"/>
    <s v="Poor"/>
    <s v="Poor"/>
    <s v="Poor"/>
    <s v="Excellent"/>
    <s v="Good"/>
    <n v="4"/>
    <n v="5"/>
    <n v="5"/>
    <n v="1"/>
    <n v="1"/>
    <n v="1"/>
    <n v="5"/>
    <n v="3"/>
    <n v="3.125"/>
    <n v="4.5"/>
    <n v="3"/>
    <n v="1"/>
    <n v="4"/>
  </r>
  <r>
    <n v="213"/>
    <x v="190"/>
    <d v="2020-02-07T00:00:00"/>
    <x v="3"/>
    <s v="January"/>
    <s v="Monday"/>
    <s v="Weekdays"/>
    <x v="17"/>
    <x v="1"/>
    <s v="Guest 00213"/>
    <x v="1"/>
    <d v="1995-08-09T00:00:00"/>
    <x v="36"/>
    <x v="0"/>
    <x v="0"/>
    <n v="1"/>
    <x v="2"/>
    <x v="1"/>
    <x v="2"/>
    <s v="Average"/>
    <s v="Excellent"/>
    <s v="Very good"/>
    <s v="Average"/>
    <s v="Good"/>
    <s v="Average"/>
    <n v="4"/>
    <n v="4"/>
    <n v="2"/>
    <n v="5"/>
    <n v="4"/>
    <n v="2"/>
    <n v="3"/>
    <n v="2"/>
    <n v="3.25"/>
    <n v="4"/>
    <n v="3.5"/>
    <n v="3"/>
    <n v="2.5"/>
  </r>
  <r>
    <n v="214"/>
    <x v="191"/>
    <d v="2021-04-20T00:00:00"/>
    <x v="1"/>
    <s v="April"/>
    <s v="Monday"/>
    <s v="Weekdays"/>
    <x v="20"/>
    <x v="1"/>
    <s v="Guest 00214"/>
    <x v="0"/>
    <d v="1988-02-24T00:00:00"/>
    <x v="13"/>
    <x v="0"/>
    <x v="0"/>
    <n v="4"/>
    <x v="0"/>
    <x v="1"/>
    <x v="3"/>
    <s v="Good"/>
    <s v="Excellent"/>
    <s v="Excellent"/>
    <s v="Poor"/>
    <s v="Excellent"/>
    <s v="Good"/>
    <n v="4"/>
    <n v="2"/>
    <n v="3"/>
    <n v="5"/>
    <n v="5"/>
    <n v="1"/>
    <n v="5"/>
    <n v="3"/>
    <n v="3.5"/>
    <n v="3"/>
    <n v="4"/>
    <n v="3"/>
    <n v="4"/>
  </r>
  <r>
    <n v="215"/>
    <x v="192"/>
    <d v="2020-06-08T00:00:00"/>
    <x v="3"/>
    <s v="May"/>
    <s v="Monday"/>
    <s v="Weekdays"/>
    <x v="10"/>
    <x v="1"/>
    <s v="Guest 00215"/>
    <x v="0"/>
    <d v="2006-07-09T00:00:00"/>
    <x v="56"/>
    <x v="0"/>
    <x v="4"/>
    <n v="4"/>
    <x v="2"/>
    <x v="1"/>
    <x v="1"/>
    <s v="Very good"/>
    <s v="Poor"/>
    <s v="Poor"/>
    <s v="Good"/>
    <s v="Good"/>
    <s v="Average"/>
    <n v="4"/>
    <n v="5"/>
    <n v="4"/>
    <n v="1"/>
    <n v="1"/>
    <n v="3"/>
    <n v="3"/>
    <n v="2"/>
    <n v="2.875"/>
    <n v="4.5"/>
    <n v="2.5"/>
    <n v="2"/>
    <n v="2.5"/>
  </r>
  <r>
    <n v="216"/>
    <x v="193"/>
    <d v="2020-10-18T00:00:00"/>
    <x v="3"/>
    <s v="October"/>
    <s v="Friday"/>
    <s v="Weekends"/>
    <x v="11"/>
    <x v="1"/>
    <s v="Guest 00216"/>
    <x v="1"/>
    <d v="1971-04-06T00:00:00"/>
    <x v="46"/>
    <x v="1"/>
    <x v="5"/>
    <n v="5"/>
    <x v="3"/>
    <x v="1"/>
    <x v="3"/>
    <s v="Average"/>
    <s v="Poor"/>
    <s v="Very good"/>
    <s v="Poor"/>
    <s v="Average"/>
    <s v="Very good"/>
    <n v="4"/>
    <n v="2"/>
    <n v="2"/>
    <n v="1"/>
    <n v="4"/>
    <n v="1"/>
    <n v="2"/>
    <n v="4"/>
    <n v="2.5"/>
    <n v="3"/>
    <n v="1.5"/>
    <n v="2.5"/>
    <n v="3"/>
  </r>
  <r>
    <n v="217"/>
    <x v="194"/>
    <d v="2021-12-14T00:00:00"/>
    <x v="1"/>
    <s v="December"/>
    <s v="Tuesday"/>
    <s v="Weekdays"/>
    <x v="16"/>
    <x v="1"/>
    <s v="Guest 00217"/>
    <x v="1"/>
    <d v="1974-10-10T00:00:00"/>
    <x v="54"/>
    <x v="0"/>
    <x v="0"/>
    <n v="4"/>
    <x v="0"/>
    <x v="0"/>
    <x v="1"/>
    <s v="Excellent"/>
    <s v="Poor"/>
    <s v="Good"/>
    <s v="Poor"/>
    <s v="Average"/>
    <s v="Good"/>
    <n v="3"/>
    <n v="5"/>
    <n v="5"/>
    <n v="1"/>
    <n v="3"/>
    <n v="1"/>
    <n v="2"/>
    <n v="3"/>
    <n v="2.875"/>
    <n v="4"/>
    <n v="3"/>
    <n v="2"/>
    <n v="2.5"/>
  </r>
  <r>
    <n v="218"/>
    <x v="156"/>
    <d v="2020-06-21T00:00:00"/>
    <x v="3"/>
    <s v="June"/>
    <s v="Saturday"/>
    <s v="Weekends"/>
    <x v="6"/>
    <x v="2"/>
    <s v="Guest 00218"/>
    <x v="0"/>
    <d v="1986-09-19T00:00:00"/>
    <x v="27"/>
    <x v="0"/>
    <x v="0"/>
    <n v="1"/>
    <x v="0"/>
    <x v="3"/>
    <x v="1"/>
    <s v="Good"/>
    <s v="Very good"/>
    <s v="Excellent"/>
    <s v="Average"/>
    <s v="Excellent"/>
    <s v="Excellent"/>
    <n v="5"/>
    <n v="5"/>
    <n v="3"/>
    <n v="4"/>
    <n v="5"/>
    <n v="2"/>
    <n v="5"/>
    <n v="5"/>
    <n v="4.25"/>
    <n v="5"/>
    <n v="3.5"/>
    <n v="3.5"/>
    <n v="5"/>
  </r>
  <r>
    <n v="219"/>
    <x v="195"/>
    <d v="2022-09-13T00:00:00"/>
    <x v="0"/>
    <s v="September"/>
    <s v="Wednesday"/>
    <s v="Weekdays"/>
    <x v="29"/>
    <x v="1"/>
    <s v="Guest 00219"/>
    <x v="0"/>
    <d v="1967-02-15T00:00:00"/>
    <x v="10"/>
    <x v="2"/>
    <x v="4"/>
    <n v="3"/>
    <x v="1"/>
    <x v="1"/>
    <x v="1"/>
    <s v="Good"/>
    <s v="Very good"/>
    <s v="Excellent"/>
    <s v="Good"/>
    <s v="Poor"/>
    <s v="Poor"/>
    <n v="4"/>
    <n v="5"/>
    <n v="3"/>
    <n v="4"/>
    <n v="5"/>
    <n v="3"/>
    <n v="1"/>
    <n v="1"/>
    <n v="3.25"/>
    <n v="4.5"/>
    <n v="3.5"/>
    <n v="4"/>
    <n v="1"/>
  </r>
  <r>
    <n v="220"/>
    <x v="196"/>
    <d v="2020-05-31T00:00:00"/>
    <x v="3"/>
    <s v="May"/>
    <s v="Saturday"/>
    <s v="Weekends"/>
    <x v="7"/>
    <x v="1"/>
    <s v="Guest 00220"/>
    <x v="0"/>
    <d v="1969-07-31T00:00:00"/>
    <x v="15"/>
    <x v="1"/>
    <x v="6"/>
    <n v="5"/>
    <x v="5"/>
    <x v="1"/>
    <x v="1"/>
    <s v="Excellent"/>
    <s v="Excellent"/>
    <s v="Poor"/>
    <s v="Average"/>
    <s v="Very good"/>
    <s v="Excellent"/>
    <n v="4"/>
    <n v="5"/>
    <n v="5"/>
    <n v="5"/>
    <n v="1"/>
    <n v="2"/>
    <n v="4"/>
    <n v="5"/>
    <n v="3.875"/>
    <n v="4.5"/>
    <n v="5"/>
    <n v="1.5"/>
    <n v="4.5"/>
  </r>
  <r>
    <n v="221"/>
    <x v="197"/>
    <d v="2020-12-17T00:00:00"/>
    <x v="3"/>
    <s v="November"/>
    <s v="Sunday"/>
    <s v="Weekends"/>
    <x v="21"/>
    <x v="1"/>
    <s v="Guest 00221"/>
    <x v="1"/>
    <d v="1954-03-11T00:00:00"/>
    <x v="45"/>
    <x v="0"/>
    <x v="0"/>
    <n v="3"/>
    <x v="6"/>
    <x v="1"/>
    <x v="1"/>
    <s v="Average"/>
    <s v="Poor"/>
    <s v="Good"/>
    <s v="Very good"/>
    <s v="Very good"/>
    <s v="Average"/>
    <n v="4"/>
    <n v="5"/>
    <n v="2"/>
    <n v="1"/>
    <n v="3"/>
    <n v="4"/>
    <n v="4"/>
    <n v="2"/>
    <n v="3.125"/>
    <n v="4.5"/>
    <n v="1.5"/>
    <n v="3.5"/>
    <n v="3"/>
  </r>
  <r>
    <n v="222"/>
    <x v="198"/>
    <d v="2021-07-02T00:00:00"/>
    <x v="1"/>
    <s v="June"/>
    <s v="Wednesday"/>
    <s v="Weekdays"/>
    <x v="0"/>
    <x v="0"/>
    <s v="Guest 00222"/>
    <x v="1"/>
    <d v="1956-01-18T00:00:00"/>
    <x v="19"/>
    <x v="2"/>
    <x v="0"/>
    <n v="5"/>
    <x v="4"/>
    <x v="2"/>
    <x v="3"/>
    <s v="Very good"/>
    <s v="Average"/>
    <s v="Excellent"/>
    <s v="Poor"/>
    <s v="Average"/>
    <s v="Average"/>
    <n v="1"/>
    <n v="2"/>
    <n v="4"/>
    <n v="2"/>
    <n v="5"/>
    <n v="1"/>
    <n v="2"/>
    <n v="2"/>
    <n v="2.375"/>
    <n v="1.5"/>
    <n v="3"/>
    <n v="3"/>
    <n v="2"/>
  </r>
  <r>
    <n v="223"/>
    <x v="199"/>
    <d v="2022-05-29T00:00:00"/>
    <x v="0"/>
    <s v="May"/>
    <s v="Tuesday"/>
    <s v="Weekdays"/>
    <x v="2"/>
    <x v="0"/>
    <s v="Guest 00223"/>
    <x v="0"/>
    <d v="1978-10-11T00:00:00"/>
    <x v="37"/>
    <x v="0"/>
    <x v="0"/>
    <n v="2"/>
    <x v="1"/>
    <x v="1"/>
    <x v="1"/>
    <s v="Average"/>
    <s v="Good"/>
    <s v="Good"/>
    <s v="Poor"/>
    <s v="Excellent"/>
    <s v="Average"/>
    <n v="4"/>
    <n v="5"/>
    <n v="2"/>
    <n v="3"/>
    <n v="3"/>
    <n v="1"/>
    <n v="5"/>
    <n v="2"/>
    <n v="3.125"/>
    <n v="4.5"/>
    <n v="2.5"/>
    <n v="2"/>
    <n v="3.5"/>
  </r>
  <r>
    <n v="224"/>
    <x v="200"/>
    <d v="2020-10-01T00:00:00"/>
    <x v="3"/>
    <s v="September"/>
    <s v="Tuesday"/>
    <s v="Weekdays"/>
    <x v="0"/>
    <x v="0"/>
    <s v="Guest 00224"/>
    <x v="1"/>
    <d v="2003-11-23T00:00:00"/>
    <x v="3"/>
    <x v="0"/>
    <x v="3"/>
    <n v="5"/>
    <x v="5"/>
    <x v="0"/>
    <x v="2"/>
    <s v="Excellent"/>
    <s v="Excellent"/>
    <s v="Good"/>
    <s v="Very good"/>
    <s v="Poor"/>
    <s v="Very good"/>
    <n v="3"/>
    <n v="4"/>
    <n v="5"/>
    <n v="5"/>
    <n v="3"/>
    <n v="4"/>
    <n v="1"/>
    <n v="4"/>
    <n v="3.625"/>
    <n v="3.5"/>
    <n v="5"/>
    <n v="3.5"/>
    <n v="2.5"/>
  </r>
  <r>
    <n v="225"/>
    <x v="201"/>
    <d v="2021-10-10T00:00:00"/>
    <x v="1"/>
    <s v="September"/>
    <s v="Monday"/>
    <s v="Weekdays"/>
    <x v="9"/>
    <x v="1"/>
    <s v="Guest 00225"/>
    <x v="1"/>
    <d v="1951-09-28T00:00:00"/>
    <x v="16"/>
    <x v="0"/>
    <x v="0"/>
    <n v="2"/>
    <x v="3"/>
    <x v="3"/>
    <x v="2"/>
    <s v="Good"/>
    <s v="Very good"/>
    <s v="Very good"/>
    <s v="Poor"/>
    <s v="Very good"/>
    <s v="Average"/>
    <n v="5"/>
    <n v="4"/>
    <n v="3"/>
    <n v="4"/>
    <n v="4"/>
    <n v="1"/>
    <n v="4"/>
    <n v="2"/>
    <n v="3.375"/>
    <n v="4.5"/>
    <n v="3.5"/>
    <n v="2.5"/>
    <n v="3"/>
  </r>
  <r>
    <n v="226"/>
    <x v="202"/>
    <d v="2021-08-18T00:00:00"/>
    <x v="1"/>
    <s v="August"/>
    <s v="Thursday"/>
    <s v="Weekdays"/>
    <x v="22"/>
    <x v="1"/>
    <s v="Guest 00226"/>
    <x v="0"/>
    <d v="1970-04-05T00:00:00"/>
    <x v="15"/>
    <x v="1"/>
    <x v="2"/>
    <n v="4"/>
    <x v="0"/>
    <x v="3"/>
    <x v="2"/>
    <s v="Good"/>
    <s v="Good"/>
    <s v="Very good"/>
    <s v="Average"/>
    <s v="Average"/>
    <s v="Good"/>
    <n v="5"/>
    <n v="4"/>
    <n v="3"/>
    <n v="3"/>
    <n v="4"/>
    <n v="2"/>
    <n v="2"/>
    <n v="3"/>
    <n v="3.25"/>
    <n v="4.5"/>
    <n v="3"/>
    <n v="3"/>
    <n v="2.5"/>
  </r>
  <r>
    <n v="227"/>
    <x v="60"/>
    <d v="2021-08-09T00:00:00"/>
    <x v="1"/>
    <s v="July"/>
    <s v="Saturday"/>
    <s v="Weekends"/>
    <x v="11"/>
    <x v="1"/>
    <s v="Guest 00227"/>
    <x v="1"/>
    <d v="1960-05-09T00:00:00"/>
    <x v="47"/>
    <x v="2"/>
    <x v="3"/>
    <n v="4"/>
    <x v="3"/>
    <x v="0"/>
    <x v="1"/>
    <s v="Excellent"/>
    <s v="Very good"/>
    <s v="Excellent"/>
    <s v="Poor"/>
    <s v="Average"/>
    <s v="Average"/>
    <n v="3"/>
    <n v="5"/>
    <n v="5"/>
    <n v="4"/>
    <n v="5"/>
    <n v="1"/>
    <n v="2"/>
    <n v="2"/>
    <n v="3.375"/>
    <n v="4"/>
    <n v="4.5"/>
    <n v="3"/>
    <n v="2"/>
  </r>
  <r>
    <n v="228"/>
    <x v="203"/>
    <d v="2021-11-17T00:00:00"/>
    <x v="1"/>
    <s v="November"/>
    <s v="Monday"/>
    <s v="Weekdays"/>
    <x v="18"/>
    <x v="1"/>
    <s v="Guest 00228"/>
    <x v="1"/>
    <d v="1969-08-06T00:00:00"/>
    <x v="15"/>
    <x v="0"/>
    <x v="0"/>
    <n v="5"/>
    <x v="5"/>
    <x v="1"/>
    <x v="0"/>
    <s v="Very good"/>
    <s v="Very good"/>
    <s v="Good"/>
    <s v="Poor"/>
    <s v="Excellent"/>
    <s v="Excellent"/>
    <n v="4"/>
    <n v="3"/>
    <n v="4"/>
    <n v="4"/>
    <n v="3"/>
    <n v="1"/>
    <n v="5"/>
    <n v="5"/>
    <n v="3.625"/>
    <n v="3.5"/>
    <n v="4"/>
    <n v="2"/>
    <n v="5"/>
  </r>
  <r>
    <n v="229"/>
    <x v="63"/>
    <d v="2021-01-21T00:00:00"/>
    <x v="3"/>
    <s v="December"/>
    <s v="Tuesday"/>
    <s v="Weekdays"/>
    <x v="12"/>
    <x v="1"/>
    <s v="Guest 00229"/>
    <x v="0"/>
    <d v="2001-09-18T00:00:00"/>
    <x v="50"/>
    <x v="1"/>
    <x v="6"/>
    <n v="2"/>
    <x v="6"/>
    <x v="0"/>
    <x v="2"/>
    <s v="Excellent"/>
    <s v="Poor"/>
    <s v="Poor"/>
    <s v="Poor"/>
    <s v="Excellent"/>
    <s v="Excellent"/>
    <n v="3"/>
    <n v="4"/>
    <n v="5"/>
    <n v="1"/>
    <n v="1"/>
    <n v="1"/>
    <n v="5"/>
    <n v="5"/>
    <n v="3.125"/>
    <n v="3.5"/>
    <n v="3"/>
    <n v="1"/>
    <n v="5"/>
  </r>
  <r>
    <n v="230"/>
    <x v="204"/>
    <d v="2020-09-02T00:00:00"/>
    <x v="3"/>
    <s v="August"/>
    <s v="Wednesday"/>
    <s v="Weekdays"/>
    <x v="10"/>
    <x v="1"/>
    <s v="Guest 00230"/>
    <x v="1"/>
    <d v="1962-11-28T00:00:00"/>
    <x v="20"/>
    <x v="0"/>
    <x v="0"/>
    <n v="1"/>
    <x v="0"/>
    <x v="0"/>
    <x v="0"/>
    <s v="Very good"/>
    <s v="Poor"/>
    <s v="Very good"/>
    <s v="Poor"/>
    <s v="Good"/>
    <s v="Excellent"/>
    <n v="3"/>
    <n v="3"/>
    <n v="4"/>
    <n v="1"/>
    <n v="4"/>
    <n v="1"/>
    <n v="3"/>
    <n v="5"/>
    <n v="3"/>
    <n v="3"/>
    <n v="2.5"/>
    <n v="2.5"/>
    <n v="4"/>
  </r>
  <r>
    <n v="231"/>
    <x v="205"/>
    <d v="2020-04-18T00:00:00"/>
    <x v="3"/>
    <s v="March"/>
    <s v="Sunday"/>
    <s v="Weekends"/>
    <x v="28"/>
    <x v="1"/>
    <s v="Guest 00231"/>
    <x v="1"/>
    <d v="1978-01-22T00:00:00"/>
    <x v="30"/>
    <x v="1"/>
    <x v="1"/>
    <n v="5"/>
    <x v="0"/>
    <x v="3"/>
    <x v="2"/>
    <s v="Excellent"/>
    <s v="Poor"/>
    <s v="Very good"/>
    <s v="Excellent"/>
    <s v="Very good"/>
    <s v="Poor"/>
    <n v="5"/>
    <n v="4"/>
    <n v="5"/>
    <n v="1"/>
    <n v="4"/>
    <n v="5"/>
    <n v="4"/>
    <n v="1"/>
    <n v="3.625"/>
    <n v="4.5"/>
    <n v="3"/>
    <n v="4.5"/>
    <n v="2.5"/>
  </r>
  <r>
    <n v="232"/>
    <x v="206"/>
    <d v="2020-10-11T00:00:00"/>
    <x v="3"/>
    <s v="September"/>
    <s v="Sunday"/>
    <s v="Weekends"/>
    <x v="8"/>
    <x v="1"/>
    <s v="Guest 00232"/>
    <x v="1"/>
    <d v="2005-08-15T00:00:00"/>
    <x v="48"/>
    <x v="0"/>
    <x v="0"/>
    <n v="4"/>
    <x v="6"/>
    <x v="1"/>
    <x v="2"/>
    <s v="Good"/>
    <s v="Excellent"/>
    <s v="Excellent"/>
    <s v="Good"/>
    <s v="Good"/>
    <s v="Excellent"/>
    <n v="4"/>
    <n v="4"/>
    <n v="3"/>
    <n v="5"/>
    <n v="5"/>
    <n v="3"/>
    <n v="3"/>
    <n v="5"/>
    <n v="4"/>
    <n v="4"/>
    <n v="4"/>
    <n v="4"/>
    <n v="4"/>
  </r>
  <r>
    <n v="233"/>
    <x v="207"/>
    <d v="2020-11-07T00:00:00"/>
    <x v="3"/>
    <s v="October"/>
    <s v="Friday"/>
    <s v="Weekends"/>
    <x v="23"/>
    <x v="1"/>
    <s v="Guest 00233"/>
    <x v="1"/>
    <d v="1991-11-13T00:00:00"/>
    <x v="39"/>
    <x v="0"/>
    <x v="0"/>
    <n v="5"/>
    <x v="6"/>
    <x v="3"/>
    <x v="1"/>
    <s v="Good"/>
    <s v="Average"/>
    <s v="Good"/>
    <s v="Poor"/>
    <s v="Excellent"/>
    <s v="Average"/>
    <n v="5"/>
    <n v="5"/>
    <n v="3"/>
    <n v="2"/>
    <n v="3"/>
    <n v="1"/>
    <n v="5"/>
    <n v="2"/>
    <n v="3.25"/>
    <n v="5"/>
    <n v="2.5"/>
    <n v="2"/>
    <n v="3.5"/>
  </r>
  <r>
    <n v="234"/>
    <x v="153"/>
    <d v="2020-08-15T00:00:00"/>
    <x v="3"/>
    <s v="August"/>
    <s v="Tuesday"/>
    <s v="Weekdays"/>
    <x v="17"/>
    <x v="1"/>
    <s v="Guest 00234"/>
    <x v="0"/>
    <d v="1995-03-16T00:00:00"/>
    <x v="52"/>
    <x v="0"/>
    <x v="0"/>
    <n v="5"/>
    <x v="0"/>
    <x v="1"/>
    <x v="1"/>
    <s v="Good"/>
    <s v="Very good"/>
    <s v="Poor"/>
    <s v="Poor"/>
    <s v="Good"/>
    <s v="Excellent"/>
    <n v="4"/>
    <n v="5"/>
    <n v="3"/>
    <n v="4"/>
    <n v="1"/>
    <n v="1"/>
    <n v="3"/>
    <n v="5"/>
    <n v="3.25"/>
    <n v="4.5"/>
    <n v="3.5"/>
    <n v="1"/>
    <n v="4"/>
  </r>
  <r>
    <n v="235"/>
    <x v="208"/>
    <d v="2022-05-13T00:00:00"/>
    <x v="0"/>
    <s v="May"/>
    <s v="Thursday"/>
    <s v="Weekdays"/>
    <x v="23"/>
    <x v="1"/>
    <s v="Guest 00235"/>
    <x v="0"/>
    <d v="1982-12-01T00:00:00"/>
    <x v="55"/>
    <x v="2"/>
    <x v="4"/>
    <n v="2"/>
    <x v="0"/>
    <x v="4"/>
    <x v="3"/>
    <s v="Poor"/>
    <s v="Very good"/>
    <s v="Excellent"/>
    <s v="Poor"/>
    <s v="Very good"/>
    <s v="Very good"/>
    <n v="2"/>
    <n v="2"/>
    <n v="1"/>
    <n v="4"/>
    <n v="5"/>
    <n v="1"/>
    <n v="4"/>
    <n v="4"/>
    <n v="2.875"/>
    <n v="2"/>
    <n v="2.5"/>
    <n v="3"/>
    <n v="4"/>
  </r>
  <r>
    <n v="236"/>
    <x v="209"/>
    <d v="2022-08-19T00:00:00"/>
    <x v="0"/>
    <s v="August"/>
    <s v="Sunday"/>
    <s v="Weekends"/>
    <x v="3"/>
    <x v="1"/>
    <s v="Guest 00236"/>
    <x v="0"/>
    <d v="1989-05-09T00:00:00"/>
    <x v="7"/>
    <x v="2"/>
    <x v="5"/>
    <n v="3"/>
    <x v="1"/>
    <x v="3"/>
    <x v="2"/>
    <s v="Excellent"/>
    <s v="Excellent"/>
    <s v="Good"/>
    <s v="Poor"/>
    <s v="Average"/>
    <s v="Average"/>
    <n v="5"/>
    <n v="4"/>
    <n v="5"/>
    <n v="5"/>
    <n v="3"/>
    <n v="1"/>
    <n v="2"/>
    <n v="2"/>
    <n v="3.375"/>
    <n v="4.5"/>
    <n v="5"/>
    <n v="2"/>
    <n v="2"/>
  </r>
  <r>
    <n v="237"/>
    <x v="210"/>
    <d v="2022-01-17T00:00:00"/>
    <x v="1"/>
    <s v="December"/>
    <s v="Saturday"/>
    <s v="Weekends"/>
    <x v="24"/>
    <x v="1"/>
    <s v="Guest 00237"/>
    <x v="1"/>
    <d v="1966-10-11T00:00:00"/>
    <x v="10"/>
    <x v="0"/>
    <x v="0"/>
    <n v="3"/>
    <x v="0"/>
    <x v="0"/>
    <x v="0"/>
    <s v="Very good"/>
    <s v="Good"/>
    <s v="Very good"/>
    <s v="Poor"/>
    <s v="Good"/>
    <s v="Excellent"/>
    <n v="3"/>
    <n v="3"/>
    <n v="4"/>
    <n v="3"/>
    <n v="4"/>
    <n v="1"/>
    <n v="3"/>
    <n v="5"/>
    <n v="3.25"/>
    <n v="3"/>
    <n v="3.5"/>
    <n v="2.5"/>
    <n v="4"/>
  </r>
  <r>
    <n v="238"/>
    <x v="211"/>
    <d v="2020-10-29T00:00:00"/>
    <x v="3"/>
    <s v="October"/>
    <s v="Saturday"/>
    <s v="Weekends"/>
    <x v="3"/>
    <x v="1"/>
    <s v="Guest 00238"/>
    <x v="0"/>
    <d v="1996-07-10T00:00:00"/>
    <x v="23"/>
    <x v="0"/>
    <x v="0"/>
    <n v="1"/>
    <x v="5"/>
    <x v="1"/>
    <x v="0"/>
    <s v="Very good"/>
    <s v="Good"/>
    <s v="Poor"/>
    <s v="Good"/>
    <s v="Average"/>
    <s v="Excellent"/>
    <n v="4"/>
    <n v="3"/>
    <n v="4"/>
    <n v="3"/>
    <n v="1"/>
    <n v="3"/>
    <n v="2"/>
    <n v="5"/>
    <n v="3.125"/>
    <n v="3.5"/>
    <n v="3.5"/>
    <n v="2"/>
    <n v="3.5"/>
  </r>
  <r>
    <n v="239"/>
    <x v="212"/>
    <d v="2021-11-12T00:00:00"/>
    <x v="1"/>
    <s v="October"/>
    <s v="Tuesday"/>
    <s v="Weekdays"/>
    <x v="27"/>
    <x v="1"/>
    <s v="Guest 00239"/>
    <x v="0"/>
    <d v="1960-04-20T00:00:00"/>
    <x v="47"/>
    <x v="0"/>
    <x v="0"/>
    <n v="4"/>
    <x v="0"/>
    <x v="4"/>
    <x v="3"/>
    <s v="Excellent"/>
    <s v="Excellent"/>
    <s v="Excellent"/>
    <s v="Poor"/>
    <s v="Average"/>
    <s v="Very good"/>
    <n v="2"/>
    <n v="2"/>
    <n v="5"/>
    <n v="5"/>
    <n v="5"/>
    <n v="1"/>
    <n v="2"/>
    <n v="4"/>
    <n v="3.25"/>
    <n v="2"/>
    <n v="5"/>
    <n v="3"/>
    <n v="3"/>
  </r>
  <r>
    <n v="240"/>
    <x v="213"/>
    <d v="2022-06-06T00:00:00"/>
    <x v="0"/>
    <s v="May"/>
    <s v="Friday"/>
    <s v="Weekends"/>
    <x v="15"/>
    <x v="1"/>
    <s v="Guest 00240"/>
    <x v="1"/>
    <d v="1956-10-27T00:00:00"/>
    <x v="5"/>
    <x v="2"/>
    <x v="2"/>
    <n v="5"/>
    <x v="4"/>
    <x v="1"/>
    <x v="1"/>
    <s v="Good"/>
    <s v="Average"/>
    <s v="Poor"/>
    <s v="Poor"/>
    <s v="Very good"/>
    <s v="Poor"/>
    <n v="4"/>
    <n v="5"/>
    <n v="3"/>
    <n v="2"/>
    <n v="1"/>
    <n v="1"/>
    <n v="4"/>
    <n v="1"/>
    <n v="2.625"/>
    <n v="4.5"/>
    <n v="2.5"/>
    <n v="1"/>
    <n v="2.5"/>
  </r>
  <r>
    <n v="241"/>
    <x v="214"/>
    <d v="2021-04-28T00:00:00"/>
    <x v="1"/>
    <s v="April"/>
    <s v="Monday"/>
    <s v="Weekdays"/>
    <x v="0"/>
    <x v="0"/>
    <s v="Guest 00241"/>
    <x v="0"/>
    <d v="1953-07-05T00:00:00"/>
    <x v="45"/>
    <x v="0"/>
    <x v="0"/>
    <n v="3"/>
    <x v="0"/>
    <x v="0"/>
    <x v="2"/>
    <s v="Excellent"/>
    <s v="Good"/>
    <s v="Poor"/>
    <s v="Poor"/>
    <s v="Excellent"/>
    <s v="Poor"/>
    <n v="3"/>
    <n v="4"/>
    <n v="5"/>
    <n v="3"/>
    <n v="1"/>
    <n v="1"/>
    <n v="5"/>
    <n v="1"/>
    <n v="2.875"/>
    <n v="3.5"/>
    <n v="4"/>
    <n v="1"/>
    <n v="3"/>
  </r>
  <r>
    <n v="242"/>
    <x v="215"/>
    <d v="2020-11-16T00:00:00"/>
    <x v="3"/>
    <s v="October"/>
    <s v="Tuesday"/>
    <s v="Weekdays"/>
    <x v="28"/>
    <x v="1"/>
    <s v="Guest 00242"/>
    <x v="1"/>
    <d v="1963-01-09T00:00:00"/>
    <x v="20"/>
    <x v="0"/>
    <x v="0"/>
    <n v="5"/>
    <x v="0"/>
    <x v="0"/>
    <x v="1"/>
    <s v="Average"/>
    <s v="Excellent"/>
    <s v="Good"/>
    <s v="Poor"/>
    <s v="Average"/>
    <s v="Excellent"/>
    <n v="3"/>
    <n v="5"/>
    <n v="2"/>
    <n v="5"/>
    <n v="3"/>
    <n v="1"/>
    <n v="2"/>
    <n v="5"/>
    <n v="3.25"/>
    <n v="4"/>
    <n v="3.5"/>
    <n v="2"/>
    <n v="3.5"/>
  </r>
  <r>
    <n v="243"/>
    <x v="119"/>
    <d v="2022-09-21T00:00:00"/>
    <x v="0"/>
    <s v="September"/>
    <s v="Saturday"/>
    <s v="Weekends"/>
    <x v="17"/>
    <x v="1"/>
    <s v="Guest 00243"/>
    <x v="1"/>
    <d v="1955-11-02T00:00:00"/>
    <x v="19"/>
    <x v="0"/>
    <x v="0"/>
    <n v="3"/>
    <x v="0"/>
    <x v="2"/>
    <x v="3"/>
    <s v="Very good"/>
    <s v="Good"/>
    <s v="Excellent"/>
    <s v="Excellent"/>
    <s v="Good"/>
    <s v="Good"/>
    <n v="1"/>
    <n v="2"/>
    <n v="4"/>
    <n v="3"/>
    <n v="5"/>
    <n v="5"/>
    <n v="3"/>
    <n v="3"/>
    <n v="3.25"/>
    <n v="1.5"/>
    <n v="3.5"/>
    <n v="5"/>
    <n v="3"/>
  </r>
  <r>
    <n v="244"/>
    <x v="216"/>
    <d v="2021-01-17T00:00:00"/>
    <x v="3"/>
    <s v="December"/>
    <s v="Saturday"/>
    <s v="Weekends"/>
    <x v="7"/>
    <x v="1"/>
    <s v="Guest 00244"/>
    <x v="0"/>
    <d v="1961-03-06T00:00:00"/>
    <x v="1"/>
    <x v="2"/>
    <x v="5"/>
    <n v="4"/>
    <x v="0"/>
    <x v="3"/>
    <x v="2"/>
    <s v="Very good"/>
    <s v="Very good"/>
    <s v="Very good"/>
    <s v="Average"/>
    <s v="Excellent"/>
    <s v="Average"/>
    <n v="5"/>
    <n v="4"/>
    <n v="4"/>
    <n v="4"/>
    <n v="4"/>
    <n v="2"/>
    <n v="5"/>
    <n v="2"/>
    <n v="3.75"/>
    <n v="4.5"/>
    <n v="4"/>
    <n v="3"/>
    <n v="3.5"/>
  </r>
  <r>
    <n v="245"/>
    <x v="105"/>
    <d v="2020-03-19T00:00:00"/>
    <x v="3"/>
    <s v="February"/>
    <s v="Sunday"/>
    <s v="Weekends"/>
    <x v="1"/>
    <x v="1"/>
    <s v="Guest 00245"/>
    <x v="0"/>
    <d v="1967-01-31T00:00:00"/>
    <x v="10"/>
    <x v="0"/>
    <x v="0"/>
    <n v="4"/>
    <x v="5"/>
    <x v="1"/>
    <x v="1"/>
    <s v="Average"/>
    <s v="Average"/>
    <s v="Excellent"/>
    <s v="Average"/>
    <s v="Good"/>
    <s v="Good"/>
    <n v="4"/>
    <n v="5"/>
    <n v="2"/>
    <n v="2"/>
    <n v="5"/>
    <n v="2"/>
    <n v="3"/>
    <n v="3"/>
    <n v="3.25"/>
    <n v="4.5"/>
    <n v="2"/>
    <n v="3.5"/>
    <n v="3"/>
  </r>
  <r>
    <n v="246"/>
    <x v="217"/>
    <d v="2022-10-14T00:00:00"/>
    <x v="0"/>
    <s v="September"/>
    <s v="Wednesday"/>
    <s v="Weekdays"/>
    <x v="24"/>
    <x v="1"/>
    <s v="Guest 00246"/>
    <x v="1"/>
    <d v="1967-11-21T00:00:00"/>
    <x v="32"/>
    <x v="0"/>
    <x v="0"/>
    <n v="5"/>
    <x v="0"/>
    <x v="1"/>
    <x v="2"/>
    <s v="Good"/>
    <s v="Poor"/>
    <s v="Poor"/>
    <s v="Average"/>
    <s v="Good"/>
    <s v="Average"/>
    <n v="4"/>
    <n v="4"/>
    <n v="3"/>
    <n v="1"/>
    <n v="1"/>
    <n v="2"/>
    <n v="3"/>
    <n v="2"/>
    <n v="2.5"/>
    <n v="4"/>
    <n v="2"/>
    <n v="1.5"/>
    <n v="2.5"/>
  </r>
  <r>
    <n v="247"/>
    <x v="83"/>
    <d v="2022-06-19T00:00:00"/>
    <x v="0"/>
    <s v="June"/>
    <s v="Sunday"/>
    <s v="Weekends"/>
    <x v="16"/>
    <x v="1"/>
    <s v="Guest 00247"/>
    <x v="0"/>
    <d v="1970-04-12T00:00:00"/>
    <x v="15"/>
    <x v="0"/>
    <x v="0"/>
    <n v="4"/>
    <x v="2"/>
    <x v="1"/>
    <x v="1"/>
    <s v="Average"/>
    <s v="Excellent"/>
    <s v="Poor"/>
    <s v="Average"/>
    <s v="Excellent"/>
    <s v="Excellent"/>
    <n v="4"/>
    <n v="5"/>
    <n v="2"/>
    <n v="5"/>
    <n v="1"/>
    <n v="2"/>
    <n v="5"/>
    <n v="5"/>
    <n v="3.625"/>
    <n v="4.5"/>
    <n v="3.5"/>
    <n v="1.5"/>
    <n v="5"/>
  </r>
  <r>
    <n v="248"/>
    <x v="65"/>
    <d v="2021-11-03T00:00:00"/>
    <x v="1"/>
    <s v="October"/>
    <s v="Friday"/>
    <s v="Weekends"/>
    <x v="2"/>
    <x v="0"/>
    <s v="Guest 00248"/>
    <x v="0"/>
    <d v="1951-06-08T00:00:00"/>
    <x v="16"/>
    <x v="1"/>
    <x v="2"/>
    <n v="2"/>
    <x v="6"/>
    <x v="1"/>
    <x v="2"/>
    <s v="Very good"/>
    <s v="Average"/>
    <s v="Excellent"/>
    <s v="Average"/>
    <s v="Excellent"/>
    <s v="Average"/>
    <n v="4"/>
    <n v="4"/>
    <n v="4"/>
    <n v="2"/>
    <n v="5"/>
    <n v="2"/>
    <n v="5"/>
    <n v="2"/>
    <n v="3.5"/>
    <n v="4"/>
    <n v="3"/>
    <n v="3.5"/>
    <n v="3.5"/>
  </r>
  <r>
    <n v="249"/>
    <x v="218"/>
    <d v="2022-03-12T00:00:00"/>
    <x v="0"/>
    <s v="February"/>
    <s v="Saturday"/>
    <s v="Weekends"/>
    <x v="19"/>
    <x v="1"/>
    <s v="Guest 00249"/>
    <x v="0"/>
    <d v="1994-12-15T00:00:00"/>
    <x v="52"/>
    <x v="2"/>
    <x v="2"/>
    <n v="5"/>
    <x v="0"/>
    <x v="3"/>
    <x v="0"/>
    <s v="Good"/>
    <s v="Excellent"/>
    <s v="Very good"/>
    <s v="Very good"/>
    <s v="Average"/>
    <s v="Excellent"/>
    <n v="5"/>
    <n v="3"/>
    <n v="3"/>
    <n v="5"/>
    <n v="4"/>
    <n v="4"/>
    <n v="2"/>
    <n v="5"/>
    <n v="3.875"/>
    <n v="4"/>
    <n v="4"/>
    <n v="4"/>
    <n v="3.5"/>
  </r>
  <r>
    <n v="250"/>
    <x v="219"/>
    <d v="2021-03-02T00:00:00"/>
    <x v="1"/>
    <s v="February"/>
    <s v="Wednesday"/>
    <s v="Weekdays"/>
    <x v="9"/>
    <x v="1"/>
    <s v="Guest 00250"/>
    <x v="1"/>
    <d v="1963-03-07T00:00:00"/>
    <x v="20"/>
    <x v="1"/>
    <x v="4"/>
    <n v="5"/>
    <x v="4"/>
    <x v="1"/>
    <x v="1"/>
    <s v="Very good"/>
    <s v="Very good"/>
    <s v="Very good"/>
    <s v="Poor"/>
    <s v="Average"/>
    <s v="Poor"/>
    <n v="4"/>
    <n v="5"/>
    <n v="4"/>
    <n v="4"/>
    <n v="4"/>
    <n v="1"/>
    <n v="2"/>
    <n v="1"/>
    <n v="3.125"/>
    <n v="4.5"/>
    <n v="4"/>
    <n v="2.5"/>
    <n v="1.5"/>
  </r>
  <r>
    <n v="251"/>
    <x v="220"/>
    <d v="2021-10-08T00:00:00"/>
    <x v="1"/>
    <s v="September"/>
    <s v="Tuesday"/>
    <s v="Weekdays"/>
    <x v="27"/>
    <x v="1"/>
    <s v="Guest 00251"/>
    <x v="1"/>
    <d v="1992-05-05T00:00:00"/>
    <x v="39"/>
    <x v="1"/>
    <x v="1"/>
    <n v="5"/>
    <x v="3"/>
    <x v="3"/>
    <x v="0"/>
    <s v="Very good"/>
    <s v="Very good"/>
    <s v="Good"/>
    <s v="Average"/>
    <s v="Good"/>
    <s v="Excellent"/>
    <n v="5"/>
    <n v="3"/>
    <n v="4"/>
    <n v="4"/>
    <n v="3"/>
    <n v="2"/>
    <n v="3"/>
    <n v="5"/>
    <n v="3.625"/>
    <n v="4"/>
    <n v="4"/>
    <n v="2.5"/>
    <n v="4"/>
  </r>
  <r>
    <n v="252"/>
    <x v="221"/>
    <d v="2020-12-24T00:00:00"/>
    <x v="3"/>
    <s v="December"/>
    <s v="Tuesday"/>
    <s v="Weekdays"/>
    <x v="0"/>
    <x v="0"/>
    <s v="Guest 00252"/>
    <x v="1"/>
    <d v="1985-06-22T00:00:00"/>
    <x v="29"/>
    <x v="0"/>
    <x v="0"/>
    <n v="4"/>
    <x v="3"/>
    <x v="2"/>
    <x v="0"/>
    <s v="Very good"/>
    <s v="Poor"/>
    <s v="Excellent"/>
    <s v="Poor"/>
    <s v="Average"/>
    <s v="Excellent"/>
    <n v="1"/>
    <n v="3"/>
    <n v="4"/>
    <n v="1"/>
    <n v="5"/>
    <n v="1"/>
    <n v="2"/>
    <n v="5"/>
    <n v="2.75"/>
    <n v="2"/>
    <n v="2.5"/>
    <n v="3"/>
    <n v="3.5"/>
  </r>
  <r>
    <n v="253"/>
    <x v="222"/>
    <d v="2021-03-18T00:00:00"/>
    <x v="1"/>
    <s v="February"/>
    <s v="Sunday"/>
    <s v="Weekends"/>
    <x v="21"/>
    <x v="1"/>
    <s v="Guest 00253"/>
    <x v="1"/>
    <d v="1983-03-18T00:00:00"/>
    <x v="55"/>
    <x v="3"/>
    <x v="3"/>
    <n v="2"/>
    <x v="4"/>
    <x v="1"/>
    <x v="2"/>
    <s v="Poor"/>
    <s v="Good"/>
    <s v="Good"/>
    <s v="Good"/>
    <s v="Excellent"/>
    <s v="Very good"/>
    <n v="4"/>
    <n v="4"/>
    <n v="1"/>
    <n v="3"/>
    <n v="3"/>
    <n v="3"/>
    <n v="5"/>
    <n v="4"/>
    <n v="3.375"/>
    <n v="4"/>
    <n v="2"/>
    <n v="3"/>
    <n v="4.5"/>
  </r>
  <r>
    <n v="254"/>
    <x v="223"/>
    <d v="2022-12-29T00:00:00"/>
    <x v="0"/>
    <s v="December"/>
    <s v="Sunday"/>
    <s v="Weekends"/>
    <x v="17"/>
    <x v="1"/>
    <s v="Guest 00254"/>
    <x v="1"/>
    <d v="1972-04-18T00:00:00"/>
    <x v="53"/>
    <x v="0"/>
    <x v="0"/>
    <n v="2"/>
    <x v="5"/>
    <x v="1"/>
    <x v="0"/>
    <s v="Good"/>
    <s v="Poor"/>
    <s v="Very good"/>
    <s v="Poor"/>
    <s v="Very good"/>
    <s v="Very good"/>
    <n v="4"/>
    <n v="3"/>
    <n v="3"/>
    <n v="1"/>
    <n v="4"/>
    <n v="1"/>
    <n v="4"/>
    <n v="4"/>
    <n v="3"/>
    <n v="3.5"/>
    <n v="2"/>
    <n v="2.5"/>
    <n v="4"/>
  </r>
  <r>
    <n v="255"/>
    <x v="224"/>
    <d v="2022-11-28T00:00:00"/>
    <x v="0"/>
    <s v="November"/>
    <s v="Tuesday"/>
    <s v="Weekdays"/>
    <x v="29"/>
    <x v="1"/>
    <s v="Guest 00255"/>
    <x v="1"/>
    <d v="1959-06-25T00:00:00"/>
    <x v="47"/>
    <x v="1"/>
    <x v="5"/>
    <n v="2"/>
    <x v="0"/>
    <x v="3"/>
    <x v="1"/>
    <s v="Excellent"/>
    <s v="Very good"/>
    <s v="Good"/>
    <s v="Poor"/>
    <s v="Good"/>
    <s v="Very good"/>
    <n v="5"/>
    <n v="5"/>
    <n v="5"/>
    <n v="4"/>
    <n v="3"/>
    <n v="1"/>
    <n v="3"/>
    <n v="4"/>
    <n v="3.75"/>
    <n v="5"/>
    <n v="4.5"/>
    <n v="2"/>
    <n v="3.5"/>
  </r>
  <r>
    <n v="256"/>
    <x v="225"/>
    <d v="2022-03-03T00:00:00"/>
    <x v="0"/>
    <s v="February"/>
    <s v="Tuesday"/>
    <s v="Weekdays"/>
    <x v="11"/>
    <x v="1"/>
    <s v="Guest 00256"/>
    <x v="1"/>
    <d v="2002-10-21T00:00:00"/>
    <x v="26"/>
    <x v="0"/>
    <x v="0"/>
    <n v="3"/>
    <x v="4"/>
    <x v="1"/>
    <x v="3"/>
    <s v="Good"/>
    <s v="Excellent"/>
    <s v="Good"/>
    <s v="Average"/>
    <s v="Very good"/>
    <s v="Average"/>
    <n v="4"/>
    <n v="2"/>
    <n v="3"/>
    <n v="5"/>
    <n v="3"/>
    <n v="2"/>
    <n v="4"/>
    <n v="2"/>
    <n v="3.125"/>
    <n v="3"/>
    <n v="4"/>
    <n v="2.5"/>
    <n v="3"/>
  </r>
  <r>
    <n v="257"/>
    <x v="226"/>
    <d v="2020-05-06T00:00:00"/>
    <x v="3"/>
    <s v="April"/>
    <s v="Tuesday"/>
    <s v="Weekdays"/>
    <x v="7"/>
    <x v="1"/>
    <s v="Guest 00257"/>
    <x v="1"/>
    <d v="1993-03-22T00:00:00"/>
    <x v="12"/>
    <x v="0"/>
    <x v="2"/>
    <n v="3"/>
    <x v="0"/>
    <x v="3"/>
    <x v="0"/>
    <s v="Very good"/>
    <s v="Very good"/>
    <s v="Poor"/>
    <s v="Good"/>
    <s v="Good"/>
    <s v="Excellent"/>
    <n v="5"/>
    <n v="3"/>
    <n v="4"/>
    <n v="4"/>
    <n v="1"/>
    <n v="3"/>
    <n v="3"/>
    <n v="5"/>
    <n v="3.5"/>
    <n v="4"/>
    <n v="4"/>
    <n v="2"/>
    <n v="4"/>
  </r>
  <r>
    <n v="258"/>
    <x v="227"/>
    <d v="2020-01-08T00:00:00"/>
    <x v="3"/>
    <s v="January"/>
    <s v="Saturday"/>
    <s v="Weekends"/>
    <x v="26"/>
    <x v="0"/>
    <s v="Guest 00258"/>
    <x v="0"/>
    <d v="2005-09-10T00:00:00"/>
    <x v="48"/>
    <x v="0"/>
    <x v="0"/>
    <n v="3"/>
    <x v="0"/>
    <x v="0"/>
    <x v="0"/>
    <s v="Average"/>
    <s v="Good"/>
    <s v="Average"/>
    <s v="Poor"/>
    <s v="Very good"/>
    <s v="Good"/>
    <n v="3"/>
    <n v="3"/>
    <n v="2"/>
    <n v="3"/>
    <n v="2"/>
    <n v="1"/>
    <n v="4"/>
    <n v="3"/>
    <n v="2.625"/>
    <n v="3"/>
    <n v="2.5"/>
    <n v="1.5"/>
    <n v="3.5"/>
  </r>
  <r>
    <n v="259"/>
    <x v="46"/>
    <d v="2022-08-18T00:00:00"/>
    <x v="0"/>
    <s v="August"/>
    <s v="Wednesday"/>
    <s v="Weekdays"/>
    <x v="20"/>
    <x v="1"/>
    <s v="Guest 00259"/>
    <x v="0"/>
    <d v="1993-12-17T00:00:00"/>
    <x v="0"/>
    <x v="0"/>
    <x v="0"/>
    <n v="3"/>
    <x v="3"/>
    <x v="0"/>
    <x v="1"/>
    <s v="Good"/>
    <s v="Good"/>
    <s v="Very good"/>
    <s v="Poor"/>
    <s v="Poor"/>
    <s v="Excellent"/>
    <n v="3"/>
    <n v="5"/>
    <n v="3"/>
    <n v="3"/>
    <n v="4"/>
    <n v="1"/>
    <n v="1"/>
    <n v="5"/>
    <n v="3.125"/>
    <n v="4"/>
    <n v="3"/>
    <n v="2.5"/>
    <n v="3"/>
  </r>
  <r>
    <n v="260"/>
    <x v="228"/>
    <d v="2021-08-10T00:00:00"/>
    <x v="1"/>
    <s v="August"/>
    <s v="Monday"/>
    <s v="Weekdays"/>
    <x v="23"/>
    <x v="1"/>
    <s v="Guest 00260"/>
    <x v="0"/>
    <d v="1992-02-01T00:00:00"/>
    <x v="39"/>
    <x v="0"/>
    <x v="0"/>
    <n v="3"/>
    <x v="4"/>
    <x v="0"/>
    <x v="4"/>
    <s v="Good"/>
    <s v="Good"/>
    <s v="Excellent"/>
    <s v="Poor"/>
    <s v="Poor"/>
    <s v="Average"/>
    <n v="3"/>
    <n v="1"/>
    <n v="3"/>
    <n v="3"/>
    <n v="5"/>
    <n v="1"/>
    <n v="1"/>
    <n v="2"/>
    <n v="2.375"/>
    <n v="2"/>
    <n v="3"/>
    <n v="3"/>
    <n v="1.5"/>
  </r>
  <r>
    <n v="261"/>
    <x v="229"/>
    <d v="2021-10-02T00:00:00"/>
    <x v="1"/>
    <s v="September"/>
    <s v="Tuesday"/>
    <s v="Weekdays"/>
    <x v="26"/>
    <x v="0"/>
    <s v="Guest 00261"/>
    <x v="1"/>
    <d v="1993-12-29T00:00:00"/>
    <x v="0"/>
    <x v="1"/>
    <x v="1"/>
    <n v="2"/>
    <x v="1"/>
    <x v="3"/>
    <x v="0"/>
    <s v="Poor"/>
    <s v="Good"/>
    <s v="Very good"/>
    <s v="Average"/>
    <s v="Poor"/>
    <s v="Good"/>
    <n v="5"/>
    <n v="3"/>
    <n v="1"/>
    <n v="3"/>
    <n v="4"/>
    <n v="2"/>
    <n v="1"/>
    <n v="3"/>
    <n v="2.75"/>
    <n v="4"/>
    <n v="2"/>
    <n v="3"/>
    <n v="2"/>
  </r>
  <r>
    <n v="262"/>
    <x v="230"/>
    <d v="2021-02-20T00:00:00"/>
    <x v="1"/>
    <s v="February"/>
    <s v="Thursday"/>
    <s v="Weekdays"/>
    <x v="0"/>
    <x v="0"/>
    <s v="Guest 00262"/>
    <x v="1"/>
    <d v="1997-03-23T00:00:00"/>
    <x v="23"/>
    <x v="0"/>
    <x v="0"/>
    <n v="5"/>
    <x v="3"/>
    <x v="0"/>
    <x v="1"/>
    <s v="Excellent"/>
    <s v="Average"/>
    <s v="Very good"/>
    <s v="Poor"/>
    <s v="Poor"/>
    <s v="Poor"/>
    <n v="3"/>
    <n v="5"/>
    <n v="5"/>
    <n v="2"/>
    <n v="4"/>
    <n v="1"/>
    <n v="1"/>
    <n v="1"/>
    <n v="2.75"/>
    <n v="4"/>
    <n v="3.5"/>
    <n v="2.5"/>
    <n v="1"/>
  </r>
  <r>
    <n v="263"/>
    <x v="231"/>
    <d v="2022-12-05T00:00:00"/>
    <x v="0"/>
    <s v="December"/>
    <s v="Friday"/>
    <s v="Weekends"/>
    <x v="4"/>
    <x v="2"/>
    <s v="Guest 00263"/>
    <x v="0"/>
    <d v="1970-09-17T00:00:00"/>
    <x v="46"/>
    <x v="0"/>
    <x v="4"/>
    <n v="5"/>
    <x v="0"/>
    <x v="4"/>
    <x v="3"/>
    <s v="Good"/>
    <s v="Excellent"/>
    <s v="Poor"/>
    <s v="Very good"/>
    <s v="Poor"/>
    <s v="Very good"/>
    <n v="2"/>
    <n v="2"/>
    <n v="3"/>
    <n v="5"/>
    <n v="1"/>
    <n v="4"/>
    <n v="1"/>
    <n v="4"/>
    <n v="2.75"/>
    <n v="2"/>
    <n v="4"/>
    <n v="2.5"/>
    <n v="2.5"/>
  </r>
  <r>
    <n v="264"/>
    <x v="232"/>
    <d v="2022-12-30T00:00:00"/>
    <x v="0"/>
    <s v="December"/>
    <s v="Wednesday"/>
    <s v="Weekdays"/>
    <x v="18"/>
    <x v="1"/>
    <s v="Guest 00264"/>
    <x v="0"/>
    <d v="1966-05-03T00:00:00"/>
    <x v="44"/>
    <x v="0"/>
    <x v="0"/>
    <n v="3"/>
    <x v="0"/>
    <x v="3"/>
    <x v="1"/>
    <s v="Good"/>
    <s v="Good"/>
    <s v="Poor"/>
    <s v="Good"/>
    <s v="Average"/>
    <s v="Excellent"/>
    <n v="5"/>
    <n v="5"/>
    <n v="3"/>
    <n v="3"/>
    <n v="1"/>
    <n v="3"/>
    <n v="2"/>
    <n v="5"/>
    <n v="3.375"/>
    <n v="5"/>
    <n v="3"/>
    <n v="2"/>
    <n v="3.5"/>
  </r>
  <r>
    <n v="265"/>
    <x v="233"/>
    <d v="2021-09-30T00:00:00"/>
    <x v="1"/>
    <s v="September"/>
    <s v="Friday"/>
    <s v="Weekends"/>
    <x v="28"/>
    <x v="1"/>
    <s v="Guest 00265"/>
    <x v="0"/>
    <d v="1955-01-11T00:00:00"/>
    <x v="28"/>
    <x v="0"/>
    <x v="0"/>
    <n v="5"/>
    <x v="6"/>
    <x v="0"/>
    <x v="2"/>
    <s v="Good"/>
    <s v="Excellent"/>
    <s v="Very good"/>
    <s v="Poor"/>
    <s v="Very good"/>
    <s v="Very good"/>
    <n v="3"/>
    <n v="4"/>
    <n v="3"/>
    <n v="5"/>
    <n v="4"/>
    <n v="1"/>
    <n v="4"/>
    <n v="4"/>
    <n v="3.5"/>
    <n v="3.5"/>
    <n v="4"/>
    <n v="2.5"/>
    <n v="4"/>
  </r>
  <r>
    <n v="266"/>
    <x v="234"/>
    <d v="2022-09-03T00:00:00"/>
    <x v="0"/>
    <s v="August"/>
    <s v="Monday"/>
    <s v="Weekdays"/>
    <x v="5"/>
    <x v="1"/>
    <s v="Guest 00266"/>
    <x v="1"/>
    <d v="1981-10-11T00:00:00"/>
    <x v="2"/>
    <x v="0"/>
    <x v="0"/>
    <n v="5"/>
    <x v="0"/>
    <x v="3"/>
    <x v="2"/>
    <s v="Very good"/>
    <s v="Average"/>
    <s v="Excellent"/>
    <s v="Average"/>
    <s v="Average"/>
    <s v="Average"/>
    <n v="5"/>
    <n v="4"/>
    <n v="4"/>
    <n v="2"/>
    <n v="5"/>
    <n v="2"/>
    <n v="2"/>
    <n v="2"/>
    <n v="3.25"/>
    <n v="4.5"/>
    <n v="3"/>
    <n v="3.5"/>
    <n v="2"/>
  </r>
  <r>
    <n v="267"/>
    <x v="235"/>
    <d v="2020-10-10T00:00:00"/>
    <x v="3"/>
    <s v="October"/>
    <s v="Wednesday"/>
    <s v="Weekdays"/>
    <x v="4"/>
    <x v="0"/>
    <s v="Guest 00267"/>
    <x v="1"/>
    <d v="1990-05-09T00:00:00"/>
    <x v="35"/>
    <x v="1"/>
    <x v="2"/>
    <n v="3"/>
    <x v="6"/>
    <x v="1"/>
    <x v="1"/>
    <s v="Excellent"/>
    <s v="Average"/>
    <s v="Average"/>
    <s v="Poor"/>
    <s v="Very good"/>
    <s v="Very good"/>
    <n v="4"/>
    <n v="5"/>
    <n v="5"/>
    <n v="2"/>
    <n v="2"/>
    <n v="1"/>
    <n v="4"/>
    <n v="4"/>
    <n v="3.375"/>
    <n v="4.5"/>
    <n v="3.5"/>
    <n v="1.5"/>
    <n v="4"/>
  </r>
  <r>
    <n v="268"/>
    <x v="236"/>
    <d v="2022-11-14T00:00:00"/>
    <x v="0"/>
    <s v="October"/>
    <s v="Friday"/>
    <s v="Weekends"/>
    <x v="27"/>
    <x v="1"/>
    <s v="Guest 00268"/>
    <x v="1"/>
    <d v="2000-03-08T00:00:00"/>
    <x v="24"/>
    <x v="0"/>
    <x v="0"/>
    <n v="2"/>
    <x v="3"/>
    <x v="1"/>
    <x v="1"/>
    <s v="Poor"/>
    <s v="Good"/>
    <s v="Poor"/>
    <s v="Poor"/>
    <s v="Good"/>
    <s v="Average"/>
    <n v="4"/>
    <n v="5"/>
    <n v="1"/>
    <n v="3"/>
    <n v="1"/>
    <n v="1"/>
    <n v="3"/>
    <n v="2"/>
    <n v="2.5"/>
    <n v="4.5"/>
    <n v="2"/>
    <n v="1"/>
    <n v="2.5"/>
  </r>
  <r>
    <n v="269"/>
    <x v="237"/>
    <d v="2020-09-15T00:00:00"/>
    <x v="3"/>
    <s v="September"/>
    <s v="Sunday"/>
    <s v="Weekends"/>
    <x v="0"/>
    <x v="2"/>
    <s v="Guest 00269"/>
    <x v="0"/>
    <d v="1963-10-07T00:00:00"/>
    <x v="40"/>
    <x v="0"/>
    <x v="0"/>
    <n v="4"/>
    <x v="5"/>
    <x v="4"/>
    <x v="3"/>
    <s v="Excellent"/>
    <s v="Excellent"/>
    <s v="Average"/>
    <s v="Poor"/>
    <s v="Very good"/>
    <s v="Poor"/>
    <n v="2"/>
    <n v="2"/>
    <n v="5"/>
    <n v="5"/>
    <n v="2"/>
    <n v="1"/>
    <n v="4"/>
    <n v="1"/>
    <n v="2.75"/>
    <n v="2"/>
    <n v="5"/>
    <n v="1.5"/>
    <n v="2.5"/>
  </r>
  <r>
    <n v="270"/>
    <x v="238"/>
    <d v="2022-06-10T00:00:00"/>
    <x v="0"/>
    <s v="June"/>
    <s v="Friday"/>
    <s v="Weekends"/>
    <x v="16"/>
    <x v="1"/>
    <s v="Guest 00270"/>
    <x v="1"/>
    <d v="2003-11-28T00:00:00"/>
    <x v="3"/>
    <x v="0"/>
    <x v="0"/>
    <n v="2"/>
    <x v="2"/>
    <x v="1"/>
    <x v="0"/>
    <s v="Good"/>
    <s v="Very good"/>
    <s v="Average"/>
    <s v="Poor"/>
    <s v="Average"/>
    <s v="Excellent"/>
    <n v="4"/>
    <n v="3"/>
    <n v="3"/>
    <n v="4"/>
    <n v="2"/>
    <n v="1"/>
    <n v="2"/>
    <n v="5"/>
    <n v="3"/>
    <n v="3.5"/>
    <n v="3.5"/>
    <n v="1.5"/>
    <n v="3.5"/>
  </r>
  <r>
    <n v="271"/>
    <x v="239"/>
    <d v="2022-01-27T00:00:00"/>
    <x v="0"/>
    <s v="January"/>
    <s v="Saturday"/>
    <s v="Weekends"/>
    <x v="5"/>
    <x v="1"/>
    <s v="Guest 00271"/>
    <x v="1"/>
    <d v="1963-05-28T00:00:00"/>
    <x v="40"/>
    <x v="0"/>
    <x v="3"/>
    <n v="2"/>
    <x v="5"/>
    <x v="1"/>
    <x v="3"/>
    <s v="Good"/>
    <s v="Very good"/>
    <s v="Good"/>
    <s v="Average"/>
    <s v="Poor"/>
    <s v="Poor"/>
    <n v="4"/>
    <n v="2"/>
    <n v="3"/>
    <n v="4"/>
    <n v="3"/>
    <n v="2"/>
    <n v="1"/>
    <n v="1"/>
    <n v="2.5"/>
    <n v="3"/>
    <n v="3.5"/>
    <n v="2.5"/>
    <n v="1"/>
  </r>
  <r>
    <n v="272"/>
    <x v="99"/>
    <d v="2020-12-24T00:00:00"/>
    <x v="3"/>
    <s v="December"/>
    <s v="Saturday"/>
    <s v="Weekends"/>
    <x v="14"/>
    <x v="1"/>
    <s v="Guest 00272"/>
    <x v="1"/>
    <d v="1976-05-19T00:00:00"/>
    <x v="51"/>
    <x v="0"/>
    <x v="0"/>
    <n v="2"/>
    <x v="0"/>
    <x v="0"/>
    <x v="2"/>
    <s v="Excellent"/>
    <s v="Very good"/>
    <s v="Very good"/>
    <s v="Poor"/>
    <s v="Excellent"/>
    <s v="Very good"/>
    <n v="3"/>
    <n v="4"/>
    <n v="5"/>
    <n v="4"/>
    <n v="4"/>
    <n v="1"/>
    <n v="5"/>
    <n v="4"/>
    <n v="3.75"/>
    <n v="3.5"/>
    <n v="4.5"/>
    <n v="2.5"/>
    <n v="4.5"/>
  </r>
  <r>
    <n v="273"/>
    <x v="205"/>
    <d v="2020-04-09T00:00:00"/>
    <x v="3"/>
    <s v="March"/>
    <s v="Sunday"/>
    <s v="Weekends"/>
    <x v="21"/>
    <x v="1"/>
    <s v="Guest 00273"/>
    <x v="1"/>
    <d v="1969-08-30T00:00:00"/>
    <x v="15"/>
    <x v="0"/>
    <x v="0"/>
    <n v="3"/>
    <x v="4"/>
    <x v="1"/>
    <x v="2"/>
    <s v="Average"/>
    <s v="Poor"/>
    <s v="Average"/>
    <s v="Average"/>
    <s v="Very good"/>
    <s v="Excellent"/>
    <n v="4"/>
    <n v="4"/>
    <n v="2"/>
    <n v="1"/>
    <n v="2"/>
    <n v="2"/>
    <n v="4"/>
    <n v="5"/>
    <n v="3"/>
    <n v="4"/>
    <n v="1.5"/>
    <n v="2"/>
    <n v="4.5"/>
  </r>
  <r>
    <n v="274"/>
    <x v="3"/>
    <d v="2022-06-01T00:00:00"/>
    <x v="0"/>
    <s v="May"/>
    <s v="Monday"/>
    <s v="Weekdays"/>
    <x v="12"/>
    <x v="1"/>
    <s v="Guest 00274"/>
    <x v="0"/>
    <d v="1952-05-23T00:00:00"/>
    <x v="43"/>
    <x v="0"/>
    <x v="0"/>
    <n v="5"/>
    <x v="3"/>
    <x v="1"/>
    <x v="0"/>
    <s v="Very good"/>
    <s v="Good"/>
    <s v="Excellent"/>
    <s v="Average"/>
    <s v="Good"/>
    <s v="Good"/>
    <n v="4"/>
    <n v="3"/>
    <n v="4"/>
    <n v="3"/>
    <n v="5"/>
    <n v="2"/>
    <n v="3"/>
    <n v="3"/>
    <n v="3.375"/>
    <n v="3.5"/>
    <n v="3.5"/>
    <n v="3.5"/>
    <n v="3"/>
  </r>
  <r>
    <n v="275"/>
    <x v="240"/>
    <d v="2022-03-30T00:00:00"/>
    <x v="0"/>
    <s v="March"/>
    <s v="Wednesday"/>
    <s v="Weekdays"/>
    <x v="16"/>
    <x v="1"/>
    <s v="Guest 00275"/>
    <x v="0"/>
    <d v="2004-01-21T00:00:00"/>
    <x v="3"/>
    <x v="0"/>
    <x v="0"/>
    <n v="5"/>
    <x v="4"/>
    <x v="3"/>
    <x v="1"/>
    <s v="Good"/>
    <s v="Average"/>
    <s v="Very good"/>
    <s v="Poor"/>
    <s v="Average"/>
    <s v="Very good"/>
    <n v="5"/>
    <n v="5"/>
    <n v="3"/>
    <n v="2"/>
    <n v="4"/>
    <n v="1"/>
    <n v="2"/>
    <n v="4"/>
    <n v="3.25"/>
    <n v="5"/>
    <n v="2.5"/>
    <n v="2.5"/>
    <n v="3"/>
  </r>
  <r>
    <n v="276"/>
    <x v="241"/>
    <d v="2021-05-20T00:00:00"/>
    <x v="1"/>
    <s v="May"/>
    <s v="Sunday"/>
    <s v="Weekends"/>
    <x v="26"/>
    <x v="0"/>
    <s v="Guest 00276"/>
    <x v="0"/>
    <d v="2003-05-22T00:00:00"/>
    <x v="3"/>
    <x v="0"/>
    <x v="0"/>
    <n v="2"/>
    <x v="3"/>
    <x v="0"/>
    <x v="1"/>
    <s v="Excellent"/>
    <s v="Average"/>
    <s v="Poor"/>
    <s v="Average"/>
    <s v="Poor"/>
    <s v="Good"/>
    <n v="3"/>
    <n v="5"/>
    <n v="5"/>
    <n v="2"/>
    <n v="1"/>
    <n v="2"/>
    <n v="1"/>
    <n v="3"/>
    <n v="2.75"/>
    <n v="4"/>
    <n v="3.5"/>
    <n v="1.5"/>
    <n v="2"/>
  </r>
  <r>
    <n v="277"/>
    <x v="242"/>
    <d v="2021-09-04T00:00:00"/>
    <x v="1"/>
    <s v="August"/>
    <s v="Friday"/>
    <s v="Weekends"/>
    <x v="25"/>
    <x v="1"/>
    <s v="Guest 00277"/>
    <x v="1"/>
    <d v="1966-09-14T00:00:00"/>
    <x v="10"/>
    <x v="0"/>
    <x v="0"/>
    <n v="5"/>
    <x v="2"/>
    <x v="1"/>
    <x v="2"/>
    <s v="Poor"/>
    <s v="Poor"/>
    <s v="Excellent"/>
    <s v="Excellent"/>
    <s v="Average"/>
    <s v="Poor"/>
    <n v="4"/>
    <n v="4"/>
    <n v="1"/>
    <n v="1"/>
    <n v="5"/>
    <n v="5"/>
    <n v="2"/>
    <n v="1"/>
    <n v="2.875"/>
    <n v="4"/>
    <n v="1"/>
    <n v="5"/>
    <n v="1.5"/>
  </r>
  <r>
    <n v="278"/>
    <x v="243"/>
    <d v="2022-09-28T00:00:00"/>
    <x v="0"/>
    <s v="September"/>
    <s v="Monday"/>
    <s v="Weekdays"/>
    <x v="0"/>
    <x v="0"/>
    <s v="Guest 00278"/>
    <x v="0"/>
    <d v="1959-11-06T00:00:00"/>
    <x v="47"/>
    <x v="0"/>
    <x v="0"/>
    <n v="5"/>
    <x v="1"/>
    <x v="1"/>
    <x v="2"/>
    <s v="Very good"/>
    <s v="Good"/>
    <s v="Excellent"/>
    <s v="Average"/>
    <s v="Poor"/>
    <s v="Poor"/>
    <n v="4"/>
    <n v="4"/>
    <n v="4"/>
    <n v="3"/>
    <n v="5"/>
    <n v="2"/>
    <n v="1"/>
    <n v="1"/>
    <n v="3"/>
    <n v="4"/>
    <n v="3.5"/>
    <n v="3.5"/>
    <n v="1"/>
  </r>
  <r>
    <n v="279"/>
    <x v="244"/>
    <d v="2020-09-17T00:00:00"/>
    <x v="3"/>
    <s v="September"/>
    <s v="Thursday"/>
    <s v="Weekdays"/>
    <x v="8"/>
    <x v="1"/>
    <s v="Guest 00279"/>
    <x v="1"/>
    <d v="1996-09-01T00:00:00"/>
    <x v="23"/>
    <x v="0"/>
    <x v="0"/>
    <n v="2"/>
    <x v="0"/>
    <x v="0"/>
    <x v="1"/>
    <s v="Excellent"/>
    <s v="Good"/>
    <s v="Very good"/>
    <s v="Average"/>
    <s v="Poor"/>
    <s v="Average"/>
    <n v="3"/>
    <n v="5"/>
    <n v="5"/>
    <n v="3"/>
    <n v="4"/>
    <n v="2"/>
    <n v="1"/>
    <n v="2"/>
    <n v="3.125"/>
    <n v="4"/>
    <n v="4"/>
    <n v="3"/>
    <n v="1.5"/>
  </r>
  <r>
    <n v="280"/>
    <x v="20"/>
    <d v="2021-04-15T00:00:00"/>
    <x v="1"/>
    <s v="March"/>
    <s v="Tuesday"/>
    <s v="Weekdays"/>
    <x v="18"/>
    <x v="1"/>
    <s v="Guest 00280"/>
    <x v="1"/>
    <d v="1960-08-13T00:00:00"/>
    <x v="1"/>
    <x v="0"/>
    <x v="0"/>
    <n v="5"/>
    <x v="5"/>
    <x v="1"/>
    <x v="1"/>
    <s v="Average"/>
    <s v="Poor"/>
    <s v="Poor"/>
    <s v="Poor"/>
    <s v="Average"/>
    <s v="Very good"/>
    <n v="4"/>
    <n v="5"/>
    <n v="2"/>
    <n v="1"/>
    <n v="1"/>
    <n v="1"/>
    <n v="2"/>
    <n v="4"/>
    <n v="2.5"/>
    <n v="4.5"/>
    <n v="1.5"/>
    <n v="1"/>
    <n v="3"/>
  </r>
  <r>
    <n v="281"/>
    <x v="245"/>
    <d v="2022-07-08T00:00:00"/>
    <x v="0"/>
    <s v="July"/>
    <s v="Tuesday"/>
    <s v="Weekdays"/>
    <x v="4"/>
    <x v="0"/>
    <s v="Guest 00281"/>
    <x v="0"/>
    <d v="1956-06-23T00:00:00"/>
    <x v="5"/>
    <x v="1"/>
    <x v="3"/>
    <n v="3"/>
    <x v="3"/>
    <x v="1"/>
    <x v="0"/>
    <s v="Excellent"/>
    <s v="Average"/>
    <s v="Very good"/>
    <s v="Good"/>
    <s v="Very good"/>
    <s v="Excellent"/>
    <n v="4"/>
    <n v="3"/>
    <n v="5"/>
    <n v="2"/>
    <n v="4"/>
    <n v="3"/>
    <n v="4"/>
    <n v="5"/>
    <n v="3.75"/>
    <n v="3.5"/>
    <n v="3.5"/>
    <n v="3.5"/>
    <n v="4.5"/>
  </r>
  <r>
    <n v="282"/>
    <x v="246"/>
    <d v="2022-01-14T00:00:00"/>
    <x v="1"/>
    <s v="December"/>
    <s v="Tuesday"/>
    <s v="Weekdays"/>
    <x v="15"/>
    <x v="1"/>
    <s v="Guest 00282"/>
    <x v="1"/>
    <d v="1974-02-02T00:00:00"/>
    <x v="17"/>
    <x v="0"/>
    <x v="0"/>
    <n v="5"/>
    <x v="2"/>
    <x v="0"/>
    <x v="1"/>
    <s v="Good"/>
    <s v="Good"/>
    <s v="Poor"/>
    <s v="Average"/>
    <s v="Poor"/>
    <s v="Very good"/>
    <n v="3"/>
    <n v="5"/>
    <n v="3"/>
    <n v="3"/>
    <n v="1"/>
    <n v="2"/>
    <n v="1"/>
    <n v="4"/>
    <n v="2.75"/>
    <n v="4"/>
    <n v="3"/>
    <n v="1.5"/>
    <n v="2.5"/>
  </r>
  <r>
    <n v="283"/>
    <x v="247"/>
    <d v="2021-03-06T00:00:00"/>
    <x v="1"/>
    <s v="February"/>
    <s v="Friday"/>
    <s v="Weekends"/>
    <x v="23"/>
    <x v="1"/>
    <s v="Guest 00283"/>
    <x v="1"/>
    <d v="1953-05-01T00:00:00"/>
    <x v="43"/>
    <x v="1"/>
    <x v="2"/>
    <n v="5"/>
    <x v="5"/>
    <x v="1"/>
    <x v="0"/>
    <s v="Good"/>
    <s v="Average"/>
    <s v="Very good"/>
    <s v="Good"/>
    <s v="Good"/>
    <s v="Average"/>
    <n v="4"/>
    <n v="3"/>
    <n v="3"/>
    <n v="2"/>
    <n v="4"/>
    <n v="3"/>
    <n v="3"/>
    <n v="2"/>
    <n v="3"/>
    <n v="3.5"/>
    <n v="2.5"/>
    <n v="3.5"/>
    <n v="2.5"/>
  </r>
  <r>
    <n v="284"/>
    <x v="248"/>
    <d v="2021-03-13T00:00:00"/>
    <x v="1"/>
    <s v="February"/>
    <s v="Thursday"/>
    <s v="Weekdays"/>
    <x v="18"/>
    <x v="1"/>
    <s v="Guest 00284"/>
    <x v="0"/>
    <d v="1981-07-22T00:00:00"/>
    <x v="2"/>
    <x v="0"/>
    <x v="0"/>
    <n v="3"/>
    <x v="7"/>
    <x v="0"/>
    <x v="1"/>
    <s v="Excellent"/>
    <s v="Poor"/>
    <s v="Good"/>
    <s v="Poor"/>
    <s v="Excellent"/>
    <s v="Good"/>
    <n v="3"/>
    <n v="5"/>
    <n v="5"/>
    <n v="1"/>
    <n v="3"/>
    <n v="1"/>
    <n v="5"/>
    <n v="3"/>
    <n v="3.25"/>
    <n v="4"/>
    <n v="3"/>
    <n v="2"/>
    <n v="4"/>
  </r>
  <r>
    <n v="285"/>
    <x v="105"/>
    <d v="2020-03-23T00:00:00"/>
    <x v="3"/>
    <s v="February"/>
    <s v="Sunday"/>
    <s v="Weekends"/>
    <x v="7"/>
    <x v="1"/>
    <s v="Guest 00285"/>
    <x v="1"/>
    <d v="1962-11-03T00:00:00"/>
    <x v="20"/>
    <x v="1"/>
    <x v="2"/>
    <n v="2"/>
    <x v="0"/>
    <x v="3"/>
    <x v="2"/>
    <s v="Good"/>
    <s v="Very good"/>
    <s v="Very good"/>
    <s v="Poor"/>
    <s v="Poor"/>
    <s v="Excellent"/>
    <n v="5"/>
    <n v="4"/>
    <n v="3"/>
    <n v="4"/>
    <n v="4"/>
    <n v="1"/>
    <n v="1"/>
    <n v="5"/>
    <n v="3.375"/>
    <n v="4.5"/>
    <n v="3.5"/>
    <n v="2.5"/>
    <n v="3"/>
  </r>
  <r>
    <n v="286"/>
    <x v="249"/>
    <d v="2022-08-06T00:00:00"/>
    <x v="0"/>
    <s v="July"/>
    <s v="Thursday"/>
    <s v="Weekdays"/>
    <x v="12"/>
    <x v="1"/>
    <s v="Guest 00286"/>
    <x v="1"/>
    <d v="1967-11-13T00:00:00"/>
    <x v="32"/>
    <x v="0"/>
    <x v="0"/>
    <n v="4"/>
    <x v="0"/>
    <x v="0"/>
    <x v="1"/>
    <s v="Very good"/>
    <s v="Poor"/>
    <s v="Good"/>
    <s v="Poor"/>
    <s v="Poor"/>
    <s v="Good"/>
    <n v="3"/>
    <n v="5"/>
    <n v="4"/>
    <n v="1"/>
    <n v="3"/>
    <n v="1"/>
    <n v="1"/>
    <n v="3"/>
    <n v="2.625"/>
    <n v="4"/>
    <n v="2.5"/>
    <n v="2"/>
    <n v="2"/>
  </r>
  <r>
    <n v="287"/>
    <x v="171"/>
    <d v="2022-06-29T00:00:00"/>
    <x v="0"/>
    <s v="June"/>
    <s v="Friday"/>
    <s v="Weekends"/>
    <x v="3"/>
    <x v="1"/>
    <s v="Guest 00287"/>
    <x v="1"/>
    <d v="2006-12-30T00:00:00"/>
    <x v="56"/>
    <x v="1"/>
    <x v="6"/>
    <n v="3"/>
    <x v="1"/>
    <x v="3"/>
    <x v="1"/>
    <s v="Very good"/>
    <s v="Average"/>
    <s v="Very good"/>
    <s v="Average"/>
    <s v="Excellent"/>
    <s v="Very good"/>
    <n v="5"/>
    <n v="5"/>
    <n v="4"/>
    <n v="2"/>
    <n v="4"/>
    <n v="2"/>
    <n v="5"/>
    <n v="4"/>
    <n v="3.875"/>
    <n v="5"/>
    <n v="3"/>
    <n v="3"/>
    <n v="4.5"/>
  </r>
  <r>
    <n v="288"/>
    <x v="250"/>
    <d v="2021-07-09T00:00:00"/>
    <x v="1"/>
    <s v="June"/>
    <s v="Tuesday"/>
    <s v="Weekdays"/>
    <x v="13"/>
    <x v="1"/>
    <s v="Guest 00288"/>
    <x v="1"/>
    <d v="2000-01-29T00:00:00"/>
    <x v="24"/>
    <x v="1"/>
    <x v="6"/>
    <n v="5"/>
    <x v="0"/>
    <x v="0"/>
    <x v="4"/>
    <s v="Good"/>
    <s v="Excellent"/>
    <s v="Poor"/>
    <s v="Average"/>
    <s v="Average"/>
    <s v="Average"/>
    <n v="3"/>
    <n v="1"/>
    <n v="3"/>
    <n v="5"/>
    <n v="1"/>
    <n v="2"/>
    <n v="2"/>
    <n v="2"/>
    <n v="2.375"/>
    <n v="2"/>
    <n v="4"/>
    <n v="1.5"/>
    <n v="2"/>
  </r>
  <r>
    <n v="289"/>
    <x v="251"/>
    <d v="2021-12-18T00:00:00"/>
    <x v="1"/>
    <s v="December"/>
    <s v="Wednesday"/>
    <s v="Weekdays"/>
    <x v="4"/>
    <x v="0"/>
    <s v="Guest 00289"/>
    <x v="0"/>
    <d v="1985-03-01T00:00:00"/>
    <x v="31"/>
    <x v="0"/>
    <x v="0"/>
    <n v="4"/>
    <x v="5"/>
    <x v="1"/>
    <x v="2"/>
    <s v="Good"/>
    <s v="Good"/>
    <s v="Average"/>
    <s v="Average"/>
    <s v="Good"/>
    <s v="Good"/>
    <n v="4"/>
    <n v="4"/>
    <n v="3"/>
    <n v="3"/>
    <n v="2"/>
    <n v="2"/>
    <n v="3"/>
    <n v="3"/>
    <n v="3"/>
    <n v="4"/>
    <n v="3"/>
    <n v="2"/>
    <n v="3"/>
  </r>
  <r>
    <n v="290"/>
    <x v="252"/>
    <d v="2020-04-29T00:00:00"/>
    <x v="3"/>
    <s v="March"/>
    <s v="Tuesday"/>
    <s v="Weekdays"/>
    <x v="7"/>
    <x v="1"/>
    <s v="Guest 00290"/>
    <x v="0"/>
    <d v="1952-11-23T00:00:00"/>
    <x v="43"/>
    <x v="0"/>
    <x v="0"/>
    <n v="3"/>
    <x v="0"/>
    <x v="1"/>
    <x v="2"/>
    <s v="Excellent"/>
    <s v="Very good"/>
    <s v="Poor"/>
    <s v="Average"/>
    <s v="Average"/>
    <s v="Excellent"/>
    <n v="4"/>
    <n v="4"/>
    <n v="5"/>
    <n v="4"/>
    <n v="1"/>
    <n v="2"/>
    <n v="2"/>
    <n v="5"/>
    <n v="3.375"/>
    <n v="4"/>
    <n v="4.5"/>
    <n v="1.5"/>
    <n v="3.5"/>
  </r>
  <r>
    <n v="291"/>
    <x v="200"/>
    <d v="2020-10-13T00:00:00"/>
    <x v="3"/>
    <s v="September"/>
    <s v="Tuesday"/>
    <s v="Weekdays"/>
    <x v="8"/>
    <x v="1"/>
    <s v="Guest 00291"/>
    <x v="0"/>
    <d v="1996-04-02T00:00:00"/>
    <x v="36"/>
    <x v="3"/>
    <x v="3"/>
    <n v="3"/>
    <x v="2"/>
    <x v="2"/>
    <x v="3"/>
    <s v="Good"/>
    <s v="Excellent"/>
    <s v="Good"/>
    <s v="Poor"/>
    <s v="Good"/>
    <s v="Average"/>
    <n v="1"/>
    <n v="2"/>
    <n v="3"/>
    <n v="5"/>
    <n v="3"/>
    <n v="1"/>
    <n v="3"/>
    <n v="2"/>
    <n v="2.5"/>
    <n v="1.5"/>
    <n v="4"/>
    <n v="2"/>
    <n v="2.5"/>
  </r>
  <r>
    <n v="292"/>
    <x v="253"/>
    <d v="2021-04-28T00:00:00"/>
    <x v="1"/>
    <s v="April"/>
    <s v="Tuesday"/>
    <s v="Weekdays"/>
    <x v="6"/>
    <x v="0"/>
    <s v="Guest 00292"/>
    <x v="0"/>
    <d v="1995-08-19T00:00:00"/>
    <x v="36"/>
    <x v="0"/>
    <x v="0"/>
    <n v="2"/>
    <x v="2"/>
    <x v="0"/>
    <x v="2"/>
    <s v="Very good"/>
    <s v="Very good"/>
    <s v="Very good"/>
    <s v="Poor"/>
    <s v="Very good"/>
    <s v="Poor"/>
    <n v="3"/>
    <n v="4"/>
    <n v="4"/>
    <n v="4"/>
    <n v="4"/>
    <n v="1"/>
    <n v="4"/>
    <n v="1"/>
    <n v="3.125"/>
    <n v="3.5"/>
    <n v="4"/>
    <n v="2.5"/>
    <n v="2.5"/>
  </r>
  <r>
    <n v="293"/>
    <x v="254"/>
    <d v="2020-11-30T00:00:00"/>
    <x v="3"/>
    <s v="November"/>
    <s v="Wednesday"/>
    <s v="Weekdays"/>
    <x v="2"/>
    <x v="0"/>
    <s v="Guest 00293"/>
    <x v="1"/>
    <d v="1978-05-06T00:00:00"/>
    <x v="30"/>
    <x v="1"/>
    <x v="4"/>
    <n v="3"/>
    <x v="3"/>
    <x v="1"/>
    <x v="2"/>
    <s v="Average"/>
    <s v="Poor"/>
    <s v="Poor"/>
    <s v="Poor"/>
    <s v="Good"/>
    <s v="Good"/>
    <n v="4"/>
    <n v="4"/>
    <n v="2"/>
    <n v="1"/>
    <n v="1"/>
    <n v="1"/>
    <n v="3"/>
    <n v="3"/>
    <n v="2.375"/>
    <n v="4"/>
    <n v="1.5"/>
    <n v="1"/>
    <n v="3"/>
  </r>
  <r>
    <n v="294"/>
    <x v="255"/>
    <d v="2022-02-06T00:00:00"/>
    <x v="0"/>
    <s v="January"/>
    <s v="Monday"/>
    <s v="Weekdays"/>
    <x v="9"/>
    <x v="1"/>
    <s v="Guest 00294"/>
    <x v="1"/>
    <d v="1992-09-11T00:00:00"/>
    <x v="12"/>
    <x v="2"/>
    <x v="2"/>
    <n v="2"/>
    <x v="0"/>
    <x v="3"/>
    <x v="2"/>
    <s v="Good"/>
    <s v="Very good"/>
    <s v="Excellent"/>
    <s v="Poor"/>
    <s v="Excellent"/>
    <s v="Very good"/>
    <n v="5"/>
    <n v="4"/>
    <n v="3"/>
    <n v="4"/>
    <n v="5"/>
    <n v="1"/>
    <n v="5"/>
    <n v="4"/>
    <n v="3.875"/>
    <n v="4.5"/>
    <n v="3.5"/>
    <n v="3"/>
    <n v="4.5"/>
  </r>
  <r>
    <n v="295"/>
    <x v="256"/>
    <d v="2020-06-26T00:00:00"/>
    <x v="3"/>
    <s v="June"/>
    <s v="Tuesday"/>
    <s v="Weekdays"/>
    <x v="13"/>
    <x v="1"/>
    <s v="Guest 00295"/>
    <x v="0"/>
    <d v="1973-06-27T00:00:00"/>
    <x v="17"/>
    <x v="3"/>
    <x v="6"/>
    <n v="5"/>
    <x v="5"/>
    <x v="0"/>
    <x v="2"/>
    <s v="Very good"/>
    <s v="Very good"/>
    <s v="Poor"/>
    <s v="Poor"/>
    <s v="Excellent"/>
    <s v="Average"/>
    <n v="3"/>
    <n v="4"/>
    <n v="4"/>
    <n v="4"/>
    <n v="1"/>
    <n v="1"/>
    <n v="5"/>
    <n v="2"/>
    <n v="3"/>
    <n v="3.5"/>
    <n v="4"/>
    <n v="1"/>
    <n v="3.5"/>
  </r>
  <r>
    <n v="296"/>
    <x v="257"/>
    <d v="2020-05-16T00:00:00"/>
    <x v="3"/>
    <s v="May"/>
    <s v="Tuesday"/>
    <s v="Weekdays"/>
    <x v="17"/>
    <x v="1"/>
    <s v="Guest 00296"/>
    <x v="0"/>
    <d v="1992-12-11T00:00:00"/>
    <x v="12"/>
    <x v="1"/>
    <x v="3"/>
    <n v="5"/>
    <x v="1"/>
    <x v="3"/>
    <x v="0"/>
    <s v="Poor"/>
    <s v="Excellent"/>
    <s v="Excellent"/>
    <s v="Poor"/>
    <s v="Very good"/>
    <s v="Poor"/>
    <n v="5"/>
    <n v="3"/>
    <n v="1"/>
    <n v="5"/>
    <n v="5"/>
    <n v="1"/>
    <n v="4"/>
    <n v="1"/>
    <n v="3.125"/>
    <n v="4"/>
    <n v="3"/>
    <n v="3"/>
    <n v="2.5"/>
  </r>
  <r>
    <n v="297"/>
    <x v="58"/>
    <d v="2020-09-24T00:00:00"/>
    <x v="3"/>
    <s v="September"/>
    <s v="Wednesday"/>
    <s v="Weekdays"/>
    <x v="23"/>
    <x v="1"/>
    <s v="Guest 00297"/>
    <x v="0"/>
    <d v="1960-09-21T00:00:00"/>
    <x v="1"/>
    <x v="1"/>
    <x v="2"/>
    <n v="5"/>
    <x v="5"/>
    <x v="1"/>
    <x v="3"/>
    <s v="Average"/>
    <s v="Good"/>
    <s v="Very good"/>
    <s v="Average"/>
    <s v="Average"/>
    <s v="Poor"/>
    <n v="4"/>
    <n v="2"/>
    <n v="2"/>
    <n v="3"/>
    <n v="4"/>
    <n v="2"/>
    <n v="2"/>
    <n v="1"/>
    <n v="2.5"/>
    <n v="3"/>
    <n v="2.5"/>
    <n v="3"/>
    <n v="1.5"/>
  </r>
  <r>
    <n v="298"/>
    <x v="258"/>
    <d v="2020-01-18T00:00:00"/>
    <x v="3"/>
    <s v="January"/>
    <s v="Wednesday"/>
    <s v="Weekdays"/>
    <x v="13"/>
    <x v="1"/>
    <s v="Guest 00298"/>
    <x v="1"/>
    <d v="1988-04-01T00:00:00"/>
    <x v="13"/>
    <x v="0"/>
    <x v="0"/>
    <n v="5"/>
    <x v="3"/>
    <x v="3"/>
    <x v="2"/>
    <s v="Very good"/>
    <s v="Poor"/>
    <s v="Poor"/>
    <s v="Excellent"/>
    <s v="Very good"/>
    <s v="Excellent"/>
    <n v="5"/>
    <n v="4"/>
    <n v="4"/>
    <n v="1"/>
    <n v="1"/>
    <n v="5"/>
    <n v="4"/>
    <n v="5"/>
    <n v="3.625"/>
    <n v="4.5"/>
    <n v="2.5"/>
    <n v="3"/>
    <n v="4.5"/>
  </r>
  <r>
    <n v="299"/>
    <x v="96"/>
    <d v="2022-10-31T00:00:00"/>
    <x v="0"/>
    <s v="October"/>
    <s v="Saturday"/>
    <s v="Weekends"/>
    <x v="0"/>
    <x v="2"/>
    <s v="Guest 00299"/>
    <x v="0"/>
    <d v="1973-11-30T00:00:00"/>
    <x v="17"/>
    <x v="2"/>
    <x v="0"/>
    <n v="4"/>
    <x v="0"/>
    <x v="3"/>
    <x v="0"/>
    <s v="Very good"/>
    <s v="Good"/>
    <s v="Poor"/>
    <s v="Average"/>
    <s v="Good"/>
    <s v="Average"/>
    <n v="5"/>
    <n v="3"/>
    <n v="4"/>
    <n v="3"/>
    <n v="1"/>
    <n v="2"/>
    <n v="3"/>
    <n v="2"/>
    <n v="2.875"/>
    <n v="4"/>
    <n v="3.5"/>
    <n v="1.5"/>
    <n v="2.5"/>
  </r>
  <r>
    <n v="300"/>
    <x v="259"/>
    <d v="2021-01-12T00:00:00"/>
    <x v="1"/>
    <s v="January"/>
    <s v="Saturday"/>
    <s v="Weekends"/>
    <x v="4"/>
    <x v="2"/>
    <s v="Guest 00300"/>
    <x v="0"/>
    <d v="1962-02-28T00:00:00"/>
    <x v="4"/>
    <x v="1"/>
    <x v="3"/>
    <n v="4"/>
    <x v="3"/>
    <x v="3"/>
    <x v="0"/>
    <s v="Good"/>
    <s v="Average"/>
    <s v="Very good"/>
    <s v="Average"/>
    <s v="Very good"/>
    <s v="Excellent"/>
    <n v="5"/>
    <n v="3"/>
    <n v="3"/>
    <n v="2"/>
    <n v="4"/>
    <n v="2"/>
    <n v="4"/>
    <n v="5"/>
    <n v="3.5"/>
    <n v="4"/>
    <n v="2.5"/>
    <n v="3"/>
    <n v="4.5"/>
  </r>
  <r>
    <n v="301"/>
    <x v="59"/>
    <d v="2021-07-14T00:00:00"/>
    <x v="1"/>
    <s v="July"/>
    <s v="Monday"/>
    <s v="Weekdays"/>
    <x v="11"/>
    <x v="1"/>
    <s v="Guest 00301"/>
    <x v="0"/>
    <d v="1973-03-12T00:00:00"/>
    <x v="11"/>
    <x v="1"/>
    <x v="2"/>
    <n v="5"/>
    <x v="6"/>
    <x v="0"/>
    <x v="0"/>
    <s v="Very good"/>
    <s v="Average"/>
    <s v="Very good"/>
    <s v="Poor"/>
    <s v="Average"/>
    <s v="Excellent"/>
    <n v="3"/>
    <n v="3"/>
    <n v="4"/>
    <n v="2"/>
    <n v="4"/>
    <n v="1"/>
    <n v="2"/>
    <n v="5"/>
    <n v="3"/>
    <n v="3"/>
    <n v="3"/>
    <n v="2.5"/>
    <n v="3.5"/>
  </r>
  <r>
    <n v="302"/>
    <x v="260"/>
    <d v="2022-04-13T00:00:00"/>
    <x v="0"/>
    <s v="March"/>
    <s v="Thursday"/>
    <s v="Weekdays"/>
    <x v="22"/>
    <x v="1"/>
    <s v="Guest 00302"/>
    <x v="0"/>
    <d v="1973-11-19T00:00:00"/>
    <x v="17"/>
    <x v="1"/>
    <x v="5"/>
    <n v="5"/>
    <x v="0"/>
    <x v="1"/>
    <x v="2"/>
    <s v="Excellent"/>
    <s v="Poor"/>
    <s v="Average"/>
    <s v="Average"/>
    <s v="Good"/>
    <s v="Good"/>
    <n v="4"/>
    <n v="4"/>
    <n v="5"/>
    <n v="1"/>
    <n v="2"/>
    <n v="2"/>
    <n v="3"/>
    <n v="3"/>
    <n v="3"/>
    <n v="4"/>
    <n v="3"/>
    <n v="2"/>
    <n v="3"/>
  </r>
  <r>
    <n v="303"/>
    <x v="52"/>
    <d v="2022-03-03T00:00:00"/>
    <x v="0"/>
    <s v="February"/>
    <s v="Friday"/>
    <s v="Weekends"/>
    <x v="29"/>
    <x v="1"/>
    <s v="Guest 00303"/>
    <x v="1"/>
    <d v="2001-03-12T00:00:00"/>
    <x v="6"/>
    <x v="2"/>
    <x v="0"/>
    <n v="5"/>
    <x v="3"/>
    <x v="3"/>
    <x v="1"/>
    <s v="Very good"/>
    <s v="Good"/>
    <s v="Average"/>
    <s v="Excellent"/>
    <s v="Average"/>
    <s v="Excellent"/>
    <n v="5"/>
    <n v="5"/>
    <n v="4"/>
    <n v="3"/>
    <n v="2"/>
    <n v="5"/>
    <n v="2"/>
    <n v="5"/>
    <n v="3.875"/>
    <n v="5"/>
    <n v="3.5"/>
    <n v="3.5"/>
    <n v="3.5"/>
  </r>
  <r>
    <n v="304"/>
    <x v="261"/>
    <d v="2022-04-13T00:00:00"/>
    <x v="0"/>
    <s v="April"/>
    <s v="Monday"/>
    <s v="Weekdays"/>
    <x v="0"/>
    <x v="0"/>
    <s v="Guest 00304"/>
    <x v="1"/>
    <d v="1991-07-02T00:00:00"/>
    <x v="39"/>
    <x v="1"/>
    <x v="3"/>
    <n v="3"/>
    <x v="0"/>
    <x v="3"/>
    <x v="1"/>
    <s v="Good"/>
    <s v="Good"/>
    <s v="Average"/>
    <s v="Poor"/>
    <s v="Poor"/>
    <s v="Average"/>
    <n v="5"/>
    <n v="5"/>
    <n v="3"/>
    <n v="3"/>
    <n v="2"/>
    <n v="1"/>
    <n v="1"/>
    <n v="2"/>
    <n v="2.75"/>
    <n v="5"/>
    <n v="3"/>
    <n v="1.5"/>
    <n v="1.5"/>
  </r>
  <r>
    <n v="305"/>
    <x v="262"/>
    <d v="2022-03-19T00:00:00"/>
    <x v="0"/>
    <s v="March"/>
    <s v="Friday"/>
    <s v="Weekends"/>
    <x v="23"/>
    <x v="1"/>
    <s v="Guest 00305"/>
    <x v="1"/>
    <d v="2002-06-03T00:00:00"/>
    <x v="26"/>
    <x v="0"/>
    <x v="0"/>
    <n v="3"/>
    <x v="7"/>
    <x v="0"/>
    <x v="1"/>
    <s v="Excellent"/>
    <s v="Very good"/>
    <s v="Poor"/>
    <s v="Poor"/>
    <s v="Excellent"/>
    <s v="Poor"/>
    <n v="3"/>
    <n v="5"/>
    <n v="5"/>
    <n v="4"/>
    <n v="1"/>
    <n v="1"/>
    <n v="5"/>
    <n v="1"/>
    <n v="3.125"/>
    <n v="4"/>
    <n v="4.5"/>
    <n v="1"/>
    <n v="3"/>
  </r>
  <r>
    <n v="306"/>
    <x v="263"/>
    <d v="2022-08-12T00:00:00"/>
    <x v="0"/>
    <s v="August"/>
    <s v="Thursday"/>
    <s v="Weekdays"/>
    <x v="6"/>
    <x v="0"/>
    <s v="Guest 00306"/>
    <x v="0"/>
    <d v="1953-12-01T00:00:00"/>
    <x v="45"/>
    <x v="0"/>
    <x v="0"/>
    <n v="2"/>
    <x v="1"/>
    <x v="0"/>
    <x v="2"/>
    <s v="Average"/>
    <s v="Very good"/>
    <s v="Poor"/>
    <s v="Average"/>
    <s v="Poor"/>
    <s v="Average"/>
    <n v="3"/>
    <n v="4"/>
    <n v="2"/>
    <n v="4"/>
    <n v="1"/>
    <n v="2"/>
    <n v="1"/>
    <n v="2"/>
    <n v="2.375"/>
    <n v="3.5"/>
    <n v="3"/>
    <n v="1.5"/>
    <n v="1.5"/>
  </r>
  <r>
    <n v="307"/>
    <x v="264"/>
    <d v="2022-09-21T00:00:00"/>
    <x v="0"/>
    <s v="September"/>
    <s v="Saturday"/>
    <s v="Weekends"/>
    <x v="26"/>
    <x v="0"/>
    <s v="Guest 00307"/>
    <x v="1"/>
    <d v="1976-03-08T00:00:00"/>
    <x v="33"/>
    <x v="0"/>
    <x v="0"/>
    <n v="5"/>
    <x v="5"/>
    <x v="1"/>
    <x v="2"/>
    <s v="Very good"/>
    <s v="Average"/>
    <s v="Poor"/>
    <s v="Poor"/>
    <s v="Good"/>
    <s v="Very good"/>
    <n v="4"/>
    <n v="4"/>
    <n v="4"/>
    <n v="2"/>
    <n v="1"/>
    <n v="1"/>
    <n v="3"/>
    <n v="4"/>
    <n v="2.875"/>
    <n v="4"/>
    <n v="3"/>
    <n v="1"/>
    <n v="3.5"/>
  </r>
  <r>
    <n v="308"/>
    <x v="265"/>
    <d v="2021-06-21T00:00:00"/>
    <x v="1"/>
    <s v="May"/>
    <s v="Friday"/>
    <s v="Weekends"/>
    <x v="27"/>
    <x v="1"/>
    <s v="Guest 00308"/>
    <x v="0"/>
    <d v="1961-09-09T00:00:00"/>
    <x v="4"/>
    <x v="2"/>
    <x v="2"/>
    <n v="4"/>
    <x v="0"/>
    <x v="3"/>
    <x v="2"/>
    <s v="Very good"/>
    <s v="Very good"/>
    <s v="Poor"/>
    <s v="Poor"/>
    <s v="Average"/>
    <s v="Very good"/>
    <n v="5"/>
    <n v="4"/>
    <n v="4"/>
    <n v="4"/>
    <n v="1"/>
    <n v="1"/>
    <n v="2"/>
    <n v="4"/>
    <n v="3.125"/>
    <n v="4.5"/>
    <n v="4"/>
    <n v="1"/>
    <n v="3"/>
  </r>
  <r>
    <n v="309"/>
    <x v="266"/>
    <d v="2021-04-20T00:00:00"/>
    <x v="1"/>
    <s v="March"/>
    <s v="Wednesday"/>
    <s v="Weekdays"/>
    <x v="9"/>
    <x v="1"/>
    <s v="Guest 00309"/>
    <x v="1"/>
    <d v="2006-07-22T00:00:00"/>
    <x v="56"/>
    <x v="2"/>
    <x v="6"/>
    <n v="4"/>
    <x v="0"/>
    <x v="0"/>
    <x v="1"/>
    <s v="Very good"/>
    <s v="Good"/>
    <s v="Very good"/>
    <s v="Average"/>
    <s v="Average"/>
    <s v="Good"/>
    <n v="3"/>
    <n v="5"/>
    <n v="4"/>
    <n v="3"/>
    <n v="4"/>
    <n v="2"/>
    <n v="2"/>
    <n v="3"/>
    <n v="3.25"/>
    <n v="4"/>
    <n v="3.5"/>
    <n v="3"/>
    <n v="2.5"/>
  </r>
  <r>
    <n v="310"/>
    <x v="267"/>
    <d v="2021-06-20T00:00:00"/>
    <x v="1"/>
    <s v="May"/>
    <s v="Thursday"/>
    <s v="Weekdays"/>
    <x v="27"/>
    <x v="1"/>
    <s v="Guest 00310"/>
    <x v="1"/>
    <d v="1976-09-14T00:00:00"/>
    <x v="51"/>
    <x v="1"/>
    <x v="6"/>
    <n v="4"/>
    <x v="0"/>
    <x v="3"/>
    <x v="1"/>
    <s v="Good"/>
    <s v="Poor"/>
    <s v="Good"/>
    <s v="Poor"/>
    <s v="Poor"/>
    <s v="Average"/>
    <n v="5"/>
    <n v="5"/>
    <n v="3"/>
    <n v="1"/>
    <n v="3"/>
    <n v="1"/>
    <n v="1"/>
    <n v="2"/>
    <n v="2.625"/>
    <n v="5"/>
    <n v="2"/>
    <n v="2"/>
    <n v="1.5"/>
  </r>
  <r>
    <n v="311"/>
    <x v="176"/>
    <d v="2021-10-01T00:00:00"/>
    <x v="1"/>
    <s v="September"/>
    <s v="Wednesday"/>
    <s v="Weekdays"/>
    <x v="18"/>
    <x v="1"/>
    <s v="Guest 00311"/>
    <x v="1"/>
    <d v="1977-03-25T00:00:00"/>
    <x v="51"/>
    <x v="1"/>
    <x v="4"/>
    <n v="3"/>
    <x v="3"/>
    <x v="0"/>
    <x v="2"/>
    <s v="Good"/>
    <s v="Very good"/>
    <s v="Very good"/>
    <s v="Poor"/>
    <s v="Good"/>
    <s v="Excellent"/>
    <n v="3"/>
    <n v="4"/>
    <n v="3"/>
    <n v="4"/>
    <n v="4"/>
    <n v="1"/>
    <n v="3"/>
    <n v="5"/>
    <n v="3.375"/>
    <n v="3.5"/>
    <n v="3.5"/>
    <n v="2.5"/>
    <n v="4"/>
  </r>
  <r>
    <n v="312"/>
    <x v="200"/>
    <d v="2020-10-23T00:00:00"/>
    <x v="3"/>
    <s v="September"/>
    <s v="Tuesday"/>
    <s v="Weekdays"/>
    <x v="27"/>
    <x v="1"/>
    <s v="Guest 00312"/>
    <x v="0"/>
    <d v="1971-01-31T00:00:00"/>
    <x v="46"/>
    <x v="1"/>
    <x v="1"/>
    <n v="1"/>
    <x v="2"/>
    <x v="2"/>
    <x v="3"/>
    <s v="Good"/>
    <s v="Poor"/>
    <s v="Excellent"/>
    <s v="Very good"/>
    <s v="Excellent"/>
    <s v="Excellent"/>
    <n v="1"/>
    <n v="2"/>
    <n v="3"/>
    <n v="1"/>
    <n v="5"/>
    <n v="4"/>
    <n v="5"/>
    <n v="5"/>
    <n v="3.25"/>
    <n v="1.5"/>
    <n v="2"/>
    <n v="4.5"/>
    <n v="5"/>
  </r>
  <r>
    <n v="313"/>
    <x v="268"/>
    <d v="2020-03-29T00:00:00"/>
    <x v="3"/>
    <s v="March"/>
    <s v="Thursday"/>
    <s v="Weekdays"/>
    <x v="13"/>
    <x v="1"/>
    <s v="Guest 00313"/>
    <x v="1"/>
    <d v="1968-04-27T00:00:00"/>
    <x v="32"/>
    <x v="2"/>
    <x v="6"/>
    <n v="1"/>
    <x v="5"/>
    <x v="1"/>
    <x v="3"/>
    <s v="Very good"/>
    <s v="Excellent"/>
    <s v="Average"/>
    <s v="Average"/>
    <s v="Very good"/>
    <s v="Very good"/>
    <n v="4"/>
    <n v="2"/>
    <n v="4"/>
    <n v="5"/>
    <n v="2"/>
    <n v="2"/>
    <n v="4"/>
    <n v="4"/>
    <n v="3.375"/>
    <n v="3"/>
    <n v="4.5"/>
    <n v="2"/>
    <n v="4"/>
  </r>
  <r>
    <n v="314"/>
    <x v="192"/>
    <d v="2020-06-02T00:00:00"/>
    <x v="3"/>
    <s v="May"/>
    <s v="Monday"/>
    <s v="Weekdays"/>
    <x v="25"/>
    <x v="1"/>
    <s v="Guest 00314"/>
    <x v="0"/>
    <d v="1993-01-12T00:00:00"/>
    <x v="12"/>
    <x v="3"/>
    <x v="3"/>
    <n v="4"/>
    <x v="1"/>
    <x v="0"/>
    <x v="0"/>
    <s v="Very good"/>
    <s v="Poor"/>
    <s v="Very good"/>
    <s v="Average"/>
    <s v="Poor"/>
    <s v="Poor"/>
    <n v="3"/>
    <n v="3"/>
    <n v="4"/>
    <n v="1"/>
    <n v="4"/>
    <n v="2"/>
    <n v="1"/>
    <n v="1"/>
    <n v="2.375"/>
    <n v="3"/>
    <n v="2.5"/>
    <n v="3"/>
    <n v="1"/>
  </r>
  <r>
    <n v="315"/>
    <x v="269"/>
    <d v="2020-09-07T00:00:00"/>
    <x v="3"/>
    <s v="September"/>
    <s v="Wednesday"/>
    <s v="Weekdays"/>
    <x v="2"/>
    <x v="0"/>
    <s v="Guest 00315"/>
    <x v="0"/>
    <d v="2003-05-06T00:00:00"/>
    <x v="26"/>
    <x v="1"/>
    <x v="3"/>
    <n v="2"/>
    <x v="0"/>
    <x v="1"/>
    <x v="1"/>
    <s v="Good"/>
    <s v="Good"/>
    <s v="Good"/>
    <s v="Average"/>
    <s v="Very good"/>
    <s v="Good"/>
    <n v="4"/>
    <n v="5"/>
    <n v="3"/>
    <n v="3"/>
    <n v="3"/>
    <n v="2"/>
    <n v="4"/>
    <n v="3"/>
    <n v="3.375"/>
    <n v="4.5"/>
    <n v="3"/>
    <n v="2.5"/>
    <n v="3.5"/>
  </r>
  <r>
    <n v="316"/>
    <x v="270"/>
    <d v="2020-11-30T00:00:00"/>
    <x v="3"/>
    <s v="November"/>
    <s v="Wednesday"/>
    <s v="Weekdays"/>
    <x v="5"/>
    <x v="1"/>
    <s v="Guest 00316"/>
    <x v="0"/>
    <d v="1983-06-30T00:00:00"/>
    <x v="49"/>
    <x v="1"/>
    <x v="6"/>
    <n v="5"/>
    <x v="0"/>
    <x v="1"/>
    <x v="2"/>
    <s v="Excellent"/>
    <s v="Excellent"/>
    <s v="Excellent"/>
    <s v="Poor"/>
    <s v="Average"/>
    <s v="Average"/>
    <n v="4"/>
    <n v="4"/>
    <n v="5"/>
    <n v="5"/>
    <n v="5"/>
    <n v="1"/>
    <n v="2"/>
    <n v="2"/>
    <n v="3.5"/>
    <n v="4"/>
    <n v="5"/>
    <n v="3"/>
    <n v="2"/>
  </r>
  <r>
    <n v="317"/>
    <x v="271"/>
    <d v="2020-10-02T00:00:00"/>
    <x v="3"/>
    <s v="September"/>
    <s v="Tuesday"/>
    <s v="Weekdays"/>
    <x v="13"/>
    <x v="1"/>
    <s v="Guest 00317"/>
    <x v="1"/>
    <d v="1974-05-24T00:00:00"/>
    <x v="54"/>
    <x v="0"/>
    <x v="0"/>
    <n v="5"/>
    <x v="6"/>
    <x v="1"/>
    <x v="2"/>
    <s v="Average"/>
    <s v="Very good"/>
    <s v="Average"/>
    <s v="Average"/>
    <s v="Very good"/>
    <s v="Excellent"/>
    <n v="4"/>
    <n v="4"/>
    <n v="2"/>
    <n v="4"/>
    <n v="2"/>
    <n v="2"/>
    <n v="4"/>
    <n v="5"/>
    <n v="3.375"/>
    <n v="4"/>
    <n v="3"/>
    <n v="2"/>
    <n v="4.5"/>
  </r>
  <r>
    <n v="318"/>
    <x v="272"/>
    <d v="2022-01-17T00:00:00"/>
    <x v="0"/>
    <s v="January"/>
    <s v="Friday"/>
    <s v="Weekends"/>
    <x v="13"/>
    <x v="1"/>
    <s v="Guest 00318"/>
    <x v="0"/>
    <d v="2004-02-12T00:00:00"/>
    <x v="3"/>
    <x v="2"/>
    <x v="6"/>
    <n v="5"/>
    <x v="0"/>
    <x v="1"/>
    <x v="0"/>
    <s v="Poor"/>
    <s v="Very good"/>
    <s v="Excellent"/>
    <s v="Very good"/>
    <s v="Excellent"/>
    <s v="Poor"/>
    <n v="4"/>
    <n v="3"/>
    <n v="1"/>
    <n v="4"/>
    <n v="5"/>
    <n v="4"/>
    <n v="5"/>
    <n v="1"/>
    <n v="3.375"/>
    <n v="3.5"/>
    <n v="2.5"/>
    <n v="4.5"/>
    <n v="3"/>
  </r>
  <r>
    <n v="319"/>
    <x v="273"/>
    <d v="2021-10-08T00:00:00"/>
    <x v="1"/>
    <s v="September"/>
    <s v="Saturday"/>
    <s v="Weekends"/>
    <x v="9"/>
    <x v="1"/>
    <s v="Guest 00319"/>
    <x v="1"/>
    <d v="1988-04-27T00:00:00"/>
    <x v="13"/>
    <x v="1"/>
    <x v="4"/>
    <n v="2"/>
    <x v="0"/>
    <x v="0"/>
    <x v="2"/>
    <s v="Excellent"/>
    <s v="Average"/>
    <s v="Excellent"/>
    <s v="Average"/>
    <s v="Poor"/>
    <s v="Excellent"/>
    <n v="3"/>
    <n v="4"/>
    <n v="5"/>
    <n v="2"/>
    <n v="5"/>
    <n v="2"/>
    <n v="1"/>
    <n v="5"/>
    <n v="3.375"/>
    <n v="3.5"/>
    <n v="3.5"/>
    <n v="3.5"/>
    <n v="3"/>
  </r>
  <r>
    <n v="320"/>
    <x v="274"/>
    <d v="2022-08-31T00:00:00"/>
    <x v="0"/>
    <s v="August"/>
    <s v="Tuesday"/>
    <s v="Weekdays"/>
    <x v="23"/>
    <x v="1"/>
    <s v="Guest 00320"/>
    <x v="0"/>
    <d v="1993-07-24T00:00:00"/>
    <x v="0"/>
    <x v="2"/>
    <x v="6"/>
    <n v="5"/>
    <x v="0"/>
    <x v="0"/>
    <x v="4"/>
    <s v="Excellent"/>
    <s v="Poor"/>
    <s v="Very good"/>
    <s v="Poor"/>
    <s v="Poor"/>
    <s v="Poor"/>
    <n v="3"/>
    <n v="1"/>
    <n v="5"/>
    <n v="1"/>
    <n v="4"/>
    <n v="1"/>
    <n v="1"/>
    <n v="1"/>
    <n v="2.125"/>
    <n v="2"/>
    <n v="3"/>
    <n v="2.5"/>
    <n v="1"/>
  </r>
  <r>
    <n v="321"/>
    <x v="275"/>
    <d v="2021-09-30T00:00:00"/>
    <x v="1"/>
    <s v="September"/>
    <s v="Sunday"/>
    <s v="Weekends"/>
    <x v="17"/>
    <x v="1"/>
    <s v="Guest 00321"/>
    <x v="0"/>
    <d v="1980-12-12T00:00:00"/>
    <x v="18"/>
    <x v="1"/>
    <x v="6"/>
    <n v="4"/>
    <x v="6"/>
    <x v="1"/>
    <x v="0"/>
    <s v="Very good"/>
    <s v="Good"/>
    <s v="Very good"/>
    <s v="Average"/>
    <s v="Good"/>
    <s v="Average"/>
    <n v="4"/>
    <n v="3"/>
    <n v="4"/>
    <n v="3"/>
    <n v="4"/>
    <n v="2"/>
    <n v="3"/>
    <n v="2"/>
    <n v="3.125"/>
    <n v="3.5"/>
    <n v="3.5"/>
    <n v="3"/>
    <n v="2.5"/>
  </r>
  <r>
    <n v="322"/>
    <x v="217"/>
    <d v="2022-10-06T00:00:00"/>
    <x v="0"/>
    <s v="September"/>
    <s v="Wednesday"/>
    <s v="Weekdays"/>
    <x v="25"/>
    <x v="1"/>
    <s v="Guest 00322"/>
    <x v="0"/>
    <d v="1980-12-26T00:00:00"/>
    <x v="18"/>
    <x v="2"/>
    <x v="6"/>
    <n v="3"/>
    <x v="6"/>
    <x v="1"/>
    <x v="0"/>
    <s v="Average"/>
    <s v="Very good"/>
    <s v="Good"/>
    <s v="Poor"/>
    <s v="Average"/>
    <s v="Poor"/>
    <n v="4"/>
    <n v="3"/>
    <n v="2"/>
    <n v="4"/>
    <n v="3"/>
    <n v="1"/>
    <n v="2"/>
    <n v="1"/>
    <n v="2.5"/>
    <n v="3.5"/>
    <n v="3"/>
    <n v="2"/>
    <n v="1.5"/>
  </r>
  <r>
    <n v="323"/>
    <x v="276"/>
    <d v="2022-02-23T00:00:00"/>
    <x v="0"/>
    <s v="February"/>
    <s v="Tuesday"/>
    <s v="Weekdays"/>
    <x v="23"/>
    <x v="1"/>
    <s v="Guest 00323"/>
    <x v="1"/>
    <d v="1990-06-07T00:00:00"/>
    <x v="38"/>
    <x v="2"/>
    <x v="5"/>
    <n v="2"/>
    <x v="2"/>
    <x v="1"/>
    <x v="2"/>
    <s v="Excellent"/>
    <s v="Good"/>
    <s v="Very good"/>
    <s v="Very good"/>
    <s v="Excellent"/>
    <s v="Excellent"/>
    <n v="4"/>
    <n v="4"/>
    <n v="5"/>
    <n v="3"/>
    <n v="4"/>
    <n v="4"/>
    <n v="5"/>
    <n v="5"/>
    <n v="4.25"/>
    <n v="4"/>
    <n v="4"/>
    <n v="4"/>
    <n v="5"/>
  </r>
  <r>
    <n v="324"/>
    <x v="68"/>
    <d v="2020-04-02T00:00:00"/>
    <x v="3"/>
    <s v="March"/>
    <s v="Monday"/>
    <s v="Weekdays"/>
    <x v="15"/>
    <x v="1"/>
    <s v="Guest 00324"/>
    <x v="0"/>
    <d v="1971-03-07T00:00:00"/>
    <x v="46"/>
    <x v="0"/>
    <x v="0"/>
    <n v="3"/>
    <x v="1"/>
    <x v="3"/>
    <x v="1"/>
    <s v="Excellent"/>
    <s v="Good"/>
    <s v="Good"/>
    <s v="Poor"/>
    <s v="Excellent"/>
    <s v="Good"/>
    <n v="5"/>
    <n v="5"/>
    <n v="5"/>
    <n v="3"/>
    <n v="3"/>
    <n v="1"/>
    <n v="5"/>
    <n v="3"/>
    <n v="3.75"/>
    <n v="5"/>
    <n v="4"/>
    <n v="2"/>
    <n v="4"/>
  </r>
  <r>
    <n v="325"/>
    <x v="277"/>
    <d v="2021-01-03T00:00:00"/>
    <x v="3"/>
    <s v="December"/>
    <s v="Wednesday"/>
    <s v="Weekdays"/>
    <x v="17"/>
    <x v="1"/>
    <s v="Guest 00325"/>
    <x v="1"/>
    <d v="2001-03-07T00:00:00"/>
    <x v="6"/>
    <x v="1"/>
    <x v="3"/>
    <n v="5"/>
    <x v="0"/>
    <x v="1"/>
    <x v="3"/>
    <s v="Good"/>
    <s v="Good"/>
    <s v="Poor"/>
    <s v="Very good"/>
    <s v="Good"/>
    <s v="Excellent"/>
    <n v="4"/>
    <n v="2"/>
    <n v="3"/>
    <n v="3"/>
    <n v="1"/>
    <n v="4"/>
    <n v="3"/>
    <n v="5"/>
    <n v="3.125"/>
    <n v="3"/>
    <n v="3"/>
    <n v="2.5"/>
    <n v="4"/>
  </r>
  <r>
    <n v="326"/>
    <x v="278"/>
    <d v="2021-12-24T00:00:00"/>
    <x v="1"/>
    <s v="December"/>
    <s v="Sunday"/>
    <s v="Weekends"/>
    <x v="14"/>
    <x v="1"/>
    <s v="Guest 00326"/>
    <x v="1"/>
    <d v="2001-10-22T00:00:00"/>
    <x v="50"/>
    <x v="1"/>
    <x v="3"/>
    <n v="2"/>
    <x v="6"/>
    <x v="0"/>
    <x v="2"/>
    <s v="Excellent"/>
    <s v="Very good"/>
    <s v="Very good"/>
    <s v="Average"/>
    <s v="Very good"/>
    <s v="Excellent"/>
    <n v="3"/>
    <n v="4"/>
    <n v="5"/>
    <n v="4"/>
    <n v="4"/>
    <n v="2"/>
    <n v="4"/>
    <n v="5"/>
    <n v="3.875"/>
    <n v="3.5"/>
    <n v="4.5"/>
    <n v="3"/>
    <n v="4.5"/>
  </r>
  <r>
    <n v="327"/>
    <x v="279"/>
    <d v="2021-02-05T00:00:00"/>
    <x v="1"/>
    <s v="January"/>
    <s v="Tuesday"/>
    <s v="Weekdays"/>
    <x v="27"/>
    <x v="1"/>
    <s v="Guest 00327"/>
    <x v="0"/>
    <d v="1996-04-30T00:00:00"/>
    <x v="36"/>
    <x v="2"/>
    <x v="4"/>
    <n v="4"/>
    <x v="0"/>
    <x v="2"/>
    <x v="3"/>
    <s v="Very good"/>
    <s v="Very good"/>
    <s v="Excellent"/>
    <s v="Average"/>
    <s v="Average"/>
    <s v="Poor"/>
    <n v="1"/>
    <n v="2"/>
    <n v="4"/>
    <n v="4"/>
    <n v="5"/>
    <n v="2"/>
    <n v="2"/>
    <n v="1"/>
    <n v="2.625"/>
    <n v="1.5"/>
    <n v="4"/>
    <n v="3.5"/>
    <n v="1.5"/>
  </r>
  <r>
    <n v="328"/>
    <x v="280"/>
    <d v="2022-07-29T00:00:00"/>
    <x v="0"/>
    <s v="July"/>
    <s v="Saturday"/>
    <s v="Weekends"/>
    <x v="9"/>
    <x v="1"/>
    <s v="Guest 00328"/>
    <x v="0"/>
    <d v="1967-05-08T00:00:00"/>
    <x v="10"/>
    <x v="1"/>
    <x v="6"/>
    <n v="3"/>
    <x v="4"/>
    <x v="1"/>
    <x v="3"/>
    <s v="Very good"/>
    <s v="Excellent"/>
    <s v="Poor"/>
    <s v="Good"/>
    <s v="Good"/>
    <s v="Average"/>
    <n v="4"/>
    <n v="2"/>
    <n v="4"/>
    <n v="5"/>
    <n v="1"/>
    <n v="3"/>
    <n v="3"/>
    <n v="2"/>
    <n v="3"/>
    <n v="3"/>
    <n v="4.5"/>
    <n v="2"/>
    <n v="2.5"/>
  </r>
  <r>
    <n v="329"/>
    <x v="281"/>
    <d v="2021-05-10T00:00:00"/>
    <x v="1"/>
    <s v="April"/>
    <s v="Friday"/>
    <s v="Weekends"/>
    <x v="15"/>
    <x v="1"/>
    <s v="Guest 00329"/>
    <x v="0"/>
    <d v="1982-02-28T00:00:00"/>
    <x v="2"/>
    <x v="2"/>
    <x v="4"/>
    <n v="5"/>
    <x v="6"/>
    <x v="1"/>
    <x v="3"/>
    <s v="Average"/>
    <s v="Poor"/>
    <s v="Excellent"/>
    <s v="Average"/>
    <s v="Excellent"/>
    <s v="Very good"/>
    <n v="4"/>
    <n v="2"/>
    <n v="2"/>
    <n v="1"/>
    <n v="5"/>
    <n v="2"/>
    <n v="5"/>
    <n v="4"/>
    <n v="3.125"/>
    <n v="3"/>
    <n v="1.5"/>
    <n v="3.5"/>
    <n v="4.5"/>
  </r>
  <r>
    <n v="330"/>
    <x v="282"/>
    <d v="2022-05-19T00:00:00"/>
    <x v="0"/>
    <s v="May"/>
    <s v="Monday"/>
    <s v="Weekdays"/>
    <x v="15"/>
    <x v="1"/>
    <s v="Guest 00330"/>
    <x v="0"/>
    <d v="1969-10-31T00:00:00"/>
    <x v="15"/>
    <x v="1"/>
    <x v="3"/>
    <n v="4"/>
    <x v="0"/>
    <x v="3"/>
    <x v="0"/>
    <s v="Good"/>
    <s v="Poor"/>
    <s v="Very good"/>
    <s v="Average"/>
    <s v="Excellent"/>
    <s v="Excellent"/>
    <n v="5"/>
    <n v="3"/>
    <n v="3"/>
    <n v="1"/>
    <n v="4"/>
    <n v="2"/>
    <n v="5"/>
    <n v="5"/>
    <n v="3.5"/>
    <n v="4"/>
    <n v="2"/>
    <n v="3"/>
    <n v="5"/>
  </r>
  <r>
    <n v="331"/>
    <x v="40"/>
    <d v="2020-04-10T00:00:00"/>
    <x v="3"/>
    <s v="April"/>
    <s v="Thursday"/>
    <s v="Weekdays"/>
    <x v="6"/>
    <x v="0"/>
    <s v="Guest 00331"/>
    <x v="0"/>
    <d v="1970-02-03T00:00:00"/>
    <x v="15"/>
    <x v="2"/>
    <x v="2"/>
    <n v="1"/>
    <x v="0"/>
    <x v="1"/>
    <x v="2"/>
    <s v="Very good"/>
    <s v="Very good"/>
    <s v="Very good"/>
    <s v="Average"/>
    <s v="Very good"/>
    <s v="Excellent"/>
    <n v="4"/>
    <n v="4"/>
    <n v="4"/>
    <n v="4"/>
    <n v="4"/>
    <n v="2"/>
    <n v="4"/>
    <n v="5"/>
    <n v="3.875"/>
    <n v="4"/>
    <n v="4"/>
    <n v="3"/>
    <n v="4.5"/>
  </r>
  <r>
    <n v="332"/>
    <x v="283"/>
    <d v="2020-02-24T00:00:00"/>
    <x v="3"/>
    <s v="February"/>
    <s v="Saturday"/>
    <s v="Weekends"/>
    <x v="18"/>
    <x v="1"/>
    <s v="Guest 00332"/>
    <x v="0"/>
    <d v="1981-01-10T00:00:00"/>
    <x v="18"/>
    <x v="0"/>
    <x v="0"/>
    <n v="4"/>
    <x v="3"/>
    <x v="0"/>
    <x v="2"/>
    <s v="Good"/>
    <s v="Poor"/>
    <s v="Average"/>
    <s v="Poor"/>
    <s v="Poor"/>
    <s v="Good"/>
    <n v="3"/>
    <n v="4"/>
    <n v="3"/>
    <n v="1"/>
    <n v="2"/>
    <n v="1"/>
    <n v="1"/>
    <n v="3"/>
    <n v="2.25"/>
    <n v="3.5"/>
    <n v="2"/>
    <n v="1.5"/>
    <n v="2"/>
  </r>
  <r>
    <n v="333"/>
    <x v="284"/>
    <d v="2022-09-01T00:00:00"/>
    <x v="0"/>
    <s v="August"/>
    <s v="Saturday"/>
    <s v="Weekends"/>
    <x v="2"/>
    <x v="0"/>
    <s v="Guest 00333"/>
    <x v="0"/>
    <d v="2003-05-28T00:00:00"/>
    <x v="3"/>
    <x v="0"/>
    <x v="2"/>
    <n v="5"/>
    <x v="7"/>
    <x v="2"/>
    <x v="3"/>
    <s v="Good"/>
    <s v="Good"/>
    <s v="Excellent"/>
    <s v="Average"/>
    <s v="Very good"/>
    <s v="Average"/>
    <n v="1"/>
    <n v="2"/>
    <n v="3"/>
    <n v="3"/>
    <n v="5"/>
    <n v="2"/>
    <n v="4"/>
    <n v="2"/>
    <n v="2.75"/>
    <n v="1.5"/>
    <n v="3"/>
    <n v="3.5"/>
    <n v="3"/>
  </r>
  <r>
    <n v="334"/>
    <x v="285"/>
    <d v="2022-02-06T00:00:00"/>
    <x v="0"/>
    <s v="January"/>
    <s v="Saturday"/>
    <s v="Weekends"/>
    <x v="20"/>
    <x v="1"/>
    <s v="Guest 00334"/>
    <x v="0"/>
    <d v="1976-07-21T00:00:00"/>
    <x v="51"/>
    <x v="0"/>
    <x v="0"/>
    <n v="5"/>
    <x v="6"/>
    <x v="2"/>
    <x v="3"/>
    <s v="Very good"/>
    <s v="Good"/>
    <s v="Average"/>
    <s v="Average"/>
    <s v="Very good"/>
    <s v="Poor"/>
    <n v="1"/>
    <n v="2"/>
    <n v="4"/>
    <n v="3"/>
    <n v="2"/>
    <n v="2"/>
    <n v="4"/>
    <n v="1"/>
    <n v="2.375"/>
    <n v="1.5"/>
    <n v="3.5"/>
    <n v="2"/>
    <n v="2.5"/>
  </r>
  <r>
    <n v="335"/>
    <x v="134"/>
    <d v="2022-06-12T00:00:00"/>
    <x v="0"/>
    <s v="May"/>
    <s v="Thursday"/>
    <s v="Weekdays"/>
    <x v="27"/>
    <x v="1"/>
    <s v="Guest 00335"/>
    <x v="1"/>
    <d v="1956-05-31T00:00:00"/>
    <x v="5"/>
    <x v="3"/>
    <x v="2"/>
    <n v="5"/>
    <x v="4"/>
    <x v="1"/>
    <x v="2"/>
    <s v="Good"/>
    <s v="Poor"/>
    <s v="Good"/>
    <s v="Excellent"/>
    <s v="Poor"/>
    <s v="Average"/>
    <n v="4"/>
    <n v="4"/>
    <n v="3"/>
    <n v="1"/>
    <n v="3"/>
    <n v="5"/>
    <n v="1"/>
    <n v="2"/>
    <n v="2.875"/>
    <n v="4"/>
    <n v="2"/>
    <n v="4"/>
    <n v="1.5"/>
  </r>
  <r>
    <n v="336"/>
    <x v="286"/>
    <d v="2020-08-23T00:00:00"/>
    <x v="3"/>
    <s v="August"/>
    <s v="Saturday"/>
    <s v="Weekends"/>
    <x v="23"/>
    <x v="1"/>
    <s v="Guest 00336"/>
    <x v="0"/>
    <d v="1951-11-29T00:00:00"/>
    <x v="16"/>
    <x v="3"/>
    <x v="6"/>
    <n v="1"/>
    <x v="6"/>
    <x v="2"/>
    <x v="3"/>
    <s v="Good"/>
    <s v="Good"/>
    <s v="Excellent"/>
    <s v="Average"/>
    <s v="Good"/>
    <s v="Excellent"/>
    <n v="1"/>
    <n v="2"/>
    <n v="3"/>
    <n v="3"/>
    <n v="5"/>
    <n v="2"/>
    <n v="3"/>
    <n v="5"/>
    <n v="3"/>
    <n v="1.5"/>
    <n v="3"/>
    <n v="3.5"/>
    <n v="4"/>
  </r>
  <r>
    <n v="337"/>
    <x v="287"/>
    <d v="2022-03-27T00:00:00"/>
    <x v="0"/>
    <s v="March"/>
    <s v="Monday"/>
    <s v="Weekdays"/>
    <x v="9"/>
    <x v="1"/>
    <s v="Guest 00337"/>
    <x v="0"/>
    <d v="1962-12-22T00:00:00"/>
    <x v="20"/>
    <x v="3"/>
    <x v="6"/>
    <n v="3"/>
    <x v="0"/>
    <x v="1"/>
    <x v="2"/>
    <s v="Very good"/>
    <s v="Poor"/>
    <s v="Good"/>
    <s v="Average"/>
    <s v="Average"/>
    <s v="Excellent"/>
    <n v="4"/>
    <n v="4"/>
    <n v="4"/>
    <n v="1"/>
    <n v="3"/>
    <n v="2"/>
    <n v="2"/>
    <n v="5"/>
    <n v="3.125"/>
    <n v="4"/>
    <n v="2.5"/>
    <n v="2.5"/>
    <n v="3.5"/>
  </r>
  <r>
    <n v="338"/>
    <x v="288"/>
    <d v="2020-11-28T00:00:00"/>
    <x v="3"/>
    <s v="November"/>
    <s v="Sunday"/>
    <s v="Weekends"/>
    <x v="22"/>
    <x v="1"/>
    <s v="Guest 00338"/>
    <x v="1"/>
    <d v="2005-03-07T00:00:00"/>
    <x v="9"/>
    <x v="0"/>
    <x v="0"/>
    <n v="5"/>
    <x v="0"/>
    <x v="1"/>
    <x v="3"/>
    <s v="Good"/>
    <s v="Poor"/>
    <s v="Poor"/>
    <s v="Average"/>
    <s v="Very good"/>
    <s v="Poor"/>
    <n v="4"/>
    <n v="2"/>
    <n v="3"/>
    <n v="1"/>
    <n v="1"/>
    <n v="2"/>
    <n v="4"/>
    <n v="1"/>
    <n v="2.25"/>
    <n v="3"/>
    <n v="2"/>
    <n v="1.5"/>
    <n v="2.5"/>
  </r>
  <r>
    <n v="339"/>
    <x v="289"/>
    <d v="2021-05-25T00:00:00"/>
    <x v="1"/>
    <s v="May"/>
    <s v="Thursday"/>
    <s v="Weekdays"/>
    <x v="3"/>
    <x v="1"/>
    <s v="Guest 00339"/>
    <x v="0"/>
    <d v="1996-11-22T00:00:00"/>
    <x v="23"/>
    <x v="1"/>
    <x v="2"/>
    <n v="5"/>
    <x v="0"/>
    <x v="0"/>
    <x v="2"/>
    <s v="Excellent"/>
    <s v="Poor"/>
    <s v="Good"/>
    <s v="Poor"/>
    <s v="Poor"/>
    <s v="Very good"/>
    <n v="3"/>
    <n v="4"/>
    <n v="5"/>
    <n v="1"/>
    <n v="3"/>
    <n v="1"/>
    <n v="1"/>
    <n v="4"/>
    <n v="2.75"/>
    <n v="3.5"/>
    <n v="3"/>
    <n v="2"/>
    <n v="2.5"/>
  </r>
  <r>
    <n v="340"/>
    <x v="47"/>
    <d v="2022-01-20T00:00:00"/>
    <x v="0"/>
    <s v="January"/>
    <s v="Tuesday"/>
    <s v="Weekdays"/>
    <x v="0"/>
    <x v="0"/>
    <s v="Guest 00340"/>
    <x v="0"/>
    <d v="2001-06-15T00:00:00"/>
    <x v="50"/>
    <x v="2"/>
    <x v="6"/>
    <n v="4"/>
    <x v="0"/>
    <x v="3"/>
    <x v="2"/>
    <s v="Good"/>
    <s v="Average"/>
    <s v="Very good"/>
    <s v="Average"/>
    <s v="Excellent"/>
    <s v="Excellent"/>
    <n v="5"/>
    <n v="4"/>
    <n v="3"/>
    <n v="2"/>
    <n v="4"/>
    <n v="2"/>
    <n v="5"/>
    <n v="5"/>
    <n v="3.75"/>
    <n v="4.5"/>
    <n v="2.5"/>
    <n v="3"/>
    <n v="5"/>
  </r>
  <r>
    <n v="341"/>
    <x v="290"/>
    <d v="2020-12-19T00:00:00"/>
    <x v="3"/>
    <s v="December"/>
    <s v="Wednesday"/>
    <s v="Weekdays"/>
    <x v="4"/>
    <x v="0"/>
    <s v="Guest 00341"/>
    <x v="0"/>
    <d v="2001-04-04T00:00:00"/>
    <x v="6"/>
    <x v="0"/>
    <x v="0"/>
    <n v="5"/>
    <x v="0"/>
    <x v="1"/>
    <x v="1"/>
    <s v="Very good"/>
    <s v="Poor"/>
    <s v="Poor"/>
    <s v="Poor"/>
    <s v="Excellent"/>
    <s v="Very good"/>
    <n v="4"/>
    <n v="5"/>
    <n v="4"/>
    <n v="1"/>
    <n v="1"/>
    <n v="1"/>
    <n v="5"/>
    <n v="4"/>
    <n v="3.125"/>
    <n v="4.5"/>
    <n v="2.5"/>
    <n v="1"/>
    <n v="4.5"/>
  </r>
  <r>
    <n v="342"/>
    <x v="291"/>
    <d v="2022-09-07T00:00:00"/>
    <x v="0"/>
    <s v="August"/>
    <s v="Saturday"/>
    <s v="Weekends"/>
    <x v="21"/>
    <x v="1"/>
    <s v="Guest 00342"/>
    <x v="1"/>
    <d v="1996-12-08T00:00:00"/>
    <x v="23"/>
    <x v="1"/>
    <x v="2"/>
    <n v="5"/>
    <x v="2"/>
    <x v="1"/>
    <x v="1"/>
    <s v="Very good"/>
    <s v="Good"/>
    <s v="Very good"/>
    <s v="Poor"/>
    <s v="Average"/>
    <s v="Very good"/>
    <n v="4"/>
    <n v="5"/>
    <n v="4"/>
    <n v="3"/>
    <n v="4"/>
    <n v="1"/>
    <n v="2"/>
    <n v="4"/>
    <n v="3.375"/>
    <n v="4.5"/>
    <n v="3.5"/>
    <n v="2.5"/>
    <n v="3"/>
  </r>
  <r>
    <n v="343"/>
    <x v="292"/>
    <d v="2021-06-16T00:00:00"/>
    <x v="1"/>
    <s v="May"/>
    <s v="Saturday"/>
    <s v="Weekends"/>
    <x v="21"/>
    <x v="1"/>
    <s v="Guest 00343"/>
    <x v="0"/>
    <d v="2003-10-12T00:00:00"/>
    <x v="3"/>
    <x v="2"/>
    <x v="0"/>
    <n v="3"/>
    <x v="3"/>
    <x v="0"/>
    <x v="1"/>
    <s v="Very good"/>
    <s v="Very good"/>
    <s v="Good"/>
    <s v="Average"/>
    <s v="Good"/>
    <s v="Good"/>
    <n v="3"/>
    <n v="5"/>
    <n v="4"/>
    <n v="4"/>
    <n v="3"/>
    <n v="2"/>
    <n v="3"/>
    <n v="3"/>
    <n v="3.375"/>
    <n v="4"/>
    <n v="4"/>
    <n v="2.5"/>
    <n v="3"/>
  </r>
  <r>
    <n v="344"/>
    <x v="293"/>
    <d v="2020-11-16T00:00:00"/>
    <x v="3"/>
    <s v="November"/>
    <s v="Saturday"/>
    <s v="Weekends"/>
    <x v="11"/>
    <x v="1"/>
    <s v="Guest 00344"/>
    <x v="1"/>
    <d v="1978-07-14T00:00:00"/>
    <x v="37"/>
    <x v="1"/>
    <x v="2"/>
    <n v="4"/>
    <x v="3"/>
    <x v="3"/>
    <x v="1"/>
    <s v="Good"/>
    <s v="Average"/>
    <s v="Poor"/>
    <s v="Average"/>
    <s v="Very good"/>
    <s v="Excellent"/>
    <n v="5"/>
    <n v="5"/>
    <n v="3"/>
    <n v="2"/>
    <n v="1"/>
    <n v="2"/>
    <n v="4"/>
    <n v="5"/>
    <n v="3.375"/>
    <n v="5"/>
    <n v="2.5"/>
    <n v="1.5"/>
    <n v="4.5"/>
  </r>
  <r>
    <n v="345"/>
    <x v="64"/>
    <d v="2021-02-03T00:00:00"/>
    <x v="1"/>
    <s v="January"/>
    <s v="Wednesday"/>
    <s v="Weekdays"/>
    <x v="16"/>
    <x v="1"/>
    <s v="Guest 00345"/>
    <x v="0"/>
    <d v="1983-08-24T00:00:00"/>
    <x v="49"/>
    <x v="0"/>
    <x v="0"/>
    <n v="3"/>
    <x v="6"/>
    <x v="0"/>
    <x v="0"/>
    <s v="Very good"/>
    <s v="Very good"/>
    <s v="Average"/>
    <s v="Very good"/>
    <s v="Good"/>
    <s v="Poor"/>
    <n v="3"/>
    <n v="3"/>
    <n v="4"/>
    <n v="4"/>
    <n v="2"/>
    <n v="4"/>
    <n v="3"/>
    <n v="1"/>
    <n v="3"/>
    <n v="3"/>
    <n v="4"/>
    <n v="3"/>
    <n v="2"/>
  </r>
  <r>
    <n v="346"/>
    <x v="294"/>
    <d v="2020-06-04T00:00:00"/>
    <x v="3"/>
    <s v="May"/>
    <s v="Sunday"/>
    <s v="Weekends"/>
    <x v="1"/>
    <x v="1"/>
    <s v="Guest 00346"/>
    <x v="0"/>
    <d v="2000-12-05T00:00:00"/>
    <x v="6"/>
    <x v="0"/>
    <x v="4"/>
    <n v="3"/>
    <x v="0"/>
    <x v="3"/>
    <x v="2"/>
    <s v="Very good"/>
    <s v="Good"/>
    <s v="Good"/>
    <s v="Average"/>
    <s v="Good"/>
    <s v="Good"/>
    <n v="5"/>
    <n v="4"/>
    <n v="4"/>
    <n v="3"/>
    <n v="3"/>
    <n v="2"/>
    <n v="3"/>
    <n v="3"/>
    <n v="3.375"/>
    <n v="4.5"/>
    <n v="3.5"/>
    <n v="2.5"/>
    <n v="3"/>
  </r>
  <r>
    <n v="347"/>
    <x v="295"/>
    <d v="2020-04-28T00:00:00"/>
    <x v="3"/>
    <s v="April"/>
    <s v="Saturday"/>
    <s v="Weekends"/>
    <x v="4"/>
    <x v="2"/>
    <s v="Guest 00347"/>
    <x v="0"/>
    <d v="1997-08-11T00:00:00"/>
    <x v="8"/>
    <x v="0"/>
    <x v="0"/>
    <n v="3"/>
    <x v="0"/>
    <x v="3"/>
    <x v="2"/>
    <s v="Good"/>
    <s v="Average"/>
    <s v="Good"/>
    <s v="Average"/>
    <s v="Excellent"/>
    <s v="Average"/>
    <n v="5"/>
    <n v="4"/>
    <n v="3"/>
    <n v="2"/>
    <n v="3"/>
    <n v="2"/>
    <n v="5"/>
    <n v="2"/>
    <n v="3.25"/>
    <n v="4.5"/>
    <n v="2.5"/>
    <n v="2.5"/>
    <n v="3.5"/>
  </r>
  <r>
    <n v="348"/>
    <x v="296"/>
    <d v="2020-01-14T00:00:00"/>
    <x v="2"/>
    <s v="December"/>
    <s v="Saturday"/>
    <s v="Weekends"/>
    <x v="27"/>
    <x v="1"/>
    <s v="Guest 00348"/>
    <x v="0"/>
    <d v="1987-04-13T00:00:00"/>
    <x v="27"/>
    <x v="1"/>
    <x v="6"/>
    <n v="3"/>
    <x v="3"/>
    <x v="3"/>
    <x v="2"/>
    <s v="Good"/>
    <s v="Excellent"/>
    <s v="Very good"/>
    <s v="Poor"/>
    <s v="Average"/>
    <s v="Poor"/>
    <n v="5"/>
    <n v="4"/>
    <n v="3"/>
    <n v="5"/>
    <n v="4"/>
    <n v="1"/>
    <n v="2"/>
    <n v="1"/>
    <n v="3.125"/>
    <n v="4.5"/>
    <n v="4"/>
    <n v="2.5"/>
    <n v="1.5"/>
  </r>
  <r>
    <n v="349"/>
    <x v="297"/>
    <d v="2021-08-02T00:00:00"/>
    <x v="1"/>
    <s v="July"/>
    <s v="Wednesday"/>
    <s v="Weekdays"/>
    <x v="5"/>
    <x v="1"/>
    <s v="Guest 00349"/>
    <x v="1"/>
    <d v="1984-08-15T00:00:00"/>
    <x v="31"/>
    <x v="1"/>
    <x v="2"/>
    <n v="4"/>
    <x v="0"/>
    <x v="1"/>
    <x v="1"/>
    <s v="Excellent"/>
    <s v="Very good"/>
    <s v="Very good"/>
    <s v="Poor"/>
    <s v="Very good"/>
    <s v="Excellent"/>
    <n v="4"/>
    <n v="5"/>
    <n v="5"/>
    <n v="4"/>
    <n v="4"/>
    <n v="1"/>
    <n v="4"/>
    <n v="5"/>
    <n v="4"/>
    <n v="4.5"/>
    <n v="4.5"/>
    <n v="2.5"/>
    <n v="4.5"/>
  </r>
  <r>
    <n v="350"/>
    <x v="298"/>
    <d v="2021-04-04T00:00:00"/>
    <x v="1"/>
    <s v="March"/>
    <s v="Thursday"/>
    <s v="Weekdays"/>
    <x v="15"/>
    <x v="1"/>
    <s v="Guest 00350"/>
    <x v="0"/>
    <d v="1952-06-29T00:00:00"/>
    <x v="43"/>
    <x v="1"/>
    <x v="2"/>
    <n v="1"/>
    <x v="5"/>
    <x v="2"/>
    <x v="3"/>
    <s v="Average"/>
    <s v="Average"/>
    <s v="Good"/>
    <s v="Poor"/>
    <s v="Poor"/>
    <s v="Very good"/>
    <n v="1"/>
    <n v="2"/>
    <n v="2"/>
    <n v="2"/>
    <n v="3"/>
    <n v="1"/>
    <n v="1"/>
    <n v="4"/>
    <n v="2"/>
    <n v="1.5"/>
    <n v="2"/>
    <n v="2"/>
    <n v="2.5"/>
  </r>
  <r>
    <n v="351"/>
    <x v="299"/>
    <d v="2021-05-21T00:00:00"/>
    <x v="1"/>
    <s v="May"/>
    <s v="Friday"/>
    <s v="Weekends"/>
    <x v="8"/>
    <x v="1"/>
    <s v="Guest 00351"/>
    <x v="0"/>
    <d v="1980-09-10T00:00:00"/>
    <x v="18"/>
    <x v="0"/>
    <x v="0"/>
    <n v="3"/>
    <x v="6"/>
    <x v="1"/>
    <x v="0"/>
    <s v="Very good"/>
    <s v="Poor"/>
    <s v="Good"/>
    <s v="Good"/>
    <s v="Excellent"/>
    <s v="Average"/>
    <n v="4"/>
    <n v="3"/>
    <n v="4"/>
    <n v="1"/>
    <n v="3"/>
    <n v="3"/>
    <n v="5"/>
    <n v="2"/>
    <n v="3.125"/>
    <n v="3.5"/>
    <n v="2.5"/>
    <n v="3"/>
    <n v="3.5"/>
  </r>
  <r>
    <n v="352"/>
    <x v="300"/>
    <d v="2021-05-26T00:00:00"/>
    <x v="1"/>
    <s v="May"/>
    <s v="Saturday"/>
    <s v="Weekends"/>
    <x v="26"/>
    <x v="0"/>
    <s v="Guest 00352"/>
    <x v="1"/>
    <d v="2001-10-08T00:00:00"/>
    <x v="50"/>
    <x v="1"/>
    <x v="6"/>
    <n v="2"/>
    <x v="0"/>
    <x v="1"/>
    <x v="0"/>
    <s v="Good"/>
    <s v="Very good"/>
    <s v="Excellent"/>
    <s v="Average"/>
    <s v="Average"/>
    <s v="Very good"/>
    <n v="4"/>
    <n v="3"/>
    <n v="3"/>
    <n v="4"/>
    <n v="5"/>
    <n v="2"/>
    <n v="2"/>
    <n v="4"/>
    <n v="3.375"/>
    <n v="3.5"/>
    <n v="3.5"/>
    <n v="3.5"/>
    <n v="3"/>
  </r>
  <r>
    <n v="353"/>
    <x v="301"/>
    <d v="2022-03-08T00:00:00"/>
    <x v="0"/>
    <s v="February"/>
    <s v="Sunday"/>
    <s v="Weekends"/>
    <x v="12"/>
    <x v="1"/>
    <s v="Guest 00353"/>
    <x v="0"/>
    <d v="1979-01-25T00:00:00"/>
    <x v="37"/>
    <x v="0"/>
    <x v="0"/>
    <n v="5"/>
    <x v="0"/>
    <x v="3"/>
    <x v="2"/>
    <s v="Good"/>
    <s v="Good"/>
    <s v="Good"/>
    <s v="Poor"/>
    <s v="Poor"/>
    <s v="Average"/>
    <n v="5"/>
    <n v="4"/>
    <n v="3"/>
    <n v="3"/>
    <n v="3"/>
    <n v="1"/>
    <n v="1"/>
    <n v="2"/>
    <n v="2.75"/>
    <n v="4.5"/>
    <n v="3"/>
    <n v="2"/>
    <n v="1.5"/>
  </r>
  <r>
    <n v="354"/>
    <x v="302"/>
    <d v="2022-08-10T00:00:00"/>
    <x v="0"/>
    <s v="July"/>
    <s v="Saturday"/>
    <s v="Weekends"/>
    <x v="1"/>
    <x v="1"/>
    <s v="Guest 00354"/>
    <x v="1"/>
    <d v="1986-07-02T00:00:00"/>
    <x v="27"/>
    <x v="3"/>
    <x v="3"/>
    <n v="4"/>
    <x v="1"/>
    <x v="0"/>
    <x v="1"/>
    <s v="Excellent"/>
    <s v="Good"/>
    <s v="Very good"/>
    <s v="Average"/>
    <s v="Poor"/>
    <s v="Excellent"/>
    <n v="3"/>
    <n v="5"/>
    <n v="5"/>
    <n v="3"/>
    <n v="4"/>
    <n v="2"/>
    <n v="1"/>
    <n v="5"/>
    <n v="3.5"/>
    <n v="4"/>
    <n v="4"/>
    <n v="3"/>
    <n v="3"/>
  </r>
  <r>
    <n v="355"/>
    <x v="303"/>
    <d v="2021-08-11T00:00:00"/>
    <x v="1"/>
    <s v="July"/>
    <s v="Monday"/>
    <s v="Weekdays"/>
    <x v="12"/>
    <x v="1"/>
    <s v="Guest 00355"/>
    <x v="0"/>
    <d v="1956-10-28T00:00:00"/>
    <x v="5"/>
    <x v="0"/>
    <x v="0"/>
    <n v="5"/>
    <x v="6"/>
    <x v="0"/>
    <x v="2"/>
    <s v="Very good"/>
    <s v="Very good"/>
    <s v="Very good"/>
    <s v="Average"/>
    <s v="Excellent"/>
    <s v="Very good"/>
    <n v="3"/>
    <n v="4"/>
    <n v="4"/>
    <n v="4"/>
    <n v="4"/>
    <n v="2"/>
    <n v="5"/>
    <n v="4"/>
    <n v="3.75"/>
    <n v="3.5"/>
    <n v="4"/>
    <n v="3"/>
    <n v="4.5"/>
  </r>
  <r>
    <n v="356"/>
    <x v="304"/>
    <d v="2021-10-15T00:00:00"/>
    <x v="1"/>
    <s v="October"/>
    <s v="Tuesday"/>
    <s v="Weekdays"/>
    <x v="13"/>
    <x v="1"/>
    <s v="Guest 00356"/>
    <x v="0"/>
    <d v="1970-02-02T00:00:00"/>
    <x v="15"/>
    <x v="0"/>
    <x v="0"/>
    <n v="4"/>
    <x v="0"/>
    <x v="3"/>
    <x v="1"/>
    <s v="Very good"/>
    <s v="Poor"/>
    <s v="Excellent"/>
    <s v="Poor"/>
    <s v="Poor"/>
    <s v="Very good"/>
    <n v="5"/>
    <n v="5"/>
    <n v="4"/>
    <n v="1"/>
    <n v="5"/>
    <n v="1"/>
    <n v="1"/>
    <n v="4"/>
    <n v="3.25"/>
    <n v="5"/>
    <n v="2.5"/>
    <n v="3"/>
    <n v="2.5"/>
  </r>
  <r>
    <n v="357"/>
    <x v="305"/>
    <d v="2021-07-18T00:00:00"/>
    <x v="1"/>
    <s v="July"/>
    <s v="Thursday"/>
    <s v="Weekdays"/>
    <x v="4"/>
    <x v="0"/>
    <s v="Guest 00357"/>
    <x v="1"/>
    <d v="1961-08-21T00:00:00"/>
    <x v="4"/>
    <x v="2"/>
    <x v="5"/>
    <n v="4"/>
    <x v="4"/>
    <x v="1"/>
    <x v="2"/>
    <s v="Very good"/>
    <s v="Average"/>
    <s v="Good"/>
    <s v="Poor"/>
    <s v="Excellent"/>
    <s v="Poor"/>
    <n v="4"/>
    <n v="4"/>
    <n v="4"/>
    <n v="2"/>
    <n v="3"/>
    <n v="1"/>
    <n v="5"/>
    <n v="1"/>
    <n v="3"/>
    <n v="4"/>
    <n v="3"/>
    <n v="2"/>
    <n v="3"/>
  </r>
  <r>
    <n v="358"/>
    <x v="65"/>
    <d v="2021-11-12T00:00:00"/>
    <x v="1"/>
    <s v="October"/>
    <s v="Friday"/>
    <s v="Weekends"/>
    <x v="8"/>
    <x v="1"/>
    <s v="Guest 00358"/>
    <x v="1"/>
    <d v="1967-10-27T00:00:00"/>
    <x v="32"/>
    <x v="2"/>
    <x v="0"/>
    <n v="3"/>
    <x v="0"/>
    <x v="4"/>
    <x v="3"/>
    <s v="Excellent"/>
    <s v="Average"/>
    <s v="Very good"/>
    <s v="Average"/>
    <s v="Very good"/>
    <s v="Excellent"/>
    <n v="2"/>
    <n v="2"/>
    <n v="5"/>
    <n v="2"/>
    <n v="4"/>
    <n v="2"/>
    <n v="4"/>
    <n v="5"/>
    <n v="3.25"/>
    <n v="2"/>
    <n v="3.5"/>
    <n v="3"/>
    <n v="4.5"/>
  </r>
  <r>
    <n v="359"/>
    <x v="306"/>
    <d v="2022-02-09T00:00:00"/>
    <x v="0"/>
    <s v="February"/>
    <s v="Wednesday"/>
    <s v="Weekdays"/>
    <x v="16"/>
    <x v="1"/>
    <s v="Guest 00359"/>
    <x v="1"/>
    <d v="1995-09-11T00:00:00"/>
    <x v="36"/>
    <x v="2"/>
    <x v="6"/>
    <n v="5"/>
    <x v="1"/>
    <x v="3"/>
    <x v="1"/>
    <s v="Good"/>
    <s v="Good"/>
    <s v="Poor"/>
    <s v="Average"/>
    <s v="Very good"/>
    <s v="Excellent"/>
    <n v="5"/>
    <n v="5"/>
    <n v="3"/>
    <n v="3"/>
    <n v="1"/>
    <n v="2"/>
    <n v="4"/>
    <n v="5"/>
    <n v="3.5"/>
    <n v="5"/>
    <n v="3"/>
    <n v="1.5"/>
    <n v="4.5"/>
  </r>
  <r>
    <n v="360"/>
    <x v="307"/>
    <d v="2022-07-05T00:00:00"/>
    <x v="0"/>
    <s v="July"/>
    <s v="Sunday"/>
    <s v="Weekends"/>
    <x v="0"/>
    <x v="2"/>
    <s v="Guest 00360"/>
    <x v="0"/>
    <d v="1973-04-20T00:00:00"/>
    <x v="11"/>
    <x v="0"/>
    <x v="0"/>
    <n v="5"/>
    <x v="5"/>
    <x v="0"/>
    <x v="1"/>
    <s v="Excellent"/>
    <s v="Poor"/>
    <s v="Average"/>
    <s v="Poor"/>
    <s v="Excellent"/>
    <s v="Average"/>
    <n v="3"/>
    <n v="5"/>
    <n v="5"/>
    <n v="1"/>
    <n v="2"/>
    <n v="1"/>
    <n v="5"/>
    <n v="2"/>
    <n v="3"/>
    <n v="4"/>
    <n v="3"/>
    <n v="1.5"/>
    <n v="3.5"/>
  </r>
  <r>
    <n v="361"/>
    <x v="308"/>
    <d v="2022-07-08T00:00:00"/>
    <x v="0"/>
    <s v="July"/>
    <s v="Saturday"/>
    <s v="Weekends"/>
    <x v="29"/>
    <x v="1"/>
    <s v="Guest 00361"/>
    <x v="0"/>
    <d v="1957-05-03T00:00:00"/>
    <x v="5"/>
    <x v="2"/>
    <x v="6"/>
    <n v="4"/>
    <x v="5"/>
    <x v="0"/>
    <x v="0"/>
    <s v="Excellent"/>
    <s v="Very good"/>
    <s v="Poor"/>
    <s v="Poor"/>
    <s v="Very good"/>
    <s v="Very good"/>
    <n v="3"/>
    <n v="3"/>
    <n v="5"/>
    <n v="4"/>
    <n v="1"/>
    <n v="1"/>
    <n v="4"/>
    <n v="4"/>
    <n v="3.125"/>
    <n v="3"/>
    <n v="4.5"/>
    <n v="1"/>
    <n v="4"/>
  </r>
  <r>
    <n v="362"/>
    <x v="309"/>
    <d v="2022-05-14T00:00:00"/>
    <x v="0"/>
    <s v="April"/>
    <s v="Sunday"/>
    <s v="Weekends"/>
    <x v="28"/>
    <x v="1"/>
    <s v="Guest 00362"/>
    <x v="0"/>
    <d v="1965-12-17T00:00:00"/>
    <x v="44"/>
    <x v="2"/>
    <x v="6"/>
    <n v="4"/>
    <x v="3"/>
    <x v="1"/>
    <x v="2"/>
    <s v="Very good"/>
    <s v="Average"/>
    <s v="Very good"/>
    <s v="Average"/>
    <s v="Average"/>
    <s v="Good"/>
    <n v="4"/>
    <n v="4"/>
    <n v="4"/>
    <n v="2"/>
    <n v="4"/>
    <n v="2"/>
    <n v="2"/>
    <n v="3"/>
    <n v="3.125"/>
    <n v="4"/>
    <n v="3"/>
    <n v="3"/>
    <n v="2.5"/>
  </r>
  <r>
    <n v="363"/>
    <x v="310"/>
    <d v="2020-01-26T00:00:00"/>
    <x v="3"/>
    <s v="January"/>
    <s v="Friday"/>
    <s v="Weekends"/>
    <x v="0"/>
    <x v="2"/>
    <s v="Guest 00363"/>
    <x v="0"/>
    <d v="1969-01-16T00:00:00"/>
    <x v="42"/>
    <x v="0"/>
    <x v="3"/>
    <n v="2"/>
    <x v="3"/>
    <x v="3"/>
    <x v="1"/>
    <s v="Excellent"/>
    <s v="Average"/>
    <s v="Good"/>
    <s v="Poor"/>
    <s v="Excellent"/>
    <s v="Very good"/>
    <n v="5"/>
    <n v="5"/>
    <n v="5"/>
    <n v="2"/>
    <n v="3"/>
    <n v="1"/>
    <n v="5"/>
    <n v="4"/>
    <n v="3.75"/>
    <n v="5"/>
    <n v="3.5"/>
    <n v="2"/>
    <n v="4.5"/>
  </r>
  <r>
    <n v="364"/>
    <x v="255"/>
    <d v="2022-02-15T00:00:00"/>
    <x v="0"/>
    <s v="January"/>
    <s v="Monday"/>
    <s v="Weekdays"/>
    <x v="7"/>
    <x v="1"/>
    <s v="Guest 00364"/>
    <x v="1"/>
    <d v="1978-08-05T00:00:00"/>
    <x v="37"/>
    <x v="0"/>
    <x v="0"/>
    <n v="4"/>
    <x v="0"/>
    <x v="3"/>
    <x v="2"/>
    <s v="Excellent"/>
    <s v="Poor"/>
    <s v="Good"/>
    <s v="Excellent"/>
    <s v="Poor"/>
    <s v="Excellent"/>
    <n v="5"/>
    <n v="4"/>
    <n v="5"/>
    <n v="1"/>
    <n v="3"/>
    <n v="5"/>
    <n v="1"/>
    <n v="5"/>
    <n v="3.625"/>
    <n v="4.5"/>
    <n v="3"/>
    <n v="4"/>
    <n v="3"/>
  </r>
  <r>
    <n v="365"/>
    <x v="156"/>
    <d v="2020-07-10T00:00:00"/>
    <x v="3"/>
    <s v="June"/>
    <s v="Saturday"/>
    <s v="Weekends"/>
    <x v="9"/>
    <x v="1"/>
    <s v="Guest 00365"/>
    <x v="0"/>
    <d v="1980-10-29T00:00:00"/>
    <x v="18"/>
    <x v="2"/>
    <x v="1"/>
    <n v="3"/>
    <x v="0"/>
    <x v="0"/>
    <x v="2"/>
    <s v="Good"/>
    <s v="Poor"/>
    <s v="Excellent"/>
    <s v="Average"/>
    <s v="Very good"/>
    <s v="Average"/>
    <n v="3"/>
    <n v="4"/>
    <n v="3"/>
    <n v="1"/>
    <n v="5"/>
    <n v="2"/>
    <n v="4"/>
    <n v="2"/>
    <n v="3"/>
    <n v="3.5"/>
    <n v="2"/>
    <n v="3.5"/>
    <n v="3"/>
  </r>
  <r>
    <n v="366"/>
    <x v="103"/>
    <d v="2021-06-23T00:00:00"/>
    <x v="1"/>
    <s v="May"/>
    <s v="Tuesday"/>
    <s v="Weekdays"/>
    <x v="7"/>
    <x v="1"/>
    <s v="Guest 00366"/>
    <x v="0"/>
    <d v="1959-01-03T00:00:00"/>
    <x v="21"/>
    <x v="0"/>
    <x v="0"/>
    <n v="5"/>
    <x v="6"/>
    <x v="1"/>
    <x v="2"/>
    <s v="Excellent"/>
    <s v="Excellent"/>
    <s v="Poor"/>
    <s v="Average"/>
    <s v="Very good"/>
    <s v="Good"/>
    <n v="4"/>
    <n v="4"/>
    <n v="5"/>
    <n v="5"/>
    <n v="1"/>
    <n v="2"/>
    <n v="4"/>
    <n v="3"/>
    <n v="3.5"/>
    <n v="4"/>
    <n v="5"/>
    <n v="1.5"/>
    <n v="3.5"/>
  </r>
  <r>
    <n v="367"/>
    <x v="282"/>
    <d v="2022-05-17T00:00:00"/>
    <x v="0"/>
    <s v="May"/>
    <s v="Monday"/>
    <s v="Weekdays"/>
    <x v="20"/>
    <x v="1"/>
    <s v="Guest 00367"/>
    <x v="0"/>
    <d v="1987-10-30T00:00:00"/>
    <x v="13"/>
    <x v="0"/>
    <x v="0"/>
    <n v="4"/>
    <x v="5"/>
    <x v="1"/>
    <x v="2"/>
    <s v="Good"/>
    <s v="Very good"/>
    <s v="Average"/>
    <s v="Poor"/>
    <s v="Excellent"/>
    <s v="Poor"/>
    <n v="4"/>
    <n v="4"/>
    <n v="3"/>
    <n v="4"/>
    <n v="2"/>
    <n v="1"/>
    <n v="5"/>
    <n v="1"/>
    <n v="3"/>
    <n v="4"/>
    <n v="3.5"/>
    <n v="1.5"/>
    <n v="3"/>
  </r>
  <r>
    <n v="368"/>
    <x v="167"/>
    <d v="2022-07-27T00:00:00"/>
    <x v="0"/>
    <s v="July"/>
    <s v="Wednesday"/>
    <s v="Weekdays"/>
    <x v="19"/>
    <x v="1"/>
    <s v="Guest 00368"/>
    <x v="1"/>
    <d v="1974-06-10T00:00:00"/>
    <x v="54"/>
    <x v="0"/>
    <x v="0"/>
    <n v="4"/>
    <x v="1"/>
    <x v="1"/>
    <x v="1"/>
    <s v="Good"/>
    <s v="Average"/>
    <s v="Excellent"/>
    <s v="Average"/>
    <s v="Very good"/>
    <s v="Very good"/>
    <n v="4"/>
    <n v="5"/>
    <n v="3"/>
    <n v="2"/>
    <n v="5"/>
    <n v="2"/>
    <n v="4"/>
    <n v="4"/>
    <n v="3.625"/>
    <n v="4.5"/>
    <n v="2.5"/>
    <n v="3.5"/>
    <n v="4"/>
  </r>
  <r>
    <n v="369"/>
    <x v="311"/>
    <d v="2020-01-13T00:00:00"/>
    <x v="3"/>
    <s v="January"/>
    <s v="Friday"/>
    <s v="Weekends"/>
    <x v="13"/>
    <x v="1"/>
    <s v="Guest 00369"/>
    <x v="0"/>
    <d v="1952-11-08T00:00:00"/>
    <x v="43"/>
    <x v="1"/>
    <x v="3"/>
    <n v="3"/>
    <x v="0"/>
    <x v="4"/>
    <x v="4"/>
    <s v="Good"/>
    <s v="Average"/>
    <s v="Poor"/>
    <s v="Average"/>
    <s v="Good"/>
    <s v="Good"/>
    <n v="2"/>
    <n v="1"/>
    <n v="3"/>
    <n v="2"/>
    <n v="1"/>
    <n v="2"/>
    <n v="3"/>
    <n v="3"/>
    <n v="2.125"/>
    <n v="1.5"/>
    <n v="2.5"/>
    <n v="1.5"/>
    <n v="3"/>
  </r>
  <r>
    <n v="370"/>
    <x v="312"/>
    <d v="2020-04-26T00:00:00"/>
    <x v="3"/>
    <s v="April"/>
    <s v="Wednesday"/>
    <s v="Weekdays"/>
    <x v="21"/>
    <x v="1"/>
    <s v="Guest 00370"/>
    <x v="0"/>
    <d v="1966-06-03T00:00:00"/>
    <x v="10"/>
    <x v="2"/>
    <x v="5"/>
    <n v="3"/>
    <x v="6"/>
    <x v="0"/>
    <x v="2"/>
    <s v="Good"/>
    <s v="Excellent"/>
    <s v="Very good"/>
    <s v="Poor"/>
    <s v="Very good"/>
    <s v="Excellent"/>
    <n v="3"/>
    <n v="4"/>
    <n v="3"/>
    <n v="5"/>
    <n v="4"/>
    <n v="1"/>
    <n v="4"/>
    <n v="5"/>
    <n v="3.625"/>
    <n v="3.5"/>
    <n v="4"/>
    <n v="2.5"/>
    <n v="4.5"/>
  </r>
  <r>
    <n v="371"/>
    <x v="313"/>
    <d v="2020-07-11T00:00:00"/>
    <x v="3"/>
    <s v="July"/>
    <s v="Friday"/>
    <s v="Weekends"/>
    <x v="6"/>
    <x v="2"/>
    <s v="Guest 00371"/>
    <x v="0"/>
    <d v="1960-05-02T00:00:00"/>
    <x v="47"/>
    <x v="1"/>
    <x v="6"/>
    <n v="5"/>
    <x v="2"/>
    <x v="4"/>
    <x v="3"/>
    <s v="Average"/>
    <s v="Very good"/>
    <s v="Poor"/>
    <s v="Average"/>
    <s v="Good"/>
    <s v="Excellent"/>
    <n v="2"/>
    <n v="2"/>
    <n v="2"/>
    <n v="4"/>
    <n v="1"/>
    <n v="2"/>
    <n v="3"/>
    <n v="5"/>
    <n v="2.625"/>
    <n v="2"/>
    <n v="3"/>
    <n v="1.5"/>
    <n v="4"/>
  </r>
  <r>
    <n v="372"/>
    <x v="314"/>
    <d v="2020-09-16T00:00:00"/>
    <x v="3"/>
    <s v="September"/>
    <s v="Monday"/>
    <s v="Weekdays"/>
    <x v="11"/>
    <x v="1"/>
    <s v="Guest 00372"/>
    <x v="1"/>
    <d v="1997-04-23T00:00:00"/>
    <x v="23"/>
    <x v="0"/>
    <x v="0"/>
    <n v="4"/>
    <x v="6"/>
    <x v="3"/>
    <x v="2"/>
    <s v="Good"/>
    <s v="Average"/>
    <s v="Good"/>
    <s v="Excellent"/>
    <s v="Very good"/>
    <s v="Excellent"/>
    <n v="5"/>
    <n v="4"/>
    <n v="3"/>
    <n v="2"/>
    <n v="3"/>
    <n v="5"/>
    <n v="4"/>
    <n v="5"/>
    <n v="3.875"/>
    <n v="4.5"/>
    <n v="2.5"/>
    <n v="4"/>
    <n v="4.5"/>
  </r>
  <r>
    <n v="373"/>
    <x v="315"/>
    <d v="2022-10-02T00:00:00"/>
    <x v="0"/>
    <s v="September"/>
    <s v="Sunday"/>
    <s v="Weekends"/>
    <x v="10"/>
    <x v="1"/>
    <s v="Guest 00373"/>
    <x v="0"/>
    <d v="1951-02-15T00:00:00"/>
    <x v="34"/>
    <x v="1"/>
    <x v="2"/>
    <n v="1"/>
    <x v="6"/>
    <x v="0"/>
    <x v="2"/>
    <s v="Excellent"/>
    <s v="Excellent"/>
    <s v="Excellent"/>
    <s v="Average"/>
    <s v="Very good"/>
    <s v="Average"/>
    <n v="3"/>
    <n v="4"/>
    <n v="5"/>
    <n v="5"/>
    <n v="5"/>
    <n v="2"/>
    <n v="4"/>
    <n v="2"/>
    <n v="3.75"/>
    <n v="3.5"/>
    <n v="5"/>
    <n v="3.5"/>
    <n v="3"/>
  </r>
  <r>
    <n v="374"/>
    <x v="204"/>
    <d v="2020-09-01T00:00:00"/>
    <x v="3"/>
    <s v="August"/>
    <s v="Wednesday"/>
    <s v="Weekdays"/>
    <x v="28"/>
    <x v="1"/>
    <s v="Guest 00374"/>
    <x v="1"/>
    <d v="1957-06-17T00:00:00"/>
    <x v="41"/>
    <x v="2"/>
    <x v="2"/>
    <n v="3"/>
    <x v="5"/>
    <x v="4"/>
    <x v="3"/>
    <s v="Excellent"/>
    <s v="Average"/>
    <s v="Poor"/>
    <s v="Poor"/>
    <s v="Good"/>
    <s v="Good"/>
    <n v="2"/>
    <n v="2"/>
    <n v="5"/>
    <n v="2"/>
    <n v="1"/>
    <n v="1"/>
    <n v="3"/>
    <n v="3"/>
    <n v="2.375"/>
    <n v="2"/>
    <n v="3.5"/>
    <n v="1"/>
    <n v="3"/>
  </r>
  <r>
    <n v="375"/>
    <x v="316"/>
    <d v="2020-04-22T00:00:00"/>
    <x v="3"/>
    <s v="March"/>
    <s v="Monday"/>
    <s v="Weekdays"/>
    <x v="24"/>
    <x v="1"/>
    <s v="Guest 00375"/>
    <x v="1"/>
    <d v="1962-03-20T00:00:00"/>
    <x v="4"/>
    <x v="2"/>
    <x v="0"/>
    <n v="5"/>
    <x v="0"/>
    <x v="1"/>
    <x v="0"/>
    <s v="Excellent"/>
    <s v="Average"/>
    <s v="Excellent"/>
    <s v="Average"/>
    <s v="Average"/>
    <s v="Average"/>
    <n v="4"/>
    <n v="3"/>
    <n v="5"/>
    <n v="2"/>
    <n v="5"/>
    <n v="2"/>
    <n v="2"/>
    <n v="2"/>
    <n v="3.125"/>
    <n v="3.5"/>
    <n v="3.5"/>
    <n v="3.5"/>
    <n v="2"/>
  </r>
  <r>
    <n v="376"/>
    <x v="237"/>
    <d v="2020-10-13T00:00:00"/>
    <x v="3"/>
    <s v="September"/>
    <s v="Sunday"/>
    <s v="Weekends"/>
    <x v="24"/>
    <x v="1"/>
    <s v="Guest 00376"/>
    <x v="0"/>
    <d v="1988-11-28T00:00:00"/>
    <x v="7"/>
    <x v="0"/>
    <x v="0"/>
    <n v="5"/>
    <x v="0"/>
    <x v="1"/>
    <x v="1"/>
    <s v="Very good"/>
    <s v="Good"/>
    <s v="Average"/>
    <s v="Poor"/>
    <s v="Very good"/>
    <s v="Poor"/>
    <n v="4"/>
    <n v="5"/>
    <n v="4"/>
    <n v="3"/>
    <n v="2"/>
    <n v="1"/>
    <n v="4"/>
    <n v="1"/>
    <n v="3"/>
    <n v="4.5"/>
    <n v="3.5"/>
    <n v="1.5"/>
    <n v="2.5"/>
  </r>
  <r>
    <n v="377"/>
    <x v="306"/>
    <d v="2022-02-28T00:00:00"/>
    <x v="0"/>
    <s v="February"/>
    <s v="Wednesday"/>
    <s v="Weekdays"/>
    <x v="5"/>
    <x v="1"/>
    <s v="Guest 00377"/>
    <x v="1"/>
    <d v="1958-11-16T00:00:00"/>
    <x v="21"/>
    <x v="1"/>
    <x v="3"/>
    <n v="5"/>
    <x v="6"/>
    <x v="1"/>
    <x v="1"/>
    <s v="Good"/>
    <s v="Poor"/>
    <s v="Very good"/>
    <s v="Average"/>
    <s v="Average"/>
    <s v="Excellent"/>
    <n v="4"/>
    <n v="5"/>
    <n v="3"/>
    <n v="1"/>
    <n v="4"/>
    <n v="2"/>
    <n v="2"/>
    <n v="5"/>
    <n v="3.25"/>
    <n v="4.5"/>
    <n v="2"/>
    <n v="3"/>
    <n v="3.5"/>
  </r>
  <r>
    <n v="378"/>
    <x v="317"/>
    <d v="2020-06-24T00:00:00"/>
    <x v="3"/>
    <s v="June"/>
    <s v="Sunday"/>
    <s v="Weekends"/>
    <x v="15"/>
    <x v="1"/>
    <s v="Guest 00378"/>
    <x v="1"/>
    <d v="1976-03-22T00:00:00"/>
    <x v="33"/>
    <x v="0"/>
    <x v="0"/>
    <n v="3"/>
    <x v="6"/>
    <x v="3"/>
    <x v="0"/>
    <s v="Excellent"/>
    <s v="Average"/>
    <s v="Excellent"/>
    <s v="Poor"/>
    <s v="Average"/>
    <s v="Excellent"/>
    <n v="5"/>
    <n v="3"/>
    <n v="5"/>
    <n v="2"/>
    <n v="5"/>
    <n v="1"/>
    <n v="2"/>
    <n v="5"/>
    <n v="3.5"/>
    <n v="4"/>
    <n v="3.5"/>
    <n v="3"/>
    <n v="3.5"/>
  </r>
  <r>
    <n v="379"/>
    <x v="307"/>
    <d v="2022-07-21T00:00:00"/>
    <x v="0"/>
    <s v="July"/>
    <s v="Sunday"/>
    <s v="Weekends"/>
    <x v="21"/>
    <x v="1"/>
    <s v="Guest 00379"/>
    <x v="1"/>
    <d v="1976-03-28T00:00:00"/>
    <x v="33"/>
    <x v="3"/>
    <x v="2"/>
    <n v="5"/>
    <x v="0"/>
    <x v="0"/>
    <x v="0"/>
    <s v="Poor"/>
    <s v="Average"/>
    <s v="Excellent"/>
    <s v="Poor"/>
    <s v="Poor"/>
    <s v="Excellent"/>
    <n v="3"/>
    <n v="3"/>
    <n v="1"/>
    <n v="2"/>
    <n v="5"/>
    <n v="1"/>
    <n v="1"/>
    <n v="5"/>
    <n v="2.625"/>
    <n v="3"/>
    <n v="1.5"/>
    <n v="3"/>
    <n v="3"/>
  </r>
  <r>
    <n v="380"/>
    <x v="318"/>
    <d v="2021-11-24T00:00:00"/>
    <x v="1"/>
    <s v="November"/>
    <s v="Wednesday"/>
    <s v="Weekdays"/>
    <x v="16"/>
    <x v="1"/>
    <s v="Guest 00380"/>
    <x v="1"/>
    <d v="1952-06-14T00:00:00"/>
    <x v="43"/>
    <x v="0"/>
    <x v="0"/>
    <n v="3"/>
    <x v="0"/>
    <x v="1"/>
    <x v="2"/>
    <s v="Very good"/>
    <s v="Excellent"/>
    <s v="Excellent"/>
    <s v="Poor"/>
    <s v="Very good"/>
    <s v="Very good"/>
    <n v="4"/>
    <n v="4"/>
    <n v="4"/>
    <n v="5"/>
    <n v="5"/>
    <n v="1"/>
    <n v="4"/>
    <n v="4"/>
    <n v="3.875"/>
    <n v="4"/>
    <n v="4.5"/>
    <n v="3"/>
    <n v="4"/>
  </r>
  <r>
    <n v="381"/>
    <x v="319"/>
    <d v="2022-01-19T00:00:00"/>
    <x v="1"/>
    <s v="December"/>
    <s v="Tuesday"/>
    <s v="Weekdays"/>
    <x v="7"/>
    <x v="1"/>
    <s v="Guest 00381"/>
    <x v="1"/>
    <d v="1976-05-21T00:00:00"/>
    <x v="51"/>
    <x v="0"/>
    <x v="0"/>
    <n v="4"/>
    <x v="7"/>
    <x v="0"/>
    <x v="1"/>
    <s v="Good"/>
    <s v="Excellent"/>
    <s v="Excellent"/>
    <s v="Poor"/>
    <s v="Good"/>
    <s v="Excellent"/>
    <n v="3"/>
    <n v="5"/>
    <n v="3"/>
    <n v="5"/>
    <n v="5"/>
    <n v="1"/>
    <n v="3"/>
    <n v="5"/>
    <n v="3.75"/>
    <n v="4"/>
    <n v="4"/>
    <n v="3"/>
    <n v="4"/>
  </r>
  <r>
    <n v="382"/>
    <x v="229"/>
    <d v="2021-10-05T00:00:00"/>
    <x v="1"/>
    <s v="September"/>
    <s v="Tuesday"/>
    <s v="Weekdays"/>
    <x v="16"/>
    <x v="1"/>
    <s v="Guest 00382"/>
    <x v="0"/>
    <d v="1994-04-03T00:00:00"/>
    <x v="0"/>
    <x v="3"/>
    <x v="2"/>
    <n v="5"/>
    <x v="6"/>
    <x v="1"/>
    <x v="3"/>
    <s v="Excellent"/>
    <s v="Excellent"/>
    <s v="Poor"/>
    <s v="Very good"/>
    <s v="Very good"/>
    <s v="Excellent"/>
    <n v="4"/>
    <n v="2"/>
    <n v="5"/>
    <n v="5"/>
    <n v="1"/>
    <n v="4"/>
    <n v="4"/>
    <n v="5"/>
    <n v="3.75"/>
    <n v="3"/>
    <n v="5"/>
    <n v="2.5"/>
    <n v="4.5"/>
  </r>
  <r>
    <n v="383"/>
    <x v="320"/>
    <d v="2021-02-11T00:00:00"/>
    <x v="1"/>
    <s v="February"/>
    <s v="Wednesday"/>
    <s v="Weekdays"/>
    <x v="23"/>
    <x v="1"/>
    <s v="Guest 00383"/>
    <x v="1"/>
    <d v="1961-09-12T00:00:00"/>
    <x v="4"/>
    <x v="2"/>
    <x v="2"/>
    <n v="5"/>
    <x v="0"/>
    <x v="3"/>
    <x v="1"/>
    <s v="Good"/>
    <s v="Good"/>
    <s v="Excellent"/>
    <s v="Poor"/>
    <s v="Good"/>
    <s v="Very good"/>
    <n v="5"/>
    <n v="5"/>
    <n v="3"/>
    <n v="3"/>
    <n v="5"/>
    <n v="1"/>
    <n v="3"/>
    <n v="4"/>
    <n v="3.625"/>
    <n v="5"/>
    <n v="3"/>
    <n v="3"/>
    <n v="3.5"/>
  </r>
  <r>
    <n v="384"/>
    <x v="77"/>
    <d v="2021-11-11T00:00:00"/>
    <x v="1"/>
    <s v="October"/>
    <s v="Wednesday"/>
    <s v="Weekdays"/>
    <x v="20"/>
    <x v="1"/>
    <s v="Guest 00384"/>
    <x v="0"/>
    <d v="1986-01-28T00:00:00"/>
    <x v="29"/>
    <x v="3"/>
    <x v="3"/>
    <n v="4"/>
    <x v="0"/>
    <x v="1"/>
    <x v="1"/>
    <s v="Good"/>
    <s v="Poor"/>
    <s v="Poor"/>
    <s v="Poor"/>
    <s v="Poor"/>
    <s v="Good"/>
    <n v="4"/>
    <n v="5"/>
    <n v="3"/>
    <n v="1"/>
    <n v="1"/>
    <n v="1"/>
    <n v="1"/>
    <n v="3"/>
    <n v="2.375"/>
    <n v="4.5"/>
    <n v="2"/>
    <n v="1"/>
    <n v="2"/>
  </r>
  <r>
    <n v="385"/>
    <x v="321"/>
    <d v="2021-10-31T00:00:00"/>
    <x v="1"/>
    <s v="October"/>
    <s v="Thursday"/>
    <s v="Weekdays"/>
    <x v="13"/>
    <x v="1"/>
    <s v="Guest 00385"/>
    <x v="1"/>
    <d v="1973-05-03T00:00:00"/>
    <x v="11"/>
    <x v="0"/>
    <x v="0"/>
    <n v="5"/>
    <x v="0"/>
    <x v="0"/>
    <x v="1"/>
    <s v="Very good"/>
    <s v="Poor"/>
    <s v="Average"/>
    <s v="Average"/>
    <s v="Excellent"/>
    <s v="Average"/>
    <n v="3"/>
    <n v="5"/>
    <n v="4"/>
    <n v="1"/>
    <n v="2"/>
    <n v="2"/>
    <n v="5"/>
    <n v="2"/>
    <n v="3"/>
    <n v="4"/>
    <n v="2.5"/>
    <n v="2"/>
    <n v="3.5"/>
  </r>
  <r>
    <n v="386"/>
    <x v="87"/>
    <d v="2021-10-27T00:00:00"/>
    <x v="1"/>
    <s v="October"/>
    <s v="Monday"/>
    <s v="Weekdays"/>
    <x v="12"/>
    <x v="1"/>
    <s v="Guest 00386"/>
    <x v="1"/>
    <d v="2006-04-07T00:00:00"/>
    <x v="48"/>
    <x v="0"/>
    <x v="0"/>
    <n v="5"/>
    <x v="2"/>
    <x v="1"/>
    <x v="0"/>
    <s v="Excellent"/>
    <s v="Good"/>
    <s v="Excellent"/>
    <s v="Poor"/>
    <s v="Average"/>
    <s v="Excellent"/>
    <n v="4"/>
    <n v="3"/>
    <n v="5"/>
    <n v="3"/>
    <n v="5"/>
    <n v="1"/>
    <n v="2"/>
    <n v="5"/>
    <n v="3.5"/>
    <n v="3.5"/>
    <n v="4"/>
    <n v="3"/>
    <n v="3.5"/>
  </r>
  <r>
    <n v="387"/>
    <x v="322"/>
    <d v="2021-05-20T00:00:00"/>
    <x v="1"/>
    <s v="May"/>
    <s v="Sunday"/>
    <s v="Weekends"/>
    <x v="17"/>
    <x v="1"/>
    <s v="Guest 00387"/>
    <x v="1"/>
    <d v="1990-11-10T00:00:00"/>
    <x v="38"/>
    <x v="1"/>
    <x v="3"/>
    <n v="1"/>
    <x v="6"/>
    <x v="3"/>
    <x v="1"/>
    <s v="Very good"/>
    <s v="Average"/>
    <s v="Average"/>
    <s v="Average"/>
    <s v="Excellent"/>
    <s v="Very good"/>
    <n v="5"/>
    <n v="5"/>
    <n v="4"/>
    <n v="2"/>
    <n v="2"/>
    <n v="2"/>
    <n v="5"/>
    <n v="4"/>
    <n v="3.625"/>
    <n v="5"/>
    <n v="3"/>
    <n v="2"/>
    <n v="4.5"/>
  </r>
  <r>
    <n v="388"/>
    <x v="323"/>
    <d v="2021-04-08T00:00:00"/>
    <x v="1"/>
    <s v="March"/>
    <s v="Saturday"/>
    <s v="Weekends"/>
    <x v="14"/>
    <x v="1"/>
    <s v="Guest 00388"/>
    <x v="0"/>
    <d v="1962-01-20T00:00:00"/>
    <x v="4"/>
    <x v="2"/>
    <x v="5"/>
    <n v="4"/>
    <x v="0"/>
    <x v="0"/>
    <x v="0"/>
    <s v="Poor"/>
    <s v="Good"/>
    <s v="Excellent"/>
    <s v="Poor"/>
    <s v="Average"/>
    <s v="Excellent"/>
    <n v="3"/>
    <n v="3"/>
    <n v="1"/>
    <n v="3"/>
    <n v="5"/>
    <n v="1"/>
    <n v="2"/>
    <n v="5"/>
    <n v="2.875"/>
    <n v="3"/>
    <n v="2"/>
    <n v="3"/>
    <n v="3.5"/>
  </r>
  <r>
    <n v="389"/>
    <x v="324"/>
    <d v="2022-03-18T00:00:00"/>
    <x v="0"/>
    <s v="February"/>
    <s v="Saturday"/>
    <s v="Weekends"/>
    <x v="9"/>
    <x v="1"/>
    <s v="Guest 00389"/>
    <x v="0"/>
    <d v="1974-01-04T00:00:00"/>
    <x v="17"/>
    <x v="0"/>
    <x v="2"/>
    <n v="3"/>
    <x v="2"/>
    <x v="2"/>
    <x v="3"/>
    <s v="Good"/>
    <s v="Excellent"/>
    <s v="Poor"/>
    <s v="Average"/>
    <s v="Very good"/>
    <s v="Excellent"/>
    <n v="1"/>
    <n v="2"/>
    <n v="3"/>
    <n v="5"/>
    <n v="1"/>
    <n v="2"/>
    <n v="4"/>
    <n v="5"/>
    <n v="2.875"/>
    <n v="1.5"/>
    <n v="4"/>
    <n v="1.5"/>
    <n v="4.5"/>
  </r>
  <r>
    <n v="390"/>
    <x v="325"/>
    <d v="2021-03-21T00:00:00"/>
    <x v="1"/>
    <s v="March"/>
    <s v="Tuesday"/>
    <s v="Weekdays"/>
    <x v="2"/>
    <x v="0"/>
    <s v="Guest 00390"/>
    <x v="0"/>
    <d v="2000-01-27T00:00:00"/>
    <x v="24"/>
    <x v="3"/>
    <x v="0"/>
    <n v="5"/>
    <x v="3"/>
    <x v="1"/>
    <x v="1"/>
    <s v="Excellent"/>
    <s v="Good"/>
    <s v="Average"/>
    <s v="Poor"/>
    <s v="Average"/>
    <s v="Good"/>
    <n v="4"/>
    <n v="5"/>
    <n v="5"/>
    <n v="3"/>
    <n v="2"/>
    <n v="1"/>
    <n v="2"/>
    <n v="3"/>
    <n v="3.125"/>
    <n v="4.5"/>
    <n v="4"/>
    <n v="1.5"/>
    <n v="2.5"/>
  </r>
  <r>
    <n v="391"/>
    <x v="326"/>
    <d v="2020-05-08T00:00:00"/>
    <x v="3"/>
    <s v="April"/>
    <s v="Sunday"/>
    <s v="Weekends"/>
    <x v="5"/>
    <x v="1"/>
    <s v="Guest 00391"/>
    <x v="0"/>
    <d v="1958-12-01T00:00:00"/>
    <x v="21"/>
    <x v="0"/>
    <x v="0"/>
    <n v="4"/>
    <x v="4"/>
    <x v="3"/>
    <x v="0"/>
    <s v="Very good"/>
    <s v="Good"/>
    <s v="Good"/>
    <s v="Poor"/>
    <s v="Average"/>
    <s v="Good"/>
    <n v="5"/>
    <n v="3"/>
    <n v="4"/>
    <n v="3"/>
    <n v="3"/>
    <n v="1"/>
    <n v="2"/>
    <n v="3"/>
    <n v="3"/>
    <n v="4"/>
    <n v="3.5"/>
    <n v="2"/>
    <n v="2.5"/>
  </r>
  <r>
    <n v="392"/>
    <x v="327"/>
    <d v="2021-01-12T00:00:00"/>
    <x v="3"/>
    <s v="December"/>
    <s v="Sunday"/>
    <s v="Weekends"/>
    <x v="12"/>
    <x v="1"/>
    <s v="Guest 00392"/>
    <x v="0"/>
    <d v="1975-09-10T00:00:00"/>
    <x v="33"/>
    <x v="3"/>
    <x v="3"/>
    <n v="4"/>
    <x v="6"/>
    <x v="3"/>
    <x v="1"/>
    <s v="Very good"/>
    <s v="Very good"/>
    <s v="Excellent"/>
    <s v="Poor"/>
    <s v="Excellent"/>
    <s v="Very good"/>
    <n v="5"/>
    <n v="5"/>
    <n v="4"/>
    <n v="4"/>
    <n v="5"/>
    <n v="1"/>
    <n v="5"/>
    <n v="4"/>
    <n v="4.125"/>
    <n v="5"/>
    <n v="4"/>
    <n v="3"/>
    <n v="4.5"/>
  </r>
  <r>
    <n v="393"/>
    <x v="301"/>
    <d v="2022-03-10T00:00:00"/>
    <x v="0"/>
    <s v="February"/>
    <s v="Sunday"/>
    <s v="Weekends"/>
    <x v="1"/>
    <x v="1"/>
    <s v="Guest 00393"/>
    <x v="0"/>
    <d v="1955-11-06T00:00:00"/>
    <x v="19"/>
    <x v="0"/>
    <x v="0"/>
    <n v="1"/>
    <x v="0"/>
    <x v="3"/>
    <x v="2"/>
    <s v="Good"/>
    <s v="Average"/>
    <s v="Poor"/>
    <s v="Average"/>
    <s v="Excellent"/>
    <s v="Very good"/>
    <n v="5"/>
    <n v="4"/>
    <n v="3"/>
    <n v="2"/>
    <n v="1"/>
    <n v="2"/>
    <n v="5"/>
    <n v="4"/>
    <n v="3.25"/>
    <n v="4.5"/>
    <n v="2.5"/>
    <n v="1.5"/>
    <n v="4.5"/>
  </r>
  <r>
    <n v="394"/>
    <x v="328"/>
    <d v="2021-02-28T00:00:00"/>
    <x v="1"/>
    <s v="February"/>
    <s v="Tuesday"/>
    <s v="Weekdays"/>
    <x v="5"/>
    <x v="1"/>
    <s v="Guest 00394"/>
    <x v="0"/>
    <d v="1993-07-16T00:00:00"/>
    <x v="0"/>
    <x v="1"/>
    <x v="6"/>
    <n v="2"/>
    <x v="0"/>
    <x v="3"/>
    <x v="0"/>
    <s v="Very good"/>
    <s v="Very good"/>
    <s v="Good"/>
    <s v="Poor"/>
    <s v="Good"/>
    <s v="Excellent"/>
    <n v="5"/>
    <n v="3"/>
    <n v="4"/>
    <n v="4"/>
    <n v="3"/>
    <n v="1"/>
    <n v="3"/>
    <n v="5"/>
    <n v="3.5"/>
    <n v="4"/>
    <n v="4"/>
    <n v="2"/>
    <n v="4"/>
  </r>
  <r>
    <n v="395"/>
    <x v="329"/>
    <d v="2021-07-30T00:00:00"/>
    <x v="1"/>
    <s v="July"/>
    <s v="Sunday"/>
    <s v="Weekends"/>
    <x v="2"/>
    <x v="0"/>
    <s v="Guest 00395"/>
    <x v="0"/>
    <d v="1996-09-19T00:00:00"/>
    <x v="23"/>
    <x v="1"/>
    <x v="4"/>
    <n v="4"/>
    <x v="6"/>
    <x v="3"/>
    <x v="0"/>
    <s v="Poor"/>
    <s v="Very good"/>
    <s v="Poor"/>
    <s v="Poor"/>
    <s v="Average"/>
    <s v="Average"/>
    <n v="5"/>
    <n v="3"/>
    <n v="1"/>
    <n v="4"/>
    <n v="1"/>
    <n v="1"/>
    <n v="2"/>
    <n v="2"/>
    <n v="2.375"/>
    <n v="4"/>
    <n v="2.5"/>
    <n v="1"/>
    <n v="2"/>
  </r>
  <r>
    <n v="396"/>
    <x v="318"/>
    <d v="2021-12-05T00:00:00"/>
    <x v="1"/>
    <s v="November"/>
    <s v="Wednesday"/>
    <s v="Weekdays"/>
    <x v="21"/>
    <x v="1"/>
    <s v="Guest 00396"/>
    <x v="0"/>
    <d v="1990-01-08T00:00:00"/>
    <x v="35"/>
    <x v="0"/>
    <x v="0"/>
    <n v="4"/>
    <x v="0"/>
    <x v="1"/>
    <x v="2"/>
    <s v="Excellent"/>
    <s v="Average"/>
    <s v="Good"/>
    <s v="Excellent"/>
    <s v="Average"/>
    <s v="Excellent"/>
    <n v="4"/>
    <n v="4"/>
    <n v="5"/>
    <n v="2"/>
    <n v="3"/>
    <n v="5"/>
    <n v="2"/>
    <n v="5"/>
    <n v="3.75"/>
    <n v="4"/>
    <n v="3.5"/>
    <n v="4"/>
    <n v="3.5"/>
  </r>
  <r>
    <n v="397"/>
    <x v="330"/>
    <d v="2020-10-17T00:00:00"/>
    <x v="3"/>
    <s v="September"/>
    <s v="Friday"/>
    <s v="Weekends"/>
    <x v="7"/>
    <x v="1"/>
    <s v="Guest 00397"/>
    <x v="0"/>
    <d v="1986-06-05T00:00:00"/>
    <x v="27"/>
    <x v="0"/>
    <x v="0"/>
    <n v="5"/>
    <x v="5"/>
    <x v="0"/>
    <x v="2"/>
    <s v="Poor"/>
    <s v="Very good"/>
    <s v="Poor"/>
    <s v="Average"/>
    <s v="Excellent"/>
    <s v="Average"/>
    <n v="3"/>
    <n v="4"/>
    <n v="1"/>
    <n v="4"/>
    <n v="1"/>
    <n v="2"/>
    <n v="5"/>
    <n v="2"/>
    <n v="2.75"/>
    <n v="3.5"/>
    <n v="2.5"/>
    <n v="1.5"/>
    <n v="3.5"/>
  </r>
  <r>
    <n v="398"/>
    <x v="331"/>
    <d v="2022-02-27T00:00:00"/>
    <x v="0"/>
    <s v="February"/>
    <s v="Monday"/>
    <s v="Weekdays"/>
    <x v="9"/>
    <x v="1"/>
    <s v="Guest 00398"/>
    <x v="1"/>
    <d v="1981-05-03T00:00:00"/>
    <x v="18"/>
    <x v="3"/>
    <x v="4"/>
    <n v="5"/>
    <x v="0"/>
    <x v="1"/>
    <x v="3"/>
    <s v="Very good"/>
    <s v="Excellent"/>
    <s v="Good"/>
    <s v="Average"/>
    <s v="Poor"/>
    <s v="Good"/>
    <n v="4"/>
    <n v="2"/>
    <n v="4"/>
    <n v="5"/>
    <n v="3"/>
    <n v="2"/>
    <n v="1"/>
    <n v="3"/>
    <n v="3"/>
    <n v="3"/>
    <n v="4.5"/>
    <n v="2.5"/>
    <n v="2"/>
  </r>
  <r>
    <n v="399"/>
    <x v="332"/>
    <d v="2020-05-22T00:00:00"/>
    <x v="3"/>
    <s v="May"/>
    <s v="Friday"/>
    <s v="Weekends"/>
    <x v="16"/>
    <x v="1"/>
    <s v="Guest 00399"/>
    <x v="0"/>
    <d v="1964-11-28T00:00:00"/>
    <x v="25"/>
    <x v="0"/>
    <x v="0"/>
    <n v="4"/>
    <x v="0"/>
    <x v="3"/>
    <x v="0"/>
    <s v="Excellent"/>
    <s v="Excellent"/>
    <s v="Poor"/>
    <s v="Average"/>
    <s v="Excellent"/>
    <s v="Poor"/>
    <n v="5"/>
    <n v="3"/>
    <n v="5"/>
    <n v="5"/>
    <n v="1"/>
    <n v="2"/>
    <n v="5"/>
    <n v="1"/>
    <n v="3.375"/>
    <n v="4"/>
    <n v="5"/>
    <n v="1.5"/>
    <n v="3"/>
  </r>
  <r>
    <n v="400"/>
    <x v="333"/>
    <d v="2020-02-29T00:00:00"/>
    <x v="3"/>
    <s v="February"/>
    <s v="Sunday"/>
    <s v="Weekends"/>
    <x v="28"/>
    <x v="1"/>
    <s v="Guest 00400"/>
    <x v="1"/>
    <d v="1959-12-21T00:00:00"/>
    <x v="47"/>
    <x v="0"/>
    <x v="0"/>
    <n v="2"/>
    <x v="3"/>
    <x v="1"/>
    <x v="2"/>
    <s v="Excellent"/>
    <s v="Excellent"/>
    <s v="Very good"/>
    <s v="Excellent"/>
    <s v="Excellent"/>
    <s v="Good"/>
    <n v="4"/>
    <n v="4"/>
    <n v="5"/>
    <n v="5"/>
    <n v="4"/>
    <n v="5"/>
    <n v="5"/>
    <n v="3"/>
    <n v="4.375"/>
    <n v="4"/>
    <n v="5"/>
    <n v="4.5"/>
    <n v="4"/>
  </r>
  <r>
    <n v="401"/>
    <x v="334"/>
    <d v="2020-09-21T00:00:00"/>
    <x v="3"/>
    <s v="August"/>
    <s v="Sunday"/>
    <s v="Weekends"/>
    <x v="25"/>
    <x v="1"/>
    <s v="Guest 00401"/>
    <x v="1"/>
    <d v="1998-06-12T00:00:00"/>
    <x v="22"/>
    <x v="1"/>
    <x v="6"/>
    <n v="4"/>
    <x v="3"/>
    <x v="0"/>
    <x v="2"/>
    <s v="Very good"/>
    <s v="Good"/>
    <s v="Very good"/>
    <s v="Average"/>
    <s v="Excellent"/>
    <s v="Very good"/>
    <n v="3"/>
    <n v="4"/>
    <n v="4"/>
    <n v="3"/>
    <n v="4"/>
    <n v="2"/>
    <n v="5"/>
    <n v="4"/>
    <n v="3.625"/>
    <n v="3.5"/>
    <n v="3.5"/>
    <n v="3"/>
    <n v="4.5"/>
  </r>
  <r>
    <n v="402"/>
    <x v="335"/>
    <d v="2022-01-04T00:00:00"/>
    <x v="1"/>
    <s v="December"/>
    <s v="Thursday"/>
    <s v="Weekdays"/>
    <x v="3"/>
    <x v="1"/>
    <s v="Guest 00402"/>
    <x v="1"/>
    <d v="1960-08-07T00:00:00"/>
    <x v="1"/>
    <x v="1"/>
    <x v="5"/>
    <n v="3"/>
    <x v="6"/>
    <x v="3"/>
    <x v="1"/>
    <s v="Good"/>
    <s v="Very good"/>
    <s v="Poor"/>
    <s v="Average"/>
    <s v="Poor"/>
    <s v="Average"/>
    <n v="5"/>
    <n v="5"/>
    <n v="3"/>
    <n v="4"/>
    <n v="1"/>
    <n v="2"/>
    <n v="1"/>
    <n v="2"/>
    <n v="2.875"/>
    <n v="5"/>
    <n v="3.5"/>
    <n v="1.5"/>
    <n v="1.5"/>
  </r>
  <r>
    <n v="403"/>
    <x v="336"/>
    <d v="2020-04-09T00:00:00"/>
    <x v="3"/>
    <s v="March"/>
    <s v="Monday"/>
    <s v="Weekdays"/>
    <x v="13"/>
    <x v="1"/>
    <s v="Guest 00403"/>
    <x v="1"/>
    <d v="1958-12-16T00:00:00"/>
    <x v="21"/>
    <x v="2"/>
    <x v="6"/>
    <n v="5"/>
    <x v="2"/>
    <x v="0"/>
    <x v="2"/>
    <s v="Very good"/>
    <s v="Very good"/>
    <s v="Poor"/>
    <s v="Poor"/>
    <s v="Good"/>
    <s v="Excellent"/>
    <n v="3"/>
    <n v="4"/>
    <n v="4"/>
    <n v="4"/>
    <n v="1"/>
    <n v="1"/>
    <n v="3"/>
    <n v="5"/>
    <n v="3.125"/>
    <n v="3.5"/>
    <n v="4"/>
    <n v="1"/>
    <n v="4"/>
  </r>
  <r>
    <n v="404"/>
    <x v="225"/>
    <d v="2022-02-28T00:00:00"/>
    <x v="0"/>
    <s v="February"/>
    <s v="Tuesday"/>
    <s v="Weekdays"/>
    <x v="29"/>
    <x v="1"/>
    <s v="Guest 00404"/>
    <x v="1"/>
    <d v="1990-08-20T00:00:00"/>
    <x v="38"/>
    <x v="1"/>
    <x v="2"/>
    <n v="2"/>
    <x v="3"/>
    <x v="4"/>
    <x v="3"/>
    <s v="Very good"/>
    <s v="Average"/>
    <s v="Poor"/>
    <s v="Poor"/>
    <s v="Poor"/>
    <s v="Average"/>
    <n v="2"/>
    <n v="2"/>
    <n v="4"/>
    <n v="2"/>
    <n v="1"/>
    <n v="1"/>
    <n v="1"/>
    <n v="2"/>
    <n v="1.875"/>
    <n v="2"/>
    <n v="3"/>
    <n v="1"/>
    <n v="1.5"/>
  </r>
  <r>
    <n v="405"/>
    <x v="337"/>
    <d v="2021-06-27T00:00:00"/>
    <x v="1"/>
    <s v="June"/>
    <s v="Saturday"/>
    <s v="Weekends"/>
    <x v="6"/>
    <x v="2"/>
    <s v="Guest 00405"/>
    <x v="1"/>
    <d v="1951-10-25T00:00:00"/>
    <x v="16"/>
    <x v="1"/>
    <x v="6"/>
    <n v="3"/>
    <x v="0"/>
    <x v="0"/>
    <x v="0"/>
    <s v="Very good"/>
    <s v="Very good"/>
    <s v="Good"/>
    <s v="Poor"/>
    <s v="Average"/>
    <s v="Average"/>
    <n v="3"/>
    <n v="3"/>
    <n v="4"/>
    <n v="4"/>
    <n v="3"/>
    <n v="1"/>
    <n v="2"/>
    <n v="2"/>
    <n v="2.75"/>
    <n v="3"/>
    <n v="4"/>
    <n v="2"/>
    <n v="2"/>
  </r>
  <r>
    <n v="406"/>
    <x v="338"/>
    <d v="2021-05-03T00:00:00"/>
    <x v="1"/>
    <s v="April"/>
    <s v="Thursday"/>
    <s v="Weekdays"/>
    <x v="21"/>
    <x v="1"/>
    <s v="Guest 00406"/>
    <x v="1"/>
    <d v="1956-09-27T00:00:00"/>
    <x v="5"/>
    <x v="1"/>
    <x v="3"/>
    <n v="4"/>
    <x v="0"/>
    <x v="3"/>
    <x v="2"/>
    <s v="Very good"/>
    <s v="Very good"/>
    <s v="Poor"/>
    <s v="Poor"/>
    <s v="Good"/>
    <s v="Excellent"/>
    <n v="5"/>
    <n v="4"/>
    <n v="4"/>
    <n v="4"/>
    <n v="1"/>
    <n v="1"/>
    <n v="3"/>
    <n v="5"/>
    <n v="3.375"/>
    <n v="4.5"/>
    <n v="4"/>
    <n v="1"/>
    <n v="4"/>
  </r>
  <r>
    <n v="407"/>
    <x v="339"/>
    <d v="2020-12-31T00:00:00"/>
    <x v="3"/>
    <s v="December"/>
    <s v="Monday"/>
    <s v="Weekdays"/>
    <x v="27"/>
    <x v="1"/>
    <s v="Guest 00407"/>
    <x v="1"/>
    <d v="1959-02-28T00:00:00"/>
    <x v="21"/>
    <x v="0"/>
    <x v="0"/>
    <n v="2"/>
    <x v="3"/>
    <x v="0"/>
    <x v="2"/>
    <s v="Good"/>
    <s v="Good"/>
    <s v="Very good"/>
    <s v="Average"/>
    <s v="Excellent"/>
    <s v="Poor"/>
    <n v="3"/>
    <n v="4"/>
    <n v="3"/>
    <n v="3"/>
    <n v="4"/>
    <n v="2"/>
    <n v="5"/>
    <n v="1"/>
    <n v="3.125"/>
    <n v="3.5"/>
    <n v="3"/>
    <n v="3"/>
    <n v="3"/>
  </r>
  <r>
    <n v="408"/>
    <x v="340"/>
    <d v="2020-06-15T00:00:00"/>
    <x v="3"/>
    <s v="June"/>
    <s v="Monday"/>
    <s v="Weekdays"/>
    <x v="8"/>
    <x v="1"/>
    <s v="Guest 00408"/>
    <x v="0"/>
    <d v="1994-12-19T00:00:00"/>
    <x v="52"/>
    <x v="1"/>
    <x v="3"/>
    <n v="4"/>
    <x v="0"/>
    <x v="1"/>
    <x v="3"/>
    <s v="Good"/>
    <s v="Good"/>
    <s v="Excellent"/>
    <s v="Average"/>
    <s v="Poor"/>
    <s v="Good"/>
    <n v="4"/>
    <n v="2"/>
    <n v="3"/>
    <n v="3"/>
    <n v="5"/>
    <n v="2"/>
    <n v="1"/>
    <n v="3"/>
    <n v="2.875"/>
    <n v="3"/>
    <n v="3"/>
    <n v="3.5"/>
    <n v="2"/>
  </r>
  <r>
    <n v="409"/>
    <x v="341"/>
    <d v="2022-01-31T00:00:00"/>
    <x v="0"/>
    <s v="January"/>
    <s v="Sunday"/>
    <s v="Weekends"/>
    <x v="7"/>
    <x v="1"/>
    <s v="Guest 00409"/>
    <x v="1"/>
    <d v="1965-05-28T00:00:00"/>
    <x v="44"/>
    <x v="0"/>
    <x v="0"/>
    <n v="3"/>
    <x v="5"/>
    <x v="2"/>
    <x v="4"/>
    <s v="Very good"/>
    <s v="Average"/>
    <s v="Average"/>
    <s v="Poor"/>
    <s v="Excellent"/>
    <s v="Average"/>
    <n v="1"/>
    <n v="1"/>
    <n v="4"/>
    <n v="2"/>
    <n v="2"/>
    <n v="1"/>
    <n v="5"/>
    <n v="2"/>
    <n v="2.25"/>
    <n v="1"/>
    <n v="3"/>
    <n v="1.5"/>
    <n v="3.5"/>
  </r>
  <r>
    <n v="410"/>
    <x v="342"/>
    <d v="2021-07-20T00:00:00"/>
    <x v="1"/>
    <s v="July"/>
    <s v="Saturday"/>
    <s v="Weekends"/>
    <x v="4"/>
    <x v="2"/>
    <s v="Guest 00410"/>
    <x v="0"/>
    <d v="2004-08-15T00:00:00"/>
    <x v="9"/>
    <x v="2"/>
    <x v="6"/>
    <n v="1"/>
    <x v="0"/>
    <x v="0"/>
    <x v="1"/>
    <s v="Very good"/>
    <s v="Very good"/>
    <s v="Poor"/>
    <s v="Poor"/>
    <s v="Very good"/>
    <s v="Very good"/>
    <n v="3"/>
    <n v="5"/>
    <n v="4"/>
    <n v="4"/>
    <n v="1"/>
    <n v="1"/>
    <n v="4"/>
    <n v="4"/>
    <n v="3.25"/>
    <n v="4"/>
    <n v="4"/>
    <n v="1"/>
    <n v="4"/>
  </r>
  <r>
    <n v="411"/>
    <x v="343"/>
    <d v="2020-10-14T00:00:00"/>
    <x v="3"/>
    <s v="October"/>
    <s v="Thursday"/>
    <s v="Weekdays"/>
    <x v="29"/>
    <x v="1"/>
    <s v="Guest 00411"/>
    <x v="0"/>
    <d v="1999-03-21T00:00:00"/>
    <x v="22"/>
    <x v="0"/>
    <x v="0"/>
    <n v="5"/>
    <x v="0"/>
    <x v="3"/>
    <x v="2"/>
    <s v="Good"/>
    <s v="Poor"/>
    <s v="Excellent"/>
    <s v="Poor"/>
    <s v="Average"/>
    <s v="Excellent"/>
    <n v="5"/>
    <n v="4"/>
    <n v="3"/>
    <n v="1"/>
    <n v="5"/>
    <n v="1"/>
    <n v="2"/>
    <n v="5"/>
    <n v="3.25"/>
    <n v="4.5"/>
    <n v="2"/>
    <n v="3"/>
    <n v="3.5"/>
  </r>
  <r>
    <n v="412"/>
    <x v="344"/>
    <d v="2021-06-02T00:00:00"/>
    <x v="1"/>
    <s v="May"/>
    <s v="Monday"/>
    <s v="Weekdays"/>
    <x v="11"/>
    <x v="1"/>
    <s v="Guest 00412"/>
    <x v="1"/>
    <d v="1977-06-14T00:00:00"/>
    <x v="30"/>
    <x v="0"/>
    <x v="0"/>
    <n v="5"/>
    <x v="0"/>
    <x v="3"/>
    <x v="0"/>
    <s v="Excellent"/>
    <s v="Good"/>
    <s v="Poor"/>
    <s v="Poor"/>
    <s v="Very good"/>
    <s v="Very good"/>
    <n v="5"/>
    <n v="3"/>
    <n v="5"/>
    <n v="3"/>
    <n v="1"/>
    <n v="1"/>
    <n v="4"/>
    <n v="4"/>
    <n v="3.25"/>
    <n v="4"/>
    <n v="4"/>
    <n v="1"/>
    <n v="4"/>
  </r>
  <r>
    <n v="413"/>
    <x v="345"/>
    <d v="2021-11-02T00:00:00"/>
    <x v="1"/>
    <s v="October"/>
    <s v="Thursday"/>
    <s v="Weekdays"/>
    <x v="5"/>
    <x v="1"/>
    <s v="Guest 00413"/>
    <x v="0"/>
    <d v="1976-06-05T00:00:00"/>
    <x v="51"/>
    <x v="1"/>
    <x v="6"/>
    <n v="3"/>
    <x v="2"/>
    <x v="1"/>
    <x v="0"/>
    <s v="Good"/>
    <s v="Good"/>
    <s v="Very good"/>
    <s v="Very good"/>
    <s v="Poor"/>
    <s v="Good"/>
    <n v="4"/>
    <n v="3"/>
    <n v="3"/>
    <n v="3"/>
    <n v="4"/>
    <n v="4"/>
    <n v="1"/>
    <n v="3"/>
    <n v="3.125"/>
    <n v="3.5"/>
    <n v="3"/>
    <n v="4"/>
    <n v="2"/>
  </r>
  <r>
    <n v="414"/>
    <x v="284"/>
    <d v="2022-09-26T00:00:00"/>
    <x v="0"/>
    <s v="August"/>
    <s v="Saturday"/>
    <s v="Weekends"/>
    <x v="24"/>
    <x v="1"/>
    <s v="Guest 00414"/>
    <x v="0"/>
    <d v="1964-03-17T00:00:00"/>
    <x v="40"/>
    <x v="0"/>
    <x v="0"/>
    <n v="2"/>
    <x v="6"/>
    <x v="1"/>
    <x v="3"/>
    <s v="Excellent"/>
    <s v="Very good"/>
    <s v="Average"/>
    <s v="Average"/>
    <s v="Very good"/>
    <s v="Very good"/>
    <n v="4"/>
    <n v="2"/>
    <n v="5"/>
    <n v="4"/>
    <n v="2"/>
    <n v="2"/>
    <n v="4"/>
    <n v="4"/>
    <n v="3.375"/>
    <n v="3"/>
    <n v="4.5"/>
    <n v="2"/>
    <n v="4"/>
  </r>
  <r>
    <n v="415"/>
    <x v="226"/>
    <d v="2020-04-25T00:00:00"/>
    <x v="3"/>
    <s v="April"/>
    <s v="Tuesday"/>
    <s v="Weekdays"/>
    <x v="21"/>
    <x v="1"/>
    <s v="Guest 00415"/>
    <x v="1"/>
    <d v="1974-05-11T00:00:00"/>
    <x v="17"/>
    <x v="0"/>
    <x v="3"/>
    <n v="3"/>
    <x v="1"/>
    <x v="3"/>
    <x v="1"/>
    <s v="Good"/>
    <s v="Very good"/>
    <s v="Good"/>
    <s v="Average"/>
    <s v="Excellent"/>
    <s v="Average"/>
    <n v="5"/>
    <n v="5"/>
    <n v="3"/>
    <n v="4"/>
    <n v="3"/>
    <n v="2"/>
    <n v="5"/>
    <n v="2"/>
    <n v="3.625"/>
    <n v="5"/>
    <n v="3.5"/>
    <n v="2.5"/>
    <n v="3.5"/>
  </r>
  <r>
    <n v="416"/>
    <x v="346"/>
    <d v="2022-04-20T00:00:00"/>
    <x v="0"/>
    <s v="April"/>
    <s v="Friday"/>
    <s v="Weekends"/>
    <x v="3"/>
    <x v="1"/>
    <s v="Guest 00416"/>
    <x v="1"/>
    <d v="1974-08-31T00:00:00"/>
    <x v="54"/>
    <x v="1"/>
    <x v="3"/>
    <n v="3"/>
    <x v="3"/>
    <x v="1"/>
    <x v="2"/>
    <s v="Good"/>
    <s v="Average"/>
    <s v="Poor"/>
    <s v="Poor"/>
    <s v="Poor"/>
    <s v="Excellent"/>
    <n v="4"/>
    <n v="4"/>
    <n v="3"/>
    <n v="2"/>
    <n v="1"/>
    <n v="1"/>
    <n v="1"/>
    <n v="5"/>
    <n v="2.625"/>
    <n v="4"/>
    <n v="2.5"/>
    <n v="1"/>
    <n v="3"/>
  </r>
  <r>
    <n v="417"/>
    <x v="266"/>
    <d v="2021-04-21T00:00:00"/>
    <x v="1"/>
    <s v="March"/>
    <s v="Wednesday"/>
    <s v="Weekdays"/>
    <x v="19"/>
    <x v="1"/>
    <s v="Guest 00417"/>
    <x v="0"/>
    <d v="1951-07-16T00:00:00"/>
    <x v="16"/>
    <x v="2"/>
    <x v="0"/>
    <n v="2"/>
    <x v="5"/>
    <x v="0"/>
    <x v="1"/>
    <s v="Very good"/>
    <s v="Excellent"/>
    <s v="Excellent"/>
    <s v="Average"/>
    <s v="Poor"/>
    <s v="Very good"/>
    <n v="3"/>
    <n v="5"/>
    <n v="4"/>
    <n v="5"/>
    <n v="5"/>
    <n v="2"/>
    <n v="1"/>
    <n v="4"/>
    <n v="3.625"/>
    <n v="4"/>
    <n v="4.5"/>
    <n v="3.5"/>
    <n v="2.5"/>
  </r>
  <r>
    <n v="418"/>
    <x v="347"/>
    <d v="2020-05-28T00:00:00"/>
    <x v="3"/>
    <s v="May"/>
    <s v="Wednesday"/>
    <s v="Weekdays"/>
    <x v="20"/>
    <x v="1"/>
    <s v="Guest 00418"/>
    <x v="1"/>
    <d v="1979-08-26T00:00:00"/>
    <x v="14"/>
    <x v="3"/>
    <x v="3"/>
    <n v="4"/>
    <x v="4"/>
    <x v="1"/>
    <x v="2"/>
    <s v="Good"/>
    <s v="Very good"/>
    <s v="Excellent"/>
    <s v="Average"/>
    <s v="Good"/>
    <s v="Good"/>
    <n v="4"/>
    <n v="4"/>
    <n v="3"/>
    <n v="4"/>
    <n v="5"/>
    <n v="2"/>
    <n v="3"/>
    <n v="3"/>
    <n v="3.5"/>
    <n v="4"/>
    <n v="3.5"/>
    <n v="3.5"/>
    <n v="3"/>
  </r>
  <r>
    <n v="419"/>
    <x v="348"/>
    <d v="2020-09-16T00:00:00"/>
    <x v="3"/>
    <s v="September"/>
    <s v="Tuesday"/>
    <s v="Weekdays"/>
    <x v="20"/>
    <x v="1"/>
    <s v="Guest 00419"/>
    <x v="1"/>
    <d v="1981-04-29T00:00:00"/>
    <x v="18"/>
    <x v="2"/>
    <x v="2"/>
    <n v="4"/>
    <x v="0"/>
    <x v="0"/>
    <x v="2"/>
    <s v="Very good"/>
    <s v="Excellent"/>
    <s v="Good"/>
    <s v="Average"/>
    <s v="Good"/>
    <s v="Average"/>
    <n v="3"/>
    <n v="4"/>
    <n v="4"/>
    <n v="5"/>
    <n v="3"/>
    <n v="2"/>
    <n v="3"/>
    <n v="2"/>
    <n v="3.25"/>
    <n v="3.5"/>
    <n v="4.5"/>
    <n v="2.5"/>
    <n v="2.5"/>
  </r>
  <r>
    <n v="420"/>
    <x v="349"/>
    <d v="2021-08-20T00:00:00"/>
    <x v="1"/>
    <s v="July"/>
    <s v="Tuesday"/>
    <s v="Weekdays"/>
    <x v="27"/>
    <x v="1"/>
    <s v="Guest 00420"/>
    <x v="0"/>
    <d v="2005-01-25T00:00:00"/>
    <x v="9"/>
    <x v="0"/>
    <x v="0"/>
    <n v="3"/>
    <x v="6"/>
    <x v="1"/>
    <x v="3"/>
    <s v="Good"/>
    <s v="Poor"/>
    <s v="Excellent"/>
    <s v="Average"/>
    <s v="Poor"/>
    <s v="Poor"/>
    <n v="4"/>
    <n v="2"/>
    <n v="3"/>
    <n v="1"/>
    <n v="5"/>
    <n v="2"/>
    <n v="1"/>
    <n v="1"/>
    <n v="2.375"/>
    <n v="3"/>
    <n v="2"/>
    <n v="3.5"/>
    <n v="1"/>
  </r>
  <r>
    <n v="421"/>
    <x v="350"/>
    <d v="2020-02-11T00:00:00"/>
    <x v="3"/>
    <s v="February"/>
    <s v="Monday"/>
    <s v="Weekdays"/>
    <x v="6"/>
    <x v="0"/>
    <s v="Guest 00421"/>
    <x v="0"/>
    <d v="1988-11-18T00:00:00"/>
    <x v="7"/>
    <x v="1"/>
    <x v="1"/>
    <n v="5"/>
    <x v="6"/>
    <x v="4"/>
    <x v="0"/>
    <s v="Excellent"/>
    <s v="Very good"/>
    <s v="Very good"/>
    <s v="Average"/>
    <s v="Very good"/>
    <s v="Excellent"/>
    <n v="2"/>
    <n v="3"/>
    <n v="5"/>
    <n v="4"/>
    <n v="4"/>
    <n v="2"/>
    <n v="4"/>
    <n v="5"/>
    <n v="3.625"/>
    <n v="2.5"/>
    <n v="4.5"/>
    <n v="3"/>
    <n v="4.5"/>
  </r>
  <r>
    <n v="422"/>
    <x v="11"/>
    <d v="2020-05-15T00:00:00"/>
    <x v="3"/>
    <s v="April"/>
    <s v="Monday"/>
    <s v="Weekdays"/>
    <x v="1"/>
    <x v="1"/>
    <s v="Guest 00422"/>
    <x v="0"/>
    <d v="1981-07-05T00:00:00"/>
    <x v="2"/>
    <x v="1"/>
    <x v="4"/>
    <n v="5"/>
    <x v="2"/>
    <x v="0"/>
    <x v="2"/>
    <s v="Very good"/>
    <s v="Average"/>
    <s v="Excellent"/>
    <s v="Average"/>
    <s v="Average"/>
    <s v="Excellent"/>
    <n v="3"/>
    <n v="4"/>
    <n v="4"/>
    <n v="2"/>
    <n v="5"/>
    <n v="2"/>
    <n v="2"/>
    <n v="5"/>
    <n v="3.375"/>
    <n v="3.5"/>
    <n v="3"/>
    <n v="3.5"/>
    <n v="3.5"/>
  </r>
  <r>
    <n v="423"/>
    <x v="351"/>
    <d v="2022-08-25T00:00:00"/>
    <x v="0"/>
    <s v="August"/>
    <s v="Thursday"/>
    <s v="Weekdays"/>
    <x v="19"/>
    <x v="1"/>
    <s v="Guest 00423"/>
    <x v="1"/>
    <d v="1975-06-25T00:00:00"/>
    <x v="33"/>
    <x v="3"/>
    <x v="3"/>
    <n v="3"/>
    <x v="0"/>
    <x v="2"/>
    <x v="3"/>
    <s v="Very good"/>
    <s v="Poor"/>
    <s v="Very good"/>
    <s v="Average"/>
    <s v="Good"/>
    <s v="Poor"/>
    <n v="1"/>
    <n v="2"/>
    <n v="4"/>
    <n v="1"/>
    <n v="4"/>
    <n v="2"/>
    <n v="3"/>
    <n v="1"/>
    <n v="2.25"/>
    <n v="1.5"/>
    <n v="2.5"/>
    <n v="3"/>
    <n v="2"/>
  </r>
  <r>
    <n v="424"/>
    <x v="71"/>
    <d v="2020-10-31T00:00:00"/>
    <x v="3"/>
    <s v="October"/>
    <s v="Tuesday"/>
    <s v="Weekdays"/>
    <x v="26"/>
    <x v="0"/>
    <s v="Guest 00424"/>
    <x v="1"/>
    <d v="1982-07-13T00:00:00"/>
    <x v="55"/>
    <x v="0"/>
    <x v="0"/>
    <n v="4"/>
    <x v="6"/>
    <x v="3"/>
    <x v="1"/>
    <s v="Very good"/>
    <s v="Very good"/>
    <s v="Poor"/>
    <s v="Poor"/>
    <s v="Poor"/>
    <s v="Good"/>
    <n v="5"/>
    <n v="5"/>
    <n v="4"/>
    <n v="4"/>
    <n v="1"/>
    <n v="1"/>
    <n v="1"/>
    <n v="3"/>
    <n v="3"/>
    <n v="5"/>
    <n v="4"/>
    <n v="1"/>
    <n v="2"/>
  </r>
  <r>
    <n v="425"/>
    <x v="87"/>
    <d v="2021-10-11T00:00:00"/>
    <x v="1"/>
    <s v="October"/>
    <s v="Monday"/>
    <s v="Weekdays"/>
    <x v="16"/>
    <x v="1"/>
    <s v="Guest 00425"/>
    <x v="1"/>
    <d v="1963-04-16T00:00:00"/>
    <x v="20"/>
    <x v="0"/>
    <x v="0"/>
    <n v="4"/>
    <x v="5"/>
    <x v="0"/>
    <x v="0"/>
    <s v="Very good"/>
    <s v="Poor"/>
    <s v="Excellent"/>
    <s v="Average"/>
    <s v="Average"/>
    <s v="Poor"/>
    <n v="3"/>
    <n v="3"/>
    <n v="4"/>
    <n v="1"/>
    <n v="5"/>
    <n v="2"/>
    <n v="2"/>
    <n v="1"/>
    <n v="2.625"/>
    <n v="3"/>
    <n v="2.5"/>
    <n v="3.5"/>
    <n v="1.5"/>
  </r>
  <r>
    <n v="426"/>
    <x v="283"/>
    <d v="2020-02-13T00:00:00"/>
    <x v="3"/>
    <s v="February"/>
    <s v="Saturday"/>
    <s v="Weekends"/>
    <x v="2"/>
    <x v="0"/>
    <s v="Guest 00426"/>
    <x v="0"/>
    <d v="1970-01-18T00:00:00"/>
    <x v="15"/>
    <x v="2"/>
    <x v="2"/>
    <n v="1"/>
    <x v="0"/>
    <x v="3"/>
    <x v="2"/>
    <s v="Very good"/>
    <s v="Average"/>
    <s v="Poor"/>
    <s v="Average"/>
    <s v="Average"/>
    <s v="Average"/>
    <n v="5"/>
    <n v="4"/>
    <n v="4"/>
    <n v="2"/>
    <n v="1"/>
    <n v="2"/>
    <n v="2"/>
    <n v="2"/>
    <n v="2.75"/>
    <n v="4.5"/>
    <n v="3"/>
    <n v="1.5"/>
    <n v="2"/>
  </r>
  <r>
    <n v="427"/>
    <x v="187"/>
    <d v="2020-08-23T00:00:00"/>
    <x v="3"/>
    <s v="July"/>
    <s v="Tuesday"/>
    <s v="Weekdays"/>
    <x v="5"/>
    <x v="1"/>
    <s v="Guest 00427"/>
    <x v="0"/>
    <d v="1962-08-07T00:00:00"/>
    <x v="20"/>
    <x v="2"/>
    <x v="0"/>
    <n v="2"/>
    <x v="0"/>
    <x v="0"/>
    <x v="1"/>
    <s v="Average"/>
    <s v="Poor"/>
    <s v="Average"/>
    <s v="Poor"/>
    <s v="Excellent"/>
    <s v="Excellent"/>
    <n v="3"/>
    <n v="5"/>
    <n v="2"/>
    <n v="1"/>
    <n v="2"/>
    <n v="1"/>
    <n v="5"/>
    <n v="5"/>
    <n v="3"/>
    <n v="4"/>
    <n v="1.5"/>
    <n v="1.5"/>
    <n v="5"/>
  </r>
  <r>
    <n v="428"/>
    <x v="82"/>
    <d v="2021-05-20T00:00:00"/>
    <x v="1"/>
    <s v="May"/>
    <s v="Tuesday"/>
    <s v="Weekdays"/>
    <x v="18"/>
    <x v="1"/>
    <s v="Guest 00428"/>
    <x v="0"/>
    <d v="1970-04-14T00:00:00"/>
    <x v="15"/>
    <x v="0"/>
    <x v="0"/>
    <n v="5"/>
    <x v="2"/>
    <x v="0"/>
    <x v="2"/>
    <s v="Very good"/>
    <s v="Very good"/>
    <s v="Poor"/>
    <s v="Average"/>
    <s v="Poor"/>
    <s v="Average"/>
    <n v="3"/>
    <n v="4"/>
    <n v="4"/>
    <n v="4"/>
    <n v="1"/>
    <n v="2"/>
    <n v="1"/>
    <n v="2"/>
    <n v="2.625"/>
    <n v="3.5"/>
    <n v="4"/>
    <n v="1.5"/>
    <n v="1.5"/>
  </r>
  <r>
    <n v="429"/>
    <x v="352"/>
    <d v="2021-12-11T00:00:00"/>
    <x v="1"/>
    <s v="November"/>
    <s v="Wednesday"/>
    <s v="Weekdays"/>
    <x v="15"/>
    <x v="1"/>
    <s v="Guest 00429"/>
    <x v="1"/>
    <d v="1979-04-13T00:00:00"/>
    <x v="37"/>
    <x v="1"/>
    <x v="2"/>
    <n v="5"/>
    <x v="0"/>
    <x v="1"/>
    <x v="1"/>
    <s v="Very good"/>
    <s v="Good"/>
    <s v="Average"/>
    <s v="Poor"/>
    <s v="Poor"/>
    <s v="Excellent"/>
    <n v="4"/>
    <n v="5"/>
    <n v="4"/>
    <n v="3"/>
    <n v="2"/>
    <n v="1"/>
    <n v="1"/>
    <n v="5"/>
    <n v="3.125"/>
    <n v="4.5"/>
    <n v="3.5"/>
    <n v="1.5"/>
    <n v="3"/>
  </r>
  <r>
    <n v="430"/>
    <x v="353"/>
    <d v="2020-03-25T00:00:00"/>
    <x v="3"/>
    <s v="March"/>
    <s v="Tuesday"/>
    <s v="Weekdays"/>
    <x v="25"/>
    <x v="1"/>
    <s v="Guest 00430"/>
    <x v="1"/>
    <d v="1988-07-15T00:00:00"/>
    <x v="7"/>
    <x v="0"/>
    <x v="0"/>
    <n v="2"/>
    <x v="0"/>
    <x v="3"/>
    <x v="2"/>
    <s v="Good"/>
    <s v="Average"/>
    <s v="Average"/>
    <s v="Poor"/>
    <s v="Poor"/>
    <s v="Poor"/>
    <n v="5"/>
    <n v="4"/>
    <n v="3"/>
    <n v="2"/>
    <n v="2"/>
    <n v="1"/>
    <n v="1"/>
    <n v="1"/>
    <n v="2.375"/>
    <n v="4.5"/>
    <n v="2.5"/>
    <n v="1.5"/>
    <n v="1"/>
  </r>
  <r>
    <n v="431"/>
    <x v="354"/>
    <d v="2020-06-19T00:00:00"/>
    <x v="3"/>
    <s v="May"/>
    <s v="Friday"/>
    <s v="Weekends"/>
    <x v="19"/>
    <x v="1"/>
    <s v="Guest 00431"/>
    <x v="1"/>
    <d v="2002-07-23T00:00:00"/>
    <x v="26"/>
    <x v="0"/>
    <x v="0"/>
    <n v="2"/>
    <x v="6"/>
    <x v="1"/>
    <x v="0"/>
    <s v="Excellent"/>
    <s v="Very good"/>
    <s v="Average"/>
    <s v="Average"/>
    <s v="Excellent"/>
    <s v="Very good"/>
    <n v="4"/>
    <n v="3"/>
    <n v="5"/>
    <n v="4"/>
    <n v="2"/>
    <n v="2"/>
    <n v="5"/>
    <n v="4"/>
    <n v="3.625"/>
    <n v="3.5"/>
    <n v="4.5"/>
    <n v="2"/>
    <n v="4.5"/>
  </r>
  <r>
    <n v="432"/>
    <x v="355"/>
    <d v="2020-11-06T00:00:00"/>
    <x v="3"/>
    <s v="October"/>
    <s v="Monday"/>
    <s v="Weekdays"/>
    <x v="1"/>
    <x v="1"/>
    <s v="Guest 00432"/>
    <x v="0"/>
    <d v="2005-10-13T00:00:00"/>
    <x v="48"/>
    <x v="0"/>
    <x v="0"/>
    <n v="4"/>
    <x v="6"/>
    <x v="0"/>
    <x v="1"/>
    <s v="Good"/>
    <s v="Very good"/>
    <s v="Poor"/>
    <s v="Poor"/>
    <s v="Very good"/>
    <s v="Average"/>
    <n v="3"/>
    <n v="5"/>
    <n v="3"/>
    <n v="4"/>
    <n v="1"/>
    <n v="1"/>
    <n v="4"/>
    <n v="2"/>
    <n v="2.875"/>
    <n v="4"/>
    <n v="3.5"/>
    <n v="1"/>
    <n v="3"/>
  </r>
  <r>
    <n v="433"/>
    <x v="12"/>
    <d v="2020-05-27T00:00:00"/>
    <x v="3"/>
    <s v="May"/>
    <s v="Sunday"/>
    <s v="Weekends"/>
    <x v="13"/>
    <x v="1"/>
    <s v="Guest 00433"/>
    <x v="1"/>
    <d v="1961-09-05T00:00:00"/>
    <x v="4"/>
    <x v="2"/>
    <x v="5"/>
    <n v="4"/>
    <x v="3"/>
    <x v="3"/>
    <x v="1"/>
    <s v="Very good"/>
    <s v="Good"/>
    <s v="Average"/>
    <s v="Good"/>
    <s v="Very good"/>
    <s v="Poor"/>
    <n v="5"/>
    <n v="5"/>
    <n v="4"/>
    <n v="3"/>
    <n v="2"/>
    <n v="3"/>
    <n v="4"/>
    <n v="1"/>
    <n v="3.375"/>
    <n v="5"/>
    <n v="3.5"/>
    <n v="2.5"/>
    <n v="2.5"/>
  </r>
  <r>
    <n v="434"/>
    <x v="356"/>
    <d v="2022-06-10T00:00:00"/>
    <x v="0"/>
    <s v="May"/>
    <s v="Wednesday"/>
    <s v="Weekdays"/>
    <x v="12"/>
    <x v="1"/>
    <s v="Guest 00434"/>
    <x v="1"/>
    <d v="1957-11-05T00:00:00"/>
    <x v="41"/>
    <x v="0"/>
    <x v="6"/>
    <n v="2"/>
    <x v="5"/>
    <x v="0"/>
    <x v="2"/>
    <s v="Average"/>
    <s v="Excellent"/>
    <s v="Very good"/>
    <s v="Poor"/>
    <s v="Poor"/>
    <s v="Very good"/>
    <n v="3"/>
    <n v="4"/>
    <n v="2"/>
    <n v="5"/>
    <n v="4"/>
    <n v="1"/>
    <n v="1"/>
    <n v="4"/>
    <n v="3"/>
    <n v="3.5"/>
    <n v="3.5"/>
    <n v="2.5"/>
    <n v="2.5"/>
  </r>
  <r>
    <n v="435"/>
    <x v="317"/>
    <d v="2020-07-05T00:00:00"/>
    <x v="3"/>
    <s v="June"/>
    <s v="Sunday"/>
    <s v="Weekends"/>
    <x v="10"/>
    <x v="1"/>
    <s v="Guest 00435"/>
    <x v="0"/>
    <d v="1963-12-16T00:00:00"/>
    <x v="40"/>
    <x v="0"/>
    <x v="6"/>
    <n v="2"/>
    <x v="0"/>
    <x v="0"/>
    <x v="0"/>
    <s v="Good"/>
    <s v="Good"/>
    <s v="Very good"/>
    <s v="Very good"/>
    <s v="Poor"/>
    <s v="Good"/>
    <n v="3"/>
    <n v="3"/>
    <n v="3"/>
    <n v="3"/>
    <n v="4"/>
    <n v="4"/>
    <n v="1"/>
    <n v="3"/>
    <n v="3"/>
    <n v="3"/>
    <n v="3"/>
    <n v="4"/>
    <n v="2"/>
  </r>
  <r>
    <n v="436"/>
    <x v="44"/>
    <d v="2022-04-22T00:00:00"/>
    <x v="0"/>
    <s v="April"/>
    <s v="Saturday"/>
    <s v="Weekends"/>
    <x v="22"/>
    <x v="1"/>
    <s v="Guest 00436"/>
    <x v="0"/>
    <d v="1986-10-01T00:00:00"/>
    <x v="27"/>
    <x v="0"/>
    <x v="0"/>
    <n v="2"/>
    <x v="0"/>
    <x v="3"/>
    <x v="1"/>
    <s v="Good"/>
    <s v="Good"/>
    <s v="Good"/>
    <s v="Poor"/>
    <s v="Good"/>
    <s v="Very good"/>
    <n v="5"/>
    <n v="5"/>
    <n v="3"/>
    <n v="3"/>
    <n v="3"/>
    <n v="1"/>
    <n v="3"/>
    <n v="4"/>
    <n v="3.375"/>
    <n v="5"/>
    <n v="3"/>
    <n v="2"/>
    <n v="3.5"/>
  </r>
  <r>
    <n v="437"/>
    <x v="18"/>
    <d v="2021-08-03T00:00:00"/>
    <x v="1"/>
    <s v="July"/>
    <s v="Wednesday"/>
    <s v="Weekdays"/>
    <x v="29"/>
    <x v="1"/>
    <s v="Guest 00437"/>
    <x v="1"/>
    <d v="1955-03-26T00:00:00"/>
    <x v="28"/>
    <x v="0"/>
    <x v="0"/>
    <n v="3"/>
    <x v="6"/>
    <x v="3"/>
    <x v="1"/>
    <s v="Good"/>
    <s v="Average"/>
    <s v="Very good"/>
    <s v="Average"/>
    <s v="Very good"/>
    <s v="Good"/>
    <n v="5"/>
    <n v="5"/>
    <n v="3"/>
    <n v="2"/>
    <n v="4"/>
    <n v="2"/>
    <n v="4"/>
    <n v="3"/>
    <n v="3.5"/>
    <n v="5"/>
    <n v="2.5"/>
    <n v="3"/>
    <n v="3.5"/>
  </r>
  <r>
    <n v="438"/>
    <x v="357"/>
    <d v="2022-07-06T00:00:00"/>
    <x v="0"/>
    <s v="June"/>
    <s v="Tuesday"/>
    <s v="Weekdays"/>
    <x v="23"/>
    <x v="1"/>
    <s v="Guest 00438"/>
    <x v="0"/>
    <d v="2004-12-13T00:00:00"/>
    <x v="9"/>
    <x v="1"/>
    <x v="3"/>
    <n v="5"/>
    <x v="0"/>
    <x v="0"/>
    <x v="1"/>
    <s v="Good"/>
    <s v="Very good"/>
    <s v="Excellent"/>
    <s v="Poor"/>
    <s v="Very good"/>
    <s v="Very good"/>
    <n v="3"/>
    <n v="5"/>
    <n v="3"/>
    <n v="4"/>
    <n v="5"/>
    <n v="1"/>
    <n v="4"/>
    <n v="4"/>
    <n v="3.625"/>
    <n v="4"/>
    <n v="3.5"/>
    <n v="3"/>
    <n v="4"/>
  </r>
  <r>
    <n v="439"/>
    <x v="179"/>
    <d v="2022-11-02T00:00:00"/>
    <x v="0"/>
    <s v="October"/>
    <s v="Sunday"/>
    <s v="Weekends"/>
    <x v="15"/>
    <x v="1"/>
    <s v="Guest 00439"/>
    <x v="1"/>
    <d v="2001-02-19T00:00:00"/>
    <x v="6"/>
    <x v="1"/>
    <x v="6"/>
    <n v="5"/>
    <x v="6"/>
    <x v="1"/>
    <x v="1"/>
    <s v="Very good"/>
    <s v="Excellent"/>
    <s v="Poor"/>
    <s v="Average"/>
    <s v="Excellent"/>
    <s v="Excellent"/>
    <n v="4"/>
    <n v="5"/>
    <n v="4"/>
    <n v="5"/>
    <n v="1"/>
    <n v="2"/>
    <n v="5"/>
    <n v="5"/>
    <n v="3.875"/>
    <n v="4.5"/>
    <n v="4.5"/>
    <n v="1.5"/>
    <n v="5"/>
  </r>
  <r>
    <n v="440"/>
    <x v="310"/>
    <d v="2020-02-23T00:00:00"/>
    <x v="3"/>
    <s v="January"/>
    <s v="Friday"/>
    <s v="Weekends"/>
    <x v="24"/>
    <x v="1"/>
    <s v="Guest 00440"/>
    <x v="0"/>
    <d v="1958-06-23T00:00:00"/>
    <x v="21"/>
    <x v="0"/>
    <x v="0"/>
    <n v="3"/>
    <x v="5"/>
    <x v="4"/>
    <x v="4"/>
    <s v="Poor"/>
    <s v="Very good"/>
    <s v="Excellent"/>
    <s v="Poor"/>
    <s v="Good"/>
    <s v="Poor"/>
    <n v="2"/>
    <n v="1"/>
    <n v="1"/>
    <n v="4"/>
    <n v="5"/>
    <n v="1"/>
    <n v="3"/>
    <n v="1"/>
    <n v="2.25"/>
    <n v="1.5"/>
    <n v="2.5"/>
    <n v="3"/>
    <n v="2"/>
  </r>
  <r>
    <n v="441"/>
    <x v="358"/>
    <d v="2020-02-06T00:00:00"/>
    <x v="3"/>
    <s v="January"/>
    <s v="Tuesday"/>
    <s v="Weekdays"/>
    <x v="18"/>
    <x v="1"/>
    <s v="Guest 00441"/>
    <x v="0"/>
    <d v="1961-02-28T00:00:00"/>
    <x v="1"/>
    <x v="1"/>
    <x v="3"/>
    <n v="4"/>
    <x v="6"/>
    <x v="1"/>
    <x v="0"/>
    <s v="Average"/>
    <s v="Very good"/>
    <s v="Excellent"/>
    <s v="Poor"/>
    <s v="Very good"/>
    <s v="Excellent"/>
    <n v="4"/>
    <n v="3"/>
    <n v="2"/>
    <n v="4"/>
    <n v="5"/>
    <n v="1"/>
    <n v="4"/>
    <n v="5"/>
    <n v="3.5"/>
    <n v="3.5"/>
    <n v="3"/>
    <n v="3"/>
    <n v="4.5"/>
  </r>
  <r>
    <n v="442"/>
    <x v="359"/>
    <d v="2021-08-26T00:00:00"/>
    <x v="1"/>
    <s v="August"/>
    <s v="Sunday"/>
    <s v="Weekends"/>
    <x v="1"/>
    <x v="1"/>
    <s v="Guest 00442"/>
    <x v="0"/>
    <d v="1978-05-17T00:00:00"/>
    <x v="37"/>
    <x v="1"/>
    <x v="3"/>
    <n v="5"/>
    <x v="0"/>
    <x v="3"/>
    <x v="1"/>
    <s v="Good"/>
    <s v="Good"/>
    <s v="Excellent"/>
    <s v="Average"/>
    <s v="Poor"/>
    <s v="Good"/>
    <n v="5"/>
    <n v="5"/>
    <n v="3"/>
    <n v="3"/>
    <n v="5"/>
    <n v="2"/>
    <n v="1"/>
    <n v="3"/>
    <n v="3.375"/>
    <n v="5"/>
    <n v="3"/>
    <n v="3.5"/>
    <n v="2"/>
  </r>
  <r>
    <n v="443"/>
    <x v="147"/>
    <d v="2021-06-05T00:00:00"/>
    <x v="1"/>
    <s v="June"/>
    <s v="Tuesday"/>
    <s v="Weekdays"/>
    <x v="26"/>
    <x v="0"/>
    <s v="Guest 00443"/>
    <x v="1"/>
    <d v="2005-06-26T00:00:00"/>
    <x v="48"/>
    <x v="1"/>
    <x v="2"/>
    <n v="2"/>
    <x v="0"/>
    <x v="1"/>
    <x v="2"/>
    <s v="Good"/>
    <s v="Good"/>
    <s v="Poor"/>
    <s v="Good"/>
    <s v="Good"/>
    <s v="Very good"/>
    <n v="4"/>
    <n v="4"/>
    <n v="3"/>
    <n v="3"/>
    <n v="1"/>
    <n v="3"/>
    <n v="3"/>
    <n v="4"/>
    <n v="3.125"/>
    <n v="4"/>
    <n v="3"/>
    <n v="2"/>
    <n v="3.5"/>
  </r>
  <r>
    <n v="444"/>
    <x v="360"/>
    <d v="2022-12-04T00:00:00"/>
    <x v="0"/>
    <s v="November"/>
    <s v="Thursday"/>
    <s v="Weekdays"/>
    <x v="13"/>
    <x v="1"/>
    <s v="Guest 00444"/>
    <x v="0"/>
    <d v="1966-10-14T00:00:00"/>
    <x v="10"/>
    <x v="2"/>
    <x v="1"/>
    <n v="3"/>
    <x v="4"/>
    <x v="3"/>
    <x v="1"/>
    <s v="Very good"/>
    <s v="Excellent"/>
    <s v="Poor"/>
    <s v="Average"/>
    <s v="Excellent"/>
    <s v="Excellent"/>
    <n v="5"/>
    <n v="5"/>
    <n v="4"/>
    <n v="5"/>
    <n v="1"/>
    <n v="2"/>
    <n v="5"/>
    <n v="5"/>
    <n v="4"/>
    <n v="5"/>
    <n v="4.5"/>
    <n v="1.5"/>
    <n v="5"/>
  </r>
  <r>
    <n v="445"/>
    <x v="361"/>
    <d v="2021-12-23T00:00:00"/>
    <x v="1"/>
    <s v="December"/>
    <s v="Thursday"/>
    <s v="Weekdays"/>
    <x v="16"/>
    <x v="1"/>
    <s v="Guest 00445"/>
    <x v="1"/>
    <d v="1963-03-10T00:00:00"/>
    <x v="20"/>
    <x v="0"/>
    <x v="0"/>
    <n v="2"/>
    <x v="0"/>
    <x v="3"/>
    <x v="1"/>
    <s v="Good"/>
    <s v="Excellent"/>
    <s v="Average"/>
    <s v="Poor"/>
    <s v="Average"/>
    <s v="Average"/>
    <n v="5"/>
    <n v="5"/>
    <n v="3"/>
    <n v="5"/>
    <n v="2"/>
    <n v="1"/>
    <n v="2"/>
    <n v="2"/>
    <n v="3.125"/>
    <n v="5"/>
    <n v="4"/>
    <n v="1.5"/>
    <n v="2"/>
  </r>
  <r>
    <n v="446"/>
    <x v="362"/>
    <d v="2022-05-18T00:00:00"/>
    <x v="0"/>
    <s v="May"/>
    <s v="Monday"/>
    <s v="Weekdays"/>
    <x v="0"/>
    <x v="0"/>
    <s v="Guest 00446"/>
    <x v="0"/>
    <d v="1966-07-26T00:00:00"/>
    <x v="10"/>
    <x v="1"/>
    <x v="5"/>
    <n v="4"/>
    <x v="0"/>
    <x v="1"/>
    <x v="3"/>
    <s v="Good"/>
    <s v="Good"/>
    <s v="Good"/>
    <s v="Good"/>
    <s v="Poor"/>
    <s v="Very good"/>
    <n v="4"/>
    <n v="2"/>
    <n v="3"/>
    <n v="3"/>
    <n v="3"/>
    <n v="3"/>
    <n v="1"/>
    <n v="4"/>
    <n v="2.875"/>
    <n v="3"/>
    <n v="3"/>
    <n v="3"/>
    <n v="2.5"/>
  </r>
  <r>
    <n v="447"/>
    <x v="244"/>
    <d v="2020-10-02T00:00:00"/>
    <x v="3"/>
    <s v="September"/>
    <s v="Thursday"/>
    <s v="Weekdays"/>
    <x v="7"/>
    <x v="1"/>
    <s v="Guest 00447"/>
    <x v="0"/>
    <d v="1997-09-02T00:00:00"/>
    <x v="8"/>
    <x v="0"/>
    <x v="2"/>
    <n v="5"/>
    <x v="5"/>
    <x v="1"/>
    <x v="3"/>
    <s v="Good"/>
    <s v="Average"/>
    <s v="Very good"/>
    <s v="Poor"/>
    <s v="Excellent"/>
    <s v="Excellent"/>
    <n v="4"/>
    <n v="2"/>
    <n v="3"/>
    <n v="2"/>
    <n v="4"/>
    <n v="1"/>
    <n v="5"/>
    <n v="5"/>
    <n v="3.25"/>
    <n v="3"/>
    <n v="2.5"/>
    <n v="2.5"/>
    <n v="5"/>
  </r>
  <r>
    <n v="448"/>
    <x v="108"/>
    <d v="2020-04-19T00:00:00"/>
    <x v="3"/>
    <s v="April"/>
    <s v="Friday"/>
    <s v="Weekends"/>
    <x v="18"/>
    <x v="1"/>
    <s v="Guest 00448"/>
    <x v="0"/>
    <d v="1959-04-20T00:00:00"/>
    <x v="21"/>
    <x v="0"/>
    <x v="0"/>
    <n v="2"/>
    <x v="0"/>
    <x v="3"/>
    <x v="0"/>
    <s v="Good"/>
    <s v="Excellent"/>
    <s v="Very good"/>
    <s v="Poor"/>
    <s v="Poor"/>
    <s v="Average"/>
    <n v="5"/>
    <n v="3"/>
    <n v="3"/>
    <n v="5"/>
    <n v="4"/>
    <n v="1"/>
    <n v="1"/>
    <n v="2"/>
    <n v="3"/>
    <n v="4"/>
    <n v="4"/>
    <n v="2.5"/>
    <n v="1.5"/>
  </r>
  <r>
    <n v="449"/>
    <x v="205"/>
    <d v="2020-04-08T00:00:00"/>
    <x v="3"/>
    <s v="March"/>
    <s v="Sunday"/>
    <s v="Weekends"/>
    <x v="15"/>
    <x v="1"/>
    <s v="Guest 00449"/>
    <x v="0"/>
    <d v="1964-02-17T00:00:00"/>
    <x v="40"/>
    <x v="2"/>
    <x v="2"/>
    <n v="5"/>
    <x v="0"/>
    <x v="0"/>
    <x v="1"/>
    <s v="Very good"/>
    <s v="Very good"/>
    <s v="Excellent"/>
    <s v="Poor"/>
    <s v="Average"/>
    <s v="Poor"/>
    <n v="3"/>
    <n v="5"/>
    <n v="4"/>
    <n v="4"/>
    <n v="5"/>
    <n v="1"/>
    <n v="2"/>
    <n v="1"/>
    <n v="3.125"/>
    <n v="4"/>
    <n v="4"/>
    <n v="3"/>
    <n v="1.5"/>
  </r>
  <r>
    <n v="450"/>
    <x v="363"/>
    <d v="2020-06-26T00:00:00"/>
    <x v="3"/>
    <s v="June"/>
    <s v="Sunday"/>
    <s v="Weekends"/>
    <x v="3"/>
    <x v="1"/>
    <s v="Guest 00450"/>
    <x v="0"/>
    <d v="1986-06-12T00:00:00"/>
    <x v="27"/>
    <x v="0"/>
    <x v="0"/>
    <n v="5"/>
    <x v="3"/>
    <x v="4"/>
    <x v="3"/>
    <s v="Excellent"/>
    <s v="Good"/>
    <s v="Excellent"/>
    <s v="Poor"/>
    <s v="Good"/>
    <s v="Average"/>
    <n v="2"/>
    <n v="2"/>
    <n v="5"/>
    <n v="3"/>
    <n v="5"/>
    <n v="1"/>
    <n v="3"/>
    <n v="2"/>
    <n v="2.875"/>
    <n v="2"/>
    <n v="4"/>
    <n v="3"/>
    <n v="2.5"/>
  </r>
  <r>
    <n v="451"/>
    <x v="364"/>
    <d v="2022-07-29T00:00:00"/>
    <x v="0"/>
    <s v="July"/>
    <s v="Tuesday"/>
    <s v="Weekdays"/>
    <x v="13"/>
    <x v="1"/>
    <s v="Guest 00451"/>
    <x v="1"/>
    <d v="1964-04-15T00:00:00"/>
    <x v="40"/>
    <x v="0"/>
    <x v="0"/>
    <n v="5"/>
    <x v="7"/>
    <x v="0"/>
    <x v="2"/>
    <s v="Very good"/>
    <s v="Good"/>
    <s v="Good"/>
    <s v="Average"/>
    <s v="Good"/>
    <s v="Very good"/>
    <n v="3"/>
    <n v="4"/>
    <n v="4"/>
    <n v="3"/>
    <n v="3"/>
    <n v="2"/>
    <n v="3"/>
    <n v="4"/>
    <n v="3.25"/>
    <n v="3.5"/>
    <n v="3.5"/>
    <n v="2.5"/>
    <n v="3.5"/>
  </r>
  <r>
    <n v="452"/>
    <x v="127"/>
    <d v="2021-10-20T00:00:00"/>
    <x v="1"/>
    <s v="October"/>
    <s v="Tuesday"/>
    <s v="Weekdays"/>
    <x v="23"/>
    <x v="1"/>
    <s v="Guest 00452"/>
    <x v="1"/>
    <d v="1999-09-10T00:00:00"/>
    <x v="24"/>
    <x v="0"/>
    <x v="0"/>
    <n v="4"/>
    <x v="0"/>
    <x v="4"/>
    <x v="3"/>
    <s v="Excellent"/>
    <s v="Good"/>
    <s v="Good"/>
    <s v="Average"/>
    <s v="Good"/>
    <s v="Poor"/>
    <n v="2"/>
    <n v="2"/>
    <n v="5"/>
    <n v="3"/>
    <n v="3"/>
    <n v="2"/>
    <n v="3"/>
    <n v="1"/>
    <n v="2.625"/>
    <n v="2"/>
    <n v="4"/>
    <n v="2.5"/>
    <n v="2"/>
  </r>
  <r>
    <n v="453"/>
    <x v="365"/>
    <d v="2021-09-26T00:00:00"/>
    <x v="1"/>
    <s v="September"/>
    <s v="Thursday"/>
    <s v="Weekdays"/>
    <x v="4"/>
    <x v="0"/>
    <s v="Guest 00453"/>
    <x v="1"/>
    <d v="1971-10-22T00:00:00"/>
    <x v="53"/>
    <x v="0"/>
    <x v="0"/>
    <n v="2"/>
    <x v="0"/>
    <x v="3"/>
    <x v="0"/>
    <s v="Good"/>
    <s v="Very good"/>
    <s v="Poor"/>
    <s v="Average"/>
    <s v="Good"/>
    <s v="Poor"/>
    <n v="5"/>
    <n v="3"/>
    <n v="3"/>
    <n v="4"/>
    <n v="1"/>
    <n v="2"/>
    <n v="3"/>
    <n v="1"/>
    <n v="2.75"/>
    <n v="4"/>
    <n v="3.5"/>
    <n v="1.5"/>
    <n v="2"/>
  </r>
  <r>
    <n v="454"/>
    <x v="366"/>
    <d v="2022-01-23T00:00:00"/>
    <x v="1"/>
    <s v="December"/>
    <s v="Monday"/>
    <s v="Weekdays"/>
    <x v="28"/>
    <x v="1"/>
    <s v="Guest 00454"/>
    <x v="0"/>
    <d v="2002-05-16T00:00:00"/>
    <x v="26"/>
    <x v="2"/>
    <x v="5"/>
    <n v="5"/>
    <x v="7"/>
    <x v="1"/>
    <x v="0"/>
    <s v="Very good"/>
    <s v="Average"/>
    <s v="Excellent"/>
    <s v="Poor"/>
    <s v="Poor"/>
    <s v="Good"/>
    <n v="4"/>
    <n v="3"/>
    <n v="4"/>
    <n v="2"/>
    <n v="5"/>
    <n v="1"/>
    <n v="1"/>
    <n v="3"/>
    <n v="2.875"/>
    <n v="3.5"/>
    <n v="3"/>
    <n v="3"/>
    <n v="2"/>
  </r>
  <r>
    <n v="455"/>
    <x v="285"/>
    <d v="2022-02-20T00:00:00"/>
    <x v="0"/>
    <s v="January"/>
    <s v="Saturday"/>
    <s v="Weekends"/>
    <x v="7"/>
    <x v="1"/>
    <s v="Guest 00455"/>
    <x v="0"/>
    <d v="1960-03-28T00:00:00"/>
    <x v="47"/>
    <x v="0"/>
    <x v="0"/>
    <n v="4"/>
    <x v="3"/>
    <x v="3"/>
    <x v="2"/>
    <s v="Excellent"/>
    <s v="Good"/>
    <s v="Very good"/>
    <s v="Average"/>
    <s v="Excellent"/>
    <s v="Good"/>
    <n v="5"/>
    <n v="4"/>
    <n v="5"/>
    <n v="3"/>
    <n v="4"/>
    <n v="2"/>
    <n v="5"/>
    <n v="3"/>
    <n v="3.875"/>
    <n v="4.5"/>
    <n v="4"/>
    <n v="3"/>
    <n v="4"/>
  </r>
  <r>
    <n v="456"/>
    <x v="367"/>
    <d v="2021-06-23T00:00:00"/>
    <x v="1"/>
    <s v="June"/>
    <s v="Tuesday"/>
    <s v="Weekdays"/>
    <x v="6"/>
    <x v="0"/>
    <s v="Guest 00456"/>
    <x v="1"/>
    <d v="1980-01-10T00:00:00"/>
    <x v="14"/>
    <x v="1"/>
    <x v="2"/>
    <n v="3"/>
    <x v="0"/>
    <x v="3"/>
    <x v="2"/>
    <s v="Good"/>
    <s v="Excellent"/>
    <s v="Very good"/>
    <s v="Average"/>
    <s v="Excellent"/>
    <s v="Good"/>
    <n v="5"/>
    <n v="4"/>
    <n v="3"/>
    <n v="5"/>
    <n v="4"/>
    <n v="2"/>
    <n v="5"/>
    <n v="3"/>
    <n v="3.875"/>
    <n v="4.5"/>
    <n v="4"/>
    <n v="3"/>
    <n v="4"/>
  </r>
  <r>
    <n v="457"/>
    <x v="368"/>
    <d v="2020-11-03T00:00:00"/>
    <x v="3"/>
    <s v="October"/>
    <s v="Monday"/>
    <s v="Weekdays"/>
    <x v="20"/>
    <x v="1"/>
    <s v="Guest 00457"/>
    <x v="1"/>
    <d v="1956-05-14T00:00:00"/>
    <x v="19"/>
    <x v="0"/>
    <x v="0"/>
    <n v="5"/>
    <x v="1"/>
    <x v="0"/>
    <x v="2"/>
    <s v="Good"/>
    <s v="Good"/>
    <s v="Poor"/>
    <s v="Poor"/>
    <s v="Average"/>
    <s v="Good"/>
    <n v="3"/>
    <n v="4"/>
    <n v="3"/>
    <n v="3"/>
    <n v="1"/>
    <n v="1"/>
    <n v="2"/>
    <n v="3"/>
    <n v="2.5"/>
    <n v="3.5"/>
    <n v="3"/>
    <n v="1"/>
    <n v="2.5"/>
  </r>
  <r>
    <n v="458"/>
    <x v="86"/>
    <d v="2021-07-06T00:00:00"/>
    <x v="1"/>
    <s v="June"/>
    <s v="Friday"/>
    <s v="Weekends"/>
    <x v="17"/>
    <x v="1"/>
    <s v="Guest 00458"/>
    <x v="0"/>
    <d v="1960-06-08T00:00:00"/>
    <x v="1"/>
    <x v="0"/>
    <x v="0"/>
    <n v="4"/>
    <x v="6"/>
    <x v="3"/>
    <x v="1"/>
    <s v="Good"/>
    <s v="Average"/>
    <s v="Excellent"/>
    <s v="Average"/>
    <s v="Excellent"/>
    <s v="Good"/>
    <n v="5"/>
    <n v="5"/>
    <n v="3"/>
    <n v="2"/>
    <n v="5"/>
    <n v="2"/>
    <n v="5"/>
    <n v="3"/>
    <n v="3.75"/>
    <n v="5"/>
    <n v="2.5"/>
    <n v="3.5"/>
    <n v="4"/>
  </r>
  <r>
    <n v="459"/>
    <x v="369"/>
    <d v="2020-06-12T00:00:00"/>
    <x v="3"/>
    <s v="June"/>
    <s v="Thursday"/>
    <s v="Weekdays"/>
    <x v="23"/>
    <x v="1"/>
    <s v="Guest 00459"/>
    <x v="0"/>
    <d v="1960-12-11T00:00:00"/>
    <x v="1"/>
    <x v="0"/>
    <x v="0"/>
    <n v="2"/>
    <x v="0"/>
    <x v="3"/>
    <x v="1"/>
    <s v="Good"/>
    <s v="Average"/>
    <s v="Poor"/>
    <s v="Average"/>
    <s v="Excellent"/>
    <s v="Excellent"/>
    <n v="5"/>
    <n v="5"/>
    <n v="3"/>
    <n v="2"/>
    <n v="1"/>
    <n v="2"/>
    <n v="5"/>
    <n v="5"/>
    <n v="3.5"/>
    <n v="5"/>
    <n v="2.5"/>
    <n v="1.5"/>
    <n v="5"/>
  </r>
  <r>
    <n v="460"/>
    <x v="126"/>
    <d v="2021-06-15T00:00:00"/>
    <x v="1"/>
    <s v="June"/>
    <s v="Monday"/>
    <s v="Weekdays"/>
    <x v="6"/>
    <x v="0"/>
    <s v="Guest 00460"/>
    <x v="1"/>
    <d v="1954-10-10T00:00:00"/>
    <x v="28"/>
    <x v="0"/>
    <x v="0"/>
    <n v="3"/>
    <x v="0"/>
    <x v="0"/>
    <x v="2"/>
    <s v="Very good"/>
    <s v="Excellent"/>
    <s v="Very good"/>
    <s v="Good"/>
    <s v="Poor"/>
    <s v="Excellent"/>
    <n v="3"/>
    <n v="4"/>
    <n v="4"/>
    <n v="5"/>
    <n v="4"/>
    <n v="3"/>
    <n v="1"/>
    <n v="5"/>
    <n v="3.625"/>
    <n v="3.5"/>
    <n v="4.5"/>
    <n v="3.5"/>
    <n v="3"/>
  </r>
  <r>
    <n v="461"/>
    <x v="370"/>
    <d v="2020-12-07T00:00:00"/>
    <x v="3"/>
    <s v="December"/>
    <s v="Wednesday"/>
    <s v="Weekdays"/>
    <x v="2"/>
    <x v="0"/>
    <s v="Guest 00461"/>
    <x v="1"/>
    <d v="1990-08-16T00:00:00"/>
    <x v="38"/>
    <x v="1"/>
    <x v="3"/>
    <n v="4"/>
    <x v="0"/>
    <x v="0"/>
    <x v="1"/>
    <s v="Very good"/>
    <s v="Poor"/>
    <s v="Very good"/>
    <s v="Poor"/>
    <s v="Good"/>
    <s v="Good"/>
    <n v="3"/>
    <n v="5"/>
    <n v="4"/>
    <n v="1"/>
    <n v="4"/>
    <n v="1"/>
    <n v="3"/>
    <n v="3"/>
    <n v="3"/>
    <n v="4"/>
    <n v="2.5"/>
    <n v="2.5"/>
    <n v="3"/>
  </r>
  <r>
    <n v="462"/>
    <x v="371"/>
    <d v="2021-06-28T00:00:00"/>
    <x v="1"/>
    <s v="June"/>
    <s v="Sunday"/>
    <s v="Weekends"/>
    <x v="20"/>
    <x v="1"/>
    <s v="Guest 00462"/>
    <x v="1"/>
    <d v="1993-12-24T00:00:00"/>
    <x v="0"/>
    <x v="1"/>
    <x v="4"/>
    <n v="5"/>
    <x v="0"/>
    <x v="1"/>
    <x v="2"/>
    <s v="Good"/>
    <s v="Good"/>
    <s v="Very good"/>
    <s v="Average"/>
    <s v="Very good"/>
    <s v="Average"/>
    <n v="4"/>
    <n v="4"/>
    <n v="3"/>
    <n v="3"/>
    <n v="4"/>
    <n v="2"/>
    <n v="4"/>
    <n v="2"/>
    <n v="3.25"/>
    <n v="4"/>
    <n v="3"/>
    <n v="3"/>
    <n v="3"/>
  </r>
  <r>
    <n v="463"/>
    <x v="372"/>
    <d v="2020-10-14T00:00:00"/>
    <x v="3"/>
    <s v="September"/>
    <s v="Friday"/>
    <s v="Weekends"/>
    <x v="14"/>
    <x v="1"/>
    <s v="Guest 00463"/>
    <x v="0"/>
    <d v="1994-01-09T00:00:00"/>
    <x v="0"/>
    <x v="0"/>
    <x v="3"/>
    <n v="4"/>
    <x v="1"/>
    <x v="1"/>
    <x v="1"/>
    <s v="Poor"/>
    <s v="Poor"/>
    <s v="Very good"/>
    <s v="Poor"/>
    <s v="Excellent"/>
    <s v="Average"/>
    <n v="4"/>
    <n v="5"/>
    <n v="1"/>
    <n v="1"/>
    <n v="4"/>
    <n v="1"/>
    <n v="5"/>
    <n v="2"/>
    <n v="2.875"/>
    <n v="4.5"/>
    <n v="1"/>
    <n v="2.5"/>
    <n v="3.5"/>
  </r>
  <r>
    <n v="464"/>
    <x v="248"/>
    <d v="2021-03-10T00:00:00"/>
    <x v="1"/>
    <s v="February"/>
    <s v="Thursday"/>
    <s v="Weekdays"/>
    <x v="22"/>
    <x v="1"/>
    <s v="Guest 00464"/>
    <x v="1"/>
    <d v="1977-09-14T00:00:00"/>
    <x v="30"/>
    <x v="0"/>
    <x v="0"/>
    <n v="4"/>
    <x v="1"/>
    <x v="3"/>
    <x v="2"/>
    <s v="Very good"/>
    <s v="Very good"/>
    <s v="Good"/>
    <s v="Poor"/>
    <s v="Good"/>
    <s v="Excellent"/>
    <n v="5"/>
    <n v="4"/>
    <n v="4"/>
    <n v="4"/>
    <n v="3"/>
    <n v="1"/>
    <n v="3"/>
    <n v="5"/>
    <n v="3.625"/>
    <n v="4.5"/>
    <n v="4"/>
    <n v="2"/>
    <n v="4"/>
  </r>
  <r>
    <n v="465"/>
    <x v="277"/>
    <d v="2021-01-07T00:00:00"/>
    <x v="3"/>
    <s v="December"/>
    <s v="Wednesday"/>
    <s v="Weekdays"/>
    <x v="20"/>
    <x v="1"/>
    <s v="Guest 00465"/>
    <x v="0"/>
    <d v="1974-09-03T00:00:00"/>
    <x v="54"/>
    <x v="0"/>
    <x v="0"/>
    <n v="4"/>
    <x v="4"/>
    <x v="3"/>
    <x v="2"/>
    <s v="Excellent"/>
    <s v="Poor"/>
    <s v="Good"/>
    <s v="Poor"/>
    <s v="Very good"/>
    <s v="Average"/>
    <n v="5"/>
    <n v="4"/>
    <n v="5"/>
    <n v="1"/>
    <n v="3"/>
    <n v="1"/>
    <n v="4"/>
    <n v="2"/>
    <n v="3.125"/>
    <n v="4.5"/>
    <n v="3"/>
    <n v="2"/>
    <n v="3"/>
  </r>
  <r>
    <n v="466"/>
    <x v="373"/>
    <d v="2020-03-10T00:00:00"/>
    <x v="3"/>
    <s v="March"/>
    <s v="Friday"/>
    <s v="Weekends"/>
    <x v="26"/>
    <x v="0"/>
    <s v="Guest 00466"/>
    <x v="1"/>
    <d v="1963-07-04T00:00:00"/>
    <x v="40"/>
    <x v="2"/>
    <x v="0"/>
    <n v="5"/>
    <x v="6"/>
    <x v="3"/>
    <x v="1"/>
    <s v="Very good"/>
    <s v="Average"/>
    <s v="Good"/>
    <s v="Good"/>
    <s v="Very good"/>
    <s v="Excellent"/>
    <n v="5"/>
    <n v="5"/>
    <n v="4"/>
    <n v="2"/>
    <n v="3"/>
    <n v="3"/>
    <n v="4"/>
    <n v="5"/>
    <n v="3.875"/>
    <n v="5"/>
    <n v="3"/>
    <n v="3"/>
    <n v="4.5"/>
  </r>
  <r>
    <n v="467"/>
    <x v="374"/>
    <d v="2021-06-16T00:00:00"/>
    <x v="1"/>
    <s v="June"/>
    <s v="Monday"/>
    <s v="Weekdays"/>
    <x v="11"/>
    <x v="1"/>
    <s v="Guest 00467"/>
    <x v="0"/>
    <d v="2001-12-28T00:00:00"/>
    <x v="50"/>
    <x v="1"/>
    <x v="4"/>
    <n v="2"/>
    <x v="0"/>
    <x v="0"/>
    <x v="0"/>
    <s v="Excellent"/>
    <s v="Excellent"/>
    <s v="Good"/>
    <s v="Average"/>
    <s v="Very good"/>
    <s v="Poor"/>
    <n v="3"/>
    <n v="3"/>
    <n v="5"/>
    <n v="5"/>
    <n v="3"/>
    <n v="2"/>
    <n v="4"/>
    <n v="1"/>
    <n v="3.25"/>
    <n v="3"/>
    <n v="5"/>
    <n v="2.5"/>
    <n v="2.5"/>
  </r>
  <r>
    <n v="468"/>
    <x v="236"/>
    <d v="2022-11-02T00:00:00"/>
    <x v="0"/>
    <s v="October"/>
    <s v="Friday"/>
    <s v="Weekends"/>
    <x v="3"/>
    <x v="1"/>
    <s v="Guest 00468"/>
    <x v="1"/>
    <d v="1971-07-16T00:00:00"/>
    <x v="53"/>
    <x v="0"/>
    <x v="0"/>
    <n v="3"/>
    <x v="2"/>
    <x v="0"/>
    <x v="0"/>
    <s v="Poor"/>
    <s v="Excellent"/>
    <s v="Average"/>
    <s v="Excellent"/>
    <s v="Good"/>
    <s v="Average"/>
    <n v="3"/>
    <n v="3"/>
    <n v="1"/>
    <n v="5"/>
    <n v="2"/>
    <n v="5"/>
    <n v="3"/>
    <n v="2"/>
    <n v="3"/>
    <n v="3"/>
    <n v="3"/>
    <n v="3.5"/>
    <n v="2.5"/>
  </r>
  <r>
    <n v="469"/>
    <x v="375"/>
    <d v="2021-12-09T00:00:00"/>
    <x v="1"/>
    <s v="November"/>
    <s v="Tuesday"/>
    <s v="Weekdays"/>
    <x v="18"/>
    <x v="1"/>
    <s v="Guest 00469"/>
    <x v="0"/>
    <d v="1967-11-29T00:00:00"/>
    <x v="32"/>
    <x v="0"/>
    <x v="0"/>
    <n v="3"/>
    <x v="5"/>
    <x v="3"/>
    <x v="2"/>
    <s v="Good"/>
    <s v="Excellent"/>
    <s v="Excellent"/>
    <s v="Good"/>
    <s v="Poor"/>
    <s v="Average"/>
    <n v="5"/>
    <n v="4"/>
    <n v="3"/>
    <n v="5"/>
    <n v="5"/>
    <n v="3"/>
    <n v="1"/>
    <n v="2"/>
    <n v="3.5"/>
    <n v="4.5"/>
    <n v="4"/>
    <n v="4"/>
    <n v="1.5"/>
  </r>
  <r>
    <n v="470"/>
    <x v="376"/>
    <d v="2020-06-30T00:00:00"/>
    <x v="3"/>
    <s v="June"/>
    <s v="Tuesday"/>
    <s v="Weekdays"/>
    <x v="10"/>
    <x v="1"/>
    <s v="Guest 00470"/>
    <x v="0"/>
    <d v="1965-08-25T00:00:00"/>
    <x v="44"/>
    <x v="1"/>
    <x v="3"/>
    <n v="4"/>
    <x v="3"/>
    <x v="0"/>
    <x v="1"/>
    <s v="Excellent"/>
    <s v="Poor"/>
    <s v="Excellent"/>
    <s v="Average"/>
    <s v="Poor"/>
    <s v="Good"/>
    <n v="3"/>
    <n v="5"/>
    <n v="5"/>
    <n v="1"/>
    <n v="5"/>
    <n v="2"/>
    <n v="1"/>
    <n v="3"/>
    <n v="3.125"/>
    <n v="4"/>
    <n v="3"/>
    <n v="3.5"/>
    <n v="2"/>
  </r>
  <r>
    <n v="471"/>
    <x v="168"/>
    <d v="2020-07-12T00:00:00"/>
    <x v="3"/>
    <s v="June"/>
    <s v="Thursday"/>
    <s v="Weekdays"/>
    <x v="15"/>
    <x v="1"/>
    <s v="Guest 00471"/>
    <x v="1"/>
    <d v="1998-06-26T00:00:00"/>
    <x v="22"/>
    <x v="1"/>
    <x v="3"/>
    <n v="5"/>
    <x v="0"/>
    <x v="0"/>
    <x v="4"/>
    <s v="Good"/>
    <s v="Good"/>
    <s v="Excellent"/>
    <s v="Poor"/>
    <s v="Excellent"/>
    <s v="Excellent"/>
    <n v="3"/>
    <n v="1"/>
    <n v="3"/>
    <n v="3"/>
    <n v="5"/>
    <n v="1"/>
    <n v="5"/>
    <n v="5"/>
    <n v="3.25"/>
    <n v="2"/>
    <n v="3"/>
    <n v="3"/>
    <n v="5"/>
  </r>
  <r>
    <n v="472"/>
    <x v="35"/>
    <d v="2022-08-19T00:00:00"/>
    <x v="0"/>
    <s v="July"/>
    <s v="Thursday"/>
    <s v="Weekdays"/>
    <x v="7"/>
    <x v="1"/>
    <s v="Guest 00472"/>
    <x v="0"/>
    <d v="1955-12-17T00:00:00"/>
    <x v="19"/>
    <x v="1"/>
    <x v="4"/>
    <n v="2"/>
    <x v="0"/>
    <x v="0"/>
    <x v="4"/>
    <s v="Very good"/>
    <s v="Very good"/>
    <s v="Good"/>
    <s v="Poor"/>
    <s v="Good"/>
    <s v="Very good"/>
    <n v="3"/>
    <n v="1"/>
    <n v="4"/>
    <n v="4"/>
    <n v="3"/>
    <n v="1"/>
    <n v="3"/>
    <n v="4"/>
    <n v="2.875"/>
    <n v="2"/>
    <n v="4"/>
    <n v="2"/>
    <n v="3.5"/>
  </r>
  <r>
    <n v="473"/>
    <x v="377"/>
    <d v="2020-03-31T00:00:00"/>
    <x v="3"/>
    <s v="March"/>
    <s v="Tuesday"/>
    <s v="Weekdays"/>
    <x v="16"/>
    <x v="1"/>
    <s v="Guest 00473"/>
    <x v="0"/>
    <d v="1998-10-12T00:00:00"/>
    <x v="22"/>
    <x v="1"/>
    <x v="6"/>
    <n v="3"/>
    <x v="7"/>
    <x v="1"/>
    <x v="2"/>
    <s v="Very good"/>
    <s v="Good"/>
    <s v="Poor"/>
    <s v="Average"/>
    <s v="Average"/>
    <s v="Good"/>
    <n v="4"/>
    <n v="4"/>
    <n v="4"/>
    <n v="3"/>
    <n v="1"/>
    <n v="2"/>
    <n v="2"/>
    <n v="3"/>
    <n v="2.875"/>
    <n v="4"/>
    <n v="3.5"/>
    <n v="1.5"/>
    <n v="2.5"/>
  </r>
  <r>
    <n v="474"/>
    <x v="378"/>
    <d v="2021-03-31T00:00:00"/>
    <x v="1"/>
    <s v="March"/>
    <s v="Thursday"/>
    <s v="Weekdays"/>
    <x v="29"/>
    <x v="1"/>
    <s v="Guest 00474"/>
    <x v="0"/>
    <d v="1969-12-21T00:00:00"/>
    <x v="15"/>
    <x v="3"/>
    <x v="1"/>
    <n v="4"/>
    <x v="3"/>
    <x v="1"/>
    <x v="2"/>
    <s v="Very good"/>
    <s v="Average"/>
    <s v="Excellent"/>
    <s v="Very good"/>
    <s v="Excellent"/>
    <s v="Excellent"/>
    <n v="4"/>
    <n v="4"/>
    <n v="4"/>
    <n v="2"/>
    <n v="5"/>
    <n v="4"/>
    <n v="5"/>
    <n v="5"/>
    <n v="4.125"/>
    <n v="4"/>
    <n v="3"/>
    <n v="4.5"/>
    <n v="5"/>
  </r>
  <r>
    <n v="475"/>
    <x v="379"/>
    <d v="2020-02-28T00:00:00"/>
    <x v="3"/>
    <s v="February"/>
    <s v="Sunday"/>
    <s v="Weekends"/>
    <x v="3"/>
    <x v="1"/>
    <s v="Guest 00475"/>
    <x v="0"/>
    <d v="1988-11-22T00:00:00"/>
    <x v="7"/>
    <x v="0"/>
    <x v="0"/>
    <n v="3"/>
    <x v="4"/>
    <x v="0"/>
    <x v="1"/>
    <s v="Excellent"/>
    <s v="Poor"/>
    <s v="Excellent"/>
    <s v="Poor"/>
    <s v="Poor"/>
    <s v="Very good"/>
    <n v="3"/>
    <n v="5"/>
    <n v="5"/>
    <n v="1"/>
    <n v="5"/>
    <n v="1"/>
    <n v="1"/>
    <n v="4"/>
    <n v="3.125"/>
    <n v="4"/>
    <n v="3"/>
    <n v="3"/>
    <n v="2.5"/>
  </r>
  <r>
    <n v="476"/>
    <x v="380"/>
    <d v="2020-06-11T00:00:00"/>
    <x v="3"/>
    <s v="May"/>
    <s v="Monday"/>
    <s v="Weekdays"/>
    <x v="15"/>
    <x v="1"/>
    <s v="Guest 00476"/>
    <x v="0"/>
    <d v="1961-08-23T00:00:00"/>
    <x v="4"/>
    <x v="1"/>
    <x v="2"/>
    <n v="2"/>
    <x v="6"/>
    <x v="3"/>
    <x v="0"/>
    <s v="Good"/>
    <s v="Excellent"/>
    <s v="Poor"/>
    <s v="Average"/>
    <s v="Poor"/>
    <s v="Excellent"/>
    <n v="5"/>
    <n v="3"/>
    <n v="3"/>
    <n v="5"/>
    <n v="1"/>
    <n v="2"/>
    <n v="1"/>
    <n v="5"/>
    <n v="3.125"/>
    <n v="4"/>
    <n v="4"/>
    <n v="1.5"/>
    <n v="3"/>
  </r>
  <r>
    <n v="477"/>
    <x v="381"/>
    <d v="2020-10-30T00:00:00"/>
    <x v="3"/>
    <s v="October"/>
    <s v="Thursday"/>
    <s v="Weekdays"/>
    <x v="23"/>
    <x v="1"/>
    <s v="Guest 00477"/>
    <x v="1"/>
    <d v="1967-06-02T00:00:00"/>
    <x v="32"/>
    <x v="0"/>
    <x v="0"/>
    <n v="3"/>
    <x v="0"/>
    <x v="3"/>
    <x v="2"/>
    <s v="Excellent"/>
    <s v="Very good"/>
    <s v="Excellent"/>
    <s v="Average"/>
    <s v="Very good"/>
    <s v="Poor"/>
    <n v="5"/>
    <n v="4"/>
    <n v="5"/>
    <n v="4"/>
    <n v="5"/>
    <n v="2"/>
    <n v="4"/>
    <n v="1"/>
    <n v="3.75"/>
    <n v="4.5"/>
    <n v="4.5"/>
    <n v="3.5"/>
    <n v="2.5"/>
  </r>
  <r>
    <n v="478"/>
    <x v="382"/>
    <d v="2020-01-27T00:00:00"/>
    <x v="3"/>
    <s v="January"/>
    <s v="Thursday"/>
    <s v="Weekdays"/>
    <x v="21"/>
    <x v="1"/>
    <s v="Guest 00478"/>
    <x v="0"/>
    <d v="1959-10-06T00:00:00"/>
    <x v="47"/>
    <x v="2"/>
    <x v="6"/>
    <n v="5"/>
    <x v="7"/>
    <x v="0"/>
    <x v="2"/>
    <s v="Excellent"/>
    <s v="Average"/>
    <s v="Excellent"/>
    <s v="Poor"/>
    <s v="Very good"/>
    <s v="Very good"/>
    <n v="3"/>
    <n v="4"/>
    <n v="5"/>
    <n v="2"/>
    <n v="5"/>
    <n v="1"/>
    <n v="4"/>
    <n v="4"/>
    <n v="3.5"/>
    <n v="3.5"/>
    <n v="3.5"/>
    <n v="3"/>
    <n v="4"/>
  </r>
  <r>
    <n v="479"/>
    <x v="32"/>
    <d v="2021-12-13T00:00:00"/>
    <x v="1"/>
    <s v="November"/>
    <s v="Monday"/>
    <s v="Weekdays"/>
    <x v="10"/>
    <x v="1"/>
    <s v="Guest 00479"/>
    <x v="1"/>
    <d v="1971-10-13T00:00:00"/>
    <x v="53"/>
    <x v="0"/>
    <x v="0"/>
    <n v="2"/>
    <x v="6"/>
    <x v="2"/>
    <x v="3"/>
    <s v="Poor"/>
    <s v="Very good"/>
    <s v="Average"/>
    <s v="Poor"/>
    <s v="Average"/>
    <s v="Average"/>
    <n v="1"/>
    <n v="2"/>
    <n v="1"/>
    <n v="4"/>
    <n v="2"/>
    <n v="1"/>
    <n v="2"/>
    <n v="2"/>
    <n v="1.875"/>
    <n v="1.5"/>
    <n v="2.5"/>
    <n v="1.5"/>
    <n v="2"/>
  </r>
  <r>
    <n v="480"/>
    <x v="383"/>
    <d v="2021-03-10T00:00:00"/>
    <x v="1"/>
    <s v="March"/>
    <s v="Thursday"/>
    <s v="Weekdays"/>
    <x v="29"/>
    <x v="1"/>
    <s v="Guest 00480"/>
    <x v="0"/>
    <d v="1980-02-14T00:00:00"/>
    <x v="14"/>
    <x v="0"/>
    <x v="0"/>
    <n v="2"/>
    <x v="0"/>
    <x v="3"/>
    <x v="1"/>
    <s v="Very good"/>
    <s v="Excellent"/>
    <s v="Poor"/>
    <s v="Average"/>
    <s v="Good"/>
    <s v="Very good"/>
    <n v="5"/>
    <n v="5"/>
    <n v="4"/>
    <n v="5"/>
    <n v="1"/>
    <n v="2"/>
    <n v="3"/>
    <n v="4"/>
    <n v="3.625"/>
    <n v="5"/>
    <n v="4.5"/>
    <n v="1.5"/>
    <n v="3.5"/>
  </r>
  <r>
    <n v="481"/>
    <x v="41"/>
    <d v="2022-02-22T00:00:00"/>
    <x v="0"/>
    <s v="January"/>
    <s v="Tuesday"/>
    <s v="Weekdays"/>
    <x v="10"/>
    <x v="1"/>
    <s v="Guest 00481"/>
    <x v="0"/>
    <d v="1975-12-18T00:00:00"/>
    <x v="33"/>
    <x v="0"/>
    <x v="2"/>
    <n v="2"/>
    <x v="7"/>
    <x v="0"/>
    <x v="1"/>
    <s v="Excellent"/>
    <s v="Poor"/>
    <s v="Good"/>
    <s v="Poor"/>
    <s v="Poor"/>
    <s v="Good"/>
    <n v="3"/>
    <n v="5"/>
    <n v="5"/>
    <n v="1"/>
    <n v="3"/>
    <n v="1"/>
    <n v="1"/>
    <n v="3"/>
    <n v="2.75"/>
    <n v="4"/>
    <n v="3"/>
    <n v="2"/>
    <n v="2"/>
  </r>
  <r>
    <n v="482"/>
    <x v="380"/>
    <d v="2020-06-17T00:00:00"/>
    <x v="3"/>
    <s v="May"/>
    <s v="Monday"/>
    <s v="Weekdays"/>
    <x v="12"/>
    <x v="1"/>
    <s v="Guest 00482"/>
    <x v="0"/>
    <d v="1966-08-31T00:00:00"/>
    <x v="10"/>
    <x v="2"/>
    <x v="6"/>
    <n v="5"/>
    <x v="3"/>
    <x v="3"/>
    <x v="2"/>
    <s v="Good"/>
    <s v="Good"/>
    <s v="Good"/>
    <s v="Good"/>
    <s v="Very good"/>
    <s v="Very good"/>
    <n v="5"/>
    <n v="4"/>
    <n v="3"/>
    <n v="3"/>
    <n v="3"/>
    <n v="3"/>
    <n v="4"/>
    <n v="4"/>
    <n v="3.625"/>
    <n v="4.5"/>
    <n v="3"/>
    <n v="3"/>
    <n v="4"/>
  </r>
  <r>
    <n v="483"/>
    <x v="384"/>
    <d v="2022-07-19T00:00:00"/>
    <x v="0"/>
    <s v="July"/>
    <s v="Thursday"/>
    <s v="Weekdays"/>
    <x v="3"/>
    <x v="1"/>
    <s v="Guest 00483"/>
    <x v="1"/>
    <d v="1985-01-31T00:00:00"/>
    <x v="31"/>
    <x v="0"/>
    <x v="0"/>
    <n v="5"/>
    <x v="3"/>
    <x v="1"/>
    <x v="1"/>
    <s v="Very good"/>
    <s v="Average"/>
    <s v="Very good"/>
    <s v="Average"/>
    <s v="Good"/>
    <s v="Very good"/>
    <n v="4"/>
    <n v="5"/>
    <n v="4"/>
    <n v="2"/>
    <n v="4"/>
    <n v="2"/>
    <n v="3"/>
    <n v="4"/>
    <n v="3.5"/>
    <n v="4.5"/>
    <n v="3"/>
    <n v="3"/>
    <n v="3.5"/>
  </r>
  <r>
    <n v="484"/>
    <x v="385"/>
    <d v="2020-04-30T00:00:00"/>
    <x v="3"/>
    <s v="April"/>
    <s v="Saturday"/>
    <s v="Weekends"/>
    <x v="14"/>
    <x v="1"/>
    <s v="Guest 00484"/>
    <x v="1"/>
    <d v="2006-02-14T00:00:00"/>
    <x v="48"/>
    <x v="0"/>
    <x v="0"/>
    <n v="4"/>
    <x v="5"/>
    <x v="3"/>
    <x v="0"/>
    <s v="Average"/>
    <s v="Excellent"/>
    <s v="Poor"/>
    <s v="Good"/>
    <s v="Very good"/>
    <s v="Good"/>
    <n v="5"/>
    <n v="3"/>
    <n v="2"/>
    <n v="5"/>
    <n v="1"/>
    <n v="3"/>
    <n v="4"/>
    <n v="3"/>
    <n v="3.25"/>
    <n v="4"/>
    <n v="3.5"/>
    <n v="2"/>
    <n v="3.5"/>
  </r>
  <r>
    <n v="485"/>
    <x v="386"/>
    <d v="2022-10-21T00:00:00"/>
    <x v="0"/>
    <s v="October"/>
    <s v="Tuesday"/>
    <s v="Weekdays"/>
    <x v="13"/>
    <x v="1"/>
    <s v="Guest 00485"/>
    <x v="1"/>
    <d v="2001-01-02T00:00:00"/>
    <x v="6"/>
    <x v="1"/>
    <x v="5"/>
    <n v="5"/>
    <x v="0"/>
    <x v="3"/>
    <x v="2"/>
    <s v="Good"/>
    <s v="Poor"/>
    <s v="Good"/>
    <s v="Average"/>
    <s v="Poor"/>
    <s v="Poor"/>
    <n v="5"/>
    <n v="4"/>
    <n v="3"/>
    <n v="1"/>
    <n v="3"/>
    <n v="2"/>
    <n v="1"/>
    <n v="1"/>
    <n v="2.5"/>
    <n v="4.5"/>
    <n v="2"/>
    <n v="2.5"/>
    <n v="1"/>
  </r>
  <r>
    <n v="486"/>
    <x v="387"/>
    <d v="2020-04-22T00:00:00"/>
    <x v="3"/>
    <s v="April"/>
    <s v="Monday"/>
    <s v="Weekdays"/>
    <x v="18"/>
    <x v="1"/>
    <s v="Guest 00486"/>
    <x v="1"/>
    <d v="1979-01-13T00:00:00"/>
    <x v="37"/>
    <x v="2"/>
    <x v="5"/>
    <n v="5"/>
    <x v="6"/>
    <x v="3"/>
    <x v="1"/>
    <s v="Good"/>
    <s v="Very good"/>
    <s v="Poor"/>
    <s v="Poor"/>
    <s v="Good"/>
    <s v="Average"/>
    <n v="5"/>
    <n v="5"/>
    <n v="3"/>
    <n v="4"/>
    <n v="1"/>
    <n v="1"/>
    <n v="3"/>
    <n v="2"/>
    <n v="3"/>
    <n v="5"/>
    <n v="3.5"/>
    <n v="1"/>
    <n v="2.5"/>
  </r>
  <r>
    <n v="487"/>
    <x v="388"/>
    <d v="2021-10-24T00:00:00"/>
    <x v="1"/>
    <s v="September"/>
    <s v="Sunday"/>
    <s v="Weekends"/>
    <x v="10"/>
    <x v="1"/>
    <s v="Guest 00487"/>
    <x v="1"/>
    <d v="2006-11-30T00:00:00"/>
    <x v="56"/>
    <x v="2"/>
    <x v="2"/>
    <n v="2"/>
    <x v="3"/>
    <x v="3"/>
    <x v="1"/>
    <s v="Very good"/>
    <s v="Very good"/>
    <s v="Excellent"/>
    <s v="Poor"/>
    <s v="Good"/>
    <s v="Good"/>
    <n v="5"/>
    <n v="5"/>
    <n v="4"/>
    <n v="4"/>
    <n v="5"/>
    <n v="1"/>
    <n v="3"/>
    <n v="3"/>
    <n v="3.75"/>
    <n v="5"/>
    <n v="4"/>
    <n v="3"/>
    <n v="3"/>
  </r>
  <r>
    <n v="488"/>
    <x v="389"/>
    <d v="2020-05-02T00:00:00"/>
    <x v="3"/>
    <s v="April"/>
    <s v="Tuesday"/>
    <s v="Weekdays"/>
    <x v="26"/>
    <x v="0"/>
    <s v="Guest 00488"/>
    <x v="0"/>
    <d v="1953-09-19T00:00:00"/>
    <x v="45"/>
    <x v="1"/>
    <x v="2"/>
    <n v="5"/>
    <x v="6"/>
    <x v="1"/>
    <x v="2"/>
    <s v="Good"/>
    <s v="Excellent"/>
    <s v="Average"/>
    <s v="Poor"/>
    <s v="Excellent"/>
    <s v="Excellent"/>
    <n v="4"/>
    <n v="4"/>
    <n v="3"/>
    <n v="5"/>
    <n v="2"/>
    <n v="1"/>
    <n v="5"/>
    <n v="5"/>
    <n v="3.625"/>
    <n v="4"/>
    <n v="4"/>
    <n v="1.5"/>
    <n v="5"/>
  </r>
  <r>
    <n v="489"/>
    <x v="390"/>
    <d v="2021-07-05T00:00:00"/>
    <x v="1"/>
    <s v="June"/>
    <s v="Tuesday"/>
    <s v="Weekdays"/>
    <x v="9"/>
    <x v="1"/>
    <s v="Guest 00489"/>
    <x v="1"/>
    <d v="1985-05-20T00:00:00"/>
    <x v="29"/>
    <x v="1"/>
    <x v="2"/>
    <n v="5"/>
    <x v="3"/>
    <x v="4"/>
    <x v="3"/>
    <s v="Good"/>
    <s v="Very good"/>
    <s v="Very good"/>
    <s v="Poor"/>
    <s v="Poor"/>
    <s v="Average"/>
    <n v="2"/>
    <n v="2"/>
    <n v="3"/>
    <n v="4"/>
    <n v="4"/>
    <n v="1"/>
    <n v="1"/>
    <n v="2"/>
    <n v="2.375"/>
    <n v="2"/>
    <n v="3.5"/>
    <n v="2.5"/>
    <n v="1.5"/>
  </r>
  <r>
    <n v="490"/>
    <x v="325"/>
    <d v="2021-04-12T00:00:00"/>
    <x v="1"/>
    <s v="March"/>
    <s v="Tuesday"/>
    <s v="Weekdays"/>
    <x v="28"/>
    <x v="1"/>
    <s v="Guest 00490"/>
    <x v="0"/>
    <d v="1963-03-20T00:00:00"/>
    <x v="20"/>
    <x v="2"/>
    <x v="2"/>
    <n v="5"/>
    <x v="1"/>
    <x v="3"/>
    <x v="1"/>
    <s v="Good"/>
    <s v="Average"/>
    <s v="Good"/>
    <s v="Very good"/>
    <s v="Poor"/>
    <s v="Good"/>
    <n v="5"/>
    <n v="5"/>
    <n v="3"/>
    <n v="2"/>
    <n v="3"/>
    <n v="4"/>
    <n v="1"/>
    <n v="3"/>
    <n v="3.25"/>
    <n v="5"/>
    <n v="2.5"/>
    <n v="3.5"/>
    <n v="2"/>
  </r>
  <r>
    <n v="491"/>
    <x v="391"/>
    <d v="2020-10-02T00:00:00"/>
    <x v="3"/>
    <s v="September"/>
    <s v="Saturday"/>
    <s v="Weekends"/>
    <x v="28"/>
    <x v="1"/>
    <s v="Guest 00491"/>
    <x v="0"/>
    <d v="2001-11-23T00:00:00"/>
    <x v="50"/>
    <x v="1"/>
    <x v="5"/>
    <n v="4"/>
    <x v="4"/>
    <x v="1"/>
    <x v="2"/>
    <s v="Excellent"/>
    <s v="Excellent"/>
    <s v="Average"/>
    <s v="Poor"/>
    <s v="Very good"/>
    <s v="Good"/>
    <n v="4"/>
    <n v="4"/>
    <n v="5"/>
    <n v="5"/>
    <n v="2"/>
    <n v="1"/>
    <n v="4"/>
    <n v="3"/>
    <n v="3.5"/>
    <n v="4"/>
    <n v="5"/>
    <n v="1.5"/>
    <n v="3.5"/>
  </r>
  <r>
    <n v="492"/>
    <x v="392"/>
    <d v="2022-05-11T00:00:00"/>
    <x v="0"/>
    <s v="May"/>
    <s v="Tuesday"/>
    <s v="Weekdays"/>
    <x v="23"/>
    <x v="1"/>
    <s v="Guest 00492"/>
    <x v="1"/>
    <d v="2003-07-17T00:00:00"/>
    <x v="3"/>
    <x v="1"/>
    <x v="2"/>
    <n v="3"/>
    <x v="0"/>
    <x v="1"/>
    <x v="2"/>
    <s v="Excellent"/>
    <s v="Average"/>
    <s v="Excellent"/>
    <s v="Average"/>
    <s v="Poor"/>
    <s v="Excellent"/>
    <n v="4"/>
    <n v="4"/>
    <n v="5"/>
    <n v="2"/>
    <n v="5"/>
    <n v="2"/>
    <n v="1"/>
    <n v="5"/>
    <n v="3.5"/>
    <n v="4"/>
    <n v="3.5"/>
    <n v="3.5"/>
    <n v="3"/>
  </r>
  <r>
    <n v="493"/>
    <x v="81"/>
    <d v="2021-09-18T00:00:00"/>
    <x v="1"/>
    <s v="September"/>
    <s v="Monday"/>
    <s v="Weekdays"/>
    <x v="2"/>
    <x v="0"/>
    <s v="Guest 00493"/>
    <x v="0"/>
    <d v="1993-09-09T00:00:00"/>
    <x v="0"/>
    <x v="0"/>
    <x v="0"/>
    <n v="4"/>
    <x v="5"/>
    <x v="4"/>
    <x v="3"/>
    <s v="Very good"/>
    <s v="Poor"/>
    <s v="Very good"/>
    <s v="Excellent"/>
    <s v="Average"/>
    <s v="Poor"/>
    <n v="2"/>
    <n v="2"/>
    <n v="4"/>
    <n v="1"/>
    <n v="4"/>
    <n v="5"/>
    <n v="2"/>
    <n v="1"/>
    <n v="2.625"/>
    <n v="2"/>
    <n v="2.5"/>
    <n v="4.5"/>
    <n v="1.5"/>
  </r>
  <r>
    <n v="494"/>
    <x v="301"/>
    <d v="2022-02-26T00:00:00"/>
    <x v="0"/>
    <s v="February"/>
    <s v="Sunday"/>
    <s v="Weekends"/>
    <x v="22"/>
    <x v="1"/>
    <s v="Guest 00494"/>
    <x v="0"/>
    <d v="1963-07-29T00:00:00"/>
    <x v="40"/>
    <x v="2"/>
    <x v="6"/>
    <n v="2"/>
    <x v="3"/>
    <x v="0"/>
    <x v="2"/>
    <s v="Poor"/>
    <s v="Average"/>
    <s v="Good"/>
    <s v="Very good"/>
    <s v="Poor"/>
    <s v="Good"/>
    <n v="3"/>
    <n v="4"/>
    <n v="1"/>
    <n v="2"/>
    <n v="3"/>
    <n v="4"/>
    <n v="1"/>
    <n v="3"/>
    <n v="2.625"/>
    <n v="3.5"/>
    <n v="1.5"/>
    <n v="3.5"/>
    <n v="2"/>
  </r>
  <r>
    <n v="495"/>
    <x v="393"/>
    <d v="2020-05-03T00:00:00"/>
    <x v="3"/>
    <s v="May"/>
    <s v="Friday"/>
    <s v="Weekends"/>
    <x v="0"/>
    <x v="2"/>
    <s v="Guest 00495"/>
    <x v="0"/>
    <d v="1961-09-10T00:00:00"/>
    <x v="4"/>
    <x v="0"/>
    <x v="0"/>
    <n v="5"/>
    <x v="0"/>
    <x v="3"/>
    <x v="2"/>
    <s v="Good"/>
    <s v="Very good"/>
    <s v="Average"/>
    <s v="Average"/>
    <s v="Average"/>
    <s v="Average"/>
    <n v="5"/>
    <n v="4"/>
    <n v="3"/>
    <n v="4"/>
    <n v="2"/>
    <n v="2"/>
    <n v="2"/>
    <n v="2"/>
    <n v="3"/>
    <n v="4.5"/>
    <n v="3.5"/>
    <n v="2"/>
    <n v="2"/>
  </r>
  <r>
    <n v="496"/>
    <x v="394"/>
    <d v="2021-07-09T00:00:00"/>
    <x v="1"/>
    <s v="June"/>
    <s v="Thursday"/>
    <s v="Weekdays"/>
    <x v="25"/>
    <x v="1"/>
    <s v="Guest 00496"/>
    <x v="0"/>
    <d v="1957-10-25T00:00:00"/>
    <x v="41"/>
    <x v="0"/>
    <x v="0"/>
    <n v="1"/>
    <x v="0"/>
    <x v="3"/>
    <x v="0"/>
    <s v="Very good"/>
    <s v="Average"/>
    <s v="Very good"/>
    <s v="Very good"/>
    <s v="Average"/>
    <s v="Very good"/>
    <n v="5"/>
    <n v="3"/>
    <n v="4"/>
    <n v="2"/>
    <n v="4"/>
    <n v="4"/>
    <n v="2"/>
    <n v="4"/>
    <n v="3.5"/>
    <n v="4"/>
    <n v="3"/>
    <n v="4"/>
    <n v="3"/>
  </r>
  <r>
    <n v="497"/>
    <x v="395"/>
    <d v="2022-02-02T00:00:00"/>
    <x v="0"/>
    <s v="January"/>
    <s v="Sunday"/>
    <s v="Weekends"/>
    <x v="15"/>
    <x v="1"/>
    <s v="Guest 00497"/>
    <x v="0"/>
    <d v="1953-11-06T00:00:00"/>
    <x v="45"/>
    <x v="1"/>
    <x v="3"/>
    <n v="1"/>
    <x v="2"/>
    <x v="4"/>
    <x v="3"/>
    <s v="Excellent"/>
    <s v="Excellent"/>
    <s v="Good"/>
    <s v="Average"/>
    <s v="Poor"/>
    <s v="Excellent"/>
    <n v="2"/>
    <n v="2"/>
    <n v="5"/>
    <n v="5"/>
    <n v="3"/>
    <n v="2"/>
    <n v="1"/>
    <n v="5"/>
    <n v="3.125"/>
    <n v="2"/>
    <n v="5"/>
    <n v="2.5"/>
    <n v="3"/>
  </r>
  <r>
    <n v="498"/>
    <x v="396"/>
    <d v="2021-12-30T00:00:00"/>
    <x v="1"/>
    <s v="December"/>
    <s v="Monday"/>
    <s v="Weekdays"/>
    <x v="27"/>
    <x v="1"/>
    <s v="Guest 00498"/>
    <x v="1"/>
    <d v="1997-03-16T00:00:00"/>
    <x v="23"/>
    <x v="1"/>
    <x v="4"/>
    <n v="5"/>
    <x v="0"/>
    <x v="1"/>
    <x v="2"/>
    <s v="Very good"/>
    <s v="Very good"/>
    <s v="Poor"/>
    <s v="Excellent"/>
    <s v="Average"/>
    <s v="Average"/>
    <n v="4"/>
    <n v="4"/>
    <n v="4"/>
    <n v="4"/>
    <n v="1"/>
    <n v="5"/>
    <n v="2"/>
    <n v="2"/>
    <n v="3.25"/>
    <n v="4"/>
    <n v="4"/>
    <n v="3"/>
    <n v="2"/>
  </r>
  <r>
    <n v="499"/>
    <x v="397"/>
    <d v="2020-06-12T00:00:00"/>
    <x v="3"/>
    <s v="June"/>
    <s v="Wednesday"/>
    <s v="Weekdays"/>
    <x v="0"/>
    <x v="0"/>
    <s v="Guest 00499"/>
    <x v="1"/>
    <d v="1981-08-02T00:00:00"/>
    <x v="2"/>
    <x v="1"/>
    <x v="4"/>
    <n v="4"/>
    <x v="0"/>
    <x v="1"/>
    <x v="2"/>
    <s v="Good"/>
    <s v="Good"/>
    <s v="Good"/>
    <s v="Poor"/>
    <s v="Poor"/>
    <s v="Average"/>
    <n v="4"/>
    <n v="4"/>
    <n v="3"/>
    <n v="3"/>
    <n v="3"/>
    <n v="1"/>
    <n v="1"/>
    <n v="2"/>
    <n v="2.625"/>
    <n v="4"/>
    <n v="3"/>
    <n v="2"/>
    <n v="1.5"/>
  </r>
  <r>
    <n v="500"/>
    <x v="133"/>
    <d v="2021-10-06T00:00:00"/>
    <x v="1"/>
    <s v="September"/>
    <s v="Monday"/>
    <s v="Weekdays"/>
    <x v="24"/>
    <x v="1"/>
    <s v="Guest 00500"/>
    <x v="1"/>
    <d v="1983-12-15T00:00:00"/>
    <x v="49"/>
    <x v="1"/>
    <x v="3"/>
    <n v="3"/>
    <x v="7"/>
    <x v="1"/>
    <x v="1"/>
    <s v="Good"/>
    <s v="Good"/>
    <s v="Excellent"/>
    <s v="Excellent"/>
    <s v="Very good"/>
    <s v="Good"/>
    <n v="4"/>
    <n v="5"/>
    <n v="3"/>
    <n v="3"/>
    <n v="5"/>
    <n v="5"/>
    <n v="4"/>
    <n v="3"/>
    <n v="4"/>
    <n v="4.5"/>
    <n v="3"/>
    <n v="5"/>
    <n v="3.5"/>
  </r>
  <r>
    <n v="501"/>
    <x v="398"/>
    <d v="2020-08-25T00:00:00"/>
    <x v="3"/>
    <s v="August"/>
    <s v="Monday"/>
    <s v="Weekdays"/>
    <x v="23"/>
    <x v="1"/>
    <s v="Guest 00501"/>
    <x v="1"/>
    <d v="1970-01-18T00:00:00"/>
    <x v="15"/>
    <x v="3"/>
    <x v="0"/>
    <n v="3"/>
    <x v="7"/>
    <x v="4"/>
    <x v="3"/>
    <s v="Very good"/>
    <s v="Very good"/>
    <s v="Poor"/>
    <s v="Poor"/>
    <s v="Good"/>
    <s v="Average"/>
    <n v="2"/>
    <n v="2"/>
    <n v="4"/>
    <n v="4"/>
    <n v="1"/>
    <n v="1"/>
    <n v="3"/>
    <n v="2"/>
    <n v="2.375"/>
    <n v="2"/>
    <n v="4"/>
    <n v="1"/>
    <n v="2.5"/>
  </r>
  <r>
    <n v="502"/>
    <x v="125"/>
    <d v="2022-11-17T00:00:00"/>
    <x v="0"/>
    <s v="October"/>
    <s v="Monday"/>
    <s v="Weekdays"/>
    <x v="27"/>
    <x v="1"/>
    <s v="Guest 00502"/>
    <x v="0"/>
    <d v="1970-12-06T00:00:00"/>
    <x v="46"/>
    <x v="1"/>
    <x v="4"/>
    <n v="4"/>
    <x v="1"/>
    <x v="0"/>
    <x v="2"/>
    <s v="Good"/>
    <s v="Very good"/>
    <s v="Good"/>
    <s v="Poor"/>
    <s v="Poor"/>
    <s v="Very good"/>
    <n v="3"/>
    <n v="4"/>
    <n v="3"/>
    <n v="4"/>
    <n v="3"/>
    <n v="1"/>
    <n v="1"/>
    <n v="4"/>
    <n v="2.875"/>
    <n v="3.5"/>
    <n v="3.5"/>
    <n v="2"/>
    <n v="2.5"/>
  </r>
  <r>
    <n v="503"/>
    <x v="399"/>
    <d v="2020-05-28T00:00:00"/>
    <x v="3"/>
    <s v="May"/>
    <s v="Saturday"/>
    <s v="Weekends"/>
    <x v="2"/>
    <x v="0"/>
    <s v="Guest 00503"/>
    <x v="1"/>
    <d v="1993-11-25T00:00:00"/>
    <x v="0"/>
    <x v="0"/>
    <x v="0"/>
    <n v="4"/>
    <x v="0"/>
    <x v="3"/>
    <x v="0"/>
    <s v="Very good"/>
    <s v="Average"/>
    <s v="Good"/>
    <s v="Average"/>
    <s v="Good"/>
    <s v="Excellent"/>
    <n v="5"/>
    <n v="3"/>
    <n v="4"/>
    <n v="2"/>
    <n v="3"/>
    <n v="2"/>
    <n v="3"/>
    <n v="5"/>
    <n v="3.375"/>
    <n v="4"/>
    <n v="3"/>
    <n v="2.5"/>
    <n v="4"/>
  </r>
  <r>
    <n v="504"/>
    <x v="231"/>
    <d v="2022-12-16T00:00:00"/>
    <x v="0"/>
    <s v="December"/>
    <s v="Friday"/>
    <s v="Weekends"/>
    <x v="8"/>
    <x v="1"/>
    <s v="Guest 00504"/>
    <x v="0"/>
    <d v="2001-06-30T00:00:00"/>
    <x v="50"/>
    <x v="1"/>
    <x v="1"/>
    <n v="3"/>
    <x v="5"/>
    <x v="1"/>
    <x v="0"/>
    <s v="Good"/>
    <s v="Excellent"/>
    <s v="Poor"/>
    <s v="Poor"/>
    <s v="Average"/>
    <s v="Good"/>
    <n v="4"/>
    <n v="3"/>
    <n v="3"/>
    <n v="5"/>
    <n v="1"/>
    <n v="1"/>
    <n v="2"/>
    <n v="3"/>
    <n v="2.75"/>
    <n v="3.5"/>
    <n v="4"/>
    <n v="1"/>
    <n v="2.5"/>
  </r>
  <r>
    <n v="505"/>
    <x v="375"/>
    <d v="2021-12-08T00:00:00"/>
    <x v="1"/>
    <s v="November"/>
    <s v="Tuesday"/>
    <s v="Weekdays"/>
    <x v="20"/>
    <x v="1"/>
    <s v="Guest 00505"/>
    <x v="0"/>
    <d v="1980-11-12T00:00:00"/>
    <x v="18"/>
    <x v="1"/>
    <x v="3"/>
    <n v="5"/>
    <x v="6"/>
    <x v="3"/>
    <x v="2"/>
    <s v="Good"/>
    <s v="Excellent"/>
    <s v="Excellent"/>
    <s v="Poor"/>
    <s v="Very good"/>
    <s v="Excellent"/>
    <n v="5"/>
    <n v="4"/>
    <n v="3"/>
    <n v="5"/>
    <n v="5"/>
    <n v="1"/>
    <n v="4"/>
    <n v="5"/>
    <n v="4"/>
    <n v="4.5"/>
    <n v="4"/>
    <n v="3"/>
    <n v="4.5"/>
  </r>
  <r>
    <n v="506"/>
    <x v="400"/>
    <d v="2020-09-12T00:00:00"/>
    <x v="3"/>
    <s v="August"/>
    <s v="Wednesday"/>
    <s v="Weekdays"/>
    <x v="15"/>
    <x v="1"/>
    <s v="Guest 00506"/>
    <x v="0"/>
    <d v="1992-07-02T00:00:00"/>
    <x v="12"/>
    <x v="1"/>
    <x v="3"/>
    <n v="5"/>
    <x v="0"/>
    <x v="0"/>
    <x v="4"/>
    <s v="Very good"/>
    <s v="Very good"/>
    <s v="Good"/>
    <s v="Poor"/>
    <s v="Average"/>
    <s v="Good"/>
    <n v="3"/>
    <n v="1"/>
    <n v="4"/>
    <n v="4"/>
    <n v="3"/>
    <n v="1"/>
    <n v="2"/>
    <n v="3"/>
    <n v="2.625"/>
    <n v="2"/>
    <n v="4"/>
    <n v="2"/>
    <n v="2.5"/>
  </r>
  <r>
    <n v="507"/>
    <x v="401"/>
    <d v="2020-10-06T00:00:00"/>
    <x v="3"/>
    <s v="September"/>
    <s v="Tuesday"/>
    <s v="Weekdays"/>
    <x v="10"/>
    <x v="1"/>
    <s v="Guest 00507"/>
    <x v="1"/>
    <d v="1975-10-18T00:00:00"/>
    <x v="33"/>
    <x v="1"/>
    <x v="2"/>
    <n v="4"/>
    <x v="0"/>
    <x v="4"/>
    <x v="3"/>
    <s v="Very good"/>
    <s v="Average"/>
    <s v="Good"/>
    <s v="Poor"/>
    <s v="Average"/>
    <s v="Poor"/>
    <n v="2"/>
    <n v="2"/>
    <n v="4"/>
    <n v="2"/>
    <n v="3"/>
    <n v="1"/>
    <n v="2"/>
    <n v="1"/>
    <n v="2.125"/>
    <n v="2"/>
    <n v="3"/>
    <n v="2"/>
    <n v="1.5"/>
  </r>
  <r>
    <n v="508"/>
    <x v="402"/>
    <d v="2022-07-20T00:00:00"/>
    <x v="0"/>
    <s v="June"/>
    <s v="Friday"/>
    <s v="Weekends"/>
    <x v="5"/>
    <x v="1"/>
    <s v="Guest 00508"/>
    <x v="1"/>
    <d v="1977-11-08T00:00:00"/>
    <x v="30"/>
    <x v="1"/>
    <x v="6"/>
    <n v="2"/>
    <x v="6"/>
    <x v="3"/>
    <x v="0"/>
    <s v="Good"/>
    <s v="Good"/>
    <s v="Good"/>
    <s v="Poor"/>
    <s v="Very good"/>
    <s v="Good"/>
    <n v="5"/>
    <n v="3"/>
    <n v="3"/>
    <n v="3"/>
    <n v="3"/>
    <n v="1"/>
    <n v="4"/>
    <n v="3"/>
    <n v="3.125"/>
    <n v="4"/>
    <n v="3"/>
    <n v="2"/>
    <n v="3.5"/>
  </r>
  <r>
    <n v="509"/>
    <x v="168"/>
    <d v="2020-06-30T00:00:00"/>
    <x v="3"/>
    <s v="June"/>
    <s v="Thursday"/>
    <s v="Weekdays"/>
    <x v="2"/>
    <x v="0"/>
    <s v="Guest 00509"/>
    <x v="0"/>
    <d v="1987-12-25T00:00:00"/>
    <x v="13"/>
    <x v="2"/>
    <x v="6"/>
    <n v="5"/>
    <x v="6"/>
    <x v="3"/>
    <x v="2"/>
    <s v="Good"/>
    <s v="Excellent"/>
    <s v="Very good"/>
    <s v="Average"/>
    <s v="Good"/>
    <s v="Poor"/>
    <n v="5"/>
    <n v="4"/>
    <n v="3"/>
    <n v="5"/>
    <n v="4"/>
    <n v="2"/>
    <n v="3"/>
    <n v="1"/>
    <n v="3.375"/>
    <n v="4.5"/>
    <n v="4"/>
    <n v="3"/>
    <n v="2"/>
  </r>
  <r>
    <n v="510"/>
    <x v="403"/>
    <d v="2021-03-30T00:00:00"/>
    <x v="1"/>
    <s v="March"/>
    <s v="Wednesday"/>
    <s v="Weekdays"/>
    <x v="28"/>
    <x v="1"/>
    <s v="Guest 00510"/>
    <x v="0"/>
    <d v="1956-01-11T00:00:00"/>
    <x v="19"/>
    <x v="0"/>
    <x v="0"/>
    <n v="3"/>
    <x v="1"/>
    <x v="4"/>
    <x v="3"/>
    <s v="Good"/>
    <s v="Good"/>
    <s v="Good"/>
    <s v="Poor"/>
    <s v="Excellent"/>
    <s v="Good"/>
    <n v="2"/>
    <n v="2"/>
    <n v="3"/>
    <n v="3"/>
    <n v="3"/>
    <n v="1"/>
    <n v="5"/>
    <n v="3"/>
    <n v="2.75"/>
    <n v="2"/>
    <n v="3"/>
    <n v="2"/>
    <n v="4"/>
  </r>
  <r>
    <n v="511"/>
    <x v="404"/>
    <d v="2021-04-22T00:00:00"/>
    <x v="1"/>
    <s v="April"/>
    <s v="Monday"/>
    <s v="Weekdays"/>
    <x v="13"/>
    <x v="1"/>
    <s v="Guest 00511"/>
    <x v="0"/>
    <d v="1981-04-12T00:00:00"/>
    <x v="18"/>
    <x v="0"/>
    <x v="0"/>
    <n v="4"/>
    <x v="0"/>
    <x v="1"/>
    <x v="2"/>
    <s v="Poor"/>
    <s v="Excellent"/>
    <s v="Excellent"/>
    <s v="Average"/>
    <s v="Very good"/>
    <s v="Good"/>
    <n v="4"/>
    <n v="4"/>
    <n v="1"/>
    <n v="5"/>
    <n v="5"/>
    <n v="2"/>
    <n v="4"/>
    <n v="3"/>
    <n v="3.5"/>
    <n v="4"/>
    <n v="3"/>
    <n v="3.5"/>
    <n v="3.5"/>
  </r>
  <r>
    <n v="512"/>
    <x v="255"/>
    <d v="2022-02-13T00:00:00"/>
    <x v="0"/>
    <s v="January"/>
    <s v="Monday"/>
    <s v="Weekdays"/>
    <x v="28"/>
    <x v="1"/>
    <s v="Guest 00512"/>
    <x v="0"/>
    <d v="1954-10-15T00:00:00"/>
    <x v="28"/>
    <x v="1"/>
    <x v="3"/>
    <n v="1"/>
    <x v="0"/>
    <x v="4"/>
    <x v="3"/>
    <s v="Excellent"/>
    <s v="Very good"/>
    <s v="Average"/>
    <s v="Poor"/>
    <s v="Average"/>
    <s v="Very good"/>
    <n v="2"/>
    <n v="2"/>
    <n v="5"/>
    <n v="4"/>
    <n v="2"/>
    <n v="1"/>
    <n v="2"/>
    <n v="4"/>
    <n v="2.75"/>
    <n v="2"/>
    <n v="4.5"/>
    <n v="1.5"/>
    <n v="3"/>
  </r>
  <r>
    <n v="513"/>
    <x v="405"/>
    <d v="2022-05-11T00:00:00"/>
    <x v="0"/>
    <s v="April"/>
    <s v="Wednesday"/>
    <s v="Weekdays"/>
    <x v="8"/>
    <x v="1"/>
    <s v="Guest 00513"/>
    <x v="1"/>
    <d v="1959-03-03T00:00:00"/>
    <x v="21"/>
    <x v="1"/>
    <x v="4"/>
    <n v="5"/>
    <x v="5"/>
    <x v="3"/>
    <x v="1"/>
    <s v="Excellent"/>
    <s v="Very good"/>
    <s v="Average"/>
    <s v="Very good"/>
    <s v="Very good"/>
    <s v="Excellent"/>
    <n v="5"/>
    <n v="5"/>
    <n v="5"/>
    <n v="4"/>
    <n v="2"/>
    <n v="4"/>
    <n v="4"/>
    <n v="5"/>
    <n v="4.25"/>
    <n v="5"/>
    <n v="4.5"/>
    <n v="3"/>
    <n v="4.5"/>
  </r>
  <r>
    <n v="514"/>
    <x v="406"/>
    <d v="2022-08-23T00:00:00"/>
    <x v="0"/>
    <s v="August"/>
    <s v="Tuesday"/>
    <s v="Weekdays"/>
    <x v="19"/>
    <x v="1"/>
    <s v="Guest 00514"/>
    <x v="1"/>
    <d v="1951-05-06T00:00:00"/>
    <x v="34"/>
    <x v="3"/>
    <x v="3"/>
    <n v="2"/>
    <x v="6"/>
    <x v="4"/>
    <x v="3"/>
    <s v="Very good"/>
    <s v="Average"/>
    <s v="Excellent"/>
    <s v="Average"/>
    <s v="Good"/>
    <s v="Poor"/>
    <n v="2"/>
    <n v="2"/>
    <n v="4"/>
    <n v="2"/>
    <n v="5"/>
    <n v="2"/>
    <n v="3"/>
    <n v="1"/>
    <n v="2.625"/>
    <n v="2"/>
    <n v="3"/>
    <n v="3.5"/>
    <n v="2"/>
  </r>
  <r>
    <n v="515"/>
    <x v="407"/>
    <d v="2021-05-22T00:00:00"/>
    <x v="1"/>
    <s v="May"/>
    <s v="Thursday"/>
    <s v="Weekdays"/>
    <x v="18"/>
    <x v="1"/>
    <s v="Guest 00515"/>
    <x v="0"/>
    <d v="1959-02-04T00:00:00"/>
    <x v="21"/>
    <x v="1"/>
    <x v="6"/>
    <n v="4"/>
    <x v="2"/>
    <x v="1"/>
    <x v="2"/>
    <s v="Excellent"/>
    <s v="Poor"/>
    <s v="Very good"/>
    <s v="Average"/>
    <s v="Good"/>
    <s v="Average"/>
    <n v="4"/>
    <n v="4"/>
    <n v="5"/>
    <n v="1"/>
    <n v="4"/>
    <n v="2"/>
    <n v="3"/>
    <n v="2"/>
    <n v="3.125"/>
    <n v="4"/>
    <n v="3"/>
    <n v="3"/>
    <n v="2.5"/>
  </r>
  <r>
    <n v="516"/>
    <x v="408"/>
    <d v="2020-06-29T00:00:00"/>
    <x v="3"/>
    <s v="June"/>
    <s v="Thursday"/>
    <s v="Weekdays"/>
    <x v="21"/>
    <x v="1"/>
    <s v="Guest 00516"/>
    <x v="0"/>
    <d v="1963-07-12T00:00:00"/>
    <x v="40"/>
    <x v="0"/>
    <x v="6"/>
    <n v="2"/>
    <x v="0"/>
    <x v="1"/>
    <x v="1"/>
    <s v="Excellent"/>
    <s v="Poor"/>
    <s v="Average"/>
    <s v="Average"/>
    <s v="Average"/>
    <s v="Excellent"/>
    <n v="4"/>
    <n v="5"/>
    <n v="5"/>
    <n v="1"/>
    <n v="2"/>
    <n v="2"/>
    <n v="2"/>
    <n v="5"/>
    <n v="3.25"/>
    <n v="4.5"/>
    <n v="3"/>
    <n v="2"/>
    <n v="3.5"/>
  </r>
  <r>
    <n v="517"/>
    <x v="409"/>
    <d v="2022-04-02T00:00:00"/>
    <x v="0"/>
    <s v="March"/>
    <s v="Sunday"/>
    <s v="Weekends"/>
    <x v="29"/>
    <x v="1"/>
    <s v="Guest 00517"/>
    <x v="0"/>
    <d v="1967-03-28T00:00:00"/>
    <x v="10"/>
    <x v="2"/>
    <x v="4"/>
    <n v="5"/>
    <x v="0"/>
    <x v="1"/>
    <x v="2"/>
    <s v="Excellent"/>
    <s v="Very good"/>
    <s v="Poor"/>
    <s v="Poor"/>
    <s v="Excellent"/>
    <s v="Excellent"/>
    <n v="4"/>
    <n v="4"/>
    <n v="5"/>
    <n v="4"/>
    <n v="1"/>
    <n v="1"/>
    <n v="5"/>
    <n v="5"/>
    <n v="3.625"/>
    <n v="4"/>
    <n v="4.5"/>
    <n v="1"/>
    <n v="5"/>
  </r>
  <r>
    <n v="518"/>
    <x v="69"/>
    <d v="2021-09-08T00:00:00"/>
    <x v="1"/>
    <s v="September"/>
    <s v="Tuesday"/>
    <s v="Weekdays"/>
    <x v="6"/>
    <x v="0"/>
    <s v="Guest 00518"/>
    <x v="0"/>
    <d v="1957-03-02T00:00:00"/>
    <x v="5"/>
    <x v="1"/>
    <x v="1"/>
    <n v="3"/>
    <x v="5"/>
    <x v="0"/>
    <x v="4"/>
    <s v="Good"/>
    <s v="Good"/>
    <s v="Good"/>
    <s v="Average"/>
    <s v="Very good"/>
    <s v="Very good"/>
    <n v="3"/>
    <n v="1"/>
    <n v="3"/>
    <n v="3"/>
    <n v="3"/>
    <n v="2"/>
    <n v="4"/>
    <n v="4"/>
    <n v="2.875"/>
    <n v="2"/>
    <n v="3"/>
    <n v="2.5"/>
    <n v="4"/>
  </r>
  <r>
    <n v="519"/>
    <x v="410"/>
    <d v="2020-08-11T00:00:00"/>
    <x v="3"/>
    <s v="July"/>
    <s v="Thursday"/>
    <s v="Weekdays"/>
    <x v="3"/>
    <x v="1"/>
    <s v="Guest 00519"/>
    <x v="0"/>
    <d v="1989-06-07T00:00:00"/>
    <x v="35"/>
    <x v="0"/>
    <x v="6"/>
    <n v="2"/>
    <x v="0"/>
    <x v="4"/>
    <x v="3"/>
    <s v="Average"/>
    <s v="Average"/>
    <s v="Good"/>
    <s v="Poor"/>
    <s v="Good"/>
    <s v="Very good"/>
    <n v="2"/>
    <n v="2"/>
    <n v="2"/>
    <n v="2"/>
    <n v="3"/>
    <n v="1"/>
    <n v="3"/>
    <n v="4"/>
    <n v="2.375"/>
    <n v="2"/>
    <n v="2"/>
    <n v="2"/>
    <n v="3.5"/>
  </r>
  <r>
    <n v="520"/>
    <x v="411"/>
    <d v="2022-07-09T00:00:00"/>
    <x v="0"/>
    <s v="July"/>
    <s v="Friday"/>
    <s v="Weekends"/>
    <x v="23"/>
    <x v="1"/>
    <s v="Guest 00520"/>
    <x v="0"/>
    <d v="1994-12-09T00:00:00"/>
    <x v="52"/>
    <x v="0"/>
    <x v="0"/>
    <n v="4"/>
    <x v="0"/>
    <x v="0"/>
    <x v="4"/>
    <s v="Good"/>
    <s v="Poor"/>
    <s v="Excellent"/>
    <s v="Average"/>
    <s v="Good"/>
    <s v="Very good"/>
    <n v="3"/>
    <n v="1"/>
    <n v="3"/>
    <n v="1"/>
    <n v="5"/>
    <n v="2"/>
    <n v="3"/>
    <n v="4"/>
    <n v="2.75"/>
    <n v="2"/>
    <n v="2"/>
    <n v="3.5"/>
    <n v="3.5"/>
  </r>
  <r>
    <n v="521"/>
    <x v="412"/>
    <d v="2022-11-22T00:00:00"/>
    <x v="0"/>
    <s v="November"/>
    <s v="Wednesday"/>
    <s v="Weekdays"/>
    <x v="9"/>
    <x v="1"/>
    <s v="Guest 00521"/>
    <x v="0"/>
    <d v="1999-11-19T00:00:00"/>
    <x v="24"/>
    <x v="3"/>
    <x v="3"/>
    <n v="4"/>
    <x v="0"/>
    <x v="3"/>
    <x v="1"/>
    <s v="Very good"/>
    <s v="Good"/>
    <s v="Poor"/>
    <s v="Average"/>
    <s v="Very good"/>
    <s v="Poor"/>
    <n v="5"/>
    <n v="5"/>
    <n v="4"/>
    <n v="3"/>
    <n v="1"/>
    <n v="2"/>
    <n v="4"/>
    <n v="1"/>
    <n v="3.125"/>
    <n v="5"/>
    <n v="3.5"/>
    <n v="1.5"/>
    <n v="2.5"/>
  </r>
  <r>
    <n v="522"/>
    <x v="413"/>
    <d v="2021-08-25T00:00:00"/>
    <x v="1"/>
    <s v="August"/>
    <s v="Tuesday"/>
    <s v="Weekdays"/>
    <x v="25"/>
    <x v="1"/>
    <s v="Guest 00522"/>
    <x v="0"/>
    <d v="1994-02-07T00:00:00"/>
    <x v="0"/>
    <x v="0"/>
    <x v="0"/>
    <n v="4"/>
    <x v="0"/>
    <x v="1"/>
    <x v="1"/>
    <s v="Average"/>
    <s v="Good"/>
    <s v="Average"/>
    <s v="Average"/>
    <s v="Average"/>
    <s v="Excellent"/>
    <n v="4"/>
    <n v="5"/>
    <n v="2"/>
    <n v="3"/>
    <n v="2"/>
    <n v="2"/>
    <n v="2"/>
    <n v="5"/>
    <n v="3.125"/>
    <n v="4.5"/>
    <n v="2.5"/>
    <n v="2"/>
    <n v="3.5"/>
  </r>
  <r>
    <n v="523"/>
    <x v="414"/>
    <d v="2021-09-19T00:00:00"/>
    <x v="1"/>
    <s v="September"/>
    <s v="Wednesday"/>
    <s v="Weekdays"/>
    <x v="17"/>
    <x v="1"/>
    <s v="Guest 00523"/>
    <x v="0"/>
    <d v="1972-06-03T00:00:00"/>
    <x v="11"/>
    <x v="0"/>
    <x v="0"/>
    <n v="5"/>
    <x v="4"/>
    <x v="0"/>
    <x v="0"/>
    <s v="Average"/>
    <s v="Very good"/>
    <s v="Average"/>
    <s v="Poor"/>
    <s v="Average"/>
    <s v="Very good"/>
    <n v="3"/>
    <n v="3"/>
    <n v="2"/>
    <n v="4"/>
    <n v="2"/>
    <n v="1"/>
    <n v="2"/>
    <n v="4"/>
    <n v="2.625"/>
    <n v="3"/>
    <n v="3"/>
    <n v="1.5"/>
    <n v="3"/>
  </r>
  <r>
    <n v="524"/>
    <x v="415"/>
    <d v="2021-12-22T00:00:00"/>
    <x v="1"/>
    <s v="December"/>
    <s v="Thursday"/>
    <s v="Weekdays"/>
    <x v="9"/>
    <x v="1"/>
    <s v="Guest 00524"/>
    <x v="1"/>
    <d v="1971-06-24T00:00:00"/>
    <x v="53"/>
    <x v="0"/>
    <x v="0"/>
    <n v="5"/>
    <x v="2"/>
    <x v="0"/>
    <x v="4"/>
    <s v="Good"/>
    <s v="Very good"/>
    <s v="Excellent"/>
    <s v="Poor"/>
    <s v="Excellent"/>
    <s v="Very good"/>
    <n v="3"/>
    <n v="1"/>
    <n v="3"/>
    <n v="4"/>
    <n v="5"/>
    <n v="1"/>
    <n v="5"/>
    <n v="4"/>
    <n v="3.25"/>
    <n v="2"/>
    <n v="3.5"/>
    <n v="3"/>
    <n v="4.5"/>
  </r>
  <r>
    <n v="525"/>
    <x v="145"/>
    <d v="2020-03-20T00:00:00"/>
    <x v="3"/>
    <s v="February"/>
    <s v="Thursday"/>
    <s v="Weekdays"/>
    <x v="7"/>
    <x v="1"/>
    <s v="Guest 00525"/>
    <x v="0"/>
    <d v="1978-12-08T00:00:00"/>
    <x v="37"/>
    <x v="0"/>
    <x v="0"/>
    <n v="5"/>
    <x v="6"/>
    <x v="0"/>
    <x v="2"/>
    <s v="Good"/>
    <s v="Excellent"/>
    <s v="Average"/>
    <s v="Very good"/>
    <s v="Poor"/>
    <s v="Average"/>
    <n v="3"/>
    <n v="4"/>
    <n v="3"/>
    <n v="5"/>
    <n v="2"/>
    <n v="4"/>
    <n v="1"/>
    <n v="2"/>
    <n v="3"/>
    <n v="3.5"/>
    <n v="4"/>
    <n v="3"/>
    <n v="1.5"/>
  </r>
  <r>
    <n v="526"/>
    <x v="416"/>
    <d v="2022-07-31T00:00:00"/>
    <x v="0"/>
    <s v="July"/>
    <s v="Thursday"/>
    <s v="Weekdays"/>
    <x v="4"/>
    <x v="0"/>
    <s v="Guest 00526"/>
    <x v="1"/>
    <d v="1960-01-02T00:00:00"/>
    <x v="47"/>
    <x v="3"/>
    <x v="3"/>
    <n v="1"/>
    <x v="0"/>
    <x v="1"/>
    <x v="3"/>
    <s v="Good"/>
    <s v="Good"/>
    <s v="Poor"/>
    <s v="Average"/>
    <s v="Poor"/>
    <s v="Poor"/>
    <n v="4"/>
    <n v="2"/>
    <n v="3"/>
    <n v="3"/>
    <n v="1"/>
    <n v="2"/>
    <n v="1"/>
    <n v="1"/>
    <n v="2.125"/>
    <n v="3"/>
    <n v="3"/>
    <n v="1.5"/>
    <n v="1"/>
  </r>
  <r>
    <n v="527"/>
    <x v="1"/>
    <d v="2021-06-18T00:00:00"/>
    <x v="1"/>
    <s v="June"/>
    <s v="Thursday"/>
    <s v="Weekdays"/>
    <x v="20"/>
    <x v="1"/>
    <s v="Guest 00527"/>
    <x v="0"/>
    <d v="1961-01-26T00:00:00"/>
    <x v="1"/>
    <x v="1"/>
    <x v="6"/>
    <n v="4"/>
    <x v="5"/>
    <x v="1"/>
    <x v="1"/>
    <s v="Very good"/>
    <s v="Good"/>
    <s v="Poor"/>
    <s v="Poor"/>
    <s v="Excellent"/>
    <s v="Very good"/>
    <n v="4"/>
    <n v="5"/>
    <n v="4"/>
    <n v="3"/>
    <n v="1"/>
    <n v="1"/>
    <n v="5"/>
    <n v="4"/>
    <n v="3.375"/>
    <n v="4.5"/>
    <n v="3.5"/>
    <n v="1"/>
    <n v="4.5"/>
  </r>
  <r>
    <n v="528"/>
    <x v="417"/>
    <d v="2022-02-07T00:00:00"/>
    <x v="0"/>
    <s v="January"/>
    <s v="Tuesday"/>
    <s v="Weekdays"/>
    <x v="28"/>
    <x v="1"/>
    <s v="Guest 00528"/>
    <x v="1"/>
    <d v="1986-03-30T00:00:00"/>
    <x v="29"/>
    <x v="0"/>
    <x v="0"/>
    <n v="5"/>
    <x v="1"/>
    <x v="3"/>
    <x v="2"/>
    <s v="Good"/>
    <s v="Very good"/>
    <s v="Very good"/>
    <s v="Poor"/>
    <s v="Good"/>
    <s v="Good"/>
    <n v="5"/>
    <n v="4"/>
    <n v="3"/>
    <n v="4"/>
    <n v="4"/>
    <n v="1"/>
    <n v="3"/>
    <n v="3"/>
    <n v="3.375"/>
    <n v="4.5"/>
    <n v="3.5"/>
    <n v="2.5"/>
    <n v="3"/>
  </r>
  <r>
    <n v="529"/>
    <x v="106"/>
    <d v="2020-08-29T00:00:00"/>
    <x v="3"/>
    <s v="August"/>
    <s v="Friday"/>
    <s v="Weekends"/>
    <x v="23"/>
    <x v="1"/>
    <s v="Guest 00529"/>
    <x v="0"/>
    <d v="1966-06-11T00:00:00"/>
    <x v="10"/>
    <x v="0"/>
    <x v="0"/>
    <n v="5"/>
    <x v="6"/>
    <x v="1"/>
    <x v="2"/>
    <s v="Excellent"/>
    <s v="Excellent"/>
    <s v="Very good"/>
    <s v="Average"/>
    <s v="Poor"/>
    <s v="Excellent"/>
    <n v="4"/>
    <n v="4"/>
    <n v="5"/>
    <n v="5"/>
    <n v="4"/>
    <n v="2"/>
    <n v="1"/>
    <n v="5"/>
    <n v="3.75"/>
    <n v="4"/>
    <n v="5"/>
    <n v="3"/>
    <n v="3"/>
  </r>
  <r>
    <n v="530"/>
    <x v="302"/>
    <d v="2022-07-19T00:00:00"/>
    <x v="0"/>
    <s v="July"/>
    <s v="Saturday"/>
    <s v="Weekends"/>
    <x v="4"/>
    <x v="2"/>
    <s v="Guest 00530"/>
    <x v="1"/>
    <d v="1982-05-29T00:00:00"/>
    <x v="55"/>
    <x v="1"/>
    <x v="5"/>
    <n v="5"/>
    <x v="0"/>
    <x v="2"/>
    <x v="4"/>
    <s v="Very good"/>
    <s v="Poor"/>
    <s v="Excellent"/>
    <s v="Poor"/>
    <s v="Poor"/>
    <s v="Excellent"/>
    <n v="1"/>
    <n v="1"/>
    <n v="4"/>
    <n v="1"/>
    <n v="5"/>
    <n v="1"/>
    <n v="1"/>
    <n v="5"/>
    <n v="2.375"/>
    <n v="1"/>
    <n v="2.5"/>
    <n v="3"/>
    <n v="3"/>
  </r>
  <r>
    <n v="531"/>
    <x v="418"/>
    <d v="2022-05-05T00:00:00"/>
    <x v="0"/>
    <s v="May"/>
    <s v="Wednesday"/>
    <s v="Weekdays"/>
    <x v="6"/>
    <x v="0"/>
    <s v="Guest 00531"/>
    <x v="1"/>
    <d v="2000-03-23T00:00:00"/>
    <x v="24"/>
    <x v="1"/>
    <x v="4"/>
    <n v="3"/>
    <x v="5"/>
    <x v="0"/>
    <x v="2"/>
    <s v="Good"/>
    <s v="Very good"/>
    <s v="Good"/>
    <s v="Poor"/>
    <s v="Poor"/>
    <s v="Very good"/>
    <n v="3"/>
    <n v="4"/>
    <n v="3"/>
    <n v="4"/>
    <n v="3"/>
    <n v="1"/>
    <n v="1"/>
    <n v="4"/>
    <n v="2.875"/>
    <n v="3.5"/>
    <n v="3.5"/>
    <n v="2"/>
    <n v="2.5"/>
  </r>
  <r>
    <n v="532"/>
    <x v="109"/>
    <d v="2021-03-12T00:00:00"/>
    <x v="1"/>
    <s v="February"/>
    <s v="Saturday"/>
    <s v="Weekends"/>
    <x v="22"/>
    <x v="1"/>
    <s v="Guest 00532"/>
    <x v="1"/>
    <d v="1986-04-09T00:00:00"/>
    <x v="29"/>
    <x v="1"/>
    <x v="3"/>
    <n v="3"/>
    <x v="1"/>
    <x v="1"/>
    <x v="2"/>
    <s v="Average"/>
    <s v="Very good"/>
    <s v="Excellent"/>
    <s v="Poor"/>
    <s v="Poor"/>
    <s v="Good"/>
    <n v="4"/>
    <n v="4"/>
    <n v="2"/>
    <n v="4"/>
    <n v="5"/>
    <n v="1"/>
    <n v="1"/>
    <n v="3"/>
    <n v="3"/>
    <n v="4"/>
    <n v="3"/>
    <n v="3"/>
    <n v="2"/>
  </r>
  <r>
    <n v="533"/>
    <x v="419"/>
    <d v="2020-12-07T00:00:00"/>
    <x v="3"/>
    <s v="November"/>
    <s v="Saturday"/>
    <s v="Weekends"/>
    <x v="18"/>
    <x v="1"/>
    <s v="Guest 00533"/>
    <x v="1"/>
    <d v="1959-05-17T00:00:00"/>
    <x v="47"/>
    <x v="1"/>
    <x v="0"/>
    <n v="3"/>
    <x v="3"/>
    <x v="1"/>
    <x v="1"/>
    <s v="Average"/>
    <s v="Average"/>
    <s v="Excellent"/>
    <s v="Average"/>
    <s v="Average"/>
    <s v="Very good"/>
    <n v="4"/>
    <n v="5"/>
    <n v="2"/>
    <n v="2"/>
    <n v="5"/>
    <n v="2"/>
    <n v="2"/>
    <n v="4"/>
    <n v="3.25"/>
    <n v="4.5"/>
    <n v="2"/>
    <n v="3.5"/>
    <n v="3"/>
  </r>
  <r>
    <n v="534"/>
    <x v="420"/>
    <d v="2020-09-16T00:00:00"/>
    <x v="3"/>
    <s v="September"/>
    <s v="Saturday"/>
    <s v="Weekends"/>
    <x v="26"/>
    <x v="0"/>
    <s v="Guest 00534"/>
    <x v="0"/>
    <d v="1955-08-16T00:00:00"/>
    <x v="19"/>
    <x v="0"/>
    <x v="3"/>
    <n v="4"/>
    <x v="1"/>
    <x v="0"/>
    <x v="1"/>
    <s v="Very good"/>
    <s v="Good"/>
    <s v="Good"/>
    <s v="Average"/>
    <s v="Good"/>
    <s v="Excellent"/>
    <n v="3"/>
    <n v="5"/>
    <n v="4"/>
    <n v="3"/>
    <n v="3"/>
    <n v="2"/>
    <n v="3"/>
    <n v="5"/>
    <n v="3.5"/>
    <n v="4"/>
    <n v="3.5"/>
    <n v="2.5"/>
    <n v="4"/>
  </r>
  <r>
    <n v="535"/>
    <x v="421"/>
    <d v="2021-09-02T00:00:00"/>
    <x v="1"/>
    <s v="August"/>
    <s v="Friday"/>
    <s v="Weekends"/>
    <x v="29"/>
    <x v="1"/>
    <s v="Guest 00535"/>
    <x v="1"/>
    <d v="1969-09-05T00:00:00"/>
    <x v="15"/>
    <x v="0"/>
    <x v="0"/>
    <n v="5"/>
    <x v="0"/>
    <x v="1"/>
    <x v="2"/>
    <s v="Good"/>
    <s v="Average"/>
    <s v="Poor"/>
    <s v="Average"/>
    <s v="Average"/>
    <s v="Average"/>
    <n v="4"/>
    <n v="4"/>
    <n v="3"/>
    <n v="2"/>
    <n v="1"/>
    <n v="2"/>
    <n v="2"/>
    <n v="2"/>
    <n v="2.5"/>
    <n v="4"/>
    <n v="2.5"/>
    <n v="1.5"/>
    <n v="2"/>
  </r>
  <r>
    <n v="536"/>
    <x v="422"/>
    <d v="2022-12-28T00:00:00"/>
    <x v="0"/>
    <s v="December"/>
    <s v="Friday"/>
    <s v="Weekends"/>
    <x v="2"/>
    <x v="0"/>
    <s v="Guest 00536"/>
    <x v="1"/>
    <d v="1957-09-30T00:00:00"/>
    <x v="41"/>
    <x v="2"/>
    <x v="0"/>
    <n v="4"/>
    <x v="6"/>
    <x v="3"/>
    <x v="0"/>
    <s v="Good"/>
    <s v="Very good"/>
    <s v="Very good"/>
    <s v="Poor"/>
    <s v="Good"/>
    <s v="Poor"/>
    <n v="5"/>
    <n v="3"/>
    <n v="3"/>
    <n v="4"/>
    <n v="4"/>
    <n v="1"/>
    <n v="3"/>
    <n v="1"/>
    <n v="3"/>
    <n v="4"/>
    <n v="3.5"/>
    <n v="2.5"/>
    <n v="2"/>
  </r>
  <r>
    <n v="537"/>
    <x v="423"/>
    <d v="2020-01-18T00:00:00"/>
    <x v="3"/>
    <s v="January"/>
    <s v="Wednesday"/>
    <s v="Weekdays"/>
    <x v="4"/>
    <x v="0"/>
    <s v="Guest 00537"/>
    <x v="1"/>
    <d v="2006-11-29T00:00:00"/>
    <x v="56"/>
    <x v="0"/>
    <x v="0"/>
    <n v="5"/>
    <x v="1"/>
    <x v="0"/>
    <x v="0"/>
    <s v="Excellent"/>
    <s v="Excellent"/>
    <s v="Very good"/>
    <s v="Poor"/>
    <s v="Very good"/>
    <s v="Poor"/>
    <n v="3"/>
    <n v="3"/>
    <n v="5"/>
    <n v="5"/>
    <n v="4"/>
    <n v="1"/>
    <n v="4"/>
    <n v="1"/>
    <n v="3.25"/>
    <n v="3"/>
    <n v="5"/>
    <n v="2.5"/>
    <n v="2.5"/>
  </r>
  <r>
    <n v="538"/>
    <x v="424"/>
    <d v="2021-08-30T00:00:00"/>
    <x v="1"/>
    <s v="August"/>
    <s v="Saturday"/>
    <s v="Weekends"/>
    <x v="12"/>
    <x v="1"/>
    <s v="Guest 00538"/>
    <x v="0"/>
    <d v="1956-07-06T00:00:00"/>
    <x v="5"/>
    <x v="2"/>
    <x v="5"/>
    <n v="2"/>
    <x v="0"/>
    <x v="1"/>
    <x v="0"/>
    <s v="Excellent"/>
    <s v="Excellent"/>
    <s v="Excellent"/>
    <s v="Average"/>
    <s v="Average"/>
    <s v="Excellent"/>
    <n v="4"/>
    <n v="3"/>
    <n v="5"/>
    <n v="5"/>
    <n v="5"/>
    <n v="2"/>
    <n v="2"/>
    <n v="5"/>
    <n v="3.875"/>
    <n v="3.5"/>
    <n v="5"/>
    <n v="3.5"/>
    <n v="3.5"/>
  </r>
  <r>
    <n v="539"/>
    <x v="425"/>
    <d v="2020-07-21T00:00:00"/>
    <x v="3"/>
    <s v="June"/>
    <s v="Monday"/>
    <s v="Weekdays"/>
    <x v="7"/>
    <x v="1"/>
    <s v="Guest 00539"/>
    <x v="0"/>
    <d v="2005-03-01T00:00:00"/>
    <x v="9"/>
    <x v="0"/>
    <x v="0"/>
    <n v="5"/>
    <x v="0"/>
    <x v="3"/>
    <x v="1"/>
    <s v="Good"/>
    <s v="Good"/>
    <s v="Very good"/>
    <s v="Poor"/>
    <s v="Poor"/>
    <s v="Average"/>
    <n v="5"/>
    <n v="5"/>
    <n v="3"/>
    <n v="3"/>
    <n v="4"/>
    <n v="1"/>
    <n v="1"/>
    <n v="2"/>
    <n v="3"/>
    <n v="5"/>
    <n v="3"/>
    <n v="2.5"/>
    <n v="1.5"/>
  </r>
  <r>
    <n v="540"/>
    <x v="426"/>
    <d v="2021-11-24T00:00:00"/>
    <x v="1"/>
    <s v="November"/>
    <s v="Saturday"/>
    <s v="Weekends"/>
    <x v="26"/>
    <x v="0"/>
    <s v="Guest 00540"/>
    <x v="1"/>
    <d v="1975-11-19T00:00:00"/>
    <x v="33"/>
    <x v="0"/>
    <x v="0"/>
    <n v="3"/>
    <x v="0"/>
    <x v="1"/>
    <x v="3"/>
    <s v="Good"/>
    <s v="Very good"/>
    <s v="Average"/>
    <s v="Poor"/>
    <s v="Very good"/>
    <s v="Excellent"/>
    <n v="4"/>
    <n v="2"/>
    <n v="3"/>
    <n v="4"/>
    <n v="2"/>
    <n v="1"/>
    <n v="4"/>
    <n v="5"/>
    <n v="3.125"/>
    <n v="3"/>
    <n v="3.5"/>
    <n v="1.5"/>
    <n v="4.5"/>
  </r>
  <r>
    <n v="541"/>
    <x v="427"/>
    <d v="2020-06-27T00:00:00"/>
    <x v="3"/>
    <s v="June"/>
    <s v="Monday"/>
    <s v="Weekdays"/>
    <x v="14"/>
    <x v="1"/>
    <s v="Guest 00541"/>
    <x v="1"/>
    <d v="1975-03-18T00:00:00"/>
    <x v="54"/>
    <x v="1"/>
    <x v="6"/>
    <n v="5"/>
    <x v="5"/>
    <x v="0"/>
    <x v="2"/>
    <s v="Very good"/>
    <s v="Excellent"/>
    <s v="Very good"/>
    <s v="Poor"/>
    <s v="Poor"/>
    <s v="Excellent"/>
    <n v="3"/>
    <n v="4"/>
    <n v="4"/>
    <n v="5"/>
    <n v="4"/>
    <n v="1"/>
    <n v="1"/>
    <n v="5"/>
    <n v="3.375"/>
    <n v="3.5"/>
    <n v="4.5"/>
    <n v="2.5"/>
    <n v="3"/>
  </r>
  <r>
    <n v="542"/>
    <x v="168"/>
    <d v="2020-06-28T00:00:00"/>
    <x v="3"/>
    <s v="June"/>
    <s v="Thursday"/>
    <s v="Weekdays"/>
    <x v="4"/>
    <x v="0"/>
    <s v="Guest 00542"/>
    <x v="0"/>
    <d v="1956-12-19T00:00:00"/>
    <x v="5"/>
    <x v="1"/>
    <x v="5"/>
    <n v="5"/>
    <x v="0"/>
    <x v="1"/>
    <x v="1"/>
    <s v="Very good"/>
    <s v="Good"/>
    <s v="Good"/>
    <s v="Average"/>
    <s v="Very good"/>
    <s v="Excellent"/>
    <n v="4"/>
    <n v="5"/>
    <n v="4"/>
    <n v="3"/>
    <n v="3"/>
    <n v="2"/>
    <n v="4"/>
    <n v="5"/>
    <n v="3.75"/>
    <n v="4.5"/>
    <n v="3.5"/>
    <n v="2.5"/>
    <n v="4.5"/>
  </r>
  <r>
    <n v="543"/>
    <x v="428"/>
    <d v="2021-12-24T00:00:00"/>
    <x v="1"/>
    <s v="December"/>
    <s v="Wednesday"/>
    <s v="Weekdays"/>
    <x v="18"/>
    <x v="1"/>
    <s v="Guest 00543"/>
    <x v="0"/>
    <d v="1978-08-13T00:00:00"/>
    <x v="37"/>
    <x v="0"/>
    <x v="0"/>
    <n v="3"/>
    <x v="7"/>
    <x v="0"/>
    <x v="0"/>
    <s v="Good"/>
    <s v="Excellent"/>
    <s v="Good"/>
    <s v="Average"/>
    <s v="Good"/>
    <s v="Good"/>
    <n v="3"/>
    <n v="3"/>
    <n v="3"/>
    <n v="5"/>
    <n v="3"/>
    <n v="2"/>
    <n v="3"/>
    <n v="3"/>
    <n v="3.125"/>
    <n v="3"/>
    <n v="4"/>
    <n v="2.5"/>
    <n v="3"/>
  </r>
  <r>
    <n v="544"/>
    <x v="123"/>
    <d v="2021-10-01T00:00:00"/>
    <x v="1"/>
    <s v="September"/>
    <s v="Thursday"/>
    <s v="Weekdays"/>
    <x v="6"/>
    <x v="0"/>
    <s v="Guest 00544"/>
    <x v="1"/>
    <d v="1994-08-22T00:00:00"/>
    <x v="52"/>
    <x v="1"/>
    <x v="4"/>
    <n v="4"/>
    <x v="2"/>
    <x v="1"/>
    <x v="0"/>
    <s v="Very good"/>
    <s v="Good"/>
    <s v="Poor"/>
    <s v="Poor"/>
    <s v="Average"/>
    <s v="Good"/>
    <n v="4"/>
    <n v="3"/>
    <n v="4"/>
    <n v="3"/>
    <n v="1"/>
    <n v="1"/>
    <n v="2"/>
    <n v="3"/>
    <n v="2.625"/>
    <n v="3.5"/>
    <n v="3.5"/>
    <n v="1"/>
    <n v="2.5"/>
  </r>
  <r>
    <n v="545"/>
    <x v="429"/>
    <d v="2022-07-05T00:00:00"/>
    <x v="0"/>
    <s v="June"/>
    <s v="Sunday"/>
    <s v="Weekends"/>
    <x v="24"/>
    <x v="1"/>
    <s v="Guest 00545"/>
    <x v="0"/>
    <d v="1991-06-30T00:00:00"/>
    <x v="39"/>
    <x v="1"/>
    <x v="3"/>
    <n v="5"/>
    <x v="5"/>
    <x v="1"/>
    <x v="2"/>
    <s v="Good"/>
    <s v="Good"/>
    <s v="Very good"/>
    <s v="Very good"/>
    <s v="Average"/>
    <s v="Very good"/>
    <n v="4"/>
    <n v="4"/>
    <n v="3"/>
    <n v="3"/>
    <n v="4"/>
    <n v="4"/>
    <n v="2"/>
    <n v="4"/>
    <n v="3.5"/>
    <n v="4"/>
    <n v="3"/>
    <n v="4"/>
    <n v="3"/>
  </r>
  <r>
    <n v="546"/>
    <x v="430"/>
    <d v="2021-09-05T00:00:00"/>
    <x v="1"/>
    <s v="August"/>
    <s v="Thursday"/>
    <s v="Weekdays"/>
    <x v="13"/>
    <x v="1"/>
    <s v="Guest 00546"/>
    <x v="0"/>
    <d v="1969-11-25T00:00:00"/>
    <x v="15"/>
    <x v="0"/>
    <x v="0"/>
    <n v="5"/>
    <x v="0"/>
    <x v="0"/>
    <x v="0"/>
    <s v="Excellent"/>
    <s v="Good"/>
    <s v="Average"/>
    <s v="Very good"/>
    <s v="Good"/>
    <s v="Average"/>
    <n v="3"/>
    <n v="3"/>
    <n v="5"/>
    <n v="3"/>
    <n v="2"/>
    <n v="4"/>
    <n v="3"/>
    <n v="2"/>
    <n v="3.125"/>
    <n v="3"/>
    <n v="4"/>
    <n v="3"/>
    <n v="2.5"/>
  </r>
  <r>
    <n v="547"/>
    <x v="431"/>
    <d v="2022-08-01T00:00:00"/>
    <x v="0"/>
    <s v="July"/>
    <s v="Wednesday"/>
    <s v="Weekdays"/>
    <x v="3"/>
    <x v="1"/>
    <s v="Guest 00547"/>
    <x v="0"/>
    <d v="1987-11-01T00:00:00"/>
    <x v="13"/>
    <x v="3"/>
    <x v="2"/>
    <n v="3"/>
    <x v="0"/>
    <x v="0"/>
    <x v="0"/>
    <s v="Excellent"/>
    <s v="Average"/>
    <s v="Good"/>
    <s v="Poor"/>
    <s v="Very good"/>
    <s v="Poor"/>
    <n v="3"/>
    <n v="3"/>
    <n v="5"/>
    <n v="2"/>
    <n v="3"/>
    <n v="1"/>
    <n v="4"/>
    <n v="1"/>
    <n v="2.75"/>
    <n v="3"/>
    <n v="3.5"/>
    <n v="2"/>
    <n v="2.5"/>
  </r>
  <r>
    <n v="548"/>
    <x v="301"/>
    <d v="2022-02-24T00:00:00"/>
    <x v="0"/>
    <s v="February"/>
    <s v="Sunday"/>
    <s v="Weekends"/>
    <x v="17"/>
    <x v="1"/>
    <s v="Guest 00548"/>
    <x v="1"/>
    <d v="1996-07-06T00:00:00"/>
    <x v="23"/>
    <x v="2"/>
    <x v="2"/>
    <n v="4"/>
    <x v="0"/>
    <x v="1"/>
    <x v="0"/>
    <s v="Good"/>
    <s v="Good"/>
    <s v="Very good"/>
    <s v="Average"/>
    <s v="Excellent"/>
    <s v="Very good"/>
    <n v="4"/>
    <n v="3"/>
    <n v="3"/>
    <n v="3"/>
    <n v="4"/>
    <n v="2"/>
    <n v="5"/>
    <n v="4"/>
    <n v="3.5"/>
    <n v="3.5"/>
    <n v="3"/>
    <n v="3"/>
    <n v="4.5"/>
  </r>
  <r>
    <n v="549"/>
    <x v="432"/>
    <d v="2020-08-06T00:00:00"/>
    <x v="3"/>
    <s v="July"/>
    <s v="Thursday"/>
    <s v="Weekdays"/>
    <x v="8"/>
    <x v="1"/>
    <s v="Guest 00549"/>
    <x v="1"/>
    <d v="1994-07-29T00:00:00"/>
    <x v="52"/>
    <x v="1"/>
    <x v="3"/>
    <n v="2"/>
    <x v="0"/>
    <x v="0"/>
    <x v="2"/>
    <s v="Good"/>
    <s v="Average"/>
    <s v="Poor"/>
    <s v="Average"/>
    <s v="Poor"/>
    <s v="Average"/>
    <n v="3"/>
    <n v="4"/>
    <n v="3"/>
    <n v="2"/>
    <n v="1"/>
    <n v="2"/>
    <n v="1"/>
    <n v="2"/>
    <n v="2.25"/>
    <n v="3.5"/>
    <n v="2.5"/>
    <n v="1.5"/>
    <n v="1.5"/>
  </r>
  <r>
    <n v="550"/>
    <x v="90"/>
    <d v="2022-11-25T00:00:00"/>
    <x v="0"/>
    <s v="November"/>
    <s v="Tuesday"/>
    <s v="Weekdays"/>
    <x v="13"/>
    <x v="1"/>
    <s v="Guest 00550"/>
    <x v="0"/>
    <d v="1982-08-28T00:00:00"/>
    <x v="55"/>
    <x v="1"/>
    <x v="4"/>
    <n v="4"/>
    <x v="6"/>
    <x v="1"/>
    <x v="2"/>
    <s v="Poor"/>
    <s v="Poor"/>
    <s v="Average"/>
    <s v="Average"/>
    <s v="Average"/>
    <s v="Good"/>
    <n v="4"/>
    <n v="4"/>
    <n v="1"/>
    <n v="1"/>
    <n v="2"/>
    <n v="2"/>
    <n v="2"/>
    <n v="3"/>
    <n v="2.375"/>
    <n v="4"/>
    <n v="1"/>
    <n v="2"/>
    <n v="2.5"/>
  </r>
  <r>
    <n v="551"/>
    <x v="70"/>
    <d v="2021-12-07T00:00:00"/>
    <x v="1"/>
    <s v="November"/>
    <s v="Saturday"/>
    <s v="Weekends"/>
    <x v="27"/>
    <x v="1"/>
    <s v="Guest 00551"/>
    <x v="0"/>
    <d v="1999-08-11T00:00:00"/>
    <x v="24"/>
    <x v="0"/>
    <x v="0"/>
    <n v="1"/>
    <x v="0"/>
    <x v="1"/>
    <x v="3"/>
    <s v="Excellent"/>
    <s v="Very good"/>
    <s v="Good"/>
    <s v="Excellent"/>
    <s v="Average"/>
    <s v="Good"/>
    <n v="4"/>
    <n v="2"/>
    <n v="5"/>
    <n v="4"/>
    <n v="3"/>
    <n v="5"/>
    <n v="2"/>
    <n v="3"/>
    <n v="3.5"/>
    <n v="3"/>
    <n v="4.5"/>
    <n v="4"/>
    <n v="2.5"/>
  </r>
  <r>
    <n v="552"/>
    <x v="433"/>
    <d v="2021-08-23T00:00:00"/>
    <x v="1"/>
    <s v="August"/>
    <s v="Sunday"/>
    <s v="Weekends"/>
    <x v="6"/>
    <x v="2"/>
    <s v="Guest 00552"/>
    <x v="1"/>
    <d v="1970-05-06T00:00:00"/>
    <x v="15"/>
    <x v="3"/>
    <x v="3"/>
    <n v="3"/>
    <x v="6"/>
    <x v="1"/>
    <x v="2"/>
    <s v="Good"/>
    <s v="Very good"/>
    <s v="Poor"/>
    <s v="Average"/>
    <s v="Poor"/>
    <s v="Poor"/>
    <n v="4"/>
    <n v="4"/>
    <n v="3"/>
    <n v="4"/>
    <n v="1"/>
    <n v="2"/>
    <n v="1"/>
    <n v="1"/>
    <n v="2.5"/>
    <n v="4"/>
    <n v="3.5"/>
    <n v="1.5"/>
    <n v="1"/>
  </r>
  <r>
    <n v="553"/>
    <x v="119"/>
    <d v="2022-09-11T00:00:00"/>
    <x v="0"/>
    <s v="September"/>
    <s v="Saturday"/>
    <s v="Weekends"/>
    <x v="6"/>
    <x v="2"/>
    <s v="Guest 00553"/>
    <x v="0"/>
    <d v="1958-02-03T00:00:00"/>
    <x v="41"/>
    <x v="0"/>
    <x v="0"/>
    <n v="5"/>
    <x v="2"/>
    <x v="4"/>
    <x v="3"/>
    <s v="Very good"/>
    <s v="Very good"/>
    <s v="Good"/>
    <s v="Average"/>
    <s v="Good"/>
    <s v="Average"/>
    <n v="2"/>
    <n v="2"/>
    <n v="4"/>
    <n v="4"/>
    <n v="3"/>
    <n v="2"/>
    <n v="3"/>
    <n v="2"/>
    <n v="2.75"/>
    <n v="2"/>
    <n v="4"/>
    <n v="2.5"/>
    <n v="2.5"/>
  </r>
  <r>
    <n v="554"/>
    <x v="83"/>
    <d v="2022-07-02T00:00:00"/>
    <x v="0"/>
    <s v="June"/>
    <s v="Sunday"/>
    <s v="Weekends"/>
    <x v="9"/>
    <x v="1"/>
    <s v="Guest 00554"/>
    <x v="1"/>
    <d v="1960-12-31T00:00:00"/>
    <x v="1"/>
    <x v="1"/>
    <x v="3"/>
    <n v="5"/>
    <x v="3"/>
    <x v="1"/>
    <x v="3"/>
    <s v="Good"/>
    <s v="Very good"/>
    <s v="Good"/>
    <s v="Average"/>
    <s v="Poor"/>
    <s v="Average"/>
    <n v="4"/>
    <n v="2"/>
    <n v="3"/>
    <n v="4"/>
    <n v="3"/>
    <n v="2"/>
    <n v="1"/>
    <n v="2"/>
    <n v="2.625"/>
    <n v="3"/>
    <n v="3.5"/>
    <n v="2.5"/>
    <n v="1.5"/>
  </r>
  <r>
    <n v="555"/>
    <x v="434"/>
    <d v="2020-09-28T00:00:00"/>
    <x v="3"/>
    <s v="September"/>
    <s v="Sunday"/>
    <s v="Weekends"/>
    <x v="25"/>
    <x v="1"/>
    <s v="Guest 00555"/>
    <x v="1"/>
    <d v="1975-02-18T00:00:00"/>
    <x v="54"/>
    <x v="2"/>
    <x v="5"/>
    <n v="2"/>
    <x v="4"/>
    <x v="0"/>
    <x v="2"/>
    <s v="Excellent"/>
    <s v="Very good"/>
    <s v="Average"/>
    <s v="Good"/>
    <s v="Good"/>
    <s v="Average"/>
    <n v="3"/>
    <n v="4"/>
    <n v="5"/>
    <n v="4"/>
    <n v="2"/>
    <n v="3"/>
    <n v="3"/>
    <n v="2"/>
    <n v="3.25"/>
    <n v="3.5"/>
    <n v="4.5"/>
    <n v="2.5"/>
    <n v="2.5"/>
  </r>
  <r>
    <n v="556"/>
    <x v="435"/>
    <d v="2020-12-04T00:00:00"/>
    <x v="3"/>
    <s v="November"/>
    <s v="Monday"/>
    <s v="Weekdays"/>
    <x v="17"/>
    <x v="1"/>
    <s v="Guest 00556"/>
    <x v="1"/>
    <d v="1963-05-01T00:00:00"/>
    <x v="20"/>
    <x v="1"/>
    <x v="5"/>
    <n v="4"/>
    <x v="0"/>
    <x v="0"/>
    <x v="1"/>
    <s v="Very good"/>
    <s v="Average"/>
    <s v="Average"/>
    <s v="Poor"/>
    <s v="Very good"/>
    <s v="Excellent"/>
    <n v="3"/>
    <n v="5"/>
    <n v="4"/>
    <n v="2"/>
    <n v="2"/>
    <n v="1"/>
    <n v="4"/>
    <n v="5"/>
    <n v="3.25"/>
    <n v="4"/>
    <n v="3"/>
    <n v="1.5"/>
    <n v="4.5"/>
  </r>
  <r>
    <n v="557"/>
    <x v="278"/>
    <d v="2022-01-03T00:00:00"/>
    <x v="1"/>
    <s v="December"/>
    <s v="Sunday"/>
    <s v="Weekends"/>
    <x v="7"/>
    <x v="1"/>
    <s v="Guest 00557"/>
    <x v="1"/>
    <d v="1975-03-23T00:00:00"/>
    <x v="54"/>
    <x v="0"/>
    <x v="0"/>
    <n v="2"/>
    <x v="2"/>
    <x v="0"/>
    <x v="2"/>
    <s v="Very good"/>
    <s v="Very good"/>
    <s v="Excellent"/>
    <s v="Average"/>
    <s v="Excellent"/>
    <s v="Excellent"/>
    <n v="3"/>
    <n v="4"/>
    <n v="4"/>
    <n v="4"/>
    <n v="5"/>
    <n v="2"/>
    <n v="5"/>
    <n v="5"/>
    <n v="4"/>
    <n v="3.5"/>
    <n v="4"/>
    <n v="3.5"/>
    <n v="5"/>
  </r>
  <r>
    <n v="558"/>
    <x v="436"/>
    <d v="2020-12-13T00:00:00"/>
    <x v="3"/>
    <s v="November"/>
    <s v="Friday"/>
    <s v="Weekends"/>
    <x v="24"/>
    <x v="1"/>
    <s v="Guest 00558"/>
    <x v="1"/>
    <d v="1959-04-02T00:00:00"/>
    <x v="21"/>
    <x v="0"/>
    <x v="2"/>
    <n v="3"/>
    <x v="0"/>
    <x v="3"/>
    <x v="0"/>
    <s v="Excellent"/>
    <s v="Poor"/>
    <s v="Poor"/>
    <s v="Good"/>
    <s v="Very good"/>
    <s v="Average"/>
    <n v="5"/>
    <n v="3"/>
    <n v="5"/>
    <n v="1"/>
    <n v="1"/>
    <n v="3"/>
    <n v="4"/>
    <n v="2"/>
    <n v="3"/>
    <n v="4"/>
    <n v="3"/>
    <n v="2"/>
    <n v="3"/>
  </r>
  <r>
    <n v="559"/>
    <x v="437"/>
    <d v="2021-08-08T00:00:00"/>
    <x v="1"/>
    <s v="July"/>
    <s v="Monday"/>
    <s v="Weekdays"/>
    <x v="22"/>
    <x v="1"/>
    <s v="Guest 00559"/>
    <x v="0"/>
    <d v="1959-08-12T00:00:00"/>
    <x v="47"/>
    <x v="3"/>
    <x v="6"/>
    <n v="5"/>
    <x v="0"/>
    <x v="1"/>
    <x v="1"/>
    <s v="Very good"/>
    <s v="Average"/>
    <s v="Average"/>
    <s v="Poor"/>
    <s v="Poor"/>
    <s v="Excellent"/>
    <n v="4"/>
    <n v="5"/>
    <n v="4"/>
    <n v="2"/>
    <n v="2"/>
    <n v="1"/>
    <n v="1"/>
    <n v="5"/>
    <n v="3"/>
    <n v="4.5"/>
    <n v="3"/>
    <n v="1.5"/>
    <n v="3"/>
  </r>
  <r>
    <n v="560"/>
    <x v="438"/>
    <d v="2020-06-21T00:00:00"/>
    <x v="3"/>
    <s v="June"/>
    <s v="Tuesday"/>
    <s v="Weekdays"/>
    <x v="3"/>
    <x v="1"/>
    <s v="Guest 00560"/>
    <x v="1"/>
    <d v="2001-05-14T00:00:00"/>
    <x v="6"/>
    <x v="0"/>
    <x v="2"/>
    <n v="4"/>
    <x v="6"/>
    <x v="1"/>
    <x v="2"/>
    <s v="Very good"/>
    <s v="Poor"/>
    <s v="Good"/>
    <s v="Average"/>
    <s v="Poor"/>
    <s v="Very good"/>
    <n v="4"/>
    <n v="4"/>
    <n v="4"/>
    <n v="1"/>
    <n v="3"/>
    <n v="2"/>
    <n v="1"/>
    <n v="4"/>
    <n v="2.875"/>
    <n v="4"/>
    <n v="2.5"/>
    <n v="2.5"/>
    <n v="2.5"/>
  </r>
  <r>
    <n v="561"/>
    <x v="78"/>
    <d v="2020-10-29T00:00:00"/>
    <x v="3"/>
    <s v="October"/>
    <s v="Tuesday"/>
    <s v="Weekdays"/>
    <x v="18"/>
    <x v="1"/>
    <s v="Guest 00561"/>
    <x v="0"/>
    <d v="1988-10-08T00:00:00"/>
    <x v="7"/>
    <x v="2"/>
    <x v="2"/>
    <n v="5"/>
    <x v="0"/>
    <x v="0"/>
    <x v="2"/>
    <s v="Excellent"/>
    <s v="Good"/>
    <s v="Excellent"/>
    <s v="Very good"/>
    <s v="Good"/>
    <s v="Excellent"/>
    <n v="3"/>
    <n v="4"/>
    <n v="5"/>
    <n v="3"/>
    <n v="5"/>
    <n v="4"/>
    <n v="3"/>
    <n v="5"/>
    <n v="4"/>
    <n v="3.5"/>
    <n v="4"/>
    <n v="4.5"/>
    <n v="4"/>
  </r>
  <r>
    <n v="562"/>
    <x v="439"/>
    <d v="2020-11-24T00:00:00"/>
    <x v="3"/>
    <s v="November"/>
    <s v="Tuesday"/>
    <s v="Weekdays"/>
    <x v="19"/>
    <x v="1"/>
    <s v="Guest 00562"/>
    <x v="0"/>
    <d v="2003-05-27T00:00:00"/>
    <x v="3"/>
    <x v="1"/>
    <x v="3"/>
    <n v="4"/>
    <x v="5"/>
    <x v="2"/>
    <x v="3"/>
    <s v="Good"/>
    <s v="Average"/>
    <s v="Poor"/>
    <s v="Poor"/>
    <s v="Excellent"/>
    <s v="Average"/>
    <n v="1"/>
    <n v="2"/>
    <n v="3"/>
    <n v="2"/>
    <n v="1"/>
    <n v="1"/>
    <n v="5"/>
    <n v="2"/>
    <n v="2.125"/>
    <n v="1.5"/>
    <n v="2.5"/>
    <n v="1"/>
    <n v="3.5"/>
  </r>
  <r>
    <n v="563"/>
    <x v="389"/>
    <d v="2020-05-24T00:00:00"/>
    <x v="3"/>
    <s v="April"/>
    <s v="Tuesday"/>
    <s v="Weekdays"/>
    <x v="5"/>
    <x v="1"/>
    <s v="Guest 00563"/>
    <x v="1"/>
    <d v="1964-02-12T00:00:00"/>
    <x v="40"/>
    <x v="3"/>
    <x v="3"/>
    <n v="5"/>
    <x v="6"/>
    <x v="0"/>
    <x v="1"/>
    <s v="Good"/>
    <s v="Poor"/>
    <s v="Very good"/>
    <s v="Average"/>
    <s v="Poor"/>
    <s v="Very good"/>
    <n v="3"/>
    <n v="5"/>
    <n v="3"/>
    <n v="1"/>
    <n v="4"/>
    <n v="2"/>
    <n v="1"/>
    <n v="4"/>
    <n v="2.875"/>
    <n v="4"/>
    <n v="2"/>
    <n v="3"/>
    <n v="2.5"/>
  </r>
  <r>
    <n v="564"/>
    <x v="440"/>
    <d v="2020-02-15T00:00:00"/>
    <x v="3"/>
    <s v="February"/>
    <s v="Monday"/>
    <s v="Weekdays"/>
    <x v="3"/>
    <x v="1"/>
    <s v="Guest 00564"/>
    <x v="0"/>
    <d v="1978-05-31T00:00:00"/>
    <x v="37"/>
    <x v="1"/>
    <x v="6"/>
    <n v="1"/>
    <x v="0"/>
    <x v="3"/>
    <x v="0"/>
    <s v="Good"/>
    <s v="Very good"/>
    <s v="Good"/>
    <s v="Poor"/>
    <s v="Good"/>
    <s v="Average"/>
    <n v="5"/>
    <n v="3"/>
    <n v="3"/>
    <n v="4"/>
    <n v="3"/>
    <n v="1"/>
    <n v="3"/>
    <n v="2"/>
    <n v="3"/>
    <n v="4"/>
    <n v="3.5"/>
    <n v="2"/>
    <n v="2.5"/>
  </r>
  <r>
    <n v="565"/>
    <x v="441"/>
    <d v="2020-07-09T00:00:00"/>
    <x v="3"/>
    <s v="June"/>
    <s v="Friday"/>
    <s v="Weekends"/>
    <x v="28"/>
    <x v="1"/>
    <s v="Guest 00565"/>
    <x v="1"/>
    <d v="2002-10-28T00:00:00"/>
    <x v="26"/>
    <x v="1"/>
    <x v="4"/>
    <n v="2"/>
    <x v="0"/>
    <x v="1"/>
    <x v="1"/>
    <s v="Excellent"/>
    <s v="Average"/>
    <s v="Very good"/>
    <s v="Poor"/>
    <s v="Very good"/>
    <s v="Very good"/>
    <n v="4"/>
    <n v="5"/>
    <n v="5"/>
    <n v="2"/>
    <n v="4"/>
    <n v="1"/>
    <n v="4"/>
    <n v="4"/>
    <n v="3.625"/>
    <n v="4.5"/>
    <n v="3.5"/>
    <n v="2.5"/>
    <n v="4"/>
  </r>
  <r>
    <n v="566"/>
    <x v="439"/>
    <d v="2020-11-22T00:00:00"/>
    <x v="3"/>
    <s v="November"/>
    <s v="Tuesday"/>
    <s v="Weekdays"/>
    <x v="14"/>
    <x v="1"/>
    <s v="Guest 00566"/>
    <x v="0"/>
    <d v="1988-04-02T00:00:00"/>
    <x v="13"/>
    <x v="1"/>
    <x v="6"/>
    <n v="4"/>
    <x v="0"/>
    <x v="4"/>
    <x v="3"/>
    <s v="Good"/>
    <s v="Poor"/>
    <s v="Average"/>
    <s v="Poor"/>
    <s v="Poor"/>
    <s v="Very good"/>
    <n v="2"/>
    <n v="2"/>
    <n v="3"/>
    <n v="1"/>
    <n v="2"/>
    <n v="1"/>
    <n v="1"/>
    <n v="4"/>
    <n v="2"/>
    <n v="2"/>
    <n v="2"/>
    <n v="1.5"/>
    <n v="2.5"/>
  </r>
  <r>
    <n v="567"/>
    <x v="412"/>
    <d v="2022-11-16T00:00:00"/>
    <x v="0"/>
    <s v="November"/>
    <s v="Wednesday"/>
    <s v="Weekdays"/>
    <x v="8"/>
    <x v="1"/>
    <s v="Guest 00567"/>
    <x v="0"/>
    <d v="2000-09-05T00:00:00"/>
    <x v="6"/>
    <x v="1"/>
    <x v="6"/>
    <n v="1"/>
    <x v="0"/>
    <x v="3"/>
    <x v="0"/>
    <s v="Very good"/>
    <s v="Poor"/>
    <s v="Good"/>
    <s v="Poor"/>
    <s v="Very good"/>
    <s v="Poor"/>
    <n v="5"/>
    <n v="3"/>
    <n v="4"/>
    <n v="1"/>
    <n v="3"/>
    <n v="1"/>
    <n v="4"/>
    <n v="1"/>
    <n v="2.75"/>
    <n v="4"/>
    <n v="2.5"/>
    <n v="2"/>
    <n v="2.5"/>
  </r>
  <r>
    <n v="568"/>
    <x v="442"/>
    <d v="2022-11-06T00:00:00"/>
    <x v="0"/>
    <s v="November"/>
    <s v="Tuesday"/>
    <s v="Weekdays"/>
    <x v="2"/>
    <x v="0"/>
    <s v="Guest 00568"/>
    <x v="1"/>
    <d v="2002-01-09T00:00:00"/>
    <x v="50"/>
    <x v="1"/>
    <x v="3"/>
    <n v="5"/>
    <x v="0"/>
    <x v="0"/>
    <x v="1"/>
    <s v="Good"/>
    <s v="Good"/>
    <s v="Good"/>
    <s v="Poor"/>
    <s v="Average"/>
    <s v="Average"/>
    <n v="3"/>
    <n v="5"/>
    <n v="3"/>
    <n v="3"/>
    <n v="3"/>
    <n v="1"/>
    <n v="2"/>
    <n v="2"/>
    <n v="2.75"/>
    <n v="4"/>
    <n v="3"/>
    <n v="2"/>
    <n v="2"/>
  </r>
  <r>
    <n v="569"/>
    <x v="190"/>
    <d v="2020-01-30T00:00:00"/>
    <x v="3"/>
    <s v="January"/>
    <s v="Monday"/>
    <s v="Weekdays"/>
    <x v="4"/>
    <x v="0"/>
    <s v="Guest 00569"/>
    <x v="0"/>
    <d v="1982-12-19T00:00:00"/>
    <x v="55"/>
    <x v="1"/>
    <x v="2"/>
    <n v="5"/>
    <x v="0"/>
    <x v="3"/>
    <x v="0"/>
    <s v="Good"/>
    <s v="Very good"/>
    <s v="Poor"/>
    <s v="Average"/>
    <s v="Good"/>
    <s v="Good"/>
    <n v="5"/>
    <n v="3"/>
    <n v="3"/>
    <n v="4"/>
    <n v="1"/>
    <n v="2"/>
    <n v="3"/>
    <n v="3"/>
    <n v="3"/>
    <n v="4"/>
    <n v="3.5"/>
    <n v="1.5"/>
    <n v="3"/>
  </r>
  <r>
    <n v="570"/>
    <x v="227"/>
    <d v="2020-01-31T00:00:00"/>
    <x v="3"/>
    <s v="January"/>
    <s v="Saturday"/>
    <s v="Weekends"/>
    <x v="28"/>
    <x v="1"/>
    <s v="Guest 00570"/>
    <x v="1"/>
    <d v="1955-04-27T00:00:00"/>
    <x v="28"/>
    <x v="0"/>
    <x v="0"/>
    <n v="3"/>
    <x v="2"/>
    <x v="0"/>
    <x v="1"/>
    <s v="Excellent"/>
    <s v="Average"/>
    <s v="Poor"/>
    <s v="Average"/>
    <s v="Poor"/>
    <s v="Very good"/>
    <n v="3"/>
    <n v="5"/>
    <n v="5"/>
    <n v="2"/>
    <n v="1"/>
    <n v="2"/>
    <n v="1"/>
    <n v="4"/>
    <n v="2.875"/>
    <n v="4"/>
    <n v="3.5"/>
    <n v="1.5"/>
    <n v="2.5"/>
  </r>
  <r>
    <n v="571"/>
    <x v="109"/>
    <d v="2021-03-18T00:00:00"/>
    <x v="1"/>
    <s v="February"/>
    <s v="Saturday"/>
    <s v="Weekends"/>
    <x v="14"/>
    <x v="1"/>
    <s v="Guest 00571"/>
    <x v="1"/>
    <d v="1979-12-21T00:00:00"/>
    <x v="14"/>
    <x v="1"/>
    <x v="3"/>
    <n v="3"/>
    <x v="4"/>
    <x v="1"/>
    <x v="0"/>
    <s v="Very good"/>
    <s v="Poor"/>
    <s v="Very good"/>
    <s v="Excellent"/>
    <s v="Very good"/>
    <s v="Poor"/>
    <n v="4"/>
    <n v="3"/>
    <n v="4"/>
    <n v="1"/>
    <n v="4"/>
    <n v="5"/>
    <n v="4"/>
    <n v="1"/>
    <n v="3.25"/>
    <n v="3.5"/>
    <n v="2.5"/>
    <n v="4.5"/>
    <n v="2.5"/>
  </r>
  <r>
    <n v="572"/>
    <x v="443"/>
    <d v="2021-02-27T00:00:00"/>
    <x v="1"/>
    <s v="February"/>
    <s v="Friday"/>
    <s v="Weekends"/>
    <x v="25"/>
    <x v="1"/>
    <s v="Guest 00572"/>
    <x v="0"/>
    <d v="1976-09-25T00:00:00"/>
    <x v="51"/>
    <x v="1"/>
    <x v="4"/>
    <n v="5"/>
    <x v="5"/>
    <x v="1"/>
    <x v="2"/>
    <s v="Very good"/>
    <s v="Excellent"/>
    <s v="Poor"/>
    <s v="Average"/>
    <s v="Very good"/>
    <s v="Good"/>
    <n v="4"/>
    <n v="4"/>
    <n v="4"/>
    <n v="5"/>
    <n v="1"/>
    <n v="2"/>
    <n v="4"/>
    <n v="3"/>
    <n v="3.375"/>
    <n v="4"/>
    <n v="4.5"/>
    <n v="1.5"/>
    <n v="3.5"/>
  </r>
  <r>
    <n v="573"/>
    <x v="444"/>
    <d v="2020-09-08T00:00:00"/>
    <x v="3"/>
    <s v="August"/>
    <s v="Tuesday"/>
    <s v="Weekdays"/>
    <x v="8"/>
    <x v="1"/>
    <s v="Guest 00573"/>
    <x v="0"/>
    <d v="1958-02-05T00:00:00"/>
    <x v="41"/>
    <x v="1"/>
    <x v="4"/>
    <n v="4"/>
    <x v="0"/>
    <x v="0"/>
    <x v="1"/>
    <s v="Very good"/>
    <s v="Average"/>
    <s v="Average"/>
    <s v="Poor"/>
    <s v="Average"/>
    <s v="Very good"/>
    <n v="3"/>
    <n v="5"/>
    <n v="4"/>
    <n v="2"/>
    <n v="2"/>
    <n v="1"/>
    <n v="2"/>
    <n v="4"/>
    <n v="2.875"/>
    <n v="4"/>
    <n v="3"/>
    <n v="1.5"/>
    <n v="3"/>
  </r>
  <r>
    <n v="574"/>
    <x v="20"/>
    <d v="2021-04-15T00:00:00"/>
    <x v="1"/>
    <s v="March"/>
    <s v="Tuesday"/>
    <s v="Weekdays"/>
    <x v="18"/>
    <x v="1"/>
    <s v="Guest 00574"/>
    <x v="1"/>
    <d v="1979-12-31T00:00:00"/>
    <x v="14"/>
    <x v="0"/>
    <x v="0"/>
    <n v="5"/>
    <x v="5"/>
    <x v="4"/>
    <x v="3"/>
    <s v="Excellent"/>
    <s v="Excellent"/>
    <s v="Excellent"/>
    <s v="Very good"/>
    <s v="Average"/>
    <s v="Good"/>
    <n v="2"/>
    <n v="2"/>
    <n v="5"/>
    <n v="5"/>
    <n v="5"/>
    <n v="4"/>
    <n v="2"/>
    <n v="3"/>
    <n v="3.5"/>
    <n v="2"/>
    <n v="5"/>
    <n v="4.5"/>
    <n v="2.5"/>
  </r>
  <r>
    <n v="575"/>
    <x v="445"/>
    <d v="2022-05-24T00:00:00"/>
    <x v="0"/>
    <s v="May"/>
    <s v="Sunday"/>
    <s v="Weekends"/>
    <x v="0"/>
    <x v="2"/>
    <s v="Guest 00575"/>
    <x v="1"/>
    <d v="1983-05-15T00:00:00"/>
    <x v="49"/>
    <x v="0"/>
    <x v="0"/>
    <n v="3"/>
    <x v="1"/>
    <x v="4"/>
    <x v="4"/>
    <s v="Good"/>
    <s v="Very good"/>
    <s v="Good"/>
    <s v="Poor"/>
    <s v="Excellent"/>
    <s v="Poor"/>
    <n v="2"/>
    <n v="1"/>
    <n v="3"/>
    <n v="4"/>
    <n v="3"/>
    <n v="1"/>
    <n v="5"/>
    <n v="1"/>
    <n v="2.5"/>
    <n v="1.5"/>
    <n v="3.5"/>
    <n v="2"/>
    <n v="3"/>
  </r>
  <r>
    <n v="576"/>
    <x v="49"/>
    <d v="2022-04-05T00:00:00"/>
    <x v="0"/>
    <s v="March"/>
    <s v="Wednesday"/>
    <s v="Weekdays"/>
    <x v="28"/>
    <x v="1"/>
    <s v="Guest 00576"/>
    <x v="0"/>
    <d v="1984-03-12T00:00:00"/>
    <x v="49"/>
    <x v="0"/>
    <x v="0"/>
    <n v="3"/>
    <x v="6"/>
    <x v="2"/>
    <x v="3"/>
    <s v="Poor"/>
    <s v="Good"/>
    <s v="Excellent"/>
    <s v="Average"/>
    <s v="Excellent"/>
    <s v="Average"/>
    <n v="1"/>
    <n v="2"/>
    <n v="1"/>
    <n v="3"/>
    <n v="5"/>
    <n v="2"/>
    <n v="5"/>
    <n v="2"/>
    <n v="2.625"/>
    <n v="1.5"/>
    <n v="2"/>
    <n v="3.5"/>
    <n v="3.5"/>
  </r>
  <r>
    <n v="577"/>
    <x v="153"/>
    <d v="2020-09-03T00:00:00"/>
    <x v="3"/>
    <s v="August"/>
    <s v="Tuesday"/>
    <s v="Weekdays"/>
    <x v="24"/>
    <x v="1"/>
    <s v="Guest 00577"/>
    <x v="0"/>
    <d v="1955-12-17T00:00:00"/>
    <x v="19"/>
    <x v="1"/>
    <x v="3"/>
    <n v="5"/>
    <x v="4"/>
    <x v="1"/>
    <x v="1"/>
    <s v="Good"/>
    <s v="Excellent"/>
    <s v="Average"/>
    <s v="Poor"/>
    <s v="Good"/>
    <s v="Good"/>
    <n v="4"/>
    <n v="5"/>
    <n v="3"/>
    <n v="5"/>
    <n v="2"/>
    <n v="1"/>
    <n v="3"/>
    <n v="3"/>
    <n v="3.25"/>
    <n v="4.5"/>
    <n v="4"/>
    <n v="1.5"/>
    <n v="3"/>
  </r>
  <r>
    <n v="578"/>
    <x v="446"/>
    <d v="2022-12-22T00:00:00"/>
    <x v="0"/>
    <s v="December"/>
    <s v="Thursday"/>
    <s v="Weekdays"/>
    <x v="8"/>
    <x v="1"/>
    <s v="Guest 00578"/>
    <x v="0"/>
    <d v="1992-02-27T00:00:00"/>
    <x v="39"/>
    <x v="0"/>
    <x v="0"/>
    <n v="5"/>
    <x v="0"/>
    <x v="3"/>
    <x v="2"/>
    <s v="Good"/>
    <s v="Excellent"/>
    <s v="Excellent"/>
    <s v="Poor"/>
    <s v="Excellent"/>
    <s v="Very good"/>
    <n v="5"/>
    <n v="4"/>
    <n v="3"/>
    <n v="5"/>
    <n v="5"/>
    <n v="1"/>
    <n v="5"/>
    <n v="4"/>
    <n v="4"/>
    <n v="4.5"/>
    <n v="4"/>
    <n v="3"/>
    <n v="4.5"/>
  </r>
  <r>
    <n v="579"/>
    <x v="447"/>
    <d v="2022-11-10T00:00:00"/>
    <x v="0"/>
    <s v="October"/>
    <s v="Friday"/>
    <s v="Weekends"/>
    <x v="22"/>
    <x v="1"/>
    <s v="Guest 00579"/>
    <x v="1"/>
    <d v="1980-09-01T00:00:00"/>
    <x v="18"/>
    <x v="2"/>
    <x v="5"/>
    <n v="3"/>
    <x v="0"/>
    <x v="3"/>
    <x v="1"/>
    <s v="Very good"/>
    <s v="Average"/>
    <s v="Excellent"/>
    <s v="Average"/>
    <s v="Very good"/>
    <s v="Excellent"/>
    <n v="5"/>
    <n v="5"/>
    <n v="4"/>
    <n v="2"/>
    <n v="5"/>
    <n v="2"/>
    <n v="4"/>
    <n v="5"/>
    <n v="4"/>
    <n v="5"/>
    <n v="3"/>
    <n v="3.5"/>
    <n v="4.5"/>
  </r>
  <r>
    <n v="580"/>
    <x v="322"/>
    <d v="2021-05-28T00:00:00"/>
    <x v="1"/>
    <s v="May"/>
    <s v="Sunday"/>
    <s v="Weekends"/>
    <x v="14"/>
    <x v="1"/>
    <s v="Guest 00580"/>
    <x v="1"/>
    <d v="1965-02-12T00:00:00"/>
    <x v="25"/>
    <x v="1"/>
    <x v="3"/>
    <n v="4"/>
    <x v="4"/>
    <x v="1"/>
    <x v="1"/>
    <s v="Very good"/>
    <s v="Average"/>
    <s v="Very good"/>
    <s v="Very good"/>
    <s v="Average"/>
    <s v="Excellent"/>
    <n v="4"/>
    <n v="5"/>
    <n v="4"/>
    <n v="2"/>
    <n v="4"/>
    <n v="4"/>
    <n v="2"/>
    <n v="5"/>
    <n v="3.75"/>
    <n v="4.5"/>
    <n v="3"/>
    <n v="4"/>
    <n v="3.5"/>
  </r>
  <r>
    <n v="581"/>
    <x v="163"/>
    <d v="2021-12-06T00:00:00"/>
    <x v="1"/>
    <s v="December"/>
    <s v="Wednesday"/>
    <s v="Weekdays"/>
    <x v="2"/>
    <x v="0"/>
    <s v="Guest 00581"/>
    <x v="0"/>
    <d v="1952-04-09T00:00:00"/>
    <x v="16"/>
    <x v="1"/>
    <x v="6"/>
    <n v="4"/>
    <x v="1"/>
    <x v="3"/>
    <x v="0"/>
    <s v="Good"/>
    <s v="Poor"/>
    <s v="Good"/>
    <s v="Poor"/>
    <s v="Very good"/>
    <s v="Excellent"/>
    <n v="5"/>
    <n v="3"/>
    <n v="3"/>
    <n v="1"/>
    <n v="3"/>
    <n v="1"/>
    <n v="4"/>
    <n v="5"/>
    <n v="3.125"/>
    <n v="4"/>
    <n v="2"/>
    <n v="2"/>
    <n v="4.5"/>
  </r>
  <r>
    <n v="582"/>
    <x v="448"/>
    <d v="2022-03-24T00:00:00"/>
    <x v="0"/>
    <s v="March"/>
    <s v="Saturday"/>
    <s v="Weekends"/>
    <x v="3"/>
    <x v="1"/>
    <s v="Guest 00582"/>
    <x v="0"/>
    <d v="2000-03-09T00:00:00"/>
    <x v="24"/>
    <x v="0"/>
    <x v="0"/>
    <n v="5"/>
    <x v="6"/>
    <x v="1"/>
    <x v="2"/>
    <s v="Very good"/>
    <s v="Good"/>
    <s v="Average"/>
    <s v="Poor"/>
    <s v="Average"/>
    <s v="Excellent"/>
    <n v="4"/>
    <n v="4"/>
    <n v="4"/>
    <n v="3"/>
    <n v="2"/>
    <n v="1"/>
    <n v="2"/>
    <n v="5"/>
    <n v="3.125"/>
    <n v="4"/>
    <n v="3.5"/>
    <n v="1.5"/>
    <n v="3.5"/>
  </r>
  <r>
    <n v="583"/>
    <x v="113"/>
    <d v="2020-06-05T00:00:00"/>
    <x v="3"/>
    <s v="May"/>
    <s v="Tuesday"/>
    <s v="Weekdays"/>
    <x v="15"/>
    <x v="1"/>
    <s v="Guest 00583"/>
    <x v="0"/>
    <d v="1963-08-18T00:00:00"/>
    <x v="40"/>
    <x v="0"/>
    <x v="6"/>
    <n v="2"/>
    <x v="0"/>
    <x v="1"/>
    <x v="1"/>
    <s v="Excellent"/>
    <s v="Very good"/>
    <s v="Good"/>
    <s v="Poor"/>
    <s v="Poor"/>
    <s v="Poor"/>
    <n v="4"/>
    <n v="5"/>
    <n v="5"/>
    <n v="4"/>
    <n v="3"/>
    <n v="1"/>
    <n v="1"/>
    <n v="1"/>
    <n v="3"/>
    <n v="4.5"/>
    <n v="4.5"/>
    <n v="2"/>
    <n v="1"/>
  </r>
  <r>
    <n v="584"/>
    <x v="449"/>
    <d v="2021-10-12T00:00:00"/>
    <x v="1"/>
    <s v="October"/>
    <s v="Friday"/>
    <s v="Weekends"/>
    <x v="26"/>
    <x v="0"/>
    <s v="Guest 00584"/>
    <x v="0"/>
    <d v="1998-04-03T00:00:00"/>
    <x v="8"/>
    <x v="2"/>
    <x v="6"/>
    <n v="1"/>
    <x v="4"/>
    <x v="3"/>
    <x v="2"/>
    <s v="Very good"/>
    <s v="Average"/>
    <s v="Good"/>
    <s v="Average"/>
    <s v="Poor"/>
    <s v="Average"/>
    <n v="5"/>
    <n v="4"/>
    <n v="4"/>
    <n v="2"/>
    <n v="3"/>
    <n v="2"/>
    <n v="1"/>
    <n v="2"/>
    <n v="2.875"/>
    <n v="4.5"/>
    <n v="3"/>
    <n v="2.5"/>
    <n v="1.5"/>
  </r>
  <r>
    <n v="585"/>
    <x v="274"/>
    <d v="2022-09-22T00:00:00"/>
    <x v="0"/>
    <s v="August"/>
    <s v="Tuesday"/>
    <s v="Weekdays"/>
    <x v="24"/>
    <x v="1"/>
    <s v="Guest 00585"/>
    <x v="1"/>
    <d v="1964-01-11T00:00:00"/>
    <x v="40"/>
    <x v="0"/>
    <x v="0"/>
    <n v="1"/>
    <x v="7"/>
    <x v="0"/>
    <x v="2"/>
    <s v="Good"/>
    <s v="Very good"/>
    <s v="Very good"/>
    <s v="Excellent"/>
    <s v="Average"/>
    <s v="Average"/>
    <n v="3"/>
    <n v="4"/>
    <n v="3"/>
    <n v="4"/>
    <n v="4"/>
    <n v="5"/>
    <n v="2"/>
    <n v="2"/>
    <n v="3.375"/>
    <n v="3.5"/>
    <n v="3.5"/>
    <n v="4.5"/>
    <n v="2"/>
  </r>
  <r>
    <n v="586"/>
    <x v="450"/>
    <d v="2022-07-11T00:00:00"/>
    <x v="0"/>
    <s v="June"/>
    <s v="Saturday"/>
    <s v="Weekends"/>
    <x v="12"/>
    <x v="1"/>
    <s v="Guest 00586"/>
    <x v="0"/>
    <d v="1990-08-12T00:00:00"/>
    <x v="38"/>
    <x v="0"/>
    <x v="0"/>
    <n v="4"/>
    <x v="1"/>
    <x v="3"/>
    <x v="2"/>
    <s v="Excellent"/>
    <s v="Good"/>
    <s v="Very good"/>
    <s v="Very good"/>
    <s v="Excellent"/>
    <s v="Very good"/>
    <n v="5"/>
    <n v="4"/>
    <n v="5"/>
    <n v="3"/>
    <n v="4"/>
    <n v="4"/>
    <n v="5"/>
    <n v="4"/>
    <n v="4.25"/>
    <n v="4.5"/>
    <n v="4"/>
    <n v="4"/>
    <n v="4.5"/>
  </r>
  <r>
    <n v="587"/>
    <x v="451"/>
    <d v="2020-11-01T00:00:00"/>
    <x v="3"/>
    <s v="October"/>
    <s v="Thursday"/>
    <s v="Weekdays"/>
    <x v="4"/>
    <x v="0"/>
    <s v="Guest 00587"/>
    <x v="1"/>
    <d v="2003-04-30T00:00:00"/>
    <x v="26"/>
    <x v="1"/>
    <x v="5"/>
    <n v="4"/>
    <x v="0"/>
    <x v="4"/>
    <x v="0"/>
    <s v="Good"/>
    <s v="Average"/>
    <s v="Average"/>
    <s v="Poor"/>
    <s v="Good"/>
    <s v="Excellent"/>
    <n v="2"/>
    <n v="3"/>
    <n v="3"/>
    <n v="2"/>
    <n v="2"/>
    <n v="1"/>
    <n v="3"/>
    <n v="5"/>
    <n v="2.625"/>
    <n v="2.5"/>
    <n v="2.5"/>
    <n v="1.5"/>
    <n v="4"/>
  </r>
  <r>
    <n v="588"/>
    <x v="228"/>
    <d v="2021-08-11T00:00:00"/>
    <x v="1"/>
    <s v="August"/>
    <s v="Monday"/>
    <s v="Weekdays"/>
    <x v="11"/>
    <x v="1"/>
    <s v="Guest 00588"/>
    <x v="1"/>
    <d v="1974-01-10T00:00:00"/>
    <x v="17"/>
    <x v="0"/>
    <x v="0"/>
    <n v="5"/>
    <x v="2"/>
    <x v="1"/>
    <x v="0"/>
    <s v="Very good"/>
    <s v="Poor"/>
    <s v="Excellent"/>
    <s v="Average"/>
    <s v="Good"/>
    <s v="Excellent"/>
    <n v="4"/>
    <n v="3"/>
    <n v="4"/>
    <n v="1"/>
    <n v="5"/>
    <n v="2"/>
    <n v="3"/>
    <n v="5"/>
    <n v="3.375"/>
    <n v="3.5"/>
    <n v="2.5"/>
    <n v="3.5"/>
    <n v="4"/>
  </r>
  <r>
    <n v="589"/>
    <x v="452"/>
    <d v="2021-05-27T00:00:00"/>
    <x v="1"/>
    <s v="May"/>
    <s v="Sunday"/>
    <s v="Weekends"/>
    <x v="1"/>
    <x v="1"/>
    <s v="Guest 00589"/>
    <x v="0"/>
    <d v="1989-12-14T00:00:00"/>
    <x v="35"/>
    <x v="1"/>
    <x v="2"/>
    <n v="5"/>
    <x v="3"/>
    <x v="1"/>
    <x v="0"/>
    <s v="Excellent"/>
    <s v="Very good"/>
    <s v="Poor"/>
    <s v="Average"/>
    <s v="Average"/>
    <s v="Average"/>
    <n v="4"/>
    <n v="3"/>
    <n v="5"/>
    <n v="4"/>
    <n v="1"/>
    <n v="2"/>
    <n v="2"/>
    <n v="2"/>
    <n v="2.875"/>
    <n v="3.5"/>
    <n v="4.5"/>
    <n v="1.5"/>
    <n v="2"/>
  </r>
  <r>
    <n v="590"/>
    <x v="453"/>
    <d v="2022-07-08T00:00:00"/>
    <x v="0"/>
    <s v="June"/>
    <s v="Thursday"/>
    <s v="Weekdays"/>
    <x v="7"/>
    <x v="1"/>
    <s v="Guest 00590"/>
    <x v="0"/>
    <d v="1994-09-06T00:00:00"/>
    <x v="52"/>
    <x v="1"/>
    <x v="6"/>
    <n v="5"/>
    <x v="7"/>
    <x v="1"/>
    <x v="3"/>
    <s v="Good"/>
    <s v="Excellent"/>
    <s v="Excellent"/>
    <s v="Very good"/>
    <s v="Average"/>
    <s v="Very good"/>
    <n v="4"/>
    <n v="2"/>
    <n v="3"/>
    <n v="5"/>
    <n v="5"/>
    <n v="4"/>
    <n v="2"/>
    <n v="4"/>
    <n v="3.625"/>
    <n v="3"/>
    <n v="4"/>
    <n v="4.5"/>
    <n v="3"/>
  </r>
  <r>
    <n v="591"/>
    <x v="110"/>
    <d v="2021-12-15T00:00:00"/>
    <x v="1"/>
    <s v="December"/>
    <s v="Sunday"/>
    <s v="Weekends"/>
    <x v="4"/>
    <x v="2"/>
    <s v="Guest 00591"/>
    <x v="1"/>
    <d v="1953-02-26T00:00:00"/>
    <x v="43"/>
    <x v="0"/>
    <x v="0"/>
    <n v="3"/>
    <x v="0"/>
    <x v="3"/>
    <x v="1"/>
    <s v="Good"/>
    <s v="Poor"/>
    <s v="Excellent"/>
    <s v="Poor"/>
    <s v="Good"/>
    <s v="Very good"/>
    <n v="5"/>
    <n v="5"/>
    <n v="3"/>
    <n v="1"/>
    <n v="5"/>
    <n v="1"/>
    <n v="3"/>
    <n v="4"/>
    <n v="3.375"/>
    <n v="5"/>
    <n v="2"/>
    <n v="3"/>
    <n v="3.5"/>
  </r>
  <r>
    <n v="592"/>
    <x v="363"/>
    <d v="2020-07-07T00:00:00"/>
    <x v="3"/>
    <s v="June"/>
    <s v="Sunday"/>
    <s v="Weekends"/>
    <x v="12"/>
    <x v="1"/>
    <s v="Guest 00592"/>
    <x v="0"/>
    <d v="1960-01-14T00:00:00"/>
    <x v="47"/>
    <x v="1"/>
    <x v="6"/>
    <n v="2"/>
    <x v="0"/>
    <x v="1"/>
    <x v="2"/>
    <s v="Good"/>
    <s v="Average"/>
    <s v="Good"/>
    <s v="Average"/>
    <s v="Very good"/>
    <s v="Poor"/>
    <n v="4"/>
    <n v="4"/>
    <n v="3"/>
    <n v="2"/>
    <n v="3"/>
    <n v="2"/>
    <n v="4"/>
    <n v="1"/>
    <n v="2.875"/>
    <n v="4"/>
    <n v="2.5"/>
    <n v="2.5"/>
    <n v="2.5"/>
  </r>
  <r>
    <n v="593"/>
    <x v="284"/>
    <d v="2022-09-05T00:00:00"/>
    <x v="0"/>
    <s v="August"/>
    <s v="Saturday"/>
    <s v="Weekends"/>
    <x v="11"/>
    <x v="1"/>
    <s v="Guest 00593"/>
    <x v="0"/>
    <d v="1974-01-26T00:00:00"/>
    <x v="17"/>
    <x v="0"/>
    <x v="0"/>
    <n v="5"/>
    <x v="4"/>
    <x v="1"/>
    <x v="1"/>
    <s v="Good"/>
    <s v="Excellent"/>
    <s v="Average"/>
    <s v="Very good"/>
    <s v="Good"/>
    <s v="Good"/>
    <n v="4"/>
    <n v="5"/>
    <n v="3"/>
    <n v="5"/>
    <n v="2"/>
    <n v="4"/>
    <n v="3"/>
    <n v="3"/>
    <n v="3.625"/>
    <n v="4.5"/>
    <n v="4"/>
    <n v="3"/>
    <n v="3"/>
  </r>
  <r>
    <n v="594"/>
    <x v="247"/>
    <d v="2021-02-27T00:00:00"/>
    <x v="1"/>
    <s v="February"/>
    <s v="Friday"/>
    <s v="Weekends"/>
    <x v="6"/>
    <x v="2"/>
    <s v="Guest 00594"/>
    <x v="0"/>
    <d v="1952-08-08T00:00:00"/>
    <x v="43"/>
    <x v="2"/>
    <x v="6"/>
    <n v="5"/>
    <x v="0"/>
    <x v="1"/>
    <x v="0"/>
    <s v="Good"/>
    <s v="Poor"/>
    <s v="Very good"/>
    <s v="Excellent"/>
    <s v="Good"/>
    <s v="Good"/>
    <n v="4"/>
    <n v="3"/>
    <n v="3"/>
    <n v="1"/>
    <n v="4"/>
    <n v="5"/>
    <n v="3"/>
    <n v="3"/>
    <n v="3.25"/>
    <n v="3.5"/>
    <n v="2"/>
    <n v="4.5"/>
    <n v="3"/>
  </r>
  <r>
    <n v="595"/>
    <x v="454"/>
    <d v="2022-04-19T00:00:00"/>
    <x v="0"/>
    <s v="March"/>
    <s v="Wednesday"/>
    <s v="Weekdays"/>
    <x v="9"/>
    <x v="1"/>
    <s v="Guest 00595"/>
    <x v="1"/>
    <d v="1995-03-13T00:00:00"/>
    <x v="52"/>
    <x v="1"/>
    <x v="6"/>
    <n v="1"/>
    <x v="0"/>
    <x v="3"/>
    <x v="0"/>
    <s v="Good"/>
    <s v="Very good"/>
    <s v="Very good"/>
    <s v="Average"/>
    <s v="Average"/>
    <s v="Good"/>
    <n v="5"/>
    <n v="3"/>
    <n v="3"/>
    <n v="4"/>
    <n v="4"/>
    <n v="2"/>
    <n v="2"/>
    <n v="3"/>
    <n v="3.25"/>
    <n v="4"/>
    <n v="3.5"/>
    <n v="3"/>
    <n v="2.5"/>
  </r>
  <r>
    <n v="596"/>
    <x v="455"/>
    <d v="2020-03-02T00:00:00"/>
    <x v="3"/>
    <s v="February"/>
    <s v="Thursday"/>
    <s v="Weekdays"/>
    <x v="1"/>
    <x v="1"/>
    <s v="Guest 00596"/>
    <x v="0"/>
    <d v="1978-12-31T00:00:00"/>
    <x v="37"/>
    <x v="2"/>
    <x v="2"/>
    <n v="4"/>
    <x v="1"/>
    <x v="3"/>
    <x v="0"/>
    <s v="Very good"/>
    <s v="Poor"/>
    <s v="Average"/>
    <s v="Poor"/>
    <s v="Poor"/>
    <s v="Good"/>
    <n v="5"/>
    <n v="3"/>
    <n v="4"/>
    <n v="1"/>
    <n v="2"/>
    <n v="1"/>
    <n v="1"/>
    <n v="3"/>
    <n v="2.5"/>
    <n v="4"/>
    <n v="2.5"/>
    <n v="1.5"/>
    <n v="2"/>
  </r>
  <r>
    <n v="597"/>
    <x v="456"/>
    <d v="2020-03-08T00:00:00"/>
    <x v="3"/>
    <s v="February"/>
    <s v="Tuesday"/>
    <s v="Weekdays"/>
    <x v="14"/>
    <x v="1"/>
    <s v="Guest 00597"/>
    <x v="1"/>
    <d v="1960-10-30T00:00:00"/>
    <x v="1"/>
    <x v="0"/>
    <x v="0"/>
    <n v="5"/>
    <x v="0"/>
    <x v="1"/>
    <x v="1"/>
    <s v="Excellent"/>
    <s v="Poor"/>
    <s v="Excellent"/>
    <s v="Poor"/>
    <s v="Average"/>
    <s v="Average"/>
    <n v="4"/>
    <n v="5"/>
    <n v="5"/>
    <n v="1"/>
    <n v="5"/>
    <n v="1"/>
    <n v="2"/>
    <n v="2"/>
    <n v="3.125"/>
    <n v="4.5"/>
    <n v="3"/>
    <n v="3"/>
    <n v="2"/>
  </r>
  <r>
    <n v="598"/>
    <x v="457"/>
    <d v="2021-03-14T00:00:00"/>
    <x v="1"/>
    <s v="February"/>
    <s v="Saturday"/>
    <s v="Weekends"/>
    <x v="7"/>
    <x v="1"/>
    <s v="Guest 00598"/>
    <x v="1"/>
    <d v="1991-06-25T00:00:00"/>
    <x v="39"/>
    <x v="0"/>
    <x v="0"/>
    <n v="3"/>
    <x v="0"/>
    <x v="1"/>
    <x v="2"/>
    <s v="Very good"/>
    <s v="Very good"/>
    <s v="Good"/>
    <s v="Average"/>
    <s v="Very good"/>
    <s v="Excellent"/>
    <n v="4"/>
    <n v="4"/>
    <n v="4"/>
    <n v="4"/>
    <n v="3"/>
    <n v="2"/>
    <n v="4"/>
    <n v="5"/>
    <n v="3.75"/>
    <n v="4"/>
    <n v="4"/>
    <n v="2.5"/>
    <n v="4.5"/>
  </r>
  <r>
    <n v="599"/>
    <x v="458"/>
    <d v="2021-05-27T00:00:00"/>
    <x v="1"/>
    <s v="May"/>
    <s v="Friday"/>
    <s v="Weekends"/>
    <x v="22"/>
    <x v="1"/>
    <s v="Guest 00599"/>
    <x v="1"/>
    <d v="2003-06-05T00:00:00"/>
    <x v="3"/>
    <x v="0"/>
    <x v="0"/>
    <n v="3"/>
    <x v="0"/>
    <x v="3"/>
    <x v="2"/>
    <s v="Very good"/>
    <s v="Excellent"/>
    <s v="Poor"/>
    <s v="Average"/>
    <s v="Very good"/>
    <s v="Good"/>
    <n v="5"/>
    <n v="4"/>
    <n v="4"/>
    <n v="5"/>
    <n v="1"/>
    <n v="2"/>
    <n v="4"/>
    <n v="3"/>
    <n v="3.5"/>
    <n v="4.5"/>
    <n v="4.5"/>
    <n v="1.5"/>
    <n v="3.5"/>
  </r>
  <r>
    <n v="600"/>
    <x v="459"/>
    <d v="2022-12-03T00:00:00"/>
    <x v="0"/>
    <s v="November"/>
    <s v="Tuesday"/>
    <s v="Weekdays"/>
    <x v="26"/>
    <x v="0"/>
    <s v="Guest 00600"/>
    <x v="1"/>
    <d v="2001-06-18T00:00:00"/>
    <x v="50"/>
    <x v="0"/>
    <x v="0"/>
    <n v="4"/>
    <x v="0"/>
    <x v="0"/>
    <x v="0"/>
    <s v="Excellent"/>
    <s v="Very good"/>
    <s v="Average"/>
    <s v="Poor"/>
    <s v="Good"/>
    <s v="Very good"/>
    <n v="3"/>
    <n v="3"/>
    <n v="5"/>
    <n v="4"/>
    <n v="2"/>
    <n v="1"/>
    <n v="3"/>
    <n v="4"/>
    <n v="3.125"/>
    <n v="3"/>
    <n v="4.5"/>
    <n v="1.5"/>
    <n v="3.5"/>
  </r>
  <r>
    <n v="601"/>
    <x v="460"/>
    <d v="2021-01-20T00:00:00"/>
    <x v="3"/>
    <s v="December"/>
    <s v="Thursday"/>
    <s v="Weekdays"/>
    <x v="9"/>
    <x v="1"/>
    <s v="Guest 00601"/>
    <x v="1"/>
    <d v="1995-03-14T00:00:00"/>
    <x v="52"/>
    <x v="1"/>
    <x v="4"/>
    <n v="4"/>
    <x v="5"/>
    <x v="2"/>
    <x v="3"/>
    <s v="Excellent"/>
    <s v="Excellent"/>
    <s v="Average"/>
    <s v="Average"/>
    <s v="Very good"/>
    <s v="Good"/>
    <n v="1"/>
    <n v="2"/>
    <n v="5"/>
    <n v="5"/>
    <n v="2"/>
    <n v="2"/>
    <n v="4"/>
    <n v="3"/>
    <n v="3"/>
    <n v="1.5"/>
    <n v="5"/>
    <n v="2"/>
    <n v="3.5"/>
  </r>
  <r>
    <n v="602"/>
    <x v="352"/>
    <d v="2021-11-25T00:00:00"/>
    <x v="1"/>
    <s v="November"/>
    <s v="Wednesday"/>
    <s v="Weekdays"/>
    <x v="6"/>
    <x v="0"/>
    <s v="Guest 00602"/>
    <x v="1"/>
    <d v="1990-04-10T00:00:00"/>
    <x v="35"/>
    <x v="1"/>
    <x v="3"/>
    <n v="2"/>
    <x v="5"/>
    <x v="1"/>
    <x v="2"/>
    <s v="Very good"/>
    <s v="Excellent"/>
    <s v="Average"/>
    <s v="Poor"/>
    <s v="Good"/>
    <s v="Average"/>
    <n v="4"/>
    <n v="4"/>
    <n v="4"/>
    <n v="5"/>
    <n v="2"/>
    <n v="1"/>
    <n v="3"/>
    <n v="2"/>
    <n v="3.125"/>
    <n v="4"/>
    <n v="4.5"/>
    <n v="1.5"/>
    <n v="2.5"/>
  </r>
  <r>
    <n v="603"/>
    <x v="303"/>
    <d v="2021-07-29T00:00:00"/>
    <x v="1"/>
    <s v="July"/>
    <s v="Monday"/>
    <s v="Weekdays"/>
    <x v="13"/>
    <x v="1"/>
    <s v="Guest 00603"/>
    <x v="1"/>
    <d v="1951-01-12T00:00:00"/>
    <x v="34"/>
    <x v="1"/>
    <x v="2"/>
    <n v="4"/>
    <x v="5"/>
    <x v="0"/>
    <x v="2"/>
    <s v="Excellent"/>
    <s v="Average"/>
    <s v="Good"/>
    <s v="Poor"/>
    <s v="Very good"/>
    <s v="Average"/>
    <n v="3"/>
    <n v="4"/>
    <n v="5"/>
    <n v="2"/>
    <n v="3"/>
    <n v="1"/>
    <n v="4"/>
    <n v="2"/>
    <n v="3"/>
    <n v="3.5"/>
    <n v="3.5"/>
    <n v="2"/>
    <n v="3"/>
  </r>
  <r>
    <n v="604"/>
    <x v="450"/>
    <d v="2022-07-16T00:00:00"/>
    <x v="0"/>
    <s v="June"/>
    <s v="Saturday"/>
    <s v="Weekends"/>
    <x v="10"/>
    <x v="1"/>
    <s v="Guest 00604"/>
    <x v="0"/>
    <d v="1961-11-18T00:00:00"/>
    <x v="4"/>
    <x v="0"/>
    <x v="3"/>
    <n v="5"/>
    <x v="2"/>
    <x v="1"/>
    <x v="2"/>
    <s v="Good"/>
    <s v="Poor"/>
    <s v="Very good"/>
    <s v="Poor"/>
    <s v="Good"/>
    <s v="Poor"/>
    <n v="4"/>
    <n v="4"/>
    <n v="3"/>
    <n v="1"/>
    <n v="4"/>
    <n v="1"/>
    <n v="3"/>
    <n v="1"/>
    <n v="2.625"/>
    <n v="4"/>
    <n v="2"/>
    <n v="2.5"/>
    <n v="2"/>
  </r>
  <r>
    <n v="605"/>
    <x v="461"/>
    <d v="2022-05-24T00:00:00"/>
    <x v="0"/>
    <s v="April"/>
    <s v="Friday"/>
    <s v="Weekends"/>
    <x v="1"/>
    <x v="1"/>
    <s v="Guest 00605"/>
    <x v="1"/>
    <d v="1953-05-15T00:00:00"/>
    <x v="45"/>
    <x v="1"/>
    <x v="5"/>
    <n v="2"/>
    <x v="0"/>
    <x v="0"/>
    <x v="0"/>
    <s v="Excellent"/>
    <s v="Average"/>
    <s v="Poor"/>
    <s v="Poor"/>
    <s v="Good"/>
    <s v="Excellent"/>
    <n v="3"/>
    <n v="3"/>
    <n v="5"/>
    <n v="2"/>
    <n v="1"/>
    <n v="1"/>
    <n v="3"/>
    <n v="5"/>
    <n v="2.875"/>
    <n v="3"/>
    <n v="3.5"/>
    <n v="1"/>
    <n v="4"/>
  </r>
  <r>
    <n v="606"/>
    <x v="462"/>
    <d v="2021-04-17T00:00:00"/>
    <x v="1"/>
    <s v="March"/>
    <s v="Sunday"/>
    <s v="Weekends"/>
    <x v="28"/>
    <x v="1"/>
    <s v="Guest 00606"/>
    <x v="0"/>
    <d v="1955-12-03T00:00:00"/>
    <x v="19"/>
    <x v="0"/>
    <x v="0"/>
    <n v="4"/>
    <x v="0"/>
    <x v="3"/>
    <x v="2"/>
    <s v="Good"/>
    <s v="Very good"/>
    <s v="Average"/>
    <s v="Good"/>
    <s v="Good"/>
    <s v="Very good"/>
    <n v="5"/>
    <n v="4"/>
    <n v="3"/>
    <n v="4"/>
    <n v="2"/>
    <n v="3"/>
    <n v="3"/>
    <n v="4"/>
    <n v="3.5"/>
    <n v="4.5"/>
    <n v="3.5"/>
    <n v="2.5"/>
    <n v="3.5"/>
  </r>
  <r>
    <n v="607"/>
    <x v="367"/>
    <d v="2021-07-18T00:00:00"/>
    <x v="1"/>
    <s v="June"/>
    <s v="Tuesday"/>
    <s v="Weekdays"/>
    <x v="5"/>
    <x v="1"/>
    <s v="Guest 00607"/>
    <x v="0"/>
    <d v="1954-12-01T00:00:00"/>
    <x v="28"/>
    <x v="0"/>
    <x v="0"/>
    <n v="2"/>
    <x v="0"/>
    <x v="1"/>
    <x v="2"/>
    <s v="Good"/>
    <s v="Average"/>
    <s v="Poor"/>
    <s v="Poor"/>
    <s v="Good"/>
    <s v="Excellent"/>
    <n v="4"/>
    <n v="4"/>
    <n v="3"/>
    <n v="2"/>
    <n v="1"/>
    <n v="1"/>
    <n v="3"/>
    <n v="5"/>
    <n v="2.875"/>
    <n v="4"/>
    <n v="2.5"/>
    <n v="1"/>
    <n v="4"/>
  </r>
  <r>
    <n v="608"/>
    <x v="244"/>
    <d v="2020-09-19T00:00:00"/>
    <x v="3"/>
    <s v="September"/>
    <s v="Thursday"/>
    <s v="Weekdays"/>
    <x v="18"/>
    <x v="1"/>
    <s v="Guest 00608"/>
    <x v="0"/>
    <d v="1978-03-28T00:00:00"/>
    <x v="30"/>
    <x v="0"/>
    <x v="0"/>
    <n v="5"/>
    <x v="0"/>
    <x v="1"/>
    <x v="2"/>
    <s v="Very good"/>
    <s v="Poor"/>
    <s v="Excellent"/>
    <s v="Average"/>
    <s v="Very good"/>
    <s v="Very good"/>
    <n v="4"/>
    <n v="4"/>
    <n v="4"/>
    <n v="1"/>
    <n v="5"/>
    <n v="2"/>
    <n v="4"/>
    <n v="4"/>
    <n v="3.5"/>
    <n v="4"/>
    <n v="2.5"/>
    <n v="3.5"/>
    <n v="4"/>
  </r>
  <r>
    <n v="609"/>
    <x v="463"/>
    <d v="2021-07-29T00:00:00"/>
    <x v="1"/>
    <s v="July"/>
    <s v="Friday"/>
    <s v="Weekends"/>
    <x v="22"/>
    <x v="1"/>
    <s v="Guest 00609"/>
    <x v="0"/>
    <d v="1963-11-21T00:00:00"/>
    <x v="40"/>
    <x v="2"/>
    <x v="6"/>
    <n v="1"/>
    <x v="0"/>
    <x v="3"/>
    <x v="1"/>
    <s v="Good"/>
    <s v="Excellent"/>
    <s v="Good"/>
    <s v="Average"/>
    <s v="Very good"/>
    <s v="Very good"/>
    <n v="5"/>
    <n v="5"/>
    <n v="3"/>
    <n v="5"/>
    <n v="3"/>
    <n v="2"/>
    <n v="4"/>
    <n v="4"/>
    <n v="3.875"/>
    <n v="5"/>
    <n v="4"/>
    <n v="2.5"/>
    <n v="4"/>
  </r>
  <r>
    <n v="610"/>
    <x v="464"/>
    <d v="2022-02-02T00:00:00"/>
    <x v="0"/>
    <s v="January"/>
    <s v="Monday"/>
    <s v="Weekdays"/>
    <x v="12"/>
    <x v="1"/>
    <s v="Guest 00610"/>
    <x v="0"/>
    <d v="1972-01-25T00:00:00"/>
    <x v="53"/>
    <x v="1"/>
    <x v="3"/>
    <n v="5"/>
    <x v="0"/>
    <x v="3"/>
    <x v="1"/>
    <s v="Good"/>
    <s v="Average"/>
    <s v="Excellent"/>
    <s v="Poor"/>
    <s v="Very good"/>
    <s v="Excellent"/>
    <n v="5"/>
    <n v="5"/>
    <n v="3"/>
    <n v="2"/>
    <n v="5"/>
    <n v="1"/>
    <n v="4"/>
    <n v="5"/>
    <n v="3.75"/>
    <n v="5"/>
    <n v="2.5"/>
    <n v="3"/>
    <n v="4.5"/>
  </r>
  <r>
    <n v="611"/>
    <x v="341"/>
    <d v="2022-01-23T00:00:00"/>
    <x v="0"/>
    <s v="January"/>
    <s v="Sunday"/>
    <s v="Weekends"/>
    <x v="19"/>
    <x v="1"/>
    <s v="Guest 00611"/>
    <x v="1"/>
    <d v="1964-09-29T00:00:00"/>
    <x v="25"/>
    <x v="3"/>
    <x v="3"/>
    <n v="4"/>
    <x v="0"/>
    <x v="0"/>
    <x v="2"/>
    <s v="Excellent"/>
    <s v="Good"/>
    <s v="Poor"/>
    <s v="Very good"/>
    <s v="Very good"/>
    <s v="Good"/>
    <n v="3"/>
    <n v="4"/>
    <n v="5"/>
    <n v="3"/>
    <n v="1"/>
    <n v="4"/>
    <n v="4"/>
    <n v="3"/>
    <n v="3.375"/>
    <n v="3.5"/>
    <n v="4"/>
    <n v="2.5"/>
    <n v="3.5"/>
  </r>
  <r>
    <n v="612"/>
    <x v="465"/>
    <d v="2021-03-01T00:00:00"/>
    <x v="1"/>
    <s v="February"/>
    <s v="Saturday"/>
    <s v="Weekends"/>
    <x v="11"/>
    <x v="1"/>
    <s v="Guest 00612"/>
    <x v="0"/>
    <d v="1988-08-15T00:00:00"/>
    <x v="7"/>
    <x v="0"/>
    <x v="0"/>
    <n v="2"/>
    <x v="0"/>
    <x v="3"/>
    <x v="1"/>
    <s v="Excellent"/>
    <s v="Poor"/>
    <s v="Poor"/>
    <s v="Average"/>
    <s v="Excellent"/>
    <s v="Very good"/>
    <n v="5"/>
    <n v="5"/>
    <n v="5"/>
    <n v="1"/>
    <n v="1"/>
    <n v="2"/>
    <n v="5"/>
    <n v="4"/>
    <n v="3.5"/>
    <n v="5"/>
    <n v="3"/>
    <n v="1.5"/>
    <n v="4.5"/>
  </r>
  <r>
    <n v="613"/>
    <x v="466"/>
    <d v="2021-10-11T00:00:00"/>
    <x v="1"/>
    <s v="September"/>
    <s v="Sunday"/>
    <s v="Weekends"/>
    <x v="7"/>
    <x v="1"/>
    <s v="Guest 00613"/>
    <x v="1"/>
    <d v="1990-12-10T00:00:00"/>
    <x v="38"/>
    <x v="0"/>
    <x v="0"/>
    <n v="5"/>
    <x v="5"/>
    <x v="2"/>
    <x v="3"/>
    <s v="Good"/>
    <s v="Very good"/>
    <s v="Good"/>
    <s v="Average"/>
    <s v="Very good"/>
    <s v="Excellent"/>
    <n v="1"/>
    <n v="2"/>
    <n v="3"/>
    <n v="4"/>
    <n v="3"/>
    <n v="2"/>
    <n v="4"/>
    <n v="5"/>
    <n v="3"/>
    <n v="1.5"/>
    <n v="3.5"/>
    <n v="2.5"/>
    <n v="4.5"/>
  </r>
  <r>
    <n v="614"/>
    <x v="467"/>
    <d v="2021-10-25T00:00:00"/>
    <x v="1"/>
    <s v="September"/>
    <s v="Saturday"/>
    <s v="Weekends"/>
    <x v="24"/>
    <x v="1"/>
    <s v="Guest 00614"/>
    <x v="0"/>
    <d v="2003-04-21T00:00:00"/>
    <x v="26"/>
    <x v="2"/>
    <x v="5"/>
    <n v="5"/>
    <x v="6"/>
    <x v="1"/>
    <x v="1"/>
    <s v="Excellent"/>
    <s v="Average"/>
    <s v="Excellent"/>
    <s v="Average"/>
    <s v="Average"/>
    <s v="Good"/>
    <n v="4"/>
    <n v="5"/>
    <n v="5"/>
    <n v="2"/>
    <n v="5"/>
    <n v="2"/>
    <n v="2"/>
    <n v="3"/>
    <n v="3.5"/>
    <n v="4.5"/>
    <n v="3.5"/>
    <n v="3.5"/>
    <n v="2.5"/>
  </r>
  <r>
    <n v="615"/>
    <x v="468"/>
    <d v="2020-10-13T00:00:00"/>
    <x v="3"/>
    <s v="September"/>
    <s v="Monday"/>
    <s v="Weekdays"/>
    <x v="25"/>
    <x v="1"/>
    <s v="Guest 00615"/>
    <x v="0"/>
    <d v="2002-11-04T00:00:00"/>
    <x v="26"/>
    <x v="1"/>
    <x v="2"/>
    <n v="5"/>
    <x v="6"/>
    <x v="1"/>
    <x v="2"/>
    <s v="Very good"/>
    <s v="Excellent"/>
    <s v="Average"/>
    <s v="Average"/>
    <s v="Poor"/>
    <s v="Very good"/>
    <n v="4"/>
    <n v="4"/>
    <n v="4"/>
    <n v="5"/>
    <n v="2"/>
    <n v="2"/>
    <n v="1"/>
    <n v="4"/>
    <n v="3.25"/>
    <n v="4"/>
    <n v="4.5"/>
    <n v="2"/>
    <n v="2.5"/>
  </r>
  <r>
    <n v="616"/>
    <x v="391"/>
    <d v="2020-10-05T00:00:00"/>
    <x v="3"/>
    <s v="September"/>
    <s v="Saturday"/>
    <s v="Weekends"/>
    <x v="24"/>
    <x v="1"/>
    <s v="Guest 00616"/>
    <x v="1"/>
    <d v="1953-06-17T00:00:00"/>
    <x v="45"/>
    <x v="0"/>
    <x v="0"/>
    <n v="4"/>
    <x v="0"/>
    <x v="1"/>
    <x v="0"/>
    <s v="Good"/>
    <s v="Good"/>
    <s v="Average"/>
    <s v="Good"/>
    <s v="Average"/>
    <s v="Good"/>
    <n v="4"/>
    <n v="3"/>
    <n v="3"/>
    <n v="3"/>
    <n v="2"/>
    <n v="3"/>
    <n v="2"/>
    <n v="3"/>
    <n v="2.875"/>
    <n v="3.5"/>
    <n v="3"/>
    <n v="2.5"/>
    <n v="2.5"/>
  </r>
  <r>
    <n v="617"/>
    <x v="469"/>
    <d v="2020-06-12T00:00:00"/>
    <x v="3"/>
    <s v="May"/>
    <s v="Sunday"/>
    <s v="Weekends"/>
    <x v="14"/>
    <x v="1"/>
    <s v="Guest 00617"/>
    <x v="1"/>
    <d v="1958-09-08T00:00:00"/>
    <x v="21"/>
    <x v="1"/>
    <x v="4"/>
    <n v="3"/>
    <x v="0"/>
    <x v="0"/>
    <x v="1"/>
    <s v="Good"/>
    <s v="Poor"/>
    <s v="Very good"/>
    <s v="Very good"/>
    <s v="Poor"/>
    <s v="Average"/>
    <n v="3"/>
    <n v="5"/>
    <n v="3"/>
    <n v="1"/>
    <n v="4"/>
    <n v="4"/>
    <n v="1"/>
    <n v="2"/>
    <n v="2.875"/>
    <n v="4"/>
    <n v="2"/>
    <n v="4"/>
    <n v="1.5"/>
  </r>
  <r>
    <n v="618"/>
    <x v="470"/>
    <d v="2021-09-20T00:00:00"/>
    <x v="1"/>
    <s v="August"/>
    <s v="Monday"/>
    <s v="Weekdays"/>
    <x v="10"/>
    <x v="1"/>
    <s v="Guest 00618"/>
    <x v="0"/>
    <d v="1964-07-30T00:00:00"/>
    <x v="25"/>
    <x v="1"/>
    <x v="4"/>
    <n v="3"/>
    <x v="0"/>
    <x v="1"/>
    <x v="0"/>
    <s v="Average"/>
    <s v="Excellent"/>
    <s v="Excellent"/>
    <s v="Average"/>
    <s v="Poor"/>
    <s v="Average"/>
    <n v="4"/>
    <n v="3"/>
    <n v="2"/>
    <n v="5"/>
    <n v="5"/>
    <n v="2"/>
    <n v="1"/>
    <n v="2"/>
    <n v="3"/>
    <n v="3.5"/>
    <n v="3.5"/>
    <n v="3.5"/>
    <n v="1.5"/>
  </r>
  <r>
    <n v="619"/>
    <x v="471"/>
    <d v="2020-06-14T00:00:00"/>
    <x v="3"/>
    <s v="May"/>
    <s v="Wednesday"/>
    <s v="Weekdays"/>
    <x v="1"/>
    <x v="1"/>
    <s v="Guest 00619"/>
    <x v="0"/>
    <d v="1981-08-30T00:00:00"/>
    <x v="2"/>
    <x v="0"/>
    <x v="0"/>
    <n v="2"/>
    <x v="3"/>
    <x v="1"/>
    <x v="2"/>
    <s v="Very good"/>
    <s v="Excellent"/>
    <s v="Excellent"/>
    <s v="Poor"/>
    <s v="Good"/>
    <s v="Very good"/>
    <n v="4"/>
    <n v="4"/>
    <n v="4"/>
    <n v="5"/>
    <n v="5"/>
    <n v="1"/>
    <n v="3"/>
    <n v="4"/>
    <n v="3.75"/>
    <n v="4"/>
    <n v="4.5"/>
    <n v="3"/>
    <n v="3.5"/>
  </r>
  <r>
    <n v="620"/>
    <x v="472"/>
    <d v="2021-02-12T00:00:00"/>
    <x v="1"/>
    <s v="January"/>
    <s v="Tuesday"/>
    <s v="Weekdays"/>
    <x v="27"/>
    <x v="1"/>
    <s v="Guest 00620"/>
    <x v="1"/>
    <d v="1971-01-27T00:00:00"/>
    <x v="46"/>
    <x v="2"/>
    <x v="0"/>
    <n v="5"/>
    <x v="4"/>
    <x v="0"/>
    <x v="1"/>
    <s v="Excellent"/>
    <s v="Poor"/>
    <s v="Average"/>
    <s v="Poor"/>
    <s v="Excellent"/>
    <s v="Very good"/>
    <n v="3"/>
    <n v="5"/>
    <n v="5"/>
    <n v="1"/>
    <n v="2"/>
    <n v="1"/>
    <n v="5"/>
    <n v="4"/>
    <n v="3.25"/>
    <n v="4"/>
    <n v="3"/>
    <n v="1.5"/>
    <n v="4.5"/>
  </r>
  <r>
    <n v="621"/>
    <x v="242"/>
    <d v="2021-08-21T00:00:00"/>
    <x v="1"/>
    <s v="August"/>
    <s v="Friday"/>
    <s v="Weekends"/>
    <x v="23"/>
    <x v="1"/>
    <s v="Guest 00621"/>
    <x v="1"/>
    <d v="1966-05-07T00:00:00"/>
    <x v="44"/>
    <x v="0"/>
    <x v="0"/>
    <n v="1"/>
    <x v="0"/>
    <x v="1"/>
    <x v="2"/>
    <s v="Excellent"/>
    <s v="Very good"/>
    <s v="Very good"/>
    <s v="Average"/>
    <s v="Excellent"/>
    <s v="Very good"/>
    <n v="4"/>
    <n v="4"/>
    <n v="5"/>
    <n v="4"/>
    <n v="4"/>
    <n v="2"/>
    <n v="5"/>
    <n v="4"/>
    <n v="4"/>
    <n v="4"/>
    <n v="4.5"/>
    <n v="3"/>
    <n v="4.5"/>
  </r>
  <r>
    <n v="622"/>
    <x v="473"/>
    <d v="2021-04-30T00:00:00"/>
    <x v="1"/>
    <s v="April"/>
    <s v="Tuesday"/>
    <s v="Weekdays"/>
    <x v="15"/>
    <x v="1"/>
    <s v="Guest 00622"/>
    <x v="1"/>
    <d v="1979-08-24T00:00:00"/>
    <x v="14"/>
    <x v="0"/>
    <x v="0"/>
    <n v="3"/>
    <x v="0"/>
    <x v="1"/>
    <x v="2"/>
    <s v="Good"/>
    <s v="Excellent"/>
    <s v="Excellent"/>
    <s v="Average"/>
    <s v="Very good"/>
    <s v="Average"/>
    <n v="4"/>
    <n v="4"/>
    <n v="3"/>
    <n v="5"/>
    <n v="5"/>
    <n v="2"/>
    <n v="4"/>
    <n v="2"/>
    <n v="3.625"/>
    <n v="4"/>
    <n v="4"/>
    <n v="3.5"/>
    <n v="3"/>
  </r>
  <r>
    <n v="623"/>
    <x v="474"/>
    <d v="2021-12-08T00:00:00"/>
    <x v="1"/>
    <s v="November"/>
    <s v="Monday"/>
    <s v="Weekdays"/>
    <x v="18"/>
    <x v="1"/>
    <s v="Guest 00623"/>
    <x v="1"/>
    <d v="1974-08-15T00:00:00"/>
    <x v="54"/>
    <x v="1"/>
    <x v="2"/>
    <n v="5"/>
    <x v="4"/>
    <x v="3"/>
    <x v="0"/>
    <s v="Excellent"/>
    <s v="Good"/>
    <s v="Poor"/>
    <s v="Very good"/>
    <s v="Excellent"/>
    <s v="Good"/>
    <n v="5"/>
    <n v="3"/>
    <n v="5"/>
    <n v="3"/>
    <n v="1"/>
    <n v="4"/>
    <n v="5"/>
    <n v="3"/>
    <n v="3.625"/>
    <n v="4"/>
    <n v="4"/>
    <n v="2.5"/>
    <n v="4"/>
  </r>
  <r>
    <n v="624"/>
    <x v="475"/>
    <d v="2022-10-17T00:00:00"/>
    <x v="0"/>
    <s v="September"/>
    <s v="Sunday"/>
    <s v="Weekends"/>
    <x v="7"/>
    <x v="1"/>
    <s v="Guest 00624"/>
    <x v="1"/>
    <d v="1994-09-26T00:00:00"/>
    <x v="52"/>
    <x v="3"/>
    <x v="4"/>
    <n v="3"/>
    <x v="0"/>
    <x v="3"/>
    <x v="0"/>
    <s v="Very good"/>
    <s v="Average"/>
    <s v="Excellent"/>
    <s v="Excellent"/>
    <s v="Very good"/>
    <s v="Good"/>
    <n v="5"/>
    <n v="3"/>
    <n v="4"/>
    <n v="2"/>
    <n v="5"/>
    <n v="5"/>
    <n v="4"/>
    <n v="3"/>
    <n v="3.875"/>
    <n v="4"/>
    <n v="3"/>
    <n v="5"/>
    <n v="3.5"/>
  </r>
  <r>
    <n v="625"/>
    <x v="476"/>
    <d v="2020-03-23T00:00:00"/>
    <x v="3"/>
    <s v="March"/>
    <s v="Monday"/>
    <s v="Weekdays"/>
    <x v="8"/>
    <x v="1"/>
    <s v="Guest 00625"/>
    <x v="1"/>
    <d v="1982-04-07T00:00:00"/>
    <x v="2"/>
    <x v="0"/>
    <x v="2"/>
    <n v="2"/>
    <x v="2"/>
    <x v="1"/>
    <x v="1"/>
    <s v="Good"/>
    <s v="Poor"/>
    <s v="Very good"/>
    <s v="Poor"/>
    <s v="Good"/>
    <s v="Good"/>
    <n v="4"/>
    <n v="5"/>
    <n v="3"/>
    <n v="1"/>
    <n v="4"/>
    <n v="1"/>
    <n v="3"/>
    <n v="3"/>
    <n v="3"/>
    <n v="4.5"/>
    <n v="2"/>
    <n v="2.5"/>
    <n v="3"/>
  </r>
  <r>
    <n v="626"/>
    <x v="477"/>
    <d v="2022-03-04T00:00:00"/>
    <x v="0"/>
    <s v="February"/>
    <s v="Saturday"/>
    <s v="Weekends"/>
    <x v="9"/>
    <x v="1"/>
    <s v="Guest 00626"/>
    <x v="0"/>
    <d v="1986-01-05T00:00:00"/>
    <x v="29"/>
    <x v="1"/>
    <x v="3"/>
    <n v="3"/>
    <x v="0"/>
    <x v="1"/>
    <x v="2"/>
    <s v="Average"/>
    <s v="Poor"/>
    <s v="Average"/>
    <s v="Average"/>
    <s v="Average"/>
    <s v="Poor"/>
    <n v="4"/>
    <n v="4"/>
    <n v="2"/>
    <n v="1"/>
    <n v="2"/>
    <n v="2"/>
    <n v="2"/>
    <n v="1"/>
    <n v="2.25"/>
    <n v="4"/>
    <n v="1.5"/>
    <n v="2"/>
    <n v="1.5"/>
  </r>
  <r>
    <n v="627"/>
    <x v="478"/>
    <d v="2020-01-09T00:00:00"/>
    <x v="2"/>
    <s v="December"/>
    <s v="Thursday"/>
    <s v="Weekdays"/>
    <x v="19"/>
    <x v="1"/>
    <s v="Guest 00627"/>
    <x v="0"/>
    <d v="1971-03-27T00:00:00"/>
    <x v="46"/>
    <x v="1"/>
    <x v="3"/>
    <n v="4"/>
    <x v="0"/>
    <x v="3"/>
    <x v="0"/>
    <s v="Average"/>
    <s v="Very good"/>
    <s v="Very good"/>
    <s v="Average"/>
    <s v="Poor"/>
    <s v="Good"/>
    <n v="5"/>
    <n v="3"/>
    <n v="2"/>
    <n v="4"/>
    <n v="4"/>
    <n v="2"/>
    <n v="1"/>
    <n v="3"/>
    <n v="3"/>
    <n v="4"/>
    <n v="3"/>
    <n v="3"/>
    <n v="2"/>
  </r>
  <r>
    <n v="628"/>
    <x v="247"/>
    <d v="2021-03-01T00:00:00"/>
    <x v="1"/>
    <s v="February"/>
    <s v="Friday"/>
    <s v="Weekends"/>
    <x v="4"/>
    <x v="2"/>
    <s v="Guest 00628"/>
    <x v="1"/>
    <d v="1961-11-29T00:00:00"/>
    <x v="4"/>
    <x v="1"/>
    <x v="3"/>
    <n v="1"/>
    <x v="5"/>
    <x v="1"/>
    <x v="0"/>
    <s v="Average"/>
    <s v="Excellent"/>
    <s v="Excellent"/>
    <s v="Average"/>
    <s v="Very good"/>
    <s v="Very good"/>
    <n v="4"/>
    <n v="3"/>
    <n v="2"/>
    <n v="5"/>
    <n v="5"/>
    <n v="2"/>
    <n v="4"/>
    <n v="4"/>
    <n v="3.625"/>
    <n v="3.5"/>
    <n v="3.5"/>
    <n v="3.5"/>
    <n v="4"/>
  </r>
  <r>
    <n v="629"/>
    <x v="479"/>
    <d v="2022-12-08T00:00:00"/>
    <x v="0"/>
    <s v="December"/>
    <s v="Sunday"/>
    <s v="Weekends"/>
    <x v="26"/>
    <x v="0"/>
    <s v="Guest 00629"/>
    <x v="1"/>
    <d v="1960-08-19T00:00:00"/>
    <x v="1"/>
    <x v="1"/>
    <x v="5"/>
    <n v="2"/>
    <x v="1"/>
    <x v="4"/>
    <x v="3"/>
    <s v="Good"/>
    <s v="Good"/>
    <s v="Excellent"/>
    <s v="Poor"/>
    <s v="Very good"/>
    <s v="Average"/>
    <n v="2"/>
    <n v="2"/>
    <n v="3"/>
    <n v="3"/>
    <n v="5"/>
    <n v="1"/>
    <n v="4"/>
    <n v="2"/>
    <n v="2.75"/>
    <n v="2"/>
    <n v="3"/>
    <n v="3"/>
    <n v="3"/>
  </r>
  <r>
    <n v="630"/>
    <x v="419"/>
    <d v="2020-12-05T00:00:00"/>
    <x v="3"/>
    <s v="November"/>
    <s v="Saturday"/>
    <s v="Weekends"/>
    <x v="8"/>
    <x v="1"/>
    <s v="Guest 00630"/>
    <x v="1"/>
    <d v="1977-04-10T00:00:00"/>
    <x v="51"/>
    <x v="0"/>
    <x v="0"/>
    <n v="2"/>
    <x v="3"/>
    <x v="1"/>
    <x v="2"/>
    <s v="Excellent"/>
    <s v="Poor"/>
    <s v="Good"/>
    <s v="Poor"/>
    <s v="Very good"/>
    <s v="Average"/>
    <n v="4"/>
    <n v="4"/>
    <n v="5"/>
    <n v="1"/>
    <n v="3"/>
    <n v="1"/>
    <n v="4"/>
    <n v="2"/>
    <n v="3"/>
    <n v="4"/>
    <n v="3"/>
    <n v="2"/>
    <n v="3"/>
  </r>
  <r>
    <n v="631"/>
    <x v="1"/>
    <d v="2021-07-01T00:00:00"/>
    <x v="1"/>
    <s v="June"/>
    <s v="Thursday"/>
    <s v="Weekdays"/>
    <x v="10"/>
    <x v="1"/>
    <s v="Guest 00631"/>
    <x v="0"/>
    <d v="1965-09-12T00:00:00"/>
    <x v="44"/>
    <x v="1"/>
    <x v="6"/>
    <n v="5"/>
    <x v="6"/>
    <x v="1"/>
    <x v="2"/>
    <s v="Very good"/>
    <s v="Excellent"/>
    <s v="Excellent"/>
    <s v="Poor"/>
    <s v="Good"/>
    <s v="Excellent"/>
    <n v="4"/>
    <n v="4"/>
    <n v="4"/>
    <n v="5"/>
    <n v="5"/>
    <n v="1"/>
    <n v="3"/>
    <n v="5"/>
    <n v="3.875"/>
    <n v="4"/>
    <n v="4.5"/>
    <n v="3"/>
    <n v="4"/>
  </r>
  <r>
    <n v="632"/>
    <x v="480"/>
    <d v="2020-05-30T00:00:00"/>
    <x v="3"/>
    <s v="May"/>
    <s v="Friday"/>
    <s v="Weekends"/>
    <x v="25"/>
    <x v="1"/>
    <s v="Guest 00632"/>
    <x v="0"/>
    <d v="1957-04-18T00:00:00"/>
    <x v="5"/>
    <x v="0"/>
    <x v="0"/>
    <n v="1"/>
    <x v="0"/>
    <x v="1"/>
    <x v="0"/>
    <s v="Very good"/>
    <s v="Average"/>
    <s v="Poor"/>
    <s v="Average"/>
    <s v="Poor"/>
    <s v="Excellent"/>
    <n v="4"/>
    <n v="3"/>
    <n v="4"/>
    <n v="2"/>
    <n v="1"/>
    <n v="2"/>
    <n v="1"/>
    <n v="5"/>
    <n v="2.75"/>
    <n v="3.5"/>
    <n v="3"/>
    <n v="1.5"/>
    <n v="3"/>
  </r>
  <r>
    <n v="633"/>
    <x v="481"/>
    <d v="2021-09-23T00:00:00"/>
    <x v="1"/>
    <s v="August"/>
    <s v="Saturday"/>
    <s v="Weekends"/>
    <x v="5"/>
    <x v="1"/>
    <s v="Guest 00633"/>
    <x v="0"/>
    <d v="2000-01-13T00:00:00"/>
    <x v="24"/>
    <x v="1"/>
    <x v="4"/>
    <n v="5"/>
    <x v="0"/>
    <x v="0"/>
    <x v="2"/>
    <s v="Excellent"/>
    <s v="Poor"/>
    <s v="Good"/>
    <s v="Average"/>
    <s v="Very good"/>
    <s v="Poor"/>
    <n v="3"/>
    <n v="4"/>
    <n v="5"/>
    <n v="1"/>
    <n v="3"/>
    <n v="2"/>
    <n v="4"/>
    <n v="1"/>
    <n v="2.875"/>
    <n v="3.5"/>
    <n v="3"/>
    <n v="2.5"/>
    <n v="2.5"/>
  </r>
  <r>
    <n v="634"/>
    <x v="482"/>
    <d v="2020-12-28T00:00:00"/>
    <x v="3"/>
    <s v="December"/>
    <s v="Tuesday"/>
    <s v="Weekdays"/>
    <x v="22"/>
    <x v="1"/>
    <s v="Guest 00634"/>
    <x v="1"/>
    <d v="1995-12-23T00:00:00"/>
    <x v="36"/>
    <x v="0"/>
    <x v="0"/>
    <n v="4"/>
    <x v="3"/>
    <x v="1"/>
    <x v="1"/>
    <s v="Good"/>
    <s v="Good"/>
    <s v="Excellent"/>
    <s v="Average"/>
    <s v="Very good"/>
    <s v="Poor"/>
    <n v="4"/>
    <n v="5"/>
    <n v="3"/>
    <n v="3"/>
    <n v="5"/>
    <n v="2"/>
    <n v="4"/>
    <n v="1"/>
    <n v="3.375"/>
    <n v="4.5"/>
    <n v="3"/>
    <n v="3.5"/>
    <n v="2.5"/>
  </r>
  <r>
    <n v="635"/>
    <x v="80"/>
    <d v="2021-01-01T00:00:00"/>
    <x v="3"/>
    <s v="December"/>
    <s v="Tuesday"/>
    <s v="Weekdays"/>
    <x v="27"/>
    <x v="1"/>
    <s v="Guest 00635"/>
    <x v="1"/>
    <d v="1957-11-02T00:00:00"/>
    <x v="41"/>
    <x v="1"/>
    <x v="4"/>
    <n v="2"/>
    <x v="0"/>
    <x v="0"/>
    <x v="4"/>
    <s v="Good"/>
    <s v="Average"/>
    <s v="Excellent"/>
    <s v="Poor"/>
    <s v="Very good"/>
    <s v="Excellent"/>
    <n v="3"/>
    <n v="1"/>
    <n v="3"/>
    <n v="2"/>
    <n v="5"/>
    <n v="1"/>
    <n v="4"/>
    <n v="5"/>
    <n v="3"/>
    <n v="2"/>
    <n v="2.5"/>
    <n v="3"/>
    <n v="4.5"/>
  </r>
  <r>
    <n v="636"/>
    <x v="483"/>
    <d v="2021-12-14T00:00:00"/>
    <x v="1"/>
    <s v="November"/>
    <s v="Sunday"/>
    <s v="Weekends"/>
    <x v="24"/>
    <x v="1"/>
    <s v="Guest 00636"/>
    <x v="0"/>
    <d v="1976-05-03T00:00:00"/>
    <x v="33"/>
    <x v="1"/>
    <x v="4"/>
    <n v="2"/>
    <x v="0"/>
    <x v="1"/>
    <x v="1"/>
    <s v="Good"/>
    <s v="Very good"/>
    <s v="Average"/>
    <s v="Average"/>
    <s v="Very good"/>
    <s v="Poor"/>
    <n v="4"/>
    <n v="5"/>
    <n v="3"/>
    <n v="4"/>
    <n v="2"/>
    <n v="2"/>
    <n v="4"/>
    <n v="1"/>
    <n v="3.125"/>
    <n v="4.5"/>
    <n v="3.5"/>
    <n v="2"/>
    <n v="2.5"/>
  </r>
  <r>
    <n v="637"/>
    <x v="484"/>
    <d v="2022-11-14T00:00:00"/>
    <x v="0"/>
    <s v="October"/>
    <s v="Tuesday"/>
    <s v="Weekdays"/>
    <x v="28"/>
    <x v="1"/>
    <s v="Guest 00637"/>
    <x v="1"/>
    <d v="2001-05-11T00:00:00"/>
    <x v="6"/>
    <x v="0"/>
    <x v="0"/>
    <n v="4"/>
    <x v="0"/>
    <x v="2"/>
    <x v="0"/>
    <s v="Excellent"/>
    <s v="Excellent"/>
    <s v="Excellent"/>
    <s v="Poor"/>
    <s v="Very good"/>
    <s v="Excellent"/>
    <n v="1"/>
    <n v="3"/>
    <n v="5"/>
    <n v="5"/>
    <n v="5"/>
    <n v="1"/>
    <n v="4"/>
    <n v="5"/>
    <n v="3.625"/>
    <n v="2"/>
    <n v="5"/>
    <n v="3"/>
    <n v="4.5"/>
  </r>
  <r>
    <n v="638"/>
    <x v="485"/>
    <d v="2020-01-23T00:00:00"/>
    <x v="3"/>
    <s v="January"/>
    <s v="Thursday"/>
    <s v="Weekdays"/>
    <x v="19"/>
    <x v="1"/>
    <s v="Guest 00638"/>
    <x v="0"/>
    <d v="1988-10-09T00:00:00"/>
    <x v="7"/>
    <x v="1"/>
    <x v="0"/>
    <n v="3"/>
    <x v="1"/>
    <x v="1"/>
    <x v="1"/>
    <s v="Very good"/>
    <s v="Very good"/>
    <s v="Very good"/>
    <s v="Poor"/>
    <s v="Excellent"/>
    <s v="Very good"/>
    <n v="4"/>
    <n v="5"/>
    <n v="4"/>
    <n v="4"/>
    <n v="4"/>
    <n v="1"/>
    <n v="5"/>
    <n v="4"/>
    <n v="3.875"/>
    <n v="4.5"/>
    <n v="4"/>
    <n v="2.5"/>
    <n v="4.5"/>
  </r>
  <r>
    <n v="639"/>
    <x v="200"/>
    <d v="2020-10-16T00:00:00"/>
    <x v="3"/>
    <s v="September"/>
    <s v="Tuesday"/>
    <s v="Weekdays"/>
    <x v="15"/>
    <x v="1"/>
    <s v="Guest 00639"/>
    <x v="1"/>
    <d v="2001-09-22T00:00:00"/>
    <x v="50"/>
    <x v="1"/>
    <x v="0"/>
    <n v="4"/>
    <x v="0"/>
    <x v="3"/>
    <x v="2"/>
    <s v="Very good"/>
    <s v="Average"/>
    <s v="Very good"/>
    <s v="Poor"/>
    <s v="Good"/>
    <s v="Excellent"/>
    <n v="5"/>
    <n v="4"/>
    <n v="4"/>
    <n v="2"/>
    <n v="4"/>
    <n v="1"/>
    <n v="3"/>
    <n v="5"/>
    <n v="3.5"/>
    <n v="4.5"/>
    <n v="3"/>
    <n v="2.5"/>
    <n v="4"/>
  </r>
  <r>
    <n v="640"/>
    <x v="486"/>
    <d v="2022-05-31T00:00:00"/>
    <x v="0"/>
    <s v="May"/>
    <s v="Tuesday"/>
    <s v="Weekdays"/>
    <x v="19"/>
    <x v="1"/>
    <s v="Guest 00640"/>
    <x v="0"/>
    <d v="2002-02-04T00:00:00"/>
    <x v="50"/>
    <x v="0"/>
    <x v="2"/>
    <n v="2"/>
    <x v="6"/>
    <x v="0"/>
    <x v="4"/>
    <s v="Good"/>
    <s v="Poor"/>
    <s v="Good"/>
    <s v="Very good"/>
    <s v="Very good"/>
    <s v="Excellent"/>
    <n v="3"/>
    <n v="1"/>
    <n v="3"/>
    <n v="1"/>
    <n v="3"/>
    <n v="4"/>
    <n v="4"/>
    <n v="5"/>
    <n v="3"/>
    <n v="2"/>
    <n v="2"/>
    <n v="3.5"/>
    <n v="4.5"/>
  </r>
  <r>
    <n v="641"/>
    <x v="487"/>
    <d v="2020-01-29T00:00:00"/>
    <x v="3"/>
    <s v="January"/>
    <s v="Saturday"/>
    <s v="Weekends"/>
    <x v="26"/>
    <x v="0"/>
    <s v="Guest 00641"/>
    <x v="0"/>
    <d v="1969-02-01T00:00:00"/>
    <x v="42"/>
    <x v="0"/>
    <x v="0"/>
    <n v="5"/>
    <x v="1"/>
    <x v="1"/>
    <x v="1"/>
    <s v="Average"/>
    <s v="Very good"/>
    <s v="Excellent"/>
    <s v="Average"/>
    <s v="Good"/>
    <s v="Poor"/>
    <n v="4"/>
    <n v="5"/>
    <n v="2"/>
    <n v="4"/>
    <n v="5"/>
    <n v="2"/>
    <n v="3"/>
    <n v="1"/>
    <n v="3.25"/>
    <n v="4.5"/>
    <n v="3"/>
    <n v="3.5"/>
    <n v="2"/>
  </r>
  <r>
    <n v="642"/>
    <x v="116"/>
    <d v="2020-08-29T00:00:00"/>
    <x v="3"/>
    <s v="August"/>
    <s v="Monday"/>
    <s v="Weekdays"/>
    <x v="14"/>
    <x v="1"/>
    <s v="Guest 00642"/>
    <x v="0"/>
    <d v="1982-09-12T00:00:00"/>
    <x v="55"/>
    <x v="0"/>
    <x v="0"/>
    <n v="5"/>
    <x v="3"/>
    <x v="1"/>
    <x v="1"/>
    <s v="Very good"/>
    <s v="Excellent"/>
    <s v="Poor"/>
    <s v="Poor"/>
    <s v="Poor"/>
    <s v="Average"/>
    <n v="4"/>
    <n v="5"/>
    <n v="4"/>
    <n v="5"/>
    <n v="1"/>
    <n v="1"/>
    <n v="1"/>
    <n v="2"/>
    <n v="2.875"/>
    <n v="4.5"/>
    <n v="4.5"/>
    <n v="1"/>
    <n v="1.5"/>
  </r>
  <r>
    <n v="643"/>
    <x v="11"/>
    <d v="2020-04-26T00:00:00"/>
    <x v="3"/>
    <s v="April"/>
    <s v="Monday"/>
    <s v="Weekdays"/>
    <x v="29"/>
    <x v="1"/>
    <s v="Guest 00643"/>
    <x v="1"/>
    <d v="1977-07-24T00:00:00"/>
    <x v="30"/>
    <x v="1"/>
    <x v="4"/>
    <n v="4"/>
    <x v="0"/>
    <x v="1"/>
    <x v="1"/>
    <s v="Good"/>
    <s v="Excellent"/>
    <s v="Excellent"/>
    <s v="Poor"/>
    <s v="Poor"/>
    <s v="Excellent"/>
    <n v="4"/>
    <n v="5"/>
    <n v="3"/>
    <n v="5"/>
    <n v="5"/>
    <n v="1"/>
    <n v="1"/>
    <n v="5"/>
    <n v="3.625"/>
    <n v="4.5"/>
    <n v="4"/>
    <n v="3"/>
    <n v="3"/>
  </r>
  <r>
    <n v="644"/>
    <x v="488"/>
    <d v="2020-05-24T00:00:00"/>
    <x v="3"/>
    <s v="April"/>
    <s v="Wednesday"/>
    <s v="Weekdays"/>
    <x v="1"/>
    <x v="1"/>
    <s v="Guest 00644"/>
    <x v="0"/>
    <d v="1957-07-05T00:00:00"/>
    <x v="41"/>
    <x v="2"/>
    <x v="4"/>
    <n v="5"/>
    <x v="6"/>
    <x v="3"/>
    <x v="1"/>
    <s v="Very good"/>
    <s v="Very good"/>
    <s v="Poor"/>
    <s v="Poor"/>
    <s v="Poor"/>
    <s v="Excellent"/>
    <n v="5"/>
    <n v="5"/>
    <n v="4"/>
    <n v="4"/>
    <n v="1"/>
    <n v="1"/>
    <n v="1"/>
    <n v="5"/>
    <n v="3.25"/>
    <n v="5"/>
    <n v="4"/>
    <n v="1"/>
    <n v="3"/>
  </r>
  <r>
    <n v="645"/>
    <x v="489"/>
    <d v="2022-03-28T00:00:00"/>
    <x v="0"/>
    <s v="March"/>
    <s v="Tuesday"/>
    <s v="Weekdays"/>
    <x v="9"/>
    <x v="1"/>
    <s v="Guest 00645"/>
    <x v="0"/>
    <d v="1996-06-28T00:00:00"/>
    <x v="23"/>
    <x v="1"/>
    <x v="6"/>
    <n v="3"/>
    <x v="0"/>
    <x v="3"/>
    <x v="0"/>
    <s v="Good"/>
    <s v="Poor"/>
    <s v="Average"/>
    <s v="Excellent"/>
    <s v="Very good"/>
    <s v="Good"/>
    <n v="5"/>
    <n v="3"/>
    <n v="3"/>
    <n v="1"/>
    <n v="2"/>
    <n v="5"/>
    <n v="4"/>
    <n v="3"/>
    <n v="3.25"/>
    <n v="4"/>
    <n v="2"/>
    <n v="3.5"/>
    <n v="3.5"/>
  </r>
  <r>
    <n v="646"/>
    <x v="45"/>
    <d v="2020-06-24T00:00:00"/>
    <x v="3"/>
    <s v="June"/>
    <s v="Wednesday"/>
    <s v="Weekdays"/>
    <x v="16"/>
    <x v="1"/>
    <s v="Guest 00646"/>
    <x v="1"/>
    <d v="1968-10-07T00:00:00"/>
    <x v="42"/>
    <x v="0"/>
    <x v="0"/>
    <n v="5"/>
    <x v="6"/>
    <x v="0"/>
    <x v="4"/>
    <s v="Poor"/>
    <s v="Average"/>
    <s v="Average"/>
    <s v="Average"/>
    <s v="Good"/>
    <s v="Excellent"/>
    <n v="3"/>
    <n v="1"/>
    <n v="1"/>
    <n v="2"/>
    <n v="2"/>
    <n v="2"/>
    <n v="3"/>
    <n v="5"/>
    <n v="2.375"/>
    <n v="2"/>
    <n v="1.5"/>
    <n v="2"/>
    <n v="4"/>
  </r>
  <r>
    <n v="647"/>
    <x v="372"/>
    <d v="2020-10-02T00:00:00"/>
    <x v="3"/>
    <s v="September"/>
    <s v="Friday"/>
    <s v="Weekends"/>
    <x v="16"/>
    <x v="1"/>
    <s v="Guest 00647"/>
    <x v="1"/>
    <d v="1983-05-23T00:00:00"/>
    <x v="49"/>
    <x v="1"/>
    <x v="4"/>
    <n v="4"/>
    <x v="0"/>
    <x v="3"/>
    <x v="1"/>
    <s v="Very good"/>
    <s v="Very good"/>
    <s v="Average"/>
    <s v="Excellent"/>
    <s v="Average"/>
    <s v="Average"/>
    <n v="5"/>
    <n v="5"/>
    <n v="4"/>
    <n v="4"/>
    <n v="2"/>
    <n v="5"/>
    <n v="2"/>
    <n v="2"/>
    <n v="3.625"/>
    <n v="5"/>
    <n v="4"/>
    <n v="3.5"/>
    <n v="2"/>
  </r>
  <r>
    <n v="648"/>
    <x v="490"/>
    <d v="2021-01-05T00:00:00"/>
    <x v="3"/>
    <s v="December"/>
    <s v="Thursday"/>
    <s v="Weekdays"/>
    <x v="14"/>
    <x v="1"/>
    <s v="Guest 00648"/>
    <x v="0"/>
    <d v="1965-04-25T00:00:00"/>
    <x v="25"/>
    <x v="1"/>
    <x v="3"/>
    <n v="5"/>
    <x v="6"/>
    <x v="1"/>
    <x v="2"/>
    <s v="Good"/>
    <s v="Excellent"/>
    <s v="Good"/>
    <s v="Average"/>
    <s v="Very good"/>
    <s v="Excellent"/>
    <n v="4"/>
    <n v="4"/>
    <n v="3"/>
    <n v="5"/>
    <n v="3"/>
    <n v="2"/>
    <n v="4"/>
    <n v="5"/>
    <n v="3.75"/>
    <n v="4"/>
    <n v="4"/>
    <n v="2.5"/>
    <n v="4.5"/>
  </r>
  <r>
    <n v="649"/>
    <x v="491"/>
    <d v="2021-11-05T00:00:00"/>
    <x v="1"/>
    <s v="October"/>
    <s v="Monday"/>
    <s v="Weekdays"/>
    <x v="1"/>
    <x v="1"/>
    <s v="Guest 00649"/>
    <x v="0"/>
    <d v="2000-10-06T00:00:00"/>
    <x v="6"/>
    <x v="1"/>
    <x v="6"/>
    <n v="3"/>
    <x v="6"/>
    <x v="1"/>
    <x v="2"/>
    <s v="Excellent"/>
    <s v="Poor"/>
    <s v="Poor"/>
    <s v="Poor"/>
    <s v="Very good"/>
    <s v="Good"/>
    <n v="4"/>
    <n v="4"/>
    <n v="5"/>
    <n v="1"/>
    <n v="1"/>
    <n v="1"/>
    <n v="4"/>
    <n v="3"/>
    <n v="2.875"/>
    <n v="4"/>
    <n v="3"/>
    <n v="1"/>
    <n v="3.5"/>
  </r>
  <r>
    <n v="650"/>
    <x v="492"/>
    <d v="2022-12-12T00:00:00"/>
    <x v="0"/>
    <s v="December"/>
    <s v="Sunday"/>
    <s v="Weekends"/>
    <x v="6"/>
    <x v="2"/>
    <s v="Guest 00650"/>
    <x v="1"/>
    <d v="1979-08-08T00:00:00"/>
    <x v="14"/>
    <x v="1"/>
    <x v="6"/>
    <n v="2"/>
    <x v="3"/>
    <x v="3"/>
    <x v="2"/>
    <s v="Very good"/>
    <s v="Poor"/>
    <s v="Average"/>
    <s v="Average"/>
    <s v="Good"/>
    <s v="Average"/>
    <n v="5"/>
    <n v="4"/>
    <n v="4"/>
    <n v="1"/>
    <n v="2"/>
    <n v="2"/>
    <n v="3"/>
    <n v="2"/>
    <n v="2.875"/>
    <n v="4.5"/>
    <n v="2.5"/>
    <n v="2"/>
    <n v="2.5"/>
  </r>
  <r>
    <n v="651"/>
    <x v="206"/>
    <d v="2020-10-01T00:00:00"/>
    <x v="3"/>
    <s v="September"/>
    <s v="Sunday"/>
    <s v="Weekends"/>
    <x v="26"/>
    <x v="0"/>
    <s v="Guest 00651"/>
    <x v="1"/>
    <d v="1996-11-22T00:00:00"/>
    <x v="23"/>
    <x v="2"/>
    <x v="6"/>
    <n v="4"/>
    <x v="0"/>
    <x v="3"/>
    <x v="1"/>
    <s v="Good"/>
    <s v="Very good"/>
    <s v="Good"/>
    <s v="Good"/>
    <s v="Good"/>
    <s v="Poor"/>
    <n v="5"/>
    <n v="5"/>
    <n v="3"/>
    <n v="4"/>
    <n v="3"/>
    <n v="3"/>
    <n v="3"/>
    <n v="1"/>
    <n v="3.375"/>
    <n v="5"/>
    <n v="3.5"/>
    <n v="3"/>
    <n v="2"/>
  </r>
  <r>
    <n v="652"/>
    <x v="493"/>
    <d v="2022-01-26T00:00:00"/>
    <x v="0"/>
    <s v="January"/>
    <s v="Wednesday"/>
    <s v="Weekdays"/>
    <x v="8"/>
    <x v="1"/>
    <s v="Guest 00652"/>
    <x v="1"/>
    <d v="1987-11-10T00:00:00"/>
    <x v="13"/>
    <x v="2"/>
    <x v="5"/>
    <n v="4"/>
    <x v="1"/>
    <x v="0"/>
    <x v="1"/>
    <s v="Good"/>
    <s v="Good"/>
    <s v="Poor"/>
    <s v="Average"/>
    <s v="Poor"/>
    <s v="Excellent"/>
    <n v="3"/>
    <n v="5"/>
    <n v="3"/>
    <n v="3"/>
    <n v="1"/>
    <n v="2"/>
    <n v="1"/>
    <n v="5"/>
    <n v="2.875"/>
    <n v="4"/>
    <n v="3"/>
    <n v="1.5"/>
    <n v="3"/>
  </r>
  <r>
    <n v="653"/>
    <x v="494"/>
    <d v="2022-06-08T00:00:00"/>
    <x v="0"/>
    <s v="June"/>
    <s v="Thursday"/>
    <s v="Weekdays"/>
    <x v="29"/>
    <x v="1"/>
    <s v="Guest 00653"/>
    <x v="1"/>
    <d v="2001-01-22T00:00:00"/>
    <x v="6"/>
    <x v="1"/>
    <x v="6"/>
    <n v="5"/>
    <x v="7"/>
    <x v="0"/>
    <x v="2"/>
    <s v="Excellent"/>
    <s v="Poor"/>
    <s v="Excellent"/>
    <s v="Poor"/>
    <s v="Very good"/>
    <s v="Good"/>
    <n v="3"/>
    <n v="4"/>
    <n v="5"/>
    <n v="1"/>
    <n v="5"/>
    <n v="1"/>
    <n v="4"/>
    <n v="3"/>
    <n v="3.25"/>
    <n v="3.5"/>
    <n v="3"/>
    <n v="3"/>
    <n v="3.5"/>
  </r>
  <r>
    <n v="654"/>
    <x v="335"/>
    <d v="2022-01-01T00:00:00"/>
    <x v="1"/>
    <s v="December"/>
    <s v="Thursday"/>
    <s v="Weekdays"/>
    <x v="11"/>
    <x v="1"/>
    <s v="Guest 00654"/>
    <x v="0"/>
    <d v="1998-01-14T00:00:00"/>
    <x v="8"/>
    <x v="0"/>
    <x v="0"/>
    <n v="4"/>
    <x v="0"/>
    <x v="1"/>
    <x v="2"/>
    <s v="Very good"/>
    <s v="Good"/>
    <s v="Poor"/>
    <s v="Average"/>
    <s v="Very good"/>
    <s v="Excellent"/>
    <n v="4"/>
    <n v="4"/>
    <n v="4"/>
    <n v="3"/>
    <n v="1"/>
    <n v="2"/>
    <n v="4"/>
    <n v="5"/>
    <n v="3.375"/>
    <n v="4"/>
    <n v="3.5"/>
    <n v="1.5"/>
    <n v="4.5"/>
  </r>
  <r>
    <n v="655"/>
    <x v="495"/>
    <d v="2021-09-07T00:00:00"/>
    <x v="1"/>
    <s v="August"/>
    <s v="Wednesday"/>
    <s v="Weekdays"/>
    <x v="22"/>
    <x v="1"/>
    <s v="Guest 00655"/>
    <x v="0"/>
    <d v="1967-07-02T00:00:00"/>
    <x v="32"/>
    <x v="0"/>
    <x v="0"/>
    <n v="5"/>
    <x v="3"/>
    <x v="0"/>
    <x v="1"/>
    <s v="Excellent"/>
    <s v="Good"/>
    <s v="Good"/>
    <s v="Poor"/>
    <s v="Very good"/>
    <s v="Excellent"/>
    <n v="3"/>
    <n v="5"/>
    <n v="5"/>
    <n v="3"/>
    <n v="3"/>
    <n v="1"/>
    <n v="4"/>
    <n v="5"/>
    <n v="3.625"/>
    <n v="4"/>
    <n v="4"/>
    <n v="2"/>
    <n v="4.5"/>
  </r>
  <r>
    <n v="656"/>
    <x v="496"/>
    <d v="2021-09-05T00:00:00"/>
    <x v="1"/>
    <s v="August"/>
    <s v="Tuesday"/>
    <s v="Weekdays"/>
    <x v="3"/>
    <x v="1"/>
    <s v="Guest 00656"/>
    <x v="0"/>
    <d v="2006-08-26T00:00:00"/>
    <x v="56"/>
    <x v="0"/>
    <x v="0"/>
    <n v="5"/>
    <x v="1"/>
    <x v="0"/>
    <x v="2"/>
    <s v="Good"/>
    <s v="Excellent"/>
    <s v="Good"/>
    <s v="Poor"/>
    <s v="Very good"/>
    <s v="Good"/>
    <n v="3"/>
    <n v="4"/>
    <n v="3"/>
    <n v="5"/>
    <n v="3"/>
    <n v="1"/>
    <n v="4"/>
    <n v="3"/>
    <n v="3.25"/>
    <n v="3.5"/>
    <n v="4"/>
    <n v="2"/>
    <n v="3.5"/>
  </r>
  <r>
    <n v="657"/>
    <x v="497"/>
    <d v="2020-10-29T00:00:00"/>
    <x v="3"/>
    <s v="October"/>
    <s v="Friday"/>
    <s v="Weekends"/>
    <x v="29"/>
    <x v="1"/>
    <s v="Guest 00657"/>
    <x v="0"/>
    <d v="1986-12-16T00:00:00"/>
    <x v="27"/>
    <x v="3"/>
    <x v="4"/>
    <n v="5"/>
    <x v="0"/>
    <x v="0"/>
    <x v="2"/>
    <s v="Very good"/>
    <s v="Average"/>
    <s v="Excellent"/>
    <s v="Average"/>
    <s v="Poor"/>
    <s v="Poor"/>
    <n v="3"/>
    <n v="4"/>
    <n v="4"/>
    <n v="2"/>
    <n v="5"/>
    <n v="2"/>
    <n v="1"/>
    <n v="1"/>
    <n v="2.75"/>
    <n v="3.5"/>
    <n v="3"/>
    <n v="3.5"/>
    <n v="1"/>
  </r>
  <r>
    <n v="658"/>
    <x v="498"/>
    <d v="2021-02-14T00:00:00"/>
    <x v="1"/>
    <s v="January"/>
    <s v="Friday"/>
    <s v="Weekends"/>
    <x v="24"/>
    <x v="1"/>
    <s v="Guest 00658"/>
    <x v="1"/>
    <d v="1973-08-03T00:00:00"/>
    <x v="17"/>
    <x v="0"/>
    <x v="0"/>
    <n v="4"/>
    <x v="0"/>
    <x v="3"/>
    <x v="0"/>
    <s v="Good"/>
    <s v="Poor"/>
    <s v="Excellent"/>
    <s v="Poor"/>
    <s v="Average"/>
    <s v="Very good"/>
    <n v="5"/>
    <n v="3"/>
    <n v="3"/>
    <n v="1"/>
    <n v="5"/>
    <n v="1"/>
    <n v="2"/>
    <n v="4"/>
    <n v="3"/>
    <n v="4"/>
    <n v="2"/>
    <n v="3"/>
    <n v="3"/>
  </r>
  <r>
    <n v="659"/>
    <x v="499"/>
    <d v="2021-11-24T00:00:00"/>
    <x v="1"/>
    <s v="November"/>
    <s v="Sunday"/>
    <s v="Weekends"/>
    <x v="15"/>
    <x v="1"/>
    <s v="Guest 00659"/>
    <x v="1"/>
    <d v="1995-05-25T00:00:00"/>
    <x v="36"/>
    <x v="2"/>
    <x v="6"/>
    <n v="4"/>
    <x v="5"/>
    <x v="3"/>
    <x v="1"/>
    <s v="Very good"/>
    <s v="Average"/>
    <s v="Poor"/>
    <s v="Excellent"/>
    <s v="Very good"/>
    <s v="Very good"/>
    <n v="5"/>
    <n v="5"/>
    <n v="4"/>
    <n v="2"/>
    <n v="1"/>
    <n v="5"/>
    <n v="4"/>
    <n v="4"/>
    <n v="3.75"/>
    <n v="5"/>
    <n v="3"/>
    <n v="3"/>
    <n v="4"/>
  </r>
  <r>
    <n v="660"/>
    <x v="500"/>
    <d v="2021-07-03T00:00:00"/>
    <x v="1"/>
    <s v="July"/>
    <s v="Thursday"/>
    <s v="Weekdays"/>
    <x v="0"/>
    <x v="0"/>
    <s v="Guest 00660"/>
    <x v="0"/>
    <d v="1999-01-10T00:00:00"/>
    <x v="22"/>
    <x v="2"/>
    <x v="4"/>
    <n v="5"/>
    <x v="0"/>
    <x v="3"/>
    <x v="1"/>
    <s v="Good"/>
    <s v="Average"/>
    <s v="Poor"/>
    <s v="Poor"/>
    <s v="Average"/>
    <s v="Average"/>
    <n v="5"/>
    <n v="5"/>
    <n v="3"/>
    <n v="2"/>
    <n v="1"/>
    <n v="1"/>
    <n v="2"/>
    <n v="2"/>
    <n v="2.625"/>
    <n v="5"/>
    <n v="2.5"/>
    <n v="1"/>
    <n v="2"/>
  </r>
  <r>
    <n v="661"/>
    <x v="501"/>
    <d v="2021-11-14T00:00:00"/>
    <x v="1"/>
    <s v="October"/>
    <s v="Monday"/>
    <s v="Weekdays"/>
    <x v="28"/>
    <x v="1"/>
    <s v="Guest 00661"/>
    <x v="1"/>
    <d v="2006-08-05T00:00:00"/>
    <x v="56"/>
    <x v="1"/>
    <x v="3"/>
    <n v="2"/>
    <x v="3"/>
    <x v="3"/>
    <x v="1"/>
    <s v="Good"/>
    <s v="Excellent"/>
    <s v="Very good"/>
    <s v="Very good"/>
    <s v="Poor"/>
    <s v="Excellent"/>
    <n v="5"/>
    <n v="5"/>
    <n v="3"/>
    <n v="5"/>
    <n v="4"/>
    <n v="4"/>
    <n v="1"/>
    <n v="5"/>
    <n v="4"/>
    <n v="5"/>
    <n v="4"/>
    <n v="4"/>
    <n v="3"/>
  </r>
  <r>
    <n v="662"/>
    <x v="476"/>
    <d v="2020-04-07T00:00:00"/>
    <x v="3"/>
    <s v="March"/>
    <s v="Monday"/>
    <s v="Weekdays"/>
    <x v="7"/>
    <x v="1"/>
    <s v="Guest 00662"/>
    <x v="1"/>
    <d v="1957-07-12T00:00:00"/>
    <x v="41"/>
    <x v="0"/>
    <x v="0"/>
    <n v="2"/>
    <x v="3"/>
    <x v="2"/>
    <x v="3"/>
    <s v="Excellent"/>
    <s v="Average"/>
    <s v="Excellent"/>
    <s v="Average"/>
    <s v="Very good"/>
    <s v="Very good"/>
    <n v="1"/>
    <n v="2"/>
    <n v="5"/>
    <n v="2"/>
    <n v="5"/>
    <n v="2"/>
    <n v="4"/>
    <n v="4"/>
    <n v="3.125"/>
    <n v="1.5"/>
    <n v="3.5"/>
    <n v="3.5"/>
    <n v="4"/>
  </r>
  <r>
    <n v="663"/>
    <x v="1"/>
    <d v="2021-06-04T00:00:00"/>
    <x v="1"/>
    <s v="June"/>
    <s v="Thursday"/>
    <s v="Weekdays"/>
    <x v="6"/>
    <x v="0"/>
    <s v="Guest 00663"/>
    <x v="0"/>
    <d v="1958-08-28T00:00:00"/>
    <x v="21"/>
    <x v="0"/>
    <x v="3"/>
    <n v="3"/>
    <x v="0"/>
    <x v="0"/>
    <x v="1"/>
    <s v="Average"/>
    <s v="Average"/>
    <s v="Average"/>
    <s v="Poor"/>
    <s v="Poor"/>
    <s v="Excellent"/>
    <n v="3"/>
    <n v="5"/>
    <n v="2"/>
    <n v="2"/>
    <n v="2"/>
    <n v="1"/>
    <n v="1"/>
    <n v="5"/>
    <n v="2.625"/>
    <n v="4"/>
    <n v="2"/>
    <n v="1.5"/>
    <n v="3"/>
  </r>
  <r>
    <n v="664"/>
    <x v="502"/>
    <d v="2021-07-19T00:00:00"/>
    <x v="1"/>
    <s v="June"/>
    <s v="Monday"/>
    <s v="Weekdays"/>
    <x v="19"/>
    <x v="1"/>
    <s v="Guest 00664"/>
    <x v="1"/>
    <d v="1964-11-17T00:00:00"/>
    <x v="25"/>
    <x v="2"/>
    <x v="1"/>
    <n v="5"/>
    <x v="0"/>
    <x v="3"/>
    <x v="1"/>
    <s v="Excellent"/>
    <s v="Excellent"/>
    <s v="Very good"/>
    <s v="Average"/>
    <s v="Poor"/>
    <s v="Good"/>
    <n v="5"/>
    <n v="5"/>
    <n v="5"/>
    <n v="5"/>
    <n v="4"/>
    <n v="2"/>
    <n v="1"/>
    <n v="3"/>
    <n v="3.75"/>
    <n v="5"/>
    <n v="5"/>
    <n v="3"/>
    <n v="2"/>
  </r>
  <r>
    <n v="665"/>
    <x v="471"/>
    <d v="2020-05-26T00:00:00"/>
    <x v="3"/>
    <s v="May"/>
    <s v="Wednesday"/>
    <s v="Weekdays"/>
    <x v="29"/>
    <x v="1"/>
    <s v="Guest 00665"/>
    <x v="1"/>
    <d v="1977-12-30T00:00:00"/>
    <x v="30"/>
    <x v="0"/>
    <x v="0"/>
    <n v="4"/>
    <x v="5"/>
    <x v="0"/>
    <x v="1"/>
    <s v="Very good"/>
    <s v="Average"/>
    <s v="Average"/>
    <s v="Poor"/>
    <s v="Excellent"/>
    <s v="Very good"/>
    <n v="3"/>
    <n v="5"/>
    <n v="4"/>
    <n v="2"/>
    <n v="2"/>
    <n v="1"/>
    <n v="5"/>
    <n v="4"/>
    <n v="3.25"/>
    <n v="4"/>
    <n v="3"/>
    <n v="1.5"/>
    <n v="4.5"/>
  </r>
  <r>
    <n v="666"/>
    <x v="503"/>
    <d v="2021-12-03T00:00:00"/>
    <x v="1"/>
    <s v="November"/>
    <s v="Wednesday"/>
    <s v="Weekdays"/>
    <x v="12"/>
    <x v="1"/>
    <s v="Guest 00666"/>
    <x v="1"/>
    <d v="1999-03-29T00:00:00"/>
    <x v="22"/>
    <x v="1"/>
    <x v="5"/>
    <n v="2"/>
    <x v="4"/>
    <x v="4"/>
    <x v="3"/>
    <s v="Very good"/>
    <s v="Very good"/>
    <s v="Good"/>
    <s v="Average"/>
    <s v="Good"/>
    <s v="Excellent"/>
    <n v="2"/>
    <n v="2"/>
    <n v="4"/>
    <n v="4"/>
    <n v="3"/>
    <n v="2"/>
    <n v="3"/>
    <n v="5"/>
    <n v="3.125"/>
    <n v="2"/>
    <n v="4"/>
    <n v="2.5"/>
    <n v="4"/>
  </r>
  <r>
    <n v="667"/>
    <x v="86"/>
    <d v="2021-06-30T00:00:00"/>
    <x v="1"/>
    <s v="June"/>
    <s v="Friday"/>
    <s v="Weekends"/>
    <x v="2"/>
    <x v="0"/>
    <s v="Guest 00667"/>
    <x v="0"/>
    <d v="1980-09-05T00:00:00"/>
    <x v="18"/>
    <x v="3"/>
    <x v="2"/>
    <n v="3"/>
    <x v="0"/>
    <x v="1"/>
    <x v="2"/>
    <s v="Excellent"/>
    <s v="Poor"/>
    <s v="Poor"/>
    <s v="Average"/>
    <s v="Good"/>
    <s v="Poor"/>
    <n v="4"/>
    <n v="4"/>
    <n v="5"/>
    <n v="1"/>
    <n v="1"/>
    <n v="2"/>
    <n v="3"/>
    <n v="1"/>
    <n v="2.625"/>
    <n v="4"/>
    <n v="3"/>
    <n v="1.5"/>
    <n v="2"/>
  </r>
  <r>
    <n v="668"/>
    <x v="504"/>
    <d v="2020-01-17T00:00:00"/>
    <x v="2"/>
    <s v="December"/>
    <s v="Monday"/>
    <s v="Weekdays"/>
    <x v="21"/>
    <x v="1"/>
    <s v="Guest 00668"/>
    <x v="0"/>
    <d v="1978-05-29T00:00:00"/>
    <x v="37"/>
    <x v="1"/>
    <x v="5"/>
    <n v="4"/>
    <x v="5"/>
    <x v="0"/>
    <x v="2"/>
    <s v="Excellent"/>
    <s v="Good"/>
    <s v="Average"/>
    <s v="Excellent"/>
    <s v="Good"/>
    <s v="Good"/>
    <n v="3"/>
    <n v="4"/>
    <n v="5"/>
    <n v="3"/>
    <n v="2"/>
    <n v="5"/>
    <n v="3"/>
    <n v="3"/>
    <n v="3.5"/>
    <n v="3.5"/>
    <n v="4"/>
    <n v="3.5"/>
    <n v="3"/>
  </r>
  <r>
    <n v="669"/>
    <x v="505"/>
    <d v="2022-04-04T00:00:00"/>
    <x v="0"/>
    <s v="March"/>
    <s v="Thursday"/>
    <s v="Weekdays"/>
    <x v="17"/>
    <x v="1"/>
    <s v="Guest 00669"/>
    <x v="0"/>
    <d v="1983-01-20T00:00:00"/>
    <x v="55"/>
    <x v="0"/>
    <x v="0"/>
    <n v="4"/>
    <x v="6"/>
    <x v="0"/>
    <x v="1"/>
    <s v="Average"/>
    <s v="Excellent"/>
    <s v="Average"/>
    <s v="Average"/>
    <s v="Good"/>
    <s v="Poor"/>
    <n v="3"/>
    <n v="5"/>
    <n v="2"/>
    <n v="5"/>
    <n v="2"/>
    <n v="2"/>
    <n v="3"/>
    <n v="1"/>
    <n v="2.875"/>
    <n v="4"/>
    <n v="3.5"/>
    <n v="2"/>
    <n v="2"/>
  </r>
  <r>
    <n v="670"/>
    <x v="506"/>
    <d v="2020-07-19T00:00:00"/>
    <x v="3"/>
    <s v="June"/>
    <s v="Tuesday"/>
    <s v="Weekdays"/>
    <x v="5"/>
    <x v="1"/>
    <s v="Guest 00670"/>
    <x v="0"/>
    <d v="1954-08-17T00:00:00"/>
    <x v="28"/>
    <x v="1"/>
    <x v="3"/>
    <n v="5"/>
    <x v="1"/>
    <x v="3"/>
    <x v="0"/>
    <s v="Excellent"/>
    <s v="Very good"/>
    <s v="Very good"/>
    <s v="Average"/>
    <s v="Excellent"/>
    <s v="Excellent"/>
    <n v="5"/>
    <n v="3"/>
    <n v="5"/>
    <n v="4"/>
    <n v="4"/>
    <n v="2"/>
    <n v="5"/>
    <n v="5"/>
    <n v="4.125"/>
    <n v="4"/>
    <n v="4.5"/>
    <n v="3"/>
    <n v="5"/>
  </r>
  <r>
    <n v="671"/>
    <x v="507"/>
    <d v="2021-01-27T00:00:00"/>
    <x v="1"/>
    <s v="January"/>
    <s v="Monday"/>
    <s v="Weekdays"/>
    <x v="0"/>
    <x v="0"/>
    <s v="Guest 00671"/>
    <x v="1"/>
    <d v="1956-06-04T00:00:00"/>
    <x v="5"/>
    <x v="2"/>
    <x v="2"/>
    <n v="5"/>
    <x v="6"/>
    <x v="1"/>
    <x v="3"/>
    <s v="Good"/>
    <s v="Excellent"/>
    <s v="Poor"/>
    <s v="Average"/>
    <s v="Poor"/>
    <s v="Good"/>
    <n v="4"/>
    <n v="2"/>
    <n v="3"/>
    <n v="5"/>
    <n v="1"/>
    <n v="2"/>
    <n v="1"/>
    <n v="3"/>
    <n v="2.625"/>
    <n v="3"/>
    <n v="4"/>
    <n v="1.5"/>
    <n v="2"/>
  </r>
  <r>
    <n v="672"/>
    <x v="279"/>
    <d v="2021-01-27T00:00:00"/>
    <x v="1"/>
    <s v="January"/>
    <s v="Tuesday"/>
    <s v="Weekdays"/>
    <x v="20"/>
    <x v="1"/>
    <s v="Guest 00672"/>
    <x v="1"/>
    <d v="1953-05-08T00:00:00"/>
    <x v="43"/>
    <x v="1"/>
    <x v="3"/>
    <n v="5"/>
    <x v="0"/>
    <x v="3"/>
    <x v="2"/>
    <s v="Good"/>
    <s v="Very good"/>
    <s v="Excellent"/>
    <s v="Poor"/>
    <s v="Good"/>
    <s v="Good"/>
    <n v="5"/>
    <n v="4"/>
    <n v="3"/>
    <n v="4"/>
    <n v="5"/>
    <n v="1"/>
    <n v="3"/>
    <n v="3"/>
    <n v="3.5"/>
    <n v="4.5"/>
    <n v="3.5"/>
    <n v="3"/>
    <n v="3"/>
  </r>
  <r>
    <n v="673"/>
    <x v="6"/>
    <d v="2022-10-16T00:00:00"/>
    <x v="0"/>
    <s v="October"/>
    <s v="Saturday"/>
    <s v="Weekends"/>
    <x v="20"/>
    <x v="1"/>
    <s v="Guest 00673"/>
    <x v="1"/>
    <d v="1994-11-15T00:00:00"/>
    <x v="52"/>
    <x v="2"/>
    <x v="4"/>
    <n v="5"/>
    <x v="0"/>
    <x v="1"/>
    <x v="1"/>
    <s v="Very good"/>
    <s v="Poor"/>
    <s v="Very good"/>
    <s v="Poor"/>
    <s v="Average"/>
    <s v="Good"/>
    <n v="4"/>
    <n v="5"/>
    <n v="4"/>
    <n v="1"/>
    <n v="4"/>
    <n v="1"/>
    <n v="2"/>
    <n v="3"/>
    <n v="3"/>
    <n v="4.5"/>
    <n v="2.5"/>
    <n v="2.5"/>
    <n v="2.5"/>
  </r>
  <r>
    <n v="674"/>
    <x v="508"/>
    <d v="2022-04-04T00:00:00"/>
    <x v="0"/>
    <s v="March"/>
    <s v="Thursday"/>
    <s v="Weekdays"/>
    <x v="1"/>
    <x v="1"/>
    <s v="Guest 00674"/>
    <x v="1"/>
    <d v="1973-04-25T00:00:00"/>
    <x v="11"/>
    <x v="2"/>
    <x v="4"/>
    <n v="5"/>
    <x v="0"/>
    <x v="0"/>
    <x v="1"/>
    <s v="Good"/>
    <s v="Poor"/>
    <s v="Poor"/>
    <s v="Average"/>
    <s v="Very good"/>
    <s v="Excellent"/>
    <n v="3"/>
    <n v="5"/>
    <n v="3"/>
    <n v="1"/>
    <n v="1"/>
    <n v="2"/>
    <n v="4"/>
    <n v="5"/>
    <n v="3"/>
    <n v="4"/>
    <n v="2"/>
    <n v="1.5"/>
    <n v="4.5"/>
  </r>
  <r>
    <n v="675"/>
    <x v="478"/>
    <d v="2020-01-16T00:00:00"/>
    <x v="2"/>
    <s v="December"/>
    <s v="Thursday"/>
    <s v="Weekdays"/>
    <x v="10"/>
    <x v="1"/>
    <s v="Guest 00675"/>
    <x v="1"/>
    <d v="1990-12-17T00:00:00"/>
    <x v="38"/>
    <x v="1"/>
    <x v="6"/>
    <n v="4"/>
    <x v="0"/>
    <x v="0"/>
    <x v="1"/>
    <s v="Very good"/>
    <s v="Good"/>
    <s v="Very good"/>
    <s v="Poor"/>
    <s v="Excellent"/>
    <s v="Excellent"/>
    <n v="3"/>
    <n v="5"/>
    <n v="4"/>
    <n v="3"/>
    <n v="4"/>
    <n v="1"/>
    <n v="5"/>
    <n v="5"/>
    <n v="3.75"/>
    <n v="4"/>
    <n v="3.5"/>
    <n v="2.5"/>
    <n v="5"/>
  </r>
  <r>
    <n v="676"/>
    <x v="182"/>
    <d v="2020-07-01T00:00:00"/>
    <x v="3"/>
    <s v="June"/>
    <s v="Friday"/>
    <s v="Weekends"/>
    <x v="5"/>
    <x v="1"/>
    <s v="Guest 00676"/>
    <x v="0"/>
    <d v="1972-06-05T00:00:00"/>
    <x v="11"/>
    <x v="0"/>
    <x v="0"/>
    <n v="5"/>
    <x v="0"/>
    <x v="3"/>
    <x v="2"/>
    <s v="Good"/>
    <s v="Very good"/>
    <s v="Very good"/>
    <s v="Average"/>
    <s v="Very good"/>
    <s v="Good"/>
    <n v="5"/>
    <n v="4"/>
    <n v="3"/>
    <n v="4"/>
    <n v="4"/>
    <n v="2"/>
    <n v="4"/>
    <n v="3"/>
    <n v="3.625"/>
    <n v="4.5"/>
    <n v="3.5"/>
    <n v="3"/>
    <n v="3.5"/>
  </r>
  <r>
    <n v="677"/>
    <x v="509"/>
    <d v="2022-10-22T00:00:00"/>
    <x v="0"/>
    <s v="October"/>
    <s v="Wednesday"/>
    <s v="Weekdays"/>
    <x v="4"/>
    <x v="0"/>
    <s v="Guest 00677"/>
    <x v="0"/>
    <d v="1978-08-24T00:00:00"/>
    <x v="37"/>
    <x v="0"/>
    <x v="0"/>
    <n v="3"/>
    <x v="4"/>
    <x v="1"/>
    <x v="1"/>
    <s v="Good"/>
    <s v="Average"/>
    <s v="Very good"/>
    <s v="Poor"/>
    <s v="Very good"/>
    <s v="Excellent"/>
    <n v="4"/>
    <n v="5"/>
    <n v="3"/>
    <n v="2"/>
    <n v="4"/>
    <n v="1"/>
    <n v="4"/>
    <n v="5"/>
    <n v="3.5"/>
    <n v="4.5"/>
    <n v="2.5"/>
    <n v="2.5"/>
    <n v="4.5"/>
  </r>
  <r>
    <n v="678"/>
    <x v="510"/>
    <d v="2021-04-08T00:00:00"/>
    <x v="1"/>
    <s v="April"/>
    <s v="Sunday"/>
    <s v="Weekends"/>
    <x v="26"/>
    <x v="0"/>
    <s v="Guest 00678"/>
    <x v="0"/>
    <d v="1957-07-17T00:00:00"/>
    <x v="41"/>
    <x v="0"/>
    <x v="4"/>
    <n v="2"/>
    <x v="0"/>
    <x v="3"/>
    <x v="1"/>
    <s v="Good"/>
    <s v="Poor"/>
    <s v="Excellent"/>
    <s v="Average"/>
    <s v="Good"/>
    <s v="Poor"/>
    <n v="5"/>
    <n v="5"/>
    <n v="3"/>
    <n v="1"/>
    <n v="5"/>
    <n v="2"/>
    <n v="3"/>
    <n v="1"/>
    <n v="3.125"/>
    <n v="5"/>
    <n v="2"/>
    <n v="3.5"/>
    <n v="2"/>
  </r>
  <r>
    <n v="679"/>
    <x v="274"/>
    <d v="2022-09-01T00:00:00"/>
    <x v="0"/>
    <s v="August"/>
    <s v="Tuesday"/>
    <s v="Weekdays"/>
    <x v="11"/>
    <x v="1"/>
    <s v="Guest 00679"/>
    <x v="0"/>
    <d v="1970-07-29T00:00:00"/>
    <x v="46"/>
    <x v="3"/>
    <x v="3"/>
    <n v="4"/>
    <x v="2"/>
    <x v="4"/>
    <x v="0"/>
    <s v="Very good"/>
    <s v="Good"/>
    <s v="Very good"/>
    <s v="Average"/>
    <s v="Poor"/>
    <s v="Very good"/>
    <n v="2"/>
    <n v="3"/>
    <n v="4"/>
    <n v="3"/>
    <n v="4"/>
    <n v="2"/>
    <n v="1"/>
    <n v="4"/>
    <n v="2.875"/>
    <n v="2.5"/>
    <n v="3.5"/>
    <n v="3"/>
    <n v="2.5"/>
  </r>
  <r>
    <n v="680"/>
    <x v="511"/>
    <d v="2021-10-30T00:00:00"/>
    <x v="1"/>
    <s v="October"/>
    <s v="Saturday"/>
    <s v="Weekends"/>
    <x v="10"/>
    <x v="1"/>
    <s v="Guest 00680"/>
    <x v="1"/>
    <d v="1976-01-28T00:00:00"/>
    <x v="33"/>
    <x v="0"/>
    <x v="0"/>
    <n v="5"/>
    <x v="0"/>
    <x v="0"/>
    <x v="2"/>
    <s v="Excellent"/>
    <s v="Average"/>
    <s v="Average"/>
    <s v="Poor"/>
    <s v="Good"/>
    <s v="Very good"/>
    <n v="3"/>
    <n v="4"/>
    <n v="5"/>
    <n v="2"/>
    <n v="2"/>
    <n v="1"/>
    <n v="3"/>
    <n v="4"/>
    <n v="3"/>
    <n v="3.5"/>
    <n v="3.5"/>
    <n v="1.5"/>
    <n v="3.5"/>
  </r>
  <r>
    <n v="681"/>
    <x v="512"/>
    <d v="2022-03-19T00:00:00"/>
    <x v="0"/>
    <s v="March"/>
    <s v="Saturday"/>
    <s v="Weekends"/>
    <x v="8"/>
    <x v="1"/>
    <s v="Guest 00681"/>
    <x v="0"/>
    <d v="1957-06-12T00:00:00"/>
    <x v="41"/>
    <x v="3"/>
    <x v="3"/>
    <n v="4"/>
    <x v="0"/>
    <x v="3"/>
    <x v="0"/>
    <s v="Very good"/>
    <s v="Very good"/>
    <s v="Very good"/>
    <s v="Poor"/>
    <s v="Good"/>
    <s v="Excellent"/>
    <n v="5"/>
    <n v="3"/>
    <n v="4"/>
    <n v="4"/>
    <n v="4"/>
    <n v="1"/>
    <n v="3"/>
    <n v="5"/>
    <n v="3.625"/>
    <n v="4"/>
    <n v="4"/>
    <n v="2.5"/>
    <n v="4"/>
  </r>
  <r>
    <n v="682"/>
    <x v="513"/>
    <d v="2022-10-05T00:00:00"/>
    <x v="0"/>
    <s v="September"/>
    <s v="Tuesday"/>
    <s v="Weekdays"/>
    <x v="23"/>
    <x v="1"/>
    <s v="Guest 00682"/>
    <x v="0"/>
    <d v="1996-02-04T00:00:00"/>
    <x v="36"/>
    <x v="1"/>
    <x v="2"/>
    <n v="2"/>
    <x v="0"/>
    <x v="1"/>
    <x v="1"/>
    <s v="Excellent"/>
    <s v="Poor"/>
    <s v="Average"/>
    <s v="Average"/>
    <s v="Good"/>
    <s v="Good"/>
    <n v="4"/>
    <n v="5"/>
    <n v="5"/>
    <n v="1"/>
    <n v="2"/>
    <n v="2"/>
    <n v="3"/>
    <n v="3"/>
    <n v="3.125"/>
    <n v="4.5"/>
    <n v="3"/>
    <n v="2"/>
    <n v="3"/>
  </r>
  <r>
    <n v="683"/>
    <x v="428"/>
    <d v="2021-12-18T00:00:00"/>
    <x v="1"/>
    <s v="December"/>
    <s v="Wednesday"/>
    <s v="Weekdays"/>
    <x v="13"/>
    <x v="1"/>
    <s v="Guest 00683"/>
    <x v="0"/>
    <d v="1982-09-01T00:00:00"/>
    <x v="55"/>
    <x v="1"/>
    <x v="4"/>
    <n v="4"/>
    <x v="6"/>
    <x v="0"/>
    <x v="1"/>
    <s v="Excellent"/>
    <s v="Good"/>
    <s v="Very good"/>
    <s v="Poor"/>
    <s v="Average"/>
    <s v="Excellent"/>
    <n v="3"/>
    <n v="5"/>
    <n v="5"/>
    <n v="3"/>
    <n v="4"/>
    <n v="1"/>
    <n v="2"/>
    <n v="5"/>
    <n v="3.5"/>
    <n v="4"/>
    <n v="4"/>
    <n v="2.5"/>
    <n v="3.5"/>
  </r>
  <r>
    <n v="684"/>
    <x v="514"/>
    <d v="2020-12-17T00:00:00"/>
    <x v="3"/>
    <s v="November"/>
    <s v="Monday"/>
    <s v="Weekdays"/>
    <x v="15"/>
    <x v="1"/>
    <s v="Guest 00684"/>
    <x v="0"/>
    <d v="1969-11-08T00:00:00"/>
    <x v="15"/>
    <x v="0"/>
    <x v="0"/>
    <n v="5"/>
    <x v="5"/>
    <x v="2"/>
    <x v="4"/>
    <s v="Very good"/>
    <s v="Poor"/>
    <s v="Very good"/>
    <s v="Poor"/>
    <s v="Good"/>
    <s v="Very good"/>
    <n v="1"/>
    <n v="1"/>
    <n v="4"/>
    <n v="1"/>
    <n v="4"/>
    <n v="1"/>
    <n v="3"/>
    <n v="4"/>
    <n v="2.375"/>
    <n v="1"/>
    <n v="2.5"/>
    <n v="2.5"/>
    <n v="3.5"/>
  </r>
  <r>
    <n v="685"/>
    <x v="336"/>
    <d v="2020-04-26T00:00:00"/>
    <x v="3"/>
    <s v="March"/>
    <s v="Monday"/>
    <s v="Weekdays"/>
    <x v="28"/>
    <x v="1"/>
    <s v="Guest 00685"/>
    <x v="0"/>
    <d v="2004-04-28T00:00:00"/>
    <x v="3"/>
    <x v="1"/>
    <x v="5"/>
    <n v="4"/>
    <x v="1"/>
    <x v="3"/>
    <x v="1"/>
    <s v="Very good"/>
    <s v="Poor"/>
    <s v="Poor"/>
    <s v="Excellent"/>
    <s v="Poor"/>
    <s v="Good"/>
    <n v="5"/>
    <n v="5"/>
    <n v="4"/>
    <n v="1"/>
    <n v="1"/>
    <n v="5"/>
    <n v="1"/>
    <n v="3"/>
    <n v="3.125"/>
    <n v="5"/>
    <n v="2.5"/>
    <n v="3"/>
    <n v="2"/>
  </r>
  <r>
    <n v="686"/>
    <x v="433"/>
    <d v="2021-09-14T00:00:00"/>
    <x v="1"/>
    <s v="August"/>
    <s v="Sunday"/>
    <s v="Weekends"/>
    <x v="12"/>
    <x v="1"/>
    <s v="Guest 00686"/>
    <x v="0"/>
    <d v="1983-04-25T00:00:00"/>
    <x v="55"/>
    <x v="3"/>
    <x v="0"/>
    <n v="1"/>
    <x v="1"/>
    <x v="2"/>
    <x v="3"/>
    <s v="Good"/>
    <s v="Excellent"/>
    <s v="Very good"/>
    <s v="Average"/>
    <s v="Poor"/>
    <s v="Good"/>
    <n v="1"/>
    <n v="2"/>
    <n v="3"/>
    <n v="5"/>
    <n v="4"/>
    <n v="2"/>
    <n v="1"/>
    <n v="3"/>
    <n v="2.625"/>
    <n v="1.5"/>
    <n v="4"/>
    <n v="3"/>
    <n v="2"/>
  </r>
  <r>
    <n v="687"/>
    <x v="388"/>
    <d v="2021-10-06T00:00:00"/>
    <x v="1"/>
    <s v="September"/>
    <s v="Sunday"/>
    <s v="Weekends"/>
    <x v="13"/>
    <x v="1"/>
    <s v="Guest 00687"/>
    <x v="0"/>
    <d v="1964-02-03T00:00:00"/>
    <x v="40"/>
    <x v="0"/>
    <x v="0"/>
    <n v="2"/>
    <x v="5"/>
    <x v="1"/>
    <x v="1"/>
    <s v="Excellent"/>
    <s v="Excellent"/>
    <s v="Very good"/>
    <s v="Very good"/>
    <s v="Poor"/>
    <s v="Excellent"/>
    <n v="4"/>
    <n v="5"/>
    <n v="5"/>
    <n v="5"/>
    <n v="4"/>
    <n v="4"/>
    <n v="1"/>
    <n v="5"/>
    <n v="4.125"/>
    <n v="4.5"/>
    <n v="5"/>
    <n v="4"/>
    <n v="3"/>
  </r>
  <r>
    <n v="688"/>
    <x v="515"/>
    <d v="2022-04-19T00:00:00"/>
    <x v="0"/>
    <s v="April"/>
    <s v="Thursday"/>
    <s v="Weekdays"/>
    <x v="2"/>
    <x v="0"/>
    <s v="Guest 00688"/>
    <x v="0"/>
    <d v="2000-01-31T00:00:00"/>
    <x v="24"/>
    <x v="1"/>
    <x v="2"/>
    <n v="5"/>
    <x v="0"/>
    <x v="1"/>
    <x v="2"/>
    <s v="Very good"/>
    <s v="Very good"/>
    <s v="Excellent"/>
    <s v="Poor"/>
    <s v="Very good"/>
    <s v="Excellent"/>
    <n v="4"/>
    <n v="4"/>
    <n v="4"/>
    <n v="4"/>
    <n v="5"/>
    <n v="1"/>
    <n v="4"/>
    <n v="5"/>
    <n v="3.875"/>
    <n v="4"/>
    <n v="4"/>
    <n v="3"/>
    <n v="4.5"/>
  </r>
  <r>
    <n v="689"/>
    <x v="152"/>
    <d v="2021-07-08T00:00:00"/>
    <x v="1"/>
    <s v="July"/>
    <s v="Friday"/>
    <s v="Weekends"/>
    <x v="29"/>
    <x v="1"/>
    <s v="Guest 00689"/>
    <x v="0"/>
    <d v="1996-02-24T00:00:00"/>
    <x v="36"/>
    <x v="2"/>
    <x v="5"/>
    <n v="2"/>
    <x v="3"/>
    <x v="2"/>
    <x v="3"/>
    <s v="Good"/>
    <s v="Very good"/>
    <s v="Poor"/>
    <s v="Poor"/>
    <s v="Average"/>
    <s v="Very good"/>
    <n v="1"/>
    <n v="2"/>
    <n v="3"/>
    <n v="4"/>
    <n v="1"/>
    <n v="1"/>
    <n v="2"/>
    <n v="4"/>
    <n v="2.25"/>
    <n v="1.5"/>
    <n v="3.5"/>
    <n v="1"/>
    <n v="3"/>
  </r>
  <r>
    <n v="690"/>
    <x v="425"/>
    <d v="2020-07-21T00:00:00"/>
    <x v="3"/>
    <s v="June"/>
    <s v="Monday"/>
    <s v="Weekdays"/>
    <x v="7"/>
    <x v="1"/>
    <s v="Guest 00690"/>
    <x v="0"/>
    <d v="1982-04-24T00:00:00"/>
    <x v="2"/>
    <x v="0"/>
    <x v="0"/>
    <n v="2"/>
    <x v="5"/>
    <x v="1"/>
    <x v="3"/>
    <s v="Good"/>
    <s v="Excellent"/>
    <s v="Poor"/>
    <s v="Average"/>
    <s v="Poor"/>
    <s v="Excellent"/>
    <n v="4"/>
    <n v="2"/>
    <n v="3"/>
    <n v="5"/>
    <n v="1"/>
    <n v="2"/>
    <n v="1"/>
    <n v="5"/>
    <n v="2.875"/>
    <n v="3"/>
    <n v="4"/>
    <n v="1.5"/>
    <n v="3"/>
  </r>
  <r>
    <n v="691"/>
    <x v="516"/>
    <d v="2022-03-15T00:00:00"/>
    <x v="0"/>
    <s v="February"/>
    <s v="Monday"/>
    <s v="Weekdays"/>
    <x v="20"/>
    <x v="1"/>
    <s v="Guest 00691"/>
    <x v="0"/>
    <d v="1984-12-11T00:00:00"/>
    <x v="31"/>
    <x v="1"/>
    <x v="2"/>
    <n v="1"/>
    <x v="7"/>
    <x v="0"/>
    <x v="1"/>
    <s v="Very good"/>
    <s v="Very good"/>
    <s v="Good"/>
    <s v="Poor"/>
    <s v="Poor"/>
    <s v="Good"/>
    <n v="3"/>
    <n v="5"/>
    <n v="4"/>
    <n v="4"/>
    <n v="3"/>
    <n v="1"/>
    <n v="1"/>
    <n v="3"/>
    <n v="3"/>
    <n v="4"/>
    <n v="4"/>
    <n v="2"/>
    <n v="2"/>
  </r>
  <r>
    <n v="692"/>
    <x v="234"/>
    <d v="2022-08-30T00:00:00"/>
    <x v="0"/>
    <s v="August"/>
    <s v="Monday"/>
    <s v="Weekdays"/>
    <x v="25"/>
    <x v="1"/>
    <s v="Guest 00692"/>
    <x v="0"/>
    <d v="1961-12-14T00:00:00"/>
    <x v="4"/>
    <x v="0"/>
    <x v="6"/>
    <n v="3"/>
    <x v="5"/>
    <x v="1"/>
    <x v="3"/>
    <s v="Excellent"/>
    <s v="Very good"/>
    <s v="Excellent"/>
    <s v="Poor"/>
    <s v="Poor"/>
    <s v="Excellent"/>
    <n v="4"/>
    <n v="2"/>
    <n v="5"/>
    <n v="4"/>
    <n v="5"/>
    <n v="1"/>
    <n v="1"/>
    <n v="5"/>
    <n v="3.375"/>
    <n v="3"/>
    <n v="4.5"/>
    <n v="3"/>
    <n v="3"/>
  </r>
  <r>
    <n v="693"/>
    <x v="517"/>
    <d v="2022-02-15T00:00:00"/>
    <x v="0"/>
    <s v="January"/>
    <s v="Thursday"/>
    <s v="Weekdays"/>
    <x v="5"/>
    <x v="1"/>
    <s v="Guest 00693"/>
    <x v="0"/>
    <d v="1954-11-28T00:00:00"/>
    <x v="28"/>
    <x v="0"/>
    <x v="0"/>
    <n v="4"/>
    <x v="2"/>
    <x v="0"/>
    <x v="2"/>
    <s v="Good"/>
    <s v="Poor"/>
    <s v="Good"/>
    <s v="Very good"/>
    <s v="Very good"/>
    <s v="Very good"/>
    <n v="3"/>
    <n v="4"/>
    <n v="3"/>
    <n v="1"/>
    <n v="3"/>
    <n v="4"/>
    <n v="4"/>
    <n v="4"/>
    <n v="3.25"/>
    <n v="3.5"/>
    <n v="2"/>
    <n v="3.5"/>
    <n v="4"/>
  </r>
  <r>
    <n v="694"/>
    <x v="474"/>
    <d v="2021-12-07T00:00:00"/>
    <x v="1"/>
    <s v="November"/>
    <s v="Monday"/>
    <s v="Weekdays"/>
    <x v="20"/>
    <x v="1"/>
    <s v="Guest 00694"/>
    <x v="1"/>
    <d v="1976-06-16T00:00:00"/>
    <x v="51"/>
    <x v="0"/>
    <x v="0"/>
    <n v="3"/>
    <x v="6"/>
    <x v="0"/>
    <x v="1"/>
    <s v="Excellent"/>
    <s v="Good"/>
    <s v="Very good"/>
    <s v="Poor"/>
    <s v="Very good"/>
    <s v="Good"/>
    <n v="3"/>
    <n v="5"/>
    <n v="5"/>
    <n v="3"/>
    <n v="4"/>
    <n v="1"/>
    <n v="4"/>
    <n v="3"/>
    <n v="3.5"/>
    <n v="4"/>
    <n v="4"/>
    <n v="2.5"/>
    <n v="3.5"/>
  </r>
  <r>
    <n v="695"/>
    <x v="518"/>
    <d v="2020-11-23T00:00:00"/>
    <x v="3"/>
    <s v="October"/>
    <s v="Sunday"/>
    <s v="Weekends"/>
    <x v="7"/>
    <x v="1"/>
    <s v="Guest 00695"/>
    <x v="0"/>
    <d v="1969-03-06T00:00:00"/>
    <x v="42"/>
    <x v="2"/>
    <x v="1"/>
    <n v="5"/>
    <x v="2"/>
    <x v="0"/>
    <x v="2"/>
    <s v="Excellent"/>
    <s v="Excellent"/>
    <s v="Good"/>
    <s v="Poor"/>
    <s v="Good"/>
    <s v="Good"/>
    <n v="3"/>
    <n v="4"/>
    <n v="5"/>
    <n v="5"/>
    <n v="3"/>
    <n v="1"/>
    <n v="3"/>
    <n v="3"/>
    <n v="3.375"/>
    <n v="3.5"/>
    <n v="5"/>
    <n v="2"/>
    <n v="3"/>
  </r>
  <r>
    <n v="696"/>
    <x v="519"/>
    <d v="2022-02-16T00:00:00"/>
    <x v="0"/>
    <s v="February"/>
    <s v="Wednesday"/>
    <s v="Weekdays"/>
    <x v="16"/>
    <x v="1"/>
    <s v="Guest 00696"/>
    <x v="1"/>
    <d v="2004-01-27T00:00:00"/>
    <x v="3"/>
    <x v="0"/>
    <x v="0"/>
    <n v="2"/>
    <x v="0"/>
    <x v="1"/>
    <x v="0"/>
    <s v="Excellent"/>
    <s v="Excellent"/>
    <s v="Good"/>
    <s v="Excellent"/>
    <s v="Good"/>
    <s v="Good"/>
    <n v="4"/>
    <n v="3"/>
    <n v="5"/>
    <n v="5"/>
    <n v="3"/>
    <n v="5"/>
    <n v="3"/>
    <n v="3"/>
    <n v="3.875"/>
    <n v="3.5"/>
    <n v="5"/>
    <n v="4"/>
    <n v="3"/>
  </r>
  <r>
    <n v="697"/>
    <x v="520"/>
    <d v="2020-03-28T00:00:00"/>
    <x v="3"/>
    <s v="March"/>
    <s v="Wednesday"/>
    <s v="Weekdays"/>
    <x v="15"/>
    <x v="1"/>
    <s v="Guest 00697"/>
    <x v="1"/>
    <d v="1964-10-22T00:00:00"/>
    <x v="25"/>
    <x v="1"/>
    <x v="2"/>
    <n v="2"/>
    <x v="5"/>
    <x v="2"/>
    <x v="3"/>
    <s v="Very good"/>
    <s v="Average"/>
    <s v="Good"/>
    <s v="Average"/>
    <s v="Excellent"/>
    <s v="Average"/>
    <n v="1"/>
    <n v="2"/>
    <n v="4"/>
    <n v="2"/>
    <n v="3"/>
    <n v="2"/>
    <n v="5"/>
    <n v="2"/>
    <n v="2.625"/>
    <n v="1.5"/>
    <n v="3"/>
    <n v="2.5"/>
    <n v="3.5"/>
  </r>
  <r>
    <n v="698"/>
    <x v="521"/>
    <d v="2020-07-17T00:00:00"/>
    <x v="3"/>
    <s v="June"/>
    <s v="Sunday"/>
    <s v="Weekends"/>
    <x v="14"/>
    <x v="1"/>
    <s v="Guest 00698"/>
    <x v="0"/>
    <d v="2003-11-23T00:00:00"/>
    <x v="3"/>
    <x v="1"/>
    <x v="3"/>
    <n v="5"/>
    <x v="6"/>
    <x v="1"/>
    <x v="0"/>
    <s v="Good"/>
    <s v="Average"/>
    <s v="Excellent"/>
    <s v="Average"/>
    <s v="Very good"/>
    <s v="Very good"/>
    <n v="4"/>
    <n v="3"/>
    <n v="3"/>
    <n v="2"/>
    <n v="5"/>
    <n v="2"/>
    <n v="4"/>
    <n v="4"/>
    <n v="3.375"/>
    <n v="3.5"/>
    <n v="2.5"/>
    <n v="3.5"/>
    <n v="4"/>
  </r>
  <r>
    <n v="699"/>
    <x v="271"/>
    <d v="2020-10-13T00:00:00"/>
    <x v="3"/>
    <s v="September"/>
    <s v="Tuesday"/>
    <s v="Weekdays"/>
    <x v="19"/>
    <x v="1"/>
    <s v="Guest 00699"/>
    <x v="0"/>
    <d v="1980-09-10T00:00:00"/>
    <x v="18"/>
    <x v="0"/>
    <x v="0"/>
    <n v="5"/>
    <x v="3"/>
    <x v="0"/>
    <x v="1"/>
    <s v="Very good"/>
    <s v="Very good"/>
    <s v="Poor"/>
    <s v="Poor"/>
    <s v="Good"/>
    <s v="Very good"/>
    <n v="3"/>
    <n v="5"/>
    <n v="4"/>
    <n v="4"/>
    <n v="1"/>
    <n v="1"/>
    <n v="3"/>
    <n v="4"/>
    <n v="3.125"/>
    <n v="4"/>
    <n v="4"/>
    <n v="1"/>
    <n v="3.5"/>
  </r>
  <r>
    <n v="700"/>
    <x v="522"/>
    <d v="2020-07-26T00:00:00"/>
    <x v="3"/>
    <s v="July"/>
    <s v="Friday"/>
    <s v="Weekends"/>
    <x v="11"/>
    <x v="1"/>
    <s v="Guest 00700"/>
    <x v="1"/>
    <d v="1956-05-12T00:00:00"/>
    <x v="19"/>
    <x v="0"/>
    <x v="0"/>
    <n v="5"/>
    <x v="5"/>
    <x v="0"/>
    <x v="0"/>
    <s v="Poor"/>
    <s v="Very good"/>
    <s v="Poor"/>
    <s v="Excellent"/>
    <s v="Average"/>
    <s v="Very good"/>
    <n v="3"/>
    <n v="3"/>
    <n v="1"/>
    <n v="4"/>
    <n v="1"/>
    <n v="5"/>
    <n v="2"/>
    <n v="4"/>
    <n v="2.875"/>
    <n v="3"/>
    <n v="2.5"/>
    <n v="3"/>
    <n v="3"/>
  </r>
  <r>
    <n v="701"/>
    <x v="523"/>
    <d v="2021-09-05T00:00:00"/>
    <x v="1"/>
    <s v="August"/>
    <s v="Friday"/>
    <s v="Weekends"/>
    <x v="24"/>
    <x v="1"/>
    <s v="Guest 00701"/>
    <x v="0"/>
    <d v="2004-08-17T00:00:00"/>
    <x v="9"/>
    <x v="1"/>
    <x v="3"/>
    <n v="4"/>
    <x v="5"/>
    <x v="3"/>
    <x v="1"/>
    <s v="Very good"/>
    <s v="Average"/>
    <s v="Very good"/>
    <s v="Excellent"/>
    <s v="Excellent"/>
    <s v="Poor"/>
    <n v="5"/>
    <n v="5"/>
    <n v="4"/>
    <n v="2"/>
    <n v="4"/>
    <n v="5"/>
    <n v="5"/>
    <n v="1"/>
    <n v="3.875"/>
    <n v="5"/>
    <n v="3"/>
    <n v="4.5"/>
    <n v="3"/>
  </r>
  <r>
    <n v="702"/>
    <x v="37"/>
    <d v="2022-11-30T00:00:00"/>
    <x v="0"/>
    <s v="November"/>
    <s v="Wednesday"/>
    <s v="Weekdays"/>
    <x v="19"/>
    <x v="1"/>
    <s v="Guest 00702"/>
    <x v="0"/>
    <d v="1956-05-23T00:00:00"/>
    <x v="5"/>
    <x v="1"/>
    <x v="6"/>
    <n v="5"/>
    <x v="0"/>
    <x v="3"/>
    <x v="2"/>
    <s v="Very good"/>
    <s v="Average"/>
    <s v="Average"/>
    <s v="Poor"/>
    <s v="Good"/>
    <s v="Poor"/>
    <n v="5"/>
    <n v="4"/>
    <n v="4"/>
    <n v="2"/>
    <n v="2"/>
    <n v="1"/>
    <n v="3"/>
    <n v="1"/>
    <n v="2.75"/>
    <n v="4.5"/>
    <n v="3"/>
    <n v="1.5"/>
    <n v="2"/>
  </r>
  <r>
    <n v="703"/>
    <x v="524"/>
    <d v="2020-04-24T00:00:00"/>
    <x v="3"/>
    <s v="April"/>
    <s v="Saturday"/>
    <s v="Weekends"/>
    <x v="9"/>
    <x v="1"/>
    <s v="Guest 00703"/>
    <x v="1"/>
    <d v="1969-07-13T00:00:00"/>
    <x v="15"/>
    <x v="3"/>
    <x v="3"/>
    <n v="5"/>
    <x v="1"/>
    <x v="3"/>
    <x v="1"/>
    <s v="Excellent"/>
    <s v="Very good"/>
    <s v="Average"/>
    <s v="Average"/>
    <s v="Excellent"/>
    <s v="Very good"/>
    <n v="5"/>
    <n v="5"/>
    <n v="5"/>
    <n v="4"/>
    <n v="2"/>
    <n v="2"/>
    <n v="5"/>
    <n v="4"/>
    <n v="4"/>
    <n v="5"/>
    <n v="4.5"/>
    <n v="2"/>
    <n v="4.5"/>
  </r>
  <r>
    <n v="704"/>
    <x v="331"/>
    <d v="2022-03-09T00:00:00"/>
    <x v="0"/>
    <s v="February"/>
    <s v="Monday"/>
    <s v="Weekdays"/>
    <x v="24"/>
    <x v="1"/>
    <s v="Guest 00704"/>
    <x v="0"/>
    <d v="1987-10-31T00:00:00"/>
    <x v="13"/>
    <x v="1"/>
    <x v="3"/>
    <n v="3"/>
    <x v="0"/>
    <x v="3"/>
    <x v="1"/>
    <s v="Good"/>
    <s v="Poor"/>
    <s v="Good"/>
    <s v="Poor"/>
    <s v="Good"/>
    <s v="Average"/>
    <n v="5"/>
    <n v="5"/>
    <n v="3"/>
    <n v="1"/>
    <n v="3"/>
    <n v="1"/>
    <n v="3"/>
    <n v="2"/>
    <n v="2.875"/>
    <n v="5"/>
    <n v="2"/>
    <n v="2"/>
    <n v="2.5"/>
  </r>
  <r>
    <n v="705"/>
    <x v="525"/>
    <d v="2022-10-21T00:00:00"/>
    <x v="0"/>
    <s v="October"/>
    <s v="Monday"/>
    <s v="Weekdays"/>
    <x v="17"/>
    <x v="1"/>
    <s v="Guest 00705"/>
    <x v="0"/>
    <d v="1992-12-24T00:00:00"/>
    <x v="12"/>
    <x v="2"/>
    <x v="4"/>
    <n v="2"/>
    <x v="2"/>
    <x v="1"/>
    <x v="2"/>
    <s v="Very good"/>
    <s v="Very good"/>
    <s v="Poor"/>
    <s v="Average"/>
    <s v="Very good"/>
    <s v="Good"/>
    <n v="4"/>
    <n v="4"/>
    <n v="4"/>
    <n v="4"/>
    <n v="1"/>
    <n v="2"/>
    <n v="4"/>
    <n v="3"/>
    <n v="3.25"/>
    <n v="4"/>
    <n v="4"/>
    <n v="1.5"/>
    <n v="3.5"/>
  </r>
  <r>
    <n v="706"/>
    <x v="296"/>
    <d v="2020-01-19T00:00:00"/>
    <x v="2"/>
    <s v="December"/>
    <s v="Saturday"/>
    <s v="Weekends"/>
    <x v="7"/>
    <x v="1"/>
    <s v="Guest 00706"/>
    <x v="0"/>
    <d v="1968-04-10T00:00:00"/>
    <x v="32"/>
    <x v="2"/>
    <x v="6"/>
    <n v="1"/>
    <x v="1"/>
    <x v="3"/>
    <x v="2"/>
    <s v="Good"/>
    <s v="Excellent"/>
    <s v="Very good"/>
    <s v="Average"/>
    <s v="Good"/>
    <s v="Good"/>
    <n v="5"/>
    <n v="4"/>
    <n v="3"/>
    <n v="5"/>
    <n v="4"/>
    <n v="2"/>
    <n v="3"/>
    <n v="3"/>
    <n v="3.625"/>
    <n v="4.5"/>
    <n v="4"/>
    <n v="3"/>
    <n v="3"/>
  </r>
  <r>
    <n v="707"/>
    <x v="526"/>
    <d v="2020-03-02T00:00:00"/>
    <x v="3"/>
    <s v="March"/>
    <s v="Sunday"/>
    <s v="Weekends"/>
    <x v="6"/>
    <x v="2"/>
    <s v="Guest 00707"/>
    <x v="1"/>
    <d v="1983-04-26T00:00:00"/>
    <x v="55"/>
    <x v="1"/>
    <x v="3"/>
    <n v="4"/>
    <x v="5"/>
    <x v="0"/>
    <x v="1"/>
    <s v="Excellent"/>
    <s v="Good"/>
    <s v="Very good"/>
    <s v="Average"/>
    <s v="Excellent"/>
    <s v="Excellent"/>
    <n v="3"/>
    <n v="5"/>
    <n v="5"/>
    <n v="3"/>
    <n v="4"/>
    <n v="2"/>
    <n v="5"/>
    <n v="5"/>
    <n v="4"/>
    <n v="4"/>
    <n v="4"/>
    <n v="3"/>
    <n v="5"/>
  </r>
  <r>
    <n v="708"/>
    <x v="208"/>
    <d v="2022-06-01T00:00:00"/>
    <x v="0"/>
    <s v="May"/>
    <s v="Thursday"/>
    <s v="Weekdays"/>
    <x v="28"/>
    <x v="1"/>
    <s v="Guest 00708"/>
    <x v="1"/>
    <d v="1955-05-04T00:00:00"/>
    <x v="28"/>
    <x v="3"/>
    <x v="2"/>
    <n v="3"/>
    <x v="0"/>
    <x v="0"/>
    <x v="1"/>
    <s v="Good"/>
    <s v="Very good"/>
    <s v="Very good"/>
    <s v="Average"/>
    <s v="Average"/>
    <s v="Good"/>
    <n v="3"/>
    <n v="5"/>
    <n v="3"/>
    <n v="4"/>
    <n v="4"/>
    <n v="2"/>
    <n v="2"/>
    <n v="3"/>
    <n v="3.25"/>
    <n v="4"/>
    <n v="3.5"/>
    <n v="3"/>
    <n v="2.5"/>
  </r>
  <r>
    <n v="709"/>
    <x v="527"/>
    <d v="2021-04-24T00:00:00"/>
    <x v="1"/>
    <s v="March"/>
    <s v="Friday"/>
    <s v="Weekends"/>
    <x v="7"/>
    <x v="1"/>
    <s v="Guest 00709"/>
    <x v="0"/>
    <d v="1985-05-05T00:00:00"/>
    <x v="31"/>
    <x v="2"/>
    <x v="6"/>
    <n v="2"/>
    <x v="6"/>
    <x v="0"/>
    <x v="2"/>
    <s v="Excellent"/>
    <s v="Poor"/>
    <s v="Good"/>
    <s v="Very good"/>
    <s v="Poor"/>
    <s v="Poor"/>
    <n v="3"/>
    <n v="4"/>
    <n v="5"/>
    <n v="1"/>
    <n v="3"/>
    <n v="4"/>
    <n v="1"/>
    <n v="1"/>
    <n v="2.75"/>
    <n v="3.5"/>
    <n v="3"/>
    <n v="3.5"/>
    <n v="1"/>
  </r>
  <r>
    <n v="710"/>
    <x v="528"/>
    <d v="2022-07-08T00:00:00"/>
    <x v="0"/>
    <s v="June"/>
    <s v="Thursday"/>
    <s v="Weekdays"/>
    <x v="25"/>
    <x v="1"/>
    <s v="Guest 00710"/>
    <x v="1"/>
    <d v="1970-02-08T00:00:00"/>
    <x v="15"/>
    <x v="0"/>
    <x v="0"/>
    <n v="4"/>
    <x v="0"/>
    <x v="3"/>
    <x v="1"/>
    <s v="Excellent"/>
    <s v="Good"/>
    <s v="Excellent"/>
    <s v="Average"/>
    <s v="Good"/>
    <s v="Very good"/>
    <n v="5"/>
    <n v="5"/>
    <n v="5"/>
    <n v="3"/>
    <n v="5"/>
    <n v="2"/>
    <n v="3"/>
    <n v="4"/>
    <n v="4"/>
    <n v="5"/>
    <n v="4"/>
    <n v="3.5"/>
    <n v="3.5"/>
  </r>
  <r>
    <n v="711"/>
    <x v="529"/>
    <d v="2022-06-24T00:00:00"/>
    <x v="0"/>
    <s v="June"/>
    <s v="Monday"/>
    <s v="Weekdays"/>
    <x v="26"/>
    <x v="0"/>
    <s v="Guest 00711"/>
    <x v="0"/>
    <d v="1968-09-27T00:00:00"/>
    <x v="42"/>
    <x v="2"/>
    <x v="6"/>
    <n v="3"/>
    <x v="2"/>
    <x v="1"/>
    <x v="1"/>
    <s v="Excellent"/>
    <s v="Excellent"/>
    <s v="Excellent"/>
    <s v="Poor"/>
    <s v="Very good"/>
    <s v="Average"/>
    <n v="4"/>
    <n v="5"/>
    <n v="5"/>
    <n v="5"/>
    <n v="5"/>
    <n v="1"/>
    <n v="4"/>
    <n v="2"/>
    <n v="3.875"/>
    <n v="4.5"/>
    <n v="5"/>
    <n v="3"/>
    <n v="3"/>
  </r>
  <r>
    <n v="712"/>
    <x v="322"/>
    <d v="2021-06-03T00:00:00"/>
    <x v="1"/>
    <s v="May"/>
    <s v="Sunday"/>
    <s v="Weekends"/>
    <x v="1"/>
    <x v="1"/>
    <s v="Guest 00712"/>
    <x v="0"/>
    <d v="1980-02-19T00:00:00"/>
    <x v="14"/>
    <x v="1"/>
    <x v="0"/>
    <n v="5"/>
    <x v="6"/>
    <x v="2"/>
    <x v="3"/>
    <s v="Good"/>
    <s v="Excellent"/>
    <s v="Average"/>
    <s v="Average"/>
    <s v="Average"/>
    <s v="Excellent"/>
    <n v="1"/>
    <n v="2"/>
    <n v="3"/>
    <n v="5"/>
    <n v="2"/>
    <n v="2"/>
    <n v="2"/>
    <n v="5"/>
    <n v="2.75"/>
    <n v="1.5"/>
    <n v="4"/>
    <n v="2"/>
    <n v="3.5"/>
  </r>
  <r>
    <n v="713"/>
    <x v="420"/>
    <d v="2020-10-07T00:00:00"/>
    <x v="3"/>
    <s v="September"/>
    <s v="Saturday"/>
    <s v="Weekends"/>
    <x v="1"/>
    <x v="1"/>
    <s v="Guest 00713"/>
    <x v="1"/>
    <d v="1990-01-08T00:00:00"/>
    <x v="35"/>
    <x v="2"/>
    <x v="6"/>
    <n v="3"/>
    <x v="3"/>
    <x v="3"/>
    <x v="1"/>
    <s v="Excellent"/>
    <s v="Poor"/>
    <s v="Very good"/>
    <s v="Poor"/>
    <s v="Good"/>
    <s v="Good"/>
    <n v="5"/>
    <n v="5"/>
    <n v="5"/>
    <n v="1"/>
    <n v="4"/>
    <n v="1"/>
    <n v="3"/>
    <n v="3"/>
    <n v="3.375"/>
    <n v="5"/>
    <n v="3"/>
    <n v="2.5"/>
    <n v="3"/>
  </r>
  <r>
    <n v="714"/>
    <x v="263"/>
    <d v="2022-08-13T00:00:00"/>
    <x v="0"/>
    <s v="August"/>
    <s v="Thursday"/>
    <s v="Weekdays"/>
    <x v="0"/>
    <x v="0"/>
    <s v="Guest 00714"/>
    <x v="1"/>
    <d v="1993-03-12T00:00:00"/>
    <x v="12"/>
    <x v="0"/>
    <x v="0"/>
    <n v="4"/>
    <x v="0"/>
    <x v="1"/>
    <x v="3"/>
    <s v="Good"/>
    <s v="Excellent"/>
    <s v="Poor"/>
    <s v="Poor"/>
    <s v="Average"/>
    <s v="Good"/>
    <n v="4"/>
    <n v="2"/>
    <n v="3"/>
    <n v="5"/>
    <n v="1"/>
    <n v="1"/>
    <n v="2"/>
    <n v="3"/>
    <n v="2.625"/>
    <n v="3"/>
    <n v="4"/>
    <n v="1"/>
    <n v="2.5"/>
  </r>
  <r>
    <n v="715"/>
    <x v="495"/>
    <d v="2021-09-03T00:00:00"/>
    <x v="1"/>
    <s v="August"/>
    <s v="Wednesday"/>
    <s v="Weekdays"/>
    <x v="11"/>
    <x v="1"/>
    <s v="Guest 00715"/>
    <x v="1"/>
    <d v="2000-01-25T00:00:00"/>
    <x v="24"/>
    <x v="0"/>
    <x v="0"/>
    <n v="3"/>
    <x v="0"/>
    <x v="1"/>
    <x v="1"/>
    <s v="Very good"/>
    <s v="Poor"/>
    <s v="Very good"/>
    <s v="Very good"/>
    <s v="Average"/>
    <s v="Very good"/>
    <n v="4"/>
    <n v="5"/>
    <n v="4"/>
    <n v="1"/>
    <n v="4"/>
    <n v="4"/>
    <n v="2"/>
    <n v="4"/>
    <n v="3.5"/>
    <n v="4.5"/>
    <n v="2.5"/>
    <n v="4"/>
    <n v="3"/>
  </r>
  <r>
    <n v="716"/>
    <x v="411"/>
    <d v="2022-07-06T00:00:00"/>
    <x v="0"/>
    <s v="July"/>
    <s v="Friday"/>
    <s v="Weekends"/>
    <x v="2"/>
    <x v="0"/>
    <s v="Guest 00716"/>
    <x v="0"/>
    <d v="2001-07-21T00:00:00"/>
    <x v="50"/>
    <x v="0"/>
    <x v="0"/>
    <n v="5"/>
    <x v="6"/>
    <x v="3"/>
    <x v="1"/>
    <s v="Good"/>
    <s v="Average"/>
    <s v="Good"/>
    <s v="Average"/>
    <s v="Poor"/>
    <s v="Good"/>
    <n v="5"/>
    <n v="5"/>
    <n v="3"/>
    <n v="2"/>
    <n v="3"/>
    <n v="2"/>
    <n v="1"/>
    <n v="3"/>
    <n v="3"/>
    <n v="5"/>
    <n v="2.5"/>
    <n v="2.5"/>
    <n v="2"/>
  </r>
  <r>
    <n v="717"/>
    <x v="157"/>
    <d v="2022-08-26T00:00:00"/>
    <x v="0"/>
    <s v="August"/>
    <s v="Wednesday"/>
    <s v="Weekdays"/>
    <x v="18"/>
    <x v="1"/>
    <s v="Guest 00717"/>
    <x v="0"/>
    <d v="1984-04-24T00:00:00"/>
    <x v="49"/>
    <x v="0"/>
    <x v="3"/>
    <n v="5"/>
    <x v="0"/>
    <x v="0"/>
    <x v="2"/>
    <s v="Excellent"/>
    <s v="Excellent"/>
    <s v="Excellent"/>
    <s v="Average"/>
    <s v="Good"/>
    <s v="Very good"/>
    <n v="3"/>
    <n v="4"/>
    <n v="5"/>
    <n v="5"/>
    <n v="5"/>
    <n v="2"/>
    <n v="3"/>
    <n v="4"/>
    <n v="3.875"/>
    <n v="3.5"/>
    <n v="5"/>
    <n v="3.5"/>
    <n v="3.5"/>
  </r>
  <r>
    <n v="718"/>
    <x v="427"/>
    <d v="2020-06-28T00:00:00"/>
    <x v="3"/>
    <s v="June"/>
    <s v="Monday"/>
    <s v="Weekdays"/>
    <x v="9"/>
    <x v="1"/>
    <s v="Guest 00718"/>
    <x v="1"/>
    <d v="2006-08-11T00:00:00"/>
    <x v="56"/>
    <x v="1"/>
    <x v="6"/>
    <n v="5"/>
    <x v="0"/>
    <x v="1"/>
    <x v="1"/>
    <s v="Excellent"/>
    <s v="Average"/>
    <s v="Good"/>
    <s v="Average"/>
    <s v="Poor"/>
    <s v="Poor"/>
    <n v="4"/>
    <n v="5"/>
    <n v="5"/>
    <n v="2"/>
    <n v="3"/>
    <n v="2"/>
    <n v="1"/>
    <n v="1"/>
    <n v="2.875"/>
    <n v="4.5"/>
    <n v="3.5"/>
    <n v="2.5"/>
    <n v="1"/>
  </r>
  <r>
    <n v="719"/>
    <x v="381"/>
    <d v="2020-10-30T00:00:00"/>
    <x v="3"/>
    <s v="October"/>
    <s v="Thursday"/>
    <s v="Weekdays"/>
    <x v="23"/>
    <x v="1"/>
    <s v="Guest 00719"/>
    <x v="0"/>
    <d v="1998-11-27T00:00:00"/>
    <x v="22"/>
    <x v="1"/>
    <x v="1"/>
    <n v="3"/>
    <x v="2"/>
    <x v="0"/>
    <x v="4"/>
    <s v="Good"/>
    <s v="Poor"/>
    <s v="Excellent"/>
    <s v="Poor"/>
    <s v="Very good"/>
    <s v="Excellent"/>
    <n v="3"/>
    <n v="1"/>
    <n v="3"/>
    <n v="1"/>
    <n v="5"/>
    <n v="1"/>
    <n v="4"/>
    <n v="5"/>
    <n v="2.875"/>
    <n v="2"/>
    <n v="2"/>
    <n v="3"/>
    <n v="4.5"/>
  </r>
  <r>
    <n v="720"/>
    <x v="530"/>
    <d v="2022-10-13T00:00:00"/>
    <x v="0"/>
    <s v="October"/>
    <s v="Friday"/>
    <s v="Weekends"/>
    <x v="29"/>
    <x v="1"/>
    <s v="Guest 00720"/>
    <x v="1"/>
    <d v="1996-01-02T00:00:00"/>
    <x v="36"/>
    <x v="1"/>
    <x v="6"/>
    <n v="2"/>
    <x v="3"/>
    <x v="1"/>
    <x v="0"/>
    <s v="Very good"/>
    <s v="Good"/>
    <s v="Average"/>
    <s v="Poor"/>
    <s v="Poor"/>
    <s v="Very good"/>
    <n v="4"/>
    <n v="3"/>
    <n v="4"/>
    <n v="3"/>
    <n v="2"/>
    <n v="1"/>
    <n v="1"/>
    <n v="4"/>
    <n v="2.75"/>
    <n v="3.5"/>
    <n v="3.5"/>
    <n v="1.5"/>
    <n v="2.5"/>
  </r>
  <r>
    <n v="721"/>
    <x v="481"/>
    <d v="2021-09-14T00:00:00"/>
    <x v="1"/>
    <s v="August"/>
    <s v="Saturday"/>
    <s v="Weekends"/>
    <x v="15"/>
    <x v="1"/>
    <s v="Guest 00721"/>
    <x v="0"/>
    <d v="1997-02-08T00:00:00"/>
    <x v="23"/>
    <x v="1"/>
    <x v="3"/>
    <n v="5"/>
    <x v="6"/>
    <x v="1"/>
    <x v="1"/>
    <s v="Excellent"/>
    <s v="Good"/>
    <s v="Good"/>
    <s v="Average"/>
    <s v="Excellent"/>
    <s v="Excellent"/>
    <n v="4"/>
    <n v="5"/>
    <n v="5"/>
    <n v="3"/>
    <n v="3"/>
    <n v="2"/>
    <n v="5"/>
    <n v="5"/>
    <n v="4"/>
    <n v="4.5"/>
    <n v="4"/>
    <n v="2.5"/>
    <n v="5"/>
  </r>
  <r>
    <n v="722"/>
    <x v="417"/>
    <d v="2022-01-22T00:00:00"/>
    <x v="0"/>
    <s v="January"/>
    <s v="Tuesday"/>
    <s v="Weekdays"/>
    <x v="17"/>
    <x v="1"/>
    <s v="Guest 00722"/>
    <x v="0"/>
    <d v="1998-04-10T00:00:00"/>
    <x v="8"/>
    <x v="2"/>
    <x v="6"/>
    <n v="3"/>
    <x v="6"/>
    <x v="4"/>
    <x v="4"/>
    <s v="Good"/>
    <s v="Good"/>
    <s v="Good"/>
    <s v="Poor"/>
    <s v="Very good"/>
    <s v="Very good"/>
    <n v="2"/>
    <n v="1"/>
    <n v="3"/>
    <n v="3"/>
    <n v="3"/>
    <n v="1"/>
    <n v="4"/>
    <n v="4"/>
    <n v="2.625"/>
    <n v="1.5"/>
    <n v="3"/>
    <n v="2"/>
    <n v="4"/>
  </r>
  <r>
    <n v="723"/>
    <x v="531"/>
    <d v="2021-02-12T00:00:00"/>
    <x v="1"/>
    <s v="January"/>
    <s v="Thursday"/>
    <s v="Weekdays"/>
    <x v="20"/>
    <x v="1"/>
    <s v="Guest 00723"/>
    <x v="0"/>
    <d v="1950-12-31T00:00:00"/>
    <x v="34"/>
    <x v="1"/>
    <x v="6"/>
    <n v="1"/>
    <x v="0"/>
    <x v="3"/>
    <x v="0"/>
    <s v="Excellent"/>
    <s v="Average"/>
    <s v="Very good"/>
    <s v="Poor"/>
    <s v="Poor"/>
    <s v="Excellent"/>
    <n v="5"/>
    <n v="3"/>
    <n v="5"/>
    <n v="2"/>
    <n v="4"/>
    <n v="1"/>
    <n v="1"/>
    <n v="5"/>
    <n v="3.25"/>
    <n v="4"/>
    <n v="3.5"/>
    <n v="2.5"/>
    <n v="3"/>
  </r>
  <r>
    <n v="724"/>
    <x v="532"/>
    <d v="2021-04-07T00:00:00"/>
    <x v="1"/>
    <s v="March"/>
    <s v="Wednesday"/>
    <s v="Weekdays"/>
    <x v="19"/>
    <x v="1"/>
    <s v="Guest 00724"/>
    <x v="0"/>
    <d v="1988-12-05T00:00:00"/>
    <x v="7"/>
    <x v="0"/>
    <x v="0"/>
    <n v="4"/>
    <x v="0"/>
    <x v="3"/>
    <x v="2"/>
    <s v="Good"/>
    <s v="Poor"/>
    <s v="Good"/>
    <s v="Poor"/>
    <s v="Average"/>
    <s v="Average"/>
    <n v="5"/>
    <n v="4"/>
    <n v="3"/>
    <n v="1"/>
    <n v="3"/>
    <n v="1"/>
    <n v="2"/>
    <n v="2"/>
    <n v="2.625"/>
    <n v="4.5"/>
    <n v="2"/>
    <n v="2"/>
    <n v="2"/>
  </r>
  <r>
    <n v="725"/>
    <x v="374"/>
    <d v="2021-06-11T00:00:00"/>
    <x v="1"/>
    <s v="June"/>
    <s v="Monday"/>
    <s v="Weekdays"/>
    <x v="26"/>
    <x v="0"/>
    <s v="Guest 00725"/>
    <x v="1"/>
    <d v="1964-11-10T00:00:00"/>
    <x v="25"/>
    <x v="1"/>
    <x v="3"/>
    <n v="5"/>
    <x v="0"/>
    <x v="3"/>
    <x v="2"/>
    <s v="Excellent"/>
    <s v="Poor"/>
    <s v="Excellent"/>
    <s v="Very good"/>
    <s v="Very good"/>
    <s v="Good"/>
    <n v="5"/>
    <n v="4"/>
    <n v="5"/>
    <n v="1"/>
    <n v="5"/>
    <n v="4"/>
    <n v="4"/>
    <n v="3"/>
    <n v="3.875"/>
    <n v="4.5"/>
    <n v="3"/>
    <n v="4.5"/>
    <n v="3.5"/>
  </r>
  <r>
    <n v="726"/>
    <x v="226"/>
    <d v="2020-04-21T00:00:00"/>
    <x v="3"/>
    <s v="April"/>
    <s v="Tuesday"/>
    <s v="Weekdays"/>
    <x v="8"/>
    <x v="1"/>
    <s v="Guest 00726"/>
    <x v="0"/>
    <d v="1983-04-15T00:00:00"/>
    <x v="55"/>
    <x v="0"/>
    <x v="0"/>
    <n v="3"/>
    <x v="6"/>
    <x v="3"/>
    <x v="2"/>
    <s v="Good"/>
    <s v="Average"/>
    <s v="Good"/>
    <s v="Poor"/>
    <s v="Good"/>
    <s v="Excellent"/>
    <n v="5"/>
    <n v="4"/>
    <n v="3"/>
    <n v="2"/>
    <n v="3"/>
    <n v="1"/>
    <n v="3"/>
    <n v="5"/>
    <n v="3.25"/>
    <n v="4.5"/>
    <n v="2.5"/>
    <n v="2"/>
    <n v="4"/>
  </r>
  <r>
    <n v="727"/>
    <x v="276"/>
    <d v="2022-02-25T00:00:00"/>
    <x v="0"/>
    <s v="February"/>
    <s v="Tuesday"/>
    <s v="Weekdays"/>
    <x v="13"/>
    <x v="1"/>
    <s v="Guest 00727"/>
    <x v="1"/>
    <d v="1988-11-19T00:00:00"/>
    <x v="7"/>
    <x v="1"/>
    <x v="3"/>
    <n v="2"/>
    <x v="0"/>
    <x v="0"/>
    <x v="4"/>
    <s v="Good"/>
    <s v="Poor"/>
    <s v="Very good"/>
    <s v="Poor"/>
    <s v="Average"/>
    <s v="Very good"/>
    <n v="3"/>
    <n v="1"/>
    <n v="3"/>
    <n v="1"/>
    <n v="4"/>
    <n v="1"/>
    <n v="2"/>
    <n v="4"/>
    <n v="2.375"/>
    <n v="2"/>
    <n v="2"/>
    <n v="2.5"/>
    <n v="3"/>
  </r>
  <r>
    <n v="728"/>
    <x v="165"/>
    <d v="2022-02-12T00:00:00"/>
    <x v="0"/>
    <s v="February"/>
    <s v="Sunday"/>
    <s v="Weekends"/>
    <x v="29"/>
    <x v="1"/>
    <s v="Guest 00728"/>
    <x v="0"/>
    <d v="2005-08-12T00:00:00"/>
    <x v="48"/>
    <x v="0"/>
    <x v="0"/>
    <n v="5"/>
    <x v="0"/>
    <x v="1"/>
    <x v="2"/>
    <s v="Excellent"/>
    <s v="Very good"/>
    <s v="Excellent"/>
    <s v="Poor"/>
    <s v="Poor"/>
    <s v="Poor"/>
    <n v="4"/>
    <n v="4"/>
    <n v="5"/>
    <n v="4"/>
    <n v="5"/>
    <n v="1"/>
    <n v="1"/>
    <n v="1"/>
    <n v="3.125"/>
    <n v="4"/>
    <n v="4.5"/>
    <n v="3"/>
    <n v="1"/>
  </r>
  <r>
    <n v="729"/>
    <x v="333"/>
    <d v="2020-02-29T00:00:00"/>
    <x v="3"/>
    <s v="February"/>
    <s v="Sunday"/>
    <s v="Weekends"/>
    <x v="28"/>
    <x v="1"/>
    <s v="Guest 00729"/>
    <x v="1"/>
    <d v="1964-08-26T00:00:00"/>
    <x v="25"/>
    <x v="0"/>
    <x v="0"/>
    <n v="3"/>
    <x v="0"/>
    <x v="1"/>
    <x v="1"/>
    <s v="Excellent"/>
    <s v="Very good"/>
    <s v="Poor"/>
    <s v="Poor"/>
    <s v="Average"/>
    <s v="Excellent"/>
    <n v="4"/>
    <n v="5"/>
    <n v="5"/>
    <n v="4"/>
    <n v="1"/>
    <n v="1"/>
    <n v="2"/>
    <n v="5"/>
    <n v="3.375"/>
    <n v="4.5"/>
    <n v="4.5"/>
    <n v="1"/>
    <n v="3.5"/>
  </r>
  <r>
    <n v="730"/>
    <x v="533"/>
    <d v="2020-04-03T00:00:00"/>
    <x v="3"/>
    <s v="March"/>
    <s v="Friday"/>
    <s v="Weekends"/>
    <x v="8"/>
    <x v="1"/>
    <s v="Guest 00730"/>
    <x v="0"/>
    <d v="1967-07-31T00:00:00"/>
    <x v="32"/>
    <x v="1"/>
    <x v="3"/>
    <n v="5"/>
    <x v="4"/>
    <x v="0"/>
    <x v="1"/>
    <s v="Good"/>
    <s v="Very good"/>
    <s v="Average"/>
    <s v="Poor"/>
    <s v="Excellent"/>
    <s v="Good"/>
    <n v="3"/>
    <n v="5"/>
    <n v="3"/>
    <n v="4"/>
    <n v="2"/>
    <n v="1"/>
    <n v="5"/>
    <n v="3"/>
    <n v="3.25"/>
    <n v="4"/>
    <n v="3.5"/>
    <n v="1.5"/>
    <n v="4"/>
  </r>
  <r>
    <n v="731"/>
    <x v="9"/>
    <d v="2020-12-06T00:00:00"/>
    <x v="3"/>
    <s v="December"/>
    <s v="Friday"/>
    <s v="Weekends"/>
    <x v="0"/>
    <x v="2"/>
    <s v="Guest 00731"/>
    <x v="0"/>
    <d v="1977-03-11T00:00:00"/>
    <x v="51"/>
    <x v="0"/>
    <x v="0"/>
    <n v="4"/>
    <x v="0"/>
    <x v="3"/>
    <x v="0"/>
    <s v="Good"/>
    <s v="Average"/>
    <s v="Poor"/>
    <s v="Very good"/>
    <s v="Excellent"/>
    <s v="Very good"/>
    <n v="5"/>
    <n v="3"/>
    <n v="3"/>
    <n v="2"/>
    <n v="1"/>
    <n v="4"/>
    <n v="5"/>
    <n v="4"/>
    <n v="3.375"/>
    <n v="4"/>
    <n v="2.5"/>
    <n v="2.5"/>
    <n v="4.5"/>
  </r>
  <r>
    <n v="732"/>
    <x v="394"/>
    <d v="2021-07-04T00:00:00"/>
    <x v="1"/>
    <s v="June"/>
    <s v="Thursday"/>
    <s v="Weekdays"/>
    <x v="15"/>
    <x v="1"/>
    <s v="Guest 00732"/>
    <x v="0"/>
    <d v="1965-07-15T00:00:00"/>
    <x v="44"/>
    <x v="1"/>
    <x v="4"/>
    <n v="3"/>
    <x v="5"/>
    <x v="1"/>
    <x v="2"/>
    <s v="Very good"/>
    <s v="Very good"/>
    <s v="Average"/>
    <s v="Good"/>
    <s v="Average"/>
    <s v="Very good"/>
    <n v="4"/>
    <n v="4"/>
    <n v="4"/>
    <n v="4"/>
    <n v="2"/>
    <n v="3"/>
    <n v="2"/>
    <n v="4"/>
    <n v="3.375"/>
    <n v="4"/>
    <n v="4"/>
    <n v="2.5"/>
    <n v="3"/>
  </r>
  <r>
    <n v="733"/>
    <x v="534"/>
    <d v="2020-03-26T00:00:00"/>
    <x v="3"/>
    <s v="February"/>
    <s v="Tuesday"/>
    <s v="Weekdays"/>
    <x v="24"/>
    <x v="1"/>
    <s v="Guest 00733"/>
    <x v="0"/>
    <d v="1975-01-01T00:00:00"/>
    <x v="54"/>
    <x v="2"/>
    <x v="5"/>
    <n v="4"/>
    <x v="2"/>
    <x v="1"/>
    <x v="3"/>
    <s v="Poor"/>
    <s v="Very good"/>
    <s v="Poor"/>
    <s v="Average"/>
    <s v="Average"/>
    <s v="Good"/>
    <n v="4"/>
    <n v="2"/>
    <n v="1"/>
    <n v="4"/>
    <n v="1"/>
    <n v="2"/>
    <n v="2"/>
    <n v="3"/>
    <n v="2.375"/>
    <n v="3"/>
    <n v="2.5"/>
    <n v="1.5"/>
    <n v="2.5"/>
  </r>
  <r>
    <n v="734"/>
    <x v="106"/>
    <d v="2020-09-03T00:00:00"/>
    <x v="3"/>
    <s v="August"/>
    <s v="Friday"/>
    <s v="Weekends"/>
    <x v="22"/>
    <x v="1"/>
    <s v="Guest 00734"/>
    <x v="1"/>
    <d v="1991-02-01T00:00:00"/>
    <x v="38"/>
    <x v="1"/>
    <x v="6"/>
    <n v="5"/>
    <x v="0"/>
    <x v="1"/>
    <x v="2"/>
    <s v="Excellent"/>
    <s v="Very good"/>
    <s v="Average"/>
    <s v="Poor"/>
    <s v="Good"/>
    <s v="Excellent"/>
    <n v="4"/>
    <n v="4"/>
    <n v="5"/>
    <n v="4"/>
    <n v="2"/>
    <n v="1"/>
    <n v="3"/>
    <n v="5"/>
    <n v="3.5"/>
    <n v="4"/>
    <n v="4.5"/>
    <n v="1.5"/>
    <n v="4"/>
  </r>
  <r>
    <n v="735"/>
    <x v="535"/>
    <d v="2020-06-01T00:00:00"/>
    <x v="3"/>
    <s v="May"/>
    <s v="Monday"/>
    <s v="Weekdays"/>
    <x v="8"/>
    <x v="1"/>
    <s v="Guest 00735"/>
    <x v="0"/>
    <d v="1955-09-22T00:00:00"/>
    <x v="19"/>
    <x v="0"/>
    <x v="6"/>
    <n v="5"/>
    <x v="0"/>
    <x v="1"/>
    <x v="2"/>
    <s v="Very good"/>
    <s v="Good"/>
    <s v="Excellent"/>
    <s v="Average"/>
    <s v="Average"/>
    <s v="Very good"/>
    <n v="4"/>
    <n v="4"/>
    <n v="4"/>
    <n v="3"/>
    <n v="5"/>
    <n v="2"/>
    <n v="2"/>
    <n v="4"/>
    <n v="3.5"/>
    <n v="4"/>
    <n v="3.5"/>
    <n v="3.5"/>
    <n v="3"/>
  </r>
  <r>
    <n v="736"/>
    <x v="245"/>
    <d v="2022-08-01T00:00:00"/>
    <x v="0"/>
    <s v="July"/>
    <s v="Tuesday"/>
    <s v="Weekdays"/>
    <x v="28"/>
    <x v="1"/>
    <s v="Guest 00736"/>
    <x v="0"/>
    <d v="1985-10-03T00:00:00"/>
    <x v="29"/>
    <x v="0"/>
    <x v="0"/>
    <n v="2"/>
    <x v="7"/>
    <x v="0"/>
    <x v="1"/>
    <s v="Average"/>
    <s v="Poor"/>
    <s v="Average"/>
    <s v="Good"/>
    <s v="Poor"/>
    <s v="Excellent"/>
    <n v="3"/>
    <n v="5"/>
    <n v="2"/>
    <n v="1"/>
    <n v="2"/>
    <n v="3"/>
    <n v="1"/>
    <n v="5"/>
    <n v="2.75"/>
    <n v="4"/>
    <n v="1.5"/>
    <n v="2.5"/>
    <n v="3"/>
  </r>
  <r>
    <n v="737"/>
    <x v="536"/>
    <d v="2020-12-16T00:00:00"/>
    <x v="3"/>
    <s v="November"/>
    <s v="Tuesday"/>
    <s v="Weekdays"/>
    <x v="25"/>
    <x v="1"/>
    <s v="Guest 00737"/>
    <x v="0"/>
    <d v="1958-06-06T00:00:00"/>
    <x v="21"/>
    <x v="0"/>
    <x v="0"/>
    <n v="5"/>
    <x v="0"/>
    <x v="3"/>
    <x v="1"/>
    <s v="Very good"/>
    <s v="Very good"/>
    <s v="Excellent"/>
    <s v="Average"/>
    <s v="Average"/>
    <s v="Excellent"/>
    <n v="5"/>
    <n v="5"/>
    <n v="4"/>
    <n v="4"/>
    <n v="5"/>
    <n v="2"/>
    <n v="2"/>
    <n v="5"/>
    <n v="4"/>
    <n v="5"/>
    <n v="4"/>
    <n v="3.5"/>
    <n v="3.5"/>
  </r>
  <r>
    <n v="738"/>
    <x v="41"/>
    <d v="2022-02-15T00:00:00"/>
    <x v="0"/>
    <s v="January"/>
    <s v="Tuesday"/>
    <s v="Weekdays"/>
    <x v="19"/>
    <x v="1"/>
    <s v="Guest 00738"/>
    <x v="0"/>
    <d v="1954-05-01T00:00:00"/>
    <x v="45"/>
    <x v="1"/>
    <x v="3"/>
    <n v="3"/>
    <x v="0"/>
    <x v="4"/>
    <x v="0"/>
    <s v="Good"/>
    <s v="Poor"/>
    <s v="Poor"/>
    <s v="Average"/>
    <s v="Poor"/>
    <s v="Good"/>
    <n v="2"/>
    <n v="3"/>
    <n v="3"/>
    <n v="1"/>
    <n v="1"/>
    <n v="2"/>
    <n v="1"/>
    <n v="3"/>
    <n v="2"/>
    <n v="2.5"/>
    <n v="2"/>
    <n v="1.5"/>
    <n v="2"/>
  </r>
  <r>
    <n v="739"/>
    <x v="537"/>
    <d v="2021-05-24T00:00:00"/>
    <x v="1"/>
    <s v="April"/>
    <s v="Sunday"/>
    <s v="Weekends"/>
    <x v="7"/>
    <x v="1"/>
    <s v="Guest 00739"/>
    <x v="0"/>
    <d v="1995-10-12T00:00:00"/>
    <x v="36"/>
    <x v="1"/>
    <x v="4"/>
    <n v="5"/>
    <x v="1"/>
    <x v="3"/>
    <x v="2"/>
    <s v="Good"/>
    <s v="Average"/>
    <s v="Poor"/>
    <s v="Average"/>
    <s v="Excellent"/>
    <s v="Excellent"/>
    <n v="5"/>
    <n v="4"/>
    <n v="3"/>
    <n v="2"/>
    <n v="1"/>
    <n v="2"/>
    <n v="5"/>
    <n v="5"/>
    <n v="3.375"/>
    <n v="4.5"/>
    <n v="2.5"/>
    <n v="1.5"/>
    <n v="5"/>
  </r>
  <r>
    <n v="740"/>
    <x v="536"/>
    <d v="2020-12-18T00:00:00"/>
    <x v="3"/>
    <s v="November"/>
    <s v="Tuesday"/>
    <s v="Weekdays"/>
    <x v="27"/>
    <x v="1"/>
    <s v="Guest 00740"/>
    <x v="0"/>
    <d v="1991-10-19T00:00:00"/>
    <x v="39"/>
    <x v="0"/>
    <x v="0"/>
    <n v="1"/>
    <x v="6"/>
    <x v="0"/>
    <x v="2"/>
    <s v="Average"/>
    <s v="Average"/>
    <s v="Excellent"/>
    <s v="Average"/>
    <s v="Average"/>
    <s v="Good"/>
    <n v="3"/>
    <n v="4"/>
    <n v="2"/>
    <n v="2"/>
    <n v="5"/>
    <n v="2"/>
    <n v="2"/>
    <n v="3"/>
    <n v="2.875"/>
    <n v="3.5"/>
    <n v="2"/>
    <n v="3.5"/>
    <n v="2.5"/>
  </r>
  <r>
    <n v="741"/>
    <x v="538"/>
    <d v="2020-02-12T00:00:00"/>
    <x v="3"/>
    <s v="February"/>
    <s v="Saturday"/>
    <s v="Weekends"/>
    <x v="17"/>
    <x v="1"/>
    <s v="Guest 00741"/>
    <x v="0"/>
    <d v="1997-11-05T00:00:00"/>
    <x v="8"/>
    <x v="0"/>
    <x v="0"/>
    <n v="4"/>
    <x v="3"/>
    <x v="3"/>
    <x v="2"/>
    <s v="Good"/>
    <s v="Good"/>
    <s v="Poor"/>
    <s v="Poor"/>
    <s v="Good"/>
    <s v="Poor"/>
    <n v="5"/>
    <n v="4"/>
    <n v="3"/>
    <n v="3"/>
    <n v="1"/>
    <n v="1"/>
    <n v="3"/>
    <n v="1"/>
    <n v="2.625"/>
    <n v="4.5"/>
    <n v="3"/>
    <n v="1"/>
    <n v="2"/>
  </r>
  <r>
    <n v="742"/>
    <x v="450"/>
    <d v="2022-06-28T00:00:00"/>
    <x v="0"/>
    <s v="June"/>
    <s v="Saturday"/>
    <s v="Weekends"/>
    <x v="13"/>
    <x v="1"/>
    <s v="Guest 00742"/>
    <x v="1"/>
    <d v="1995-01-20T00:00:00"/>
    <x v="52"/>
    <x v="0"/>
    <x v="0"/>
    <n v="5"/>
    <x v="3"/>
    <x v="3"/>
    <x v="2"/>
    <s v="Good"/>
    <s v="Good"/>
    <s v="Very good"/>
    <s v="Average"/>
    <s v="Very good"/>
    <s v="Good"/>
    <n v="5"/>
    <n v="4"/>
    <n v="3"/>
    <n v="3"/>
    <n v="4"/>
    <n v="2"/>
    <n v="4"/>
    <n v="3"/>
    <n v="3.5"/>
    <n v="4.5"/>
    <n v="3"/>
    <n v="3"/>
    <n v="3.5"/>
  </r>
  <r>
    <n v="743"/>
    <x v="201"/>
    <d v="2021-10-04T00:00:00"/>
    <x v="1"/>
    <s v="September"/>
    <s v="Monday"/>
    <s v="Weekdays"/>
    <x v="8"/>
    <x v="1"/>
    <s v="Guest 00743"/>
    <x v="1"/>
    <d v="1984-03-21T00:00:00"/>
    <x v="49"/>
    <x v="0"/>
    <x v="0"/>
    <n v="2"/>
    <x v="6"/>
    <x v="3"/>
    <x v="0"/>
    <s v="Excellent"/>
    <s v="Average"/>
    <s v="Very good"/>
    <s v="Poor"/>
    <s v="Excellent"/>
    <s v="Poor"/>
    <n v="5"/>
    <n v="3"/>
    <n v="5"/>
    <n v="2"/>
    <n v="4"/>
    <n v="1"/>
    <n v="5"/>
    <n v="1"/>
    <n v="3.25"/>
    <n v="4"/>
    <n v="3.5"/>
    <n v="2.5"/>
    <n v="3"/>
  </r>
  <r>
    <n v="744"/>
    <x v="539"/>
    <d v="2022-09-26T00:00:00"/>
    <x v="0"/>
    <s v="August"/>
    <s v="Sunday"/>
    <s v="Weekends"/>
    <x v="7"/>
    <x v="1"/>
    <s v="Guest 00744"/>
    <x v="1"/>
    <d v="2006-08-20T00:00:00"/>
    <x v="56"/>
    <x v="0"/>
    <x v="0"/>
    <n v="4"/>
    <x v="3"/>
    <x v="1"/>
    <x v="2"/>
    <s v="Good"/>
    <s v="Average"/>
    <s v="Good"/>
    <s v="Excellent"/>
    <s v="Average"/>
    <s v="Poor"/>
    <n v="4"/>
    <n v="4"/>
    <n v="3"/>
    <n v="2"/>
    <n v="3"/>
    <n v="5"/>
    <n v="2"/>
    <n v="1"/>
    <n v="3"/>
    <n v="4"/>
    <n v="2.5"/>
    <n v="4"/>
    <n v="1.5"/>
  </r>
  <r>
    <n v="745"/>
    <x v="231"/>
    <d v="2022-12-08T00:00:00"/>
    <x v="0"/>
    <s v="December"/>
    <s v="Friday"/>
    <s v="Weekends"/>
    <x v="29"/>
    <x v="1"/>
    <s v="Guest 00745"/>
    <x v="0"/>
    <d v="1951-09-14T00:00:00"/>
    <x v="16"/>
    <x v="1"/>
    <x v="5"/>
    <n v="1"/>
    <x v="0"/>
    <x v="3"/>
    <x v="2"/>
    <s v="Excellent"/>
    <s v="Excellent"/>
    <s v="Good"/>
    <s v="Poor"/>
    <s v="Poor"/>
    <s v="Average"/>
    <n v="5"/>
    <n v="4"/>
    <n v="5"/>
    <n v="5"/>
    <n v="3"/>
    <n v="1"/>
    <n v="1"/>
    <n v="2"/>
    <n v="3.25"/>
    <n v="4.5"/>
    <n v="5"/>
    <n v="2"/>
    <n v="1.5"/>
  </r>
  <r>
    <n v="746"/>
    <x v="540"/>
    <d v="2022-08-11T00:00:00"/>
    <x v="0"/>
    <s v="July"/>
    <s v="Monday"/>
    <s v="Weekdays"/>
    <x v="15"/>
    <x v="1"/>
    <s v="Guest 00746"/>
    <x v="0"/>
    <d v="1986-12-01T00:00:00"/>
    <x v="27"/>
    <x v="3"/>
    <x v="6"/>
    <n v="2"/>
    <x v="4"/>
    <x v="1"/>
    <x v="1"/>
    <s v="Poor"/>
    <s v="Excellent"/>
    <s v="Very good"/>
    <s v="Average"/>
    <s v="Excellent"/>
    <s v="Excellent"/>
    <n v="4"/>
    <n v="5"/>
    <n v="1"/>
    <n v="5"/>
    <n v="4"/>
    <n v="2"/>
    <n v="5"/>
    <n v="5"/>
    <n v="3.875"/>
    <n v="4.5"/>
    <n v="3"/>
    <n v="3"/>
    <n v="5"/>
  </r>
  <r>
    <n v="747"/>
    <x v="117"/>
    <d v="2020-10-09T00:00:00"/>
    <x v="3"/>
    <s v="September"/>
    <s v="Saturday"/>
    <s v="Weekends"/>
    <x v="22"/>
    <x v="1"/>
    <s v="Guest 00747"/>
    <x v="0"/>
    <d v="1997-07-14T00:00:00"/>
    <x v="8"/>
    <x v="0"/>
    <x v="2"/>
    <n v="3"/>
    <x v="0"/>
    <x v="1"/>
    <x v="3"/>
    <s v="Very good"/>
    <s v="Average"/>
    <s v="Very good"/>
    <s v="Excellent"/>
    <s v="Average"/>
    <s v="Good"/>
    <n v="4"/>
    <n v="2"/>
    <n v="4"/>
    <n v="2"/>
    <n v="4"/>
    <n v="5"/>
    <n v="2"/>
    <n v="3"/>
    <n v="3.25"/>
    <n v="3"/>
    <n v="3"/>
    <n v="4.5"/>
    <n v="2.5"/>
  </r>
  <r>
    <n v="748"/>
    <x v="472"/>
    <d v="2021-02-08T00:00:00"/>
    <x v="1"/>
    <s v="January"/>
    <s v="Tuesday"/>
    <s v="Weekdays"/>
    <x v="9"/>
    <x v="1"/>
    <s v="Guest 00748"/>
    <x v="1"/>
    <d v="1992-10-01T00:00:00"/>
    <x v="12"/>
    <x v="0"/>
    <x v="0"/>
    <n v="3"/>
    <x v="0"/>
    <x v="1"/>
    <x v="2"/>
    <s v="Excellent"/>
    <s v="Good"/>
    <s v="Excellent"/>
    <s v="Poor"/>
    <s v="Average"/>
    <s v="Good"/>
    <n v="4"/>
    <n v="4"/>
    <n v="5"/>
    <n v="3"/>
    <n v="5"/>
    <n v="1"/>
    <n v="2"/>
    <n v="3"/>
    <n v="3.375"/>
    <n v="4"/>
    <n v="4"/>
    <n v="3"/>
    <n v="2.5"/>
  </r>
  <r>
    <n v="749"/>
    <x v="541"/>
    <d v="2022-05-13T00:00:00"/>
    <x v="0"/>
    <s v="April"/>
    <s v="Sunday"/>
    <s v="Weekends"/>
    <x v="14"/>
    <x v="1"/>
    <s v="Guest 00749"/>
    <x v="0"/>
    <d v="2002-12-24T00:00:00"/>
    <x v="26"/>
    <x v="1"/>
    <x v="1"/>
    <n v="1"/>
    <x v="3"/>
    <x v="4"/>
    <x v="3"/>
    <s v="Very good"/>
    <s v="Good"/>
    <s v="Poor"/>
    <s v="Poor"/>
    <s v="Excellent"/>
    <s v="Excellent"/>
    <n v="2"/>
    <n v="2"/>
    <n v="4"/>
    <n v="3"/>
    <n v="1"/>
    <n v="1"/>
    <n v="5"/>
    <n v="5"/>
    <n v="2.875"/>
    <n v="2"/>
    <n v="3.5"/>
    <n v="1"/>
    <n v="5"/>
  </r>
  <r>
    <n v="750"/>
    <x v="213"/>
    <d v="2022-06-16T00:00:00"/>
    <x v="0"/>
    <s v="May"/>
    <s v="Friday"/>
    <s v="Weekends"/>
    <x v="28"/>
    <x v="1"/>
    <s v="Guest 00750"/>
    <x v="0"/>
    <d v="2001-10-24T00:00:00"/>
    <x v="50"/>
    <x v="0"/>
    <x v="0"/>
    <n v="3"/>
    <x v="0"/>
    <x v="1"/>
    <x v="2"/>
    <s v="Very good"/>
    <s v="Poor"/>
    <s v="Good"/>
    <s v="Average"/>
    <s v="Excellent"/>
    <s v="Very good"/>
    <n v="4"/>
    <n v="4"/>
    <n v="4"/>
    <n v="1"/>
    <n v="3"/>
    <n v="2"/>
    <n v="5"/>
    <n v="4"/>
    <n v="3.375"/>
    <n v="4"/>
    <n v="2.5"/>
    <n v="2.5"/>
    <n v="4.5"/>
  </r>
  <r>
    <n v="751"/>
    <x v="149"/>
    <d v="2022-06-09T00:00:00"/>
    <x v="0"/>
    <s v="May"/>
    <s v="Friday"/>
    <s v="Weekends"/>
    <x v="28"/>
    <x v="1"/>
    <s v="Guest 00751"/>
    <x v="0"/>
    <d v="1966-04-14T00:00:00"/>
    <x v="44"/>
    <x v="3"/>
    <x v="2"/>
    <n v="5"/>
    <x v="0"/>
    <x v="3"/>
    <x v="1"/>
    <s v="Excellent"/>
    <s v="Very good"/>
    <s v="Average"/>
    <s v="Average"/>
    <s v="Good"/>
    <s v="Excellent"/>
    <n v="5"/>
    <n v="5"/>
    <n v="5"/>
    <n v="4"/>
    <n v="2"/>
    <n v="2"/>
    <n v="3"/>
    <n v="5"/>
    <n v="3.875"/>
    <n v="5"/>
    <n v="4.5"/>
    <n v="2"/>
    <n v="4"/>
  </r>
  <r>
    <n v="752"/>
    <x v="359"/>
    <d v="2021-08-15T00:00:00"/>
    <x v="1"/>
    <s v="August"/>
    <s v="Sunday"/>
    <s v="Weekends"/>
    <x v="8"/>
    <x v="1"/>
    <s v="Guest 00752"/>
    <x v="0"/>
    <d v="1997-07-03T00:00:00"/>
    <x v="8"/>
    <x v="2"/>
    <x v="0"/>
    <n v="4"/>
    <x v="6"/>
    <x v="1"/>
    <x v="1"/>
    <s v="Poor"/>
    <s v="Excellent"/>
    <s v="Very good"/>
    <s v="Excellent"/>
    <s v="Excellent"/>
    <s v="Average"/>
    <n v="4"/>
    <n v="5"/>
    <n v="1"/>
    <n v="5"/>
    <n v="4"/>
    <n v="5"/>
    <n v="5"/>
    <n v="2"/>
    <n v="3.875"/>
    <n v="4.5"/>
    <n v="3"/>
    <n v="4.5"/>
    <n v="3.5"/>
  </r>
  <r>
    <n v="753"/>
    <x v="332"/>
    <d v="2020-06-04T00:00:00"/>
    <x v="3"/>
    <s v="May"/>
    <s v="Friday"/>
    <s v="Weekends"/>
    <x v="9"/>
    <x v="1"/>
    <s v="Guest 00753"/>
    <x v="0"/>
    <d v="1954-06-01T00:00:00"/>
    <x v="28"/>
    <x v="3"/>
    <x v="3"/>
    <n v="1"/>
    <x v="7"/>
    <x v="1"/>
    <x v="1"/>
    <s v="Very good"/>
    <s v="Excellent"/>
    <s v="Poor"/>
    <s v="Poor"/>
    <s v="Good"/>
    <s v="Average"/>
    <n v="4"/>
    <n v="5"/>
    <n v="4"/>
    <n v="5"/>
    <n v="1"/>
    <n v="1"/>
    <n v="3"/>
    <n v="2"/>
    <n v="3.125"/>
    <n v="4.5"/>
    <n v="4.5"/>
    <n v="1"/>
    <n v="2.5"/>
  </r>
  <r>
    <n v="754"/>
    <x v="542"/>
    <d v="2021-03-28T00:00:00"/>
    <x v="1"/>
    <s v="March"/>
    <s v="Wednesday"/>
    <s v="Weekdays"/>
    <x v="26"/>
    <x v="0"/>
    <s v="Guest 00754"/>
    <x v="1"/>
    <d v="1961-06-07T00:00:00"/>
    <x v="4"/>
    <x v="0"/>
    <x v="0"/>
    <n v="4"/>
    <x v="5"/>
    <x v="1"/>
    <x v="1"/>
    <s v="Good"/>
    <s v="Excellent"/>
    <s v="Poor"/>
    <s v="Poor"/>
    <s v="Average"/>
    <s v="Excellent"/>
    <n v="4"/>
    <n v="5"/>
    <n v="3"/>
    <n v="5"/>
    <n v="1"/>
    <n v="1"/>
    <n v="2"/>
    <n v="5"/>
    <n v="3.25"/>
    <n v="4.5"/>
    <n v="4"/>
    <n v="1"/>
    <n v="3.5"/>
  </r>
  <r>
    <n v="755"/>
    <x v="543"/>
    <d v="2021-06-25T00:00:00"/>
    <x v="1"/>
    <s v="June"/>
    <s v="Friday"/>
    <s v="Weekends"/>
    <x v="8"/>
    <x v="1"/>
    <s v="Guest 00755"/>
    <x v="0"/>
    <d v="1974-06-30T00:00:00"/>
    <x v="54"/>
    <x v="0"/>
    <x v="0"/>
    <n v="5"/>
    <x v="2"/>
    <x v="1"/>
    <x v="1"/>
    <s v="Excellent"/>
    <s v="Average"/>
    <s v="Poor"/>
    <s v="Good"/>
    <s v="Good"/>
    <s v="Average"/>
    <n v="4"/>
    <n v="5"/>
    <n v="5"/>
    <n v="2"/>
    <n v="1"/>
    <n v="3"/>
    <n v="3"/>
    <n v="2"/>
    <n v="3.125"/>
    <n v="4.5"/>
    <n v="3.5"/>
    <n v="2"/>
    <n v="2.5"/>
  </r>
  <r>
    <n v="756"/>
    <x v="544"/>
    <d v="2020-09-19T00:00:00"/>
    <x v="3"/>
    <s v="September"/>
    <s v="Tuesday"/>
    <s v="Weekdays"/>
    <x v="26"/>
    <x v="0"/>
    <s v="Guest 00756"/>
    <x v="0"/>
    <d v="1998-05-20T00:00:00"/>
    <x v="22"/>
    <x v="1"/>
    <x v="2"/>
    <n v="5"/>
    <x v="2"/>
    <x v="1"/>
    <x v="1"/>
    <s v="Excellent"/>
    <s v="Average"/>
    <s v="Very good"/>
    <s v="Poor"/>
    <s v="Very good"/>
    <s v="Good"/>
    <n v="4"/>
    <n v="5"/>
    <n v="5"/>
    <n v="2"/>
    <n v="4"/>
    <n v="1"/>
    <n v="4"/>
    <n v="3"/>
    <n v="3.5"/>
    <n v="4.5"/>
    <n v="3.5"/>
    <n v="2.5"/>
    <n v="3.5"/>
  </r>
  <r>
    <n v="757"/>
    <x v="545"/>
    <d v="2021-12-27T00:00:00"/>
    <x v="1"/>
    <s v="December"/>
    <s v="Friday"/>
    <s v="Weekends"/>
    <x v="13"/>
    <x v="1"/>
    <s v="Guest 00757"/>
    <x v="0"/>
    <d v="1965-05-01T00:00:00"/>
    <x v="25"/>
    <x v="0"/>
    <x v="0"/>
    <n v="2"/>
    <x v="0"/>
    <x v="0"/>
    <x v="2"/>
    <s v="Poor"/>
    <s v="Excellent"/>
    <s v="Excellent"/>
    <s v="Good"/>
    <s v="Average"/>
    <s v="Very good"/>
    <n v="3"/>
    <n v="4"/>
    <n v="1"/>
    <n v="5"/>
    <n v="5"/>
    <n v="3"/>
    <n v="2"/>
    <n v="4"/>
    <n v="3.375"/>
    <n v="3.5"/>
    <n v="3"/>
    <n v="4"/>
    <n v="3"/>
  </r>
  <r>
    <n v="758"/>
    <x v="268"/>
    <d v="2020-04-12T00:00:00"/>
    <x v="3"/>
    <s v="March"/>
    <s v="Thursday"/>
    <s v="Weekdays"/>
    <x v="27"/>
    <x v="1"/>
    <s v="Guest 00758"/>
    <x v="1"/>
    <d v="1976-07-14T00:00:00"/>
    <x v="51"/>
    <x v="0"/>
    <x v="0"/>
    <n v="3"/>
    <x v="2"/>
    <x v="0"/>
    <x v="2"/>
    <s v="Good"/>
    <s v="Very good"/>
    <s v="Good"/>
    <s v="Poor"/>
    <s v="Very good"/>
    <s v="Excellent"/>
    <n v="3"/>
    <n v="4"/>
    <n v="3"/>
    <n v="4"/>
    <n v="3"/>
    <n v="1"/>
    <n v="4"/>
    <n v="5"/>
    <n v="3.375"/>
    <n v="3.5"/>
    <n v="3.5"/>
    <n v="2"/>
    <n v="4.5"/>
  </r>
  <r>
    <n v="759"/>
    <x v="546"/>
    <d v="2020-07-19T00:00:00"/>
    <x v="3"/>
    <s v="July"/>
    <s v="Tuesday"/>
    <s v="Weekdays"/>
    <x v="2"/>
    <x v="0"/>
    <s v="Guest 00759"/>
    <x v="0"/>
    <d v="1962-01-26T00:00:00"/>
    <x v="4"/>
    <x v="1"/>
    <x v="5"/>
    <n v="4"/>
    <x v="1"/>
    <x v="3"/>
    <x v="2"/>
    <s v="Excellent"/>
    <s v="Very good"/>
    <s v="Very good"/>
    <s v="Good"/>
    <s v="Excellent"/>
    <s v="Poor"/>
    <n v="5"/>
    <n v="4"/>
    <n v="5"/>
    <n v="4"/>
    <n v="4"/>
    <n v="3"/>
    <n v="5"/>
    <n v="1"/>
    <n v="3.875"/>
    <n v="4.5"/>
    <n v="4.5"/>
    <n v="3.5"/>
    <n v="3"/>
  </r>
  <r>
    <n v="760"/>
    <x v="180"/>
    <d v="2022-09-11T00:00:00"/>
    <x v="0"/>
    <s v="August"/>
    <s v="Wednesday"/>
    <s v="Weekdays"/>
    <x v="1"/>
    <x v="1"/>
    <s v="Guest 00760"/>
    <x v="1"/>
    <d v="1955-07-12T00:00:00"/>
    <x v="19"/>
    <x v="0"/>
    <x v="0"/>
    <n v="1"/>
    <x v="6"/>
    <x v="0"/>
    <x v="1"/>
    <s v="Good"/>
    <s v="Average"/>
    <s v="Average"/>
    <s v="Poor"/>
    <s v="Very good"/>
    <s v="Average"/>
    <n v="3"/>
    <n v="5"/>
    <n v="3"/>
    <n v="2"/>
    <n v="2"/>
    <n v="1"/>
    <n v="4"/>
    <n v="2"/>
    <n v="2.75"/>
    <n v="4"/>
    <n v="2.5"/>
    <n v="1.5"/>
    <n v="3"/>
  </r>
  <r>
    <n v="761"/>
    <x v="196"/>
    <d v="2020-05-29T00:00:00"/>
    <x v="3"/>
    <s v="May"/>
    <s v="Saturday"/>
    <s v="Weekends"/>
    <x v="28"/>
    <x v="1"/>
    <s v="Guest 00761"/>
    <x v="0"/>
    <d v="1956-12-30T00:00:00"/>
    <x v="5"/>
    <x v="0"/>
    <x v="3"/>
    <n v="5"/>
    <x v="1"/>
    <x v="4"/>
    <x v="3"/>
    <s v="Good"/>
    <s v="Excellent"/>
    <s v="Excellent"/>
    <s v="Poor"/>
    <s v="Good"/>
    <s v="Very good"/>
    <n v="2"/>
    <n v="2"/>
    <n v="3"/>
    <n v="5"/>
    <n v="5"/>
    <n v="1"/>
    <n v="3"/>
    <n v="4"/>
    <n v="3.125"/>
    <n v="2"/>
    <n v="4"/>
    <n v="3"/>
    <n v="3.5"/>
  </r>
  <r>
    <n v="762"/>
    <x v="365"/>
    <d v="2021-10-07T00:00:00"/>
    <x v="1"/>
    <s v="September"/>
    <s v="Thursday"/>
    <s v="Weekdays"/>
    <x v="8"/>
    <x v="1"/>
    <s v="Guest 00762"/>
    <x v="1"/>
    <d v="1963-09-18T00:00:00"/>
    <x v="40"/>
    <x v="1"/>
    <x v="3"/>
    <n v="2"/>
    <x v="0"/>
    <x v="1"/>
    <x v="1"/>
    <s v="Very good"/>
    <s v="Excellent"/>
    <s v="Poor"/>
    <s v="Average"/>
    <s v="Average"/>
    <s v="Very good"/>
    <n v="4"/>
    <n v="5"/>
    <n v="4"/>
    <n v="5"/>
    <n v="1"/>
    <n v="2"/>
    <n v="2"/>
    <n v="4"/>
    <n v="3.375"/>
    <n v="4.5"/>
    <n v="4.5"/>
    <n v="1.5"/>
    <n v="3"/>
  </r>
  <r>
    <n v="763"/>
    <x v="290"/>
    <d v="2020-12-19T00:00:00"/>
    <x v="3"/>
    <s v="December"/>
    <s v="Wednesday"/>
    <s v="Weekdays"/>
    <x v="4"/>
    <x v="0"/>
    <s v="Guest 00763"/>
    <x v="1"/>
    <d v="1991-08-05T00:00:00"/>
    <x v="39"/>
    <x v="1"/>
    <x v="2"/>
    <n v="3"/>
    <x v="3"/>
    <x v="1"/>
    <x v="2"/>
    <s v="Good"/>
    <s v="Excellent"/>
    <s v="Poor"/>
    <s v="Average"/>
    <s v="Average"/>
    <s v="Poor"/>
    <n v="4"/>
    <n v="4"/>
    <n v="3"/>
    <n v="5"/>
    <n v="1"/>
    <n v="2"/>
    <n v="2"/>
    <n v="1"/>
    <n v="2.75"/>
    <n v="4"/>
    <n v="4"/>
    <n v="1.5"/>
    <n v="1.5"/>
  </r>
  <r>
    <n v="764"/>
    <x v="360"/>
    <d v="2022-11-26T00:00:00"/>
    <x v="0"/>
    <s v="November"/>
    <s v="Thursday"/>
    <s v="Weekdays"/>
    <x v="0"/>
    <x v="0"/>
    <s v="Guest 00764"/>
    <x v="1"/>
    <d v="1965-11-26T00:00:00"/>
    <x v="44"/>
    <x v="1"/>
    <x v="6"/>
    <n v="4"/>
    <x v="6"/>
    <x v="0"/>
    <x v="0"/>
    <s v="Very good"/>
    <s v="Good"/>
    <s v="Poor"/>
    <s v="Average"/>
    <s v="Excellent"/>
    <s v="Excellent"/>
    <n v="3"/>
    <n v="3"/>
    <n v="4"/>
    <n v="3"/>
    <n v="1"/>
    <n v="2"/>
    <n v="5"/>
    <n v="5"/>
    <n v="3.25"/>
    <n v="3"/>
    <n v="3.5"/>
    <n v="1.5"/>
    <n v="5"/>
  </r>
  <r>
    <n v="765"/>
    <x v="481"/>
    <d v="2021-09-02T00:00:00"/>
    <x v="1"/>
    <s v="August"/>
    <s v="Saturday"/>
    <s v="Weekends"/>
    <x v="2"/>
    <x v="0"/>
    <s v="Guest 00765"/>
    <x v="0"/>
    <d v="1983-04-25T00:00:00"/>
    <x v="55"/>
    <x v="0"/>
    <x v="0"/>
    <n v="4"/>
    <x v="2"/>
    <x v="0"/>
    <x v="1"/>
    <s v="Excellent"/>
    <s v="Excellent"/>
    <s v="Very good"/>
    <s v="Average"/>
    <s v="Excellent"/>
    <s v="Good"/>
    <n v="3"/>
    <n v="5"/>
    <n v="5"/>
    <n v="5"/>
    <n v="4"/>
    <n v="2"/>
    <n v="5"/>
    <n v="3"/>
    <n v="4"/>
    <n v="4"/>
    <n v="5"/>
    <n v="3"/>
    <n v="4"/>
  </r>
  <r>
    <n v="766"/>
    <x v="547"/>
    <d v="2020-02-22T00:00:00"/>
    <x v="3"/>
    <s v="January"/>
    <s v="Wednesday"/>
    <s v="Weekdays"/>
    <x v="27"/>
    <x v="1"/>
    <s v="Guest 00766"/>
    <x v="1"/>
    <d v="1988-03-06T00:00:00"/>
    <x v="13"/>
    <x v="0"/>
    <x v="0"/>
    <n v="4"/>
    <x v="7"/>
    <x v="1"/>
    <x v="2"/>
    <s v="Excellent"/>
    <s v="Very good"/>
    <s v="Excellent"/>
    <s v="Very good"/>
    <s v="Excellent"/>
    <s v="Very good"/>
    <n v="4"/>
    <n v="4"/>
    <n v="5"/>
    <n v="4"/>
    <n v="5"/>
    <n v="4"/>
    <n v="5"/>
    <n v="4"/>
    <n v="4.375"/>
    <n v="4"/>
    <n v="4.5"/>
    <n v="4.5"/>
    <n v="4.5"/>
  </r>
  <r>
    <n v="767"/>
    <x v="344"/>
    <d v="2021-06-07T00:00:00"/>
    <x v="1"/>
    <s v="May"/>
    <s v="Monday"/>
    <s v="Weekdays"/>
    <x v="8"/>
    <x v="1"/>
    <s v="Guest 00767"/>
    <x v="0"/>
    <d v="1976-02-17T00:00:00"/>
    <x v="33"/>
    <x v="2"/>
    <x v="6"/>
    <n v="3"/>
    <x v="0"/>
    <x v="1"/>
    <x v="2"/>
    <s v="Very good"/>
    <s v="Excellent"/>
    <s v="Average"/>
    <s v="Average"/>
    <s v="Very good"/>
    <s v="Poor"/>
    <n v="4"/>
    <n v="4"/>
    <n v="4"/>
    <n v="5"/>
    <n v="2"/>
    <n v="2"/>
    <n v="4"/>
    <n v="1"/>
    <n v="3.25"/>
    <n v="4"/>
    <n v="4.5"/>
    <n v="2"/>
    <n v="2.5"/>
  </r>
  <r>
    <n v="768"/>
    <x v="548"/>
    <d v="2022-11-11T00:00:00"/>
    <x v="0"/>
    <s v="October"/>
    <s v="Sunday"/>
    <s v="Weekends"/>
    <x v="14"/>
    <x v="1"/>
    <s v="Guest 00768"/>
    <x v="0"/>
    <d v="2004-03-21T00:00:00"/>
    <x v="3"/>
    <x v="0"/>
    <x v="0"/>
    <n v="5"/>
    <x v="0"/>
    <x v="0"/>
    <x v="2"/>
    <s v="Very good"/>
    <s v="Very good"/>
    <s v="Very good"/>
    <s v="Poor"/>
    <s v="Poor"/>
    <s v="Good"/>
    <n v="3"/>
    <n v="4"/>
    <n v="4"/>
    <n v="4"/>
    <n v="4"/>
    <n v="1"/>
    <n v="1"/>
    <n v="3"/>
    <n v="3"/>
    <n v="3.5"/>
    <n v="4"/>
    <n v="2.5"/>
    <n v="2"/>
  </r>
  <r>
    <n v="769"/>
    <x v="232"/>
    <d v="2022-12-28T00:00:00"/>
    <x v="0"/>
    <s v="December"/>
    <s v="Wednesday"/>
    <s v="Weekdays"/>
    <x v="8"/>
    <x v="1"/>
    <s v="Guest 00769"/>
    <x v="0"/>
    <d v="1974-08-17T00:00:00"/>
    <x v="54"/>
    <x v="1"/>
    <x v="6"/>
    <n v="3"/>
    <x v="3"/>
    <x v="0"/>
    <x v="1"/>
    <s v="Excellent"/>
    <s v="Poor"/>
    <s v="Excellent"/>
    <s v="Poor"/>
    <s v="Very good"/>
    <s v="Excellent"/>
    <n v="3"/>
    <n v="5"/>
    <n v="5"/>
    <n v="1"/>
    <n v="5"/>
    <n v="1"/>
    <n v="4"/>
    <n v="5"/>
    <n v="3.625"/>
    <n v="4"/>
    <n v="3"/>
    <n v="3"/>
    <n v="4.5"/>
  </r>
  <r>
    <n v="770"/>
    <x v="549"/>
    <d v="2020-09-07T00:00:00"/>
    <x v="3"/>
    <s v="August"/>
    <s v="Saturday"/>
    <s v="Weekends"/>
    <x v="11"/>
    <x v="1"/>
    <s v="Guest 00770"/>
    <x v="1"/>
    <d v="2000-05-04T00:00:00"/>
    <x v="24"/>
    <x v="0"/>
    <x v="0"/>
    <n v="4"/>
    <x v="1"/>
    <x v="4"/>
    <x v="0"/>
    <s v="Very good"/>
    <s v="Excellent"/>
    <s v="Excellent"/>
    <s v="Excellent"/>
    <s v="Excellent"/>
    <s v="Average"/>
    <n v="2"/>
    <n v="3"/>
    <n v="4"/>
    <n v="5"/>
    <n v="5"/>
    <n v="5"/>
    <n v="5"/>
    <n v="2"/>
    <n v="3.875"/>
    <n v="2.5"/>
    <n v="4.5"/>
    <n v="5"/>
    <n v="3.5"/>
  </r>
  <r>
    <n v="771"/>
    <x v="452"/>
    <d v="2021-05-10T00:00:00"/>
    <x v="1"/>
    <s v="May"/>
    <s v="Sunday"/>
    <s v="Weekends"/>
    <x v="23"/>
    <x v="1"/>
    <s v="Guest 00771"/>
    <x v="1"/>
    <d v="1988-11-15T00:00:00"/>
    <x v="7"/>
    <x v="1"/>
    <x v="2"/>
    <n v="2"/>
    <x v="5"/>
    <x v="0"/>
    <x v="4"/>
    <s v="Good"/>
    <s v="Excellent"/>
    <s v="Average"/>
    <s v="Average"/>
    <s v="Average"/>
    <s v="Excellent"/>
    <n v="3"/>
    <n v="1"/>
    <n v="3"/>
    <n v="5"/>
    <n v="2"/>
    <n v="2"/>
    <n v="2"/>
    <n v="5"/>
    <n v="2.875"/>
    <n v="2"/>
    <n v="4"/>
    <n v="2"/>
    <n v="3.5"/>
  </r>
  <r>
    <n v="772"/>
    <x v="162"/>
    <d v="2022-07-08T00:00:00"/>
    <x v="0"/>
    <s v="June"/>
    <s v="Wednesday"/>
    <s v="Weekdays"/>
    <x v="11"/>
    <x v="1"/>
    <s v="Guest 00772"/>
    <x v="0"/>
    <d v="1966-12-13T00:00:00"/>
    <x v="10"/>
    <x v="0"/>
    <x v="4"/>
    <n v="3"/>
    <x v="1"/>
    <x v="3"/>
    <x v="0"/>
    <s v="Very good"/>
    <s v="Very good"/>
    <s v="Average"/>
    <s v="Poor"/>
    <s v="Excellent"/>
    <s v="Good"/>
    <n v="5"/>
    <n v="3"/>
    <n v="4"/>
    <n v="4"/>
    <n v="2"/>
    <n v="1"/>
    <n v="5"/>
    <n v="3"/>
    <n v="3.375"/>
    <n v="4"/>
    <n v="4"/>
    <n v="1.5"/>
    <n v="4"/>
  </r>
  <r>
    <n v="773"/>
    <x v="550"/>
    <d v="2020-11-08T00:00:00"/>
    <x v="3"/>
    <s v="October"/>
    <s v="Wednesday"/>
    <s v="Weekdays"/>
    <x v="21"/>
    <x v="1"/>
    <s v="Guest 00773"/>
    <x v="0"/>
    <d v="1964-06-27T00:00:00"/>
    <x v="25"/>
    <x v="0"/>
    <x v="0"/>
    <n v="2"/>
    <x v="7"/>
    <x v="1"/>
    <x v="0"/>
    <s v="Average"/>
    <s v="Poor"/>
    <s v="Good"/>
    <s v="Poor"/>
    <s v="Very good"/>
    <s v="Excellent"/>
    <n v="4"/>
    <n v="3"/>
    <n v="2"/>
    <n v="1"/>
    <n v="3"/>
    <n v="1"/>
    <n v="4"/>
    <n v="5"/>
    <n v="2.875"/>
    <n v="3.5"/>
    <n v="1.5"/>
    <n v="2"/>
    <n v="4.5"/>
  </r>
  <r>
    <n v="774"/>
    <x v="32"/>
    <d v="2021-11-22T00:00:00"/>
    <x v="1"/>
    <s v="November"/>
    <s v="Monday"/>
    <s v="Weekdays"/>
    <x v="16"/>
    <x v="1"/>
    <s v="Guest 00774"/>
    <x v="0"/>
    <d v="1994-06-18T00:00:00"/>
    <x v="52"/>
    <x v="2"/>
    <x v="6"/>
    <n v="2"/>
    <x v="3"/>
    <x v="4"/>
    <x v="4"/>
    <s v="Excellent"/>
    <s v="Excellent"/>
    <s v="Average"/>
    <s v="Average"/>
    <s v="Good"/>
    <s v="Good"/>
    <n v="2"/>
    <n v="1"/>
    <n v="5"/>
    <n v="5"/>
    <n v="2"/>
    <n v="2"/>
    <n v="3"/>
    <n v="3"/>
    <n v="2.875"/>
    <n v="1.5"/>
    <n v="5"/>
    <n v="2"/>
    <n v="3"/>
  </r>
  <r>
    <n v="775"/>
    <x v="152"/>
    <d v="2021-07-07T00:00:00"/>
    <x v="1"/>
    <s v="July"/>
    <s v="Friday"/>
    <s v="Weekends"/>
    <x v="2"/>
    <x v="0"/>
    <s v="Guest 00775"/>
    <x v="0"/>
    <d v="1968-03-01T00:00:00"/>
    <x v="32"/>
    <x v="3"/>
    <x v="6"/>
    <n v="5"/>
    <x v="6"/>
    <x v="1"/>
    <x v="3"/>
    <s v="Excellent"/>
    <s v="Average"/>
    <s v="Very good"/>
    <s v="Average"/>
    <s v="Poor"/>
    <s v="Very good"/>
    <n v="4"/>
    <n v="2"/>
    <n v="5"/>
    <n v="2"/>
    <n v="4"/>
    <n v="2"/>
    <n v="1"/>
    <n v="4"/>
    <n v="3"/>
    <n v="3"/>
    <n v="3.5"/>
    <n v="3"/>
    <n v="2.5"/>
  </r>
  <r>
    <n v="776"/>
    <x v="72"/>
    <d v="2020-09-04T00:00:00"/>
    <x v="3"/>
    <s v="August"/>
    <s v="Thursday"/>
    <s v="Weekdays"/>
    <x v="23"/>
    <x v="1"/>
    <s v="Guest 00776"/>
    <x v="0"/>
    <d v="1993-05-27T00:00:00"/>
    <x v="0"/>
    <x v="1"/>
    <x v="2"/>
    <n v="4"/>
    <x v="3"/>
    <x v="0"/>
    <x v="1"/>
    <s v="Average"/>
    <s v="Good"/>
    <s v="Good"/>
    <s v="Average"/>
    <s v="Poor"/>
    <s v="Very good"/>
    <n v="3"/>
    <n v="5"/>
    <n v="2"/>
    <n v="3"/>
    <n v="3"/>
    <n v="2"/>
    <n v="1"/>
    <n v="4"/>
    <n v="2.875"/>
    <n v="4"/>
    <n v="2.5"/>
    <n v="2.5"/>
    <n v="2.5"/>
  </r>
  <r>
    <n v="777"/>
    <x v="51"/>
    <d v="2021-12-08T00:00:00"/>
    <x v="1"/>
    <s v="November"/>
    <s v="Saturday"/>
    <s v="Weekends"/>
    <x v="17"/>
    <x v="1"/>
    <s v="Guest 00777"/>
    <x v="1"/>
    <d v="1967-03-03T00:00:00"/>
    <x v="10"/>
    <x v="1"/>
    <x v="2"/>
    <n v="5"/>
    <x v="0"/>
    <x v="1"/>
    <x v="1"/>
    <s v="Very good"/>
    <s v="Poor"/>
    <s v="Average"/>
    <s v="Average"/>
    <s v="Good"/>
    <s v="Average"/>
    <n v="4"/>
    <n v="5"/>
    <n v="4"/>
    <n v="1"/>
    <n v="2"/>
    <n v="2"/>
    <n v="3"/>
    <n v="2"/>
    <n v="2.875"/>
    <n v="4.5"/>
    <n v="2.5"/>
    <n v="2"/>
    <n v="2.5"/>
  </r>
  <r>
    <n v="778"/>
    <x v="106"/>
    <d v="2020-08-28T00:00:00"/>
    <x v="3"/>
    <s v="August"/>
    <s v="Friday"/>
    <s v="Weekends"/>
    <x v="16"/>
    <x v="1"/>
    <s v="Guest 00778"/>
    <x v="1"/>
    <d v="2003-07-13T00:00:00"/>
    <x v="3"/>
    <x v="1"/>
    <x v="3"/>
    <n v="5"/>
    <x v="6"/>
    <x v="3"/>
    <x v="1"/>
    <s v="Good"/>
    <s v="Average"/>
    <s v="Very good"/>
    <s v="Poor"/>
    <s v="Very good"/>
    <s v="Poor"/>
    <n v="5"/>
    <n v="5"/>
    <n v="3"/>
    <n v="2"/>
    <n v="4"/>
    <n v="1"/>
    <n v="4"/>
    <n v="1"/>
    <n v="3.125"/>
    <n v="5"/>
    <n v="2.5"/>
    <n v="2.5"/>
    <n v="2.5"/>
  </r>
  <r>
    <n v="779"/>
    <x v="8"/>
    <d v="2020-09-01T00:00:00"/>
    <x v="3"/>
    <s v="August"/>
    <s v="Friday"/>
    <s v="Weekends"/>
    <x v="1"/>
    <x v="1"/>
    <s v="Guest 00779"/>
    <x v="1"/>
    <d v="1999-10-17T00:00:00"/>
    <x v="24"/>
    <x v="1"/>
    <x v="4"/>
    <n v="5"/>
    <x v="6"/>
    <x v="0"/>
    <x v="1"/>
    <s v="Good"/>
    <s v="Very good"/>
    <s v="Average"/>
    <s v="Average"/>
    <s v="Excellent"/>
    <s v="Very good"/>
    <n v="3"/>
    <n v="5"/>
    <n v="3"/>
    <n v="4"/>
    <n v="2"/>
    <n v="2"/>
    <n v="5"/>
    <n v="4"/>
    <n v="3.5"/>
    <n v="4"/>
    <n v="3.5"/>
    <n v="2"/>
    <n v="4.5"/>
  </r>
  <r>
    <n v="780"/>
    <x v="551"/>
    <d v="2020-03-25T00:00:00"/>
    <x v="3"/>
    <s v="March"/>
    <s v="Friday"/>
    <s v="Weekends"/>
    <x v="3"/>
    <x v="1"/>
    <s v="Guest 00780"/>
    <x v="0"/>
    <d v="1980-02-12T00:00:00"/>
    <x v="14"/>
    <x v="1"/>
    <x v="3"/>
    <n v="1"/>
    <x v="0"/>
    <x v="3"/>
    <x v="1"/>
    <s v="Very good"/>
    <s v="Average"/>
    <s v="Poor"/>
    <s v="Average"/>
    <s v="Excellent"/>
    <s v="Excellent"/>
    <n v="5"/>
    <n v="5"/>
    <n v="4"/>
    <n v="2"/>
    <n v="1"/>
    <n v="2"/>
    <n v="5"/>
    <n v="5"/>
    <n v="3.625"/>
    <n v="5"/>
    <n v="3"/>
    <n v="1.5"/>
    <n v="5"/>
  </r>
  <r>
    <n v="781"/>
    <x v="552"/>
    <d v="2021-10-28T00:00:00"/>
    <x v="1"/>
    <s v="September"/>
    <s v="Wednesday"/>
    <s v="Weekdays"/>
    <x v="7"/>
    <x v="1"/>
    <s v="Guest 00781"/>
    <x v="1"/>
    <d v="1974-07-31T00:00:00"/>
    <x v="54"/>
    <x v="2"/>
    <x v="1"/>
    <n v="5"/>
    <x v="1"/>
    <x v="3"/>
    <x v="1"/>
    <s v="Very good"/>
    <s v="Poor"/>
    <s v="Very good"/>
    <s v="Poor"/>
    <s v="Average"/>
    <s v="Average"/>
    <n v="5"/>
    <n v="5"/>
    <n v="4"/>
    <n v="1"/>
    <n v="4"/>
    <n v="1"/>
    <n v="2"/>
    <n v="2"/>
    <n v="3"/>
    <n v="5"/>
    <n v="2.5"/>
    <n v="2.5"/>
    <n v="2"/>
  </r>
  <r>
    <n v="782"/>
    <x v="553"/>
    <d v="2020-09-26T00:00:00"/>
    <x v="3"/>
    <s v="September"/>
    <s v="Monday"/>
    <s v="Weekdays"/>
    <x v="3"/>
    <x v="1"/>
    <s v="Guest 00782"/>
    <x v="0"/>
    <d v="1999-07-27T00:00:00"/>
    <x v="24"/>
    <x v="1"/>
    <x v="3"/>
    <n v="5"/>
    <x v="0"/>
    <x v="3"/>
    <x v="1"/>
    <s v="Good"/>
    <s v="Average"/>
    <s v="Poor"/>
    <s v="Average"/>
    <s v="Excellent"/>
    <s v="Excellent"/>
    <n v="5"/>
    <n v="5"/>
    <n v="3"/>
    <n v="2"/>
    <n v="1"/>
    <n v="2"/>
    <n v="5"/>
    <n v="5"/>
    <n v="3.5"/>
    <n v="5"/>
    <n v="2.5"/>
    <n v="1.5"/>
    <n v="5"/>
  </r>
  <r>
    <n v="783"/>
    <x v="484"/>
    <d v="2022-11-03T00:00:00"/>
    <x v="0"/>
    <s v="October"/>
    <s v="Tuesday"/>
    <s v="Weekdays"/>
    <x v="18"/>
    <x v="1"/>
    <s v="Guest 00783"/>
    <x v="0"/>
    <d v="1973-09-15T00:00:00"/>
    <x v="17"/>
    <x v="1"/>
    <x v="6"/>
    <n v="4"/>
    <x v="3"/>
    <x v="0"/>
    <x v="1"/>
    <s v="Good"/>
    <s v="Excellent"/>
    <s v="Good"/>
    <s v="Poor"/>
    <s v="Very good"/>
    <s v="Good"/>
    <n v="3"/>
    <n v="5"/>
    <n v="3"/>
    <n v="5"/>
    <n v="3"/>
    <n v="1"/>
    <n v="4"/>
    <n v="3"/>
    <n v="3.375"/>
    <n v="4"/>
    <n v="4"/>
    <n v="2"/>
    <n v="3.5"/>
  </r>
  <r>
    <n v="784"/>
    <x v="554"/>
    <d v="2021-01-30T00:00:00"/>
    <x v="1"/>
    <s v="January"/>
    <s v="Sunday"/>
    <s v="Weekends"/>
    <x v="28"/>
    <x v="1"/>
    <s v="Guest 00784"/>
    <x v="0"/>
    <d v="1975-11-29T00:00:00"/>
    <x v="33"/>
    <x v="0"/>
    <x v="0"/>
    <n v="4"/>
    <x v="1"/>
    <x v="1"/>
    <x v="2"/>
    <s v="Excellent"/>
    <s v="Good"/>
    <s v="Good"/>
    <s v="Average"/>
    <s v="Average"/>
    <s v="Good"/>
    <n v="4"/>
    <n v="4"/>
    <n v="5"/>
    <n v="3"/>
    <n v="3"/>
    <n v="2"/>
    <n v="2"/>
    <n v="3"/>
    <n v="3.25"/>
    <n v="4"/>
    <n v="4"/>
    <n v="2.5"/>
    <n v="2.5"/>
  </r>
  <r>
    <n v="785"/>
    <x v="555"/>
    <d v="2022-11-22T00:00:00"/>
    <x v="0"/>
    <s v="November"/>
    <s v="Sunday"/>
    <s v="Weekends"/>
    <x v="11"/>
    <x v="1"/>
    <s v="Guest 00785"/>
    <x v="1"/>
    <d v="2002-10-22T00:00:00"/>
    <x v="26"/>
    <x v="2"/>
    <x v="1"/>
    <n v="1"/>
    <x v="2"/>
    <x v="2"/>
    <x v="3"/>
    <s v="Good"/>
    <s v="Excellent"/>
    <s v="Average"/>
    <s v="Poor"/>
    <s v="Excellent"/>
    <s v="Average"/>
    <n v="1"/>
    <n v="2"/>
    <n v="3"/>
    <n v="5"/>
    <n v="2"/>
    <n v="1"/>
    <n v="5"/>
    <n v="2"/>
    <n v="2.625"/>
    <n v="1.5"/>
    <n v="4"/>
    <n v="1.5"/>
    <n v="3.5"/>
  </r>
  <r>
    <n v="786"/>
    <x v="540"/>
    <d v="2022-08-12T00:00:00"/>
    <x v="0"/>
    <s v="July"/>
    <s v="Monday"/>
    <s v="Weekdays"/>
    <x v="21"/>
    <x v="1"/>
    <s v="Guest 00786"/>
    <x v="0"/>
    <d v="1991-12-21T00:00:00"/>
    <x v="39"/>
    <x v="0"/>
    <x v="0"/>
    <n v="5"/>
    <x v="5"/>
    <x v="1"/>
    <x v="1"/>
    <s v="Good"/>
    <s v="Average"/>
    <s v="Very good"/>
    <s v="Average"/>
    <s v="Average"/>
    <s v="Excellent"/>
    <n v="4"/>
    <n v="5"/>
    <n v="3"/>
    <n v="2"/>
    <n v="4"/>
    <n v="2"/>
    <n v="2"/>
    <n v="5"/>
    <n v="3.375"/>
    <n v="4.5"/>
    <n v="2.5"/>
    <n v="3"/>
    <n v="3.5"/>
  </r>
  <r>
    <n v="787"/>
    <x v="556"/>
    <d v="2021-05-13T00:00:00"/>
    <x v="1"/>
    <s v="May"/>
    <s v="Saturday"/>
    <s v="Weekends"/>
    <x v="3"/>
    <x v="1"/>
    <s v="Guest 00787"/>
    <x v="0"/>
    <d v="1993-06-10T00:00:00"/>
    <x v="0"/>
    <x v="0"/>
    <x v="0"/>
    <n v="3"/>
    <x v="2"/>
    <x v="1"/>
    <x v="1"/>
    <s v="Very good"/>
    <s v="Average"/>
    <s v="Average"/>
    <s v="Average"/>
    <s v="Good"/>
    <s v="Average"/>
    <n v="4"/>
    <n v="5"/>
    <n v="4"/>
    <n v="2"/>
    <n v="2"/>
    <n v="2"/>
    <n v="3"/>
    <n v="2"/>
    <n v="3"/>
    <n v="4.5"/>
    <n v="3"/>
    <n v="2"/>
    <n v="2.5"/>
  </r>
  <r>
    <n v="788"/>
    <x v="557"/>
    <d v="2022-07-17T00:00:00"/>
    <x v="0"/>
    <s v="June"/>
    <s v="Monday"/>
    <s v="Weekdays"/>
    <x v="9"/>
    <x v="1"/>
    <s v="Guest 00788"/>
    <x v="1"/>
    <d v="1993-04-10T00:00:00"/>
    <x v="12"/>
    <x v="2"/>
    <x v="6"/>
    <n v="1"/>
    <x v="0"/>
    <x v="4"/>
    <x v="3"/>
    <s v="Excellent"/>
    <s v="Average"/>
    <s v="Very good"/>
    <s v="Poor"/>
    <s v="Good"/>
    <s v="Poor"/>
    <n v="2"/>
    <n v="2"/>
    <n v="5"/>
    <n v="2"/>
    <n v="4"/>
    <n v="1"/>
    <n v="3"/>
    <n v="1"/>
    <n v="2.5"/>
    <n v="2"/>
    <n v="3.5"/>
    <n v="2.5"/>
    <n v="2"/>
  </r>
  <r>
    <n v="789"/>
    <x v="392"/>
    <d v="2022-05-28T00:00:00"/>
    <x v="0"/>
    <s v="May"/>
    <s v="Tuesday"/>
    <s v="Weekdays"/>
    <x v="1"/>
    <x v="1"/>
    <s v="Guest 00789"/>
    <x v="1"/>
    <d v="1962-10-17T00:00:00"/>
    <x v="20"/>
    <x v="1"/>
    <x v="3"/>
    <n v="5"/>
    <x v="3"/>
    <x v="0"/>
    <x v="2"/>
    <s v="Very good"/>
    <s v="Excellent"/>
    <s v="Average"/>
    <s v="Average"/>
    <s v="Very good"/>
    <s v="Excellent"/>
    <n v="3"/>
    <n v="4"/>
    <n v="4"/>
    <n v="5"/>
    <n v="2"/>
    <n v="2"/>
    <n v="4"/>
    <n v="5"/>
    <n v="3.625"/>
    <n v="3.5"/>
    <n v="4.5"/>
    <n v="2"/>
    <n v="4.5"/>
  </r>
  <r>
    <n v="790"/>
    <x v="173"/>
    <d v="2020-02-22T00:00:00"/>
    <x v="3"/>
    <s v="February"/>
    <s v="Friday"/>
    <s v="Weekends"/>
    <x v="6"/>
    <x v="2"/>
    <s v="Guest 00790"/>
    <x v="1"/>
    <d v="1970-05-25T00:00:00"/>
    <x v="46"/>
    <x v="3"/>
    <x v="3"/>
    <n v="1"/>
    <x v="0"/>
    <x v="1"/>
    <x v="2"/>
    <s v="Poor"/>
    <s v="Excellent"/>
    <s v="Poor"/>
    <s v="Poor"/>
    <s v="Good"/>
    <s v="Average"/>
    <n v="4"/>
    <n v="4"/>
    <n v="1"/>
    <n v="5"/>
    <n v="1"/>
    <n v="1"/>
    <n v="3"/>
    <n v="2"/>
    <n v="2.625"/>
    <n v="4"/>
    <n v="3"/>
    <n v="1"/>
    <n v="2.5"/>
  </r>
  <r>
    <n v="791"/>
    <x v="558"/>
    <d v="2022-03-28T00:00:00"/>
    <x v="0"/>
    <s v="March"/>
    <s v="Sunday"/>
    <s v="Weekends"/>
    <x v="23"/>
    <x v="1"/>
    <s v="Guest 00791"/>
    <x v="1"/>
    <d v="1994-03-22T00:00:00"/>
    <x v="0"/>
    <x v="1"/>
    <x v="4"/>
    <n v="2"/>
    <x v="1"/>
    <x v="1"/>
    <x v="1"/>
    <s v="Good"/>
    <s v="Excellent"/>
    <s v="Average"/>
    <s v="Average"/>
    <s v="Very good"/>
    <s v="Excellent"/>
    <n v="4"/>
    <n v="5"/>
    <n v="3"/>
    <n v="5"/>
    <n v="2"/>
    <n v="2"/>
    <n v="4"/>
    <n v="5"/>
    <n v="3.75"/>
    <n v="4.5"/>
    <n v="4"/>
    <n v="2"/>
    <n v="4.5"/>
  </r>
  <r>
    <n v="792"/>
    <x v="285"/>
    <d v="2022-02-02T00:00:00"/>
    <x v="0"/>
    <s v="January"/>
    <s v="Saturday"/>
    <s v="Weekends"/>
    <x v="17"/>
    <x v="1"/>
    <s v="Guest 00792"/>
    <x v="1"/>
    <d v="1966-05-21T00:00:00"/>
    <x v="10"/>
    <x v="1"/>
    <x v="2"/>
    <n v="3"/>
    <x v="0"/>
    <x v="1"/>
    <x v="2"/>
    <s v="Good"/>
    <s v="Average"/>
    <s v="Very good"/>
    <s v="Poor"/>
    <s v="Good"/>
    <s v="Poor"/>
    <n v="4"/>
    <n v="4"/>
    <n v="3"/>
    <n v="2"/>
    <n v="4"/>
    <n v="1"/>
    <n v="3"/>
    <n v="1"/>
    <n v="2.75"/>
    <n v="4"/>
    <n v="2.5"/>
    <n v="2.5"/>
    <n v="2"/>
  </r>
  <r>
    <n v="793"/>
    <x v="559"/>
    <d v="2021-03-24T00:00:00"/>
    <x v="1"/>
    <s v="March"/>
    <s v="Monday"/>
    <s v="Weekdays"/>
    <x v="18"/>
    <x v="1"/>
    <s v="Guest 00793"/>
    <x v="1"/>
    <d v="1982-03-13T00:00:00"/>
    <x v="2"/>
    <x v="1"/>
    <x v="0"/>
    <n v="4"/>
    <x v="0"/>
    <x v="0"/>
    <x v="1"/>
    <s v="Excellent"/>
    <s v="Good"/>
    <s v="Good"/>
    <s v="Poor"/>
    <s v="Excellent"/>
    <s v="Poor"/>
    <n v="3"/>
    <n v="5"/>
    <n v="5"/>
    <n v="3"/>
    <n v="3"/>
    <n v="1"/>
    <n v="5"/>
    <n v="1"/>
    <n v="3.25"/>
    <n v="4"/>
    <n v="4"/>
    <n v="2"/>
    <n v="3"/>
  </r>
  <r>
    <n v="794"/>
    <x v="560"/>
    <d v="2022-11-02T00:00:00"/>
    <x v="0"/>
    <s v="October"/>
    <s v="Monday"/>
    <s v="Weekdays"/>
    <x v="18"/>
    <x v="1"/>
    <s v="Guest 00794"/>
    <x v="1"/>
    <d v="1951-12-12T00:00:00"/>
    <x v="16"/>
    <x v="1"/>
    <x v="2"/>
    <n v="5"/>
    <x v="3"/>
    <x v="1"/>
    <x v="1"/>
    <s v="Very good"/>
    <s v="Very good"/>
    <s v="Average"/>
    <s v="Poor"/>
    <s v="Very good"/>
    <s v="Excellent"/>
    <n v="4"/>
    <n v="5"/>
    <n v="4"/>
    <n v="4"/>
    <n v="2"/>
    <n v="1"/>
    <n v="4"/>
    <n v="5"/>
    <n v="3.625"/>
    <n v="4.5"/>
    <n v="4"/>
    <n v="1.5"/>
    <n v="4.5"/>
  </r>
  <r>
    <n v="795"/>
    <x v="561"/>
    <d v="2020-03-06T00:00:00"/>
    <x v="3"/>
    <s v="February"/>
    <s v="Saturday"/>
    <s v="Weekends"/>
    <x v="9"/>
    <x v="1"/>
    <s v="Guest 00795"/>
    <x v="0"/>
    <d v="1954-05-23T00:00:00"/>
    <x v="28"/>
    <x v="1"/>
    <x v="4"/>
    <n v="2"/>
    <x v="1"/>
    <x v="3"/>
    <x v="0"/>
    <s v="Good"/>
    <s v="Excellent"/>
    <s v="Excellent"/>
    <s v="Good"/>
    <s v="Good"/>
    <s v="Very good"/>
    <n v="5"/>
    <n v="3"/>
    <n v="3"/>
    <n v="5"/>
    <n v="5"/>
    <n v="3"/>
    <n v="3"/>
    <n v="4"/>
    <n v="3.875"/>
    <n v="4"/>
    <n v="4"/>
    <n v="4"/>
    <n v="3.5"/>
  </r>
  <r>
    <n v="796"/>
    <x v="72"/>
    <d v="2020-09-11T00:00:00"/>
    <x v="3"/>
    <s v="August"/>
    <s v="Thursday"/>
    <s v="Weekdays"/>
    <x v="20"/>
    <x v="1"/>
    <s v="Guest 00796"/>
    <x v="0"/>
    <d v="1971-06-12T00:00:00"/>
    <x v="53"/>
    <x v="2"/>
    <x v="4"/>
    <n v="5"/>
    <x v="2"/>
    <x v="0"/>
    <x v="2"/>
    <s v="Excellent"/>
    <s v="Excellent"/>
    <s v="Very good"/>
    <s v="Poor"/>
    <s v="Very good"/>
    <s v="Excellent"/>
    <n v="3"/>
    <n v="4"/>
    <n v="5"/>
    <n v="5"/>
    <n v="4"/>
    <n v="1"/>
    <n v="4"/>
    <n v="5"/>
    <n v="3.875"/>
    <n v="3.5"/>
    <n v="5"/>
    <n v="2.5"/>
    <n v="4.5"/>
  </r>
  <r>
    <n v="797"/>
    <x v="553"/>
    <d v="2020-09-28T00:00:00"/>
    <x v="3"/>
    <s v="September"/>
    <s v="Monday"/>
    <s v="Weekdays"/>
    <x v="8"/>
    <x v="1"/>
    <s v="Guest 00797"/>
    <x v="0"/>
    <d v="1981-08-17T00:00:00"/>
    <x v="2"/>
    <x v="1"/>
    <x v="6"/>
    <n v="1"/>
    <x v="0"/>
    <x v="3"/>
    <x v="1"/>
    <s v="Excellent"/>
    <s v="Very good"/>
    <s v="Excellent"/>
    <s v="Average"/>
    <s v="Very good"/>
    <s v="Poor"/>
    <n v="5"/>
    <n v="5"/>
    <n v="5"/>
    <n v="4"/>
    <n v="5"/>
    <n v="2"/>
    <n v="4"/>
    <n v="1"/>
    <n v="3.875"/>
    <n v="5"/>
    <n v="4.5"/>
    <n v="3.5"/>
    <n v="2.5"/>
  </r>
  <r>
    <n v="798"/>
    <x v="562"/>
    <d v="2021-03-08T00:00:00"/>
    <x v="1"/>
    <s v="March"/>
    <s v="Friday"/>
    <s v="Weekends"/>
    <x v="4"/>
    <x v="2"/>
    <s v="Guest 00798"/>
    <x v="0"/>
    <d v="1960-04-26T00:00:00"/>
    <x v="47"/>
    <x v="1"/>
    <x v="6"/>
    <n v="4"/>
    <x v="1"/>
    <x v="1"/>
    <x v="0"/>
    <s v="Very good"/>
    <s v="Good"/>
    <s v="Excellent"/>
    <s v="Poor"/>
    <s v="Poor"/>
    <s v="Average"/>
    <n v="4"/>
    <n v="3"/>
    <n v="4"/>
    <n v="3"/>
    <n v="5"/>
    <n v="1"/>
    <n v="1"/>
    <n v="2"/>
    <n v="2.875"/>
    <n v="3.5"/>
    <n v="3.5"/>
    <n v="3"/>
    <n v="1.5"/>
  </r>
  <r>
    <n v="799"/>
    <x v="563"/>
    <d v="2022-09-15T00:00:00"/>
    <x v="0"/>
    <s v="September"/>
    <s v="Saturday"/>
    <s v="Weekends"/>
    <x v="3"/>
    <x v="1"/>
    <s v="Guest 00799"/>
    <x v="1"/>
    <d v="1996-03-29T00:00:00"/>
    <x v="36"/>
    <x v="1"/>
    <x v="4"/>
    <n v="1"/>
    <x v="2"/>
    <x v="1"/>
    <x v="1"/>
    <s v="Average"/>
    <s v="Very good"/>
    <s v="Average"/>
    <s v="Average"/>
    <s v="Very good"/>
    <s v="Good"/>
    <n v="4"/>
    <n v="5"/>
    <n v="2"/>
    <n v="4"/>
    <n v="2"/>
    <n v="2"/>
    <n v="4"/>
    <n v="3"/>
    <n v="3.25"/>
    <n v="4.5"/>
    <n v="3"/>
    <n v="2"/>
    <n v="3.5"/>
  </r>
  <r>
    <n v="800"/>
    <x v="532"/>
    <d v="2021-03-18T00:00:00"/>
    <x v="1"/>
    <s v="March"/>
    <s v="Wednesday"/>
    <s v="Weekdays"/>
    <x v="6"/>
    <x v="0"/>
    <s v="Guest 00800"/>
    <x v="0"/>
    <d v="2001-09-19T00:00:00"/>
    <x v="50"/>
    <x v="2"/>
    <x v="5"/>
    <n v="5"/>
    <x v="3"/>
    <x v="3"/>
    <x v="2"/>
    <s v="Very good"/>
    <s v="Poor"/>
    <s v="Excellent"/>
    <s v="Poor"/>
    <s v="Good"/>
    <s v="Average"/>
    <n v="5"/>
    <n v="4"/>
    <n v="4"/>
    <n v="1"/>
    <n v="5"/>
    <n v="1"/>
    <n v="3"/>
    <n v="2"/>
    <n v="3.125"/>
    <n v="4.5"/>
    <n v="2.5"/>
    <n v="3"/>
    <n v="2.5"/>
  </r>
  <r>
    <n v="801"/>
    <x v="12"/>
    <d v="2020-05-26T00:00:00"/>
    <x v="3"/>
    <s v="May"/>
    <s v="Sunday"/>
    <s v="Weekends"/>
    <x v="11"/>
    <x v="1"/>
    <s v="Guest 00801"/>
    <x v="0"/>
    <d v="1982-03-02T00:00:00"/>
    <x v="2"/>
    <x v="0"/>
    <x v="0"/>
    <n v="5"/>
    <x v="0"/>
    <x v="3"/>
    <x v="2"/>
    <s v="Good"/>
    <s v="Good"/>
    <s v="Excellent"/>
    <s v="Poor"/>
    <s v="Excellent"/>
    <s v="Poor"/>
    <n v="5"/>
    <n v="4"/>
    <n v="3"/>
    <n v="3"/>
    <n v="5"/>
    <n v="1"/>
    <n v="5"/>
    <n v="1"/>
    <n v="3.375"/>
    <n v="4.5"/>
    <n v="3"/>
    <n v="3"/>
    <n v="3"/>
  </r>
  <r>
    <n v="802"/>
    <x v="541"/>
    <d v="2022-05-21T00:00:00"/>
    <x v="0"/>
    <s v="April"/>
    <s v="Sunday"/>
    <s v="Weekends"/>
    <x v="28"/>
    <x v="1"/>
    <s v="Guest 00802"/>
    <x v="1"/>
    <d v="2005-05-09T00:00:00"/>
    <x v="9"/>
    <x v="1"/>
    <x v="2"/>
    <n v="1"/>
    <x v="0"/>
    <x v="1"/>
    <x v="3"/>
    <s v="Average"/>
    <s v="Excellent"/>
    <s v="Excellent"/>
    <s v="Poor"/>
    <s v="Good"/>
    <s v="Excellent"/>
    <n v="4"/>
    <n v="2"/>
    <n v="2"/>
    <n v="5"/>
    <n v="5"/>
    <n v="1"/>
    <n v="3"/>
    <n v="5"/>
    <n v="3.375"/>
    <n v="3"/>
    <n v="3.5"/>
    <n v="3"/>
    <n v="4"/>
  </r>
  <r>
    <n v="803"/>
    <x v="564"/>
    <d v="2022-11-16T00:00:00"/>
    <x v="0"/>
    <s v="November"/>
    <s v="Thursday"/>
    <s v="Weekdays"/>
    <x v="22"/>
    <x v="1"/>
    <s v="Guest 00803"/>
    <x v="0"/>
    <d v="1956-11-04T00:00:00"/>
    <x v="5"/>
    <x v="2"/>
    <x v="1"/>
    <n v="5"/>
    <x v="4"/>
    <x v="0"/>
    <x v="1"/>
    <s v="Good"/>
    <s v="Excellent"/>
    <s v="Average"/>
    <s v="Excellent"/>
    <s v="Average"/>
    <s v="Excellent"/>
    <n v="3"/>
    <n v="5"/>
    <n v="3"/>
    <n v="5"/>
    <n v="2"/>
    <n v="5"/>
    <n v="2"/>
    <n v="5"/>
    <n v="3.75"/>
    <n v="4"/>
    <n v="4"/>
    <n v="3.5"/>
    <n v="3.5"/>
  </r>
  <r>
    <n v="804"/>
    <x v="81"/>
    <d v="2021-09-18T00:00:00"/>
    <x v="1"/>
    <s v="September"/>
    <s v="Monday"/>
    <s v="Weekdays"/>
    <x v="2"/>
    <x v="0"/>
    <s v="Guest 00804"/>
    <x v="1"/>
    <d v="1956-03-31T00:00:00"/>
    <x v="19"/>
    <x v="0"/>
    <x v="0"/>
    <n v="2"/>
    <x v="2"/>
    <x v="0"/>
    <x v="2"/>
    <s v="Excellent"/>
    <s v="Excellent"/>
    <s v="Good"/>
    <s v="Poor"/>
    <s v="Poor"/>
    <s v="Average"/>
    <n v="3"/>
    <n v="4"/>
    <n v="5"/>
    <n v="5"/>
    <n v="3"/>
    <n v="1"/>
    <n v="1"/>
    <n v="2"/>
    <n v="3"/>
    <n v="3.5"/>
    <n v="5"/>
    <n v="2"/>
    <n v="1.5"/>
  </r>
  <r>
    <n v="805"/>
    <x v="53"/>
    <d v="2022-01-15T00:00:00"/>
    <x v="1"/>
    <s v="December"/>
    <s v="Sunday"/>
    <s v="Weekends"/>
    <x v="9"/>
    <x v="1"/>
    <s v="Guest 00805"/>
    <x v="0"/>
    <d v="1991-02-17T00:00:00"/>
    <x v="38"/>
    <x v="3"/>
    <x v="2"/>
    <n v="1"/>
    <x v="3"/>
    <x v="1"/>
    <x v="2"/>
    <s v="Very good"/>
    <s v="Average"/>
    <s v="Poor"/>
    <s v="Average"/>
    <s v="Poor"/>
    <s v="Good"/>
    <n v="4"/>
    <n v="4"/>
    <n v="4"/>
    <n v="2"/>
    <n v="1"/>
    <n v="2"/>
    <n v="1"/>
    <n v="3"/>
    <n v="2.625"/>
    <n v="4"/>
    <n v="3"/>
    <n v="1.5"/>
    <n v="2"/>
  </r>
  <r>
    <n v="806"/>
    <x v="565"/>
    <d v="2022-10-13T00:00:00"/>
    <x v="0"/>
    <s v="September"/>
    <s v="Friday"/>
    <s v="Weekends"/>
    <x v="9"/>
    <x v="1"/>
    <s v="Guest 00806"/>
    <x v="0"/>
    <d v="1995-11-14T00:00:00"/>
    <x v="36"/>
    <x v="0"/>
    <x v="3"/>
    <n v="5"/>
    <x v="1"/>
    <x v="3"/>
    <x v="1"/>
    <s v="Very good"/>
    <s v="Very good"/>
    <s v="Poor"/>
    <s v="Average"/>
    <s v="Poor"/>
    <s v="Good"/>
    <n v="5"/>
    <n v="5"/>
    <n v="4"/>
    <n v="4"/>
    <n v="1"/>
    <n v="2"/>
    <n v="1"/>
    <n v="3"/>
    <n v="3.125"/>
    <n v="5"/>
    <n v="4"/>
    <n v="1.5"/>
    <n v="2"/>
  </r>
  <r>
    <n v="807"/>
    <x v="566"/>
    <d v="2022-06-05T00:00:00"/>
    <x v="0"/>
    <s v="May"/>
    <s v="Thursday"/>
    <s v="Weekdays"/>
    <x v="27"/>
    <x v="1"/>
    <s v="Guest 00807"/>
    <x v="0"/>
    <d v="2006-02-09T00:00:00"/>
    <x v="48"/>
    <x v="0"/>
    <x v="0"/>
    <n v="5"/>
    <x v="6"/>
    <x v="4"/>
    <x v="0"/>
    <s v="Very good"/>
    <s v="Average"/>
    <s v="Poor"/>
    <s v="Average"/>
    <s v="Average"/>
    <s v="Excellent"/>
    <n v="2"/>
    <n v="3"/>
    <n v="4"/>
    <n v="2"/>
    <n v="1"/>
    <n v="2"/>
    <n v="2"/>
    <n v="5"/>
    <n v="2.625"/>
    <n v="2.5"/>
    <n v="3"/>
    <n v="1.5"/>
    <n v="3.5"/>
  </r>
  <r>
    <n v="808"/>
    <x v="567"/>
    <d v="2022-06-03T00:00:00"/>
    <x v="0"/>
    <s v="May"/>
    <s v="Friday"/>
    <s v="Weekends"/>
    <x v="10"/>
    <x v="1"/>
    <s v="Guest 00808"/>
    <x v="0"/>
    <d v="1984-03-25T00:00:00"/>
    <x v="49"/>
    <x v="0"/>
    <x v="0"/>
    <n v="5"/>
    <x v="3"/>
    <x v="1"/>
    <x v="1"/>
    <s v="Excellent"/>
    <s v="Excellent"/>
    <s v="Poor"/>
    <s v="Average"/>
    <s v="Good"/>
    <s v="Very good"/>
    <n v="4"/>
    <n v="5"/>
    <n v="5"/>
    <n v="5"/>
    <n v="1"/>
    <n v="2"/>
    <n v="3"/>
    <n v="4"/>
    <n v="3.625"/>
    <n v="4.5"/>
    <n v="5"/>
    <n v="1.5"/>
    <n v="3.5"/>
  </r>
  <r>
    <n v="809"/>
    <x v="568"/>
    <d v="2021-09-11T00:00:00"/>
    <x v="1"/>
    <s v="August"/>
    <s v="Sunday"/>
    <s v="Weekends"/>
    <x v="22"/>
    <x v="1"/>
    <s v="Guest 00809"/>
    <x v="1"/>
    <d v="2003-08-29T00:00:00"/>
    <x v="3"/>
    <x v="0"/>
    <x v="0"/>
    <n v="4"/>
    <x v="0"/>
    <x v="1"/>
    <x v="1"/>
    <s v="Very good"/>
    <s v="Very good"/>
    <s v="Excellent"/>
    <s v="Very good"/>
    <s v="Average"/>
    <s v="Poor"/>
    <n v="4"/>
    <n v="5"/>
    <n v="4"/>
    <n v="4"/>
    <n v="5"/>
    <n v="4"/>
    <n v="2"/>
    <n v="1"/>
    <n v="3.625"/>
    <n v="4.5"/>
    <n v="4"/>
    <n v="4.5"/>
    <n v="1.5"/>
  </r>
  <r>
    <n v="810"/>
    <x v="569"/>
    <d v="2022-02-05T00:00:00"/>
    <x v="0"/>
    <s v="January"/>
    <s v="Saturday"/>
    <s v="Weekends"/>
    <x v="16"/>
    <x v="1"/>
    <s v="Guest 00810"/>
    <x v="1"/>
    <d v="1985-08-18T00:00:00"/>
    <x v="29"/>
    <x v="1"/>
    <x v="2"/>
    <n v="4"/>
    <x v="3"/>
    <x v="1"/>
    <x v="0"/>
    <s v="Excellent"/>
    <s v="Poor"/>
    <s v="Average"/>
    <s v="Good"/>
    <s v="Very good"/>
    <s v="Excellent"/>
    <n v="4"/>
    <n v="3"/>
    <n v="5"/>
    <n v="1"/>
    <n v="2"/>
    <n v="3"/>
    <n v="4"/>
    <n v="5"/>
    <n v="3.375"/>
    <n v="3.5"/>
    <n v="3"/>
    <n v="2.5"/>
    <n v="4.5"/>
  </r>
  <r>
    <n v="811"/>
    <x v="298"/>
    <d v="2021-04-16T00:00:00"/>
    <x v="1"/>
    <s v="March"/>
    <s v="Thursday"/>
    <s v="Weekdays"/>
    <x v="7"/>
    <x v="1"/>
    <s v="Guest 00811"/>
    <x v="1"/>
    <d v="1956-07-11T00:00:00"/>
    <x v="5"/>
    <x v="2"/>
    <x v="1"/>
    <n v="4"/>
    <x v="5"/>
    <x v="1"/>
    <x v="0"/>
    <s v="Average"/>
    <s v="Poor"/>
    <s v="Average"/>
    <s v="Poor"/>
    <s v="Poor"/>
    <s v="Very good"/>
    <n v="4"/>
    <n v="3"/>
    <n v="2"/>
    <n v="1"/>
    <n v="2"/>
    <n v="1"/>
    <n v="1"/>
    <n v="4"/>
    <n v="2.25"/>
    <n v="3.5"/>
    <n v="1.5"/>
    <n v="1.5"/>
    <n v="2.5"/>
  </r>
  <r>
    <n v="812"/>
    <x v="570"/>
    <d v="2022-07-19T00:00:00"/>
    <x v="0"/>
    <s v="June"/>
    <s v="Sunday"/>
    <s v="Weekends"/>
    <x v="24"/>
    <x v="1"/>
    <s v="Guest 00812"/>
    <x v="1"/>
    <d v="1960-01-26T00:00:00"/>
    <x v="47"/>
    <x v="0"/>
    <x v="0"/>
    <n v="4"/>
    <x v="0"/>
    <x v="0"/>
    <x v="2"/>
    <s v="Excellent"/>
    <s v="Average"/>
    <s v="Excellent"/>
    <s v="Average"/>
    <s v="Good"/>
    <s v="Excellent"/>
    <n v="3"/>
    <n v="4"/>
    <n v="5"/>
    <n v="2"/>
    <n v="5"/>
    <n v="2"/>
    <n v="3"/>
    <n v="5"/>
    <n v="3.625"/>
    <n v="3.5"/>
    <n v="3.5"/>
    <n v="3.5"/>
    <n v="4"/>
  </r>
  <r>
    <n v="813"/>
    <x v="3"/>
    <d v="2022-05-29T00:00:00"/>
    <x v="0"/>
    <s v="May"/>
    <s v="Monday"/>
    <s v="Weekdays"/>
    <x v="9"/>
    <x v="1"/>
    <s v="Guest 00813"/>
    <x v="0"/>
    <d v="1969-03-08T00:00:00"/>
    <x v="42"/>
    <x v="0"/>
    <x v="0"/>
    <n v="5"/>
    <x v="5"/>
    <x v="0"/>
    <x v="1"/>
    <s v="Very good"/>
    <s v="Poor"/>
    <s v="Good"/>
    <s v="Average"/>
    <s v="Very good"/>
    <s v="Excellent"/>
    <n v="3"/>
    <n v="5"/>
    <n v="4"/>
    <n v="1"/>
    <n v="3"/>
    <n v="2"/>
    <n v="4"/>
    <n v="5"/>
    <n v="3.375"/>
    <n v="4"/>
    <n v="2.5"/>
    <n v="2.5"/>
    <n v="4.5"/>
  </r>
  <r>
    <n v="814"/>
    <x v="571"/>
    <d v="2022-04-09T00:00:00"/>
    <x v="0"/>
    <s v="March"/>
    <s v="Monday"/>
    <s v="Weekdays"/>
    <x v="5"/>
    <x v="1"/>
    <s v="Guest 00814"/>
    <x v="0"/>
    <d v="1989-02-17T00:00:00"/>
    <x v="7"/>
    <x v="1"/>
    <x v="0"/>
    <n v="4"/>
    <x v="3"/>
    <x v="3"/>
    <x v="1"/>
    <s v="Very good"/>
    <s v="Poor"/>
    <s v="Very good"/>
    <s v="Poor"/>
    <s v="Very good"/>
    <s v="Good"/>
    <n v="5"/>
    <n v="5"/>
    <n v="4"/>
    <n v="1"/>
    <n v="4"/>
    <n v="1"/>
    <n v="4"/>
    <n v="3"/>
    <n v="3.375"/>
    <n v="5"/>
    <n v="2.5"/>
    <n v="2.5"/>
    <n v="3.5"/>
  </r>
  <r>
    <n v="815"/>
    <x v="164"/>
    <d v="2021-06-25T00:00:00"/>
    <x v="1"/>
    <s v="June"/>
    <s v="Thursday"/>
    <s v="Weekdays"/>
    <x v="20"/>
    <x v="1"/>
    <s v="Guest 00815"/>
    <x v="0"/>
    <d v="1951-07-01T00:00:00"/>
    <x v="16"/>
    <x v="0"/>
    <x v="0"/>
    <n v="4"/>
    <x v="1"/>
    <x v="4"/>
    <x v="3"/>
    <s v="Good"/>
    <s v="Average"/>
    <s v="Excellent"/>
    <s v="Average"/>
    <s v="Average"/>
    <s v="Good"/>
    <n v="2"/>
    <n v="2"/>
    <n v="3"/>
    <n v="2"/>
    <n v="5"/>
    <n v="2"/>
    <n v="2"/>
    <n v="3"/>
    <n v="2.625"/>
    <n v="2"/>
    <n v="2.5"/>
    <n v="3.5"/>
    <n v="2.5"/>
  </r>
  <r>
    <n v="816"/>
    <x v="203"/>
    <d v="2021-11-22T00:00:00"/>
    <x v="1"/>
    <s v="November"/>
    <s v="Monday"/>
    <s v="Weekdays"/>
    <x v="19"/>
    <x v="1"/>
    <s v="Guest 00816"/>
    <x v="0"/>
    <d v="1971-03-30T00:00:00"/>
    <x v="46"/>
    <x v="1"/>
    <x v="6"/>
    <n v="1"/>
    <x v="0"/>
    <x v="0"/>
    <x v="2"/>
    <s v="Excellent"/>
    <s v="Excellent"/>
    <s v="Poor"/>
    <s v="Poor"/>
    <s v="Poor"/>
    <s v="Poor"/>
    <n v="3"/>
    <n v="4"/>
    <n v="5"/>
    <n v="5"/>
    <n v="1"/>
    <n v="1"/>
    <n v="1"/>
    <n v="1"/>
    <n v="2.625"/>
    <n v="3.5"/>
    <n v="5"/>
    <n v="1"/>
    <n v="1"/>
  </r>
  <r>
    <n v="817"/>
    <x v="572"/>
    <d v="2021-09-04T00:00:00"/>
    <x v="1"/>
    <s v="September"/>
    <s v="Thursday"/>
    <s v="Weekdays"/>
    <x v="0"/>
    <x v="0"/>
    <s v="Guest 00817"/>
    <x v="0"/>
    <d v="2002-12-05T00:00:00"/>
    <x v="26"/>
    <x v="0"/>
    <x v="0"/>
    <n v="2"/>
    <x v="6"/>
    <x v="0"/>
    <x v="0"/>
    <s v="Average"/>
    <s v="Poor"/>
    <s v="Very good"/>
    <s v="Average"/>
    <s v="Very good"/>
    <s v="Good"/>
    <n v="3"/>
    <n v="3"/>
    <n v="2"/>
    <n v="1"/>
    <n v="4"/>
    <n v="2"/>
    <n v="4"/>
    <n v="3"/>
    <n v="2.75"/>
    <n v="3"/>
    <n v="1.5"/>
    <n v="3"/>
    <n v="3.5"/>
  </r>
  <r>
    <n v="818"/>
    <x v="98"/>
    <d v="2021-02-10T00:00:00"/>
    <x v="1"/>
    <s v="February"/>
    <s v="Saturday"/>
    <s v="Weekends"/>
    <x v="26"/>
    <x v="0"/>
    <s v="Guest 00818"/>
    <x v="1"/>
    <d v="1980-09-04T00:00:00"/>
    <x v="18"/>
    <x v="0"/>
    <x v="0"/>
    <n v="3"/>
    <x v="0"/>
    <x v="1"/>
    <x v="2"/>
    <s v="Very good"/>
    <s v="Excellent"/>
    <s v="Average"/>
    <s v="Average"/>
    <s v="Good"/>
    <s v="Excellent"/>
    <n v="4"/>
    <n v="4"/>
    <n v="4"/>
    <n v="5"/>
    <n v="2"/>
    <n v="2"/>
    <n v="3"/>
    <n v="5"/>
    <n v="3.625"/>
    <n v="4"/>
    <n v="4.5"/>
    <n v="2"/>
    <n v="4"/>
  </r>
  <r>
    <n v="819"/>
    <x v="44"/>
    <d v="2022-05-08T00:00:00"/>
    <x v="0"/>
    <s v="April"/>
    <s v="Saturday"/>
    <s v="Weekends"/>
    <x v="7"/>
    <x v="1"/>
    <s v="Guest 00819"/>
    <x v="0"/>
    <d v="1994-09-25T00:00:00"/>
    <x v="52"/>
    <x v="1"/>
    <x v="4"/>
    <n v="3"/>
    <x v="0"/>
    <x v="0"/>
    <x v="1"/>
    <s v="Very good"/>
    <s v="Good"/>
    <s v="Very good"/>
    <s v="Average"/>
    <s v="Excellent"/>
    <s v="Good"/>
    <n v="3"/>
    <n v="5"/>
    <n v="4"/>
    <n v="3"/>
    <n v="4"/>
    <n v="2"/>
    <n v="5"/>
    <n v="3"/>
    <n v="3.625"/>
    <n v="4"/>
    <n v="3.5"/>
    <n v="3"/>
    <n v="4"/>
  </r>
  <r>
    <n v="820"/>
    <x v="57"/>
    <d v="2022-07-16T00:00:00"/>
    <x v="0"/>
    <s v="June"/>
    <s v="Thursday"/>
    <s v="Weekdays"/>
    <x v="18"/>
    <x v="1"/>
    <s v="Guest 00820"/>
    <x v="0"/>
    <d v="1961-09-21T00:00:00"/>
    <x v="4"/>
    <x v="2"/>
    <x v="0"/>
    <n v="2"/>
    <x v="0"/>
    <x v="3"/>
    <x v="2"/>
    <s v="Good"/>
    <s v="Good"/>
    <s v="Good"/>
    <s v="Average"/>
    <s v="Good"/>
    <s v="Good"/>
    <n v="5"/>
    <n v="4"/>
    <n v="3"/>
    <n v="3"/>
    <n v="3"/>
    <n v="2"/>
    <n v="3"/>
    <n v="3"/>
    <n v="3.25"/>
    <n v="4.5"/>
    <n v="3"/>
    <n v="2.5"/>
    <n v="3"/>
  </r>
  <r>
    <n v="821"/>
    <x v="573"/>
    <d v="2020-05-14T00:00:00"/>
    <x v="3"/>
    <s v="April"/>
    <s v="Sunday"/>
    <s v="Weekends"/>
    <x v="1"/>
    <x v="1"/>
    <s v="Guest 00821"/>
    <x v="1"/>
    <d v="1964-04-09T00:00:00"/>
    <x v="40"/>
    <x v="1"/>
    <x v="4"/>
    <n v="5"/>
    <x v="0"/>
    <x v="3"/>
    <x v="2"/>
    <s v="Excellent"/>
    <s v="Poor"/>
    <s v="Good"/>
    <s v="Poor"/>
    <s v="Good"/>
    <s v="Poor"/>
    <n v="5"/>
    <n v="4"/>
    <n v="5"/>
    <n v="1"/>
    <n v="3"/>
    <n v="1"/>
    <n v="3"/>
    <n v="1"/>
    <n v="2.875"/>
    <n v="4.5"/>
    <n v="3"/>
    <n v="2"/>
    <n v="2"/>
  </r>
  <r>
    <n v="822"/>
    <x v="574"/>
    <d v="2020-09-28T00:00:00"/>
    <x v="3"/>
    <s v="September"/>
    <s v="Friday"/>
    <s v="Weekends"/>
    <x v="27"/>
    <x v="1"/>
    <s v="Guest 00822"/>
    <x v="1"/>
    <d v="1962-04-30T00:00:00"/>
    <x v="4"/>
    <x v="0"/>
    <x v="0"/>
    <n v="3"/>
    <x v="0"/>
    <x v="3"/>
    <x v="2"/>
    <s v="Good"/>
    <s v="Good"/>
    <s v="Poor"/>
    <s v="Average"/>
    <s v="Excellent"/>
    <s v="Excellent"/>
    <n v="5"/>
    <n v="4"/>
    <n v="3"/>
    <n v="3"/>
    <n v="1"/>
    <n v="2"/>
    <n v="5"/>
    <n v="5"/>
    <n v="3.5"/>
    <n v="4.5"/>
    <n v="3"/>
    <n v="1.5"/>
    <n v="5"/>
  </r>
  <r>
    <n v="823"/>
    <x v="575"/>
    <d v="2022-08-28T00:00:00"/>
    <x v="0"/>
    <s v="August"/>
    <s v="Friday"/>
    <s v="Weekends"/>
    <x v="18"/>
    <x v="1"/>
    <s v="Guest 00823"/>
    <x v="0"/>
    <d v="1982-09-21T00:00:00"/>
    <x v="55"/>
    <x v="0"/>
    <x v="0"/>
    <n v="5"/>
    <x v="6"/>
    <x v="1"/>
    <x v="0"/>
    <s v="Very good"/>
    <s v="Very good"/>
    <s v="Very good"/>
    <s v="Good"/>
    <s v="Poor"/>
    <s v="Average"/>
    <n v="4"/>
    <n v="3"/>
    <n v="4"/>
    <n v="4"/>
    <n v="4"/>
    <n v="3"/>
    <n v="1"/>
    <n v="2"/>
    <n v="3.125"/>
    <n v="3.5"/>
    <n v="4"/>
    <n v="3.5"/>
    <n v="1.5"/>
  </r>
  <r>
    <n v="824"/>
    <x v="264"/>
    <d v="2022-10-11T00:00:00"/>
    <x v="0"/>
    <s v="September"/>
    <s v="Saturday"/>
    <s v="Weekends"/>
    <x v="27"/>
    <x v="1"/>
    <s v="Guest 00824"/>
    <x v="0"/>
    <d v="1997-11-12T00:00:00"/>
    <x v="8"/>
    <x v="0"/>
    <x v="6"/>
    <n v="4"/>
    <x v="0"/>
    <x v="4"/>
    <x v="4"/>
    <s v="Very good"/>
    <s v="Good"/>
    <s v="Very good"/>
    <s v="Poor"/>
    <s v="Good"/>
    <s v="Excellent"/>
    <n v="2"/>
    <n v="1"/>
    <n v="4"/>
    <n v="3"/>
    <n v="4"/>
    <n v="1"/>
    <n v="3"/>
    <n v="5"/>
    <n v="2.875"/>
    <n v="1.5"/>
    <n v="3.5"/>
    <n v="2.5"/>
    <n v="4"/>
  </r>
  <r>
    <n v="825"/>
    <x v="404"/>
    <d v="2021-04-18T00:00:00"/>
    <x v="1"/>
    <s v="April"/>
    <s v="Monday"/>
    <s v="Weekdays"/>
    <x v="29"/>
    <x v="1"/>
    <s v="Guest 00825"/>
    <x v="0"/>
    <d v="2002-05-15T00:00:00"/>
    <x v="26"/>
    <x v="1"/>
    <x v="6"/>
    <n v="2"/>
    <x v="3"/>
    <x v="1"/>
    <x v="2"/>
    <s v="Good"/>
    <s v="Good"/>
    <s v="Poor"/>
    <s v="Average"/>
    <s v="Very good"/>
    <s v="Very good"/>
    <n v="4"/>
    <n v="4"/>
    <n v="3"/>
    <n v="3"/>
    <n v="1"/>
    <n v="2"/>
    <n v="4"/>
    <n v="4"/>
    <n v="3.125"/>
    <n v="4"/>
    <n v="3"/>
    <n v="1.5"/>
    <n v="4"/>
  </r>
  <r>
    <n v="826"/>
    <x v="576"/>
    <d v="2020-05-25T00:00:00"/>
    <x v="3"/>
    <s v="May"/>
    <s v="Friday"/>
    <s v="Weekends"/>
    <x v="4"/>
    <x v="2"/>
    <s v="Guest 00826"/>
    <x v="1"/>
    <d v="1975-06-06T00:00:00"/>
    <x v="33"/>
    <x v="0"/>
    <x v="0"/>
    <n v="3"/>
    <x v="0"/>
    <x v="3"/>
    <x v="1"/>
    <s v="Good"/>
    <s v="Good"/>
    <s v="Excellent"/>
    <s v="Excellent"/>
    <s v="Average"/>
    <s v="Excellent"/>
    <n v="5"/>
    <n v="5"/>
    <n v="3"/>
    <n v="3"/>
    <n v="5"/>
    <n v="5"/>
    <n v="2"/>
    <n v="5"/>
    <n v="4.125"/>
    <n v="5"/>
    <n v="3"/>
    <n v="5"/>
    <n v="3.5"/>
  </r>
  <r>
    <n v="827"/>
    <x v="23"/>
    <d v="2021-02-02T00:00:00"/>
    <x v="1"/>
    <s v="January"/>
    <s v="Sunday"/>
    <s v="Weekends"/>
    <x v="18"/>
    <x v="1"/>
    <s v="Guest 00827"/>
    <x v="1"/>
    <d v="1955-04-17T00:00:00"/>
    <x v="28"/>
    <x v="1"/>
    <x v="3"/>
    <n v="1"/>
    <x v="5"/>
    <x v="1"/>
    <x v="1"/>
    <s v="Excellent"/>
    <s v="Poor"/>
    <s v="Very good"/>
    <s v="Average"/>
    <s v="Good"/>
    <s v="Poor"/>
    <n v="4"/>
    <n v="5"/>
    <n v="5"/>
    <n v="1"/>
    <n v="4"/>
    <n v="2"/>
    <n v="3"/>
    <n v="1"/>
    <n v="3.125"/>
    <n v="4.5"/>
    <n v="3"/>
    <n v="3"/>
    <n v="2"/>
  </r>
  <r>
    <n v="828"/>
    <x v="408"/>
    <d v="2020-06-30T00:00:00"/>
    <x v="3"/>
    <s v="June"/>
    <s v="Thursday"/>
    <s v="Weekdays"/>
    <x v="14"/>
    <x v="1"/>
    <s v="Guest 00828"/>
    <x v="0"/>
    <d v="1977-07-23T00:00:00"/>
    <x v="30"/>
    <x v="1"/>
    <x v="5"/>
    <n v="5"/>
    <x v="3"/>
    <x v="3"/>
    <x v="0"/>
    <s v="Average"/>
    <s v="Average"/>
    <s v="Very good"/>
    <s v="Average"/>
    <s v="Poor"/>
    <s v="Excellent"/>
    <n v="5"/>
    <n v="3"/>
    <n v="2"/>
    <n v="2"/>
    <n v="4"/>
    <n v="2"/>
    <n v="1"/>
    <n v="5"/>
    <n v="3"/>
    <n v="4"/>
    <n v="2"/>
    <n v="3"/>
    <n v="3"/>
  </r>
  <r>
    <n v="829"/>
    <x v="577"/>
    <d v="2020-07-13T00:00:00"/>
    <x v="3"/>
    <s v="July"/>
    <s v="Wednesday"/>
    <s v="Weekdays"/>
    <x v="2"/>
    <x v="0"/>
    <s v="Guest 00829"/>
    <x v="1"/>
    <d v="1961-11-29T00:00:00"/>
    <x v="4"/>
    <x v="1"/>
    <x v="6"/>
    <n v="4"/>
    <x v="4"/>
    <x v="1"/>
    <x v="1"/>
    <s v="Average"/>
    <s v="Excellent"/>
    <s v="Excellent"/>
    <s v="Poor"/>
    <s v="Very good"/>
    <s v="Excellent"/>
    <n v="4"/>
    <n v="5"/>
    <n v="2"/>
    <n v="5"/>
    <n v="5"/>
    <n v="1"/>
    <n v="4"/>
    <n v="5"/>
    <n v="3.875"/>
    <n v="4.5"/>
    <n v="3.5"/>
    <n v="3"/>
    <n v="4.5"/>
  </r>
  <r>
    <n v="830"/>
    <x v="559"/>
    <d v="2021-03-30T00:00:00"/>
    <x v="1"/>
    <s v="March"/>
    <s v="Monday"/>
    <s v="Weekdays"/>
    <x v="25"/>
    <x v="1"/>
    <s v="Guest 00830"/>
    <x v="1"/>
    <d v="1951-01-11T00:00:00"/>
    <x v="34"/>
    <x v="0"/>
    <x v="0"/>
    <n v="3"/>
    <x v="2"/>
    <x v="1"/>
    <x v="2"/>
    <s v="Very good"/>
    <s v="Excellent"/>
    <s v="Excellent"/>
    <s v="Average"/>
    <s v="Average"/>
    <s v="Very good"/>
    <n v="4"/>
    <n v="4"/>
    <n v="4"/>
    <n v="5"/>
    <n v="5"/>
    <n v="2"/>
    <n v="2"/>
    <n v="4"/>
    <n v="3.75"/>
    <n v="4"/>
    <n v="4.5"/>
    <n v="3.5"/>
    <n v="3"/>
  </r>
  <r>
    <n v="831"/>
    <x v="494"/>
    <d v="2022-06-22T00:00:00"/>
    <x v="0"/>
    <s v="June"/>
    <s v="Thursday"/>
    <s v="Weekdays"/>
    <x v="9"/>
    <x v="1"/>
    <s v="Guest 00831"/>
    <x v="1"/>
    <d v="1965-07-03T00:00:00"/>
    <x v="44"/>
    <x v="2"/>
    <x v="6"/>
    <n v="5"/>
    <x v="1"/>
    <x v="3"/>
    <x v="0"/>
    <s v="Good"/>
    <s v="Very good"/>
    <s v="Good"/>
    <s v="Average"/>
    <s v="Average"/>
    <s v="Poor"/>
    <n v="5"/>
    <n v="3"/>
    <n v="3"/>
    <n v="4"/>
    <n v="3"/>
    <n v="2"/>
    <n v="2"/>
    <n v="1"/>
    <n v="2.875"/>
    <n v="4"/>
    <n v="3.5"/>
    <n v="2.5"/>
    <n v="1.5"/>
  </r>
  <r>
    <n v="832"/>
    <x v="578"/>
    <d v="2021-11-05T00:00:00"/>
    <x v="1"/>
    <s v="October"/>
    <s v="Saturday"/>
    <s v="Weekends"/>
    <x v="29"/>
    <x v="1"/>
    <s v="Guest 00832"/>
    <x v="0"/>
    <d v="1988-03-08T00:00:00"/>
    <x v="13"/>
    <x v="0"/>
    <x v="0"/>
    <n v="5"/>
    <x v="0"/>
    <x v="0"/>
    <x v="0"/>
    <s v="Very good"/>
    <s v="Very good"/>
    <s v="Poor"/>
    <s v="Excellent"/>
    <s v="Poor"/>
    <s v="Very good"/>
    <n v="3"/>
    <n v="3"/>
    <n v="4"/>
    <n v="4"/>
    <n v="1"/>
    <n v="5"/>
    <n v="1"/>
    <n v="4"/>
    <n v="3.125"/>
    <n v="3"/>
    <n v="4"/>
    <n v="3"/>
    <n v="2.5"/>
  </r>
  <r>
    <n v="833"/>
    <x v="2"/>
    <d v="2020-01-02T00:00:00"/>
    <x v="2"/>
    <s v="December"/>
    <s v="Sunday"/>
    <s v="Weekends"/>
    <x v="17"/>
    <x v="1"/>
    <s v="Guest 00833"/>
    <x v="0"/>
    <d v="1957-09-27T00:00:00"/>
    <x v="41"/>
    <x v="0"/>
    <x v="0"/>
    <n v="3"/>
    <x v="0"/>
    <x v="1"/>
    <x v="3"/>
    <s v="Average"/>
    <s v="Average"/>
    <s v="Good"/>
    <s v="Average"/>
    <s v="Very good"/>
    <s v="Excellent"/>
    <n v="4"/>
    <n v="2"/>
    <n v="2"/>
    <n v="2"/>
    <n v="3"/>
    <n v="2"/>
    <n v="4"/>
    <n v="5"/>
    <n v="3"/>
    <n v="3"/>
    <n v="2"/>
    <n v="2.5"/>
    <n v="4.5"/>
  </r>
  <r>
    <n v="834"/>
    <x v="579"/>
    <d v="2021-10-06T00:00:00"/>
    <x v="1"/>
    <s v="September"/>
    <s v="Monday"/>
    <s v="Weekdays"/>
    <x v="11"/>
    <x v="1"/>
    <s v="Guest 00834"/>
    <x v="0"/>
    <d v="1953-09-25T00:00:00"/>
    <x v="45"/>
    <x v="0"/>
    <x v="0"/>
    <n v="1"/>
    <x v="6"/>
    <x v="3"/>
    <x v="0"/>
    <s v="Very good"/>
    <s v="Average"/>
    <s v="Poor"/>
    <s v="Poor"/>
    <s v="Average"/>
    <s v="Very good"/>
    <n v="5"/>
    <n v="3"/>
    <n v="4"/>
    <n v="2"/>
    <n v="1"/>
    <n v="1"/>
    <n v="2"/>
    <n v="4"/>
    <n v="2.75"/>
    <n v="4"/>
    <n v="3"/>
    <n v="1"/>
    <n v="3"/>
  </r>
  <r>
    <n v="835"/>
    <x v="580"/>
    <d v="2020-01-06T00:00:00"/>
    <x v="2"/>
    <s v="December"/>
    <s v="Sunday"/>
    <s v="Weekends"/>
    <x v="23"/>
    <x v="1"/>
    <s v="Guest 00835"/>
    <x v="0"/>
    <d v="1962-01-24T00:00:00"/>
    <x v="4"/>
    <x v="0"/>
    <x v="0"/>
    <n v="3"/>
    <x v="6"/>
    <x v="3"/>
    <x v="2"/>
    <s v="Excellent"/>
    <s v="Poor"/>
    <s v="Excellent"/>
    <s v="Poor"/>
    <s v="Average"/>
    <s v="Good"/>
    <n v="5"/>
    <n v="4"/>
    <n v="5"/>
    <n v="1"/>
    <n v="5"/>
    <n v="1"/>
    <n v="2"/>
    <n v="3"/>
    <n v="3.25"/>
    <n v="4.5"/>
    <n v="3"/>
    <n v="3"/>
    <n v="2.5"/>
  </r>
  <r>
    <n v="836"/>
    <x v="581"/>
    <d v="2020-10-25T00:00:00"/>
    <x v="3"/>
    <s v="October"/>
    <s v="Wednesday"/>
    <s v="Weekdays"/>
    <x v="17"/>
    <x v="1"/>
    <s v="Guest 00836"/>
    <x v="0"/>
    <d v="1996-02-13T00:00:00"/>
    <x v="36"/>
    <x v="3"/>
    <x v="2"/>
    <n v="5"/>
    <x v="1"/>
    <x v="4"/>
    <x v="4"/>
    <s v="Very good"/>
    <s v="Average"/>
    <s v="Excellent"/>
    <s v="Good"/>
    <s v="Average"/>
    <s v="Excellent"/>
    <n v="2"/>
    <n v="1"/>
    <n v="4"/>
    <n v="2"/>
    <n v="5"/>
    <n v="3"/>
    <n v="2"/>
    <n v="5"/>
    <n v="3"/>
    <n v="1.5"/>
    <n v="3"/>
    <n v="4"/>
    <n v="3.5"/>
  </r>
  <r>
    <n v="837"/>
    <x v="582"/>
    <d v="2022-06-16T00:00:00"/>
    <x v="0"/>
    <s v="June"/>
    <s v="Monday"/>
    <s v="Weekdays"/>
    <x v="4"/>
    <x v="0"/>
    <s v="Guest 00837"/>
    <x v="0"/>
    <d v="1964-01-21T00:00:00"/>
    <x v="40"/>
    <x v="1"/>
    <x v="2"/>
    <n v="3"/>
    <x v="0"/>
    <x v="1"/>
    <x v="2"/>
    <s v="Excellent"/>
    <s v="Excellent"/>
    <s v="Average"/>
    <s v="Average"/>
    <s v="Good"/>
    <s v="Excellent"/>
    <n v="4"/>
    <n v="4"/>
    <n v="5"/>
    <n v="5"/>
    <n v="2"/>
    <n v="2"/>
    <n v="3"/>
    <n v="5"/>
    <n v="3.75"/>
    <n v="4"/>
    <n v="5"/>
    <n v="2"/>
    <n v="4"/>
  </r>
  <r>
    <n v="838"/>
    <x v="171"/>
    <d v="2022-07-12T00:00:00"/>
    <x v="0"/>
    <s v="June"/>
    <s v="Friday"/>
    <s v="Weekends"/>
    <x v="1"/>
    <x v="1"/>
    <s v="Guest 00838"/>
    <x v="1"/>
    <d v="1952-03-24T00:00:00"/>
    <x v="16"/>
    <x v="1"/>
    <x v="6"/>
    <n v="5"/>
    <x v="3"/>
    <x v="1"/>
    <x v="2"/>
    <s v="Good"/>
    <s v="Average"/>
    <s v="Good"/>
    <s v="Good"/>
    <s v="Average"/>
    <s v="Poor"/>
    <n v="4"/>
    <n v="4"/>
    <n v="3"/>
    <n v="2"/>
    <n v="3"/>
    <n v="3"/>
    <n v="2"/>
    <n v="1"/>
    <n v="2.75"/>
    <n v="4"/>
    <n v="2.5"/>
    <n v="3"/>
    <n v="1.5"/>
  </r>
  <r>
    <n v="839"/>
    <x v="60"/>
    <d v="2021-08-08T00:00:00"/>
    <x v="1"/>
    <s v="July"/>
    <s v="Saturday"/>
    <s v="Weekends"/>
    <x v="23"/>
    <x v="1"/>
    <s v="Guest 00839"/>
    <x v="1"/>
    <d v="1977-02-07T00:00:00"/>
    <x v="51"/>
    <x v="3"/>
    <x v="5"/>
    <n v="4"/>
    <x v="0"/>
    <x v="3"/>
    <x v="1"/>
    <s v="Very good"/>
    <s v="Excellent"/>
    <s v="Average"/>
    <s v="Average"/>
    <s v="Poor"/>
    <s v="Good"/>
    <n v="5"/>
    <n v="5"/>
    <n v="4"/>
    <n v="5"/>
    <n v="2"/>
    <n v="2"/>
    <n v="1"/>
    <n v="3"/>
    <n v="3.375"/>
    <n v="5"/>
    <n v="4.5"/>
    <n v="2"/>
    <n v="2"/>
  </r>
  <r>
    <n v="840"/>
    <x v="511"/>
    <d v="2021-10-25T00:00:00"/>
    <x v="1"/>
    <s v="October"/>
    <s v="Saturday"/>
    <s v="Weekends"/>
    <x v="12"/>
    <x v="1"/>
    <s v="Guest 00840"/>
    <x v="1"/>
    <d v="1968-08-22T00:00:00"/>
    <x v="42"/>
    <x v="1"/>
    <x v="6"/>
    <n v="5"/>
    <x v="5"/>
    <x v="1"/>
    <x v="1"/>
    <s v="Excellent"/>
    <s v="Average"/>
    <s v="Very good"/>
    <s v="Poor"/>
    <s v="Very good"/>
    <s v="Excellent"/>
    <n v="4"/>
    <n v="5"/>
    <n v="5"/>
    <n v="2"/>
    <n v="4"/>
    <n v="1"/>
    <n v="4"/>
    <n v="5"/>
    <n v="3.75"/>
    <n v="4.5"/>
    <n v="3.5"/>
    <n v="2.5"/>
    <n v="4.5"/>
  </r>
  <r>
    <n v="841"/>
    <x v="583"/>
    <d v="2020-07-15T00:00:00"/>
    <x v="3"/>
    <s v="July"/>
    <s v="Wednesday"/>
    <s v="Weekdays"/>
    <x v="8"/>
    <x v="1"/>
    <s v="Guest 00841"/>
    <x v="0"/>
    <d v="1999-07-04T00:00:00"/>
    <x v="24"/>
    <x v="3"/>
    <x v="1"/>
    <n v="4"/>
    <x v="7"/>
    <x v="0"/>
    <x v="0"/>
    <s v="Excellent"/>
    <s v="Good"/>
    <s v="Very good"/>
    <s v="Average"/>
    <s v="Very good"/>
    <s v="Very good"/>
    <n v="3"/>
    <n v="3"/>
    <n v="5"/>
    <n v="3"/>
    <n v="4"/>
    <n v="2"/>
    <n v="4"/>
    <n v="4"/>
    <n v="3.5"/>
    <n v="3"/>
    <n v="4"/>
    <n v="3"/>
    <n v="4"/>
  </r>
  <r>
    <n v="842"/>
    <x v="584"/>
    <d v="2020-06-12T00:00:00"/>
    <x v="3"/>
    <s v="May"/>
    <s v="Thursday"/>
    <s v="Weekdays"/>
    <x v="20"/>
    <x v="1"/>
    <s v="Guest 00842"/>
    <x v="0"/>
    <d v="1965-06-04T00:00:00"/>
    <x v="44"/>
    <x v="0"/>
    <x v="0"/>
    <n v="5"/>
    <x v="6"/>
    <x v="3"/>
    <x v="2"/>
    <s v="Good"/>
    <s v="Good"/>
    <s v="Poor"/>
    <s v="Poor"/>
    <s v="Poor"/>
    <s v="Average"/>
    <n v="5"/>
    <n v="4"/>
    <n v="3"/>
    <n v="3"/>
    <n v="1"/>
    <n v="1"/>
    <n v="1"/>
    <n v="2"/>
    <n v="2.5"/>
    <n v="4.5"/>
    <n v="3"/>
    <n v="1"/>
    <n v="1.5"/>
  </r>
  <r>
    <n v="843"/>
    <x v="198"/>
    <d v="2021-07-03T00:00:00"/>
    <x v="1"/>
    <s v="June"/>
    <s v="Wednesday"/>
    <s v="Weekdays"/>
    <x v="4"/>
    <x v="0"/>
    <s v="Guest 00843"/>
    <x v="0"/>
    <d v="1955-08-18T00:00:00"/>
    <x v="19"/>
    <x v="1"/>
    <x v="2"/>
    <n v="1"/>
    <x v="0"/>
    <x v="3"/>
    <x v="1"/>
    <s v="Good"/>
    <s v="Poor"/>
    <s v="Average"/>
    <s v="Poor"/>
    <s v="Excellent"/>
    <s v="Average"/>
    <n v="5"/>
    <n v="5"/>
    <n v="3"/>
    <n v="1"/>
    <n v="2"/>
    <n v="1"/>
    <n v="5"/>
    <n v="2"/>
    <n v="3"/>
    <n v="5"/>
    <n v="2"/>
    <n v="1.5"/>
    <n v="3.5"/>
  </r>
  <r>
    <n v="844"/>
    <x v="180"/>
    <d v="2022-09-10T00:00:00"/>
    <x v="0"/>
    <s v="August"/>
    <s v="Wednesday"/>
    <s v="Weekdays"/>
    <x v="27"/>
    <x v="1"/>
    <s v="Guest 00844"/>
    <x v="0"/>
    <d v="1973-12-21T00:00:00"/>
    <x v="17"/>
    <x v="1"/>
    <x v="4"/>
    <n v="3"/>
    <x v="5"/>
    <x v="1"/>
    <x v="1"/>
    <s v="Good"/>
    <s v="Good"/>
    <s v="Good"/>
    <s v="Poor"/>
    <s v="Good"/>
    <s v="Good"/>
    <n v="4"/>
    <n v="5"/>
    <n v="3"/>
    <n v="3"/>
    <n v="3"/>
    <n v="1"/>
    <n v="3"/>
    <n v="3"/>
    <n v="3.125"/>
    <n v="4.5"/>
    <n v="3"/>
    <n v="2"/>
    <n v="3"/>
  </r>
  <r>
    <n v="845"/>
    <x v="375"/>
    <d v="2021-12-16T00:00:00"/>
    <x v="1"/>
    <s v="November"/>
    <s v="Tuesday"/>
    <s v="Weekdays"/>
    <x v="12"/>
    <x v="1"/>
    <s v="Guest 00845"/>
    <x v="0"/>
    <d v="1958-09-30T00:00:00"/>
    <x v="21"/>
    <x v="0"/>
    <x v="0"/>
    <n v="4"/>
    <x v="0"/>
    <x v="3"/>
    <x v="1"/>
    <s v="Good"/>
    <s v="Good"/>
    <s v="Average"/>
    <s v="Average"/>
    <s v="Average"/>
    <s v="Poor"/>
    <n v="5"/>
    <n v="5"/>
    <n v="3"/>
    <n v="3"/>
    <n v="2"/>
    <n v="2"/>
    <n v="2"/>
    <n v="1"/>
    <n v="2.875"/>
    <n v="5"/>
    <n v="3"/>
    <n v="2"/>
    <n v="1.5"/>
  </r>
  <r>
    <n v="846"/>
    <x v="155"/>
    <d v="2021-01-23T00:00:00"/>
    <x v="1"/>
    <s v="January"/>
    <s v="Saturday"/>
    <s v="Weekends"/>
    <x v="16"/>
    <x v="1"/>
    <s v="Guest 00846"/>
    <x v="1"/>
    <d v="1965-08-01T00:00:00"/>
    <x v="44"/>
    <x v="1"/>
    <x v="1"/>
    <n v="2"/>
    <x v="0"/>
    <x v="1"/>
    <x v="2"/>
    <s v="Excellent"/>
    <s v="Poor"/>
    <s v="Average"/>
    <s v="Average"/>
    <s v="Good"/>
    <s v="Poor"/>
    <n v="4"/>
    <n v="4"/>
    <n v="5"/>
    <n v="1"/>
    <n v="2"/>
    <n v="2"/>
    <n v="3"/>
    <n v="1"/>
    <n v="2.75"/>
    <n v="4"/>
    <n v="3"/>
    <n v="2"/>
    <n v="2"/>
  </r>
  <r>
    <n v="847"/>
    <x v="585"/>
    <d v="2020-08-26T00:00:00"/>
    <x v="3"/>
    <s v="August"/>
    <s v="Sunday"/>
    <s v="Weekends"/>
    <x v="13"/>
    <x v="1"/>
    <s v="Guest 00847"/>
    <x v="0"/>
    <d v="1970-03-28T00:00:00"/>
    <x v="15"/>
    <x v="0"/>
    <x v="3"/>
    <n v="2"/>
    <x v="5"/>
    <x v="1"/>
    <x v="1"/>
    <s v="Poor"/>
    <s v="Very good"/>
    <s v="Average"/>
    <s v="Average"/>
    <s v="Very good"/>
    <s v="Poor"/>
    <n v="4"/>
    <n v="5"/>
    <n v="1"/>
    <n v="4"/>
    <n v="2"/>
    <n v="2"/>
    <n v="4"/>
    <n v="1"/>
    <n v="2.875"/>
    <n v="4.5"/>
    <n v="2.5"/>
    <n v="2"/>
    <n v="2.5"/>
  </r>
  <r>
    <n v="848"/>
    <x v="586"/>
    <d v="2022-04-22T00:00:00"/>
    <x v="0"/>
    <s v="March"/>
    <s v="Monday"/>
    <s v="Weekdays"/>
    <x v="1"/>
    <x v="1"/>
    <s v="Guest 00848"/>
    <x v="0"/>
    <d v="1962-03-21T00:00:00"/>
    <x v="4"/>
    <x v="0"/>
    <x v="0"/>
    <n v="3"/>
    <x v="3"/>
    <x v="1"/>
    <x v="2"/>
    <s v="Average"/>
    <s v="Average"/>
    <s v="Excellent"/>
    <s v="Poor"/>
    <s v="Poor"/>
    <s v="Excellent"/>
    <n v="4"/>
    <n v="4"/>
    <n v="2"/>
    <n v="2"/>
    <n v="5"/>
    <n v="1"/>
    <n v="1"/>
    <n v="5"/>
    <n v="3"/>
    <n v="4"/>
    <n v="2"/>
    <n v="3"/>
    <n v="3"/>
  </r>
  <r>
    <n v="849"/>
    <x v="587"/>
    <d v="2022-01-30T00:00:00"/>
    <x v="0"/>
    <s v="January"/>
    <s v="Saturday"/>
    <s v="Weekends"/>
    <x v="20"/>
    <x v="1"/>
    <s v="Guest 00849"/>
    <x v="0"/>
    <d v="1953-07-31T00:00:00"/>
    <x v="45"/>
    <x v="3"/>
    <x v="3"/>
    <n v="5"/>
    <x v="0"/>
    <x v="3"/>
    <x v="2"/>
    <s v="Excellent"/>
    <s v="Good"/>
    <s v="Good"/>
    <s v="Average"/>
    <s v="Excellent"/>
    <s v="Very good"/>
    <n v="5"/>
    <n v="4"/>
    <n v="5"/>
    <n v="3"/>
    <n v="3"/>
    <n v="2"/>
    <n v="5"/>
    <n v="4"/>
    <n v="3.875"/>
    <n v="4.5"/>
    <n v="4"/>
    <n v="2.5"/>
    <n v="4.5"/>
  </r>
  <r>
    <n v="850"/>
    <x v="588"/>
    <d v="2022-10-03T00:00:00"/>
    <x v="0"/>
    <s v="September"/>
    <s v="Monday"/>
    <s v="Weekdays"/>
    <x v="19"/>
    <x v="1"/>
    <s v="Guest 00850"/>
    <x v="0"/>
    <d v="1986-10-31T00:00:00"/>
    <x v="27"/>
    <x v="0"/>
    <x v="0"/>
    <n v="4"/>
    <x v="1"/>
    <x v="4"/>
    <x v="0"/>
    <s v="Excellent"/>
    <s v="Poor"/>
    <s v="Good"/>
    <s v="Good"/>
    <s v="Good"/>
    <s v="Average"/>
    <n v="2"/>
    <n v="3"/>
    <n v="5"/>
    <n v="1"/>
    <n v="3"/>
    <n v="3"/>
    <n v="3"/>
    <n v="2"/>
    <n v="2.75"/>
    <n v="2.5"/>
    <n v="3"/>
    <n v="3"/>
    <n v="2.5"/>
  </r>
  <r>
    <n v="851"/>
    <x v="305"/>
    <d v="2021-08-13T00:00:00"/>
    <x v="1"/>
    <s v="July"/>
    <s v="Thursday"/>
    <s v="Weekdays"/>
    <x v="7"/>
    <x v="1"/>
    <s v="Guest 00851"/>
    <x v="1"/>
    <d v="1970-12-03T00:00:00"/>
    <x v="46"/>
    <x v="3"/>
    <x v="1"/>
    <n v="2"/>
    <x v="6"/>
    <x v="3"/>
    <x v="2"/>
    <s v="Good"/>
    <s v="Average"/>
    <s v="Good"/>
    <s v="Average"/>
    <s v="Good"/>
    <s v="Poor"/>
    <n v="5"/>
    <n v="4"/>
    <n v="3"/>
    <n v="2"/>
    <n v="3"/>
    <n v="2"/>
    <n v="3"/>
    <n v="1"/>
    <n v="2.875"/>
    <n v="4.5"/>
    <n v="2.5"/>
    <n v="2.5"/>
    <n v="2"/>
  </r>
  <r>
    <n v="852"/>
    <x v="589"/>
    <d v="2022-12-17T00:00:00"/>
    <x v="0"/>
    <s v="November"/>
    <s v="Friday"/>
    <s v="Weekends"/>
    <x v="7"/>
    <x v="1"/>
    <s v="Guest 00852"/>
    <x v="0"/>
    <d v="1993-03-19T00:00:00"/>
    <x v="12"/>
    <x v="0"/>
    <x v="0"/>
    <n v="5"/>
    <x v="0"/>
    <x v="0"/>
    <x v="1"/>
    <s v="Very good"/>
    <s v="Excellent"/>
    <s v="Average"/>
    <s v="Average"/>
    <s v="Very good"/>
    <s v="Good"/>
    <n v="3"/>
    <n v="5"/>
    <n v="4"/>
    <n v="5"/>
    <n v="2"/>
    <n v="2"/>
    <n v="4"/>
    <n v="3"/>
    <n v="3.5"/>
    <n v="4"/>
    <n v="4.5"/>
    <n v="2"/>
    <n v="3.5"/>
  </r>
  <r>
    <n v="853"/>
    <x v="157"/>
    <d v="2022-08-27T00:00:00"/>
    <x v="0"/>
    <s v="August"/>
    <s v="Wednesday"/>
    <s v="Weekdays"/>
    <x v="15"/>
    <x v="1"/>
    <s v="Guest 00853"/>
    <x v="0"/>
    <d v="1983-07-28T00:00:00"/>
    <x v="49"/>
    <x v="0"/>
    <x v="0"/>
    <n v="5"/>
    <x v="0"/>
    <x v="1"/>
    <x v="2"/>
    <s v="Excellent"/>
    <s v="Good"/>
    <s v="Excellent"/>
    <s v="Poor"/>
    <s v="Very good"/>
    <s v="Very good"/>
    <n v="4"/>
    <n v="4"/>
    <n v="5"/>
    <n v="3"/>
    <n v="5"/>
    <n v="1"/>
    <n v="4"/>
    <n v="4"/>
    <n v="3.75"/>
    <n v="4"/>
    <n v="4"/>
    <n v="3"/>
    <n v="4"/>
  </r>
  <r>
    <n v="854"/>
    <x v="215"/>
    <d v="2020-10-28T00:00:00"/>
    <x v="3"/>
    <s v="October"/>
    <s v="Tuesday"/>
    <s v="Weekdays"/>
    <x v="23"/>
    <x v="1"/>
    <s v="Guest 00854"/>
    <x v="0"/>
    <d v="1995-01-12T00:00:00"/>
    <x v="52"/>
    <x v="0"/>
    <x v="0"/>
    <n v="3"/>
    <x v="2"/>
    <x v="1"/>
    <x v="0"/>
    <s v="Excellent"/>
    <s v="Average"/>
    <s v="Excellent"/>
    <s v="Average"/>
    <s v="Poor"/>
    <s v="Average"/>
    <n v="4"/>
    <n v="3"/>
    <n v="5"/>
    <n v="2"/>
    <n v="5"/>
    <n v="2"/>
    <n v="1"/>
    <n v="2"/>
    <n v="3"/>
    <n v="3.5"/>
    <n v="3.5"/>
    <n v="3.5"/>
    <n v="1.5"/>
  </r>
  <r>
    <n v="855"/>
    <x v="254"/>
    <d v="2020-11-27T00:00:00"/>
    <x v="3"/>
    <s v="November"/>
    <s v="Wednesday"/>
    <s v="Weekdays"/>
    <x v="0"/>
    <x v="0"/>
    <s v="Guest 00855"/>
    <x v="0"/>
    <d v="1984-12-21T00:00:00"/>
    <x v="31"/>
    <x v="0"/>
    <x v="0"/>
    <n v="2"/>
    <x v="0"/>
    <x v="3"/>
    <x v="1"/>
    <s v="Excellent"/>
    <s v="Excellent"/>
    <s v="Excellent"/>
    <s v="Average"/>
    <s v="Very good"/>
    <s v="Excellent"/>
    <n v="5"/>
    <n v="5"/>
    <n v="5"/>
    <n v="5"/>
    <n v="5"/>
    <n v="2"/>
    <n v="4"/>
    <n v="5"/>
    <n v="4.5"/>
    <n v="5"/>
    <n v="5"/>
    <n v="3.5"/>
    <n v="4.5"/>
  </r>
  <r>
    <n v="856"/>
    <x v="365"/>
    <d v="2021-10-08T00:00:00"/>
    <x v="1"/>
    <s v="September"/>
    <s v="Thursday"/>
    <s v="Weekdays"/>
    <x v="20"/>
    <x v="1"/>
    <s v="Guest 00856"/>
    <x v="0"/>
    <d v="1988-09-26T00:00:00"/>
    <x v="7"/>
    <x v="1"/>
    <x v="4"/>
    <n v="4"/>
    <x v="3"/>
    <x v="1"/>
    <x v="0"/>
    <s v="Excellent"/>
    <s v="Good"/>
    <s v="Very good"/>
    <s v="Poor"/>
    <s v="Average"/>
    <s v="Excellent"/>
    <n v="4"/>
    <n v="3"/>
    <n v="5"/>
    <n v="3"/>
    <n v="4"/>
    <n v="1"/>
    <n v="2"/>
    <n v="5"/>
    <n v="3.375"/>
    <n v="3.5"/>
    <n v="4"/>
    <n v="2.5"/>
    <n v="3.5"/>
  </r>
  <r>
    <n v="857"/>
    <x v="206"/>
    <d v="2020-10-17T00:00:00"/>
    <x v="3"/>
    <s v="September"/>
    <s v="Sunday"/>
    <s v="Weekends"/>
    <x v="9"/>
    <x v="1"/>
    <s v="Guest 00857"/>
    <x v="0"/>
    <d v="1957-03-13T00:00:00"/>
    <x v="5"/>
    <x v="1"/>
    <x v="4"/>
    <n v="3"/>
    <x v="1"/>
    <x v="3"/>
    <x v="0"/>
    <s v="Good"/>
    <s v="Poor"/>
    <s v="Excellent"/>
    <s v="Poor"/>
    <s v="Excellent"/>
    <s v="Excellent"/>
    <n v="5"/>
    <n v="3"/>
    <n v="3"/>
    <n v="1"/>
    <n v="5"/>
    <n v="1"/>
    <n v="5"/>
    <n v="5"/>
    <n v="3.5"/>
    <n v="4"/>
    <n v="2"/>
    <n v="3"/>
    <n v="5"/>
  </r>
  <r>
    <n v="858"/>
    <x v="590"/>
    <d v="2021-07-01T00:00:00"/>
    <x v="1"/>
    <s v="June"/>
    <s v="Tuesday"/>
    <s v="Weekdays"/>
    <x v="12"/>
    <x v="1"/>
    <s v="Guest 00858"/>
    <x v="0"/>
    <d v="1970-12-04T00:00:00"/>
    <x v="46"/>
    <x v="0"/>
    <x v="0"/>
    <n v="4"/>
    <x v="0"/>
    <x v="3"/>
    <x v="2"/>
    <s v="Good"/>
    <s v="Excellent"/>
    <s v="Very good"/>
    <s v="Poor"/>
    <s v="Excellent"/>
    <s v="Very good"/>
    <n v="5"/>
    <n v="4"/>
    <n v="3"/>
    <n v="5"/>
    <n v="4"/>
    <n v="1"/>
    <n v="5"/>
    <n v="4"/>
    <n v="3.875"/>
    <n v="4.5"/>
    <n v="4"/>
    <n v="2.5"/>
    <n v="4.5"/>
  </r>
  <r>
    <n v="859"/>
    <x v="591"/>
    <d v="2020-05-28T00:00:00"/>
    <x v="3"/>
    <s v="May"/>
    <s v="Wednesday"/>
    <s v="Weekdays"/>
    <x v="6"/>
    <x v="0"/>
    <s v="Guest 00859"/>
    <x v="1"/>
    <d v="1989-11-16T00:00:00"/>
    <x v="35"/>
    <x v="0"/>
    <x v="6"/>
    <n v="4"/>
    <x v="0"/>
    <x v="1"/>
    <x v="0"/>
    <s v="Average"/>
    <s v="Good"/>
    <s v="Good"/>
    <s v="Average"/>
    <s v="Average"/>
    <s v="Poor"/>
    <n v="4"/>
    <n v="3"/>
    <n v="2"/>
    <n v="3"/>
    <n v="3"/>
    <n v="2"/>
    <n v="2"/>
    <n v="1"/>
    <n v="2.5"/>
    <n v="3.5"/>
    <n v="2.5"/>
    <n v="2.5"/>
    <n v="1.5"/>
  </r>
  <r>
    <n v="860"/>
    <x v="321"/>
    <d v="2021-11-17T00:00:00"/>
    <x v="1"/>
    <s v="October"/>
    <s v="Thursday"/>
    <s v="Weekdays"/>
    <x v="28"/>
    <x v="1"/>
    <s v="Guest 00860"/>
    <x v="0"/>
    <d v="1958-09-23T00:00:00"/>
    <x v="21"/>
    <x v="2"/>
    <x v="5"/>
    <n v="3"/>
    <x v="0"/>
    <x v="3"/>
    <x v="1"/>
    <s v="Good"/>
    <s v="Good"/>
    <s v="Good"/>
    <s v="Poor"/>
    <s v="Very good"/>
    <s v="Average"/>
    <n v="5"/>
    <n v="5"/>
    <n v="3"/>
    <n v="3"/>
    <n v="3"/>
    <n v="1"/>
    <n v="4"/>
    <n v="2"/>
    <n v="3.25"/>
    <n v="5"/>
    <n v="3"/>
    <n v="2"/>
    <n v="3"/>
  </r>
  <r>
    <n v="861"/>
    <x v="216"/>
    <d v="2021-01-03T00:00:00"/>
    <x v="3"/>
    <s v="December"/>
    <s v="Saturday"/>
    <s v="Weekends"/>
    <x v="20"/>
    <x v="1"/>
    <s v="Guest 00861"/>
    <x v="0"/>
    <d v="2004-08-12T00:00:00"/>
    <x v="9"/>
    <x v="1"/>
    <x v="3"/>
    <n v="3"/>
    <x v="5"/>
    <x v="1"/>
    <x v="2"/>
    <s v="Very good"/>
    <s v="Very good"/>
    <s v="Average"/>
    <s v="Good"/>
    <s v="Excellent"/>
    <s v="Poor"/>
    <n v="4"/>
    <n v="4"/>
    <n v="4"/>
    <n v="4"/>
    <n v="2"/>
    <n v="3"/>
    <n v="5"/>
    <n v="1"/>
    <n v="3.375"/>
    <n v="4"/>
    <n v="4"/>
    <n v="2.5"/>
    <n v="3"/>
  </r>
  <r>
    <n v="862"/>
    <x v="474"/>
    <d v="2021-11-28T00:00:00"/>
    <x v="1"/>
    <s v="November"/>
    <s v="Monday"/>
    <s v="Weekdays"/>
    <x v="29"/>
    <x v="1"/>
    <s v="Guest 00862"/>
    <x v="1"/>
    <d v="1971-05-22T00:00:00"/>
    <x v="53"/>
    <x v="1"/>
    <x v="3"/>
    <n v="3"/>
    <x v="6"/>
    <x v="4"/>
    <x v="3"/>
    <s v="Good"/>
    <s v="Average"/>
    <s v="Very good"/>
    <s v="Poor"/>
    <s v="Good"/>
    <s v="Excellent"/>
    <n v="2"/>
    <n v="2"/>
    <n v="3"/>
    <n v="2"/>
    <n v="4"/>
    <n v="1"/>
    <n v="3"/>
    <n v="5"/>
    <n v="2.75"/>
    <n v="2"/>
    <n v="2.5"/>
    <n v="2.5"/>
    <n v="4"/>
  </r>
  <r>
    <n v="863"/>
    <x v="445"/>
    <d v="2022-06-19T00:00:00"/>
    <x v="0"/>
    <s v="May"/>
    <s v="Sunday"/>
    <s v="Weekends"/>
    <x v="10"/>
    <x v="1"/>
    <s v="Guest 00863"/>
    <x v="0"/>
    <d v="1977-12-11T00:00:00"/>
    <x v="30"/>
    <x v="0"/>
    <x v="0"/>
    <n v="3"/>
    <x v="2"/>
    <x v="4"/>
    <x v="0"/>
    <s v="Poor"/>
    <s v="Average"/>
    <s v="Average"/>
    <s v="Good"/>
    <s v="Very good"/>
    <s v="Poor"/>
    <n v="2"/>
    <n v="3"/>
    <n v="1"/>
    <n v="2"/>
    <n v="2"/>
    <n v="3"/>
    <n v="4"/>
    <n v="1"/>
    <n v="2.25"/>
    <n v="2.5"/>
    <n v="1.5"/>
    <n v="2.5"/>
    <n v="2.5"/>
  </r>
  <r>
    <n v="864"/>
    <x v="592"/>
    <d v="2022-09-11T00:00:00"/>
    <x v="0"/>
    <s v="August"/>
    <s v="Wednesday"/>
    <s v="Weekdays"/>
    <x v="17"/>
    <x v="1"/>
    <s v="Guest 00864"/>
    <x v="1"/>
    <d v="2000-05-07T00:00:00"/>
    <x v="24"/>
    <x v="2"/>
    <x v="6"/>
    <n v="5"/>
    <x v="5"/>
    <x v="1"/>
    <x v="1"/>
    <s v="Very good"/>
    <s v="Good"/>
    <s v="Poor"/>
    <s v="Poor"/>
    <s v="Very good"/>
    <s v="Poor"/>
    <n v="4"/>
    <n v="5"/>
    <n v="4"/>
    <n v="3"/>
    <n v="1"/>
    <n v="1"/>
    <n v="4"/>
    <n v="1"/>
    <n v="2.875"/>
    <n v="4.5"/>
    <n v="3.5"/>
    <n v="1"/>
    <n v="2.5"/>
  </r>
  <r>
    <n v="865"/>
    <x v="467"/>
    <d v="2021-10-06T00:00:00"/>
    <x v="1"/>
    <s v="September"/>
    <s v="Saturday"/>
    <s v="Weekends"/>
    <x v="17"/>
    <x v="1"/>
    <s v="Guest 00865"/>
    <x v="1"/>
    <d v="1984-12-07T00:00:00"/>
    <x v="31"/>
    <x v="1"/>
    <x v="3"/>
    <n v="1"/>
    <x v="0"/>
    <x v="3"/>
    <x v="1"/>
    <s v="Very good"/>
    <s v="Poor"/>
    <s v="Good"/>
    <s v="Excellent"/>
    <s v="Poor"/>
    <s v="Excellent"/>
    <n v="5"/>
    <n v="5"/>
    <n v="4"/>
    <n v="1"/>
    <n v="3"/>
    <n v="5"/>
    <n v="1"/>
    <n v="5"/>
    <n v="3.625"/>
    <n v="5"/>
    <n v="2.5"/>
    <n v="4"/>
    <n v="3"/>
  </r>
  <r>
    <n v="866"/>
    <x v="335"/>
    <d v="2022-01-09T00:00:00"/>
    <x v="1"/>
    <s v="December"/>
    <s v="Thursday"/>
    <s v="Weekdays"/>
    <x v="15"/>
    <x v="1"/>
    <s v="Guest 00866"/>
    <x v="0"/>
    <d v="1973-01-26T00:00:00"/>
    <x v="11"/>
    <x v="0"/>
    <x v="0"/>
    <n v="2"/>
    <x v="7"/>
    <x v="1"/>
    <x v="3"/>
    <s v="Good"/>
    <s v="Good"/>
    <s v="Excellent"/>
    <s v="Poor"/>
    <s v="Poor"/>
    <s v="Average"/>
    <n v="4"/>
    <n v="2"/>
    <n v="3"/>
    <n v="3"/>
    <n v="5"/>
    <n v="1"/>
    <n v="1"/>
    <n v="2"/>
    <n v="2.625"/>
    <n v="3"/>
    <n v="3"/>
    <n v="3"/>
    <n v="1.5"/>
  </r>
  <r>
    <n v="867"/>
    <x v="593"/>
    <d v="2022-08-04T00:00:00"/>
    <x v="0"/>
    <s v="July"/>
    <s v="Friday"/>
    <s v="Weekends"/>
    <x v="22"/>
    <x v="1"/>
    <s v="Guest 00867"/>
    <x v="0"/>
    <d v="2004-06-21T00:00:00"/>
    <x v="9"/>
    <x v="0"/>
    <x v="0"/>
    <n v="5"/>
    <x v="3"/>
    <x v="3"/>
    <x v="1"/>
    <s v="Very good"/>
    <s v="Very good"/>
    <s v="Excellent"/>
    <s v="Poor"/>
    <s v="Very good"/>
    <s v="Very good"/>
    <n v="5"/>
    <n v="5"/>
    <n v="4"/>
    <n v="4"/>
    <n v="5"/>
    <n v="1"/>
    <n v="4"/>
    <n v="4"/>
    <n v="4"/>
    <n v="5"/>
    <n v="4"/>
    <n v="3"/>
    <n v="4"/>
  </r>
  <r>
    <n v="868"/>
    <x v="594"/>
    <d v="2020-08-07T00:00:00"/>
    <x v="3"/>
    <s v="July"/>
    <s v="Monday"/>
    <s v="Weekdays"/>
    <x v="1"/>
    <x v="1"/>
    <s v="Guest 00868"/>
    <x v="0"/>
    <d v="1958-01-28T00:00:00"/>
    <x v="41"/>
    <x v="2"/>
    <x v="6"/>
    <n v="3"/>
    <x v="2"/>
    <x v="0"/>
    <x v="2"/>
    <s v="Excellent"/>
    <s v="Excellent"/>
    <s v="Average"/>
    <s v="Poor"/>
    <s v="Good"/>
    <s v="Good"/>
    <n v="3"/>
    <n v="4"/>
    <n v="5"/>
    <n v="5"/>
    <n v="2"/>
    <n v="1"/>
    <n v="3"/>
    <n v="3"/>
    <n v="3.25"/>
    <n v="3.5"/>
    <n v="5"/>
    <n v="1.5"/>
    <n v="3"/>
  </r>
  <r>
    <n v="869"/>
    <x v="592"/>
    <d v="2022-09-22T00:00:00"/>
    <x v="0"/>
    <s v="August"/>
    <s v="Wednesday"/>
    <s v="Weekdays"/>
    <x v="25"/>
    <x v="1"/>
    <s v="Guest 00869"/>
    <x v="1"/>
    <d v="2006-08-07T00:00:00"/>
    <x v="56"/>
    <x v="1"/>
    <x v="5"/>
    <n v="3"/>
    <x v="1"/>
    <x v="4"/>
    <x v="3"/>
    <s v="Good"/>
    <s v="Good"/>
    <s v="Excellent"/>
    <s v="Average"/>
    <s v="Poor"/>
    <s v="Average"/>
    <n v="2"/>
    <n v="2"/>
    <n v="3"/>
    <n v="3"/>
    <n v="5"/>
    <n v="2"/>
    <n v="1"/>
    <n v="2"/>
    <n v="2.5"/>
    <n v="2"/>
    <n v="3"/>
    <n v="3.5"/>
    <n v="1.5"/>
  </r>
  <r>
    <n v="870"/>
    <x v="38"/>
    <d v="2021-05-25T00:00:00"/>
    <x v="1"/>
    <s v="May"/>
    <s v="Monday"/>
    <s v="Weekdays"/>
    <x v="25"/>
    <x v="1"/>
    <s v="Guest 00870"/>
    <x v="1"/>
    <d v="2006-06-29T00:00:00"/>
    <x v="56"/>
    <x v="1"/>
    <x v="4"/>
    <n v="2"/>
    <x v="0"/>
    <x v="1"/>
    <x v="2"/>
    <s v="Good"/>
    <s v="Average"/>
    <s v="Good"/>
    <s v="Average"/>
    <s v="Excellent"/>
    <s v="Very good"/>
    <n v="4"/>
    <n v="4"/>
    <n v="3"/>
    <n v="2"/>
    <n v="3"/>
    <n v="2"/>
    <n v="5"/>
    <n v="4"/>
    <n v="3.375"/>
    <n v="4"/>
    <n v="2.5"/>
    <n v="2.5"/>
    <n v="4.5"/>
  </r>
  <r>
    <n v="871"/>
    <x v="595"/>
    <d v="2021-03-27T00:00:00"/>
    <x v="1"/>
    <s v="March"/>
    <s v="Sunday"/>
    <s v="Weekends"/>
    <x v="22"/>
    <x v="1"/>
    <s v="Guest 00871"/>
    <x v="1"/>
    <d v="1957-10-27T00:00:00"/>
    <x v="41"/>
    <x v="0"/>
    <x v="0"/>
    <n v="2"/>
    <x v="3"/>
    <x v="3"/>
    <x v="2"/>
    <s v="Very good"/>
    <s v="Very good"/>
    <s v="Excellent"/>
    <s v="Average"/>
    <s v="Excellent"/>
    <s v="Very good"/>
    <n v="5"/>
    <n v="4"/>
    <n v="4"/>
    <n v="4"/>
    <n v="5"/>
    <n v="2"/>
    <n v="5"/>
    <n v="4"/>
    <n v="4.125"/>
    <n v="4.5"/>
    <n v="4"/>
    <n v="3.5"/>
    <n v="4.5"/>
  </r>
  <r>
    <n v="872"/>
    <x v="116"/>
    <d v="2020-08-17T00:00:00"/>
    <x v="3"/>
    <s v="August"/>
    <s v="Monday"/>
    <s v="Weekdays"/>
    <x v="16"/>
    <x v="1"/>
    <s v="Guest 00872"/>
    <x v="0"/>
    <d v="2003-03-02T00:00:00"/>
    <x v="26"/>
    <x v="1"/>
    <x v="5"/>
    <n v="3"/>
    <x v="0"/>
    <x v="1"/>
    <x v="0"/>
    <s v="Excellent"/>
    <s v="Average"/>
    <s v="Very good"/>
    <s v="Average"/>
    <s v="Average"/>
    <s v="Poor"/>
    <n v="4"/>
    <n v="3"/>
    <n v="5"/>
    <n v="2"/>
    <n v="4"/>
    <n v="2"/>
    <n v="2"/>
    <n v="1"/>
    <n v="2.875"/>
    <n v="3.5"/>
    <n v="3.5"/>
    <n v="3"/>
    <n v="1.5"/>
  </r>
  <r>
    <n v="873"/>
    <x v="596"/>
    <d v="2020-12-06T00:00:00"/>
    <x v="3"/>
    <s v="November"/>
    <s v="Friday"/>
    <s v="Weekends"/>
    <x v="24"/>
    <x v="1"/>
    <s v="Guest 00873"/>
    <x v="1"/>
    <d v="1955-12-12T00:00:00"/>
    <x v="19"/>
    <x v="2"/>
    <x v="6"/>
    <n v="5"/>
    <x v="7"/>
    <x v="1"/>
    <x v="0"/>
    <s v="Average"/>
    <s v="Average"/>
    <s v="Good"/>
    <s v="Poor"/>
    <s v="Excellent"/>
    <s v="Poor"/>
    <n v="4"/>
    <n v="3"/>
    <n v="2"/>
    <n v="2"/>
    <n v="3"/>
    <n v="1"/>
    <n v="5"/>
    <n v="1"/>
    <n v="2.625"/>
    <n v="3.5"/>
    <n v="2"/>
    <n v="2"/>
    <n v="3"/>
  </r>
  <r>
    <n v="874"/>
    <x v="210"/>
    <d v="2021-12-22T00:00:00"/>
    <x v="1"/>
    <s v="December"/>
    <s v="Saturday"/>
    <s v="Weekends"/>
    <x v="26"/>
    <x v="0"/>
    <s v="Guest 00874"/>
    <x v="0"/>
    <d v="1966-03-13T00:00:00"/>
    <x v="44"/>
    <x v="0"/>
    <x v="0"/>
    <n v="5"/>
    <x v="6"/>
    <x v="2"/>
    <x v="3"/>
    <s v="Excellent"/>
    <s v="Excellent"/>
    <s v="Excellent"/>
    <s v="Average"/>
    <s v="Good"/>
    <s v="Good"/>
    <n v="1"/>
    <n v="2"/>
    <n v="5"/>
    <n v="5"/>
    <n v="5"/>
    <n v="2"/>
    <n v="3"/>
    <n v="3"/>
    <n v="3.25"/>
    <n v="1.5"/>
    <n v="5"/>
    <n v="3.5"/>
    <n v="3"/>
  </r>
  <r>
    <n v="875"/>
    <x v="331"/>
    <d v="2022-02-15T00:00:00"/>
    <x v="0"/>
    <s v="February"/>
    <s v="Monday"/>
    <s v="Weekdays"/>
    <x v="23"/>
    <x v="1"/>
    <s v="Guest 00875"/>
    <x v="1"/>
    <d v="1997-11-27T00:00:00"/>
    <x v="8"/>
    <x v="0"/>
    <x v="0"/>
    <n v="3"/>
    <x v="2"/>
    <x v="1"/>
    <x v="1"/>
    <s v="Very good"/>
    <s v="Very good"/>
    <s v="Poor"/>
    <s v="Poor"/>
    <s v="Poor"/>
    <s v="Average"/>
    <n v="4"/>
    <n v="5"/>
    <n v="4"/>
    <n v="4"/>
    <n v="1"/>
    <n v="1"/>
    <n v="1"/>
    <n v="2"/>
    <n v="2.75"/>
    <n v="4.5"/>
    <n v="4"/>
    <n v="1"/>
    <n v="1.5"/>
  </r>
  <r>
    <n v="876"/>
    <x v="1"/>
    <d v="2021-06-10T00:00:00"/>
    <x v="1"/>
    <s v="June"/>
    <s v="Thursday"/>
    <s v="Weekdays"/>
    <x v="16"/>
    <x v="1"/>
    <s v="Guest 00876"/>
    <x v="1"/>
    <d v="1966-09-10T00:00:00"/>
    <x v="10"/>
    <x v="1"/>
    <x v="3"/>
    <n v="5"/>
    <x v="0"/>
    <x v="1"/>
    <x v="2"/>
    <s v="Excellent"/>
    <s v="Good"/>
    <s v="Excellent"/>
    <s v="Average"/>
    <s v="Very good"/>
    <s v="Average"/>
    <n v="4"/>
    <n v="4"/>
    <n v="5"/>
    <n v="3"/>
    <n v="5"/>
    <n v="2"/>
    <n v="4"/>
    <n v="2"/>
    <n v="3.625"/>
    <n v="4"/>
    <n v="4"/>
    <n v="3.5"/>
    <n v="3"/>
  </r>
  <r>
    <n v="877"/>
    <x v="452"/>
    <d v="2021-05-17T00:00:00"/>
    <x v="1"/>
    <s v="May"/>
    <s v="Sunday"/>
    <s v="Weekends"/>
    <x v="20"/>
    <x v="1"/>
    <s v="Guest 00877"/>
    <x v="1"/>
    <d v="1968-04-18T00:00:00"/>
    <x v="32"/>
    <x v="0"/>
    <x v="0"/>
    <n v="3"/>
    <x v="6"/>
    <x v="1"/>
    <x v="1"/>
    <s v="Very good"/>
    <s v="Excellent"/>
    <s v="Average"/>
    <s v="Average"/>
    <s v="Poor"/>
    <s v="Good"/>
    <n v="4"/>
    <n v="5"/>
    <n v="4"/>
    <n v="5"/>
    <n v="2"/>
    <n v="2"/>
    <n v="1"/>
    <n v="3"/>
    <n v="3.25"/>
    <n v="4.5"/>
    <n v="4.5"/>
    <n v="2"/>
    <n v="2"/>
  </r>
  <r>
    <n v="878"/>
    <x v="360"/>
    <d v="2022-12-19T00:00:00"/>
    <x v="0"/>
    <s v="November"/>
    <s v="Thursday"/>
    <s v="Weekdays"/>
    <x v="1"/>
    <x v="1"/>
    <s v="Guest 00878"/>
    <x v="0"/>
    <d v="2001-12-28T00:00:00"/>
    <x v="50"/>
    <x v="1"/>
    <x v="6"/>
    <n v="3"/>
    <x v="2"/>
    <x v="0"/>
    <x v="2"/>
    <s v="Excellent"/>
    <s v="Poor"/>
    <s v="Poor"/>
    <s v="Excellent"/>
    <s v="Excellent"/>
    <s v="Excellent"/>
    <n v="3"/>
    <n v="4"/>
    <n v="5"/>
    <n v="1"/>
    <n v="1"/>
    <n v="5"/>
    <n v="5"/>
    <n v="5"/>
    <n v="3.625"/>
    <n v="3.5"/>
    <n v="3"/>
    <n v="3"/>
    <n v="5"/>
  </r>
  <r>
    <n v="879"/>
    <x v="597"/>
    <d v="2021-08-04T00:00:00"/>
    <x v="1"/>
    <s v="July"/>
    <s v="Saturday"/>
    <s v="Weekends"/>
    <x v="17"/>
    <x v="1"/>
    <s v="Guest 00879"/>
    <x v="0"/>
    <d v="1999-07-29T00:00:00"/>
    <x v="24"/>
    <x v="1"/>
    <x v="3"/>
    <n v="5"/>
    <x v="0"/>
    <x v="1"/>
    <x v="1"/>
    <s v="Good"/>
    <s v="Poor"/>
    <s v="Excellent"/>
    <s v="Average"/>
    <s v="Poor"/>
    <s v="Good"/>
    <n v="4"/>
    <n v="5"/>
    <n v="3"/>
    <n v="1"/>
    <n v="5"/>
    <n v="2"/>
    <n v="1"/>
    <n v="3"/>
    <n v="3"/>
    <n v="4.5"/>
    <n v="2"/>
    <n v="3.5"/>
    <n v="2"/>
  </r>
  <r>
    <n v="880"/>
    <x v="140"/>
    <d v="2022-09-28T00:00:00"/>
    <x v="0"/>
    <s v="September"/>
    <s v="Monday"/>
    <s v="Weekdays"/>
    <x v="12"/>
    <x v="1"/>
    <s v="Guest 00880"/>
    <x v="0"/>
    <d v="1963-06-15T00:00:00"/>
    <x v="40"/>
    <x v="2"/>
    <x v="1"/>
    <n v="5"/>
    <x v="3"/>
    <x v="3"/>
    <x v="0"/>
    <s v="Excellent"/>
    <s v="Poor"/>
    <s v="Good"/>
    <s v="Poor"/>
    <s v="Excellent"/>
    <s v="Excellent"/>
    <n v="5"/>
    <n v="3"/>
    <n v="5"/>
    <n v="1"/>
    <n v="3"/>
    <n v="1"/>
    <n v="5"/>
    <n v="5"/>
    <n v="3.5"/>
    <n v="4"/>
    <n v="3"/>
    <n v="2"/>
    <n v="5"/>
  </r>
  <r>
    <n v="881"/>
    <x v="144"/>
    <d v="2021-10-19T00:00:00"/>
    <x v="1"/>
    <s v="September"/>
    <s v="Tuesday"/>
    <s v="Weekdays"/>
    <x v="10"/>
    <x v="1"/>
    <s v="Guest 00881"/>
    <x v="1"/>
    <d v="1962-11-08T00:00:00"/>
    <x v="20"/>
    <x v="1"/>
    <x v="4"/>
    <n v="1"/>
    <x v="1"/>
    <x v="3"/>
    <x v="0"/>
    <s v="Good"/>
    <s v="Excellent"/>
    <s v="Excellent"/>
    <s v="Average"/>
    <s v="Very good"/>
    <s v="Poor"/>
    <n v="5"/>
    <n v="3"/>
    <n v="3"/>
    <n v="5"/>
    <n v="5"/>
    <n v="2"/>
    <n v="4"/>
    <n v="1"/>
    <n v="3.5"/>
    <n v="4"/>
    <n v="4"/>
    <n v="3.5"/>
    <n v="2.5"/>
  </r>
  <r>
    <n v="882"/>
    <x v="598"/>
    <d v="2020-04-11T00:00:00"/>
    <x v="3"/>
    <s v="March"/>
    <s v="Saturday"/>
    <s v="Weekends"/>
    <x v="8"/>
    <x v="1"/>
    <s v="Guest 00882"/>
    <x v="1"/>
    <d v="1997-10-25T00:00:00"/>
    <x v="8"/>
    <x v="1"/>
    <x v="2"/>
    <n v="2"/>
    <x v="0"/>
    <x v="0"/>
    <x v="2"/>
    <s v="Very good"/>
    <s v="Very good"/>
    <s v="Very good"/>
    <s v="Average"/>
    <s v="Very good"/>
    <s v="Very good"/>
    <n v="3"/>
    <n v="4"/>
    <n v="4"/>
    <n v="4"/>
    <n v="4"/>
    <n v="2"/>
    <n v="4"/>
    <n v="4"/>
    <n v="3.625"/>
    <n v="3.5"/>
    <n v="4"/>
    <n v="3"/>
    <n v="4"/>
  </r>
  <r>
    <n v="883"/>
    <x v="599"/>
    <d v="2020-06-08T00:00:00"/>
    <x v="3"/>
    <s v="May"/>
    <s v="Tuesday"/>
    <s v="Weekdays"/>
    <x v="22"/>
    <x v="1"/>
    <s v="Guest 00883"/>
    <x v="0"/>
    <d v="1977-12-24T00:00:00"/>
    <x v="30"/>
    <x v="0"/>
    <x v="0"/>
    <n v="4"/>
    <x v="6"/>
    <x v="0"/>
    <x v="1"/>
    <s v="Good"/>
    <s v="Very good"/>
    <s v="Poor"/>
    <s v="Average"/>
    <s v="Poor"/>
    <s v="Poor"/>
    <n v="3"/>
    <n v="5"/>
    <n v="3"/>
    <n v="4"/>
    <n v="1"/>
    <n v="2"/>
    <n v="1"/>
    <n v="1"/>
    <n v="2.5"/>
    <n v="4"/>
    <n v="3.5"/>
    <n v="1.5"/>
    <n v="1"/>
  </r>
  <r>
    <n v="884"/>
    <x v="229"/>
    <d v="2021-10-21T00:00:00"/>
    <x v="1"/>
    <s v="September"/>
    <s v="Tuesday"/>
    <s v="Weekdays"/>
    <x v="12"/>
    <x v="1"/>
    <s v="Guest 00884"/>
    <x v="1"/>
    <d v="1962-09-28T00:00:00"/>
    <x v="20"/>
    <x v="2"/>
    <x v="6"/>
    <n v="4"/>
    <x v="0"/>
    <x v="3"/>
    <x v="0"/>
    <s v="Good"/>
    <s v="Average"/>
    <s v="Poor"/>
    <s v="Average"/>
    <s v="Very good"/>
    <s v="Good"/>
    <n v="5"/>
    <n v="3"/>
    <n v="3"/>
    <n v="2"/>
    <n v="1"/>
    <n v="2"/>
    <n v="4"/>
    <n v="3"/>
    <n v="2.875"/>
    <n v="4"/>
    <n v="2.5"/>
    <n v="1.5"/>
    <n v="3.5"/>
  </r>
  <r>
    <n v="885"/>
    <x v="545"/>
    <d v="2021-12-18T00:00:00"/>
    <x v="1"/>
    <s v="December"/>
    <s v="Friday"/>
    <s v="Weekends"/>
    <x v="6"/>
    <x v="2"/>
    <s v="Guest 00885"/>
    <x v="0"/>
    <d v="2005-02-20T00:00:00"/>
    <x v="9"/>
    <x v="1"/>
    <x v="3"/>
    <n v="1"/>
    <x v="5"/>
    <x v="4"/>
    <x v="3"/>
    <s v="Very good"/>
    <s v="Average"/>
    <s v="Excellent"/>
    <s v="Poor"/>
    <s v="Excellent"/>
    <s v="Excellent"/>
    <n v="2"/>
    <n v="2"/>
    <n v="4"/>
    <n v="2"/>
    <n v="5"/>
    <n v="1"/>
    <n v="5"/>
    <n v="5"/>
    <n v="3.25"/>
    <n v="2"/>
    <n v="3"/>
    <n v="3"/>
    <n v="5"/>
  </r>
  <r>
    <n v="886"/>
    <x v="553"/>
    <d v="2020-09-20T00:00:00"/>
    <x v="3"/>
    <s v="September"/>
    <s v="Monday"/>
    <s v="Weekdays"/>
    <x v="29"/>
    <x v="1"/>
    <s v="Guest 00886"/>
    <x v="1"/>
    <d v="1988-12-02T00:00:00"/>
    <x v="7"/>
    <x v="1"/>
    <x v="2"/>
    <n v="5"/>
    <x v="0"/>
    <x v="1"/>
    <x v="2"/>
    <s v="Good"/>
    <s v="Poor"/>
    <s v="Very good"/>
    <s v="Average"/>
    <s v="Excellent"/>
    <s v="Poor"/>
    <n v="4"/>
    <n v="4"/>
    <n v="3"/>
    <n v="1"/>
    <n v="4"/>
    <n v="2"/>
    <n v="5"/>
    <n v="1"/>
    <n v="3"/>
    <n v="4"/>
    <n v="2"/>
    <n v="3"/>
    <n v="3"/>
  </r>
  <r>
    <n v="887"/>
    <x v="600"/>
    <d v="2022-12-28T00:00:00"/>
    <x v="0"/>
    <s v="December"/>
    <s v="Friday"/>
    <s v="Weekends"/>
    <x v="3"/>
    <x v="1"/>
    <s v="Guest 00887"/>
    <x v="0"/>
    <d v="1969-10-26T00:00:00"/>
    <x v="15"/>
    <x v="1"/>
    <x v="2"/>
    <n v="4"/>
    <x v="1"/>
    <x v="0"/>
    <x v="4"/>
    <s v="Good"/>
    <s v="Poor"/>
    <s v="Good"/>
    <s v="Poor"/>
    <s v="Good"/>
    <s v="Excellent"/>
    <n v="3"/>
    <n v="1"/>
    <n v="3"/>
    <n v="1"/>
    <n v="3"/>
    <n v="1"/>
    <n v="3"/>
    <n v="5"/>
    <n v="2.5"/>
    <n v="2"/>
    <n v="2"/>
    <n v="2"/>
    <n v="4"/>
  </r>
  <r>
    <n v="888"/>
    <x v="150"/>
    <d v="2020-02-10T00:00:00"/>
    <x v="3"/>
    <s v="February"/>
    <s v="Tuesday"/>
    <s v="Weekdays"/>
    <x v="29"/>
    <x v="1"/>
    <s v="Guest 00888"/>
    <x v="1"/>
    <d v="1995-12-08T00:00:00"/>
    <x v="36"/>
    <x v="0"/>
    <x v="2"/>
    <n v="3"/>
    <x v="0"/>
    <x v="2"/>
    <x v="3"/>
    <s v="Very good"/>
    <s v="Poor"/>
    <s v="Average"/>
    <s v="Poor"/>
    <s v="Poor"/>
    <s v="Average"/>
    <n v="1"/>
    <n v="2"/>
    <n v="4"/>
    <n v="1"/>
    <n v="2"/>
    <n v="1"/>
    <n v="1"/>
    <n v="2"/>
    <n v="1.75"/>
    <n v="1.5"/>
    <n v="2.5"/>
    <n v="1.5"/>
    <n v="1.5"/>
  </r>
  <r>
    <n v="889"/>
    <x v="601"/>
    <d v="2022-02-11T00:00:00"/>
    <x v="0"/>
    <s v="February"/>
    <s v="Saturday"/>
    <s v="Weekends"/>
    <x v="29"/>
    <x v="1"/>
    <s v="Guest 00889"/>
    <x v="0"/>
    <d v="1983-01-17T00:00:00"/>
    <x v="55"/>
    <x v="0"/>
    <x v="0"/>
    <n v="5"/>
    <x v="0"/>
    <x v="3"/>
    <x v="2"/>
    <s v="Very good"/>
    <s v="Good"/>
    <s v="Good"/>
    <s v="Average"/>
    <s v="Average"/>
    <s v="Excellent"/>
    <n v="5"/>
    <n v="4"/>
    <n v="4"/>
    <n v="3"/>
    <n v="3"/>
    <n v="2"/>
    <n v="2"/>
    <n v="5"/>
    <n v="3.5"/>
    <n v="4.5"/>
    <n v="3.5"/>
    <n v="2.5"/>
    <n v="3.5"/>
  </r>
  <r>
    <n v="890"/>
    <x v="94"/>
    <d v="2022-10-23T00:00:00"/>
    <x v="0"/>
    <s v="October"/>
    <s v="Tuesday"/>
    <s v="Weekdays"/>
    <x v="14"/>
    <x v="1"/>
    <s v="Guest 00890"/>
    <x v="0"/>
    <d v="2004-04-10T00:00:00"/>
    <x v="3"/>
    <x v="1"/>
    <x v="3"/>
    <n v="4"/>
    <x v="2"/>
    <x v="0"/>
    <x v="1"/>
    <s v="Poor"/>
    <s v="Good"/>
    <s v="Very good"/>
    <s v="Poor"/>
    <s v="Poor"/>
    <s v="Good"/>
    <n v="3"/>
    <n v="5"/>
    <n v="1"/>
    <n v="3"/>
    <n v="4"/>
    <n v="1"/>
    <n v="1"/>
    <n v="3"/>
    <n v="2.625"/>
    <n v="4"/>
    <n v="2"/>
    <n v="2.5"/>
    <n v="2"/>
  </r>
  <r>
    <n v="891"/>
    <x v="602"/>
    <d v="2021-03-27T00:00:00"/>
    <x v="1"/>
    <s v="March"/>
    <s v="Monday"/>
    <s v="Weekdays"/>
    <x v="2"/>
    <x v="0"/>
    <s v="Guest 00891"/>
    <x v="1"/>
    <d v="1954-10-10T00:00:00"/>
    <x v="28"/>
    <x v="0"/>
    <x v="0"/>
    <n v="4"/>
    <x v="5"/>
    <x v="1"/>
    <x v="1"/>
    <s v="Very good"/>
    <s v="Good"/>
    <s v="Good"/>
    <s v="Poor"/>
    <s v="Good"/>
    <s v="Very good"/>
    <n v="4"/>
    <n v="5"/>
    <n v="4"/>
    <n v="3"/>
    <n v="3"/>
    <n v="1"/>
    <n v="3"/>
    <n v="4"/>
    <n v="3.375"/>
    <n v="4.5"/>
    <n v="3.5"/>
    <n v="2"/>
    <n v="3.5"/>
  </r>
  <r>
    <n v="892"/>
    <x v="25"/>
    <d v="2022-12-02T00:00:00"/>
    <x v="0"/>
    <s v="November"/>
    <s v="Saturday"/>
    <s v="Weekends"/>
    <x v="22"/>
    <x v="1"/>
    <s v="Guest 00892"/>
    <x v="0"/>
    <d v="1986-09-25T00:00:00"/>
    <x v="27"/>
    <x v="2"/>
    <x v="0"/>
    <n v="4"/>
    <x v="3"/>
    <x v="0"/>
    <x v="1"/>
    <s v="Good"/>
    <s v="Poor"/>
    <s v="Excellent"/>
    <s v="Poor"/>
    <s v="Very good"/>
    <s v="Poor"/>
    <n v="3"/>
    <n v="5"/>
    <n v="3"/>
    <n v="1"/>
    <n v="5"/>
    <n v="1"/>
    <n v="4"/>
    <n v="1"/>
    <n v="2.875"/>
    <n v="4"/>
    <n v="2"/>
    <n v="3"/>
    <n v="2.5"/>
  </r>
  <r>
    <n v="893"/>
    <x v="603"/>
    <d v="2020-03-22T00:00:00"/>
    <x v="3"/>
    <s v="February"/>
    <s v="Thursday"/>
    <s v="Weekdays"/>
    <x v="27"/>
    <x v="1"/>
    <s v="Guest 00893"/>
    <x v="1"/>
    <d v="1956-10-12T00:00:00"/>
    <x v="5"/>
    <x v="1"/>
    <x v="1"/>
    <n v="4"/>
    <x v="0"/>
    <x v="1"/>
    <x v="2"/>
    <s v="Poor"/>
    <s v="Excellent"/>
    <s v="Excellent"/>
    <s v="Average"/>
    <s v="Poor"/>
    <s v="Poor"/>
    <n v="4"/>
    <n v="4"/>
    <n v="1"/>
    <n v="5"/>
    <n v="5"/>
    <n v="2"/>
    <n v="1"/>
    <n v="1"/>
    <n v="2.875"/>
    <n v="4"/>
    <n v="3"/>
    <n v="3.5"/>
    <n v="1"/>
  </r>
  <r>
    <n v="894"/>
    <x v="604"/>
    <d v="2022-08-06T00:00:00"/>
    <x v="0"/>
    <s v="July"/>
    <s v="Tuesday"/>
    <s v="Weekdays"/>
    <x v="1"/>
    <x v="1"/>
    <s v="Guest 00894"/>
    <x v="0"/>
    <d v="1980-06-01T00:00:00"/>
    <x v="18"/>
    <x v="0"/>
    <x v="0"/>
    <n v="5"/>
    <x v="4"/>
    <x v="3"/>
    <x v="1"/>
    <s v="Very good"/>
    <s v="Good"/>
    <s v="Excellent"/>
    <s v="Poor"/>
    <s v="Excellent"/>
    <s v="Excellent"/>
    <n v="5"/>
    <n v="5"/>
    <n v="4"/>
    <n v="3"/>
    <n v="5"/>
    <n v="1"/>
    <n v="5"/>
    <n v="5"/>
    <n v="4.125"/>
    <n v="5"/>
    <n v="3.5"/>
    <n v="3"/>
    <n v="5"/>
  </r>
  <r>
    <n v="895"/>
    <x v="246"/>
    <d v="2022-01-07T00:00:00"/>
    <x v="1"/>
    <s v="December"/>
    <s v="Tuesday"/>
    <s v="Weekdays"/>
    <x v="13"/>
    <x v="1"/>
    <s v="Guest 00895"/>
    <x v="1"/>
    <d v="1967-06-21T00:00:00"/>
    <x v="32"/>
    <x v="3"/>
    <x v="2"/>
    <n v="4"/>
    <x v="1"/>
    <x v="3"/>
    <x v="1"/>
    <s v="Excellent"/>
    <s v="Average"/>
    <s v="Average"/>
    <s v="Poor"/>
    <s v="Excellent"/>
    <s v="Average"/>
    <n v="5"/>
    <n v="5"/>
    <n v="5"/>
    <n v="2"/>
    <n v="2"/>
    <n v="1"/>
    <n v="5"/>
    <n v="2"/>
    <n v="3.375"/>
    <n v="5"/>
    <n v="3.5"/>
    <n v="1.5"/>
    <n v="3.5"/>
  </r>
  <r>
    <n v="896"/>
    <x v="605"/>
    <d v="2022-01-04T00:00:00"/>
    <x v="1"/>
    <s v="December"/>
    <s v="Friday"/>
    <s v="Weekends"/>
    <x v="26"/>
    <x v="0"/>
    <s v="Guest 00896"/>
    <x v="0"/>
    <d v="1996-01-20T00:00:00"/>
    <x v="36"/>
    <x v="0"/>
    <x v="0"/>
    <n v="5"/>
    <x v="0"/>
    <x v="3"/>
    <x v="1"/>
    <s v="Very good"/>
    <s v="Very good"/>
    <s v="Poor"/>
    <s v="Poor"/>
    <s v="Excellent"/>
    <s v="Good"/>
    <n v="5"/>
    <n v="5"/>
    <n v="4"/>
    <n v="4"/>
    <n v="1"/>
    <n v="1"/>
    <n v="5"/>
    <n v="3"/>
    <n v="3.5"/>
    <n v="5"/>
    <n v="4"/>
    <n v="1"/>
    <n v="4"/>
  </r>
  <r>
    <n v="897"/>
    <x v="335"/>
    <d v="2022-01-18T00:00:00"/>
    <x v="1"/>
    <s v="December"/>
    <s v="Thursday"/>
    <s v="Weekdays"/>
    <x v="5"/>
    <x v="1"/>
    <s v="Guest 00897"/>
    <x v="1"/>
    <d v="2006-10-21T00:00:00"/>
    <x v="56"/>
    <x v="1"/>
    <x v="3"/>
    <n v="2"/>
    <x v="0"/>
    <x v="4"/>
    <x v="3"/>
    <s v="Very good"/>
    <s v="Very good"/>
    <s v="Excellent"/>
    <s v="Average"/>
    <s v="Average"/>
    <s v="Poor"/>
    <n v="2"/>
    <n v="2"/>
    <n v="4"/>
    <n v="4"/>
    <n v="5"/>
    <n v="2"/>
    <n v="2"/>
    <n v="1"/>
    <n v="2.75"/>
    <n v="2"/>
    <n v="4"/>
    <n v="3.5"/>
    <n v="1.5"/>
  </r>
  <r>
    <n v="898"/>
    <x v="420"/>
    <d v="2020-09-21T00:00:00"/>
    <x v="3"/>
    <s v="September"/>
    <s v="Saturday"/>
    <s v="Weekends"/>
    <x v="11"/>
    <x v="1"/>
    <s v="Guest 00898"/>
    <x v="1"/>
    <d v="1955-07-05T00:00:00"/>
    <x v="19"/>
    <x v="1"/>
    <x v="3"/>
    <n v="3"/>
    <x v="2"/>
    <x v="0"/>
    <x v="1"/>
    <s v="Excellent"/>
    <s v="Poor"/>
    <s v="Average"/>
    <s v="Average"/>
    <s v="Good"/>
    <s v="Average"/>
    <n v="3"/>
    <n v="5"/>
    <n v="5"/>
    <n v="1"/>
    <n v="2"/>
    <n v="2"/>
    <n v="3"/>
    <n v="2"/>
    <n v="2.875"/>
    <n v="4"/>
    <n v="3"/>
    <n v="2"/>
    <n v="2.5"/>
  </r>
  <r>
    <n v="899"/>
    <x v="606"/>
    <d v="2022-09-02T00:00:00"/>
    <x v="0"/>
    <s v="August"/>
    <s v="Monday"/>
    <s v="Weekdays"/>
    <x v="17"/>
    <x v="1"/>
    <s v="Guest 00899"/>
    <x v="0"/>
    <d v="1977-08-18T00:00:00"/>
    <x v="30"/>
    <x v="3"/>
    <x v="3"/>
    <n v="3"/>
    <x v="4"/>
    <x v="3"/>
    <x v="0"/>
    <s v="Good"/>
    <s v="Excellent"/>
    <s v="Very good"/>
    <s v="Very good"/>
    <s v="Average"/>
    <s v="Very good"/>
    <n v="5"/>
    <n v="3"/>
    <n v="3"/>
    <n v="5"/>
    <n v="4"/>
    <n v="4"/>
    <n v="2"/>
    <n v="4"/>
    <n v="3.75"/>
    <n v="4"/>
    <n v="4"/>
    <n v="4"/>
    <n v="3"/>
  </r>
  <r>
    <n v="900"/>
    <x v="191"/>
    <d v="2021-05-05T00:00:00"/>
    <x v="1"/>
    <s v="April"/>
    <s v="Monday"/>
    <s v="Weekdays"/>
    <x v="24"/>
    <x v="1"/>
    <s v="Guest 00900"/>
    <x v="1"/>
    <d v="2001-09-14T00:00:00"/>
    <x v="50"/>
    <x v="1"/>
    <x v="2"/>
    <n v="5"/>
    <x v="6"/>
    <x v="1"/>
    <x v="1"/>
    <s v="Excellent"/>
    <s v="Poor"/>
    <s v="Poor"/>
    <s v="Average"/>
    <s v="Average"/>
    <s v="Excellent"/>
    <n v="4"/>
    <n v="5"/>
    <n v="5"/>
    <n v="1"/>
    <n v="1"/>
    <n v="2"/>
    <n v="2"/>
    <n v="5"/>
    <n v="3.125"/>
    <n v="4.5"/>
    <n v="3"/>
    <n v="1.5"/>
    <n v="3.5"/>
  </r>
  <r>
    <n v="901"/>
    <x v="607"/>
    <d v="2022-03-03T00:00:00"/>
    <x v="0"/>
    <s v="February"/>
    <s v="Wednesday"/>
    <s v="Weekdays"/>
    <x v="20"/>
    <x v="1"/>
    <s v="Guest 00901"/>
    <x v="1"/>
    <d v="2006-12-22T00:00:00"/>
    <x v="56"/>
    <x v="2"/>
    <x v="6"/>
    <n v="3"/>
    <x v="0"/>
    <x v="2"/>
    <x v="3"/>
    <s v="Good"/>
    <s v="Poor"/>
    <s v="Average"/>
    <s v="Excellent"/>
    <s v="Poor"/>
    <s v="Very good"/>
    <n v="1"/>
    <n v="2"/>
    <n v="3"/>
    <n v="1"/>
    <n v="2"/>
    <n v="5"/>
    <n v="1"/>
    <n v="4"/>
    <n v="2.375"/>
    <n v="1.5"/>
    <n v="2"/>
    <n v="3.5"/>
    <n v="2.5"/>
  </r>
  <r>
    <n v="902"/>
    <x v="608"/>
    <d v="2021-02-21T00:00:00"/>
    <x v="1"/>
    <s v="February"/>
    <s v="Sunday"/>
    <s v="Weekends"/>
    <x v="8"/>
    <x v="1"/>
    <s v="Guest 00902"/>
    <x v="0"/>
    <d v="1959-10-24T00:00:00"/>
    <x v="47"/>
    <x v="0"/>
    <x v="0"/>
    <n v="1"/>
    <x v="3"/>
    <x v="0"/>
    <x v="1"/>
    <s v="Good"/>
    <s v="Excellent"/>
    <s v="Excellent"/>
    <s v="Very good"/>
    <s v="Excellent"/>
    <s v="Good"/>
    <n v="3"/>
    <n v="5"/>
    <n v="3"/>
    <n v="5"/>
    <n v="5"/>
    <n v="4"/>
    <n v="5"/>
    <n v="3"/>
    <n v="4.125"/>
    <n v="4"/>
    <n v="4"/>
    <n v="4.5"/>
    <n v="4"/>
  </r>
  <r>
    <n v="903"/>
    <x v="609"/>
    <d v="2021-08-04T00:00:00"/>
    <x v="1"/>
    <s v="July"/>
    <s v="Thursday"/>
    <s v="Weekdays"/>
    <x v="22"/>
    <x v="1"/>
    <s v="Guest 00903"/>
    <x v="0"/>
    <d v="1981-11-18T00:00:00"/>
    <x v="2"/>
    <x v="0"/>
    <x v="0"/>
    <n v="2"/>
    <x v="0"/>
    <x v="1"/>
    <x v="1"/>
    <s v="Good"/>
    <s v="Average"/>
    <s v="Very good"/>
    <s v="Average"/>
    <s v="Excellent"/>
    <s v="Poor"/>
    <n v="4"/>
    <n v="5"/>
    <n v="3"/>
    <n v="2"/>
    <n v="4"/>
    <n v="2"/>
    <n v="5"/>
    <n v="1"/>
    <n v="3.25"/>
    <n v="4.5"/>
    <n v="2.5"/>
    <n v="3"/>
    <n v="3"/>
  </r>
  <r>
    <n v="904"/>
    <x v="610"/>
    <d v="2020-04-11T00:00:00"/>
    <x v="3"/>
    <s v="March"/>
    <s v="Thursday"/>
    <s v="Weekdays"/>
    <x v="18"/>
    <x v="1"/>
    <s v="Guest 00904"/>
    <x v="0"/>
    <d v="1973-10-26T00:00:00"/>
    <x v="17"/>
    <x v="2"/>
    <x v="1"/>
    <n v="4"/>
    <x v="6"/>
    <x v="4"/>
    <x v="3"/>
    <s v="Excellent"/>
    <s v="Poor"/>
    <s v="Average"/>
    <s v="Poor"/>
    <s v="Excellent"/>
    <s v="Average"/>
    <n v="2"/>
    <n v="2"/>
    <n v="5"/>
    <n v="1"/>
    <n v="2"/>
    <n v="1"/>
    <n v="5"/>
    <n v="2"/>
    <n v="2.5"/>
    <n v="2"/>
    <n v="3"/>
    <n v="1.5"/>
    <n v="3.5"/>
  </r>
  <r>
    <n v="905"/>
    <x v="119"/>
    <d v="2022-09-27T00:00:00"/>
    <x v="0"/>
    <s v="September"/>
    <s v="Saturday"/>
    <s v="Weekends"/>
    <x v="15"/>
    <x v="1"/>
    <s v="Guest 00905"/>
    <x v="0"/>
    <d v="1991-05-25T00:00:00"/>
    <x v="39"/>
    <x v="1"/>
    <x v="4"/>
    <n v="5"/>
    <x v="0"/>
    <x v="1"/>
    <x v="2"/>
    <s v="Very good"/>
    <s v="Average"/>
    <s v="Excellent"/>
    <s v="Poor"/>
    <s v="Very good"/>
    <s v="Good"/>
    <n v="4"/>
    <n v="4"/>
    <n v="4"/>
    <n v="2"/>
    <n v="5"/>
    <n v="1"/>
    <n v="4"/>
    <n v="3"/>
    <n v="3.375"/>
    <n v="4"/>
    <n v="3"/>
    <n v="3"/>
    <n v="3.5"/>
  </r>
  <r>
    <n v="906"/>
    <x v="564"/>
    <d v="2022-11-10T00:00:00"/>
    <x v="0"/>
    <s v="November"/>
    <s v="Thursday"/>
    <s v="Weekdays"/>
    <x v="16"/>
    <x v="1"/>
    <s v="Guest 00906"/>
    <x v="0"/>
    <d v="1978-12-13T00:00:00"/>
    <x v="37"/>
    <x v="0"/>
    <x v="3"/>
    <n v="5"/>
    <x v="0"/>
    <x v="3"/>
    <x v="1"/>
    <s v="Good"/>
    <s v="Average"/>
    <s v="Average"/>
    <s v="Poor"/>
    <s v="Excellent"/>
    <s v="Excellent"/>
    <n v="5"/>
    <n v="5"/>
    <n v="3"/>
    <n v="2"/>
    <n v="2"/>
    <n v="1"/>
    <n v="5"/>
    <n v="5"/>
    <n v="3.5"/>
    <n v="5"/>
    <n v="2.5"/>
    <n v="1.5"/>
    <n v="5"/>
  </r>
  <r>
    <n v="907"/>
    <x v="330"/>
    <d v="2020-10-08T00:00:00"/>
    <x v="3"/>
    <s v="September"/>
    <s v="Friday"/>
    <s v="Weekends"/>
    <x v="9"/>
    <x v="1"/>
    <s v="Guest 00907"/>
    <x v="0"/>
    <d v="1983-02-15T00:00:00"/>
    <x v="55"/>
    <x v="0"/>
    <x v="0"/>
    <n v="1"/>
    <x v="0"/>
    <x v="1"/>
    <x v="2"/>
    <s v="Very good"/>
    <s v="Very good"/>
    <s v="Excellent"/>
    <s v="Average"/>
    <s v="Very good"/>
    <s v="Very good"/>
    <n v="4"/>
    <n v="4"/>
    <n v="4"/>
    <n v="4"/>
    <n v="5"/>
    <n v="2"/>
    <n v="4"/>
    <n v="4"/>
    <n v="3.875"/>
    <n v="4"/>
    <n v="4"/>
    <n v="3.5"/>
    <n v="4"/>
  </r>
  <r>
    <n v="908"/>
    <x v="409"/>
    <d v="2022-03-31T00:00:00"/>
    <x v="0"/>
    <s v="March"/>
    <s v="Sunday"/>
    <s v="Weekends"/>
    <x v="26"/>
    <x v="0"/>
    <s v="Guest 00908"/>
    <x v="0"/>
    <d v="1980-09-14T00:00:00"/>
    <x v="18"/>
    <x v="1"/>
    <x v="6"/>
    <n v="4"/>
    <x v="6"/>
    <x v="1"/>
    <x v="1"/>
    <s v="Excellent"/>
    <s v="Average"/>
    <s v="Average"/>
    <s v="Average"/>
    <s v="Poor"/>
    <s v="Very good"/>
    <n v="4"/>
    <n v="5"/>
    <n v="5"/>
    <n v="2"/>
    <n v="2"/>
    <n v="2"/>
    <n v="1"/>
    <n v="4"/>
    <n v="3.125"/>
    <n v="4.5"/>
    <n v="3.5"/>
    <n v="2"/>
    <n v="2.5"/>
  </r>
  <r>
    <n v="909"/>
    <x v="24"/>
    <d v="2021-05-31T00:00:00"/>
    <x v="1"/>
    <s v="May"/>
    <s v="Sunday"/>
    <s v="Weekends"/>
    <x v="23"/>
    <x v="1"/>
    <s v="Guest 00909"/>
    <x v="1"/>
    <d v="2000-04-25T00:00:00"/>
    <x v="24"/>
    <x v="1"/>
    <x v="3"/>
    <n v="2"/>
    <x v="4"/>
    <x v="0"/>
    <x v="2"/>
    <s v="Very good"/>
    <s v="Average"/>
    <s v="Average"/>
    <s v="Very good"/>
    <s v="Average"/>
    <s v="Poor"/>
    <n v="3"/>
    <n v="4"/>
    <n v="4"/>
    <n v="2"/>
    <n v="2"/>
    <n v="4"/>
    <n v="2"/>
    <n v="1"/>
    <n v="2.75"/>
    <n v="3.5"/>
    <n v="3"/>
    <n v="3"/>
    <n v="1.5"/>
  </r>
  <r>
    <n v="910"/>
    <x v="200"/>
    <d v="2020-10-15T00:00:00"/>
    <x v="3"/>
    <s v="September"/>
    <s v="Tuesday"/>
    <s v="Weekdays"/>
    <x v="18"/>
    <x v="1"/>
    <s v="Guest 00910"/>
    <x v="1"/>
    <d v="1956-06-30T00:00:00"/>
    <x v="5"/>
    <x v="1"/>
    <x v="2"/>
    <n v="5"/>
    <x v="3"/>
    <x v="4"/>
    <x v="4"/>
    <s v="Good"/>
    <s v="Good"/>
    <s v="Poor"/>
    <s v="Poor"/>
    <s v="Good"/>
    <s v="Very good"/>
    <n v="2"/>
    <n v="1"/>
    <n v="3"/>
    <n v="3"/>
    <n v="1"/>
    <n v="1"/>
    <n v="3"/>
    <n v="4"/>
    <n v="2.25"/>
    <n v="1.5"/>
    <n v="3"/>
    <n v="1"/>
    <n v="3.5"/>
  </r>
  <r>
    <n v="911"/>
    <x v="611"/>
    <d v="2020-05-08T00:00:00"/>
    <x v="3"/>
    <s v="May"/>
    <s v="Sunday"/>
    <s v="Weekends"/>
    <x v="2"/>
    <x v="0"/>
    <s v="Guest 00911"/>
    <x v="1"/>
    <d v="1960-04-26T00:00:00"/>
    <x v="47"/>
    <x v="0"/>
    <x v="0"/>
    <n v="4"/>
    <x v="1"/>
    <x v="1"/>
    <x v="2"/>
    <s v="Excellent"/>
    <s v="Good"/>
    <s v="Good"/>
    <s v="Excellent"/>
    <s v="Very good"/>
    <s v="Average"/>
    <n v="4"/>
    <n v="4"/>
    <n v="5"/>
    <n v="3"/>
    <n v="3"/>
    <n v="5"/>
    <n v="4"/>
    <n v="2"/>
    <n v="3.75"/>
    <n v="4"/>
    <n v="4"/>
    <n v="4"/>
    <n v="3"/>
  </r>
  <r>
    <n v="912"/>
    <x v="612"/>
    <d v="2021-03-15T00:00:00"/>
    <x v="1"/>
    <s v="February"/>
    <s v="Monday"/>
    <s v="Weekdays"/>
    <x v="19"/>
    <x v="1"/>
    <s v="Guest 00912"/>
    <x v="0"/>
    <d v="1984-01-06T00:00:00"/>
    <x v="49"/>
    <x v="1"/>
    <x v="3"/>
    <n v="2"/>
    <x v="0"/>
    <x v="0"/>
    <x v="2"/>
    <s v="Very good"/>
    <s v="Very good"/>
    <s v="Poor"/>
    <s v="Poor"/>
    <s v="Average"/>
    <s v="Good"/>
    <n v="3"/>
    <n v="4"/>
    <n v="4"/>
    <n v="4"/>
    <n v="1"/>
    <n v="1"/>
    <n v="2"/>
    <n v="3"/>
    <n v="2.75"/>
    <n v="3.5"/>
    <n v="4"/>
    <n v="1"/>
    <n v="2.5"/>
  </r>
  <r>
    <n v="913"/>
    <x v="355"/>
    <d v="2020-11-10T00:00:00"/>
    <x v="3"/>
    <s v="October"/>
    <s v="Monday"/>
    <s v="Weekdays"/>
    <x v="7"/>
    <x v="1"/>
    <s v="Guest 00913"/>
    <x v="0"/>
    <d v="2002-08-02T00:00:00"/>
    <x v="26"/>
    <x v="1"/>
    <x v="4"/>
    <n v="3"/>
    <x v="0"/>
    <x v="3"/>
    <x v="2"/>
    <s v="Good"/>
    <s v="Average"/>
    <s v="Average"/>
    <s v="Poor"/>
    <s v="Poor"/>
    <s v="Average"/>
    <n v="5"/>
    <n v="4"/>
    <n v="3"/>
    <n v="2"/>
    <n v="2"/>
    <n v="1"/>
    <n v="1"/>
    <n v="2"/>
    <n v="2.5"/>
    <n v="4.5"/>
    <n v="2.5"/>
    <n v="1.5"/>
    <n v="1.5"/>
  </r>
  <r>
    <n v="914"/>
    <x v="290"/>
    <d v="2021-01-09T00:00:00"/>
    <x v="3"/>
    <s v="December"/>
    <s v="Wednesday"/>
    <s v="Weekdays"/>
    <x v="27"/>
    <x v="1"/>
    <s v="Guest 00914"/>
    <x v="1"/>
    <d v="1957-06-25T00:00:00"/>
    <x v="41"/>
    <x v="1"/>
    <x v="2"/>
    <n v="1"/>
    <x v="5"/>
    <x v="1"/>
    <x v="2"/>
    <s v="Very good"/>
    <s v="Very good"/>
    <s v="Excellent"/>
    <s v="Poor"/>
    <s v="Very good"/>
    <s v="Good"/>
    <n v="4"/>
    <n v="4"/>
    <n v="4"/>
    <n v="4"/>
    <n v="5"/>
    <n v="1"/>
    <n v="4"/>
    <n v="3"/>
    <n v="3.625"/>
    <n v="4"/>
    <n v="4"/>
    <n v="3"/>
    <n v="3.5"/>
  </r>
  <r>
    <n v="915"/>
    <x v="540"/>
    <d v="2022-08-21T00:00:00"/>
    <x v="0"/>
    <s v="July"/>
    <s v="Monday"/>
    <s v="Weekdays"/>
    <x v="28"/>
    <x v="1"/>
    <s v="Guest 00915"/>
    <x v="1"/>
    <d v="1973-05-15T00:00:00"/>
    <x v="17"/>
    <x v="1"/>
    <x v="3"/>
    <n v="5"/>
    <x v="0"/>
    <x v="1"/>
    <x v="1"/>
    <s v="Good"/>
    <s v="Excellent"/>
    <s v="Poor"/>
    <s v="Average"/>
    <s v="Excellent"/>
    <s v="Very good"/>
    <n v="4"/>
    <n v="5"/>
    <n v="3"/>
    <n v="5"/>
    <n v="1"/>
    <n v="2"/>
    <n v="5"/>
    <n v="4"/>
    <n v="3.625"/>
    <n v="4.5"/>
    <n v="4"/>
    <n v="1.5"/>
    <n v="4.5"/>
  </r>
  <r>
    <n v="916"/>
    <x v="501"/>
    <d v="2021-11-06T00:00:00"/>
    <x v="1"/>
    <s v="October"/>
    <s v="Monday"/>
    <s v="Weekdays"/>
    <x v="14"/>
    <x v="1"/>
    <s v="Guest 00916"/>
    <x v="0"/>
    <d v="1997-03-31T00:00:00"/>
    <x v="23"/>
    <x v="0"/>
    <x v="0"/>
    <n v="1"/>
    <x v="1"/>
    <x v="0"/>
    <x v="1"/>
    <s v="Very good"/>
    <s v="Average"/>
    <s v="Excellent"/>
    <s v="Poor"/>
    <s v="Poor"/>
    <s v="Very good"/>
    <n v="3"/>
    <n v="5"/>
    <n v="4"/>
    <n v="2"/>
    <n v="5"/>
    <n v="1"/>
    <n v="1"/>
    <n v="4"/>
    <n v="3.125"/>
    <n v="4"/>
    <n v="3"/>
    <n v="3"/>
    <n v="2.5"/>
  </r>
  <r>
    <n v="917"/>
    <x v="396"/>
    <d v="2021-12-19T00:00:00"/>
    <x v="1"/>
    <s v="December"/>
    <s v="Monday"/>
    <s v="Weekdays"/>
    <x v="22"/>
    <x v="1"/>
    <s v="Guest 00917"/>
    <x v="1"/>
    <d v="1983-10-08T00:00:00"/>
    <x v="49"/>
    <x v="2"/>
    <x v="5"/>
    <n v="4"/>
    <x v="5"/>
    <x v="4"/>
    <x v="4"/>
    <s v="Good"/>
    <s v="Very good"/>
    <s v="Average"/>
    <s v="Poor"/>
    <s v="Excellent"/>
    <s v="Poor"/>
    <n v="2"/>
    <n v="1"/>
    <n v="3"/>
    <n v="4"/>
    <n v="2"/>
    <n v="1"/>
    <n v="5"/>
    <n v="1"/>
    <n v="2.375"/>
    <n v="1.5"/>
    <n v="3.5"/>
    <n v="1.5"/>
    <n v="3"/>
  </r>
  <r>
    <n v="918"/>
    <x v="613"/>
    <d v="2021-10-30T00:00:00"/>
    <x v="1"/>
    <s v="October"/>
    <s v="Wednesday"/>
    <s v="Weekdays"/>
    <x v="13"/>
    <x v="1"/>
    <s v="Guest 00918"/>
    <x v="1"/>
    <d v="1966-06-01T00:00:00"/>
    <x v="10"/>
    <x v="1"/>
    <x v="6"/>
    <n v="4"/>
    <x v="5"/>
    <x v="0"/>
    <x v="0"/>
    <s v="Poor"/>
    <s v="Poor"/>
    <s v="Excellent"/>
    <s v="Average"/>
    <s v="Good"/>
    <s v="Good"/>
    <n v="3"/>
    <n v="3"/>
    <n v="1"/>
    <n v="1"/>
    <n v="5"/>
    <n v="2"/>
    <n v="3"/>
    <n v="3"/>
    <n v="2.625"/>
    <n v="3"/>
    <n v="1"/>
    <n v="3.5"/>
    <n v="3"/>
  </r>
  <r>
    <n v="919"/>
    <x v="537"/>
    <d v="2021-04-28T00:00:00"/>
    <x v="1"/>
    <s v="April"/>
    <s v="Sunday"/>
    <s v="Weekends"/>
    <x v="4"/>
    <x v="2"/>
    <s v="Guest 00919"/>
    <x v="0"/>
    <d v="1951-12-19T00:00:00"/>
    <x v="16"/>
    <x v="1"/>
    <x v="5"/>
    <n v="5"/>
    <x v="4"/>
    <x v="3"/>
    <x v="2"/>
    <s v="Very good"/>
    <s v="Average"/>
    <s v="Excellent"/>
    <s v="Average"/>
    <s v="Good"/>
    <s v="Average"/>
    <n v="5"/>
    <n v="4"/>
    <n v="4"/>
    <n v="2"/>
    <n v="5"/>
    <n v="2"/>
    <n v="3"/>
    <n v="2"/>
    <n v="3.375"/>
    <n v="4.5"/>
    <n v="3"/>
    <n v="3.5"/>
    <n v="2.5"/>
  </r>
  <r>
    <n v="920"/>
    <x v="271"/>
    <d v="2020-09-24T00:00:00"/>
    <x v="3"/>
    <s v="September"/>
    <s v="Tuesday"/>
    <s v="Weekdays"/>
    <x v="0"/>
    <x v="0"/>
    <s v="Guest 00920"/>
    <x v="1"/>
    <d v="1953-01-23T00:00:00"/>
    <x v="43"/>
    <x v="0"/>
    <x v="0"/>
    <n v="5"/>
    <x v="0"/>
    <x v="1"/>
    <x v="1"/>
    <s v="Excellent"/>
    <s v="Excellent"/>
    <s v="Good"/>
    <s v="Poor"/>
    <s v="Poor"/>
    <s v="Excellent"/>
    <n v="4"/>
    <n v="5"/>
    <n v="5"/>
    <n v="5"/>
    <n v="3"/>
    <n v="1"/>
    <n v="1"/>
    <n v="5"/>
    <n v="3.625"/>
    <n v="4.5"/>
    <n v="5"/>
    <n v="2"/>
    <n v="3"/>
  </r>
  <r>
    <n v="921"/>
    <x v="437"/>
    <d v="2021-07-29T00:00:00"/>
    <x v="1"/>
    <s v="July"/>
    <s v="Monday"/>
    <s v="Weekdays"/>
    <x v="4"/>
    <x v="0"/>
    <s v="Guest 00921"/>
    <x v="0"/>
    <d v="1982-12-26T00:00:00"/>
    <x v="55"/>
    <x v="1"/>
    <x v="2"/>
    <n v="4"/>
    <x v="6"/>
    <x v="0"/>
    <x v="1"/>
    <s v="Very good"/>
    <s v="Good"/>
    <s v="Excellent"/>
    <s v="Average"/>
    <s v="Good"/>
    <s v="Poor"/>
    <n v="3"/>
    <n v="5"/>
    <n v="4"/>
    <n v="3"/>
    <n v="5"/>
    <n v="2"/>
    <n v="3"/>
    <n v="1"/>
    <n v="3.25"/>
    <n v="4"/>
    <n v="3.5"/>
    <n v="3.5"/>
    <n v="2"/>
  </r>
  <r>
    <n v="922"/>
    <x v="339"/>
    <d v="2020-12-19T00:00:00"/>
    <x v="3"/>
    <s v="December"/>
    <s v="Monday"/>
    <s v="Weekdays"/>
    <x v="3"/>
    <x v="1"/>
    <s v="Guest 00922"/>
    <x v="1"/>
    <d v="1997-06-28T00:00:00"/>
    <x v="8"/>
    <x v="1"/>
    <x v="5"/>
    <n v="1"/>
    <x v="6"/>
    <x v="0"/>
    <x v="1"/>
    <s v="Average"/>
    <s v="Good"/>
    <s v="Poor"/>
    <s v="Average"/>
    <s v="Very good"/>
    <s v="Excellent"/>
    <n v="3"/>
    <n v="5"/>
    <n v="2"/>
    <n v="3"/>
    <n v="1"/>
    <n v="2"/>
    <n v="4"/>
    <n v="5"/>
    <n v="3.125"/>
    <n v="4"/>
    <n v="2.5"/>
    <n v="1.5"/>
    <n v="4.5"/>
  </r>
  <r>
    <n v="923"/>
    <x v="614"/>
    <d v="2020-03-01T00:00:00"/>
    <x v="3"/>
    <s v="February"/>
    <s v="Saturday"/>
    <s v="Weekends"/>
    <x v="6"/>
    <x v="2"/>
    <s v="Guest 00923"/>
    <x v="0"/>
    <d v="1988-08-12T00:00:00"/>
    <x v="7"/>
    <x v="0"/>
    <x v="6"/>
    <n v="4"/>
    <x v="0"/>
    <x v="3"/>
    <x v="0"/>
    <s v="Very good"/>
    <s v="Average"/>
    <s v="Good"/>
    <s v="Poor"/>
    <s v="Very good"/>
    <s v="Poor"/>
    <n v="5"/>
    <n v="3"/>
    <n v="4"/>
    <n v="2"/>
    <n v="3"/>
    <n v="1"/>
    <n v="4"/>
    <n v="1"/>
    <n v="2.875"/>
    <n v="4"/>
    <n v="3"/>
    <n v="2"/>
    <n v="2.5"/>
  </r>
  <r>
    <n v="924"/>
    <x v="615"/>
    <d v="2020-11-03T00:00:00"/>
    <x v="3"/>
    <s v="October"/>
    <s v="Sunday"/>
    <s v="Weekends"/>
    <x v="24"/>
    <x v="1"/>
    <s v="Guest 00924"/>
    <x v="1"/>
    <d v="1989-12-14T00:00:00"/>
    <x v="35"/>
    <x v="1"/>
    <x v="3"/>
    <n v="5"/>
    <x v="7"/>
    <x v="4"/>
    <x v="3"/>
    <s v="Good"/>
    <s v="Excellent"/>
    <s v="Average"/>
    <s v="Poor"/>
    <s v="Very good"/>
    <s v="Very good"/>
    <n v="2"/>
    <n v="2"/>
    <n v="3"/>
    <n v="5"/>
    <n v="2"/>
    <n v="1"/>
    <n v="4"/>
    <n v="4"/>
    <n v="2.875"/>
    <n v="2"/>
    <n v="4"/>
    <n v="1.5"/>
    <n v="4"/>
  </r>
  <r>
    <n v="925"/>
    <x v="616"/>
    <d v="2022-07-30T00:00:00"/>
    <x v="0"/>
    <s v="July"/>
    <s v="Saturday"/>
    <s v="Weekends"/>
    <x v="16"/>
    <x v="1"/>
    <s v="Guest 00925"/>
    <x v="0"/>
    <d v="1962-04-10T00:00:00"/>
    <x v="4"/>
    <x v="2"/>
    <x v="5"/>
    <n v="5"/>
    <x v="4"/>
    <x v="1"/>
    <x v="1"/>
    <s v="Good"/>
    <s v="Excellent"/>
    <s v="Average"/>
    <s v="Average"/>
    <s v="Very good"/>
    <s v="Excellent"/>
    <n v="4"/>
    <n v="5"/>
    <n v="3"/>
    <n v="5"/>
    <n v="2"/>
    <n v="2"/>
    <n v="4"/>
    <n v="5"/>
    <n v="3.75"/>
    <n v="4.5"/>
    <n v="4"/>
    <n v="2"/>
    <n v="4.5"/>
  </r>
  <r>
    <n v="926"/>
    <x v="617"/>
    <d v="2020-02-04T00:00:00"/>
    <x v="3"/>
    <s v="January"/>
    <s v="Saturday"/>
    <s v="Weekends"/>
    <x v="27"/>
    <x v="1"/>
    <s v="Guest 00926"/>
    <x v="1"/>
    <d v="1973-09-05T00:00:00"/>
    <x v="17"/>
    <x v="1"/>
    <x v="3"/>
    <n v="3"/>
    <x v="0"/>
    <x v="3"/>
    <x v="1"/>
    <s v="Good"/>
    <s v="Average"/>
    <s v="Poor"/>
    <s v="Poor"/>
    <s v="Poor"/>
    <s v="Excellent"/>
    <n v="5"/>
    <n v="5"/>
    <n v="3"/>
    <n v="2"/>
    <n v="1"/>
    <n v="1"/>
    <n v="1"/>
    <n v="5"/>
    <n v="2.875"/>
    <n v="5"/>
    <n v="2.5"/>
    <n v="1"/>
    <n v="3"/>
  </r>
  <r>
    <n v="927"/>
    <x v="618"/>
    <d v="2020-01-14T00:00:00"/>
    <x v="2"/>
    <s v="December"/>
    <s v="Tuesday"/>
    <s v="Weekdays"/>
    <x v="19"/>
    <x v="1"/>
    <s v="Guest 00927"/>
    <x v="1"/>
    <d v="1990-12-10T00:00:00"/>
    <x v="38"/>
    <x v="0"/>
    <x v="0"/>
    <n v="3"/>
    <x v="0"/>
    <x v="0"/>
    <x v="2"/>
    <s v="Excellent"/>
    <s v="Excellent"/>
    <s v="Excellent"/>
    <s v="Good"/>
    <s v="Good"/>
    <s v="Excellent"/>
    <n v="3"/>
    <n v="4"/>
    <n v="5"/>
    <n v="5"/>
    <n v="5"/>
    <n v="3"/>
    <n v="3"/>
    <n v="5"/>
    <n v="4.125"/>
    <n v="3.5"/>
    <n v="5"/>
    <n v="4"/>
    <n v="4"/>
  </r>
  <r>
    <n v="928"/>
    <x v="619"/>
    <d v="2022-08-24T00:00:00"/>
    <x v="0"/>
    <s v="August"/>
    <s v="Sunday"/>
    <s v="Weekends"/>
    <x v="4"/>
    <x v="2"/>
    <s v="Guest 00928"/>
    <x v="1"/>
    <d v="1977-01-06T00:00:00"/>
    <x v="51"/>
    <x v="2"/>
    <x v="6"/>
    <n v="3"/>
    <x v="3"/>
    <x v="4"/>
    <x v="3"/>
    <s v="Excellent"/>
    <s v="Average"/>
    <s v="Excellent"/>
    <s v="Very good"/>
    <s v="Average"/>
    <s v="Excellent"/>
    <n v="2"/>
    <n v="2"/>
    <n v="5"/>
    <n v="2"/>
    <n v="5"/>
    <n v="4"/>
    <n v="2"/>
    <n v="5"/>
    <n v="3.375"/>
    <n v="2"/>
    <n v="3.5"/>
    <n v="4.5"/>
    <n v="3.5"/>
  </r>
  <r>
    <n v="929"/>
    <x v="306"/>
    <d v="2022-03-02T00:00:00"/>
    <x v="0"/>
    <s v="February"/>
    <s v="Wednesday"/>
    <s v="Weekdays"/>
    <x v="10"/>
    <x v="1"/>
    <s v="Guest 00929"/>
    <x v="0"/>
    <d v="1996-12-15T00:00:00"/>
    <x v="23"/>
    <x v="0"/>
    <x v="0"/>
    <n v="5"/>
    <x v="3"/>
    <x v="3"/>
    <x v="1"/>
    <s v="Good"/>
    <s v="Average"/>
    <s v="Good"/>
    <s v="Poor"/>
    <s v="Good"/>
    <s v="Good"/>
    <n v="5"/>
    <n v="5"/>
    <n v="3"/>
    <n v="2"/>
    <n v="3"/>
    <n v="1"/>
    <n v="3"/>
    <n v="3"/>
    <n v="3.125"/>
    <n v="5"/>
    <n v="2.5"/>
    <n v="2"/>
    <n v="3"/>
  </r>
  <r>
    <n v="930"/>
    <x v="558"/>
    <d v="2022-04-07T00:00:00"/>
    <x v="0"/>
    <s v="March"/>
    <s v="Sunday"/>
    <s v="Weekends"/>
    <x v="21"/>
    <x v="1"/>
    <s v="Guest 00930"/>
    <x v="1"/>
    <d v="2006-12-31T00:00:00"/>
    <x v="56"/>
    <x v="1"/>
    <x v="6"/>
    <n v="4"/>
    <x v="0"/>
    <x v="1"/>
    <x v="1"/>
    <s v="Good"/>
    <s v="Excellent"/>
    <s v="Average"/>
    <s v="Excellent"/>
    <s v="Average"/>
    <s v="Good"/>
    <n v="4"/>
    <n v="5"/>
    <n v="3"/>
    <n v="5"/>
    <n v="2"/>
    <n v="5"/>
    <n v="2"/>
    <n v="3"/>
    <n v="3.625"/>
    <n v="4.5"/>
    <n v="4"/>
    <n v="3.5"/>
    <n v="2.5"/>
  </r>
  <r>
    <n v="931"/>
    <x v="620"/>
    <d v="2022-05-16T00:00:00"/>
    <x v="0"/>
    <s v="April"/>
    <s v="Friday"/>
    <s v="Weekends"/>
    <x v="27"/>
    <x v="1"/>
    <s v="Guest 00931"/>
    <x v="0"/>
    <d v="1977-11-01T00:00:00"/>
    <x v="30"/>
    <x v="0"/>
    <x v="0"/>
    <n v="4"/>
    <x v="0"/>
    <x v="0"/>
    <x v="2"/>
    <s v="Average"/>
    <s v="Average"/>
    <s v="Average"/>
    <s v="Good"/>
    <s v="Poor"/>
    <s v="Average"/>
    <n v="3"/>
    <n v="4"/>
    <n v="2"/>
    <n v="2"/>
    <n v="2"/>
    <n v="3"/>
    <n v="1"/>
    <n v="2"/>
    <n v="2.375"/>
    <n v="3.5"/>
    <n v="2"/>
    <n v="2.5"/>
    <n v="1.5"/>
  </r>
  <r>
    <n v="932"/>
    <x v="621"/>
    <d v="2021-02-14T00:00:00"/>
    <x v="1"/>
    <s v="February"/>
    <s v="Thursday"/>
    <s v="Weekdays"/>
    <x v="13"/>
    <x v="1"/>
    <s v="Guest 00932"/>
    <x v="0"/>
    <d v="1972-12-12T00:00:00"/>
    <x v="11"/>
    <x v="2"/>
    <x v="6"/>
    <n v="2"/>
    <x v="0"/>
    <x v="3"/>
    <x v="0"/>
    <s v="Excellent"/>
    <s v="Average"/>
    <s v="Average"/>
    <s v="Poor"/>
    <s v="Very good"/>
    <s v="Very good"/>
    <n v="5"/>
    <n v="3"/>
    <n v="5"/>
    <n v="2"/>
    <n v="2"/>
    <n v="1"/>
    <n v="4"/>
    <n v="4"/>
    <n v="3.25"/>
    <n v="4"/>
    <n v="3.5"/>
    <n v="1.5"/>
    <n v="4"/>
  </r>
  <r>
    <n v="933"/>
    <x v="370"/>
    <d v="2020-12-07T00:00:00"/>
    <x v="3"/>
    <s v="December"/>
    <s v="Wednesday"/>
    <s v="Weekdays"/>
    <x v="2"/>
    <x v="0"/>
    <s v="Guest 00933"/>
    <x v="0"/>
    <d v="1954-01-03T00:00:00"/>
    <x v="45"/>
    <x v="0"/>
    <x v="0"/>
    <n v="2"/>
    <x v="1"/>
    <x v="3"/>
    <x v="2"/>
    <s v="Good"/>
    <s v="Good"/>
    <s v="Good"/>
    <s v="Poor"/>
    <s v="Very good"/>
    <s v="Very good"/>
    <n v="5"/>
    <n v="4"/>
    <n v="3"/>
    <n v="3"/>
    <n v="3"/>
    <n v="1"/>
    <n v="4"/>
    <n v="4"/>
    <n v="3.375"/>
    <n v="4.5"/>
    <n v="3"/>
    <n v="2"/>
    <n v="4"/>
  </r>
  <r>
    <n v="934"/>
    <x v="532"/>
    <d v="2021-04-11T00:00:00"/>
    <x v="1"/>
    <s v="March"/>
    <s v="Wednesday"/>
    <s v="Weekdays"/>
    <x v="1"/>
    <x v="1"/>
    <s v="Guest 00934"/>
    <x v="0"/>
    <d v="2001-10-06T00:00:00"/>
    <x v="50"/>
    <x v="1"/>
    <x v="2"/>
    <n v="4"/>
    <x v="6"/>
    <x v="3"/>
    <x v="2"/>
    <s v="Very good"/>
    <s v="Good"/>
    <s v="Average"/>
    <s v="Poor"/>
    <s v="Good"/>
    <s v="Good"/>
    <n v="5"/>
    <n v="4"/>
    <n v="4"/>
    <n v="3"/>
    <n v="2"/>
    <n v="1"/>
    <n v="3"/>
    <n v="3"/>
    <n v="3.125"/>
    <n v="4.5"/>
    <n v="3.5"/>
    <n v="1.5"/>
    <n v="3"/>
  </r>
  <r>
    <n v="935"/>
    <x v="605"/>
    <d v="2022-01-11T00:00:00"/>
    <x v="1"/>
    <s v="December"/>
    <s v="Friday"/>
    <s v="Weekends"/>
    <x v="17"/>
    <x v="1"/>
    <s v="Guest 00935"/>
    <x v="1"/>
    <d v="1993-02-25T00:00:00"/>
    <x v="12"/>
    <x v="0"/>
    <x v="0"/>
    <n v="4"/>
    <x v="5"/>
    <x v="0"/>
    <x v="1"/>
    <s v="Very good"/>
    <s v="Poor"/>
    <s v="Poor"/>
    <s v="Average"/>
    <s v="Poor"/>
    <s v="Very good"/>
    <n v="3"/>
    <n v="5"/>
    <n v="4"/>
    <n v="1"/>
    <n v="1"/>
    <n v="2"/>
    <n v="1"/>
    <n v="4"/>
    <n v="2.625"/>
    <n v="4"/>
    <n v="2.5"/>
    <n v="1.5"/>
    <n v="2.5"/>
  </r>
  <r>
    <n v="936"/>
    <x v="120"/>
    <d v="2021-08-11T00:00:00"/>
    <x v="1"/>
    <s v="August"/>
    <s v="Monday"/>
    <s v="Weekdays"/>
    <x v="0"/>
    <x v="0"/>
    <s v="Guest 00936"/>
    <x v="0"/>
    <d v="1997-11-22T00:00:00"/>
    <x v="8"/>
    <x v="3"/>
    <x v="2"/>
    <n v="4"/>
    <x v="1"/>
    <x v="0"/>
    <x v="2"/>
    <s v="Very good"/>
    <s v="Poor"/>
    <s v="Good"/>
    <s v="Good"/>
    <s v="Good"/>
    <s v="Excellent"/>
    <n v="3"/>
    <n v="4"/>
    <n v="4"/>
    <n v="1"/>
    <n v="3"/>
    <n v="3"/>
    <n v="3"/>
    <n v="5"/>
    <n v="3.25"/>
    <n v="3.5"/>
    <n v="2.5"/>
    <n v="3"/>
    <n v="4"/>
  </r>
  <r>
    <n v="937"/>
    <x v="248"/>
    <d v="2021-03-04T00:00:00"/>
    <x v="1"/>
    <s v="February"/>
    <s v="Thursday"/>
    <s v="Weekdays"/>
    <x v="16"/>
    <x v="1"/>
    <s v="Guest 00937"/>
    <x v="0"/>
    <d v="1999-07-03T00:00:00"/>
    <x v="24"/>
    <x v="0"/>
    <x v="0"/>
    <n v="2"/>
    <x v="0"/>
    <x v="3"/>
    <x v="0"/>
    <s v="Excellent"/>
    <s v="Poor"/>
    <s v="Good"/>
    <s v="Very good"/>
    <s v="Excellent"/>
    <s v="Average"/>
    <n v="5"/>
    <n v="3"/>
    <n v="5"/>
    <n v="1"/>
    <n v="3"/>
    <n v="4"/>
    <n v="5"/>
    <n v="2"/>
    <n v="3.5"/>
    <n v="4"/>
    <n v="3"/>
    <n v="3.5"/>
    <n v="3.5"/>
  </r>
  <r>
    <n v="938"/>
    <x v="622"/>
    <d v="2021-04-08T00:00:00"/>
    <x v="1"/>
    <s v="April"/>
    <s v="Saturday"/>
    <s v="Weekends"/>
    <x v="2"/>
    <x v="0"/>
    <s v="Guest 00938"/>
    <x v="1"/>
    <d v="1961-05-03T00:00:00"/>
    <x v="1"/>
    <x v="0"/>
    <x v="0"/>
    <n v="2"/>
    <x v="0"/>
    <x v="3"/>
    <x v="2"/>
    <s v="Good"/>
    <s v="Poor"/>
    <s v="Poor"/>
    <s v="Very good"/>
    <s v="Poor"/>
    <s v="Excellent"/>
    <n v="5"/>
    <n v="4"/>
    <n v="3"/>
    <n v="1"/>
    <n v="1"/>
    <n v="4"/>
    <n v="1"/>
    <n v="5"/>
    <n v="3"/>
    <n v="4.5"/>
    <n v="2"/>
    <n v="2.5"/>
    <n v="3"/>
  </r>
  <r>
    <n v="939"/>
    <x v="216"/>
    <d v="2020-12-30T00:00:00"/>
    <x v="3"/>
    <s v="December"/>
    <s v="Saturday"/>
    <s v="Weekends"/>
    <x v="17"/>
    <x v="1"/>
    <s v="Guest 00939"/>
    <x v="0"/>
    <d v="1985-06-01T00:00:00"/>
    <x v="29"/>
    <x v="2"/>
    <x v="5"/>
    <n v="5"/>
    <x v="0"/>
    <x v="4"/>
    <x v="3"/>
    <s v="Good"/>
    <s v="Very good"/>
    <s v="Excellent"/>
    <s v="Poor"/>
    <s v="Poor"/>
    <s v="Average"/>
    <n v="2"/>
    <n v="2"/>
    <n v="3"/>
    <n v="4"/>
    <n v="5"/>
    <n v="1"/>
    <n v="1"/>
    <n v="2"/>
    <n v="2.5"/>
    <n v="2"/>
    <n v="3.5"/>
    <n v="3"/>
    <n v="1.5"/>
  </r>
  <r>
    <n v="940"/>
    <x v="623"/>
    <d v="2020-04-19T00:00:00"/>
    <x v="3"/>
    <s v="April"/>
    <s v="Sunday"/>
    <s v="Weekends"/>
    <x v="8"/>
    <x v="1"/>
    <s v="Guest 00940"/>
    <x v="0"/>
    <d v="1988-06-22T00:00:00"/>
    <x v="7"/>
    <x v="0"/>
    <x v="0"/>
    <n v="4"/>
    <x v="0"/>
    <x v="4"/>
    <x v="3"/>
    <s v="Poor"/>
    <s v="Poor"/>
    <s v="Very good"/>
    <s v="Poor"/>
    <s v="Good"/>
    <s v="Very good"/>
    <n v="2"/>
    <n v="2"/>
    <n v="1"/>
    <n v="1"/>
    <n v="4"/>
    <n v="1"/>
    <n v="3"/>
    <n v="4"/>
    <n v="2.25"/>
    <n v="2"/>
    <n v="1"/>
    <n v="2.5"/>
    <n v="3.5"/>
  </r>
  <r>
    <n v="941"/>
    <x v="620"/>
    <d v="2022-05-02T00:00:00"/>
    <x v="0"/>
    <s v="April"/>
    <s v="Friday"/>
    <s v="Weekends"/>
    <x v="13"/>
    <x v="1"/>
    <s v="Guest 00941"/>
    <x v="0"/>
    <d v="2004-03-22T00:00:00"/>
    <x v="3"/>
    <x v="0"/>
    <x v="3"/>
    <n v="5"/>
    <x v="0"/>
    <x v="3"/>
    <x v="0"/>
    <s v="Excellent"/>
    <s v="Poor"/>
    <s v="Average"/>
    <s v="Very good"/>
    <s v="Average"/>
    <s v="Poor"/>
    <n v="5"/>
    <n v="3"/>
    <n v="5"/>
    <n v="1"/>
    <n v="2"/>
    <n v="4"/>
    <n v="2"/>
    <n v="1"/>
    <n v="2.875"/>
    <n v="4"/>
    <n v="3"/>
    <n v="3"/>
    <n v="1.5"/>
  </r>
  <r>
    <n v="942"/>
    <x v="624"/>
    <d v="2021-03-09T00:00:00"/>
    <x v="1"/>
    <s v="March"/>
    <s v="Sunday"/>
    <s v="Weekends"/>
    <x v="0"/>
    <x v="2"/>
    <s v="Guest 00942"/>
    <x v="0"/>
    <d v="2006-11-04T00:00:00"/>
    <x v="56"/>
    <x v="2"/>
    <x v="1"/>
    <n v="4"/>
    <x v="0"/>
    <x v="0"/>
    <x v="1"/>
    <s v="Poor"/>
    <s v="Excellent"/>
    <s v="Very good"/>
    <s v="Average"/>
    <s v="Excellent"/>
    <s v="Good"/>
    <n v="3"/>
    <n v="5"/>
    <n v="1"/>
    <n v="5"/>
    <n v="4"/>
    <n v="2"/>
    <n v="5"/>
    <n v="3"/>
    <n v="3.5"/>
    <n v="4"/>
    <n v="3"/>
    <n v="3"/>
    <n v="4"/>
  </r>
  <r>
    <n v="943"/>
    <x v="514"/>
    <d v="2020-12-17T00:00:00"/>
    <x v="3"/>
    <s v="November"/>
    <s v="Monday"/>
    <s v="Weekdays"/>
    <x v="15"/>
    <x v="1"/>
    <s v="Guest 00943"/>
    <x v="1"/>
    <d v="1975-07-15T00:00:00"/>
    <x v="33"/>
    <x v="1"/>
    <x v="2"/>
    <n v="5"/>
    <x v="0"/>
    <x v="3"/>
    <x v="2"/>
    <s v="Very good"/>
    <s v="Very good"/>
    <s v="Poor"/>
    <s v="Average"/>
    <s v="Excellent"/>
    <s v="Excellent"/>
    <n v="5"/>
    <n v="4"/>
    <n v="4"/>
    <n v="4"/>
    <n v="1"/>
    <n v="2"/>
    <n v="5"/>
    <n v="5"/>
    <n v="3.75"/>
    <n v="4.5"/>
    <n v="4"/>
    <n v="1.5"/>
    <n v="5"/>
  </r>
  <r>
    <n v="944"/>
    <x v="625"/>
    <d v="2020-11-01T00:00:00"/>
    <x v="3"/>
    <s v="October"/>
    <s v="Sunday"/>
    <s v="Weekends"/>
    <x v="19"/>
    <x v="1"/>
    <s v="Guest 00944"/>
    <x v="0"/>
    <d v="1983-03-21T00:00:00"/>
    <x v="55"/>
    <x v="0"/>
    <x v="0"/>
    <n v="5"/>
    <x v="1"/>
    <x v="3"/>
    <x v="0"/>
    <s v="Good"/>
    <s v="Average"/>
    <s v="Excellent"/>
    <s v="Poor"/>
    <s v="Excellent"/>
    <s v="Very good"/>
    <n v="5"/>
    <n v="3"/>
    <n v="3"/>
    <n v="2"/>
    <n v="5"/>
    <n v="1"/>
    <n v="5"/>
    <n v="4"/>
    <n v="3.5"/>
    <n v="4"/>
    <n v="2.5"/>
    <n v="3"/>
    <n v="4.5"/>
  </r>
  <r>
    <n v="945"/>
    <x v="626"/>
    <d v="2022-12-30T00:00:00"/>
    <x v="0"/>
    <s v="December"/>
    <s v="Thursday"/>
    <s v="Weekdays"/>
    <x v="6"/>
    <x v="0"/>
    <s v="Guest 00945"/>
    <x v="1"/>
    <d v="1957-03-30T00:00:00"/>
    <x v="5"/>
    <x v="1"/>
    <x v="3"/>
    <n v="4"/>
    <x v="6"/>
    <x v="1"/>
    <x v="3"/>
    <s v="Average"/>
    <s v="Very good"/>
    <s v="Average"/>
    <s v="Average"/>
    <s v="Very good"/>
    <s v="Good"/>
    <n v="4"/>
    <n v="2"/>
    <n v="2"/>
    <n v="4"/>
    <n v="2"/>
    <n v="2"/>
    <n v="4"/>
    <n v="3"/>
    <n v="2.875"/>
    <n v="3"/>
    <n v="3"/>
    <n v="2"/>
    <n v="3.5"/>
  </r>
  <r>
    <n v="946"/>
    <x v="627"/>
    <d v="2022-03-22T00:00:00"/>
    <x v="0"/>
    <s v="March"/>
    <s v="Wednesday"/>
    <s v="Weekdays"/>
    <x v="9"/>
    <x v="1"/>
    <s v="Guest 00946"/>
    <x v="1"/>
    <d v="1996-03-08T00:00:00"/>
    <x v="36"/>
    <x v="3"/>
    <x v="6"/>
    <n v="5"/>
    <x v="0"/>
    <x v="0"/>
    <x v="1"/>
    <s v="Excellent"/>
    <s v="Poor"/>
    <s v="Excellent"/>
    <s v="Poor"/>
    <s v="Average"/>
    <s v="Good"/>
    <n v="3"/>
    <n v="5"/>
    <n v="5"/>
    <n v="1"/>
    <n v="5"/>
    <n v="1"/>
    <n v="2"/>
    <n v="3"/>
    <n v="3.125"/>
    <n v="4"/>
    <n v="3"/>
    <n v="3"/>
    <n v="2.5"/>
  </r>
  <r>
    <n v="947"/>
    <x v="72"/>
    <d v="2020-09-12T00:00:00"/>
    <x v="3"/>
    <s v="August"/>
    <s v="Thursday"/>
    <s v="Weekdays"/>
    <x v="18"/>
    <x v="1"/>
    <s v="Guest 00947"/>
    <x v="1"/>
    <d v="1980-10-31T00:00:00"/>
    <x v="18"/>
    <x v="1"/>
    <x v="3"/>
    <n v="5"/>
    <x v="7"/>
    <x v="1"/>
    <x v="2"/>
    <s v="Very good"/>
    <s v="Very good"/>
    <s v="Very good"/>
    <s v="Average"/>
    <s v="Poor"/>
    <s v="Good"/>
    <n v="4"/>
    <n v="4"/>
    <n v="4"/>
    <n v="4"/>
    <n v="4"/>
    <n v="2"/>
    <n v="1"/>
    <n v="3"/>
    <n v="3.25"/>
    <n v="4"/>
    <n v="4"/>
    <n v="3"/>
    <n v="2"/>
  </r>
  <r>
    <n v="948"/>
    <x v="4"/>
    <d v="2022-06-26T00:00:00"/>
    <x v="0"/>
    <s v="June"/>
    <s v="Wednesday"/>
    <s v="Weekdays"/>
    <x v="26"/>
    <x v="0"/>
    <s v="Guest 00948"/>
    <x v="0"/>
    <d v="1968-04-26T00:00:00"/>
    <x v="32"/>
    <x v="1"/>
    <x v="1"/>
    <n v="5"/>
    <x v="0"/>
    <x v="2"/>
    <x v="3"/>
    <s v="Good"/>
    <s v="Very good"/>
    <s v="Very good"/>
    <s v="Poor"/>
    <s v="Good"/>
    <s v="Excellent"/>
    <n v="1"/>
    <n v="2"/>
    <n v="3"/>
    <n v="4"/>
    <n v="4"/>
    <n v="1"/>
    <n v="3"/>
    <n v="5"/>
    <n v="2.875"/>
    <n v="1.5"/>
    <n v="3.5"/>
    <n v="2.5"/>
    <n v="4"/>
  </r>
  <r>
    <n v="949"/>
    <x v="161"/>
    <d v="2020-03-31T00:00:00"/>
    <x v="3"/>
    <s v="March"/>
    <s v="Sunday"/>
    <s v="Weekends"/>
    <x v="12"/>
    <x v="1"/>
    <s v="Guest 00949"/>
    <x v="1"/>
    <d v="2005-03-01T00:00:00"/>
    <x v="9"/>
    <x v="0"/>
    <x v="0"/>
    <n v="3"/>
    <x v="5"/>
    <x v="3"/>
    <x v="0"/>
    <s v="Excellent"/>
    <s v="Poor"/>
    <s v="Good"/>
    <s v="Average"/>
    <s v="Good"/>
    <s v="Excellent"/>
    <n v="5"/>
    <n v="3"/>
    <n v="5"/>
    <n v="1"/>
    <n v="3"/>
    <n v="2"/>
    <n v="3"/>
    <n v="5"/>
    <n v="3.375"/>
    <n v="4"/>
    <n v="3"/>
    <n v="2.5"/>
    <n v="4"/>
  </r>
  <r>
    <n v="950"/>
    <x v="628"/>
    <d v="2022-10-14T00:00:00"/>
    <x v="0"/>
    <s v="September"/>
    <s v="Wednesday"/>
    <s v="Weekdays"/>
    <x v="12"/>
    <x v="1"/>
    <s v="Guest 00950"/>
    <x v="0"/>
    <d v="1979-06-18T00:00:00"/>
    <x v="14"/>
    <x v="0"/>
    <x v="0"/>
    <n v="3"/>
    <x v="0"/>
    <x v="2"/>
    <x v="3"/>
    <s v="Very good"/>
    <s v="Very good"/>
    <s v="Very good"/>
    <s v="Average"/>
    <s v="Excellent"/>
    <s v="Excellent"/>
    <n v="1"/>
    <n v="2"/>
    <n v="4"/>
    <n v="4"/>
    <n v="4"/>
    <n v="2"/>
    <n v="5"/>
    <n v="5"/>
    <n v="3.375"/>
    <n v="1.5"/>
    <n v="4"/>
    <n v="3"/>
    <n v="5"/>
  </r>
  <r>
    <n v="951"/>
    <x v="327"/>
    <d v="2021-01-13T00:00:00"/>
    <x v="3"/>
    <s v="December"/>
    <s v="Sunday"/>
    <s v="Weekends"/>
    <x v="27"/>
    <x v="1"/>
    <s v="Guest 00951"/>
    <x v="1"/>
    <d v="1968-09-14T00:00:00"/>
    <x v="42"/>
    <x v="0"/>
    <x v="0"/>
    <n v="5"/>
    <x v="6"/>
    <x v="0"/>
    <x v="2"/>
    <s v="Good"/>
    <s v="Good"/>
    <s v="Good"/>
    <s v="Poor"/>
    <s v="Good"/>
    <s v="Average"/>
    <n v="3"/>
    <n v="4"/>
    <n v="3"/>
    <n v="3"/>
    <n v="3"/>
    <n v="1"/>
    <n v="3"/>
    <n v="2"/>
    <n v="2.75"/>
    <n v="3.5"/>
    <n v="3"/>
    <n v="2"/>
    <n v="2.5"/>
  </r>
  <r>
    <n v="952"/>
    <x v="341"/>
    <d v="2022-01-10T00:00:00"/>
    <x v="0"/>
    <s v="January"/>
    <s v="Sunday"/>
    <s v="Weekends"/>
    <x v="23"/>
    <x v="1"/>
    <s v="Guest 00952"/>
    <x v="0"/>
    <d v="1957-11-24T00:00:00"/>
    <x v="41"/>
    <x v="1"/>
    <x v="6"/>
    <n v="3"/>
    <x v="6"/>
    <x v="0"/>
    <x v="2"/>
    <s v="Good"/>
    <s v="Good"/>
    <s v="Good"/>
    <s v="Poor"/>
    <s v="Poor"/>
    <s v="Excellent"/>
    <n v="3"/>
    <n v="4"/>
    <n v="3"/>
    <n v="3"/>
    <n v="3"/>
    <n v="1"/>
    <n v="1"/>
    <n v="5"/>
    <n v="2.875"/>
    <n v="3.5"/>
    <n v="3"/>
    <n v="2"/>
    <n v="3"/>
  </r>
  <r>
    <n v="953"/>
    <x v="6"/>
    <d v="2022-10-23T00:00:00"/>
    <x v="0"/>
    <s v="October"/>
    <s v="Saturday"/>
    <s v="Weekends"/>
    <x v="25"/>
    <x v="1"/>
    <s v="Guest 00953"/>
    <x v="1"/>
    <d v="2006-04-18T00:00:00"/>
    <x v="48"/>
    <x v="2"/>
    <x v="6"/>
    <n v="5"/>
    <x v="0"/>
    <x v="1"/>
    <x v="0"/>
    <s v="Very good"/>
    <s v="Good"/>
    <s v="Good"/>
    <s v="Average"/>
    <s v="Good"/>
    <s v="Excellent"/>
    <n v="4"/>
    <n v="3"/>
    <n v="4"/>
    <n v="3"/>
    <n v="3"/>
    <n v="2"/>
    <n v="3"/>
    <n v="5"/>
    <n v="3.375"/>
    <n v="3.5"/>
    <n v="3.5"/>
    <n v="2.5"/>
    <n v="4"/>
  </r>
  <r>
    <n v="954"/>
    <x v="601"/>
    <d v="2022-02-21T00:00:00"/>
    <x v="0"/>
    <s v="February"/>
    <s v="Saturday"/>
    <s v="Weekends"/>
    <x v="18"/>
    <x v="1"/>
    <s v="Guest 00954"/>
    <x v="1"/>
    <d v="1993-06-02T00:00:00"/>
    <x v="0"/>
    <x v="1"/>
    <x v="6"/>
    <n v="4"/>
    <x v="2"/>
    <x v="1"/>
    <x v="1"/>
    <s v="Very good"/>
    <s v="Excellent"/>
    <s v="Good"/>
    <s v="Poor"/>
    <s v="Excellent"/>
    <s v="Excellent"/>
    <n v="4"/>
    <n v="5"/>
    <n v="4"/>
    <n v="5"/>
    <n v="3"/>
    <n v="1"/>
    <n v="5"/>
    <n v="5"/>
    <n v="4"/>
    <n v="4.5"/>
    <n v="4.5"/>
    <n v="2"/>
    <n v="5"/>
  </r>
  <r>
    <n v="955"/>
    <x v="561"/>
    <d v="2020-02-22T00:00:00"/>
    <x v="3"/>
    <s v="February"/>
    <s v="Saturday"/>
    <s v="Weekends"/>
    <x v="16"/>
    <x v="1"/>
    <s v="Guest 00955"/>
    <x v="0"/>
    <d v="1954-05-10T00:00:00"/>
    <x v="45"/>
    <x v="1"/>
    <x v="2"/>
    <n v="3"/>
    <x v="6"/>
    <x v="3"/>
    <x v="2"/>
    <s v="Good"/>
    <s v="Very good"/>
    <s v="Average"/>
    <s v="Average"/>
    <s v="Excellent"/>
    <s v="Poor"/>
    <n v="5"/>
    <n v="4"/>
    <n v="3"/>
    <n v="4"/>
    <n v="2"/>
    <n v="2"/>
    <n v="5"/>
    <n v="1"/>
    <n v="3.25"/>
    <n v="4.5"/>
    <n v="3.5"/>
    <n v="2"/>
    <n v="3"/>
  </r>
  <r>
    <n v="956"/>
    <x v="146"/>
    <d v="2021-07-14T00:00:00"/>
    <x v="1"/>
    <s v="June"/>
    <s v="Friday"/>
    <s v="Weekends"/>
    <x v="5"/>
    <x v="1"/>
    <s v="Guest 00956"/>
    <x v="0"/>
    <d v="1961-10-28T00:00:00"/>
    <x v="4"/>
    <x v="0"/>
    <x v="0"/>
    <n v="5"/>
    <x v="0"/>
    <x v="0"/>
    <x v="1"/>
    <s v="Excellent"/>
    <s v="Average"/>
    <s v="Good"/>
    <s v="Poor"/>
    <s v="Excellent"/>
    <s v="Good"/>
    <n v="3"/>
    <n v="5"/>
    <n v="5"/>
    <n v="2"/>
    <n v="3"/>
    <n v="1"/>
    <n v="5"/>
    <n v="3"/>
    <n v="3.375"/>
    <n v="4"/>
    <n v="3.5"/>
    <n v="2"/>
    <n v="4"/>
  </r>
  <r>
    <n v="957"/>
    <x v="418"/>
    <d v="2022-05-10T00:00:00"/>
    <x v="0"/>
    <s v="May"/>
    <s v="Wednesday"/>
    <s v="Weekdays"/>
    <x v="29"/>
    <x v="1"/>
    <s v="Guest 00957"/>
    <x v="1"/>
    <d v="1990-09-12T00:00:00"/>
    <x v="38"/>
    <x v="0"/>
    <x v="0"/>
    <n v="1"/>
    <x v="2"/>
    <x v="0"/>
    <x v="2"/>
    <s v="Poor"/>
    <s v="Very good"/>
    <s v="Excellent"/>
    <s v="Average"/>
    <s v="Poor"/>
    <s v="Good"/>
    <n v="3"/>
    <n v="4"/>
    <n v="1"/>
    <n v="4"/>
    <n v="5"/>
    <n v="2"/>
    <n v="1"/>
    <n v="3"/>
    <n v="2.875"/>
    <n v="3.5"/>
    <n v="2.5"/>
    <n v="3.5"/>
    <n v="2"/>
  </r>
  <r>
    <n v="958"/>
    <x v="80"/>
    <d v="2021-01-02T00:00:00"/>
    <x v="3"/>
    <s v="December"/>
    <s v="Tuesday"/>
    <s v="Weekdays"/>
    <x v="1"/>
    <x v="1"/>
    <s v="Guest 00958"/>
    <x v="0"/>
    <d v="1978-02-17T00:00:00"/>
    <x v="30"/>
    <x v="0"/>
    <x v="0"/>
    <n v="2"/>
    <x v="0"/>
    <x v="2"/>
    <x v="3"/>
    <s v="Excellent"/>
    <s v="Very good"/>
    <s v="Average"/>
    <s v="Good"/>
    <s v="Average"/>
    <s v="Poor"/>
    <n v="1"/>
    <n v="2"/>
    <n v="5"/>
    <n v="4"/>
    <n v="2"/>
    <n v="3"/>
    <n v="2"/>
    <n v="1"/>
    <n v="2.5"/>
    <n v="1.5"/>
    <n v="4.5"/>
    <n v="2.5"/>
    <n v="1.5"/>
  </r>
  <r>
    <n v="959"/>
    <x v="529"/>
    <d v="2022-06-21T00:00:00"/>
    <x v="0"/>
    <s v="June"/>
    <s v="Monday"/>
    <s v="Weekdays"/>
    <x v="6"/>
    <x v="0"/>
    <s v="Guest 00959"/>
    <x v="0"/>
    <d v="1998-04-03T00:00:00"/>
    <x v="8"/>
    <x v="1"/>
    <x v="3"/>
    <n v="5"/>
    <x v="5"/>
    <x v="1"/>
    <x v="2"/>
    <s v="Good"/>
    <s v="Very good"/>
    <s v="Very good"/>
    <s v="Poor"/>
    <s v="Very good"/>
    <s v="Poor"/>
    <n v="4"/>
    <n v="4"/>
    <n v="3"/>
    <n v="4"/>
    <n v="4"/>
    <n v="1"/>
    <n v="4"/>
    <n v="1"/>
    <n v="3.125"/>
    <n v="4"/>
    <n v="3.5"/>
    <n v="2.5"/>
    <n v="2.5"/>
  </r>
  <r>
    <n v="960"/>
    <x v="629"/>
    <d v="2021-05-16T00:00:00"/>
    <x v="1"/>
    <s v="May"/>
    <s v="Saturday"/>
    <s v="Weekends"/>
    <x v="6"/>
    <x v="2"/>
    <s v="Guest 00960"/>
    <x v="1"/>
    <d v="1953-03-18T00:00:00"/>
    <x v="43"/>
    <x v="0"/>
    <x v="0"/>
    <n v="3"/>
    <x v="2"/>
    <x v="1"/>
    <x v="1"/>
    <s v="Good"/>
    <s v="Very good"/>
    <s v="Poor"/>
    <s v="Poor"/>
    <s v="Very good"/>
    <s v="Poor"/>
    <n v="4"/>
    <n v="5"/>
    <n v="3"/>
    <n v="4"/>
    <n v="1"/>
    <n v="1"/>
    <n v="4"/>
    <n v="1"/>
    <n v="2.875"/>
    <n v="4.5"/>
    <n v="3.5"/>
    <n v="1"/>
    <n v="2.5"/>
  </r>
  <r>
    <n v="961"/>
    <x v="630"/>
    <d v="2020-11-16T00:00:00"/>
    <x v="3"/>
    <s v="October"/>
    <s v="Sunday"/>
    <s v="Weekends"/>
    <x v="7"/>
    <x v="1"/>
    <s v="Guest 00961"/>
    <x v="0"/>
    <d v="1991-01-17T00:00:00"/>
    <x v="38"/>
    <x v="0"/>
    <x v="0"/>
    <n v="1"/>
    <x v="0"/>
    <x v="3"/>
    <x v="1"/>
    <s v="Good"/>
    <s v="Average"/>
    <s v="Very good"/>
    <s v="Average"/>
    <s v="Very good"/>
    <s v="Average"/>
    <n v="5"/>
    <n v="5"/>
    <n v="3"/>
    <n v="2"/>
    <n v="4"/>
    <n v="2"/>
    <n v="4"/>
    <n v="2"/>
    <n v="3.375"/>
    <n v="5"/>
    <n v="2.5"/>
    <n v="3"/>
    <n v="3"/>
  </r>
  <r>
    <n v="962"/>
    <x v="622"/>
    <d v="2021-04-08T00:00:00"/>
    <x v="1"/>
    <s v="April"/>
    <s v="Saturday"/>
    <s v="Weekends"/>
    <x v="2"/>
    <x v="0"/>
    <s v="Guest 00962"/>
    <x v="1"/>
    <d v="1997-11-02T00:00:00"/>
    <x v="8"/>
    <x v="2"/>
    <x v="1"/>
    <n v="2"/>
    <x v="0"/>
    <x v="1"/>
    <x v="1"/>
    <s v="Good"/>
    <s v="Good"/>
    <s v="Good"/>
    <s v="Poor"/>
    <s v="Poor"/>
    <s v="Very good"/>
    <n v="4"/>
    <n v="5"/>
    <n v="3"/>
    <n v="3"/>
    <n v="3"/>
    <n v="1"/>
    <n v="1"/>
    <n v="4"/>
    <n v="3"/>
    <n v="4.5"/>
    <n v="3"/>
    <n v="2"/>
    <n v="2.5"/>
  </r>
  <r>
    <n v="963"/>
    <x v="631"/>
    <d v="2021-12-17T00:00:00"/>
    <x v="1"/>
    <s v="November"/>
    <s v="Sunday"/>
    <s v="Weekends"/>
    <x v="14"/>
    <x v="1"/>
    <s v="Guest 00963"/>
    <x v="0"/>
    <d v="1966-11-20T00:00:00"/>
    <x v="10"/>
    <x v="0"/>
    <x v="6"/>
    <n v="5"/>
    <x v="6"/>
    <x v="4"/>
    <x v="3"/>
    <s v="Very good"/>
    <s v="Average"/>
    <s v="Very good"/>
    <s v="Poor"/>
    <s v="Average"/>
    <s v="Excellent"/>
    <n v="2"/>
    <n v="2"/>
    <n v="4"/>
    <n v="2"/>
    <n v="4"/>
    <n v="1"/>
    <n v="2"/>
    <n v="5"/>
    <n v="2.75"/>
    <n v="2"/>
    <n v="3"/>
    <n v="2.5"/>
    <n v="3.5"/>
  </r>
  <r>
    <n v="964"/>
    <x v="632"/>
    <d v="2021-11-06T00:00:00"/>
    <x v="1"/>
    <s v="October"/>
    <s v="Wednesday"/>
    <s v="Weekdays"/>
    <x v="27"/>
    <x v="1"/>
    <s v="Guest 00964"/>
    <x v="1"/>
    <d v="1959-02-02T00:00:00"/>
    <x v="21"/>
    <x v="0"/>
    <x v="6"/>
    <n v="2"/>
    <x v="6"/>
    <x v="3"/>
    <x v="0"/>
    <s v="Good"/>
    <s v="Poor"/>
    <s v="Excellent"/>
    <s v="Poor"/>
    <s v="Average"/>
    <s v="Excellent"/>
    <n v="5"/>
    <n v="3"/>
    <n v="3"/>
    <n v="1"/>
    <n v="5"/>
    <n v="1"/>
    <n v="2"/>
    <n v="5"/>
    <n v="3.125"/>
    <n v="4"/>
    <n v="2"/>
    <n v="3"/>
    <n v="3.5"/>
  </r>
  <r>
    <n v="965"/>
    <x v="578"/>
    <d v="2021-11-05T00:00:00"/>
    <x v="1"/>
    <s v="October"/>
    <s v="Saturday"/>
    <s v="Weekends"/>
    <x v="29"/>
    <x v="1"/>
    <s v="Guest 00965"/>
    <x v="0"/>
    <d v="1987-07-11T00:00:00"/>
    <x v="13"/>
    <x v="3"/>
    <x v="3"/>
    <n v="5"/>
    <x v="6"/>
    <x v="1"/>
    <x v="1"/>
    <s v="Good"/>
    <s v="Average"/>
    <s v="Good"/>
    <s v="Poor"/>
    <s v="Average"/>
    <s v="Good"/>
    <n v="4"/>
    <n v="5"/>
    <n v="3"/>
    <n v="2"/>
    <n v="3"/>
    <n v="1"/>
    <n v="2"/>
    <n v="3"/>
    <n v="2.875"/>
    <n v="4.5"/>
    <n v="2.5"/>
    <n v="2"/>
    <n v="2.5"/>
  </r>
  <r>
    <n v="966"/>
    <x v="541"/>
    <d v="2022-05-12T00:00:00"/>
    <x v="0"/>
    <s v="April"/>
    <s v="Sunday"/>
    <s v="Weekends"/>
    <x v="21"/>
    <x v="1"/>
    <s v="Guest 00966"/>
    <x v="0"/>
    <d v="1994-02-09T00:00:00"/>
    <x v="0"/>
    <x v="0"/>
    <x v="0"/>
    <n v="5"/>
    <x v="0"/>
    <x v="1"/>
    <x v="2"/>
    <s v="Excellent"/>
    <s v="Excellent"/>
    <s v="Very good"/>
    <s v="Poor"/>
    <s v="Poor"/>
    <s v="Good"/>
    <n v="4"/>
    <n v="4"/>
    <n v="5"/>
    <n v="5"/>
    <n v="4"/>
    <n v="1"/>
    <n v="1"/>
    <n v="3"/>
    <n v="3.375"/>
    <n v="4"/>
    <n v="5"/>
    <n v="2.5"/>
    <n v="2"/>
  </r>
  <r>
    <n v="967"/>
    <x v="633"/>
    <d v="2022-10-16T00:00:00"/>
    <x v="0"/>
    <s v="September"/>
    <s v="Sunday"/>
    <s v="Weekends"/>
    <x v="19"/>
    <x v="1"/>
    <s v="Guest 00967"/>
    <x v="0"/>
    <d v="1978-05-25T00:00:00"/>
    <x v="37"/>
    <x v="0"/>
    <x v="0"/>
    <n v="3"/>
    <x v="1"/>
    <x v="1"/>
    <x v="0"/>
    <s v="Very good"/>
    <s v="Good"/>
    <s v="Good"/>
    <s v="Average"/>
    <s v="Good"/>
    <s v="Average"/>
    <n v="4"/>
    <n v="3"/>
    <n v="4"/>
    <n v="3"/>
    <n v="3"/>
    <n v="2"/>
    <n v="3"/>
    <n v="2"/>
    <n v="3"/>
    <n v="3.5"/>
    <n v="3.5"/>
    <n v="2.5"/>
    <n v="2.5"/>
  </r>
  <r>
    <n v="968"/>
    <x v="634"/>
    <d v="2021-04-08T00:00:00"/>
    <x v="1"/>
    <s v="March"/>
    <s v="Friday"/>
    <s v="Weekends"/>
    <x v="9"/>
    <x v="1"/>
    <s v="Guest 00968"/>
    <x v="0"/>
    <d v="1967-08-10T00:00:00"/>
    <x v="32"/>
    <x v="0"/>
    <x v="0"/>
    <n v="4"/>
    <x v="0"/>
    <x v="0"/>
    <x v="1"/>
    <s v="Good"/>
    <s v="Poor"/>
    <s v="Average"/>
    <s v="Poor"/>
    <s v="Average"/>
    <s v="Average"/>
    <n v="3"/>
    <n v="5"/>
    <n v="3"/>
    <n v="1"/>
    <n v="2"/>
    <n v="1"/>
    <n v="2"/>
    <n v="2"/>
    <n v="2.375"/>
    <n v="4"/>
    <n v="2"/>
    <n v="1.5"/>
    <n v="2"/>
  </r>
  <r>
    <n v="969"/>
    <x v="628"/>
    <d v="2022-10-01T00:00:00"/>
    <x v="0"/>
    <s v="September"/>
    <s v="Wednesday"/>
    <s v="Weekdays"/>
    <x v="13"/>
    <x v="1"/>
    <s v="Guest 00969"/>
    <x v="1"/>
    <d v="1986-11-03T00:00:00"/>
    <x v="27"/>
    <x v="1"/>
    <x v="2"/>
    <n v="3"/>
    <x v="0"/>
    <x v="0"/>
    <x v="2"/>
    <s v="Good"/>
    <s v="Excellent"/>
    <s v="Poor"/>
    <s v="Average"/>
    <s v="Very good"/>
    <s v="Good"/>
    <n v="3"/>
    <n v="4"/>
    <n v="3"/>
    <n v="5"/>
    <n v="1"/>
    <n v="2"/>
    <n v="4"/>
    <n v="3"/>
    <n v="3.125"/>
    <n v="3.5"/>
    <n v="4"/>
    <n v="1.5"/>
    <n v="3.5"/>
  </r>
  <r>
    <n v="970"/>
    <x v="635"/>
    <d v="2020-04-04T00:00:00"/>
    <x v="3"/>
    <s v="March"/>
    <s v="Sunday"/>
    <s v="Weekends"/>
    <x v="29"/>
    <x v="1"/>
    <s v="Guest 00970"/>
    <x v="1"/>
    <d v="1980-11-21T00:00:00"/>
    <x v="18"/>
    <x v="1"/>
    <x v="0"/>
    <n v="5"/>
    <x v="5"/>
    <x v="3"/>
    <x v="2"/>
    <s v="Excellent"/>
    <s v="Excellent"/>
    <s v="Poor"/>
    <s v="Excellent"/>
    <s v="Poor"/>
    <s v="Average"/>
    <n v="5"/>
    <n v="4"/>
    <n v="5"/>
    <n v="5"/>
    <n v="1"/>
    <n v="5"/>
    <n v="1"/>
    <n v="2"/>
    <n v="3.5"/>
    <n v="4.5"/>
    <n v="5"/>
    <n v="3"/>
    <n v="1.5"/>
  </r>
  <r>
    <n v="971"/>
    <x v="636"/>
    <d v="2021-07-07T00:00:00"/>
    <x v="1"/>
    <s v="June"/>
    <s v="Saturday"/>
    <s v="Weekends"/>
    <x v="1"/>
    <x v="1"/>
    <s v="Guest 00971"/>
    <x v="1"/>
    <d v="1990-11-13T00:00:00"/>
    <x v="38"/>
    <x v="0"/>
    <x v="0"/>
    <n v="4"/>
    <x v="6"/>
    <x v="2"/>
    <x v="3"/>
    <s v="Very good"/>
    <s v="Average"/>
    <s v="Excellent"/>
    <s v="Average"/>
    <s v="Average"/>
    <s v="Excellent"/>
    <n v="1"/>
    <n v="2"/>
    <n v="4"/>
    <n v="2"/>
    <n v="5"/>
    <n v="2"/>
    <n v="2"/>
    <n v="5"/>
    <n v="2.875"/>
    <n v="1.5"/>
    <n v="3"/>
    <n v="3.5"/>
    <n v="3.5"/>
  </r>
  <r>
    <n v="972"/>
    <x v="637"/>
    <d v="2022-06-23T00:00:00"/>
    <x v="0"/>
    <s v="May"/>
    <s v="Friday"/>
    <s v="Weekends"/>
    <x v="28"/>
    <x v="1"/>
    <s v="Guest 00972"/>
    <x v="1"/>
    <d v="1991-08-11T00:00:00"/>
    <x v="39"/>
    <x v="1"/>
    <x v="5"/>
    <n v="5"/>
    <x v="3"/>
    <x v="1"/>
    <x v="1"/>
    <s v="Very good"/>
    <s v="Excellent"/>
    <s v="Excellent"/>
    <s v="Poor"/>
    <s v="Very good"/>
    <s v="Very good"/>
    <n v="4"/>
    <n v="5"/>
    <n v="4"/>
    <n v="5"/>
    <n v="5"/>
    <n v="1"/>
    <n v="4"/>
    <n v="4"/>
    <n v="4"/>
    <n v="4.5"/>
    <n v="4.5"/>
    <n v="3"/>
    <n v="4"/>
  </r>
  <r>
    <n v="973"/>
    <x v="119"/>
    <d v="2022-09-18T00:00:00"/>
    <x v="0"/>
    <s v="September"/>
    <s v="Saturday"/>
    <s v="Weekends"/>
    <x v="23"/>
    <x v="1"/>
    <s v="Guest 00973"/>
    <x v="1"/>
    <d v="1964-10-16T00:00:00"/>
    <x v="25"/>
    <x v="1"/>
    <x v="3"/>
    <n v="2"/>
    <x v="1"/>
    <x v="1"/>
    <x v="3"/>
    <s v="Good"/>
    <s v="Very good"/>
    <s v="Very good"/>
    <s v="Average"/>
    <s v="Average"/>
    <s v="Average"/>
    <n v="4"/>
    <n v="2"/>
    <n v="3"/>
    <n v="4"/>
    <n v="4"/>
    <n v="2"/>
    <n v="2"/>
    <n v="2"/>
    <n v="2.875"/>
    <n v="3"/>
    <n v="3.5"/>
    <n v="3"/>
    <n v="2"/>
  </r>
  <r>
    <n v="974"/>
    <x v="638"/>
    <d v="2021-05-01T00:00:00"/>
    <x v="1"/>
    <s v="April"/>
    <s v="Thursday"/>
    <s v="Weekdays"/>
    <x v="24"/>
    <x v="1"/>
    <s v="Guest 00974"/>
    <x v="0"/>
    <d v="2000-08-29T00:00:00"/>
    <x v="6"/>
    <x v="0"/>
    <x v="0"/>
    <n v="4"/>
    <x v="1"/>
    <x v="2"/>
    <x v="3"/>
    <s v="Good"/>
    <s v="Poor"/>
    <s v="Good"/>
    <s v="Poor"/>
    <s v="Poor"/>
    <s v="Excellent"/>
    <n v="1"/>
    <n v="2"/>
    <n v="3"/>
    <n v="1"/>
    <n v="3"/>
    <n v="1"/>
    <n v="1"/>
    <n v="5"/>
    <n v="2.125"/>
    <n v="1.5"/>
    <n v="2"/>
    <n v="2"/>
    <n v="3"/>
  </r>
  <r>
    <n v="975"/>
    <x v="375"/>
    <d v="2021-12-19T00:00:00"/>
    <x v="1"/>
    <s v="November"/>
    <s v="Tuesday"/>
    <s v="Weekdays"/>
    <x v="5"/>
    <x v="1"/>
    <s v="Guest 00975"/>
    <x v="0"/>
    <d v="1968-10-28T00:00:00"/>
    <x v="42"/>
    <x v="0"/>
    <x v="0"/>
    <n v="3"/>
    <x v="1"/>
    <x v="3"/>
    <x v="1"/>
    <s v="Very good"/>
    <s v="Good"/>
    <s v="Very good"/>
    <s v="Average"/>
    <s v="Excellent"/>
    <s v="Excellent"/>
    <n v="5"/>
    <n v="5"/>
    <n v="4"/>
    <n v="3"/>
    <n v="4"/>
    <n v="2"/>
    <n v="5"/>
    <n v="5"/>
    <n v="4.125"/>
    <n v="5"/>
    <n v="3.5"/>
    <n v="3"/>
    <n v="5"/>
  </r>
  <r>
    <n v="976"/>
    <x v="249"/>
    <d v="2022-08-02T00:00:00"/>
    <x v="0"/>
    <s v="July"/>
    <s v="Thursday"/>
    <s v="Weekdays"/>
    <x v="14"/>
    <x v="1"/>
    <s v="Guest 00976"/>
    <x v="1"/>
    <d v="1958-01-17T00:00:00"/>
    <x v="41"/>
    <x v="2"/>
    <x v="2"/>
    <n v="3"/>
    <x v="0"/>
    <x v="3"/>
    <x v="2"/>
    <s v="Excellent"/>
    <s v="Poor"/>
    <s v="Excellent"/>
    <s v="Poor"/>
    <s v="Good"/>
    <s v="Very good"/>
    <n v="5"/>
    <n v="4"/>
    <n v="5"/>
    <n v="1"/>
    <n v="5"/>
    <n v="1"/>
    <n v="3"/>
    <n v="4"/>
    <n v="3.5"/>
    <n v="4.5"/>
    <n v="3"/>
    <n v="3"/>
    <n v="3.5"/>
  </r>
  <r>
    <n v="977"/>
    <x v="639"/>
    <d v="2022-05-08T00:00:00"/>
    <x v="0"/>
    <s v="April"/>
    <s v="Monday"/>
    <s v="Weekdays"/>
    <x v="22"/>
    <x v="1"/>
    <s v="Guest 00977"/>
    <x v="1"/>
    <d v="1997-09-03T00:00:00"/>
    <x v="8"/>
    <x v="2"/>
    <x v="6"/>
    <n v="5"/>
    <x v="0"/>
    <x v="1"/>
    <x v="1"/>
    <s v="Excellent"/>
    <s v="Poor"/>
    <s v="Poor"/>
    <s v="Poor"/>
    <s v="Very good"/>
    <s v="Average"/>
    <n v="4"/>
    <n v="5"/>
    <n v="5"/>
    <n v="1"/>
    <n v="1"/>
    <n v="1"/>
    <n v="4"/>
    <n v="2"/>
    <n v="2.875"/>
    <n v="4.5"/>
    <n v="3"/>
    <n v="1"/>
    <n v="3"/>
  </r>
  <r>
    <n v="978"/>
    <x v="9"/>
    <d v="2020-12-23T00:00:00"/>
    <x v="3"/>
    <s v="December"/>
    <s v="Friday"/>
    <s v="Weekends"/>
    <x v="14"/>
    <x v="1"/>
    <s v="Guest 00978"/>
    <x v="1"/>
    <d v="1986-02-28T00:00:00"/>
    <x v="29"/>
    <x v="0"/>
    <x v="0"/>
    <n v="2"/>
    <x v="6"/>
    <x v="3"/>
    <x v="2"/>
    <s v="Good"/>
    <s v="Excellent"/>
    <s v="Good"/>
    <s v="Average"/>
    <s v="Good"/>
    <s v="Good"/>
    <n v="5"/>
    <n v="4"/>
    <n v="3"/>
    <n v="5"/>
    <n v="3"/>
    <n v="2"/>
    <n v="3"/>
    <n v="3"/>
    <n v="3.5"/>
    <n v="4.5"/>
    <n v="4"/>
    <n v="2.5"/>
    <n v="3"/>
  </r>
  <r>
    <n v="979"/>
    <x v="200"/>
    <d v="2020-10-03T00:00:00"/>
    <x v="3"/>
    <s v="September"/>
    <s v="Tuesday"/>
    <s v="Weekdays"/>
    <x v="26"/>
    <x v="0"/>
    <s v="Guest 00979"/>
    <x v="1"/>
    <d v="1975-06-22T00:00:00"/>
    <x v="33"/>
    <x v="0"/>
    <x v="0"/>
    <n v="5"/>
    <x v="6"/>
    <x v="1"/>
    <x v="1"/>
    <s v="Poor"/>
    <s v="Excellent"/>
    <s v="Very good"/>
    <s v="Poor"/>
    <s v="Poor"/>
    <s v="Excellent"/>
    <n v="4"/>
    <n v="5"/>
    <n v="1"/>
    <n v="5"/>
    <n v="4"/>
    <n v="1"/>
    <n v="1"/>
    <n v="5"/>
    <n v="3.25"/>
    <n v="4.5"/>
    <n v="3"/>
    <n v="2.5"/>
    <n v="3"/>
  </r>
  <r>
    <n v="980"/>
    <x v="640"/>
    <d v="2022-01-16T00:00:00"/>
    <x v="1"/>
    <s v="December"/>
    <s v="Sunday"/>
    <s v="Weekends"/>
    <x v="10"/>
    <x v="1"/>
    <s v="Guest 00980"/>
    <x v="0"/>
    <d v="1985-11-10T00:00:00"/>
    <x v="29"/>
    <x v="0"/>
    <x v="0"/>
    <n v="5"/>
    <x v="3"/>
    <x v="0"/>
    <x v="1"/>
    <s v="Excellent"/>
    <s v="Good"/>
    <s v="Very good"/>
    <s v="Poor"/>
    <s v="Very good"/>
    <s v="Poor"/>
    <n v="3"/>
    <n v="5"/>
    <n v="5"/>
    <n v="3"/>
    <n v="4"/>
    <n v="1"/>
    <n v="4"/>
    <n v="1"/>
    <n v="3.25"/>
    <n v="4"/>
    <n v="4"/>
    <n v="2.5"/>
    <n v="2.5"/>
  </r>
  <r>
    <n v="981"/>
    <x v="186"/>
    <d v="2022-02-18T00:00:00"/>
    <x v="0"/>
    <s v="February"/>
    <s v="Tuesday"/>
    <s v="Weekdays"/>
    <x v="13"/>
    <x v="1"/>
    <s v="Guest 00981"/>
    <x v="1"/>
    <d v="1962-04-07T00:00:00"/>
    <x v="4"/>
    <x v="0"/>
    <x v="3"/>
    <n v="2"/>
    <x v="0"/>
    <x v="0"/>
    <x v="2"/>
    <s v="Good"/>
    <s v="Very good"/>
    <s v="Excellent"/>
    <s v="Average"/>
    <s v="Good"/>
    <s v="Good"/>
    <n v="3"/>
    <n v="4"/>
    <n v="3"/>
    <n v="4"/>
    <n v="5"/>
    <n v="2"/>
    <n v="3"/>
    <n v="3"/>
    <n v="3.375"/>
    <n v="3.5"/>
    <n v="3.5"/>
    <n v="3.5"/>
    <n v="3"/>
  </r>
  <r>
    <n v="982"/>
    <x v="641"/>
    <d v="2022-02-25T00:00:00"/>
    <x v="0"/>
    <s v="February"/>
    <s v="Thursday"/>
    <s v="Weekdays"/>
    <x v="20"/>
    <x v="1"/>
    <s v="Guest 00982"/>
    <x v="0"/>
    <d v="1952-08-09T00:00:00"/>
    <x v="43"/>
    <x v="0"/>
    <x v="0"/>
    <n v="2"/>
    <x v="0"/>
    <x v="1"/>
    <x v="1"/>
    <s v="Good"/>
    <s v="Excellent"/>
    <s v="Poor"/>
    <s v="Poor"/>
    <s v="Good"/>
    <s v="Excellent"/>
    <n v="4"/>
    <n v="5"/>
    <n v="3"/>
    <n v="5"/>
    <n v="1"/>
    <n v="1"/>
    <n v="3"/>
    <n v="5"/>
    <n v="3.375"/>
    <n v="4.5"/>
    <n v="4"/>
    <n v="1"/>
    <n v="4"/>
  </r>
  <r>
    <n v="983"/>
    <x v="207"/>
    <d v="2020-11-10T00:00:00"/>
    <x v="3"/>
    <s v="October"/>
    <s v="Friday"/>
    <s v="Weekends"/>
    <x v="17"/>
    <x v="1"/>
    <s v="Guest 00983"/>
    <x v="0"/>
    <d v="2002-01-20T00:00:00"/>
    <x v="50"/>
    <x v="0"/>
    <x v="0"/>
    <n v="5"/>
    <x v="5"/>
    <x v="4"/>
    <x v="3"/>
    <s v="Excellent"/>
    <s v="Excellent"/>
    <s v="Good"/>
    <s v="Average"/>
    <s v="Poor"/>
    <s v="Excellent"/>
    <n v="2"/>
    <n v="2"/>
    <n v="5"/>
    <n v="5"/>
    <n v="3"/>
    <n v="2"/>
    <n v="1"/>
    <n v="5"/>
    <n v="3.125"/>
    <n v="2"/>
    <n v="5"/>
    <n v="2.5"/>
    <n v="3"/>
  </r>
  <r>
    <n v="984"/>
    <x v="642"/>
    <d v="2020-08-30T00:00:00"/>
    <x v="3"/>
    <s v="August"/>
    <s v="Sunday"/>
    <s v="Weekends"/>
    <x v="19"/>
    <x v="1"/>
    <s v="Guest 00984"/>
    <x v="1"/>
    <d v="1990-03-19T00:00:00"/>
    <x v="35"/>
    <x v="3"/>
    <x v="2"/>
    <n v="4"/>
    <x v="0"/>
    <x v="3"/>
    <x v="1"/>
    <s v="Good"/>
    <s v="Very good"/>
    <s v="Good"/>
    <s v="Poor"/>
    <s v="Very good"/>
    <s v="Very good"/>
    <n v="5"/>
    <n v="5"/>
    <n v="3"/>
    <n v="4"/>
    <n v="3"/>
    <n v="1"/>
    <n v="4"/>
    <n v="4"/>
    <n v="3.625"/>
    <n v="5"/>
    <n v="3.5"/>
    <n v="2"/>
    <n v="4"/>
  </r>
  <r>
    <n v="985"/>
    <x v="483"/>
    <d v="2021-11-26T00:00:00"/>
    <x v="1"/>
    <s v="November"/>
    <s v="Sunday"/>
    <s v="Weekends"/>
    <x v="3"/>
    <x v="1"/>
    <s v="Guest 00985"/>
    <x v="0"/>
    <d v="1990-02-28T00:00:00"/>
    <x v="35"/>
    <x v="3"/>
    <x v="4"/>
    <n v="4"/>
    <x v="3"/>
    <x v="0"/>
    <x v="1"/>
    <s v="Very good"/>
    <s v="Excellent"/>
    <s v="Excellent"/>
    <s v="Average"/>
    <s v="Very good"/>
    <s v="Very good"/>
    <n v="3"/>
    <n v="5"/>
    <n v="4"/>
    <n v="5"/>
    <n v="5"/>
    <n v="2"/>
    <n v="4"/>
    <n v="4"/>
    <n v="4"/>
    <n v="4"/>
    <n v="4.5"/>
    <n v="3.5"/>
    <n v="4"/>
  </r>
  <r>
    <n v="986"/>
    <x v="643"/>
    <d v="2022-04-02T00:00:00"/>
    <x v="0"/>
    <s v="March"/>
    <s v="Thursday"/>
    <s v="Weekdays"/>
    <x v="24"/>
    <x v="1"/>
    <s v="Guest 00986"/>
    <x v="0"/>
    <d v="2002-03-23T00:00:00"/>
    <x v="50"/>
    <x v="1"/>
    <x v="3"/>
    <n v="4"/>
    <x v="1"/>
    <x v="0"/>
    <x v="4"/>
    <s v="Good"/>
    <s v="Good"/>
    <s v="Good"/>
    <s v="Excellent"/>
    <s v="Excellent"/>
    <s v="Average"/>
    <n v="3"/>
    <n v="1"/>
    <n v="3"/>
    <n v="3"/>
    <n v="3"/>
    <n v="5"/>
    <n v="5"/>
    <n v="2"/>
    <n v="3.125"/>
    <n v="2"/>
    <n v="3"/>
    <n v="4"/>
    <n v="3.5"/>
  </r>
  <r>
    <n v="987"/>
    <x v="644"/>
    <d v="2021-05-09T00:00:00"/>
    <x v="1"/>
    <s v="May"/>
    <s v="Wednesday"/>
    <s v="Weekdays"/>
    <x v="26"/>
    <x v="0"/>
    <s v="Guest 00987"/>
    <x v="1"/>
    <d v="1965-07-10T00:00:00"/>
    <x v="44"/>
    <x v="0"/>
    <x v="0"/>
    <n v="5"/>
    <x v="5"/>
    <x v="0"/>
    <x v="2"/>
    <s v="Very good"/>
    <s v="Poor"/>
    <s v="Average"/>
    <s v="Poor"/>
    <s v="Poor"/>
    <s v="Excellent"/>
    <n v="3"/>
    <n v="4"/>
    <n v="4"/>
    <n v="1"/>
    <n v="2"/>
    <n v="1"/>
    <n v="1"/>
    <n v="5"/>
    <n v="2.625"/>
    <n v="3.5"/>
    <n v="2.5"/>
    <n v="1.5"/>
    <n v="3"/>
  </r>
  <r>
    <n v="988"/>
    <x v="645"/>
    <d v="2022-01-12T00:00:00"/>
    <x v="0"/>
    <s v="January"/>
    <s v="Tuesday"/>
    <s v="Weekdays"/>
    <x v="23"/>
    <x v="1"/>
    <s v="Guest 00988"/>
    <x v="0"/>
    <d v="1982-02-12T00:00:00"/>
    <x v="2"/>
    <x v="2"/>
    <x v="0"/>
    <n v="4"/>
    <x v="2"/>
    <x v="1"/>
    <x v="1"/>
    <s v="Good"/>
    <s v="Very good"/>
    <s v="Average"/>
    <s v="Poor"/>
    <s v="Poor"/>
    <s v="Average"/>
    <n v="4"/>
    <n v="5"/>
    <n v="3"/>
    <n v="4"/>
    <n v="2"/>
    <n v="1"/>
    <n v="1"/>
    <n v="2"/>
    <n v="2.75"/>
    <n v="4.5"/>
    <n v="3.5"/>
    <n v="1.5"/>
    <n v="1.5"/>
  </r>
  <r>
    <n v="989"/>
    <x v="646"/>
    <d v="2022-03-29T00:00:00"/>
    <x v="0"/>
    <s v="March"/>
    <s v="Friday"/>
    <s v="Weekends"/>
    <x v="26"/>
    <x v="0"/>
    <s v="Guest 00989"/>
    <x v="1"/>
    <d v="1997-11-24T00:00:00"/>
    <x v="8"/>
    <x v="3"/>
    <x v="2"/>
    <n v="2"/>
    <x v="0"/>
    <x v="3"/>
    <x v="2"/>
    <s v="Good"/>
    <s v="Excellent"/>
    <s v="Excellent"/>
    <s v="Average"/>
    <s v="Excellent"/>
    <s v="Good"/>
    <n v="5"/>
    <n v="4"/>
    <n v="3"/>
    <n v="5"/>
    <n v="5"/>
    <n v="2"/>
    <n v="5"/>
    <n v="3"/>
    <n v="4"/>
    <n v="4.5"/>
    <n v="4"/>
    <n v="3.5"/>
    <n v="4"/>
  </r>
  <r>
    <n v="990"/>
    <x v="251"/>
    <d v="2022-01-05T00:00:00"/>
    <x v="1"/>
    <s v="December"/>
    <s v="Wednesday"/>
    <s v="Weekdays"/>
    <x v="19"/>
    <x v="1"/>
    <s v="Guest 00990"/>
    <x v="1"/>
    <d v="1992-03-27T00:00:00"/>
    <x v="39"/>
    <x v="1"/>
    <x v="3"/>
    <n v="5"/>
    <x v="1"/>
    <x v="3"/>
    <x v="1"/>
    <s v="Very good"/>
    <s v="Good"/>
    <s v="Average"/>
    <s v="Very good"/>
    <s v="Excellent"/>
    <s v="Poor"/>
    <n v="5"/>
    <n v="5"/>
    <n v="4"/>
    <n v="3"/>
    <n v="2"/>
    <n v="4"/>
    <n v="5"/>
    <n v="1"/>
    <n v="3.625"/>
    <n v="5"/>
    <n v="3.5"/>
    <n v="3"/>
    <n v="3"/>
  </r>
  <r>
    <n v="991"/>
    <x v="647"/>
    <d v="2021-11-06T00:00:00"/>
    <x v="1"/>
    <s v="October"/>
    <s v="Tuesday"/>
    <s v="Weekdays"/>
    <x v="17"/>
    <x v="1"/>
    <s v="Guest 00991"/>
    <x v="0"/>
    <d v="1994-09-08T00:00:00"/>
    <x v="52"/>
    <x v="0"/>
    <x v="0"/>
    <n v="4"/>
    <x v="0"/>
    <x v="4"/>
    <x v="3"/>
    <s v="Very good"/>
    <s v="Excellent"/>
    <s v="Poor"/>
    <s v="Average"/>
    <s v="Good"/>
    <s v="Poor"/>
    <n v="2"/>
    <n v="2"/>
    <n v="4"/>
    <n v="5"/>
    <n v="1"/>
    <n v="2"/>
    <n v="3"/>
    <n v="1"/>
    <n v="2.5"/>
    <n v="2"/>
    <n v="4.5"/>
    <n v="1.5"/>
    <n v="2"/>
  </r>
  <r>
    <n v="992"/>
    <x v="456"/>
    <d v="2020-03-07T00:00:00"/>
    <x v="3"/>
    <s v="February"/>
    <s v="Tuesday"/>
    <s v="Weekdays"/>
    <x v="21"/>
    <x v="1"/>
    <s v="Guest 00992"/>
    <x v="0"/>
    <d v="1958-08-31T00:00:00"/>
    <x v="21"/>
    <x v="1"/>
    <x v="4"/>
    <n v="1"/>
    <x v="0"/>
    <x v="1"/>
    <x v="1"/>
    <s v="Very good"/>
    <s v="Very good"/>
    <s v="Poor"/>
    <s v="Very good"/>
    <s v="Very good"/>
    <s v="Good"/>
    <n v="4"/>
    <n v="5"/>
    <n v="4"/>
    <n v="4"/>
    <n v="1"/>
    <n v="4"/>
    <n v="4"/>
    <n v="3"/>
    <n v="3.625"/>
    <n v="4.5"/>
    <n v="4"/>
    <n v="2.5"/>
    <n v="3.5"/>
  </r>
  <r>
    <n v="993"/>
    <x v="280"/>
    <d v="2022-08-03T00:00:00"/>
    <x v="0"/>
    <s v="July"/>
    <s v="Saturday"/>
    <s v="Weekends"/>
    <x v="1"/>
    <x v="1"/>
    <s v="Guest 00993"/>
    <x v="1"/>
    <d v="2006-03-13T00:00:00"/>
    <x v="48"/>
    <x v="1"/>
    <x v="4"/>
    <n v="2"/>
    <x v="2"/>
    <x v="1"/>
    <x v="1"/>
    <s v="Excellent"/>
    <s v="Good"/>
    <s v="Average"/>
    <s v="Good"/>
    <s v="Poor"/>
    <s v="Very good"/>
    <n v="4"/>
    <n v="5"/>
    <n v="5"/>
    <n v="3"/>
    <n v="2"/>
    <n v="3"/>
    <n v="1"/>
    <n v="4"/>
    <n v="3.375"/>
    <n v="4.5"/>
    <n v="4"/>
    <n v="2.5"/>
    <n v="2.5"/>
  </r>
  <r>
    <n v="994"/>
    <x v="640"/>
    <d v="2022-01-15T00:00:00"/>
    <x v="1"/>
    <s v="December"/>
    <s v="Sunday"/>
    <s v="Weekends"/>
    <x v="28"/>
    <x v="1"/>
    <s v="Guest 00994"/>
    <x v="0"/>
    <d v="1994-03-31T00:00:00"/>
    <x v="0"/>
    <x v="0"/>
    <x v="0"/>
    <n v="3"/>
    <x v="5"/>
    <x v="0"/>
    <x v="1"/>
    <s v="Excellent"/>
    <s v="Excellent"/>
    <s v="Good"/>
    <s v="Poor"/>
    <s v="Average"/>
    <s v="Excellent"/>
    <n v="3"/>
    <n v="5"/>
    <n v="5"/>
    <n v="5"/>
    <n v="3"/>
    <n v="1"/>
    <n v="2"/>
    <n v="5"/>
    <n v="3.625"/>
    <n v="4"/>
    <n v="5"/>
    <n v="2"/>
    <n v="3.5"/>
  </r>
  <r>
    <n v="995"/>
    <x v="209"/>
    <d v="2022-09-01T00:00:00"/>
    <x v="0"/>
    <s v="August"/>
    <s v="Sunday"/>
    <s v="Weekends"/>
    <x v="1"/>
    <x v="1"/>
    <s v="Guest 00995"/>
    <x v="1"/>
    <d v="1966-02-23T00:00:00"/>
    <x v="44"/>
    <x v="3"/>
    <x v="0"/>
    <n v="4"/>
    <x v="2"/>
    <x v="1"/>
    <x v="1"/>
    <s v="Excellent"/>
    <s v="Poor"/>
    <s v="Average"/>
    <s v="Poor"/>
    <s v="Average"/>
    <s v="Good"/>
    <n v="4"/>
    <n v="5"/>
    <n v="5"/>
    <n v="1"/>
    <n v="2"/>
    <n v="1"/>
    <n v="2"/>
    <n v="3"/>
    <n v="2.875"/>
    <n v="4.5"/>
    <n v="3"/>
    <n v="1.5"/>
    <n v="2.5"/>
  </r>
  <r>
    <n v="996"/>
    <x v="648"/>
    <d v="2022-03-09T00:00:00"/>
    <x v="0"/>
    <s v="March"/>
    <s v="Sunday"/>
    <s v="Weekends"/>
    <x v="4"/>
    <x v="2"/>
    <s v="Guest 00996"/>
    <x v="0"/>
    <d v="1993-02-28T00:00:00"/>
    <x v="12"/>
    <x v="2"/>
    <x v="0"/>
    <n v="1"/>
    <x v="0"/>
    <x v="1"/>
    <x v="1"/>
    <s v="Good"/>
    <s v="Excellent"/>
    <s v="Good"/>
    <s v="Poor"/>
    <s v="Excellent"/>
    <s v="Excellent"/>
    <n v="4"/>
    <n v="5"/>
    <n v="3"/>
    <n v="5"/>
    <n v="3"/>
    <n v="1"/>
    <n v="5"/>
    <n v="5"/>
    <n v="3.875"/>
    <n v="4.5"/>
    <n v="4"/>
    <n v="2"/>
    <n v="5"/>
  </r>
  <r>
    <n v="997"/>
    <x v="142"/>
    <d v="2020-11-21T00:00:00"/>
    <x v="3"/>
    <s v="November"/>
    <s v="Wednesday"/>
    <s v="Weekdays"/>
    <x v="4"/>
    <x v="0"/>
    <s v="Guest 00997"/>
    <x v="0"/>
    <d v="1999-12-22T00:00:00"/>
    <x v="24"/>
    <x v="2"/>
    <x v="5"/>
    <n v="1"/>
    <x v="0"/>
    <x v="0"/>
    <x v="2"/>
    <s v="Excellent"/>
    <s v="Average"/>
    <s v="Very good"/>
    <s v="Good"/>
    <s v="Poor"/>
    <s v="Poor"/>
    <n v="3"/>
    <n v="4"/>
    <n v="5"/>
    <n v="2"/>
    <n v="4"/>
    <n v="3"/>
    <n v="1"/>
    <n v="1"/>
    <n v="2.875"/>
    <n v="3.5"/>
    <n v="3.5"/>
    <n v="3.5"/>
    <n v="1"/>
  </r>
  <r>
    <n v="998"/>
    <x v="135"/>
    <d v="2022-03-17T00:00:00"/>
    <x v="0"/>
    <s v="February"/>
    <s v="Thursday"/>
    <s v="Weekdays"/>
    <x v="10"/>
    <x v="1"/>
    <s v="Guest 00998"/>
    <x v="0"/>
    <d v="2001-06-26T00:00:00"/>
    <x v="50"/>
    <x v="0"/>
    <x v="0"/>
    <n v="5"/>
    <x v="0"/>
    <x v="0"/>
    <x v="2"/>
    <s v="Good"/>
    <s v="Poor"/>
    <s v="Excellent"/>
    <s v="Poor"/>
    <s v="Poor"/>
    <s v="Good"/>
    <n v="3"/>
    <n v="4"/>
    <n v="3"/>
    <n v="1"/>
    <n v="5"/>
    <n v="1"/>
    <n v="1"/>
    <n v="3"/>
    <n v="2.625"/>
    <n v="3.5"/>
    <n v="2"/>
    <n v="3"/>
    <n v="2"/>
  </r>
  <r>
    <n v="999"/>
    <x v="164"/>
    <d v="2021-06-15T00:00:00"/>
    <x v="1"/>
    <s v="June"/>
    <s v="Thursday"/>
    <s v="Weekdays"/>
    <x v="2"/>
    <x v="0"/>
    <s v="Guest 00999"/>
    <x v="0"/>
    <d v="1968-07-03T00:00:00"/>
    <x v="42"/>
    <x v="0"/>
    <x v="0"/>
    <n v="5"/>
    <x v="0"/>
    <x v="1"/>
    <x v="2"/>
    <s v="Excellent"/>
    <s v="Average"/>
    <s v="Poor"/>
    <s v="Average"/>
    <s v="Excellent"/>
    <s v="Excellent"/>
    <n v="4"/>
    <n v="4"/>
    <n v="5"/>
    <n v="2"/>
    <n v="1"/>
    <n v="2"/>
    <n v="5"/>
    <n v="5"/>
    <n v="3.5"/>
    <n v="4"/>
    <n v="3.5"/>
    <n v="1.5"/>
    <n v="5"/>
  </r>
  <r>
    <n v="1000"/>
    <x v="649"/>
    <d v="2021-12-14T00:00:00"/>
    <x v="1"/>
    <s v="December"/>
    <s v="Friday"/>
    <s v="Weekends"/>
    <x v="17"/>
    <x v="1"/>
    <s v="Guest 01000"/>
    <x v="0"/>
    <d v="1990-10-25T00:00:00"/>
    <x v="38"/>
    <x v="0"/>
    <x v="0"/>
    <n v="5"/>
    <x v="2"/>
    <x v="1"/>
    <x v="3"/>
    <s v="Good"/>
    <s v="Poor"/>
    <s v="Excellent"/>
    <s v="Poor"/>
    <s v="Good"/>
    <s v="Poor"/>
    <n v="4"/>
    <n v="2"/>
    <n v="3"/>
    <n v="1"/>
    <n v="5"/>
    <n v="1"/>
    <n v="3"/>
    <n v="1"/>
    <n v="2.5"/>
    <n v="3"/>
    <n v="2"/>
    <n v="3"/>
    <n v="2"/>
  </r>
  <r>
    <n v="1001"/>
    <x v="313"/>
    <d v="2020-07-21T00:00:00"/>
    <x v="3"/>
    <s v="July"/>
    <s v="Friday"/>
    <s v="Weekends"/>
    <x v="17"/>
    <x v="1"/>
    <s v="Guest 01001"/>
    <x v="1"/>
    <d v="2006-04-15T00:00:00"/>
    <x v="48"/>
    <x v="1"/>
    <x v="5"/>
    <n v="2"/>
    <x v="3"/>
    <x v="0"/>
    <x v="1"/>
    <s v="Good"/>
    <s v="Excellent"/>
    <s v="Average"/>
    <s v="Average"/>
    <s v="Poor"/>
    <s v="Good"/>
    <n v="3"/>
    <n v="5"/>
    <n v="3"/>
    <n v="5"/>
    <n v="2"/>
    <n v="2"/>
    <n v="1"/>
    <n v="3"/>
    <n v="3"/>
    <n v="4"/>
    <n v="4"/>
    <n v="2"/>
    <n v="2"/>
  </r>
  <r>
    <n v="1002"/>
    <x v="562"/>
    <d v="2021-03-27T00:00:00"/>
    <x v="1"/>
    <s v="March"/>
    <s v="Friday"/>
    <s v="Weekends"/>
    <x v="25"/>
    <x v="1"/>
    <s v="Guest 01002"/>
    <x v="0"/>
    <d v="1966-07-30T00:00:00"/>
    <x v="10"/>
    <x v="0"/>
    <x v="4"/>
    <n v="5"/>
    <x v="5"/>
    <x v="1"/>
    <x v="0"/>
    <s v="Excellent"/>
    <s v="Very good"/>
    <s v="Poor"/>
    <s v="Poor"/>
    <s v="Good"/>
    <s v="Poor"/>
    <n v="4"/>
    <n v="3"/>
    <n v="5"/>
    <n v="4"/>
    <n v="1"/>
    <n v="1"/>
    <n v="3"/>
    <n v="1"/>
    <n v="2.75"/>
    <n v="3.5"/>
    <n v="4.5"/>
    <n v="1"/>
    <n v="2"/>
  </r>
  <r>
    <n v="1003"/>
    <x v="650"/>
    <d v="2022-09-21T00:00:00"/>
    <x v="0"/>
    <s v="August"/>
    <s v="Friday"/>
    <s v="Weekends"/>
    <x v="5"/>
    <x v="1"/>
    <s v="Guest 01003"/>
    <x v="0"/>
    <d v="1978-07-11T00:00:00"/>
    <x v="37"/>
    <x v="0"/>
    <x v="0"/>
    <n v="4"/>
    <x v="0"/>
    <x v="3"/>
    <x v="2"/>
    <s v="Very good"/>
    <s v="Poor"/>
    <s v="Very good"/>
    <s v="Excellent"/>
    <s v="Average"/>
    <s v="Very good"/>
    <n v="5"/>
    <n v="4"/>
    <n v="4"/>
    <n v="1"/>
    <n v="4"/>
    <n v="5"/>
    <n v="2"/>
    <n v="4"/>
    <n v="3.625"/>
    <n v="4.5"/>
    <n v="2.5"/>
    <n v="4.5"/>
    <n v="3"/>
  </r>
  <r>
    <n v="1004"/>
    <x v="651"/>
    <d v="2021-11-14T00:00:00"/>
    <x v="1"/>
    <s v="October"/>
    <s v="Monday"/>
    <s v="Weekdays"/>
    <x v="9"/>
    <x v="1"/>
    <s v="Guest 01004"/>
    <x v="1"/>
    <d v="1962-02-14T00:00:00"/>
    <x v="4"/>
    <x v="2"/>
    <x v="2"/>
    <n v="4"/>
    <x v="5"/>
    <x v="0"/>
    <x v="1"/>
    <s v="Very good"/>
    <s v="Very good"/>
    <s v="Poor"/>
    <s v="Average"/>
    <s v="Excellent"/>
    <s v="Excellent"/>
    <n v="3"/>
    <n v="5"/>
    <n v="4"/>
    <n v="4"/>
    <n v="1"/>
    <n v="2"/>
    <n v="5"/>
    <n v="5"/>
    <n v="3.625"/>
    <n v="4"/>
    <n v="4"/>
    <n v="1.5"/>
    <n v="5"/>
  </r>
  <r>
    <n v="1005"/>
    <x v="180"/>
    <d v="2022-08-19T00:00:00"/>
    <x v="0"/>
    <s v="August"/>
    <s v="Wednesday"/>
    <s v="Weekdays"/>
    <x v="0"/>
    <x v="0"/>
    <s v="Guest 01005"/>
    <x v="1"/>
    <d v="1998-06-04T00:00:00"/>
    <x v="22"/>
    <x v="2"/>
    <x v="0"/>
    <n v="2"/>
    <x v="0"/>
    <x v="4"/>
    <x v="3"/>
    <s v="Very good"/>
    <s v="Poor"/>
    <s v="Poor"/>
    <s v="Poor"/>
    <s v="Average"/>
    <s v="Excellent"/>
    <n v="2"/>
    <n v="2"/>
    <n v="4"/>
    <n v="1"/>
    <n v="1"/>
    <n v="1"/>
    <n v="2"/>
    <n v="5"/>
    <n v="2.25"/>
    <n v="2"/>
    <n v="2.5"/>
    <n v="1"/>
    <n v="3.5"/>
  </r>
  <r>
    <n v="1006"/>
    <x v="652"/>
    <d v="2021-08-31T00:00:00"/>
    <x v="1"/>
    <s v="August"/>
    <s v="Thursday"/>
    <s v="Weekdays"/>
    <x v="14"/>
    <x v="1"/>
    <s v="Guest 01006"/>
    <x v="1"/>
    <d v="1983-03-02T00:00:00"/>
    <x v="55"/>
    <x v="1"/>
    <x v="4"/>
    <n v="5"/>
    <x v="3"/>
    <x v="3"/>
    <x v="1"/>
    <s v="Very good"/>
    <s v="Good"/>
    <s v="Average"/>
    <s v="Average"/>
    <s v="Good"/>
    <s v="Poor"/>
    <n v="5"/>
    <n v="5"/>
    <n v="4"/>
    <n v="3"/>
    <n v="2"/>
    <n v="2"/>
    <n v="3"/>
    <n v="1"/>
    <n v="3.125"/>
    <n v="5"/>
    <n v="3.5"/>
    <n v="2"/>
    <n v="2"/>
  </r>
  <r>
    <n v="1007"/>
    <x v="196"/>
    <d v="2020-05-05T00:00:00"/>
    <x v="3"/>
    <s v="May"/>
    <s v="Saturday"/>
    <s v="Weekends"/>
    <x v="4"/>
    <x v="2"/>
    <s v="Guest 01007"/>
    <x v="0"/>
    <d v="1995-10-29T00:00:00"/>
    <x v="36"/>
    <x v="1"/>
    <x v="3"/>
    <n v="5"/>
    <x v="0"/>
    <x v="3"/>
    <x v="1"/>
    <s v="Very good"/>
    <s v="Good"/>
    <s v="Poor"/>
    <s v="Poor"/>
    <s v="Good"/>
    <s v="Average"/>
    <n v="5"/>
    <n v="5"/>
    <n v="4"/>
    <n v="3"/>
    <n v="1"/>
    <n v="1"/>
    <n v="3"/>
    <n v="2"/>
    <n v="3"/>
    <n v="5"/>
    <n v="3.5"/>
    <n v="1"/>
    <n v="2.5"/>
  </r>
  <r>
    <n v="1008"/>
    <x v="482"/>
    <d v="2021-01-14T00:00:00"/>
    <x v="3"/>
    <s v="December"/>
    <s v="Tuesday"/>
    <s v="Weekdays"/>
    <x v="24"/>
    <x v="1"/>
    <s v="Guest 01008"/>
    <x v="0"/>
    <d v="1952-11-26T00:00:00"/>
    <x v="43"/>
    <x v="0"/>
    <x v="0"/>
    <n v="4"/>
    <x v="5"/>
    <x v="3"/>
    <x v="1"/>
    <s v="Very good"/>
    <s v="Good"/>
    <s v="Good"/>
    <s v="Poor"/>
    <s v="Very good"/>
    <s v="Average"/>
    <n v="5"/>
    <n v="5"/>
    <n v="4"/>
    <n v="3"/>
    <n v="3"/>
    <n v="1"/>
    <n v="4"/>
    <n v="2"/>
    <n v="3.375"/>
    <n v="5"/>
    <n v="3.5"/>
    <n v="2"/>
    <n v="3"/>
  </r>
  <r>
    <n v="1009"/>
    <x v="135"/>
    <d v="2022-02-26T00:00:00"/>
    <x v="0"/>
    <s v="February"/>
    <s v="Thursday"/>
    <s v="Weekdays"/>
    <x v="11"/>
    <x v="1"/>
    <s v="Guest 01009"/>
    <x v="1"/>
    <d v="1951-06-25T00:00:00"/>
    <x v="16"/>
    <x v="0"/>
    <x v="0"/>
    <n v="4"/>
    <x v="4"/>
    <x v="1"/>
    <x v="0"/>
    <s v="Very good"/>
    <s v="Excellent"/>
    <s v="Very good"/>
    <s v="Average"/>
    <s v="Average"/>
    <s v="Average"/>
    <n v="4"/>
    <n v="3"/>
    <n v="4"/>
    <n v="5"/>
    <n v="4"/>
    <n v="2"/>
    <n v="2"/>
    <n v="2"/>
    <n v="3.25"/>
    <n v="3.5"/>
    <n v="4.5"/>
    <n v="3"/>
    <n v="2"/>
  </r>
  <r>
    <n v="1010"/>
    <x v="653"/>
    <d v="2021-07-18T00:00:00"/>
    <x v="1"/>
    <s v="June"/>
    <s v="Monday"/>
    <s v="Weekdays"/>
    <x v="28"/>
    <x v="1"/>
    <s v="Guest 01010"/>
    <x v="0"/>
    <d v="1988-04-30T00:00:00"/>
    <x v="13"/>
    <x v="0"/>
    <x v="0"/>
    <n v="5"/>
    <x v="6"/>
    <x v="2"/>
    <x v="3"/>
    <s v="Excellent"/>
    <s v="Average"/>
    <s v="Excellent"/>
    <s v="Poor"/>
    <s v="Good"/>
    <s v="Poor"/>
    <n v="1"/>
    <n v="2"/>
    <n v="5"/>
    <n v="2"/>
    <n v="5"/>
    <n v="1"/>
    <n v="3"/>
    <n v="1"/>
    <n v="2.5"/>
    <n v="1.5"/>
    <n v="3.5"/>
    <n v="3"/>
    <n v="2"/>
  </r>
  <r>
    <n v="1011"/>
    <x v="654"/>
    <d v="2022-03-08T00:00:00"/>
    <x v="0"/>
    <s v="February"/>
    <s v="Sunday"/>
    <s v="Weekends"/>
    <x v="18"/>
    <x v="1"/>
    <s v="Guest 01011"/>
    <x v="0"/>
    <d v="1957-05-09T00:00:00"/>
    <x v="5"/>
    <x v="1"/>
    <x v="3"/>
    <n v="5"/>
    <x v="2"/>
    <x v="4"/>
    <x v="4"/>
    <s v="Very good"/>
    <s v="Poor"/>
    <s v="Very good"/>
    <s v="Average"/>
    <s v="Average"/>
    <s v="Good"/>
    <n v="2"/>
    <n v="1"/>
    <n v="4"/>
    <n v="1"/>
    <n v="4"/>
    <n v="2"/>
    <n v="2"/>
    <n v="3"/>
    <n v="2.375"/>
    <n v="1.5"/>
    <n v="2.5"/>
    <n v="3"/>
    <n v="2.5"/>
  </r>
  <r>
    <n v="1012"/>
    <x v="655"/>
    <d v="2022-01-11T00:00:00"/>
    <x v="1"/>
    <s v="December"/>
    <s v="Monday"/>
    <s v="Weekdays"/>
    <x v="25"/>
    <x v="1"/>
    <s v="Guest 01012"/>
    <x v="0"/>
    <d v="1993-10-10T00:00:00"/>
    <x v="0"/>
    <x v="1"/>
    <x v="3"/>
    <n v="1"/>
    <x v="0"/>
    <x v="0"/>
    <x v="4"/>
    <s v="Good"/>
    <s v="Poor"/>
    <s v="Poor"/>
    <s v="Poor"/>
    <s v="Good"/>
    <s v="Poor"/>
    <n v="3"/>
    <n v="1"/>
    <n v="3"/>
    <n v="1"/>
    <n v="1"/>
    <n v="1"/>
    <n v="3"/>
    <n v="1"/>
    <n v="1.75"/>
    <n v="2"/>
    <n v="2"/>
    <n v="1"/>
    <n v="2"/>
  </r>
  <r>
    <n v="1013"/>
    <x v="656"/>
    <d v="2022-09-17T00:00:00"/>
    <x v="0"/>
    <s v="September"/>
    <s v="Sunday"/>
    <s v="Weekends"/>
    <x v="29"/>
    <x v="1"/>
    <s v="Guest 01013"/>
    <x v="0"/>
    <d v="1985-06-13T00:00:00"/>
    <x v="29"/>
    <x v="1"/>
    <x v="4"/>
    <n v="5"/>
    <x v="1"/>
    <x v="1"/>
    <x v="1"/>
    <s v="Very good"/>
    <s v="Poor"/>
    <s v="Average"/>
    <s v="Average"/>
    <s v="Very good"/>
    <s v="Poor"/>
    <n v="4"/>
    <n v="5"/>
    <n v="4"/>
    <n v="1"/>
    <n v="2"/>
    <n v="2"/>
    <n v="4"/>
    <n v="1"/>
    <n v="2.875"/>
    <n v="4.5"/>
    <n v="2.5"/>
    <n v="2"/>
    <n v="2.5"/>
  </r>
  <r>
    <n v="1014"/>
    <x v="657"/>
    <d v="2021-06-24T00:00:00"/>
    <x v="1"/>
    <s v="May"/>
    <s v="Sunday"/>
    <s v="Weekends"/>
    <x v="1"/>
    <x v="1"/>
    <s v="Guest 01014"/>
    <x v="1"/>
    <d v="1954-03-08T00:00:00"/>
    <x v="45"/>
    <x v="0"/>
    <x v="0"/>
    <n v="4"/>
    <x v="0"/>
    <x v="0"/>
    <x v="2"/>
    <s v="Poor"/>
    <s v="Poor"/>
    <s v="Average"/>
    <s v="Poor"/>
    <s v="Very good"/>
    <s v="Average"/>
    <n v="3"/>
    <n v="4"/>
    <n v="1"/>
    <n v="1"/>
    <n v="2"/>
    <n v="1"/>
    <n v="4"/>
    <n v="2"/>
    <n v="2.25"/>
    <n v="3.5"/>
    <n v="1"/>
    <n v="1.5"/>
    <n v="3"/>
  </r>
  <r>
    <n v="1015"/>
    <x v="551"/>
    <d v="2020-03-17T00:00:00"/>
    <x v="3"/>
    <s v="March"/>
    <s v="Friday"/>
    <s v="Weekends"/>
    <x v="26"/>
    <x v="0"/>
    <s v="Guest 01015"/>
    <x v="0"/>
    <d v="1976-08-05T00:00:00"/>
    <x v="51"/>
    <x v="2"/>
    <x v="6"/>
    <n v="2"/>
    <x v="0"/>
    <x v="3"/>
    <x v="1"/>
    <s v="Good"/>
    <s v="Very good"/>
    <s v="Excellent"/>
    <s v="Average"/>
    <s v="Average"/>
    <s v="Good"/>
    <n v="5"/>
    <n v="5"/>
    <n v="3"/>
    <n v="4"/>
    <n v="5"/>
    <n v="2"/>
    <n v="2"/>
    <n v="3"/>
    <n v="3.625"/>
    <n v="5"/>
    <n v="3.5"/>
    <n v="3.5"/>
    <n v="2.5"/>
  </r>
  <r>
    <n v="1016"/>
    <x v="658"/>
    <d v="2020-01-21T00:00:00"/>
    <x v="3"/>
    <s v="January"/>
    <s v="Monday"/>
    <s v="Weekdays"/>
    <x v="6"/>
    <x v="0"/>
    <s v="Guest 01016"/>
    <x v="0"/>
    <d v="1994-08-01T00:00:00"/>
    <x v="52"/>
    <x v="0"/>
    <x v="0"/>
    <n v="5"/>
    <x v="0"/>
    <x v="3"/>
    <x v="0"/>
    <s v="Poor"/>
    <s v="Excellent"/>
    <s v="Very good"/>
    <s v="Poor"/>
    <s v="Average"/>
    <s v="Poor"/>
    <n v="5"/>
    <n v="3"/>
    <n v="1"/>
    <n v="5"/>
    <n v="4"/>
    <n v="1"/>
    <n v="2"/>
    <n v="1"/>
    <n v="2.75"/>
    <n v="4"/>
    <n v="3"/>
    <n v="2.5"/>
    <n v="1.5"/>
  </r>
  <r>
    <n v="1017"/>
    <x v="80"/>
    <d v="2020-12-26T00:00:00"/>
    <x v="3"/>
    <s v="December"/>
    <s v="Tuesday"/>
    <s v="Weekdays"/>
    <x v="21"/>
    <x v="1"/>
    <s v="Guest 01017"/>
    <x v="1"/>
    <d v="2001-06-26T00:00:00"/>
    <x v="50"/>
    <x v="0"/>
    <x v="0"/>
    <n v="5"/>
    <x v="0"/>
    <x v="3"/>
    <x v="0"/>
    <s v="Very good"/>
    <s v="Excellent"/>
    <s v="Average"/>
    <s v="Poor"/>
    <s v="Average"/>
    <s v="Good"/>
    <n v="5"/>
    <n v="3"/>
    <n v="4"/>
    <n v="5"/>
    <n v="2"/>
    <n v="1"/>
    <n v="2"/>
    <n v="3"/>
    <n v="3.125"/>
    <n v="4"/>
    <n v="4.5"/>
    <n v="1.5"/>
    <n v="2.5"/>
  </r>
  <r>
    <n v="1018"/>
    <x v="159"/>
    <d v="2022-08-03T00:00:00"/>
    <x v="0"/>
    <s v="July"/>
    <s v="Wednesday"/>
    <s v="Weekdays"/>
    <x v="16"/>
    <x v="1"/>
    <s v="Guest 01018"/>
    <x v="1"/>
    <d v="1980-04-21T00:00:00"/>
    <x v="14"/>
    <x v="0"/>
    <x v="0"/>
    <n v="1"/>
    <x v="0"/>
    <x v="1"/>
    <x v="2"/>
    <s v="Excellent"/>
    <s v="Very good"/>
    <s v="Poor"/>
    <s v="Average"/>
    <s v="Poor"/>
    <s v="Average"/>
    <n v="4"/>
    <n v="4"/>
    <n v="5"/>
    <n v="4"/>
    <n v="1"/>
    <n v="2"/>
    <n v="1"/>
    <n v="2"/>
    <n v="2.875"/>
    <n v="4"/>
    <n v="4.5"/>
    <n v="1.5"/>
    <n v="1.5"/>
  </r>
  <r>
    <n v="1019"/>
    <x v="545"/>
    <d v="2022-01-13T00:00:00"/>
    <x v="1"/>
    <s v="December"/>
    <s v="Friday"/>
    <s v="Weekends"/>
    <x v="28"/>
    <x v="1"/>
    <s v="Guest 01019"/>
    <x v="1"/>
    <d v="1954-07-21T00:00:00"/>
    <x v="28"/>
    <x v="0"/>
    <x v="0"/>
    <n v="4"/>
    <x v="0"/>
    <x v="3"/>
    <x v="1"/>
    <s v="Good"/>
    <s v="Excellent"/>
    <s v="Poor"/>
    <s v="Average"/>
    <s v="Average"/>
    <s v="Excellent"/>
    <n v="5"/>
    <n v="5"/>
    <n v="3"/>
    <n v="5"/>
    <n v="1"/>
    <n v="2"/>
    <n v="2"/>
    <n v="5"/>
    <n v="3.5"/>
    <n v="5"/>
    <n v="4"/>
    <n v="1.5"/>
    <n v="3.5"/>
  </r>
  <r>
    <n v="1020"/>
    <x v="116"/>
    <d v="2020-08-25T00:00:00"/>
    <x v="3"/>
    <s v="August"/>
    <s v="Monday"/>
    <s v="Weekdays"/>
    <x v="20"/>
    <x v="1"/>
    <s v="Guest 01020"/>
    <x v="1"/>
    <d v="2000-01-26T00:00:00"/>
    <x v="24"/>
    <x v="1"/>
    <x v="3"/>
    <n v="4"/>
    <x v="0"/>
    <x v="1"/>
    <x v="2"/>
    <s v="Good"/>
    <s v="Poor"/>
    <s v="Good"/>
    <s v="Average"/>
    <s v="Excellent"/>
    <s v="Average"/>
    <n v="4"/>
    <n v="4"/>
    <n v="3"/>
    <n v="1"/>
    <n v="3"/>
    <n v="2"/>
    <n v="5"/>
    <n v="2"/>
    <n v="3"/>
    <n v="4"/>
    <n v="2"/>
    <n v="2.5"/>
    <n v="3.5"/>
  </r>
  <r>
    <n v="1021"/>
    <x v="41"/>
    <d v="2022-02-11T00:00:00"/>
    <x v="0"/>
    <s v="January"/>
    <s v="Tuesday"/>
    <s v="Weekdays"/>
    <x v="15"/>
    <x v="1"/>
    <s v="Guest 01021"/>
    <x v="0"/>
    <d v="1998-12-27T00:00:00"/>
    <x v="22"/>
    <x v="0"/>
    <x v="0"/>
    <n v="5"/>
    <x v="0"/>
    <x v="3"/>
    <x v="0"/>
    <s v="Very good"/>
    <s v="Excellent"/>
    <s v="Very good"/>
    <s v="Average"/>
    <s v="Good"/>
    <s v="Good"/>
    <n v="5"/>
    <n v="3"/>
    <n v="4"/>
    <n v="5"/>
    <n v="4"/>
    <n v="2"/>
    <n v="3"/>
    <n v="3"/>
    <n v="3.625"/>
    <n v="4"/>
    <n v="4.5"/>
    <n v="3"/>
    <n v="3"/>
  </r>
  <r>
    <n v="1022"/>
    <x v="559"/>
    <d v="2021-04-01T00:00:00"/>
    <x v="1"/>
    <s v="March"/>
    <s v="Monday"/>
    <s v="Weekdays"/>
    <x v="27"/>
    <x v="1"/>
    <s v="Guest 01022"/>
    <x v="1"/>
    <d v="1989-01-14T00:00:00"/>
    <x v="7"/>
    <x v="1"/>
    <x v="4"/>
    <n v="3"/>
    <x v="5"/>
    <x v="0"/>
    <x v="2"/>
    <s v="Very good"/>
    <s v="Average"/>
    <s v="Poor"/>
    <s v="Good"/>
    <s v="Poor"/>
    <s v="Good"/>
    <n v="3"/>
    <n v="4"/>
    <n v="4"/>
    <n v="2"/>
    <n v="1"/>
    <n v="3"/>
    <n v="1"/>
    <n v="3"/>
    <n v="2.625"/>
    <n v="3.5"/>
    <n v="3"/>
    <n v="2"/>
    <n v="2"/>
  </r>
  <r>
    <n v="1023"/>
    <x v="65"/>
    <d v="2021-11-09T00:00:00"/>
    <x v="1"/>
    <s v="October"/>
    <s v="Friday"/>
    <s v="Weekends"/>
    <x v="17"/>
    <x v="1"/>
    <s v="Guest 01023"/>
    <x v="1"/>
    <d v="2002-11-29T00:00:00"/>
    <x v="26"/>
    <x v="0"/>
    <x v="0"/>
    <n v="5"/>
    <x v="2"/>
    <x v="0"/>
    <x v="0"/>
    <s v="Very good"/>
    <s v="Good"/>
    <s v="Average"/>
    <s v="Average"/>
    <s v="Very good"/>
    <s v="Excellent"/>
    <n v="3"/>
    <n v="3"/>
    <n v="4"/>
    <n v="3"/>
    <n v="2"/>
    <n v="2"/>
    <n v="4"/>
    <n v="5"/>
    <n v="3.25"/>
    <n v="3"/>
    <n v="3.5"/>
    <n v="2"/>
    <n v="4.5"/>
  </r>
  <r>
    <n v="1024"/>
    <x v="376"/>
    <d v="2020-06-24T00:00:00"/>
    <x v="3"/>
    <s v="June"/>
    <s v="Tuesday"/>
    <s v="Weekdays"/>
    <x v="25"/>
    <x v="1"/>
    <s v="Guest 01024"/>
    <x v="1"/>
    <d v="1959-07-24T00:00:00"/>
    <x v="47"/>
    <x v="1"/>
    <x v="3"/>
    <n v="5"/>
    <x v="0"/>
    <x v="1"/>
    <x v="1"/>
    <s v="Good"/>
    <s v="Average"/>
    <s v="Excellent"/>
    <s v="Poor"/>
    <s v="Poor"/>
    <s v="Good"/>
    <n v="4"/>
    <n v="5"/>
    <n v="3"/>
    <n v="2"/>
    <n v="5"/>
    <n v="1"/>
    <n v="1"/>
    <n v="3"/>
    <n v="3"/>
    <n v="4.5"/>
    <n v="2.5"/>
    <n v="3"/>
    <n v="2"/>
  </r>
  <r>
    <n v="1025"/>
    <x v="35"/>
    <d v="2022-08-17T00:00:00"/>
    <x v="0"/>
    <s v="July"/>
    <s v="Thursday"/>
    <s v="Weekdays"/>
    <x v="28"/>
    <x v="1"/>
    <s v="Guest 01025"/>
    <x v="0"/>
    <d v="1975-08-23T00:00:00"/>
    <x v="33"/>
    <x v="1"/>
    <x v="4"/>
    <n v="4"/>
    <x v="3"/>
    <x v="4"/>
    <x v="3"/>
    <s v="Good"/>
    <s v="Excellent"/>
    <s v="Excellent"/>
    <s v="Average"/>
    <s v="Poor"/>
    <s v="Average"/>
    <n v="2"/>
    <n v="2"/>
    <n v="3"/>
    <n v="5"/>
    <n v="5"/>
    <n v="2"/>
    <n v="1"/>
    <n v="2"/>
    <n v="2.75"/>
    <n v="2"/>
    <n v="4"/>
    <n v="3.5"/>
    <n v="1.5"/>
  </r>
  <r>
    <n v="1026"/>
    <x v="517"/>
    <d v="2022-02-08T00:00:00"/>
    <x v="0"/>
    <s v="January"/>
    <s v="Thursday"/>
    <s v="Weekdays"/>
    <x v="14"/>
    <x v="1"/>
    <s v="Guest 01026"/>
    <x v="1"/>
    <d v="1995-09-29T00:00:00"/>
    <x v="36"/>
    <x v="1"/>
    <x v="4"/>
    <n v="5"/>
    <x v="1"/>
    <x v="1"/>
    <x v="1"/>
    <s v="Good"/>
    <s v="Good"/>
    <s v="Poor"/>
    <s v="Average"/>
    <s v="Very good"/>
    <s v="Excellent"/>
    <n v="4"/>
    <n v="5"/>
    <n v="3"/>
    <n v="3"/>
    <n v="1"/>
    <n v="2"/>
    <n v="4"/>
    <n v="5"/>
    <n v="3.375"/>
    <n v="4.5"/>
    <n v="3"/>
    <n v="1.5"/>
    <n v="4.5"/>
  </r>
  <r>
    <n v="1027"/>
    <x v="149"/>
    <d v="2022-05-19T00:00:00"/>
    <x v="0"/>
    <s v="May"/>
    <s v="Friday"/>
    <s v="Weekends"/>
    <x v="29"/>
    <x v="1"/>
    <s v="Guest 01027"/>
    <x v="1"/>
    <d v="1999-11-18T00:00:00"/>
    <x v="24"/>
    <x v="1"/>
    <x v="2"/>
    <n v="4"/>
    <x v="5"/>
    <x v="1"/>
    <x v="2"/>
    <s v="Good"/>
    <s v="Poor"/>
    <s v="Good"/>
    <s v="Average"/>
    <s v="Excellent"/>
    <s v="Good"/>
    <n v="4"/>
    <n v="4"/>
    <n v="3"/>
    <n v="1"/>
    <n v="3"/>
    <n v="2"/>
    <n v="5"/>
    <n v="3"/>
    <n v="3.125"/>
    <n v="4"/>
    <n v="2"/>
    <n v="2.5"/>
    <n v="4"/>
  </r>
  <r>
    <n v="1028"/>
    <x v="659"/>
    <d v="2020-11-16T00:00:00"/>
    <x v="3"/>
    <s v="October"/>
    <s v="Monday"/>
    <s v="Weekdays"/>
    <x v="19"/>
    <x v="1"/>
    <s v="Guest 01028"/>
    <x v="1"/>
    <d v="1998-09-19T00:00:00"/>
    <x v="22"/>
    <x v="1"/>
    <x v="6"/>
    <n v="5"/>
    <x v="5"/>
    <x v="1"/>
    <x v="0"/>
    <s v="Poor"/>
    <s v="Excellent"/>
    <s v="Excellent"/>
    <s v="Average"/>
    <s v="Excellent"/>
    <s v="Very good"/>
    <n v="4"/>
    <n v="3"/>
    <n v="1"/>
    <n v="5"/>
    <n v="5"/>
    <n v="2"/>
    <n v="5"/>
    <n v="4"/>
    <n v="3.625"/>
    <n v="3.5"/>
    <n v="3"/>
    <n v="3.5"/>
    <n v="4.5"/>
  </r>
  <r>
    <n v="1029"/>
    <x v="327"/>
    <d v="2020-12-27T00:00:00"/>
    <x v="3"/>
    <s v="December"/>
    <s v="Sunday"/>
    <s v="Weekends"/>
    <x v="16"/>
    <x v="1"/>
    <s v="Guest 01029"/>
    <x v="0"/>
    <d v="1989-11-28T00:00:00"/>
    <x v="35"/>
    <x v="1"/>
    <x v="3"/>
    <n v="2"/>
    <x v="3"/>
    <x v="0"/>
    <x v="0"/>
    <s v="Poor"/>
    <s v="Very good"/>
    <s v="Excellent"/>
    <s v="Average"/>
    <s v="Very good"/>
    <s v="Excellent"/>
    <n v="3"/>
    <n v="3"/>
    <n v="1"/>
    <n v="4"/>
    <n v="5"/>
    <n v="2"/>
    <n v="4"/>
    <n v="5"/>
    <n v="3.375"/>
    <n v="3"/>
    <n v="2.5"/>
    <n v="3.5"/>
    <n v="4.5"/>
  </r>
  <r>
    <n v="1030"/>
    <x v="660"/>
    <d v="2020-07-08T00:00:00"/>
    <x v="3"/>
    <s v="June"/>
    <s v="Thursday"/>
    <s v="Weekdays"/>
    <x v="9"/>
    <x v="1"/>
    <s v="Guest 01030"/>
    <x v="0"/>
    <d v="1968-01-09T00:00:00"/>
    <x v="32"/>
    <x v="0"/>
    <x v="2"/>
    <n v="4"/>
    <x v="1"/>
    <x v="1"/>
    <x v="2"/>
    <s v="Poor"/>
    <s v="Excellent"/>
    <s v="Poor"/>
    <s v="Very good"/>
    <s v="Excellent"/>
    <s v="Poor"/>
    <n v="4"/>
    <n v="4"/>
    <n v="1"/>
    <n v="5"/>
    <n v="1"/>
    <n v="4"/>
    <n v="5"/>
    <n v="1"/>
    <n v="3.125"/>
    <n v="4"/>
    <n v="3"/>
    <n v="2.5"/>
    <n v="3"/>
  </r>
  <r>
    <n v="1031"/>
    <x v="301"/>
    <d v="2022-02-25T00:00:00"/>
    <x v="0"/>
    <s v="February"/>
    <s v="Sunday"/>
    <s v="Weekends"/>
    <x v="3"/>
    <x v="1"/>
    <s v="Guest 01031"/>
    <x v="0"/>
    <d v="1970-02-20T00:00:00"/>
    <x v="15"/>
    <x v="1"/>
    <x v="1"/>
    <n v="2"/>
    <x v="0"/>
    <x v="1"/>
    <x v="1"/>
    <s v="Very good"/>
    <s v="Excellent"/>
    <s v="Poor"/>
    <s v="Poor"/>
    <s v="Very good"/>
    <s v="Excellent"/>
    <n v="4"/>
    <n v="5"/>
    <n v="4"/>
    <n v="5"/>
    <n v="1"/>
    <n v="1"/>
    <n v="4"/>
    <n v="5"/>
    <n v="3.625"/>
    <n v="4.5"/>
    <n v="4.5"/>
    <n v="1"/>
    <n v="4.5"/>
  </r>
  <r>
    <n v="1032"/>
    <x v="336"/>
    <d v="2020-04-14T00:00:00"/>
    <x v="3"/>
    <s v="March"/>
    <s v="Monday"/>
    <s v="Weekdays"/>
    <x v="20"/>
    <x v="1"/>
    <s v="Guest 01032"/>
    <x v="0"/>
    <d v="1998-12-03T00:00:00"/>
    <x v="22"/>
    <x v="0"/>
    <x v="0"/>
    <n v="4"/>
    <x v="6"/>
    <x v="0"/>
    <x v="0"/>
    <s v="Good"/>
    <s v="Very good"/>
    <s v="Poor"/>
    <s v="Poor"/>
    <s v="Average"/>
    <s v="Excellent"/>
    <n v="3"/>
    <n v="3"/>
    <n v="3"/>
    <n v="4"/>
    <n v="1"/>
    <n v="1"/>
    <n v="2"/>
    <n v="5"/>
    <n v="2.75"/>
    <n v="3"/>
    <n v="3.5"/>
    <n v="1"/>
    <n v="3.5"/>
  </r>
  <r>
    <n v="1033"/>
    <x v="586"/>
    <d v="2022-03-29T00:00:00"/>
    <x v="0"/>
    <s v="March"/>
    <s v="Monday"/>
    <s v="Weekdays"/>
    <x v="6"/>
    <x v="0"/>
    <s v="Guest 01033"/>
    <x v="0"/>
    <d v="1980-12-10T00:00:00"/>
    <x v="18"/>
    <x v="3"/>
    <x v="3"/>
    <n v="4"/>
    <x v="0"/>
    <x v="3"/>
    <x v="2"/>
    <s v="Very good"/>
    <s v="Good"/>
    <s v="Good"/>
    <s v="Poor"/>
    <s v="Excellent"/>
    <s v="Good"/>
    <n v="5"/>
    <n v="4"/>
    <n v="4"/>
    <n v="3"/>
    <n v="3"/>
    <n v="1"/>
    <n v="5"/>
    <n v="3"/>
    <n v="3.5"/>
    <n v="4.5"/>
    <n v="3.5"/>
    <n v="2"/>
    <n v="4"/>
  </r>
  <r>
    <n v="1034"/>
    <x v="73"/>
    <d v="2021-03-14T00:00:00"/>
    <x v="1"/>
    <s v="March"/>
    <s v="Wednesday"/>
    <s v="Weekdays"/>
    <x v="26"/>
    <x v="0"/>
    <s v="Guest 01034"/>
    <x v="0"/>
    <d v="1961-09-12T00:00:00"/>
    <x v="4"/>
    <x v="1"/>
    <x v="6"/>
    <n v="3"/>
    <x v="1"/>
    <x v="4"/>
    <x v="3"/>
    <s v="Very good"/>
    <s v="Average"/>
    <s v="Average"/>
    <s v="Poor"/>
    <s v="Excellent"/>
    <s v="Very good"/>
    <n v="2"/>
    <n v="2"/>
    <n v="4"/>
    <n v="2"/>
    <n v="2"/>
    <n v="1"/>
    <n v="5"/>
    <n v="4"/>
    <n v="2.75"/>
    <n v="2"/>
    <n v="3"/>
    <n v="1.5"/>
    <n v="4.5"/>
  </r>
  <r>
    <n v="1035"/>
    <x v="661"/>
    <d v="2022-05-20T00:00:00"/>
    <x v="0"/>
    <s v="April"/>
    <s v="Thursday"/>
    <s v="Weekdays"/>
    <x v="25"/>
    <x v="1"/>
    <s v="Guest 01035"/>
    <x v="0"/>
    <d v="1972-10-08T00:00:00"/>
    <x v="11"/>
    <x v="2"/>
    <x v="5"/>
    <n v="3"/>
    <x v="3"/>
    <x v="1"/>
    <x v="1"/>
    <s v="Excellent"/>
    <s v="Very good"/>
    <s v="Poor"/>
    <s v="Poor"/>
    <s v="Poor"/>
    <s v="Very good"/>
    <n v="4"/>
    <n v="5"/>
    <n v="5"/>
    <n v="4"/>
    <n v="1"/>
    <n v="1"/>
    <n v="1"/>
    <n v="4"/>
    <n v="3.125"/>
    <n v="4.5"/>
    <n v="4.5"/>
    <n v="1"/>
    <n v="2.5"/>
  </r>
  <r>
    <n v="1036"/>
    <x v="436"/>
    <d v="2020-11-19T00:00:00"/>
    <x v="3"/>
    <s v="November"/>
    <s v="Friday"/>
    <s v="Weekends"/>
    <x v="29"/>
    <x v="1"/>
    <s v="Guest 01036"/>
    <x v="0"/>
    <d v="1994-11-11T00:00:00"/>
    <x v="52"/>
    <x v="1"/>
    <x v="3"/>
    <n v="5"/>
    <x v="2"/>
    <x v="1"/>
    <x v="1"/>
    <s v="Good"/>
    <s v="Average"/>
    <s v="Average"/>
    <s v="Average"/>
    <s v="Excellent"/>
    <s v="Very good"/>
    <n v="4"/>
    <n v="5"/>
    <n v="3"/>
    <n v="2"/>
    <n v="2"/>
    <n v="2"/>
    <n v="5"/>
    <n v="4"/>
    <n v="3.375"/>
    <n v="4.5"/>
    <n v="2.5"/>
    <n v="2"/>
    <n v="4.5"/>
  </r>
  <r>
    <n v="1037"/>
    <x v="462"/>
    <d v="2021-03-28T00:00:00"/>
    <x v="1"/>
    <s v="March"/>
    <s v="Sunday"/>
    <s v="Weekends"/>
    <x v="16"/>
    <x v="1"/>
    <s v="Guest 01037"/>
    <x v="0"/>
    <d v="1973-08-28T00:00:00"/>
    <x v="17"/>
    <x v="0"/>
    <x v="0"/>
    <n v="5"/>
    <x v="0"/>
    <x v="1"/>
    <x v="1"/>
    <s v="Poor"/>
    <s v="Good"/>
    <s v="Average"/>
    <s v="Poor"/>
    <s v="Average"/>
    <s v="Good"/>
    <n v="4"/>
    <n v="5"/>
    <n v="1"/>
    <n v="3"/>
    <n v="2"/>
    <n v="1"/>
    <n v="2"/>
    <n v="3"/>
    <n v="2.625"/>
    <n v="4.5"/>
    <n v="2"/>
    <n v="1.5"/>
    <n v="2.5"/>
  </r>
  <r>
    <n v="1038"/>
    <x v="366"/>
    <d v="2021-12-30T00:00:00"/>
    <x v="1"/>
    <s v="December"/>
    <s v="Monday"/>
    <s v="Weekdays"/>
    <x v="4"/>
    <x v="0"/>
    <s v="Guest 01038"/>
    <x v="0"/>
    <d v="2006-09-26T00:00:00"/>
    <x v="56"/>
    <x v="3"/>
    <x v="3"/>
    <n v="3"/>
    <x v="2"/>
    <x v="1"/>
    <x v="1"/>
    <s v="Very good"/>
    <s v="Very good"/>
    <s v="Excellent"/>
    <s v="Poor"/>
    <s v="Very good"/>
    <s v="Good"/>
    <n v="4"/>
    <n v="5"/>
    <n v="4"/>
    <n v="4"/>
    <n v="5"/>
    <n v="1"/>
    <n v="4"/>
    <n v="3"/>
    <n v="3.75"/>
    <n v="4.5"/>
    <n v="4"/>
    <n v="3"/>
    <n v="3.5"/>
  </r>
  <r>
    <n v="1039"/>
    <x v="359"/>
    <d v="2021-08-18T00:00:00"/>
    <x v="1"/>
    <s v="August"/>
    <s v="Sunday"/>
    <s v="Weekends"/>
    <x v="15"/>
    <x v="1"/>
    <s v="Guest 01039"/>
    <x v="1"/>
    <d v="1955-06-28T00:00:00"/>
    <x v="19"/>
    <x v="0"/>
    <x v="0"/>
    <n v="5"/>
    <x v="7"/>
    <x v="1"/>
    <x v="1"/>
    <s v="Very good"/>
    <s v="Poor"/>
    <s v="Excellent"/>
    <s v="Poor"/>
    <s v="Very good"/>
    <s v="Very good"/>
    <n v="4"/>
    <n v="5"/>
    <n v="4"/>
    <n v="1"/>
    <n v="5"/>
    <n v="1"/>
    <n v="4"/>
    <n v="4"/>
    <n v="3.5"/>
    <n v="4.5"/>
    <n v="2.5"/>
    <n v="3"/>
    <n v="4"/>
  </r>
  <r>
    <n v="1040"/>
    <x v="316"/>
    <d v="2020-03-27T00:00:00"/>
    <x v="3"/>
    <s v="March"/>
    <s v="Monday"/>
    <s v="Weekdays"/>
    <x v="26"/>
    <x v="0"/>
    <s v="Guest 01040"/>
    <x v="1"/>
    <d v="1999-09-15T00:00:00"/>
    <x v="24"/>
    <x v="0"/>
    <x v="0"/>
    <n v="1"/>
    <x v="5"/>
    <x v="0"/>
    <x v="1"/>
    <s v="Very good"/>
    <s v="Poor"/>
    <s v="Good"/>
    <s v="Poor"/>
    <s v="Poor"/>
    <s v="Very good"/>
    <n v="3"/>
    <n v="5"/>
    <n v="4"/>
    <n v="1"/>
    <n v="3"/>
    <n v="1"/>
    <n v="1"/>
    <n v="4"/>
    <n v="2.75"/>
    <n v="4"/>
    <n v="2.5"/>
    <n v="2"/>
    <n v="2.5"/>
  </r>
  <r>
    <n v="1041"/>
    <x v="586"/>
    <d v="2022-04-10T00:00:00"/>
    <x v="0"/>
    <s v="March"/>
    <s v="Monday"/>
    <s v="Weekdays"/>
    <x v="22"/>
    <x v="1"/>
    <s v="Guest 01041"/>
    <x v="0"/>
    <d v="1967-07-29T00:00:00"/>
    <x v="32"/>
    <x v="0"/>
    <x v="0"/>
    <n v="4"/>
    <x v="6"/>
    <x v="0"/>
    <x v="0"/>
    <s v="Very good"/>
    <s v="Very good"/>
    <s v="Good"/>
    <s v="Average"/>
    <s v="Good"/>
    <s v="Poor"/>
    <n v="3"/>
    <n v="3"/>
    <n v="4"/>
    <n v="4"/>
    <n v="3"/>
    <n v="2"/>
    <n v="3"/>
    <n v="1"/>
    <n v="2.875"/>
    <n v="3"/>
    <n v="4"/>
    <n v="2.5"/>
    <n v="2"/>
  </r>
  <r>
    <n v="1042"/>
    <x v="662"/>
    <d v="2022-11-05T00:00:00"/>
    <x v="0"/>
    <s v="October"/>
    <s v="Tuesday"/>
    <s v="Weekdays"/>
    <x v="17"/>
    <x v="1"/>
    <s v="Guest 01042"/>
    <x v="0"/>
    <d v="1956-07-03T00:00:00"/>
    <x v="5"/>
    <x v="0"/>
    <x v="0"/>
    <n v="4"/>
    <x v="2"/>
    <x v="1"/>
    <x v="1"/>
    <s v="Very good"/>
    <s v="Excellent"/>
    <s v="Excellent"/>
    <s v="Average"/>
    <s v="Good"/>
    <s v="Poor"/>
    <n v="4"/>
    <n v="5"/>
    <n v="4"/>
    <n v="5"/>
    <n v="5"/>
    <n v="2"/>
    <n v="3"/>
    <n v="1"/>
    <n v="3.625"/>
    <n v="4.5"/>
    <n v="4.5"/>
    <n v="3.5"/>
    <n v="2"/>
  </r>
  <r>
    <n v="1043"/>
    <x v="663"/>
    <d v="2020-08-03T00:00:00"/>
    <x v="3"/>
    <s v="August"/>
    <s v="Saturday"/>
    <s v="Weekends"/>
    <x v="0"/>
    <x v="2"/>
    <s v="Guest 01043"/>
    <x v="1"/>
    <d v="1995-02-28T00:00:00"/>
    <x v="52"/>
    <x v="0"/>
    <x v="0"/>
    <n v="1"/>
    <x v="2"/>
    <x v="1"/>
    <x v="1"/>
    <s v="Average"/>
    <s v="Excellent"/>
    <s v="Poor"/>
    <s v="Excellent"/>
    <s v="Very good"/>
    <s v="Excellent"/>
    <n v="4"/>
    <n v="5"/>
    <n v="2"/>
    <n v="5"/>
    <n v="1"/>
    <n v="5"/>
    <n v="4"/>
    <n v="5"/>
    <n v="3.875"/>
    <n v="4.5"/>
    <n v="3.5"/>
    <n v="3"/>
    <n v="4.5"/>
  </r>
  <r>
    <n v="1044"/>
    <x v="494"/>
    <d v="2022-06-23T00:00:00"/>
    <x v="0"/>
    <s v="June"/>
    <s v="Thursday"/>
    <s v="Weekdays"/>
    <x v="19"/>
    <x v="1"/>
    <s v="Guest 01044"/>
    <x v="1"/>
    <d v="1999-04-01T00:00:00"/>
    <x v="22"/>
    <x v="0"/>
    <x v="0"/>
    <n v="1"/>
    <x v="7"/>
    <x v="1"/>
    <x v="2"/>
    <s v="Good"/>
    <s v="Good"/>
    <s v="Good"/>
    <s v="Average"/>
    <s v="Poor"/>
    <s v="Good"/>
    <n v="4"/>
    <n v="4"/>
    <n v="3"/>
    <n v="3"/>
    <n v="3"/>
    <n v="2"/>
    <n v="1"/>
    <n v="3"/>
    <n v="2.875"/>
    <n v="4"/>
    <n v="3"/>
    <n v="2.5"/>
    <n v="2"/>
  </r>
  <r>
    <n v="1045"/>
    <x v="664"/>
    <d v="2020-09-08T00:00:00"/>
    <x v="3"/>
    <s v="August"/>
    <s v="Sunday"/>
    <s v="Weekends"/>
    <x v="18"/>
    <x v="1"/>
    <s v="Guest 01045"/>
    <x v="0"/>
    <d v="1991-08-16T00:00:00"/>
    <x v="39"/>
    <x v="0"/>
    <x v="3"/>
    <n v="4"/>
    <x v="6"/>
    <x v="1"/>
    <x v="1"/>
    <s v="Excellent"/>
    <s v="Excellent"/>
    <s v="Poor"/>
    <s v="Poor"/>
    <s v="Average"/>
    <s v="Poor"/>
    <n v="4"/>
    <n v="5"/>
    <n v="5"/>
    <n v="5"/>
    <n v="1"/>
    <n v="1"/>
    <n v="2"/>
    <n v="1"/>
    <n v="3"/>
    <n v="4.5"/>
    <n v="5"/>
    <n v="1"/>
    <n v="1.5"/>
  </r>
  <r>
    <n v="1046"/>
    <x v="665"/>
    <d v="2021-09-25T00:00:00"/>
    <x v="1"/>
    <s v="September"/>
    <s v="Sunday"/>
    <s v="Weekends"/>
    <x v="9"/>
    <x v="1"/>
    <s v="Guest 01046"/>
    <x v="0"/>
    <d v="1956-05-31T00:00:00"/>
    <x v="5"/>
    <x v="0"/>
    <x v="0"/>
    <n v="3"/>
    <x v="2"/>
    <x v="1"/>
    <x v="0"/>
    <s v="Very good"/>
    <s v="Excellent"/>
    <s v="Poor"/>
    <s v="Poor"/>
    <s v="Excellent"/>
    <s v="Poor"/>
    <n v="4"/>
    <n v="3"/>
    <n v="4"/>
    <n v="5"/>
    <n v="1"/>
    <n v="1"/>
    <n v="5"/>
    <n v="1"/>
    <n v="3"/>
    <n v="3.5"/>
    <n v="4.5"/>
    <n v="1"/>
    <n v="3"/>
  </r>
  <r>
    <n v="1047"/>
    <x v="666"/>
    <d v="2021-10-20T00:00:00"/>
    <x v="1"/>
    <s v="October"/>
    <s v="Wednesday"/>
    <s v="Weekdays"/>
    <x v="8"/>
    <x v="1"/>
    <s v="Guest 01047"/>
    <x v="1"/>
    <d v="1999-09-12T00:00:00"/>
    <x v="24"/>
    <x v="1"/>
    <x v="0"/>
    <n v="3"/>
    <x v="0"/>
    <x v="0"/>
    <x v="2"/>
    <s v="Good"/>
    <s v="Average"/>
    <s v="Poor"/>
    <s v="Average"/>
    <s v="Excellent"/>
    <s v="Average"/>
    <n v="3"/>
    <n v="4"/>
    <n v="3"/>
    <n v="2"/>
    <n v="1"/>
    <n v="2"/>
    <n v="5"/>
    <n v="2"/>
    <n v="2.75"/>
    <n v="3.5"/>
    <n v="2.5"/>
    <n v="1.5"/>
    <n v="3.5"/>
  </r>
  <r>
    <n v="1048"/>
    <x v="667"/>
    <d v="2022-09-11T00:00:00"/>
    <x v="0"/>
    <s v="August"/>
    <s v="Monday"/>
    <s v="Weekdays"/>
    <x v="22"/>
    <x v="1"/>
    <s v="Guest 01048"/>
    <x v="0"/>
    <d v="1953-02-08T00:00:00"/>
    <x v="43"/>
    <x v="0"/>
    <x v="0"/>
    <n v="5"/>
    <x v="4"/>
    <x v="1"/>
    <x v="2"/>
    <s v="Poor"/>
    <s v="Average"/>
    <s v="Poor"/>
    <s v="Poor"/>
    <s v="Good"/>
    <s v="Very good"/>
    <n v="4"/>
    <n v="4"/>
    <n v="1"/>
    <n v="2"/>
    <n v="1"/>
    <n v="1"/>
    <n v="3"/>
    <n v="4"/>
    <n v="2.5"/>
    <n v="4"/>
    <n v="1.5"/>
    <n v="1"/>
    <n v="3.5"/>
  </r>
  <r>
    <n v="1049"/>
    <x v="522"/>
    <d v="2020-08-13T00:00:00"/>
    <x v="3"/>
    <s v="July"/>
    <s v="Friday"/>
    <s v="Weekends"/>
    <x v="28"/>
    <x v="1"/>
    <s v="Guest 01049"/>
    <x v="1"/>
    <d v="1983-03-13T00:00:00"/>
    <x v="55"/>
    <x v="2"/>
    <x v="5"/>
    <n v="4"/>
    <x v="0"/>
    <x v="1"/>
    <x v="3"/>
    <s v="Good"/>
    <s v="Average"/>
    <s v="Average"/>
    <s v="Poor"/>
    <s v="Good"/>
    <s v="Excellent"/>
    <n v="4"/>
    <n v="2"/>
    <n v="3"/>
    <n v="2"/>
    <n v="2"/>
    <n v="1"/>
    <n v="3"/>
    <n v="5"/>
    <n v="2.75"/>
    <n v="3"/>
    <n v="2.5"/>
    <n v="1.5"/>
    <n v="4"/>
  </r>
  <r>
    <n v="1050"/>
    <x v="668"/>
    <d v="2021-09-12T00:00:00"/>
    <x v="1"/>
    <s v="September"/>
    <s v="Wednesday"/>
    <s v="Weekdays"/>
    <x v="17"/>
    <x v="1"/>
    <s v="Guest 01050"/>
    <x v="0"/>
    <d v="2005-09-20T00:00:00"/>
    <x v="48"/>
    <x v="0"/>
    <x v="0"/>
    <n v="5"/>
    <x v="5"/>
    <x v="4"/>
    <x v="4"/>
    <s v="Good"/>
    <s v="Very good"/>
    <s v="Average"/>
    <s v="Average"/>
    <s v="Very good"/>
    <s v="Excellent"/>
    <n v="2"/>
    <n v="1"/>
    <n v="3"/>
    <n v="4"/>
    <n v="2"/>
    <n v="2"/>
    <n v="4"/>
    <n v="5"/>
    <n v="2.875"/>
    <n v="1.5"/>
    <n v="3.5"/>
    <n v="2"/>
    <n v="4.5"/>
  </r>
  <r>
    <n v="1051"/>
    <x v="669"/>
    <d v="2021-10-26T00:00:00"/>
    <x v="1"/>
    <s v="October"/>
    <s v="Friday"/>
    <s v="Weekends"/>
    <x v="1"/>
    <x v="1"/>
    <s v="Guest 01051"/>
    <x v="1"/>
    <d v="1961-07-22T00:00:00"/>
    <x v="4"/>
    <x v="1"/>
    <x v="6"/>
    <n v="5"/>
    <x v="0"/>
    <x v="3"/>
    <x v="2"/>
    <s v="Excellent"/>
    <s v="Average"/>
    <s v="Poor"/>
    <s v="Average"/>
    <s v="Average"/>
    <s v="Good"/>
    <n v="5"/>
    <n v="4"/>
    <n v="5"/>
    <n v="2"/>
    <n v="1"/>
    <n v="2"/>
    <n v="2"/>
    <n v="3"/>
    <n v="3"/>
    <n v="4.5"/>
    <n v="3.5"/>
    <n v="1.5"/>
    <n v="2.5"/>
  </r>
  <r>
    <n v="1052"/>
    <x v="367"/>
    <d v="2021-06-28T00:00:00"/>
    <x v="1"/>
    <s v="June"/>
    <s v="Tuesday"/>
    <s v="Weekdays"/>
    <x v="29"/>
    <x v="1"/>
    <s v="Guest 01052"/>
    <x v="0"/>
    <d v="1995-03-16T00:00:00"/>
    <x v="52"/>
    <x v="1"/>
    <x v="3"/>
    <n v="4"/>
    <x v="5"/>
    <x v="0"/>
    <x v="1"/>
    <s v="Good"/>
    <s v="Excellent"/>
    <s v="Good"/>
    <s v="Poor"/>
    <s v="Good"/>
    <s v="Excellent"/>
    <n v="3"/>
    <n v="5"/>
    <n v="3"/>
    <n v="5"/>
    <n v="3"/>
    <n v="1"/>
    <n v="3"/>
    <n v="5"/>
    <n v="3.5"/>
    <n v="4"/>
    <n v="4"/>
    <n v="2"/>
    <n v="4"/>
  </r>
  <r>
    <n v="1053"/>
    <x v="670"/>
    <d v="2020-10-21T00:00:00"/>
    <x v="3"/>
    <s v="October"/>
    <s v="Saturday"/>
    <s v="Weekends"/>
    <x v="17"/>
    <x v="1"/>
    <s v="Guest 01053"/>
    <x v="0"/>
    <d v="1992-05-05T00:00:00"/>
    <x v="39"/>
    <x v="1"/>
    <x v="3"/>
    <n v="5"/>
    <x v="5"/>
    <x v="1"/>
    <x v="2"/>
    <s v="Excellent"/>
    <s v="Very good"/>
    <s v="Average"/>
    <s v="Average"/>
    <s v="Average"/>
    <s v="Excellent"/>
    <n v="4"/>
    <n v="4"/>
    <n v="5"/>
    <n v="4"/>
    <n v="2"/>
    <n v="2"/>
    <n v="2"/>
    <n v="5"/>
    <n v="3.5"/>
    <n v="4"/>
    <n v="4.5"/>
    <n v="2"/>
    <n v="3.5"/>
  </r>
  <r>
    <n v="1054"/>
    <x v="370"/>
    <d v="2020-12-08T00:00:00"/>
    <x v="3"/>
    <s v="December"/>
    <s v="Wednesday"/>
    <s v="Weekdays"/>
    <x v="29"/>
    <x v="1"/>
    <s v="Guest 01054"/>
    <x v="0"/>
    <d v="1966-11-24T00:00:00"/>
    <x v="10"/>
    <x v="2"/>
    <x v="4"/>
    <n v="1"/>
    <x v="2"/>
    <x v="1"/>
    <x v="1"/>
    <s v="Good"/>
    <s v="Excellent"/>
    <s v="Average"/>
    <s v="Poor"/>
    <s v="Average"/>
    <s v="Good"/>
    <n v="4"/>
    <n v="5"/>
    <n v="3"/>
    <n v="5"/>
    <n v="2"/>
    <n v="1"/>
    <n v="2"/>
    <n v="3"/>
    <n v="3.125"/>
    <n v="4.5"/>
    <n v="4"/>
    <n v="1.5"/>
    <n v="2.5"/>
  </r>
  <r>
    <n v="1055"/>
    <x v="439"/>
    <d v="2020-11-15T00:00:00"/>
    <x v="3"/>
    <s v="November"/>
    <s v="Tuesday"/>
    <s v="Weekdays"/>
    <x v="3"/>
    <x v="1"/>
    <s v="Guest 01055"/>
    <x v="0"/>
    <d v="1969-12-10T00:00:00"/>
    <x v="15"/>
    <x v="1"/>
    <x v="4"/>
    <n v="1"/>
    <x v="1"/>
    <x v="1"/>
    <x v="1"/>
    <s v="Very good"/>
    <s v="Very good"/>
    <s v="Excellent"/>
    <s v="Poor"/>
    <s v="Excellent"/>
    <s v="Average"/>
    <n v="4"/>
    <n v="5"/>
    <n v="4"/>
    <n v="4"/>
    <n v="5"/>
    <n v="1"/>
    <n v="5"/>
    <n v="2"/>
    <n v="3.75"/>
    <n v="4.5"/>
    <n v="4"/>
    <n v="3"/>
    <n v="3.5"/>
  </r>
  <r>
    <n v="1056"/>
    <x v="671"/>
    <d v="2022-05-25T00:00:00"/>
    <x v="0"/>
    <s v="May"/>
    <s v="Sunday"/>
    <s v="Weekends"/>
    <x v="27"/>
    <x v="1"/>
    <s v="Guest 01056"/>
    <x v="0"/>
    <d v="1969-11-10T00:00:00"/>
    <x v="15"/>
    <x v="1"/>
    <x v="3"/>
    <n v="4"/>
    <x v="5"/>
    <x v="1"/>
    <x v="3"/>
    <s v="Excellent"/>
    <s v="Poor"/>
    <s v="Poor"/>
    <s v="Poor"/>
    <s v="Very good"/>
    <s v="Excellent"/>
    <n v="4"/>
    <n v="2"/>
    <n v="5"/>
    <n v="1"/>
    <n v="1"/>
    <n v="1"/>
    <n v="4"/>
    <n v="5"/>
    <n v="2.875"/>
    <n v="3"/>
    <n v="3"/>
    <n v="1"/>
    <n v="4.5"/>
  </r>
  <r>
    <n v="1057"/>
    <x v="36"/>
    <d v="2020-03-10T00:00:00"/>
    <x v="3"/>
    <s v="February"/>
    <s v="Friday"/>
    <s v="Weekends"/>
    <x v="17"/>
    <x v="1"/>
    <s v="Guest 01057"/>
    <x v="1"/>
    <d v="1966-11-20T00:00:00"/>
    <x v="10"/>
    <x v="0"/>
    <x v="0"/>
    <n v="3"/>
    <x v="3"/>
    <x v="4"/>
    <x v="3"/>
    <s v="Average"/>
    <s v="Very good"/>
    <s v="Very good"/>
    <s v="Average"/>
    <s v="Poor"/>
    <s v="Average"/>
    <n v="2"/>
    <n v="2"/>
    <n v="2"/>
    <n v="4"/>
    <n v="4"/>
    <n v="2"/>
    <n v="1"/>
    <n v="2"/>
    <n v="2.375"/>
    <n v="2"/>
    <n v="3"/>
    <n v="3"/>
    <n v="1.5"/>
  </r>
  <r>
    <n v="1058"/>
    <x v="371"/>
    <d v="2021-06-24T00:00:00"/>
    <x v="1"/>
    <s v="June"/>
    <s v="Sunday"/>
    <s v="Weekends"/>
    <x v="17"/>
    <x v="1"/>
    <s v="Guest 01058"/>
    <x v="1"/>
    <d v="1959-10-03T00:00:00"/>
    <x v="47"/>
    <x v="0"/>
    <x v="4"/>
    <n v="4"/>
    <x v="0"/>
    <x v="3"/>
    <x v="0"/>
    <s v="Very good"/>
    <s v="Good"/>
    <s v="Poor"/>
    <s v="Average"/>
    <s v="Excellent"/>
    <s v="Average"/>
    <n v="5"/>
    <n v="3"/>
    <n v="4"/>
    <n v="3"/>
    <n v="1"/>
    <n v="2"/>
    <n v="5"/>
    <n v="2"/>
    <n v="3.125"/>
    <n v="4"/>
    <n v="3.5"/>
    <n v="1.5"/>
    <n v="3.5"/>
  </r>
  <r>
    <n v="1059"/>
    <x v="571"/>
    <d v="2022-03-26T00:00:00"/>
    <x v="0"/>
    <s v="March"/>
    <s v="Monday"/>
    <s v="Weekdays"/>
    <x v="3"/>
    <x v="1"/>
    <s v="Guest 01059"/>
    <x v="1"/>
    <d v="1987-02-04T00:00:00"/>
    <x v="27"/>
    <x v="0"/>
    <x v="0"/>
    <n v="3"/>
    <x v="0"/>
    <x v="1"/>
    <x v="2"/>
    <s v="Good"/>
    <s v="Excellent"/>
    <s v="Average"/>
    <s v="Average"/>
    <s v="Average"/>
    <s v="Good"/>
    <n v="4"/>
    <n v="4"/>
    <n v="3"/>
    <n v="5"/>
    <n v="2"/>
    <n v="2"/>
    <n v="2"/>
    <n v="3"/>
    <n v="3.125"/>
    <n v="4"/>
    <n v="4"/>
    <n v="2"/>
    <n v="2.5"/>
  </r>
  <r>
    <n v="1060"/>
    <x v="320"/>
    <d v="2021-02-09T00:00:00"/>
    <x v="1"/>
    <s v="February"/>
    <s v="Wednesday"/>
    <s v="Weekdays"/>
    <x v="29"/>
    <x v="1"/>
    <s v="Guest 01060"/>
    <x v="0"/>
    <d v="1998-09-16T00:00:00"/>
    <x v="22"/>
    <x v="1"/>
    <x v="2"/>
    <n v="5"/>
    <x v="3"/>
    <x v="3"/>
    <x v="2"/>
    <s v="Very good"/>
    <s v="Good"/>
    <s v="Very good"/>
    <s v="Average"/>
    <s v="Poor"/>
    <s v="Very good"/>
    <n v="5"/>
    <n v="4"/>
    <n v="4"/>
    <n v="3"/>
    <n v="4"/>
    <n v="2"/>
    <n v="1"/>
    <n v="4"/>
    <n v="3.375"/>
    <n v="4.5"/>
    <n v="3.5"/>
    <n v="3"/>
    <n v="2.5"/>
  </r>
  <r>
    <n v="1061"/>
    <x v="539"/>
    <d v="2022-09-13T00:00:00"/>
    <x v="0"/>
    <s v="August"/>
    <s v="Sunday"/>
    <s v="Weekends"/>
    <x v="18"/>
    <x v="1"/>
    <s v="Guest 01061"/>
    <x v="0"/>
    <d v="1998-04-19T00:00:00"/>
    <x v="8"/>
    <x v="1"/>
    <x v="4"/>
    <n v="1"/>
    <x v="3"/>
    <x v="2"/>
    <x v="3"/>
    <s v="Very good"/>
    <s v="Average"/>
    <s v="Poor"/>
    <s v="Average"/>
    <s v="Excellent"/>
    <s v="Poor"/>
    <n v="1"/>
    <n v="2"/>
    <n v="4"/>
    <n v="2"/>
    <n v="1"/>
    <n v="2"/>
    <n v="5"/>
    <n v="1"/>
    <n v="2.25"/>
    <n v="1.5"/>
    <n v="3"/>
    <n v="1.5"/>
    <n v="3"/>
  </r>
  <r>
    <n v="1062"/>
    <x v="659"/>
    <d v="2020-11-09T00:00:00"/>
    <x v="3"/>
    <s v="October"/>
    <s v="Monday"/>
    <s v="Weekdays"/>
    <x v="8"/>
    <x v="1"/>
    <s v="Guest 01062"/>
    <x v="0"/>
    <d v="1966-03-11T00:00:00"/>
    <x v="44"/>
    <x v="0"/>
    <x v="0"/>
    <n v="3"/>
    <x v="5"/>
    <x v="0"/>
    <x v="2"/>
    <s v="Good"/>
    <s v="Very good"/>
    <s v="Very good"/>
    <s v="Average"/>
    <s v="Poor"/>
    <s v="Poor"/>
    <n v="3"/>
    <n v="4"/>
    <n v="3"/>
    <n v="4"/>
    <n v="4"/>
    <n v="2"/>
    <n v="1"/>
    <n v="1"/>
    <n v="2.75"/>
    <n v="3.5"/>
    <n v="3.5"/>
    <n v="3"/>
    <n v="1"/>
  </r>
  <r>
    <n v="1063"/>
    <x v="587"/>
    <d v="2022-01-23T00:00:00"/>
    <x v="0"/>
    <s v="January"/>
    <s v="Saturday"/>
    <s v="Weekends"/>
    <x v="23"/>
    <x v="1"/>
    <s v="Guest 01063"/>
    <x v="1"/>
    <d v="1980-06-10T00:00:00"/>
    <x v="18"/>
    <x v="2"/>
    <x v="1"/>
    <n v="4"/>
    <x v="4"/>
    <x v="1"/>
    <x v="1"/>
    <s v="Excellent"/>
    <s v="Excellent"/>
    <s v="Average"/>
    <s v="Average"/>
    <s v="Average"/>
    <s v="Excellent"/>
    <n v="4"/>
    <n v="5"/>
    <n v="5"/>
    <n v="5"/>
    <n v="2"/>
    <n v="2"/>
    <n v="2"/>
    <n v="5"/>
    <n v="3.75"/>
    <n v="4.5"/>
    <n v="5"/>
    <n v="2"/>
    <n v="3.5"/>
  </r>
  <r>
    <n v="1064"/>
    <x v="672"/>
    <d v="2020-11-12T00:00:00"/>
    <x v="3"/>
    <s v="October"/>
    <s v="Saturday"/>
    <s v="Weekends"/>
    <x v="3"/>
    <x v="1"/>
    <s v="Guest 01064"/>
    <x v="1"/>
    <d v="2004-10-19T00:00:00"/>
    <x v="9"/>
    <x v="1"/>
    <x v="4"/>
    <n v="3"/>
    <x v="0"/>
    <x v="3"/>
    <x v="1"/>
    <s v="Very good"/>
    <s v="Very good"/>
    <s v="Good"/>
    <s v="Excellent"/>
    <s v="Poor"/>
    <s v="Very good"/>
    <n v="5"/>
    <n v="5"/>
    <n v="4"/>
    <n v="4"/>
    <n v="3"/>
    <n v="5"/>
    <n v="1"/>
    <n v="4"/>
    <n v="3.875"/>
    <n v="5"/>
    <n v="4"/>
    <n v="4"/>
    <n v="2.5"/>
  </r>
  <r>
    <n v="1065"/>
    <x v="673"/>
    <d v="2021-07-07T00:00:00"/>
    <x v="1"/>
    <s v="June"/>
    <s v="Wednesday"/>
    <s v="Weekdays"/>
    <x v="10"/>
    <x v="1"/>
    <s v="Guest 01065"/>
    <x v="0"/>
    <d v="1961-02-25T00:00:00"/>
    <x v="1"/>
    <x v="0"/>
    <x v="0"/>
    <n v="5"/>
    <x v="6"/>
    <x v="3"/>
    <x v="1"/>
    <s v="Very good"/>
    <s v="Very good"/>
    <s v="Very good"/>
    <s v="Average"/>
    <s v="Very good"/>
    <s v="Average"/>
    <n v="5"/>
    <n v="5"/>
    <n v="4"/>
    <n v="4"/>
    <n v="4"/>
    <n v="2"/>
    <n v="4"/>
    <n v="2"/>
    <n v="3.75"/>
    <n v="5"/>
    <n v="4"/>
    <n v="3"/>
    <n v="3"/>
  </r>
  <r>
    <n v="1066"/>
    <x v="674"/>
    <d v="2022-05-03T00:00:00"/>
    <x v="0"/>
    <s v="April"/>
    <s v="Wednesday"/>
    <s v="Weekdays"/>
    <x v="28"/>
    <x v="1"/>
    <s v="Guest 01066"/>
    <x v="0"/>
    <d v="1951-01-04T00:00:00"/>
    <x v="34"/>
    <x v="2"/>
    <x v="5"/>
    <n v="5"/>
    <x v="1"/>
    <x v="2"/>
    <x v="3"/>
    <s v="Very good"/>
    <s v="Poor"/>
    <s v="Excellent"/>
    <s v="Poor"/>
    <s v="Very good"/>
    <s v="Average"/>
    <n v="1"/>
    <n v="2"/>
    <n v="4"/>
    <n v="1"/>
    <n v="5"/>
    <n v="1"/>
    <n v="4"/>
    <n v="2"/>
    <n v="2.5"/>
    <n v="1.5"/>
    <n v="2.5"/>
    <n v="3"/>
    <n v="3"/>
  </r>
  <r>
    <n v="1067"/>
    <x v="271"/>
    <d v="2020-10-10T00:00:00"/>
    <x v="3"/>
    <s v="September"/>
    <s v="Tuesday"/>
    <s v="Weekdays"/>
    <x v="21"/>
    <x v="1"/>
    <s v="Guest 01067"/>
    <x v="1"/>
    <d v="1963-10-09T00:00:00"/>
    <x v="40"/>
    <x v="1"/>
    <x v="2"/>
    <n v="5"/>
    <x v="0"/>
    <x v="3"/>
    <x v="0"/>
    <s v="Good"/>
    <s v="Excellent"/>
    <s v="Very good"/>
    <s v="Poor"/>
    <s v="Very good"/>
    <s v="Poor"/>
    <n v="5"/>
    <n v="3"/>
    <n v="3"/>
    <n v="5"/>
    <n v="4"/>
    <n v="1"/>
    <n v="4"/>
    <n v="1"/>
    <n v="3.25"/>
    <n v="4"/>
    <n v="4"/>
    <n v="2.5"/>
    <n v="2.5"/>
  </r>
  <r>
    <n v="1068"/>
    <x v="675"/>
    <d v="2020-10-15T00:00:00"/>
    <x v="3"/>
    <s v="September"/>
    <s v="Sunday"/>
    <s v="Weekends"/>
    <x v="1"/>
    <x v="1"/>
    <s v="Guest 01068"/>
    <x v="1"/>
    <d v="1987-11-06T00:00:00"/>
    <x v="13"/>
    <x v="0"/>
    <x v="0"/>
    <n v="4"/>
    <x v="3"/>
    <x v="1"/>
    <x v="1"/>
    <s v="Very good"/>
    <s v="Excellent"/>
    <s v="Good"/>
    <s v="Average"/>
    <s v="Poor"/>
    <s v="Very good"/>
    <n v="4"/>
    <n v="5"/>
    <n v="4"/>
    <n v="5"/>
    <n v="3"/>
    <n v="2"/>
    <n v="1"/>
    <n v="4"/>
    <n v="3.5"/>
    <n v="4.5"/>
    <n v="4.5"/>
    <n v="2.5"/>
    <n v="2.5"/>
  </r>
  <r>
    <n v="1069"/>
    <x v="676"/>
    <d v="2021-08-12T00:00:00"/>
    <x v="1"/>
    <s v="July"/>
    <s v="Tuesday"/>
    <s v="Weekdays"/>
    <x v="12"/>
    <x v="1"/>
    <s v="Guest 01069"/>
    <x v="0"/>
    <d v="1964-05-26T00:00:00"/>
    <x v="25"/>
    <x v="0"/>
    <x v="0"/>
    <n v="5"/>
    <x v="6"/>
    <x v="3"/>
    <x v="2"/>
    <s v="Very good"/>
    <s v="Good"/>
    <s v="Good"/>
    <s v="Average"/>
    <s v="Average"/>
    <s v="Average"/>
    <n v="5"/>
    <n v="4"/>
    <n v="4"/>
    <n v="3"/>
    <n v="3"/>
    <n v="2"/>
    <n v="2"/>
    <n v="2"/>
    <n v="3.125"/>
    <n v="4.5"/>
    <n v="3.5"/>
    <n v="2.5"/>
    <n v="2"/>
  </r>
  <r>
    <n v="1070"/>
    <x v="322"/>
    <d v="2021-05-21T00:00:00"/>
    <x v="1"/>
    <s v="May"/>
    <s v="Sunday"/>
    <s v="Weekends"/>
    <x v="3"/>
    <x v="1"/>
    <s v="Guest 01070"/>
    <x v="0"/>
    <d v="1965-09-12T00:00:00"/>
    <x v="44"/>
    <x v="2"/>
    <x v="5"/>
    <n v="4"/>
    <x v="6"/>
    <x v="1"/>
    <x v="1"/>
    <s v="Excellent"/>
    <s v="Excellent"/>
    <s v="Good"/>
    <s v="Poor"/>
    <s v="Excellent"/>
    <s v="Average"/>
    <n v="4"/>
    <n v="5"/>
    <n v="5"/>
    <n v="5"/>
    <n v="3"/>
    <n v="1"/>
    <n v="5"/>
    <n v="2"/>
    <n v="3.75"/>
    <n v="4.5"/>
    <n v="5"/>
    <n v="2"/>
    <n v="3.5"/>
  </r>
  <r>
    <n v="1071"/>
    <x v="102"/>
    <d v="2020-12-12T00:00:00"/>
    <x v="3"/>
    <s v="November"/>
    <s v="Saturday"/>
    <s v="Weekends"/>
    <x v="8"/>
    <x v="1"/>
    <s v="Guest 01071"/>
    <x v="0"/>
    <d v="1951-04-29T00:00:00"/>
    <x v="34"/>
    <x v="1"/>
    <x v="6"/>
    <n v="3"/>
    <x v="5"/>
    <x v="1"/>
    <x v="2"/>
    <s v="Excellent"/>
    <s v="Poor"/>
    <s v="Very good"/>
    <s v="Poor"/>
    <s v="Average"/>
    <s v="Excellent"/>
    <n v="4"/>
    <n v="4"/>
    <n v="5"/>
    <n v="1"/>
    <n v="4"/>
    <n v="1"/>
    <n v="2"/>
    <n v="5"/>
    <n v="3.25"/>
    <n v="4"/>
    <n v="3"/>
    <n v="2.5"/>
    <n v="3.5"/>
  </r>
  <r>
    <n v="1072"/>
    <x v="435"/>
    <d v="2020-12-03T00:00:00"/>
    <x v="3"/>
    <s v="November"/>
    <s v="Monday"/>
    <s v="Weekdays"/>
    <x v="13"/>
    <x v="1"/>
    <s v="Guest 01072"/>
    <x v="1"/>
    <d v="1977-06-17T00:00:00"/>
    <x v="30"/>
    <x v="1"/>
    <x v="4"/>
    <n v="1"/>
    <x v="7"/>
    <x v="1"/>
    <x v="2"/>
    <s v="Good"/>
    <s v="Good"/>
    <s v="Excellent"/>
    <s v="Poor"/>
    <s v="Very good"/>
    <s v="Excellent"/>
    <n v="4"/>
    <n v="4"/>
    <n v="3"/>
    <n v="3"/>
    <n v="5"/>
    <n v="1"/>
    <n v="4"/>
    <n v="5"/>
    <n v="3.625"/>
    <n v="4"/>
    <n v="3"/>
    <n v="3"/>
    <n v="4.5"/>
  </r>
  <r>
    <n v="1073"/>
    <x v="308"/>
    <d v="2022-07-21T00:00:00"/>
    <x v="0"/>
    <s v="July"/>
    <s v="Saturday"/>
    <s v="Weekends"/>
    <x v="14"/>
    <x v="1"/>
    <s v="Guest 01073"/>
    <x v="1"/>
    <d v="1964-09-29T00:00:00"/>
    <x v="25"/>
    <x v="1"/>
    <x v="5"/>
    <n v="3"/>
    <x v="1"/>
    <x v="3"/>
    <x v="1"/>
    <s v="Good"/>
    <s v="Very good"/>
    <s v="Very good"/>
    <s v="Average"/>
    <s v="Good"/>
    <s v="Good"/>
    <n v="5"/>
    <n v="5"/>
    <n v="3"/>
    <n v="4"/>
    <n v="4"/>
    <n v="2"/>
    <n v="3"/>
    <n v="3"/>
    <n v="3.625"/>
    <n v="5"/>
    <n v="3.5"/>
    <n v="3"/>
    <n v="3"/>
  </r>
  <r>
    <n v="1074"/>
    <x v="677"/>
    <d v="2020-12-31T00:00:00"/>
    <x v="3"/>
    <s v="December"/>
    <s v="Sunday"/>
    <s v="Weekends"/>
    <x v="26"/>
    <x v="0"/>
    <s v="Guest 01074"/>
    <x v="0"/>
    <d v="2005-09-26T00:00:00"/>
    <x v="48"/>
    <x v="0"/>
    <x v="0"/>
    <n v="4"/>
    <x v="4"/>
    <x v="1"/>
    <x v="3"/>
    <s v="Average"/>
    <s v="Very good"/>
    <s v="Average"/>
    <s v="Good"/>
    <s v="Good"/>
    <s v="Good"/>
    <n v="4"/>
    <n v="2"/>
    <n v="2"/>
    <n v="4"/>
    <n v="2"/>
    <n v="3"/>
    <n v="3"/>
    <n v="3"/>
    <n v="2.875"/>
    <n v="3"/>
    <n v="3"/>
    <n v="2.5"/>
    <n v="3"/>
  </r>
  <r>
    <n v="1075"/>
    <x v="678"/>
    <d v="2020-12-17T00:00:00"/>
    <x v="3"/>
    <s v="December"/>
    <s v="Friday"/>
    <s v="Weekends"/>
    <x v="29"/>
    <x v="1"/>
    <s v="Guest 01075"/>
    <x v="1"/>
    <d v="1982-02-06T00:00:00"/>
    <x v="2"/>
    <x v="1"/>
    <x v="3"/>
    <n v="5"/>
    <x v="3"/>
    <x v="1"/>
    <x v="2"/>
    <s v="Very good"/>
    <s v="Very good"/>
    <s v="Very good"/>
    <s v="Poor"/>
    <s v="Good"/>
    <s v="Average"/>
    <n v="4"/>
    <n v="4"/>
    <n v="4"/>
    <n v="4"/>
    <n v="4"/>
    <n v="1"/>
    <n v="3"/>
    <n v="2"/>
    <n v="3.25"/>
    <n v="4"/>
    <n v="4"/>
    <n v="2.5"/>
    <n v="2.5"/>
  </r>
  <r>
    <n v="1076"/>
    <x v="127"/>
    <d v="2021-11-02T00:00:00"/>
    <x v="1"/>
    <s v="October"/>
    <s v="Tuesday"/>
    <s v="Weekdays"/>
    <x v="19"/>
    <x v="1"/>
    <s v="Guest 01076"/>
    <x v="0"/>
    <d v="1958-09-08T00:00:00"/>
    <x v="21"/>
    <x v="0"/>
    <x v="0"/>
    <n v="3"/>
    <x v="5"/>
    <x v="1"/>
    <x v="1"/>
    <s v="Good"/>
    <s v="Poor"/>
    <s v="Good"/>
    <s v="Average"/>
    <s v="Good"/>
    <s v="Poor"/>
    <n v="4"/>
    <n v="5"/>
    <n v="3"/>
    <n v="1"/>
    <n v="3"/>
    <n v="2"/>
    <n v="3"/>
    <n v="1"/>
    <n v="2.75"/>
    <n v="4.5"/>
    <n v="2"/>
    <n v="2.5"/>
    <n v="2"/>
  </r>
  <r>
    <n v="1077"/>
    <x v="8"/>
    <d v="2020-08-16T00:00:00"/>
    <x v="3"/>
    <s v="August"/>
    <s v="Friday"/>
    <s v="Weekends"/>
    <x v="11"/>
    <x v="1"/>
    <s v="Guest 01077"/>
    <x v="0"/>
    <d v="1991-12-20T00:00:00"/>
    <x v="39"/>
    <x v="2"/>
    <x v="1"/>
    <n v="4"/>
    <x v="0"/>
    <x v="3"/>
    <x v="0"/>
    <s v="Poor"/>
    <s v="Very good"/>
    <s v="Excellent"/>
    <s v="Average"/>
    <s v="Poor"/>
    <s v="Average"/>
    <n v="5"/>
    <n v="3"/>
    <n v="1"/>
    <n v="4"/>
    <n v="5"/>
    <n v="2"/>
    <n v="1"/>
    <n v="2"/>
    <n v="2.875"/>
    <n v="4"/>
    <n v="2.5"/>
    <n v="3.5"/>
    <n v="1.5"/>
  </r>
  <r>
    <n v="1078"/>
    <x v="679"/>
    <d v="2021-08-04T00:00:00"/>
    <x v="1"/>
    <s v="July"/>
    <s v="Thursday"/>
    <s v="Weekdays"/>
    <x v="29"/>
    <x v="1"/>
    <s v="Guest 01078"/>
    <x v="0"/>
    <d v="1955-08-28T00:00:00"/>
    <x v="19"/>
    <x v="1"/>
    <x v="6"/>
    <n v="4"/>
    <x v="0"/>
    <x v="0"/>
    <x v="1"/>
    <s v="Good"/>
    <s v="Good"/>
    <s v="Poor"/>
    <s v="Poor"/>
    <s v="Average"/>
    <s v="Good"/>
    <n v="3"/>
    <n v="5"/>
    <n v="3"/>
    <n v="3"/>
    <n v="1"/>
    <n v="1"/>
    <n v="2"/>
    <n v="3"/>
    <n v="2.625"/>
    <n v="4"/>
    <n v="3"/>
    <n v="1"/>
    <n v="2.5"/>
  </r>
  <r>
    <n v="1079"/>
    <x v="168"/>
    <d v="2020-07-18T00:00:00"/>
    <x v="3"/>
    <s v="June"/>
    <s v="Thursday"/>
    <s v="Weekdays"/>
    <x v="12"/>
    <x v="1"/>
    <s v="Guest 01079"/>
    <x v="1"/>
    <d v="2002-08-02T00:00:00"/>
    <x v="26"/>
    <x v="0"/>
    <x v="0"/>
    <n v="4"/>
    <x v="3"/>
    <x v="1"/>
    <x v="1"/>
    <s v="Poor"/>
    <s v="Average"/>
    <s v="Poor"/>
    <s v="Poor"/>
    <s v="Good"/>
    <s v="Poor"/>
    <n v="4"/>
    <n v="5"/>
    <n v="1"/>
    <n v="2"/>
    <n v="1"/>
    <n v="1"/>
    <n v="3"/>
    <n v="1"/>
    <n v="2.25"/>
    <n v="4.5"/>
    <n v="1.5"/>
    <n v="1"/>
    <n v="2"/>
  </r>
  <r>
    <n v="1080"/>
    <x v="680"/>
    <d v="2020-03-13T00:00:00"/>
    <x v="3"/>
    <s v="February"/>
    <s v="Wednesday"/>
    <s v="Weekdays"/>
    <x v="24"/>
    <x v="1"/>
    <s v="Guest 01080"/>
    <x v="0"/>
    <d v="1979-10-15T00:00:00"/>
    <x v="14"/>
    <x v="2"/>
    <x v="6"/>
    <n v="2"/>
    <x v="6"/>
    <x v="1"/>
    <x v="1"/>
    <s v="Very good"/>
    <s v="Average"/>
    <s v="Very good"/>
    <s v="Poor"/>
    <s v="Poor"/>
    <s v="Poor"/>
    <n v="4"/>
    <n v="5"/>
    <n v="4"/>
    <n v="2"/>
    <n v="4"/>
    <n v="1"/>
    <n v="1"/>
    <n v="1"/>
    <n v="2.75"/>
    <n v="4.5"/>
    <n v="3"/>
    <n v="2.5"/>
    <n v="1"/>
  </r>
  <r>
    <n v="1081"/>
    <x v="681"/>
    <d v="2020-03-20T00:00:00"/>
    <x v="3"/>
    <s v="March"/>
    <s v="Monday"/>
    <s v="Weekdays"/>
    <x v="21"/>
    <x v="1"/>
    <s v="Guest 01081"/>
    <x v="0"/>
    <d v="1968-12-19T00:00:00"/>
    <x v="42"/>
    <x v="0"/>
    <x v="0"/>
    <n v="1"/>
    <x v="1"/>
    <x v="0"/>
    <x v="0"/>
    <s v="Excellent"/>
    <s v="Excellent"/>
    <s v="Good"/>
    <s v="Very good"/>
    <s v="Very good"/>
    <s v="Excellent"/>
    <n v="3"/>
    <n v="3"/>
    <n v="5"/>
    <n v="5"/>
    <n v="3"/>
    <n v="4"/>
    <n v="4"/>
    <n v="5"/>
    <n v="4"/>
    <n v="3"/>
    <n v="5"/>
    <n v="3.5"/>
    <n v="4.5"/>
  </r>
  <r>
    <n v="1082"/>
    <x v="682"/>
    <d v="2020-12-19T00:00:00"/>
    <x v="3"/>
    <s v="November"/>
    <s v="Friday"/>
    <s v="Weekends"/>
    <x v="25"/>
    <x v="1"/>
    <s v="Guest 01082"/>
    <x v="1"/>
    <d v="1985-03-05T00:00:00"/>
    <x v="31"/>
    <x v="1"/>
    <x v="3"/>
    <n v="1"/>
    <x v="0"/>
    <x v="2"/>
    <x v="0"/>
    <s v="Very good"/>
    <s v="Poor"/>
    <s v="Very good"/>
    <s v="Excellent"/>
    <s v="Average"/>
    <s v="Good"/>
    <n v="1"/>
    <n v="3"/>
    <n v="4"/>
    <n v="1"/>
    <n v="4"/>
    <n v="5"/>
    <n v="2"/>
    <n v="3"/>
    <n v="2.875"/>
    <n v="2"/>
    <n v="2.5"/>
    <n v="4.5"/>
    <n v="2.5"/>
  </r>
  <r>
    <n v="1083"/>
    <x v="444"/>
    <d v="2020-09-14T00:00:00"/>
    <x v="3"/>
    <s v="August"/>
    <s v="Tuesday"/>
    <s v="Weekdays"/>
    <x v="9"/>
    <x v="1"/>
    <s v="Guest 01083"/>
    <x v="1"/>
    <d v="1995-09-03T00:00:00"/>
    <x v="36"/>
    <x v="0"/>
    <x v="2"/>
    <n v="3"/>
    <x v="0"/>
    <x v="1"/>
    <x v="1"/>
    <s v="Good"/>
    <s v="Very good"/>
    <s v="Excellent"/>
    <s v="Poor"/>
    <s v="Poor"/>
    <s v="Excellent"/>
    <n v="4"/>
    <n v="5"/>
    <n v="3"/>
    <n v="4"/>
    <n v="5"/>
    <n v="1"/>
    <n v="1"/>
    <n v="5"/>
    <n v="3.5"/>
    <n v="4.5"/>
    <n v="3.5"/>
    <n v="3"/>
    <n v="3"/>
  </r>
  <r>
    <n v="1084"/>
    <x v="361"/>
    <d v="2021-12-24T00:00:00"/>
    <x v="1"/>
    <s v="December"/>
    <s v="Thursday"/>
    <s v="Weekdays"/>
    <x v="23"/>
    <x v="1"/>
    <s v="Guest 01084"/>
    <x v="1"/>
    <d v="1951-03-23T00:00:00"/>
    <x v="34"/>
    <x v="0"/>
    <x v="0"/>
    <n v="4"/>
    <x v="0"/>
    <x v="3"/>
    <x v="2"/>
    <s v="Very good"/>
    <s v="Average"/>
    <s v="Average"/>
    <s v="Poor"/>
    <s v="Average"/>
    <s v="Poor"/>
    <n v="5"/>
    <n v="4"/>
    <n v="4"/>
    <n v="2"/>
    <n v="2"/>
    <n v="1"/>
    <n v="2"/>
    <n v="1"/>
    <n v="2.625"/>
    <n v="4.5"/>
    <n v="3"/>
    <n v="1.5"/>
    <n v="1.5"/>
  </r>
  <r>
    <n v="1085"/>
    <x v="298"/>
    <d v="2021-04-17T00:00:00"/>
    <x v="1"/>
    <s v="March"/>
    <s v="Thursday"/>
    <s v="Weekdays"/>
    <x v="24"/>
    <x v="1"/>
    <s v="Guest 01085"/>
    <x v="1"/>
    <d v="1952-11-17T00:00:00"/>
    <x v="43"/>
    <x v="1"/>
    <x v="4"/>
    <n v="5"/>
    <x v="0"/>
    <x v="0"/>
    <x v="4"/>
    <s v="Average"/>
    <s v="Average"/>
    <s v="Average"/>
    <s v="Average"/>
    <s v="Average"/>
    <s v="Excellent"/>
    <n v="3"/>
    <n v="1"/>
    <n v="2"/>
    <n v="2"/>
    <n v="2"/>
    <n v="2"/>
    <n v="2"/>
    <n v="5"/>
    <n v="2.375"/>
    <n v="2"/>
    <n v="2"/>
    <n v="2"/>
    <n v="3.5"/>
  </r>
  <r>
    <n v="1086"/>
    <x v="683"/>
    <d v="2020-10-13T00:00:00"/>
    <x v="3"/>
    <s v="October"/>
    <s v="Friday"/>
    <s v="Weekends"/>
    <x v="17"/>
    <x v="1"/>
    <s v="Guest 01086"/>
    <x v="1"/>
    <d v="1980-11-27T00:00:00"/>
    <x v="18"/>
    <x v="0"/>
    <x v="2"/>
    <n v="5"/>
    <x v="2"/>
    <x v="1"/>
    <x v="2"/>
    <s v="Excellent"/>
    <s v="Excellent"/>
    <s v="Poor"/>
    <s v="Excellent"/>
    <s v="Poor"/>
    <s v="Poor"/>
    <n v="4"/>
    <n v="4"/>
    <n v="5"/>
    <n v="5"/>
    <n v="1"/>
    <n v="5"/>
    <n v="1"/>
    <n v="1"/>
    <n v="3.25"/>
    <n v="4"/>
    <n v="5"/>
    <n v="3"/>
    <n v="1"/>
  </r>
  <r>
    <n v="1087"/>
    <x v="684"/>
    <d v="2022-04-12T00:00:00"/>
    <x v="0"/>
    <s v="March"/>
    <s v="Wednesday"/>
    <s v="Weekdays"/>
    <x v="28"/>
    <x v="1"/>
    <s v="Guest 01087"/>
    <x v="0"/>
    <d v="1963-01-02T00:00:00"/>
    <x v="20"/>
    <x v="1"/>
    <x v="2"/>
    <n v="3"/>
    <x v="6"/>
    <x v="1"/>
    <x v="1"/>
    <s v="Very good"/>
    <s v="Average"/>
    <s v="Very good"/>
    <s v="Average"/>
    <s v="Excellent"/>
    <s v="Good"/>
    <n v="4"/>
    <n v="5"/>
    <n v="4"/>
    <n v="2"/>
    <n v="4"/>
    <n v="2"/>
    <n v="5"/>
    <n v="3"/>
    <n v="3.625"/>
    <n v="4.5"/>
    <n v="3"/>
    <n v="3"/>
    <n v="4"/>
  </r>
  <r>
    <n v="1088"/>
    <x v="394"/>
    <d v="2021-06-25T00:00:00"/>
    <x v="1"/>
    <s v="June"/>
    <s v="Thursday"/>
    <s v="Weekdays"/>
    <x v="23"/>
    <x v="1"/>
    <s v="Guest 01088"/>
    <x v="0"/>
    <d v="1997-12-30T00:00:00"/>
    <x v="8"/>
    <x v="2"/>
    <x v="6"/>
    <n v="5"/>
    <x v="0"/>
    <x v="3"/>
    <x v="2"/>
    <s v="Good"/>
    <s v="Very good"/>
    <s v="Average"/>
    <s v="Poor"/>
    <s v="Poor"/>
    <s v="Very good"/>
    <n v="5"/>
    <n v="4"/>
    <n v="3"/>
    <n v="4"/>
    <n v="2"/>
    <n v="1"/>
    <n v="1"/>
    <n v="4"/>
    <n v="3"/>
    <n v="4.5"/>
    <n v="3.5"/>
    <n v="1.5"/>
    <n v="2.5"/>
  </r>
  <r>
    <n v="1089"/>
    <x v="146"/>
    <d v="2021-07-06T00:00:00"/>
    <x v="1"/>
    <s v="June"/>
    <s v="Friday"/>
    <s v="Weekends"/>
    <x v="21"/>
    <x v="1"/>
    <s v="Guest 01089"/>
    <x v="1"/>
    <d v="1972-11-22T00:00:00"/>
    <x v="11"/>
    <x v="0"/>
    <x v="0"/>
    <n v="3"/>
    <x v="0"/>
    <x v="1"/>
    <x v="2"/>
    <s v="Excellent"/>
    <s v="Average"/>
    <s v="Very good"/>
    <s v="Poor"/>
    <s v="Very good"/>
    <s v="Poor"/>
    <n v="4"/>
    <n v="4"/>
    <n v="5"/>
    <n v="2"/>
    <n v="4"/>
    <n v="1"/>
    <n v="4"/>
    <n v="1"/>
    <n v="3.125"/>
    <n v="4"/>
    <n v="3.5"/>
    <n v="2.5"/>
    <n v="2.5"/>
  </r>
  <r>
    <n v="1090"/>
    <x v="523"/>
    <d v="2021-08-18T00:00:00"/>
    <x v="1"/>
    <s v="August"/>
    <s v="Friday"/>
    <s v="Weekends"/>
    <x v="3"/>
    <x v="1"/>
    <s v="Guest 01090"/>
    <x v="0"/>
    <d v="2000-08-26T00:00:00"/>
    <x v="6"/>
    <x v="0"/>
    <x v="0"/>
    <n v="5"/>
    <x v="6"/>
    <x v="3"/>
    <x v="0"/>
    <s v="Very good"/>
    <s v="Average"/>
    <s v="Good"/>
    <s v="Poor"/>
    <s v="Excellent"/>
    <s v="Average"/>
    <n v="5"/>
    <n v="3"/>
    <n v="4"/>
    <n v="2"/>
    <n v="3"/>
    <n v="1"/>
    <n v="5"/>
    <n v="2"/>
    <n v="3.125"/>
    <n v="4"/>
    <n v="3"/>
    <n v="2"/>
    <n v="3.5"/>
  </r>
  <r>
    <n v="1091"/>
    <x v="685"/>
    <d v="2021-01-24T00:00:00"/>
    <x v="1"/>
    <s v="January"/>
    <s v="Sunday"/>
    <s v="Weekends"/>
    <x v="8"/>
    <x v="1"/>
    <s v="Guest 01091"/>
    <x v="0"/>
    <d v="1993-12-31T00:00:00"/>
    <x v="0"/>
    <x v="1"/>
    <x v="3"/>
    <n v="2"/>
    <x v="5"/>
    <x v="3"/>
    <x v="0"/>
    <s v="Excellent"/>
    <s v="Good"/>
    <s v="Poor"/>
    <s v="Poor"/>
    <s v="Excellent"/>
    <s v="Excellent"/>
    <n v="5"/>
    <n v="3"/>
    <n v="5"/>
    <n v="3"/>
    <n v="1"/>
    <n v="1"/>
    <n v="5"/>
    <n v="5"/>
    <n v="3.5"/>
    <n v="4"/>
    <n v="4"/>
    <n v="1"/>
    <n v="5"/>
  </r>
  <r>
    <n v="1092"/>
    <x v="591"/>
    <d v="2020-06-11T00:00:00"/>
    <x v="3"/>
    <s v="May"/>
    <s v="Wednesday"/>
    <s v="Weekdays"/>
    <x v="20"/>
    <x v="1"/>
    <s v="Guest 01092"/>
    <x v="0"/>
    <d v="1979-06-02T00:00:00"/>
    <x v="14"/>
    <x v="0"/>
    <x v="2"/>
    <n v="1"/>
    <x v="3"/>
    <x v="0"/>
    <x v="2"/>
    <s v="Good"/>
    <s v="Excellent"/>
    <s v="Excellent"/>
    <s v="Poor"/>
    <s v="Excellent"/>
    <s v="Poor"/>
    <n v="3"/>
    <n v="4"/>
    <n v="3"/>
    <n v="5"/>
    <n v="5"/>
    <n v="1"/>
    <n v="5"/>
    <n v="1"/>
    <n v="3.375"/>
    <n v="3.5"/>
    <n v="4"/>
    <n v="3"/>
    <n v="3"/>
  </r>
  <r>
    <n v="1093"/>
    <x v="331"/>
    <d v="2022-02-14T00:00:00"/>
    <x v="0"/>
    <s v="February"/>
    <s v="Monday"/>
    <s v="Weekdays"/>
    <x v="16"/>
    <x v="1"/>
    <s v="Guest 01093"/>
    <x v="1"/>
    <d v="1965-12-14T00:00:00"/>
    <x v="44"/>
    <x v="2"/>
    <x v="1"/>
    <n v="2"/>
    <x v="2"/>
    <x v="0"/>
    <x v="4"/>
    <s v="Good"/>
    <s v="Good"/>
    <s v="Poor"/>
    <s v="Average"/>
    <s v="Very good"/>
    <s v="Poor"/>
    <n v="3"/>
    <n v="1"/>
    <n v="3"/>
    <n v="3"/>
    <n v="1"/>
    <n v="2"/>
    <n v="4"/>
    <n v="1"/>
    <n v="2.25"/>
    <n v="2"/>
    <n v="3"/>
    <n v="1.5"/>
    <n v="2.5"/>
  </r>
  <r>
    <n v="1094"/>
    <x v="686"/>
    <d v="2020-08-03T00:00:00"/>
    <x v="3"/>
    <s v="July"/>
    <s v="Wednesday"/>
    <s v="Weekdays"/>
    <x v="14"/>
    <x v="1"/>
    <s v="Guest 01094"/>
    <x v="0"/>
    <d v="1981-05-18T00:00:00"/>
    <x v="2"/>
    <x v="0"/>
    <x v="0"/>
    <n v="3"/>
    <x v="0"/>
    <x v="3"/>
    <x v="2"/>
    <s v="Good"/>
    <s v="Poor"/>
    <s v="Very good"/>
    <s v="Poor"/>
    <s v="Excellent"/>
    <s v="Excellent"/>
    <n v="5"/>
    <n v="4"/>
    <n v="3"/>
    <n v="1"/>
    <n v="4"/>
    <n v="1"/>
    <n v="5"/>
    <n v="5"/>
    <n v="3.5"/>
    <n v="4.5"/>
    <n v="2"/>
    <n v="2.5"/>
    <n v="5"/>
  </r>
  <r>
    <n v="1095"/>
    <x v="162"/>
    <d v="2022-07-19T00:00:00"/>
    <x v="0"/>
    <s v="June"/>
    <s v="Wednesday"/>
    <s v="Weekdays"/>
    <x v="9"/>
    <x v="1"/>
    <s v="Guest 01095"/>
    <x v="0"/>
    <d v="1964-08-21T00:00:00"/>
    <x v="25"/>
    <x v="1"/>
    <x v="5"/>
    <n v="4"/>
    <x v="0"/>
    <x v="3"/>
    <x v="0"/>
    <s v="Very good"/>
    <s v="Good"/>
    <s v="Very good"/>
    <s v="Poor"/>
    <s v="Average"/>
    <s v="Excellent"/>
    <n v="5"/>
    <n v="3"/>
    <n v="4"/>
    <n v="3"/>
    <n v="4"/>
    <n v="1"/>
    <n v="2"/>
    <n v="5"/>
    <n v="3.375"/>
    <n v="4"/>
    <n v="3.5"/>
    <n v="2.5"/>
    <n v="3.5"/>
  </r>
  <r>
    <n v="1096"/>
    <x v="494"/>
    <d v="2022-06-04T00:00:00"/>
    <x v="0"/>
    <s v="June"/>
    <s v="Thursday"/>
    <s v="Weekdays"/>
    <x v="0"/>
    <x v="0"/>
    <s v="Guest 01096"/>
    <x v="1"/>
    <d v="1999-02-14T00:00:00"/>
    <x v="22"/>
    <x v="0"/>
    <x v="0"/>
    <n v="5"/>
    <x v="0"/>
    <x v="1"/>
    <x v="0"/>
    <s v="Average"/>
    <s v="Average"/>
    <s v="Average"/>
    <s v="Average"/>
    <s v="Average"/>
    <s v="Very good"/>
    <n v="4"/>
    <n v="3"/>
    <n v="2"/>
    <n v="2"/>
    <n v="2"/>
    <n v="2"/>
    <n v="2"/>
    <n v="4"/>
    <n v="2.625"/>
    <n v="3.5"/>
    <n v="2"/>
    <n v="2"/>
    <n v="3"/>
  </r>
  <r>
    <n v="1097"/>
    <x v="440"/>
    <d v="2020-02-05T00:00:00"/>
    <x v="3"/>
    <s v="February"/>
    <s v="Monday"/>
    <s v="Weekdays"/>
    <x v="0"/>
    <x v="0"/>
    <s v="Guest 01097"/>
    <x v="0"/>
    <d v="1952-10-22T00:00:00"/>
    <x v="43"/>
    <x v="1"/>
    <x v="4"/>
    <n v="1"/>
    <x v="6"/>
    <x v="4"/>
    <x v="4"/>
    <s v="Good"/>
    <s v="Poor"/>
    <s v="Good"/>
    <s v="Poor"/>
    <s v="Poor"/>
    <s v="Very good"/>
    <n v="2"/>
    <n v="1"/>
    <n v="3"/>
    <n v="1"/>
    <n v="3"/>
    <n v="1"/>
    <n v="1"/>
    <n v="4"/>
    <n v="2"/>
    <n v="1.5"/>
    <n v="2"/>
    <n v="2"/>
    <n v="2.5"/>
  </r>
  <r>
    <n v="1098"/>
    <x v="687"/>
    <d v="2020-12-06T00:00:00"/>
    <x v="3"/>
    <s v="November"/>
    <s v="Monday"/>
    <s v="Weekdays"/>
    <x v="28"/>
    <x v="1"/>
    <s v="Guest 01098"/>
    <x v="0"/>
    <d v="1964-11-10T00:00:00"/>
    <x v="25"/>
    <x v="0"/>
    <x v="0"/>
    <n v="3"/>
    <x v="6"/>
    <x v="3"/>
    <x v="1"/>
    <s v="Very good"/>
    <s v="Very good"/>
    <s v="Good"/>
    <s v="Poor"/>
    <s v="Very good"/>
    <s v="Very good"/>
    <n v="5"/>
    <n v="5"/>
    <n v="4"/>
    <n v="4"/>
    <n v="3"/>
    <n v="1"/>
    <n v="4"/>
    <n v="4"/>
    <n v="3.75"/>
    <n v="5"/>
    <n v="4"/>
    <n v="2"/>
    <n v="4"/>
  </r>
  <r>
    <n v="1099"/>
    <x v="652"/>
    <d v="2021-08-16T00:00:00"/>
    <x v="1"/>
    <s v="August"/>
    <s v="Thursday"/>
    <s v="Weekdays"/>
    <x v="26"/>
    <x v="0"/>
    <s v="Guest 01099"/>
    <x v="1"/>
    <d v="1978-01-16T00:00:00"/>
    <x v="30"/>
    <x v="1"/>
    <x v="3"/>
    <n v="2"/>
    <x v="2"/>
    <x v="1"/>
    <x v="2"/>
    <s v="Good"/>
    <s v="Good"/>
    <s v="Average"/>
    <s v="Average"/>
    <s v="Poor"/>
    <s v="Very good"/>
    <n v="4"/>
    <n v="4"/>
    <n v="3"/>
    <n v="3"/>
    <n v="2"/>
    <n v="2"/>
    <n v="1"/>
    <n v="4"/>
    <n v="2.875"/>
    <n v="4"/>
    <n v="3"/>
    <n v="2"/>
    <n v="2.5"/>
  </r>
  <r>
    <n v="1100"/>
    <x v="521"/>
    <d v="2020-07-27T00:00:00"/>
    <x v="3"/>
    <s v="June"/>
    <s v="Sunday"/>
    <s v="Weekends"/>
    <x v="7"/>
    <x v="1"/>
    <s v="Guest 01100"/>
    <x v="1"/>
    <d v="1954-01-05T00:00:00"/>
    <x v="45"/>
    <x v="0"/>
    <x v="4"/>
    <n v="4"/>
    <x v="0"/>
    <x v="4"/>
    <x v="0"/>
    <s v="Excellent"/>
    <s v="Average"/>
    <s v="Very good"/>
    <s v="Average"/>
    <s v="Average"/>
    <s v="Excellent"/>
    <n v="2"/>
    <n v="3"/>
    <n v="5"/>
    <n v="2"/>
    <n v="4"/>
    <n v="2"/>
    <n v="2"/>
    <n v="5"/>
    <n v="3.125"/>
    <n v="2.5"/>
    <n v="3.5"/>
    <n v="3"/>
    <n v="3.5"/>
  </r>
  <r>
    <n v="1101"/>
    <x v="599"/>
    <d v="2020-06-03T00:00:00"/>
    <x v="3"/>
    <s v="May"/>
    <s v="Tuesday"/>
    <s v="Weekdays"/>
    <x v="23"/>
    <x v="1"/>
    <s v="Guest 01101"/>
    <x v="0"/>
    <d v="1975-09-01T00:00:00"/>
    <x v="33"/>
    <x v="3"/>
    <x v="2"/>
    <n v="5"/>
    <x v="0"/>
    <x v="0"/>
    <x v="2"/>
    <s v="Excellent"/>
    <s v="Poor"/>
    <s v="Very good"/>
    <s v="Average"/>
    <s v="Excellent"/>
    <s v="Good"/>
    <n v="3"/>
    <n v="4"/>
    <n v="5"/>
    <n v="1"/>
    <n v="4"/>
    <n v="2"/>
    <n v="5"/>
    <n v="3"/>
    <n v="3.375"/>
    <n v="3.5"/>
    <n v="3"/>
    <n v="3"/>
    <n v="4"/>
  </r>
  <r>
    <n v="1102"/>
    <x v="495"/>
    <d v="2021-08-27T00:00:00"/>
    <x v="1"/>
    <s v="August"/>
    <s v="Wednesday"/>
    <s v="Weekdays"/>
    <x v="0"/>
    <x v="0"/>
    <s v="Guest 01102"/>
    <x v="0"/>
    <d v="1988-08-21T00:00:00"/>
    <x v="7"/>
    <x v="1"/>
    <x v="3"/>
    <n v="3"/>
    <x v="6"/>
    <x v="4"/>
    <x v="3"/>
    <s v="Poor"/>
    <s v="Average"/>
    <s v="Good"/>
    <s v="Poor"/>
    <s v="Very good"/>
    <s v="Good"/>
    <n v="2"/>
    <n v="2"/>
    <n v="1"/>
    <n v="2"/>
    <n v="3"/>
    <n v="1"/>
    <n v="4"/>
    <n v="3"/>
    <n v="2.25"/>
    <n v="2"/>
    <n v="1.5"/>
    <n v="2"/>
    <n v="3.5"/>
  </r>
  <r>
    <n v="1103"/>
    <x v="688"/>
    <d v="2022-07-24T00:00:00"/>
    <x v="0"/>
    <s v="July"/>
    <s v="Sunday"/>
    <s v="Weekends"/>
    <x v="8"/>
    <x v="1"/>
    <s v="Guest 01103"/>
    <x v="1"/>
    <d v="1966-02-27T00:00:00"/>
    <x v="44"/>
    <x v="0"/>
    <x v="0"/>
    <n v="5"/>
    <x v="4"/>
    <x v="3"/>
    <x v="1"/>
    <s v="Very good"/>
    <s v="Poor"/>
    <s v="Average"/>
    <s v="Excellent"/>
    <s v="Good"/>
    <s v="Poor"/>
    <n v="5"/>
    <n v="5"/>
    <n v="4"/>
    <n v="1"/>
    <n v="2"/>
    <n v="5"/>
    <n v="3"/>
    <n v="1"/>
    <n v="3.25"/>
    <n v="5"/>
    <n v="2.5"/>
    <n v="3.5"/>
    <n v="2"/>
  </r>
  <r>
    <n v="1104"/>
    <x v="186"/>
    <d v="2022-02-13T00:00:00"/>
    <x v="0"/>
    <s v="February"/>
    <s v="Tuesday"/>
    <s v="Weekdays"/>
    <x v="2"/>
    <x v="0"/>
    <s v="Guest 01104"/>
    <x v="0"/>
    <d v="2002-06-26T00:00:00"/>
    <x v="26"/>
    <x v="0"/>
    <x v="0"/>
    <n v="4"/>
    <x v="6"/>
    <x v="1"/>
    <x v="2"/>
    <s v="Excellent"/>
    <s v="Good"/>
    <s v="Poor"/>
    <s v="Average"/>
    <s v="Good"/>
    <s v="Excellent"/>
    <n v="4"/>
    <n v="4"/>
    <n v="5"/>
    <n v="3"/>
    <n v="1"/>
    <n v="2"/>
    <n v="3"/>
    <n v="5"/>
    <n v="3.375"/>
    <n v="4"/>
    <n v="4"/>
    <n v="1.5"/>
    <n v="4"/>
  </r>
  <r>
    <n v="1105"/>
    <x v="669"/>
    <d v="2021-10-17T00:00:00"/>
    <x v="1"/>
    <s v="October"/>
    <s v="Friday"/>
    <s v="Weekends"/>
    <x v="18"/>
    <x v="1"/>
    <s v="Guest 01105"/>
    <x v="1"/>
    <d v="1972-02-05T00:00:00"/>
    <x v="53"/>
    <x v="1"/>
    <x v="1"/>
    <n v="3"/>
    <x v="4"/>
    <x v="0"/>
    <x v="2"/>
    <s v="Excellent"/>
    <s v="Average"/>
    <s v="Good"/>
    <s v="Poor"/>
    <s v="Very good"/>
    <s v="Average"/>
    <n v="3"/>
    <n v="4"/>
    <n v="5"/>
    <n v="2"/>
    <n v="3"/>
    <n v="1"/>
    <n v="4"/>
    <n v="2"/>
    <n v="3"/>
    <n v="3.5"/>
    <n v="3.5"/>
    <n v="2"/>
    <n v="3"/>
  </r>
  <r>
    <n v="1106"/>
    <x v="689"/>
    <d v="2021-03-27T00:00:00"/>
    <x v="1"/>
    <s v="March"/>
    <s v="Thursday"/>
    <s v="Weekdays"/>
    <x v="18"/>
    <x v="1"/>
    <s v="Guest 01106"/>
    <x v="1"/>
    <d v="1987-01-26T00:00:00"/>
    <x v="27"/>
    <x v="0"/>
    <x v="0"/>
    <n v="5"/>
    <x v="0"/>
    <x v="1"/>
    <x v="2"/>
    <s v="Average"/>
    <s v="Average"/>
    <s v="Average"/>
    <s v="Good"/>
    <s v="Good"/>
    <s v="Very good"/>
    <n v="4"/>
    <n v="4"/>
    <n v="2"/>
    <n v="2"/>
    <n v="2"/>
    <n v="3"/>
    <n v="3"/>
    <n v="4"/>
    <n v="3"/>
    <n v="4"/>
    <n v="2"/>
    <n v="2.5"/>
    <n v="3.5"/>
  </r>
  <r>
    <n v="1107"/>
    <x v="110"/>
    <d v="2021-12-26T00:00:00"/>
    <x v="1"/>
    <s v="December"/>
    <s v="Sunday"/>
    <s v="Weekends"/>
    <x v="8"/>
    <x v="1"/>
    <s v="Guest 01107"/>
    <x v="1"/>
    <d v="1951-11-22T00:00:00"/>
    <x v="16"/>
    <x v="0"/>
    <x v="0"/>
    <n v="4"/>
    <x v="0"/>
    <x v="0"/>
    <x v="1"/>
    <s v="Excellent"/>
    <s v="Poor"/>
    <s v="Poor"/>
    <s v="Good"/>
    <s v="Very good"/>
    <s v="Excellent"/>
    <n v="3"/>
    <n v="5"/>
    <n v="5"/>
    <n v="1"/>
    <n v="1"/>
    <n v="3"/>
    <n v="4"/>
    <n v="5"/>
    <n v="3.375"/>
    <n v="4"/>
    <n v="3"/>
    <n v="2"/>
    <n v="4.5"/>
  </r>
  <r>
    <n v="1108"/>
    <x v="657"/>
    <d v="2021-06-08T00:00:00"/>
    <x v="1"/>
    <s v="May"/>
    <s v="Sunday"/>
    <s v="Weekends"/>
    <x v="11"/>
    <x v="1"/>
    <s v="Guest 01108"/>
    <x v="1"/>
    <d v="1975-10-01T00:00:00"/>
    <x v="33"/>
    <x v="3"/>
    <x v="3"/>
    <n v="4"/>
    <x v="7"/>
    <x v="1"/>
    <x v="0"/>
    <s v="Excellent"/>
    <s v="Excellent"/>
    <s v="Poor"/>
    <s v="Average"/>
    <s v="Good"/>
    <s v="Poor"/>
    <n v="4"/>
    <n v="3"/>
    <n v="5"/>
    <n v="5"/>
    <n v="1"/>
    <n v="2"/>
    <n v="3"/>
    <n v="1"/>
    <n v="3"/>
    <n v="3.5"/>
    <n v="5"/>
    <n v="1.5"/>
    <n v="2"/>
  </r>
  <r>
    <n v="1109"/>
    <x v="176"/>
    <d v="2021-09-30T00:00:00"/>
    <x v="1"/>
    <s v="September"/>
    <s v="Wednesday"/>
    <s v="Weekdays"/>
    <x v="20"/>
    <x v="1"/>
    <s v="Guest 01109"/>
    <x v="0"/>
    <d v="1989-04-18T00:00:00"/>
    <x v="7"/>
    <x v="1"/>
    <x v="3"/>
    <n v="5"/>
    <x v="5"/>
    <x v="1"/>
    <x v="2"/>
    <s v="Very good"/>
    <s v="Very good"/>
    <s v="Very good"/>
    <s v="Average"/>
    <s v="Excellent"/>
    <s v="Good"/>
    <n v="4"/>
    <n v="4"/>
    <n v="4"/>
    <n v="4"/>
    <n v="4"/>
    <n v="2"/>
    <n v="5"/>
    <n v="3"/>
    <n v="3.75"/>
    <n v="4"/>
    <n v="4"/>
    <n v="3"/>
    <n v="4"/>
  </r>
  <r>
    <n v="1110"/>
    <x v="690"/>
    <d v="2020-08-14T00:00:00"/>
    <x v="3"/>
    <s v="August"/>
    <s v="Sunday"/>
    <s v="Weekends"/>
    <x v="3"/>
    <x v="1"/>
    <s v="Guest 01110"/>
    <x v="0"/>
    <d v="1959-01-14T00:00:00"/>
    <x v="21"/>
    <x v="3"/>
    <x v="5"/>
    <n v="4"/>
    <x v="6"/>
    <x v="1"/>
    <x v="0"/>
    <s v="Average"/>
    <s v="Very good"/>
    <s v="Good"/>
    <s v="Poor"/>
    <s v="Very good"/>
    <s v="Good"/>
    <n v="4"/>
    <n v="3"/>
    <n v="2"/>
    <n v="4"/>
    <n v="3"/>
    <n v="1"/>
    <n v="4"/>
    <n v="3"/>
    <n v="3"/>
    <n v="3.5"/>
    <n v="3"/>
    <n v="2"/>
    <n v="3.5"/>
  </r>
  <r>
    <n v="1111"/>
    <x v="200"/>
    <d v="2020-10-25T00:00:00"/>
    <x v="3"/>
    <s v="September"/>
    <s v="Tuesday"/>
    <s v="Weekdays"/>
    <x v="5"/>
    <x v="1"/>
    <s v="Guest 01111"/>
    <x v="1"/>
    <d v="1982-04-26T00:00:00"/>
    <x v="2"/>
    <x v="1"/>
    <x v="0"/>
    <n v="3"/>
    <x v="2"/>
    <x v="1"/>
    <x v="1"/>
    <s v="Very good"/>
    <s v="Poor"/>
    <s v="Poor"/>
    <s v="Average"/>
    <s v="Good"/>
    <s v="Excellent"/>
    <n v="4"/>
    <n v="5"/>
    <n v="4"/>
    <n v="1"/>
    <n v="1"/>
    <n v="2"/>
    <n v="3"/>
    <n v="5"/>
    <n v="3.125"/>
    <n v="4.5"/>
    <n v="2.5"/>
    <n v="1.5"/>
    <n v="4"/>
  </r>
  <r>
    <n v="1112"/>
    <x v="691"/>
    <d v="2020-01-29T00:00:00"/>
    <x v="3"/>
    <s v="January"/>
    <s v="Friday"/>
    <s v="Weekends"/>
    <x v="3"/>
    <x v="1"/>
    <s v="Guest 01112"/>
    <x v="1"/>
    <d v="1957-07-07T00:00:00"/>
    <x v="41"/>
    <x v="1"/>
    <x v="4"/>
    <n v="5"/>
    <x v="1"/>
    <x v="3"/>
    <x v="1"/>
    <s v="Very good"/>
    <s v="Average"/>
    <s v="Excellent"/>
    <s v="Average"/>
    <s v="Very good"/>
    <s v="Excellent"/>
    <n v="5"/>
    <n v="5"/>
    <n v="4"/>
    <n v="2"/>
    <n v="5"/>
    <n v="2"/>
    <n v="4"/>
    <n v="5"/>
    <n v="4"/>
    <n v="5"/>
    <n v="3"/>
    <n v="3.5"/>
    <n v="4.5"/>
  </r>
  <r>
    <n v="1113"/>
    <x v="692"/>
    <d v="2021-01-02T00:00:00"/>
    <x v="3"/>
    <s v="December"/>
    <s v="Friday"/>
    <s v="Weekends"/>
    <x v="20"/>
    <x v="1"/>
    <s v="Guest 01113"/>
    <x v="0"/>
    <d v="1983-11-06T00:00:00"/>
    <x v="49"/>
    <x v="3"/>
    <x v="3"/>
    <n v="4"/>
    <x v="5"/>
    <x v="1"/>
    <x v="2"/>
    <s v="Very good"/>
    <s v="Excellent"/>
    <s v="Poor"/>
    <s v="Poor"/>
    <s v="Very good"/>
    <s v="Poor"/>
    <n v="4"/>
    <n v="4"/>
    <n v="4"/>
    <n v="5"/>
    <n v="1"/>
    <n v="1"/>
    <n v="4"/>
    <n v="1"/>
    <n v="3"/>
    <n v="4"/>
    <n v="4.5"/>
    <n v="1"/>
    <n v="2.5"/>
  </r>
  <r>
    <n v="1114"/>
    <x v="434"/>
    <d v="2020-09-29T00:00:00"/>
    <x v="3"/>
    <s v="September"/>
    <s v="Sunday"/>
    <s v="Weekends"/>
    <x v="12"/>
    <x v="1"/>
    <s v="Guest 01114"/>
    <x v="1"/>
    <d v="1979-06-05T00:00:00"/>
    <x v="14"/>
    <x v="1"/>
    <x v="6"/>
    <n v="4"/>
    <x v="4"/>
    <x v="1"/>
    <x v="2"/>
    <s v="Very good"/>
    <s v="Excellent"/>
    <s v="Very good"/>
    <s v="Average"/>
    <s v="Poor"/>
    <s v="Very good"/>
    <n v="4"/>
    <n v="4"/>
    <n v="4"/>
    <n v="5"/>
    <n v="4"/>
    <n v="2"/>
    <n v="1"/>
    <n v="4"/>
    <n v="3.5"/>
    <n v="4"/>
    <n v="4.5"/>
    <n v="3"/>
    <n v="2.5"/>
  </r>
  <r>
    <n v="1115"/>
    <x v="693"/>
    <d v="2021-01-17T00:00:00"/>
    <x v="1"/>
    <s v="January"/>
    <s v="Thursday"/>
    <s v="Weekdays"/>
    <x v="13"/>
    <x v="1"/>
    <s v="Guest 01115"/>
    <x v="0"/>
    <d v="1978-03-11T00:00:00"/>
    <x v="30"/>
    <x v="1"/>
    <x v="6"/>
    <n v="5"/>
    <x v="0"/>
    <x v="0"/>
    <x v="2"/>
    <s v="Excellent"/>
    <s v="Excellent"/>
    <s v="Poor"/>
    <s v="Poor"/>
    <s v="Excellent"/>
    <s v="Very good"/>
    <n v="3"/>
    <n v="4"/>
    <n v="5"/>
    <n v="5"/>
    <n v="1"/>
    <n v="1"/>
    <n v="5"/>
    <n v="4"/>
    <n v="3.5"/>
    <n v="3.5"/>
    <n v="5"/>
    <n v="1"/>
    <n v="4.5"/>
  </r>
  <r>
    <n v="1116"/>
    <x v="217"/>
    <d v="2022-10-07T00:00:00"/>
    <x v="0"/>
    <s v="September"/>
    <s v="Wednesday"/>
    <s v="Weekdays"/>
    <x v="12"/>
    <x v="1"/>
    <s v="Guest 01116"/>
    <x v="0"/>
    <d v="1955-01-05T00:00:00"/>
    <x v="28"/>
    <x v="0"/>
    <x v="0"/>
    <n v="3"/>
    <x v="0"/>
    <x v="1"/>
    <x v="3"/>
    <s v="Good"/>
    <s v="Excellent"/>
    <s v="Very good"/>
    <s v="Average"/>
    <s v="Poor"/>
    <s v="Poor"/>
    <n v="4"/>
    <n v="2"/>
    <n v="3"/>
    <n v="5"/>
    <n v="4"/>
    <n v="2"/>
    <n v="1"/>
    <n v="1"/>
    <n v="2.75"/>
    <n v="3"/>
    <n v="4"/>
    <n v="3"/>
    <n v="1"/>
  </r>
  <r>
    <n v="1117"/>
    <x v="428"/>
    <d v="2021-12-29T00:00:00"/>
    <x v="1"/>
    <s v="December"/>
    <s v="Wednesday"/>
    <s v="Weekdays"/>
    <x v="19"/>
    <x v="1"/>
    <s v="Guest 01117"/>
    <x v="0"/>
    <d v="1953-03-29T00:00:00"/>
    <x v="43"/>
    <x v="0"/>
    <x v="0"/>
    <n v="4"/>
    <x v="6"/>
    <x v="0"/>
    <x v="1"/>
    <s v="Very good"/>
    <s v="Poor"/>
    <s v="Very good"/>
    <s v="Average"/>
    <s v="Poor"/>
    <s v="Poor"/>
    <n v="3"/>
    <n v="5"/>
    <n v="4"/>
    <n v="1"/>
    <n v="4"/>
    <n v="2"/>
    <n v="1"/>
    <n v="1"/>
    <n v="2.625"/>
    <n v="4"/>
    <n v="2.5"/>
    <n v="3"/>
    <n v="1"/>
  </r>
  <r>
    <n v="1118"/>
    <x v="694"/>
    <d v="2021-12-04T00:00:00"/>
    <x v="1"/>
    <s v="November"/>
    <s v="Tuesday"/>
    <s v="Weekdays"/>
    <x v="1"/>
    <x v="1"/>
    <s v="Guest 01118"/>
    <x v="0"/>
    <d v="1953-06-25T00:00:00"/>
    <x v="45"/>
    <x v="0"/>
    <x v="0"/>
    <n v="4"/>
    <x v="0"/>
    <x v="2"/>
    <x v="3"/>
    <s v="Very good"/>
    <s v="Good"/>
    <s v="Poor"/>
    <s v="Poor"/>
    <s v="Very good"/>
    <s v="Good"/>
    <n v="1"/>
    <n v="2"/>
    <n v="4"/>
    <n v="3"/>
    <n v="1"/>
    <n v="1"/>
    <n v="4"/>
    <n v="3"/>
    <n v="2.375"/>
    <n v="1.5"/>
    <n v="3.5"/>
    <n v="1"/>
    <n v="3.5"/>
  </r>
  <r>
    <n v="1119"/>
    <x v="695"/>
    <d v="2021-11-10T00:00:00"/>
    <x v="1"/>
    <s v="November"/>
    <s v="Friday"/>
    <s v="Weekends"/>
    <x v="2"/>
    <x v="0"/>
    <s v="Guest 01119"/>
    <x v="1"/>
    <d v="1959-06-24T00:00:00"/>
    <x v="47"/>
    <x v="0"/>
    <x v="0"/>
    <n v="5"/>
    <x v="3"/>
    <x v="1"/>
    <x v="1"/>
    <s v="Excellent"/>
    <s v="Good"/>
    <s v="Poor"/>
    <s v="Average"/>
    <s v="Good"/>
    <s v="Very good"/>
    <n v="4"/>
    <n v="5"/>
    <n v="5"/>
    <n v="3"/>
    <n v="1"/>
    <n v="2"/>
    <n v="3"/>
    <n v="4"/>
    <n v="3.375"/>
    <n v="4.5"/>
    <n v="4"/>
    <n v="1.5"/>
    <n v="3.5"/>
  </r>
  <r>
    <n v="1120"/>
    <x v="696"/>
    <d v="2021-09-26T00:00:00"/>
    <x v="1"/>
    <s v="September"/>
    <s v="Friday"/>
    <s v="Weekends"/>
    <x v="0"/>
    <x v="2"/>
    <s v="Guest 01120"/>
    <x v="1"/>
    <d v="1966-03-25T00:00:00"/>
    <x v="44"/>
    <x v="1"/>
    <x v="1"/>
    <n v="3"/>
    <x v="2"/>
    <x v="4"/>
    <x v="0"/>
    <s v="Good"/>
    <s v="Excellent"/>
    <s v="Good"/>
    <s v="Poor"/>
    <s v="Poor"/>
    <s v="Excellent"/>
    <n v="2"/>
    <n v="3"/>
    <n v="3"/>
    <n v="5"/>
    <n v="3"/>
    <n v="1"/>
    <n v="1"/>
    <n v="5"/>
    <n v="2.875"/>
    <n v="2.5"/>
    <n v="4"/>
    <n v="2"/>
    <n v="3"/>
  </r>
  <r>
    <n v="1121"/>
    <x v="536"/>
    <d v="2020-12-24T00:00:00"/>
    <x v="3"/>
    <s v="November"/>
    <s v="Tuesday"/>
    <s v="Weekdays"/>
    <x v="24"/>
    <x v="1"/>
    <s v="Guest 01121"/>
    <x v="0"/>
    <d v="1970-05-14T00:00:00"/>
    <x v="15"/>
    <x v="1"/>
    <x v="6"/>
    <n v="5"/>
    <x v="6"/>
    <x v="0"/>
    <x v="0"/>
    <s v="Excellent"/>
    <s v="Excellent"/>
    <s v="Poor"/>
    <s v="Excellent"/>
    <s v="Average"/>
    <s v="Poor"/>
    <n v="3"/>
    <n v="3"/>
    <n v="5"/>
    <n v="5"/>
    <n v="1"/>
    <n v="5"/>
    <n v="2"/>
    <n v="1"/>
    <n v="3.125"/>
    <n v="3"/>
    <n v="5"/>
    <n v="3"/>
    <n v="1.5"/>
  </r>
  <r>
    <n v="1122"/>
    <x v="21"/>
    <d v="2022-02-20T00:00:00"/>
    <x v="0"/>
    <s v="February"/>
    <s v="Thursday"/>
    <s v="Weekdays"/>
    <x v="15"/>
    <x v="1"/>
    <s v="Guest 01122"/>
    <x v="1"/>
    <d v="1989-09-13T00:00:00"/>
    <x v="35"/>
    <x v="2"/>
    <x v="1"/>
    <n v="2"/>
    <x v="0"/>
    <x v="3"/>
    <x v="1"/>
    <s v="Good"/>
    <s v="Average"/>
    <s v="Poor"/>
    <s v="Average"/>
    <s v="Very good"/>
    <s v="Excellent"/>
    <n v="5"/>
    <n v="5"/>
    <n v="3"/>
    <n v="2"/>
    <n v="1"/>
    <n v="2"/>
    <n v="4"/>
    <n v="5"/>
    <n v="3.375"/>
    <n v="5"/>
    <n v="2.5"/>
    <n v="1.5"/>
    <n v="4.5"/>
  </r>
  <r>
    <n v="1123"/>
    <x v="658"/>
    <d v="2020-02-14T00:00:00"/>
    <x v="3"/>
    <s v="January"/>
    <s v="Monday"/>
    <s v="Weekdays"/>
    <x v="1"/>
    <x v="1"/>
    <s v="Guest 01123"/>
    <x v="0"/>
    <d v="1969-06-13T00:00:00"/>
    <x v="15"/>
    <x v="1"/>
    <x v="6"/>
    <n v="2"/>
    <x v="0"/>
    <x v="3"/>
    <x v="0"/>
    <s v="Excellent"/>
    <s v="Excellent"/>
    <s v="Very good"/>
    <s v="Poor"/>
    <s v="Good"/>
    <s v="Good"/>
    <n v="5"/>
    <n v="3"/>
    <n v="5"/>
    <n v="5"/>
    <n v="4"/>
    <n v="1"/>
    <n v="3"/>
    <n v="3"/>
    <n v="3.625"/>
    <n v="4"/>
    <n v="5"/>
    <n v="2.5"/>
    <n v="3"/>
  </r>
  <r>
    <n v="1124"/>
    <x v="122"/>
    <d v="2022-05-06T00:00:00"/>
    <x v="0"/>
    <s v="April"/>
    <s v="Wednesday"/>
    <s v="Weekdays"/>
    <x v="12"/>
    <x v="1"/>
    <s v="Guest 01124"/>
    <x v="0"/>
    <d v="1965-07-21T00:00:00"/>
    <x v="44"/>
    <x v="0"/>
    <x v="3"/>
    <n v="2"/>
    <x v="4"/>
    <x v="2"/>
    <x v="3"/>
    <s v="Good"/>
    <s v="Poor"/>
    <s v="Average"/>
    <s v="Average"/>
    <s v="Average"/>
    <s v="Average"/>
    <n v="1"/>
    <n v="2"/>
    <n v="3"/>
    <n v="1"/>
    <n v="2"/>
    <n v="2"/>
    <n v="2"/>
    <n v="2"/>
    <n v="1.875"/>
    <n v="1.5"/>
    <n v="2"/>
    <n v="2"/>
    <n v="2"/>
  </r>
  <r>
    <n v="1125"/>
    <x v="418"/>
    <d v="2022-05-12T00:00:00"/>
    <x v="0"/>
    <s v="May"/>
    <s v="Wednesday"/>
    <s v="Weekdays"/>
    <x v="23"/>
    <x v="1"/>
    <s v="Guest 01125"/>
    <x v="1"/>
    <d v="1993-11-02T00:00:00"/>
    <x v="0"/>
    <x v="1"/>
    <x v="0"/>
    <n v="5"/>
    <x v="3"/>
    <x v="2"/>
    <x v="3"/>
    <s v="Average"/>
    <s v="Very good"/>
    <s v="Very good"/>
    <s v="Poor"/>
    <s v="Poor"/>
    <s v="Average"/>
    <n v="1"/>
    <n v="2"/>
    <n v="2"/>
    <n v="4"/>
    <n v="4"/>
    <n v="1"/>
    <n v="1"/>
    <n v="2"/>
    <n v="2.125"/>
    <n v="1.5"/>
    <n v="3"/>
    <n v="2.5"/>
    <n v="1.5"/>
  </r>
  <r>
    <n v="1126"/>
    <x v="697"/>
    <d v="2021-04-15T00:00:00"/>
    <x v="1"/>
    <s v="April"/>
    <s v="Wednesday"/>
    <s v="Weekdays"/>
    <x v="6"/>
    <x v="0"/>
    <s v="Guest 01126"/>
    <x v="0"/>
    <d v="1983-04-15T00:00:00"/>
    <x v="55"/>
    <x v="1"/>
    <x v="3"/>
    <n v="2"/>
    <x v="6"/>
    <x v="1"/>
    <x v="2"/>
    <s v="Very good"/>
    <s v="Very good"/>
    <s v="Very good"/>
    <s v="Excellent"/>
    <s v="Poor"/>
    <s v="Average"/>
    <n v="4"/>
    <n v="4"/>
    <n v="4"/>
    <n v="4"/>
    <n v="4"/>
    <n v="5"/>
    <n v="1"/>
    <n v="2"/>
    <n v="3.5"/>
    <n v="4"/>
    <n v="4"/>
    <n v="4.5"/>
    <n v="1.5"/>
  </r>
  <r>
    <n v="1127"/>
    <x v="306"/>
    <d v="2022-02-09T00:00:00"/>
    <x v="0"/>
    <s v="February"/>
    <s v="Wednesday"/>
    <s v="Weekdays"/>
    <x v="16"/>
    <x v="1"/>
    <s v="Guest 01127"/>
    <x v="0"/>
    <d v="1982-08-26T00:00:00"/>
    <x v="55"/>
    <x v="1"/>
    <x v="2"/>
    <n v="3"/>
    <x v="5"/>
    <x v="3"/>
    <x v="1"/>
    <s v="Good"/>
    <s v="Excellent"/>
    <s v="Excellent"/>
    <s v="Poor"/>
    <s v="Average"/>
    <s v="Good"/>
    <n v="5"/>
    <n v="5"/>
    <n v="3"/>
    <n v="5"/>
    <n v="5"/>
    <n v="1"/>
    <n v="2"/>
    <n v="3"/>
    <n v="3.625"/>
    <n v="5"/>
    <n v="4"/>
    <n v="3"/>
    <n v="2.5"/>
  </r>
  <r>
    <n v="1128"/>
    <x v="119"/>
    <d v="2022-09-15T00:00:00"/>
    <x v="0"/>
    <s v="September"/>
    <s v="Saturday"/>
    <s v="Weekends"/>
    <x v="2"/>
    <x v="0"/>
    <s v="Guest 01128"/>
    <x v="0"/>
    <d v="1965-06-28T00:00:00"/>
    <x v="44"/>
    <x v="2"/>
    <x v="0"/>
    <n v="5"/>
    <x v="1"/>
    <x v="3"/>
    <x v="1"/>
    <s v="Very good"/>
    <s v="Poor"/>
    <s v="Average"/>
    <s v="Average"/>
    <s v="Good"/>
    <s v="Good"/>
    <n v="5"/>
    <n v="5"/>
    <n v="4"/>
    <n v="1"/>
    <n v="2"/>
    <n v="2"/>
    <n v="3"/>
    <n v="3"/>
    <n v="3.125"/>
    <n v="5"/>
    <n v="2.5"/>
    <n v="2"/>
    <n v="3"/>
  </r>
  <r>
    <n v="1129"/>
    <x v="675"/>
    <d v="2020-09-21T00:00:00"/>
    <x v="3"/>
    <s v="September"/>
    <s v="Sunday"/>
    <s v="Weekends"/>
    <x v="6"/>
    <x v="2"/>
    <s v="Guest 01129"/>
    <x v="1"/>
    <d v="1998-06-07T00:00:00"/>
    <x v="22"/>
    <x v="1"/>
    <x v="6"/>
    <n v="4"/>
    <x v="3"/>
    <x v="0"/>
    <x v="2"/>
    <s v="Very good"/>
    <s v="Very good"/>
    <s v="Very good"/>
    <s v="Poor"/>
    <s v="Average"/>
    <s v="Poor"/>
    <n v="3"/>
    <n v="4"/>
    <n v="4"/>
    <n v="4"/>
    <n v="4"/>
    <n v="1"/>
    <n v="2"/>
    <n v="1"/>
    <n v="2.875"/>
    <n v="3.5"/>
    <n v="4"/>
    <n v="2.5"/>
    <n v="1.5"/>
  </r>
  <r>
    <n v="1130"/>
    <x v="450"/>
    <d v="2022-07-10T00:00:00"/>
    <x v="0"/>
    <s v="June"/>
    <s v="Saturday"/>
    <s v="Weekends"/>
    <x v="25"/>
    <x v="1"/>
    <s v="Guest 01130"/>
    <x v="1"/>
    <d v="1962-01-01T00:00:00"/>
    <x v="4"/>
    <x v="0"/>
    <x v="0"/>
    <n v="1"/>
    <x v="6"/>
    <x v="3"/>
    <x v="2"/>
    <s v="Good"/>
    <s v="Very good"/>
    <s v="Excellent"/>
    <s v="Average"/>
    <s v="Average"/>
    <s v="Excellent"/>
    <n v="5"/>
    <n v="4"/>
    <n v="3"/>
    <n v="4"/>
    <n v="5"/>
    <n v="2"/>
    <n v="2"/>
    <n v="5"/>
    <n v="3.75"/>
    <n v="4.5"/>
    <n v="3.5"/>
    <n v="3.5"/>
    <n v="3.5"/>
  </r>
  <r>
    <n v="1131"/>
    <x v="338"/>
    <d v="2021-05-14T00:00:00"/>
    <x v="1"/>
    <s v="April"/>
    <s v="Thursday"/>
    <s v="Weekdays"/>
    <x v="7"/>
    <x v="1"/>
    <s v="Guest 01131"/>
    <x v="0"/>
    <d v="1978-10-02T00:00:00"/>
    <x v="37"/>
    <x v="2"/>
    <x v="1"/>
    <n v="4"/>
    <x v="6"/>
    <x v="0"/>
    <x v="2"/>
    <s v="Excellent"/>
    <s v="Excellent"/>
    <s v="Excellent"/>
    <s v="Average"/>
    <s v="Average"/>
    <s v="Excellent"/>
    <n v="3"/>
    <n v="4"/>
    <n v="5"/>
    <n v="5"/>
    <n v="5"/>
    <n v="2"/>
    <n v="2"/>
    <n v="5"/>
    <n v="3.875"/>
    <n v="3.5"/>
    <n v="5"/>
    <n v="3.5"/>
    <n v="3.5"/>
  </r>
  <r>
    <n v="1132"/>
    <x v="89"/>
    <d v="2022-08-28T00:00:00"/>
    <x v="0"/>
    <s v="August"/>
    <s v="Monday"/>
    <s v="Weekdays"/>
    <x v="22"/>
    <x v="1"/>
    <s v="Guest 01132"/>
    <x v="0"/>
    <d v="1962-06-21T00:00:00"/>
    <x v="20"/>
    <x v="3"/>
    <x v="2"/>
    <n v="4"/>
    <x v="2"/>
    <x v="4"/>
    <x v="3"/>
    <s v="Good"/>
    <s v="Good"/>
    <s v="Good"/>
    <s v="Average"/>
    <s v="Good"/>
    <s v="Good"/>
    <n v="2"/>
    <n v="2"/>
    <n v="3"/>
    <n v="3"/>
    <n v="3"/>
    <n v="2"/>
    <n v="3"/>
    <n v="3"/>
    <n v="2.625"/>
    <n v="2"/>
    <n v="3"/>
    <n v="2.5"/>
    <n v="3"/>
  </r>
  <r>
    <n v="1133"/>
    <x v="698"/>
    <d v="2021-05-03T00:00:00"/>
    <x v="1"/>
    <s v="April"/>
    <s v="Wednesday"/>
    <s v="Weekdays"/>
    <x v="2"/>
    <x v="0"/>
    <s v="Guest 01133"/>
    <x v="0"/>
    <d v="1982-03-18T00:00:00"/>
    <x v="2"/>
    <x v="3"/>
    <x v="3"/>
    <n v="1"/>
    <x v="5"/>
    <x v="3"/>
    <x v="1"/>
    <s v="Good"/>
    <s v="Very good"/>
    <s v="Good"/>
    <s v="Poor"/>
    <s v="Very good"/>
    <s v="Average"/>
    <n v="5"/>
    <n v="5"/>
    <n v="3"/>
    <n v="4"/>
    <n v="3"/>
    <n v="1"/>
    <n v="4"/>
    <n v="2"/>
    <n v="3.375"/>
    <n v="5"/>
    <n v="3.5"/>
    <n v="2"/>
    <n v="3"/>
  </r>
  <r>
    <n v="1134"/>
    <x v="622"/>
    <d v="2021-04-04T00:00:00"/>
    <x v="1"/>
    <s v="April"/>
    <s v="Saturday"/>
    <s v="Weekends"/>
    <x v="6"/>
    <x v="2"/>
    <s v="Guest 01134"/>
    <x v="1"/>
    <d v="1966-06-18T00:00:00"/>
    <x v="10"/>
    <x v="0"/>
    <x v="0"/>
    <n v="5"/>
    <x v="7"/>
    <x v="0"/>
    <x v="1"/>
    <s v="Good"/>
    <s v="Poor"/>
    <s v="Excellent"/>
    <s v="Poor"/>
    <s v="Poor"/>
    <s v="Very good"/>
    <n v="3"/>
    <n v="5"/>
    <n v="3"/>
    <n v="1"/>
    <n v="5"/>
    <n v="1"/>
    <n v="1"/>
    <n v="4"/>
    <n v="2.875"/>
    <n v="4"/>
    <n v="2"/>
    <n v="3"/>
    <n v="2.5"/>
  </r>
  <r>
    <n v="1135"/>
    <x v="355"/>
    <d v="2020-10-29T00:00:00"/>
    <x v="3"/>
    <s v="October"/>
    <s v="Monday"/>
    <s v="Weekdays"/>
    <x v="15"/>
    <x v="1"/>
    <s v="Guest 01135"/>
    <x v="0"/>
    <d v="1960-06-09T00:00:00"/>
    <x v="1"/>
    <x v="3"/>
    <x v="6"/>
    <n v="5"/>
    <x v="0"/>
    <x v="0"/>
    <x v="1"/>
    <s v="Excellent"/>
    <s v="Excellent"/>
    <s v="Poor"/>
    <s v="Poor"/>
    <s v="Poor"/>
    <s v="Good"/>
    <n v="3"/>
    <n v="5"/>
    <n v="5"/>
    <n v="5"/>
    <n v="1"/>
    <n v="1"/>
    <n v="1"/>
    <n v="3"/>
    <n v="3"/>
    <n v="4"/>
    <n v="5"/>
    <n v="1"/>
    <n v="2"/>
  </r>
  <r>
    <n v="1136"/>
    <x v="699"/>
    <d v="2021-04-30T00:00:00"/>
    <x v="1"/>
    <s v="April"/>
    <s v="Friday"/>
    <s v="Weekends"/>
    <x v="8"/>
    <x v="1"/>
    <s v="Guest 01136"/>
    <x v="0"/>
    <d v="1988-02-21T00:00:00"/>
    <x v="13"/>
    <x v="3"/>
    <x v="3"/>
    <n v="4"/>
    <x v="6"/>
    <x v="3"/>
    <x v="0"/>
    <s v="Excellent"/>
    <s v="Average"/>
    <s v="Average"/>
    <s v="Average"/>
    <s v="Excellent"/>
    <s v="Average"/>
    <n v="5"/>
    <n v="3"/>
    <n v="5"/>
    <n v="2"/>
    <n v="2"/>
    <n v="2"/>
    <n v="5"/>
    <n v="2"/>
    <n v="3.25"/>
    <n v="4"/>
    <n v="3.5"/>
    <n v="2"/>
    <n v="3.5"/>
  </r>
  <r>
    <n v="1137"/>
    <x v="489"/>
    <d v="2022-03-17T00:00:00"/>
    <x v="0"/>
    <s v="March"/>
    <s v="Tuesday"/>
    <s v="Weekdays"/>
    <x v="11"/>
    <x v="1"/>
    <s v="Guest 01137"/>
    <x v="0"/>
    <d v="1976-06-08T00:00:00"/>
    <x v="51"/>
    <x v="0"/>
    <x v="0"/>
    <n v="4"/>
    <x v="0"/>
    <x v="0"/>
    <x v="1"/>
    <s v="Average"/>
    <s v="Average"/>
    <s v="Good"/>
    <s v="Poor"/>
    <s v="Average"/>
    <s v="Excellent"/>
    <n v="3"/>
    <n v="5"/>
    <n v="2"/>
    <n v="2"/>
    <n v="3"/>
    <n v="1"/>
    <n v="2"/>
    <n v="5"/>
    <n v="2.875"/>
    <n v="4"/>
    <n v="2"/>
    <n v="2"/>
    <n v="3.5"/>
  </r>
  <r>
    <n v="1138"/>
    <x v="700"/>
    <d v="2020-11-11T00:00:00"/>
    <x v="3"/>
    <s v="October"/>
    <s v="Friday"/>
    <s v="Weekends"/>
    <x v="5"/>
    <x v="1"/>
    <s v="Guest 01138"/>
    <x v="0"/>
    <d v="1987-06-07T00:00:00"/>
    <x v="13"/>
    <x v="0"/>
    <x v="0"/>
    <n v="3"/>
    <x v="3"/>
    <x v="3"/>
    <x v="1"/>
    <s v="Good"/>
    <s v="Excellent"/>
    <s v="Poor"/>
    <s v="Poor"/>
    <s v="Excellent"/>
    <s v="Very good"/>
    <n v="5"/>
    <n v="5"/>
    <n v="3"/>
    <n v="5"/>
    <n v="1"/>
    <n v="1"/>
    <n v="5"/>
    <n v="4"/>
    <n v="3.625"/>
    <n v="5"/>
    <n v="4"/>
    <n v="1"/>
    <n v="4.5"/>
  </r>
  <r>
    <n v="1139"/>
    <x v="151"/>
    <d v="2020-12-12T00:00:00"/>
    <x v="3"/>
    <s v="November"/>
    <s v="Thursday"/>
    <s v="Weekdays"/>
    <x v="24"/>
    <x v="1"/>
    <s v="Guest 01139"/>
    <x v="1"/>
    <d v="1987-07-29T00:00:00"/>
    <x v="13"/>
    <x v="0"/>
    <x v="0"/>
    <n v="5"/>
    <x v="2"/>
    <x v="1"/>
    <x v="2"/>
    <s v="Excellent"/>
    <s v="Excellent"/>
    <s v="Very good"/>
    <s v="Average"/>
    <s v="Excellent"/>
    <s v="Excellent"/>
    <n v="4"/>
    <n v="4"/>
    <n v="5"/>
    <n v="5"/>
    <n v="4"/>
    <n v="2"/>
    <n v="5"/>
    <n v="5"/>
    <n v="4.25"/>
    <n v="4"/>
    <n v="5"/>
    <n v="3"/>
    <n v="5"/>
  </r>
  <r>
    <n v="1140"/>
    <x v="63"/>
    <d v="2021-01-27T00:00:00"/>
    <x v="3"/>
    <s v="December"/>
    <s v="Tuesday"/>
    <s v="Weekdays"/>
    <x v="7"/>
    <x v="1"/>
    <s v="Guest 01140"/>
    <x v="0"/>
    <d v="1958-12-28T00:00:00"/>
    <x v="21"/>
    <x v="1"/>
    <x v="2"/>
    <n v="4"/>
    <x v="0"/>
    <x v="0"/>
    <x v="1"/>
    <s v="Average"/>
    <s v="Excellent"/>
    <s v="Very good"/>
    <s v="Average"/>
    <s v="Good"/>
    <s v="Excellent"/>
    <n v="3"/>
    <n v="5"/>
    <n v="2"/>
    <n v="5"/>
    <n v="4"/>
    <n v="2"/>
    <n v="3"/>
    <n v="5"/>
    <n v="3.625"/>
    <n v="4"/>
    <n v="3.5"/>
    <n v="3"/>
    <n v="4"/>
  </r>
  <r>
    <n v="1141"/>
    <x v="701"/>
    <d v="2021-03-10T00:00:00"/>
    <x v="1"/>
    <s v="February"/>
    <s v="Tuesday"/>
    <s v="Weekdays"/>
    <x v="25"/>
    <x v="1"/>
    <s v="Guest 01141"/>
    <x v="0"/>
    <d v="1965-07-28T00:00:00"/>
    <x v="44"/>
    <x v="0"/>
    <x v="0"/>
    <n v="2"/>
    <x v="5"/>
    <x v="3"/>
    <x v="1"/>
    <s v="Very good"/>
    <s v="Excellent"/>
    <s v="Average"/>
    <s v="Average"/>
    <s v="Excellent"/>
    <s v="Average"/>
    <n v="5"/>
    <n v="5"/>
    <n v="4"/>
    <n v="5"/>
    <n v="2"/>
    <n v="2"/>
    <n v="5"/>
    <n v="2"/>
    <n v="3.75"/>
    <n v="5"/>
    <n v="4.5"/>
    <n v="2"/>
    <n v="3.5"/>
  </r>
  <r>
    <n v="1142"/>
    <x v="424"/>
    <d v="2021-09-05T00:00:00"/>
    <x v="1"/>
    <s v="August"/>
    <s v="Saturday"/>
    <s v="Weekends"/>
    <x v="7"/>
    <x v="1"/>
    <s v="Guest 01142"/>
    <x v="1"/>
    <d v="1992-11-03T00:00:00"/>
    <x v="12"/>
    <x v="0"/>
    <x v="0"/>
    <n v="4"/>
    <x v="6"/>
    <x v="0"/>
    <x v="2"/>
    <s v="Good"/>
    <s v="Poor"/>
    <s v="Poor"/>
    <s v="Poor"/>
    <s v="Good"/>
    <s v="Average"/>
    <n v="3"/>
    <n v="4"/>
    <n v="3"/>
    <n v="1"/>
    <n v="1"/>
    <n v="1"/>
    <n v="3"/>
    <n v="2"/>
    <n v="2.25"/>
    <n v="3.5"/>
    <n v="2"/>
    <n v="1"/>
    <n v="2.5"/>
  </r>
  <r>
    <n v="1143"/>
    <x v="702"/>
    <d v="2021-02-21T00:00:00"/>
    <x v="1"/>
    <s v="January"/>
    <s v="Friday"/>
    <s v="Weekends"/>
    <x v="24"/>
    <x v="1"/>
    <s v="Guest 01143"/>
    <x v="0"/>
    <d v="1955-01-10T00:00:00"/>
    <x v="28"/>
    <x v="0"/>
    <x v="0"/>
    <n v="4"/>
    <x v="6"/>
    <x v="0"/>
    <x v="2"/>
    <s v="Good"/>
    <s v="Very good"/>
    <s v="Very good"/>
    <s v="Average"/>
    <s v="Poor"/>
    <s v="Poor"/>
    <n v="3"/>
    <n v="4"/>
    <n v="3"/>
    <n v="4"/>
    <n v="4"/>
    <n v="2"/>
    <n v="1"/>
    <n v="1"/>
    <n v="2.75"/>
    <n v="3.5"/>
    <n v="3.5"/>
    <n v="3"/>
    <n v="1"/>
  </r>
  <r>
    <n v="1144"/>
    <x v="648"/>
    <d v="2022-03-22T00:00:00"/>
    <x v="0"/>
    <s v="March"/>
    <s v="Sunday"/>
    <s v="Weekends"/>
    <x v="18"/>
    <x v="1"/>
    <s v="Guest 01144"/>
    <x v="1"/>
    <d v="1987-10-17T00:00:00"/>
    <x v="13"/>
    <x v="1"/>
    <x v="4"/>
    <n v="5"/>
    <x v="0"/>
    <x v="4"/>
    <x v="3"/>
    <s v="Excellent"/>
    <s v="Very good"/>
    <s v="Very good"/>
    <s v="Poor"/>
    <s v="Poor"/>
    <s v="Good"/>
    <n v="2"/>
    <n v="2"/>
    <n v="5"/>
    <n v="4"/>
    <n v="4"/>
    <n v="1"/>
    <n v="1"/>
    <n v="3"/>
    <n v="2.75"/>
    <n v="2"/>
    <n v="4.5"/>
    <n v="2.5"/>
    <n v="2"/>
  </r>
  <r>
    <n v="1145"/>
    <x v="258"/>
    <d v="2020-02-07T00:00:00"/>
    <x v="3"/>
    <s v="January"/>
    <s v="Wednesday"/>
    <s v="Weekdays"/>
    <x v="24"/>
    <x v="1"/>
    <s v="Guest 01145"/>
    <x v="0"/>
    <d v="2004-04-22T00:00:00"/>
    <x v="3"/>
    <x v="0"/>
    <x v="0"/>
    <n v="3"/>
    <x v="0"/>
    <x v="1"/>
    <x v="1"/>
    <s v="Excellent"/>
    <s v="Good"/>
    <s v="Average"/>
    <s v="Poor"/>
    <s v="Average"/>
    <s v="Excellent"/>
    <n v="4"/>
    <n v="5"/>
    <n v="5"/>
    <n v="3"/>
    <n v="2"/>
    <n v="1"/>
    <n v="2"/>
    <n v="5"/>
    <n v="3.375"/>
    <n v="4.5"/>
    <n v="4"/>
    <n v="1.5"/>
    <n v="3.5"/>
  </r>
  <r>
    <n v="1146"/>
    <x v="42"/>
    <d v="2020-07-21T00:00:00"/>
    <x v="3"/>
    <s v="July"/>
    <s v="Sunday"/>
    <s v="Weekends"/>
    <x v="18"/>
    <x v="1"/>
    <s v="Guest 01146"/>
    <x v="0"/>
    <d v="2004-10-06T00:00:00"/>
    <x v="9"/>
    <x v="3"/>
    <x v="3"/>
    <n v="5"/>
    <x v="0"/>
    <x v="0"/>
    <x v="2"/>
    <s v="Good"/>
    <s v="Very good"/>
    <s v="Excellent"/>
    <s v="Excellent"/>
    <s v="Poor"/>
    <s v="Average"/>
    <n v="3"/>
    <n v="4"/>
    <n v="3"/>
    <n v="4"/>
    <n v="5"/>
    <n v="5"/>
    <n v="1"/>
    <n v="2"/>
    <n v="3.375"/>
    <n v="3.5"/>
    <n v="3.5"/>
    <n v="5"/>
    <n v="1.5"/>
  </r>
  <r>
    <n v="1147"/>
    <x v="703"/>
    <d v="2021-05-02T00:00:00"/>
    <x v="1"/>
    <s v="April"/>
    <s v="Saturday"/>
    <s v="Weekends"/>
    <x v="20"/>
    <x v="1"/>
    <s v="Guest 01147"/>
    <x v="1"/>
    <d v="1966-02-19T00:00:00"/>
    <x v="44"/>
    <x v="0"/>
    <x v="0"/>
    <n v="2"/>
    <x v="5"/>
    <x v="4"/>
    <x v="3"/>
    <s v="Average"/>
    <s v="Poor"/>
    <s v="Very good"/>
    <s v="Good"/>
    <s v="Average"/>
    <s v="Very good"/>
    <n v="2"/>
    <n v="2"/>
    <n v="2"/>
    <n v="1"/>
    <n v="4"/>
    <n v="3"/>
    <n v="2"/>
    <n v="4"/>
    <n v="2.5"/>
    <n v="2"/>
    <n v="1.5"/>
    <n v="3.5"/>
    <n v="3"/>
  </r>
  <r>
    <n v="1148"/>
    <x v="403"/>
    <d v="2021-03-28T00:00:00"/>
    <x v="1"/>
    <s v="March"/>
    <s v="Wednesday"/>
    <s v="Weekdays"/>
    <x v="1"/>
    <x v="1"/>
    <s v="Guest 01148"/>
    <x v="0"/>
    <d v="2002-10-18T00:00:00"/>
    <x v="26"/>
    <x v="1"/>
    <x v="3"/>
    <n v="5"/>
    <x v="0"/>
    <x v="3"/>
    <x v="2"/>
    <s v="Good"/>
    <s v="Good"/>
    <s v="Average"/>
    <s v="Poor"/>
    <s v="Average"/>
    <s v="Excellent"/>
    <n v="5"/>
    <n v="4"/>
    <n v="3"/>
    <n v="3"/>
    <n v="2"/>
    <n v="1"/>
    <n v="2"/>
    <n v="5"/>
    <n v="3.125"/>
    <n v="4.5"/>
    <n v="3"/>
    <n v="1.5"/>
    <n v="3.5"/>
  </r>
  <r>
    <n v="1149"/>
    <x v="404"/>
    <d v="2021-04-30T00:00:00"/>
    <x v="1"/>
    <s v="April"/>
    <s v="Monday"/>
    <s v="Weekdays"/>
    <x v="21"/>
    <x v="1"/>
    <s v="Guest 01149"/>
    <x v="1"/>
    <d v="1986-03-18T00:00:00"/>
    <x v="29"/>
    <x v="0"/>
    <x v="0"/>
    <n v="2"/>
    <x v="5"/>
    <x v="3"/>
    <x v="2"/>
    <s v="Good"/>
    <s v="Excellent"/>
    <s v="Excellent"/>
    <s v="Poor"/>
    <s v="Excellent"/>
    <s v="Excellent"/>
    <n v="5"/>
    <n v="4"/>
    <n v="3"/>
    <n v="5"/>
    <n v="5"/>
    <n v="1"/>
    <n v="5"/>
    <n v="5"/>
    <n v="4.125"/>
    <n v="4.5"/>
    <n v="4"/>
    <n v="3"/>
    <n v="5"/>
  </r>
  <r>
    <n v="1150"/>
    <x v="704"/>
    <d v="2021-01-16T00:00:00"/>
    <x v="1"/>
    <s v="January"/>
    <s v="Wednesday"/>
    <s v="Weekdays"/>
    <x v="4"/>
    <x v="0"/>
    <s v="Guest 01150"/>
    <x v="0"/>
    <d v="1969-05-01T00:00:00"/>
    <x v="42"/>
    <x v="1"/>
    <x v="6"/>
    <n v="3"/>
    <x v="5"/>
    <x v="0"/>
    <x v="2"/>
    <s v="Average"/>
    <s v="Good"/>
    <s v="Poor"/>
    <s v="Average"/>
    <s v="Good"/>
    <s v="Very good"/>
    <n v="3"/>
    <n v="4"/>
    <n v="2"/>
    <n v="3"/>
    <n v="1"/>
    <n v="2"/>
    <n v="3"/>
    <n v="4"/>
    <n v="2.75"/>
    <n v="3.5"/>
    <n v="2.5"/>
    <n v="1.5"/>
    <n v="3.5"/>
  </r>
  <r>
    <n v="1151"/>
    <x v="705"/>
    <d v="2020-10-28T00:00:00"/>
    <x v="3"/>
    <s v="September"/>
    <s v="Monday"/>
    <s v="Weekdays"/>
    <x v="24"/>
    <x v="1"/>
    <s v="Guest 01151"/>
    <x v="1"/>
    <d v="1996-04-21T00:00:00"/>
    <x v="36"/>
    <x v="1"/>
    <x v="3"/>
    <n v="5"/>
    <x v="5"/>
    <x v="0"/>
    <x v="1"/>
    <s v="Very good"/>
    <s v="Very good"/>
    <s v="Good"/>
    <s v="Average"/>
    <s v="Excellent"/>
    <s v="Poor"/>
    <n v="3"/>
    <n v="5"/>
    <n v="4"/>
    <n v="4"/>
    <n v="3"/>
    <n v="2"/>
    <n v="5"/>
    <n v="1"/>
    <n v="3.375"/>
    <n v="4"/>
    <n v="4"/>
    <n v="2.5"/>
    <n v="3"/>
  </r>
  <r>
    <n v="1152"/>
    <x v="706"/>
    <d v="2020-03-22T00:00:00"/>
    <x v="3"/>
    <s v="March"/>
    <s v="Sunday"/>
    <s v="Weekends"/>
    <x v="16"/>
    <x v="1"/>
    <s v="Guest 01152"/>
    <x v="0"/>
    <d v="1969-04-24T00:00:00"/>
    <x v="42"/>
    <x v="0"/>
    <x v="0"/>
    <n v="4"/>
    <x v="6"/>
    <x v="2"/>
    <x v="3"/>
    <s v="Excellent"/>
    <s v="Poor"/>
    <s v="Average"/>
    <s v="Average"/>
    <s v="Poor"/>
    <s v="Excellent"/>
    <n v="1"/>
    <n v="2"/>
    <n v="5"/>
    <n v="1"/>
    <n v="2"/>
    <n v="2"/>
    <n v="1"/>
    <n v="5"/>
    <n v="2.375"/>
    <n v="1.5"/>
    <n v="3"/>
    <n v="2"/>
    <n v="3"/>
  </r>
  <r>
    <n v="1153"/>
    <x v="267"/>
    <d v="2021-06-23T00:00:00"/>
    <x v="1"/>
    <s v="May"/>
    <s v="Thursday"/>
    <s v="Weekdays"/>
    <x v="28"/>
    <x v="1"/>
    <s v="Guest 01153"/>
    <x v="0"/>
    <d v="1966-09-22T00:00:00"/>
    <x v="10"/>
    <x v="1"/>
    <x v="5"/>
    <n v="2"/>
    <x v="0"/>
    <x v="1"/>
    <x v="1"/>
    <s v="Good"/>
    <s v="Poor"/>
    <s v="Excellent"/>
    <s v="Poor"/>
    <s v="Average"/>
    <s v="Average"/>
    <n v="4"/>
    <n v="5"/>
    <n v="3"/>
    <n v="1"/>
    <n v="5"/>
    <n v="1"/>
    <n v="2"/>
    <n v="2"/>
    <n v="2.875"/>
    <n v="4.5"/>
    <n v="2"/>
    <n v="3"/>
    <n v="2"/>
  </r>
  <r>
    <n v="1154"/>
    <x v="386"/>
    <d v="2022-10-12T00:00:00"/>
    <x v="0"/>
    <s v="October"/>
    <s v="Tuesday"/>
    <s v="Weekdays"/>
    <x v="6"/>
    <x v="0"/>
    <s v="Guest 01154"/>
    <x v="1"/>
    <d v="2005-08-11T00:00:00"/>
    <x v="48"/>
    <x v="3"/>
    <x v="3"/>
    <n v="5"/>
    <x v="0"/>
    <x v="2"/>
    <x v="4"/>
    <s v="Very good"/>
    <s v="Good"/>
    <s v="Very good"/>
    <s v="Average"/>
    <s v="Poor"/>
    <s v="Good"/>
    <n v="1"/>
    <n v="1"/>
    <n v="4"/>
    <n v="3"/>
    <n v="4"/>
    <n v="2"/>
    <n v="1"/>
    <n v="3"/>
    <n v="2.375"/>
    <n v="1"/>
    <n v="3.5"/>
    <n v="3"/>
    <n v="2"/>
  </r>
  <r>
    <n v="1155"/>
    <x v="392"/>
    <d v="2022-05-12T00:00:00"/>
    <x v="0"/>
    <s v="May"/>
    <s v="Tuesday"/>
    <s v="Weekdays"/>
    <x v="11"/>
    <x v="1"/>
    <s v="Guest 01155"/>
    <x v="0"/>
    <d v="1952-01-29T00:00:00"/>
    <x v="16"/>
    <x v="1"/>
    <x v="3"/>
    <n v="5"/>
    <x v="2"/>
    <x v="1"/>
    <x v="2"/>
    <s v="Good"/>
    <s v="Poor"/>
    <s v="Poor"/>
    <s v="Poor"/>
    <s v="Poor"/>
    <s v="Good"/>
    <n v="4"/>
    <n v="4"/>
    <n v="3"/>
    <n v="1"/>
    <n v="1"/>
    <n v="1"/>
    <n v="1"/>
    <n v="3"/>
    <n v="2.25"/>
    <n v="4"/>
    <n v="2"/>
    <n v="1"/>
    <n v="2"/>
  </r>
  <r>
    <n v="1156"/>
    <x v="707"/>
    <d v="2022-09-26T00:00:00"/>
    <x v="0"/>
    <s v="September"/>
    <s v="Thursday"/>
    <s v="Weekdays"/>
    <x v="1"/>
    <x v="1"/>
    <s v="Guest 01156"/>
    <x v="0"/>
    <d v="1967-10-03T00:00:00"/>
    <x v="32"/>
    <x v="0"/>
    <x v="2"/>
    <n v="4"/>
    <x v="5"/>
    <x v="1"/>
    <x v="2"/>
    <s v="Very good"/>
    <s v="Average"/>
    <s v="Average"/>
    <s v="Very good"/>
    <s v="Very good"/>
    <s v="Excellent"/>
    <n v="4"/>
    <n v="4"/>
    <n v="4"/>
    <n v="2"/>
    <n v="2"/>
    <n v="4"/>
    <n v="4"/>
    <n v="5"/>
    <n v="3.625"/>
    <n v="4"/>
    <n v="3"/>
    <n v="3"/>
    <n v="4.5"/>
  </r>
  <r>
    <n v="1157"/>
    <x v="708"/>
    <d v="2021-03-06T00:00:00"/>
    <x v="1"/>
    <s v="February"/>
    <s v="Sunday"/>
    <s v="Weekends"/>
    <x v="22"/>
    <x v="1"/>
    <s v="Guest 01157"/>
    <x v="0"/>
    <d v="1978-11-12T00:00:00"/>
    <x v="37"/>
    <x v="0"/>
    <x v="0"/>
    <n v="2"/>
    <x v="6"/>
    <x v="1"/>
    <x v="0"/>
    <s v="Excellent"/>
    <s v="Excellent"/>
    <s v="Average"/>
    <s v="Poor"/>
    <s v="Good"/>
    <s v="Excellent"/>
    <n v="4"/>
    <n v="3"/>
    <n v="5"/>
    <n v="5"/>
    <n v="2"/>
    <n v="1"/>
    <n v="3"/>
    <n v="5"/>
    <n v="3.5"/>
    <n v="3.5"/>
    <n v="5"/>
    <n v="1.5"/>
    <n v="4"/>
  </r>
  <r>
    <n v="1158"/>
    <x v="622"/>
    <d v="2021-05-02T00:00:00"/>
    <x v="1"/>
    <s v="April"/>
    <s v="Saturday"/>
    <s v="Weekends"/>
    <x v="7"/>
    <x v="1"/>
    <s v="Guest 01158"/>
    <x v="1"/>
    <d v="1967-04-28T00:00:00"/>
    <x v="10"/>
    <x v="0"/>
    <x v="0"/>
    <n v="5"/>
    <x v="0"/>
    <x v="3"/>
    <x v="2"/>
    <s v="Good"/>
    <s v="Poor"/>
    <s v="Very good"/>
    <s v="Poor"/>
    <s v="Average"/>
    <s v="Poor"/>
    <n v="5"/>
    <n v="4"/>
    <n v="3"/>
    <n v="1"/>
    <n v="4"/>
    <n v="1"/>
    <n v="2"/>
    <n v="1"/>
    <n v="2.625"/>
    <n v="4.5"/>
    <n v="2"/>
    <n v="2.5"/>
    <n v="1.5"/>
  </r>
  <r>
    <n v="1159"/>
    <x v="91"/>
    <d v="2021-04-09T00:00:00"/>
    <x v="1"/>
    <s v="April"/>
    <s v="Thursday"/>
    <s v="Weekdays"/>
    <x v="6"/>
    <x v="0"/>
    <s v="Guest 01159"/>
    <x v="0"/>
    <d v="1956-01-23T00:00:00"/>
    <x v="19"/>
    <x v="1"/>
    <x v="6"/>
    <n v="3"/>
    <x v="0"/>
    <x v="1"/>
    <x v="2"/>
    <s v="Poor"/>
    <s v="Excellent"/>
    <s v="Excellent"/>
    <s v="Poor"/>
    <s v="Poor"/>
    <s v="Very good"/>
    <n v="4"/>
    <n v="4"/>
    <n v="1"/>
    <n v="5"/>
    <n v="5"/>
    <n v="1"/>
    <n v="1"/>
    <n v="4"/>
    <n v="3.125"/>
    <n v="4"/>
    <n v="3"/>
    <n v="3"/>
    <n v="2.5"/>
  </r>
  <r>
    <n v="1160"/>
    <x v="709"/>
    <d v="2020-02-07T00:00:00"/>
    <x v="3"/>
    <s v="January"/>
    <s v="Friday"/>
    <s v="Weekends"/>
    <x v="10"/>
    <x v="1"/>
    <s v="Guest 01160"/>
    <x v="0"/>
    <d v="1965-07-02T00:00:00"/>
    <x v="44"/>
    <x v="0"/>
    <x v="0"/>
    <n v="5"/>
    <x v="7"/>
    <x v="0"/>
    <x v="0"/>
    <s v="Poor"/>
    <s v="Very good"/>
    <s v="Very good"/>
    <s v="Average"/>
    <s v="Very good"/>
    <s v="Excellent"/>
    <n v="3"/>
    <n v="3"/>
    <n v="1"/>
    <n v="4"/>
    <n v="4"/>
    <n v="2"/>
    <n v="4"/>
    <n v="5"/>
    <n v="3.25"/>
    <n v="3"/>
    <n v="2.5"/>
    <n v="3"/>
    <n v="4.5"/>
  </r>
  <r>
    <n v="1161"/>
    <x v="205"/>
    <d v="2020-04-18T00:00:00"/>
    <x v="3"/>
    <s v="March"/>
    <s v="Sunday"/>
    <s v="Weekends"/>
    <x v="28"/>
    <x v="1"/>
    <s v="Guest 01161"/>
    <x v="1"/>
    <d v="1966-10-05T00:00:00"/>
    <x v="10"/>
    <x v="1"/>
    <x v="3"/>
    <n v="3"/>
    <x v="5"/>
    <x v="3"/>
    <x v="2"/>
    <s v="Excellent"/>
    <s v="Good"/>
    <s v="Very good"/>
    <s v="Average"/>
    <s v="Poor"/>
    <s v="Excellent"/>
    <n v="5"/>
    <n v="4"/>
    <n v="5"/>
    <n v="3"/>
    <n v="4"/>
    <n v="2"/>
    <n v="1"/>
    <n v="5"/>
    <n v="3.625"/>
    <n v="4.5"/>
    <n v="4"/>
    <n v="3"/>
    <n v="3"/>
  </r>
  <r>
    <n v="1162"/>
    <x v="710"/>
    <d v="2021-08-20T00:00:00"/>
    <x v="1"/>
    <s v="August"/>
    <s v="Wednesday"/>
    <s v="Weekdays"/>
    <x v="18"/>
    <x v="1"/>
    <s v="Guest 01162"/>
    <x v="0"/>
    <d v="1969-03-13T00:00:00"/>
    <x v="42"/>
    <x v="1"/>
    <x v="6"/>
    <n v="5"/>
    <x v="0"/>
    <x v="3"/>
    <x v="2"/>
    <s v="Good"/>
    <s v="Average"/>
    <s v="Poor"/>
    <s v="Average"/>
    <s v="Good"/>
    <s v="Poor"/>
    <n v="5"/>
    <n v="4"/>
    <n v="3"/>
    <n v="2"/>
    <n v="1"/>
    <n v="2"/>
    <n v="3"/>
    <n v="1"/>
    <n v="2.625"/>
    <n v="4.5"/>
    <n v="2.5"/>
    <n v="1.5"/>
    <n v="2"/>
  </r>
  <r>
    <n v="1163"/>
    <x v="711"/>
    <d v="2020-03-06T00:00:00"/>
    <x v="3"/>
    <s v="March"/>
    <s v="Thursday"/>
    <s v="Weekdays"/>
    <x v="6"/>
    <x v="0"/>
    <s v="Guest 01163"/>
    <x v="1"/>
    <d v="1996-04-06T00:00:00"/>
    <x v="36"/>
    <x v="1"/>
    <x v="3"/>
    <n v="4"/>
    <x v="3"/>
    <x v="1"/>
    <x v="0"/>
    <s v="Very good"/>
    <s v="Poor"/>
    <s v="Average"/>
    <s v="Excellent"/>
    <s v="Good"/>
    <s v="Poor"/>
    <n v="4"/>
    <n v="3"/>
    <n v="4"/>
    <n v="1"/>
    <n v="2"/>
    <n v="5"/>
    <n v="3"/>
    <n v="1"/>
    <n v="2.875"/>
    <n v="3.5"/>
    <n v="2.5"/>
    <n v="3.5"/>
    <n v="2"/>
  </r>
  <r>
    <n v="1164"/>
    <x v="618"/>
    <d v="2020-01-17T00:00:00"/>
    <x v="2"/>
    <s v="December"/>
    <s v="Tuesday"/>
    <s v="Weekdays"/>
    <x v="27"/>
    <x v="1"/>
    <s v="Guest 01164"/>
    <x v="1"/>
    <d v="1999-01-28T00:00:00"/>
    <x v="22"/>
    <x v="0"/>
    <x v="0"/>
    <n v="4"/>
    <x v="4"/>
    <x v="2"/>
    <x v="3"/>
    <s v="Good"/>
    <s v="Poor"/>
    <s v="Poor"/>
    <s v="Poor"/>
    <s v="Good"/>
    <s v="Very good"/>
    <n v="1"/>
    <n v="2"/>
    <n v="3"/>
    <n v="1"/>
    <n v="1"/>
    <n v="1"/>
    <n v="3"/>
    <n v="4"/>
    <n v="2"/>
    <n v="1.5"/>
    <n v="2"/>
    <n v="1"/>
    <n v="3.5"/>
  </r>
  <r>
    <n v="1165"/>
    <x v="529"/>
    <d v="2022-06-26T00:00:00"/>
    <x v="0"/>
    <s v="June"/>
    <s v="Monday"/>
    <s v="Weekdays"/>
    <x v="29"/>
    <x v="1"/>
    <s v="Guest 01165"/>
    <x v="0"/>
    <d v="1954-11-14T00:00:00"/>
    <x v="28"/>
    <x v="0"/>
    <x v="0"/>
    <n v="4"/>
    <x v="5"/>
    <x v="1"/>
    <x v="3"/>
    <s v="Good"/>
    <s v="Good"/>
    <s v="Average"/>
    <s v="Poor"/>
    <s v="Good"/>
    <s v="Poor"/>
    <n v="4"/>
    <n v="2"/>
    <n v="3"/>
    <n v="3"/>
    <n v="2"/>
    <n v="1"/>
    <n v="3"/>
    <n v="1"/>
    <n v="2.375"/>
    <n v="3"/>
    <n v="3"/>
    <n v="1.5"/>
    <n v="2"/>
  </r>
  <r>
    <n v="1166"/>
    <x v="71"/>
    <d v="2020-11-01T00:00:00"/>
    <x v="3"/>
    <s v="October"/>
    <s v="Tuesday"/>
    <s v="Weekdays"/>
    <x v="2"/>
    <x v="0"/>
    <s v="Guest 01166"/>
    <x v="0"/>
    <d v="2000-12-10T00:00:00"/>
    <x v="6"/>
    <x v="0"/>
    <x v="0"/>
    <n v="4"/>
    <x v="4"/>
    <x v="2"/>
    <x v="3"/>
    <s v="Good"/>
    <s v="Very good"/>
    <s v="Excellent"/>
    <s v="Average"/>
    <s v="Average"/>
    <s v="Excellent"/>
    <n v="1"/>
    <n v="2"/>
    <n v="3"/>
    <n v="4"/>
    <n v="5"/>
    <n v="2"/>
    <n v="2"/>
    <n v="5"/>
    <n v="3"/>
    <n v="1.5"/>
    <n v="3.5"/>
    <n v="3.5"/>
    <n v="3.5"/>
  </r>
  <r>
    <n v="1167"/>
    <x v="712"/>
    <d v="2020-06-02T00:00:00"/>
    <x v="3"/>
    <s v="May"/>
    <s v="Thursday"/>
    <s v="Weekdays"/>
    <x v="14"/>
    <x v="1"/>
    <s v="Guest 01167"/>
    <x v="0"/>
    <d v="1997-05-30T00:00:00"/>
    <x v="8"/>
    <x v="2"/>
    <x v="0"/>
    <n v="3"/>
    <x v="0"/>
    <x v="3"/>
    <x v="1"/>
    <s v="Good"/>
    <s v="Good"/>
    <s v="Good"/>
    <s v="Poor"/>
    <s v="Very good"/>
    <s v="Good"/>
    <n v="5"/>
    <n v="5"/>
    <n v="3"/>
    <n v="3"/>
    <n v="3"/>
    <n v="1"/>
    <n v="4"/>
    <n v="3"/>
    <n v="3.375"/>
    <n v="5"/>
    <n v="3"/>
    <n v="2"/>
    <n v="3.5"/>
  </r>
  <r>
    <n v="1168"/>
    <x v="713"/>
    <d v="2022-12-20T00:00:00"/>
    <x v="0"/>
    <s v="December"/>
    <s v="Monday"/>
    <s v="Weekdays"/>
    <x v="6"/>
    <x v="0"/>
    <s v="Guest 01168"/>
    <x v="0"/>
    <d v="1984-08-30T00:00:00"/>
    <x v="31"/>
    <x v="1"/>
    <x v="4"/>
    <n v="2"/>
    <x v="3"/>
    <x v="1"/>
    <x v="1"/>
    <s v="Very good"/>
    <s v="Good"/>
    <s v="Excellent"/>
    <s v="Poor"/>
    <s v="Poor"/>
    <s v="Very good"/>
    <n v="4"/>
    <n v="5"/>
    <n v="4"/>
    <n v="3"/>
    <n v="5"/>
    <n v="1"/>
    <n v="1"/>
    <n v="4"/>
    <n v="3.375"/>
    <n v="4.5"/>
    <n v="3.5"/>
    <n v="3"/>
    <n v="2.5"/>
  </r>
  <r>
    <n v="1169"/>
    <x v="504"/>
    <d v="2020-01-09T00:00:00"/>
    <x v="2"/>
    <s v="December"/>
    <s v="Monday"/>
    <s v="Weekdays"/>
    <x v="13"/>
    <x v="1"/>
    <s v="Guest 01169"/>
    <x v="0"/>
    <d v="1974-08-23T00:00:00"/>
    <x v="54"/>
    <x v="1"/>
    <x v="4"/>
    <n v="5"/>
    <x v="0"/>
    <x v="1"/>
    <x v="1"/>
    <s v="Poor"/>
    <s v="Excellent"/>
    <s v="Average"/>
    <s v="Poor"/>
    <s v="Excellent"/>
    <s v="Excellent"/>
    <n v="4"/>
    <n v="5"/>
    <n v="1"/>
    <n v="5"/>
    <n v="2"/>
    <n v="1"/>
    <n v="5"/>
    <n v="5"/>
    <n v="3.5"/>
    <n v="4.5"/>
    <n v="3"/>
    <n v="1.5"/>
    <n v="5"/>
  </r>
  <r>
    <n v="1170"/>
    <x v="438"/>
    <d v="2020-06-26T00:00:00"/>
    <x v="3"/>
    <s v="June"/>
    <s v="Tuesday"/>
    <s v="Weekdays"/>
    <x v="15"/>
    <x v="1"/>
    <s v="Guest 01170"/>
    <x v="1"/>
    <d v="1959-12-27T00:00:00"/>
    <x v="47"/>
    <x v="0"/>
    <x v="0"/>
    <n v="4"/>
    <x v="1"/>
    <x v="0"/>
    <x v="1"/>
    <s v="Poor"/>
    <s v="Average"/>
    <s v="Excellent"/>
    <s v="Average"/>
    <s v="Average"/>
    <s v="Poor"/>
    <n v="3"/>
    <n v="5"/>
    <n v="1"/>
    <n v="2"/>
    <n v="5"/>
    <n v="2"/>
    <n v="2"/>
    <n v="1"/>
    <n v="2.625"/>
    <n v="4"/>
    <n v="1.5"/>
    <n v="3.5"/>
    <n v="1.5"/>
  </r>
  <r>
    <n v="1171"/>
    <x v="125"/>
    <d v="2022-11-09T00:00:00"/>
    <x v="0"/>
    <s v="October"/>
    <s v="Monday"/>
    <s v="Weekdays"/>
    <x v="18"/>
    <x v="1"/>
    <s v="Guest 01171"/>
    <x v="0"/>
    <d v="1987-08-17T00:00:00"/>
    <x v="13"/>
    <x v="0"/>
    <x v="0"/>
    <n v="3"/>
    <x v="1"/>
    <x v="0"/>
    <x v="1"/>
    <s v="Very good"/>
    <s v="Very good"/>
    <s v="Excellent"/>
    <s v="Average"/>
    <s v="Excellent"/>
    <s v="Excellent"/>
    <n v="3"/>
    <n v="5"/>
    <n v="4"/>
    <n v="4"/>
    <n v="5"/>
    <n v="2"/>
    <n v="5"/>
    <n v="5"/>
    <n v="4.125"/>
    <n v="4"/>
    <n v="4"/>
    <n v="3.5"/>
    <n v="5"/>
  </r>
  <r>
    <n v="1172"/>
    <x v="412"/>
    <d v="2022-11-11T00:00:00"/>
    <x v="0"/>
    <s v="November"/>
    <s v="Wednesday"/>
    <s v="Weekdays"/>
    <x v="11"/>
    <x v="1"/>
    <s v="Guest 01172"/>
    <x v="0"/>
    <d v="1984-01-23T00:00:00"/>
    <x v="49"/>
    <x v="0"/>
    <x v="0"/>
    <n v="4"/>
    <x v="4"/>
    <x v="0"/>
    <x v="2"/>
    <s v="Excellent"/>
    <s v="Very good"/>
    <s v="Poor"/>
    <s v="Average"/>
    <s v="Very good"/>
    <s v="Good"/>
    <n v="3"/>
    <n v="4"/>
    <n v="5"/>
    <n v="4"/>
    <n v="1"/>
    <n v="2"/>
    <n v="4"/>
    <n v="3"/>
    <n v="3.25"/>
    <n v="3.5"/>
    <n v="4.5"/>
    <n v="1.5"/>
    <n v="3.5"/>
  </r>
  <r>
    <n v="1173"/>
    <x v="453"/>
    <d v="2022-07-04T00:00:00"/>
    <x v="0"/>
    <s v="June"/>
    <s v="Thursday"/>
    <s v="Weekdays"/>
    <x v="1"/>
    <x v="1"/>
    <s v="Guest 01173"/>
    <x v="0"/>
    <d v="1967-03-14T00:00:00"/>
    <x v="10"/>
    <x v="0"/>
    <x v="0"/>
    <n v="3"/>
    <x v="3"/>
    <x v="1"/>
    <x v="2"/>
    <s v="Very good"/>
    <s v="Very good"/>
    <s v="Average"/>
    <s v="Average"/>
    <s v="Very good"/>
    <s v="Very good"/>
    <n v="4"/>
    <n v="4"/>
    <n v="4"/>
    <n v="4"/>
    <n v="2"/>
    <n v="2"/>
    <n v="4"/>
    <n v="4"/>
    <n v="3.5"/>
    <n v="4"/>
    <n v="4"/>
    <n v="2"/>
    <n v="4"/>
  </r>
  <r>
    <n v="1174"/>
    <x v="614"/>
    <d v="2020-03-21T00:00:00"/>
    <x v="3"/>
    <s v="February"/>
    <s v="Saturday"/>
    <s v="Weekends"/>
    <x v="19"/>
    <x v="1"/>
    <s v="Guest 01174"/>
    <x v="1"/>
    <d v="1994-07-19T00:00:00"/>
    <x v="52"/>
    <x v="2"/>
    <x v="3"/>
    <n v="2"/>
    <x v="0"/>
    <x v="3"/>
    <x v="1"/>
    <s v="Very good"/>
    <s v="Average"/>
    <s v="Good"/>
    <s v="Excellent"/>
    <s v="Very good"/>
    <s v="Very good"/>
    <n v="5"/>
    <n v="5"/>
    <n v="4"/>
    <n v="2"/>
    <n v="3"/>
    <n v="5"/>
    <n v="4"/>
    <n v="4"/>
    <n v="4"/>
    <n v="5"/>
    <n v="3"/>
    <n v="4"/>
    <n v="4"/>
  </r>
  <r>
    <n v="1175"/>
    <x v="25"/>
    <d v="2022-12-14T00:00:00"/>
    <x v="0"/>
    <s v="November"/>
    <s v="Saturday"/>
    <s v="Weekends"/>
    <x v="1"/>
    <x v="1"/>
    <s v="Guest 01175"/>
    <x v="0"/>
    <d v="1982-10-13T00:00:00"/>
    <x v="55"/>
    <x v="2"/>
    <x v="1"/>
    <n v="5"/>
    <x v="0"/>
    <x v="0"/>
    <x v="1"/>
    <s v="Excellent"/>
    <s v="Excellent"/>
    <s v="Good"/>
    <s v="Poor"/>
    <s v="Good"/>
    <s v="Very good"/>
    <n v="3"/>
    <n v="5"/>
    <n v="5"/>
    <n v="5"/>
    <n v="3"/>
    <n v="1"/>
    <n v="3"/>
    <n v="4"/>
    <n v="3.625"/>
    <n v="4"/>
    <n v="5"/>
    <n v="2"/>
    <n v="3.5"/>
  </r>
  <r>
    <n v="1176"/>
    <x v="141"/>
    <d v="2022-10-08T00:00:00"/>
    <x v="0"/>
    <s v="September"/>
    <s v="Thursday"/>
    <s v="Weekdays"/>
    <x v="12"/>
    <x v="1"/>
    <s v="Guest 01176"/>
    <x v="0"/>
    <d v="1966-09-14T00:00:00"/>
    <x v="10"/>
    <x v="2"/>
    <x v="6"/>
    <n v="4"/>
    <x v="0"/>
    <x v="1"/>
    <x v="0"/>
    <s v="Very good"/>
    <s v="Very good"/>
    <s v="Poor"/>
    <s v="Poor"/>
    <s v="Average"/>
    <s v="Average"/>
    <n v="4"/>
    <n v="3"/>
    <n v="4"/>
    <n v="4"/>
    <n v="1"/>
    <n v="1"/>
    <n v="2"/>
    <n v="2"/>
    <n v="2.625"/>
    <n v="3.5"/>
    <n v="4"/>
    <n v="1"/>
    <n v="2"/>
  </r>
  <r>
    <n v="1177"/>
    <x v="714"/>
    <d v="2022-10-16T00:00:00"/>
    <x v="0"/>
    <s v="October"/>
    <s v="Wednesday"/>
    <s v="Weekdays"/>
    <x v="26"/>
    <x v="0"/>
    <s v="Guest 01177"/>
    <x v="1"/>
    <d v="1967-09-30T00:00:00"/>
    <x v="32"/>
    <x v="0"/>
    <x v="6"/>
    <n v="4"/>
    <x v="0"/>
    <x v="3"/>
    <x v="0"/>
    <s v="Very good"/>
    <s v="Average"/>
    <s v="Good"/>
    <s v="Poor"/>
    <s v="Good"/>
    <s v="Very good"/>
    <n v="5"/>
    <n v="3"/>
    <n v="4"/>
    <n v="2"/>
    <n v="3"/>
    <n v="1"/>
    <n v="3"/>
    <n v="4"/>
    <n v="3.125"/>
    <n v="4"/>
    <n v="3"/>
    <n v="2"/>
    <n v="3.5"/>
  </r>
  <r>
    <n v="1178"/>
    <x v="404"/>
    <d v="2021-05-03T00:00:00"/>
    <x v="1"/>
    <s v="April"/>
    <s v="Monday"/>
    <s v="Weekdays"/>
    <x v="19"/>
    <x v="1"/>
    <s v="Guest 01178"/>
    <x v="0"/>
    <d v="1973-09-11T00:00:00"/>
    <x v="17"/>
    <x v="2"/>
    <x v="1"/>
    <n v="4"/>
    <x v="5"/>
    <x v="3"/>
    <x v="1"/>
    <s v="Very good"/>
    <s v="Poor"/>
    <s v="Very good"/>
    <s v="Average"/>
    <s v="Poor"/>
    <s v="Good"/>
    <n v="5"/>
    <n v="5"/>
    <n v="4"/>
    <n v="1"/>
    <n v="4"/>
    <n v="2"/>
    <n v="1"/>
    <n v="3"/>
    <n v="3.125"/>
    <n v="5"/>
    <n v="2.5"/>
    <n v="3"/>
    <n v="2"/>
  </r>
  <r>
    <n v="1179"/>
    <x v="101"/>
    <d v="2022-07-10T00:00:00"/>
    <x v="0"/>
    <s v="June"/>
    <s v="Friday"/>
    <s v="Weekends"/>
    <x v="24"/>
    <x v="1"/>
    <s v="Guest 01179"/>
    <x v="0"/>
    <d v="1951-10-14T00:00:00"/>
    <x v="16"/>
    <x v="0"/>
    <x v="6"/>
    <n v="4"/>
    <x v="5"/>
    <x v="4"/>
    <x v="3"/>
    <s v="Very good"/>
    <s v="Good"/>
    <s v="Poor"/>
    <s v="Poor"/>
    <s v="Very good"/>
    <s v="Excellent"/>
    <n v="2"/>
    <n v="2"/>
    <n v="4"/>
    <n v="3"/>
    <n v="1"/>
    <n v="1"/>
    <n v="4"/>
    <n v="5"/>
    <n v="2.75"/>
    <n v="2"/>
    <n v="3.5"/>
    <n v="1"/>
    <n v="4.5"/>
  </r>
  <r>
    <n v="1180"/>
    <x v="715"/>
    <d v="2020-05-07T00:00:00"/>
    <x v="3"/>
    <s v="April"/>
    <s v="Thursday"/>
    <s v="Weekdays"/>
    <x v="8"/>
    <x v="1"/>
    <s v="Guest 01180"/>
    <x v="0"/>
    <d v="1995-06-24T00:00:00"/>
    <x v="36"/>
    <x v="0"/>
    <x v="0"/>
    <n v="3"/>
    <x v="0"/>
    <x v="1"/>
    <x v="2"/>
    <s v="Very good"/>
    <s v="Good"/>
    <s v="Good"/>
    <s v="Poor"/>
    <s v="Good"/>
    <s v="Excellent"/>
    <n v="4"/>
    <n v="4"/>
    <n v="4"/>
    <n v="3"/>
    <n v="3"/>
    <n v="1"/>
    <n v="3"/>
    <n v="5"/>
    <n v="3.375"/>
    <n v="4"/>
    <n v="3.5"/>
    <n v="2"/>
    <n v="4"/>
  </r>
  <r>
    <n v="1181"/>
    <x v="716"/>
    <d v="2021-02-04T00:00:00"/>
    <x v="1"/>
    <s v="January"/>
    <s v="Tuesday"/>
    <s v="Weekdays"/>
    <x v="11"/>
    <x v="1"/>
    <s v="Guest 01181"/>
    <x v="0"/>
    <d v="1972-03-15T00:00:00"/>
    <x v="53"/>
    <x v="1"/>
    <x v="5"/>
    <n v="3"/>
    <x v="0"/>
    <x v="3"/>
    <x v="2"/>
    <s v="Good"/>
    <s v="Poor"/>
    <s v="Very good"/>
    <s v="Average"/>
    <s v="Average"/>
    <s v="Poor"/>
    <n v="5"/>
    <n v="4"/>
    <n v="3"/>
    <n v="1"/>
    <n v="4"/>
    <n v="2"/>
    <n v="2"/>
    <n v="1"/>
    <n v="2.75"/>
    <n v="4.5"/>
    <n v="2"/>
    <n v="3"/>
    <n v="1.5"/>
  </r>
  <r>
    <n v="1182"/>
    <x v="588"/>
    <d v="2022-10-02T00:00:00"/>
    <x v="0"/>
    <s v="September"/>
    <s v="Monday"/>
    <s v="Weekdays"/>
    <x v="9"/>
    <x v="1"/>
    <s v="Guest 01182"/>
    <x v="1"/>
    <d v="1951-11-27T00:00:00"/>
    <x v="16"/>
    <x v="0"/>
    <x v="0"/>
    <n v="4"/>
    <x v="6"/>
    <x v="0"/>
    <x v="2"/>
    <s v="Good"/>
    <s v="Poor"/>
    <s v="Excellent"/>
    <s v="Average"/>
    <s v="Poor"/>
    <s v="Average"/>
    <n v="3"/>
    <n v="4"/>
    <n v="3"/>
    <n v="1"/>
    <n v="5"/>
    <n v="2"/>
    <n v="1"/>
    <n v="2"/>
    <n v="2.625"/>
    <n v="3.5"/>
    <n v="2"/>
    <n v="3.5"/>
    <n v="1.5"/>
  </r>
  <r>
    <n v="1183"/>
    <x v="146"/>
    <d v="2021-07-08T00:00:00"/>
    <x v="1"/>
    <s v="June"/>
    <s v="Friday"/>
    <s v="Weekends"/>
    <x v="9"/>
    <x v="1"/>
    <s v="Guest 01183"/>
    <x v="0"/>
    <d v="1978-04-07T00:00:00"/>
    <x v="30"/>
    <x v="1"/>
    <x v="6"/>
    <n v="1"/>
    <x v="4"/>
    <x v="1"/>
    <x v="2"/>
    <s v="Very good"/>
    <s v="Good"/>
    <s v="Excellent"/>
    <s v="Average"/>
    <s v="Poor"/>
    <s v="Poor"/>
    <n v="4"/>
    <n v="4"/>
    <n v="4"/>
    <n v="3"/>
    <n v="5"/>
    <n v="2"/>
    <n v="1"/>
    <n v="1"/>
    <n v="3"/>
    <n v="4"/>
    <n v="3.5"/>
    <n v="3.5"/>
    <n v="1"/>
  </r>
  <r>
    <n v="1184"/>
    <x v="691"/>
    <d v="2020-01-28T00:00:00"/>
    <x v="3"/>
    <s v="January"/>
    <s v="Friday"/>
    <s v="Weekends"/>
    <x v="17"/>
    <x v="1"/>
    <s v="Guest 01184"/>
    <x v="0"/>
    <d v="1976-07-02T00:00:00"/>
    <x v="51"/>
    <x v="2"/>
    <x v="6"/>
    <n v="5"/>
    <x v="7"/>
    <x v="1"/>
    <x v="0"/>
    <s v="Very good"/>
    <s v="Poor"/>
    <s v="Good"/>
    <s v="Average"/>
    <s v="Very good"/>
    <s v="Excellent"/>
    <n v="4"/>
    <n v="3"/>
    <n v="4"/>
    <n v="1"/>
    <n v="3"/>
    <n v="2"/>
    <n v="4"/>
    <n v="5"/>
    <n v="3.25"/>
    <n v="3.5"/>
    <n v="2.5"/>
    <n v="2.5"/>
    <n v="4.5"/>
  </r>
  <r>
    <n v="1185"/>
    <x v="346"/>
    <d v="2022-04-14T00:00:00"/>
    <x v="0"/>
    <s v="April"/>
    <s v="Friday"/>
    <s v="Weekends"/>
    <x v="29"/>
    <x v="1"/>
    <s v="Guest 01185"/>
    <x v="0"/>
    <d v="1995-04-28T00:00:00"/>
    <x v="52"/>
    <x v="1"/>
    <x v="3"/>
    <n v="5"/>
    <x v="2"/>
    <x v="0"/>
    <x v="1"/>
    <s v="Good"/>
    <s v="Average"/>
    <s v="Excellent"/>
    <s v="Poor"/>
    <s v="Poor"/>
    <s v="Very good"/>
    <n v="3"/>
    <n v="5"/>
    <n v="3"/>
    <n v="2"/>
    <n v="5"/>
    <n v="1"/>
    <n v="1"/>
    <n v="4"/>
    <n v="3"/>
    <n v="4"/>
    <n v="2.5"/>
    <n v="3"/>
    <n v="2.5"/>
  </r>
  <r>
    <n v="1186"/>
    <x v="503"/>
    <d v="2021-12-07T00:00:00"/>
    <x v="1"/>
    <s v="November"/>
    <s v="Wednesday"/>
    <s v="Weekdays"/>
    <x v="28"/>
    <x v="1"/>
    <s v="Guest 01186"/>
    <x v="1"/>
    <d v="1985-05-24T00:00:00"/>
    <x v="29"/>
    <x v="0"/>
    <x v="0"/>
    <n v="4"/>
    <x v="0"/>
    <x v="0"/>
    <x v="0"/>
    <s v="Excellent"/>
    <s v="Poor"/>
    <s v="Poor"/>
    <s v="Average"/>
    <s v="Poor"/>
    <s v="Excellent"/>
    <n v="3"/>
    <n v="3"/>
    <n v="5"/>
    <n v="1"/>
    <n v="1"/>
    <n v="2"/>
    <n v="1"/>
    <n v="5"/>
    <n v="2.625"/>
    <n v="3"/>
    <n v="3"/>
    <n v="1.5"/>
    <n v="3"/>
  </r>
  <r>
    <n v="1187"/>
    <x v="107"/>
    <d v="2022-06-21T00:00:00"/>
    <x v="0"/>
    <s v="June"/>
    <s v="Wednesday"/>
    <s v="Weekdays"/>
    <x v="9"/>
    <x v="1"/>
    <s v="Guest 01187"/>
    <x v="1"/>
    <d v="1968-01-29T00:00:00"/>
    <x v="32"/>
    <x v="1"/>
    <x v="6"/>
    <n v="4"/>
    <x v="5"/>
    <x v="0"/>
    <x v="1"/>
    <s v="Good"/>
    <s v="Average"/>
    <s v="Average"/>
    <s v="Good"/>
    <s v="Average"/>
    <s v="Poor"/>
    <n v="3"/>
    <n v="5"/>
    <n v="3"/>
    <n v="2"/>
    <n v="2"/>
    <n v="3"/>
    <n v="2"/>
    <n v="1"/>
    <n v="2.625"/>
    <n v="4"/>
    <n v="2.5"/>
    <n v="2.5"/>
    <n v="1.5"/>
  </r>
  <r>
    <n v="1188"/>
    <x v="89"/>
    <d v="2022-08-22T00:00:00"/>
    <x v="0"/>
    <s v="August"/>
    <s v="Monday"/>
    <s v="Weekdays"/>
    <x v="16"/>
    <x v="1"/>
    <s v="Guest 01188"/>
    <x v="1"/>
    <d v="1953-06-27T00:00:00"/>
    <x v="45"/>
    <x v="1"/>
    <x v="3"/>
    <n v="5"/>
    <x v="4"/>
    <x v="0"/>
    <x v="2"/>
    <s v="Excellent"/>
    <s v="Good"/>
    <s v="Good"/>
    <s v="Excellent"/>
    <s v="Poor"/>
    <s v="Excellent"/>
    <n v="3"/>
    <n v="4"/>
    <n v="5"/>
    <n v="3"/>
    <n v="3"/>
    <n v="5"/>
    <n v="1"/>
    <n v="5"/>
    <n v="3.625"/>
    <n v="3.5"/>
    <n v="4"/>
    <n v="4"/>
    <n v="3"/>
  </r>
  <r>
    <n v="1189"/>
    <x v="631"/>
    <d v="2021-12-27T00:00:00"/>
    <x v="1"/>
    <s v="November"/>
    <s v="Sunday"/>
    <s v="Weekends"/>
    <x v="7"/>
    <x v="1"/>
    <s v="Guest 01189"/>
    <x v="0"/>
    <d v="1959-01-18T00:00:00"/>
    <x v="21"/>
    <x v="1"/>
    <x v="3"/>
    <n v="4"/>
    <x v="0"/>
    <x v="0"/>
    <x v="4"/>
    <s v="Excellent"/>
    <s v="Average"/>
    <s v="Excellent"/>
    <s v="Average"/>
    <s v="Good"/>
    <s v="Good"/>
    <n v="3"/>
    <n v="1"/>
    <n v="5"/>
    <n v="2"/>
    <n v="5"/>
    <n v="2"/>
    <n v="3"/>
    <n v="3"/>
    <n v="3"/>
    <n v="2"/>
    <n v="3.5"/>
    <n v="3.5"/>
    <n v="3"/>
  </r>
  <r>
    <n v="1190"/>
    <x v="706"/>
    <d v="2020-03-27T00:00:00"/>
    <x v="3"/>
    <s v="March"/>
    <s v="Sunday"/>
    <s v="Weekends"/>
    <x v="3"/>
    <x v="1"/>
    <s v="Guest 01190"/>
    <x v="0"/>
    <d v="1965-10-05T00:00:00"/>
    <x v="44"/>
    <x v="0"/>
    <x v="0"/>
    <n v="5"/>
    <x v="6"/>
    <x v="0"/>
    <x v="4"/>
    <s v="Good"/>
    <s v="Poor"/>
    <s v="Poor"/>
    <s v="Average"/>
    <s v="Average"/>
    <s v="Good"/>
    <n v="3"/>
    <n v="1"/>
    <n v="3"/>
    <n v="1"/>
    <n v="1"/>
    <n v="2"/>
    <n v="2"/>
    <n v="3"/>
    <n v="2"/>
    <n v="2"/>
    <n v="2"/>
    <n v="1.5"/>
    <n v="2.5"/>
  </r>
  <r>
    <n v="1191"/>
    <x v="202"/>
    <d v="2021-08-16T00:00:00"/>
    <x v="1"/>
    <s v="August"/>
    <s v="Thursday"/>
    <s v="Weekdays"/>
    <x v="17"/>
    <x v="1"/>
    <s v="Guest 01191"/>
    <x v="1"/>
    <d v="1959-08-21T00:00:00"/>
    <x v="47"/>
    <x v="1"/>
    <x v="1"/>
    <n v="5"/>
    <x v="5"/>
    <x v="2"/>
    <x v="3"/>
    <s v="Excellent"/>
    <s v="Very good"/>
    <s v="Poor"/>
    <s v="Poor"/>
    <s v="Very good"/>
    <s v="Poor"/>
    <n v="1"/>
    <n v="2"/>
    <n v="5"/>
    <n v="4"/>
    <n v="1"/>
    <n v="1"/>
    <n v="4"/>
    <n v="1"/>
    <n v="2.375"/>
    <n v="1.5"/>
    <n v="4.5"/>
    <n v="1"/>
    <n v="2.5"/>
  </r>
  <r>
    <n v="1192"/>
    <x v="15"/>
    <d v="2022-05-12T00:00:00"/>
    <x v="0"/>
    <s v="April"/>
    <s v="Tuesday"/>
    <s v="Weekdays"/>
    <x v="12"/>
    <x v="1"/>
    <s v="Guest 01192"/>
    <x v="1"/>
    <d v="1964-08-20T00:00:00"/>
    <x v="25"/>
    <x v="1"/>
    <x v="6"/>
    <n v="2"/>
    <x v="0"/>
    <x v="1"/>
    <x v="3"/>
    <s v="Excellent"/>
    <s v="Excellent"/>
    <s v="Very good"/>
    <s v="Poor"/>
    <s v="Average"/>
    <s v="Average"/>
    <n v="4"/>
    <n v="2"/>
    <n v="5"/>
    <n v="5"/>
    <n v="4"/>
    <n v="1"/>
    <n v="2"/>
    <n v="2"/>
    <n v="3.125"/>
    <n v="3"/>
    <n v="5"/>
    <n v="2.5"/>
    <n v="2"/>
  </r>
  <r>
    <n v="1193"/>
    <x v="72"/>
    <d v="2020-09-15T00:00:00"/>
    <x v="3"/>
    <s v="August"/>
    <s v="Thursday"/>
    <s v="Weekdays"/>
    <x v="14"/>
    <x v="1"/>
    <s v="Guest 01193"/>
    <x v="1"/>
    <d v="2003-05-23T00:00:00"/>
    <x v="3"/>
    <x v="1"/>
    <x v="5"/>
    <n v="5"/>
    <x v="0"/>
    <x v="3"/>
    <x v="2"/>
    <s v="Excellent"/>
    <s v="Very good"/>
    <s v="Very good"/>
    <s v="Average"/>
    <s v="Good"/>
    <s v="Very good"/>
    <n v="5"/>
    <n v="4"/>
    <n v="5"/>
    <n v="4"/>
    <n v="4"/>
    <n v="2"/>
    <n v="3"/>
    <n v="4"/>
    <n v="3.875"/>
    <n v="4.5"/>
    <n v="4.5"/>
    <n v="3"/>
    <n v="3.5"/>
  </r>
  <r>
    <n v="1194"/>
    <x v="157"/>
    <d v="2022-09-03T00:00:00"/>
    <x v="0"/>
    <s v="August"/>
    <s v="Wednesday"/>
    <s v="Weekdays"/>
    <x v="27"/>
    <x v="1"/>
    <s v="Guest 01194"/>
    <x v="0"/>
    <d v="1981-03-13T00:00:00"/>
    <x v="18"/>
    <x v="0"/>
    <x v="0"/>
    <n v="4"/>
    <x v="0"/>
    <x v="1"/>
    <x v="3"/>
    <s v="Good"/>
    <s v="Good"/>
    <s v="Very good"/>
    <s v="Poor"/>
    <s v="Excellent"/>
    <s v="Poor"/>
    <n v="4"/>
    <n v="2"/>
    <n v="3"/>
    <n v="3"/>
    <n v="4"/>
    <n v="1"/>
    <n v="5"/>
    <n v="1"/>
    <n v="2.875"/>
    <n v="3"/>
    <n v="3"/>
    <n v="2.5"/>
    <n v="3"/>
  </r>
  <r>
    <n v="1195"/>
    <x v="171"/>
    <d v="2022-06-30T00:00:00"/>
    <x v="0"/>
    <s v="June"/>
    <s v="Friday"/>
    <s v="Weekends"/>
    <x v="22"/>
    <x v="1"/>
    <s v="Guest 01195"/>
    <x v="0"/>
    <d v="1975-04-06T00:00:00"/>
    <x v="54"/>
    <x v="3"/>
    <x v="6"/>
    <n v="1"/>
    <x v="6"/>
    <x v="4"/>
    <x v="0"/>
    <s v="Good"/>
    <s v="Excellent"/>
    <s v="Poor"/>
    <s v="Poor"/>
    <s v="Average"/>
    <s v="Good"/>
    <n v="2"/>
    <n v="3"/>
    <n v="3"/>
    <n v="5"/>
    <n v="1"/>
    <n v="1"/>
    <n v="2"/>
    <n v="3"/>
    <n v="2.5"/>
    <n v="2.5"/>
    <n v="4"/>
    <n v="1"/>
    <n v="2.5"/>
  </r>
  <r>
    <n v="1196"/>
    <x v="717"/>
    <d v="2021-01-18T00:00:00"/>
    <x v="3"/>
    <s v="December"/>
    <s v="Saturday"/>
    <s v="Weekends"/>
    <x v="12"/>
    <x v="1"/>
    <s v="Guest 01196"/>
    <x v="1"/>
    <d v="1975-01-05T00:00:00"/>
    <x v="54"/>
    <x v="1"/>
    <x v="2"/>
    <n v="1"/>
    <x v="7"/>
    <x v="1"/>
    <x v="1"/>
    <s v="Good"/>
    <s v="Excellent"/>
    <s v="Average"/>
    <s v="Poor"/>
    <s v="Poor"/>
    <s v="Excellent"/>
    <n v="4"/>
    <n v="5"/>
    <n v="3"/>
    <n v="5"/>
    <n v="2"/>
    <n v="1"/>
    <n v="1"/>
    <n v="5"/>
    <n v="3.25"/>
    <n v="4.5"/>
    <n v="4"/>
    <n v="1.5"/>
    <n v="3"/>
  </r>
  <r>
    <n v="1197"/>
    <x v="596"/>
    <d v="2020-11-18T00:00:00"/>
    <x v="3"/>
    <s v="November"/>
    <s v="Friday"/>
    <s v="Weekends"/>
    <x v="3"/>
    <x v="1"/>
    <s v="Guest 01197"/>
    <x v="1"/>
    <d v="1958-06-22T00:00:00"/>
    <x v="21"/>
    <x v="1"/>
    <x v="3"/>
    <n v="4"/>
    <x v="5"/>
    <x v="1"/>
    <x v="3"/>
    <s v="Excellent"/>
    <s v="Poor"/>
    <s v="Average"/>
    <s v="Poor"/>
    <s v="Poor"/>
    <s v="Very good"/>
    <n v="4"/>
    <n v="2"/>
    <n v="5"/>
    <n v="1"/>
    <n v="2"/>
    <n v="1"/>
    <n v="1"/>
    <n v="4"/>
    <n v="2.5"/>
    <n v="3"/>
    <n v="3"/>
    <n v="1.5"/>
    <n v="2.5"/>
  </r>
  <r>
    <n v="1198"/>
    <x v="357"/>
    <d v="2022-07-18T00:00:00"/>
    <x v="0"/>
    <s v="June"/>
    <s v="Tuesday"/>
    <s v="Weekdays"/>
    <x v="9"/>
    <x v="1"/>
    <s v="Guest 01198"/>
    <x v="0"/>
    <d v="1960-03-02T00:00:00"/>
    <x v="47"/>
    <x v="2"/>
    <x v="6"/>
    <n v="5"/>
    <x v="3"/>
    <x v="1"/>
    <x v="1"/>
    <s v="Very good"/>
    <s v="Poor"/>
    <s v="Poor"/>
    <s v="Average"/>
    <s v="Very good"/>
    <s v="Good"/>
    <n v="4"/>
    <n v="5"/>
    <n v="4"/>
    <n v="1"/>
    <n v="1"/>
    <n v="2"/>
    <n v="4"/>
    <n v="3"/>
    <n v="3"/>
    <n v="4.5"/>
    <n v="2.5"/>
    <n v="1.5"/>
    <n v="3.5"/>
  </r>
  <r>
    <n v="1199"/>
    <x v="73"/>
    <d v="2021-03-15T00:00:00"/>
    <x v="1"/>
    <s v="March"/>
    <s v="Wednesday"/>
    <s v="Weekdays"/>
    <x v="2"/>
    <x v="0"/>
    <s v="Guest 01199"/>
    <x v="1"/>
    <d v="1989-06-16T00:00:00"/>
    <x v="35"/>
    <x v="3"/>
    <x v="2"/>
    <n v="4"/>
    <x v="6"/>
    <x v="1"/>
    <x v="0"/>
    <s v="Good"/>
    <s v="Average"/>
    <s v="Very good"/>
    <s v="Poor"/>
    <s v="Excellent"/>
    <s v="Average"/>
    <n v="4"/>
    <n v="3"/>
    <n v="3"/>
    <n v="2"/>
    <n v="4"/>
    <n v="1"/>
    <n v="5"/>
    <n v="2"/>
    <n v="3"/>
    <n v="3.5"/>
    <n v="2.5"/>
    <n v="2.5"/>
    <n v="3.5"/>
  </r>
  <r>
    <n v="1200"/>
    <x v="256"/>
    <d v="2020-06-20T00:00:00"/>
    <x v="3"/>
    <s v="June"/>
    <s v="Tuesday"/>
    <s v="Weekdays"/>
    <x v="26"/>
    <x v="0"/>
    <s v="Guest 01200"/>
    <x v="0"/>
    <d v="1978-08-22T00:00:00"/>
    <x v="37"/>
    <x v="1"/>
    <x v="2"/>
    <n v="1"/>
    <x v="0"/>
    <x v="0"/>
    <x v="2"/>
    <s v="Very good"/>
    <s v="Poor"/>
    <s v="Excellent"/>
    <s v="Average"/>
    <s v="Average"/>
    <s v="Very good"/>
    <n v="3"/>
    <n v="4"/>
    <n v="4"/>
    <n v="1"/>
    <n v="5"/>
    <n v="2"/>
    <n v="2"/>
    <n v="4"/>
    <n v="3.125"/>
    <n v="3.5"/>
    <n v="2.5"/>
    <n v="3.5"/>
    <n v="3"/>
  </r>
  <r>
    <n v="1201"/>
    <x v="42"/>
    <d v="2020-07-25T00:00:00"/>
    <x v="3"/>
    <s v="July"/>
    <s v="Sunday"/>
    <s v="Weekends"/>
    <x v="9"/>
    <x v="1"/>
    <s v="Guest 01201"/>
    <x v="1"/>
    <d v="1990-10-26T00:00:00"/>
    <x v="38"/>
    <x v="0"/>
    <x v="0"/>
    <n v="4"/>
    <x v="3"/>
    <x v="0"/>
    <x v="1"/>
    <s v="Good"/>
    <s v="Poor"/>
    <s v="Good"/>
    <s v="Poor"/>
    <s v="Very good"/>
    <s v="Excellent"/>
    <n v="3"/>
    <n v="5"/>
    <n v="3"/>
    <n v="1"/>
    <n v="3"/>
    <n v="1"/>
    <n v="4"/>
    <n v="5"/>
    <n v="3.125"/>
    <n v="4"/>
    <n v="2"/>
    <n v="2"/>
    <n v="4.5"/>
  </r>
  <r>
    <n v="1202"/>
    <x v="227"/>
    <d v="2020-02-01T00:00:00"/>
    <x v="3"/>
    <s v="January"/>
    <s v="Saturday"/>
    <s v="Weekends"/>
    <x v="10"/>
    <x v="1"/>
    <s v="Guest 01202"/>
    <x v="1"/>
    <d v="1999-09-30T00:00:00"/>
    <x v="24"/>
    <x v="0"/>
    <x v="0"/>
    <n v="3"/>
    <x v="0"/>
    <x v="2"/>
    <x v="4"/>
    <s v="Good"/>
    <s v="Poor"/>
    <s v="Average"/>
    <s v="Very good"/>
    <s v="Very good"/>
    <s v="Excellent"/>
    <n v="1"/>
    <n v="1"/>
    <n v="3"/>
    <n v="1"/>
    <n v="2"/>
    <n v="4"/>
    <n v="4"/>
    <n v="5"/>
    <n v="2.625"/>
    <n v="1"/>
    <n v="2"/>
    <n v="3"/>
    <n v="4.5"/>
  </r>
  <r>
    <n v="1203"/>
    <x v="510"/>
    <d v="2021-04-16T00:00:00"/>
    <x v="1"/>
    <s v="April"/>
    <s v="Sunday"/>
    <s v="Weekends"/>
    <x v="3"/>
    <x v="1"/>
    <s v="Guest 01203"/>
    <x v="0"/>
    <d v="1961-03-21T00:00:00"/>
    <x v="1"/>
    <x v="2"/>
    <x v="5"/>
    <n v="5"/>
    <x v="1"/>
    <x v="1"/>
    <x v="0"/>
    <s v="Good"/>
    <s v="Poor"/>
    <s v="Very good"/>
    <s v="Poor"/>
    <s v="Average"/>
    <s v="Very good"/>
    <n v="4"/>
    <n v="3"/>
    <n v="3"/>
    <n v="1"/>
    <n v="4"/>
    <n v="1"/>
    <n v="2"/>
    <n v="4"/>
    <n v="2.75"/>
    <n v="3.5"/>
    <n v="2"/>
    <n v="2.5"/>
    <n v="3"/>
  </r>
  <r>
    <n v="1204"/>
    <x v="570"/>
    <d v="2022-07-12T00:00:00"/>
    <x v="0"/>
    <s v="June"/>
    <s v="Sunday"/>
    <s v="Weekends"/>
    <x v="12"/>
    <x v="1"/>
    <s v="Guest 01204"/>
    <x v="1"/>
    <d v="1988-04-25T00:00:00"/>
    <x v="13"/>
    <x v="1"/>
    <x v="4"/>
    <n v="5"/>
    <x v="2"/>
    <x v="1"/>
    <x v="0"/>
    <s v="Very good"/>
    <s v="Average"/>
    <s v="Poor"/>
    <s v="Poor"/>
    <s v="Good"/>
    <s v="Good"/>
    <n v="4"/>
    <n v="3"/>
    <n v="4"/>
    <n v="2"/>
    <n v="1"/>
    <n v="1"/>
    <n v="3"/>
    <n v="3"/>
    <n v="2.625"/>
    <n v="3.5"/>
    <n v="3"/>
    <n v="1"/>
    <n v="3"/>
  </r>
  <r>
    <n v="1205"/>
    <x v="229"/>
    <d v="2021-10-25T00:00:00"/>
    <x v="1"/>
    <s v="September"/>
    <s v="Tuesday"/>
    <s v="Weekdays"/>
    <x v="28"/>
    <x v="1"/>
    <s v="Guest 01205"/>
    <x v="0"/>
    <d v="2002-01-06T00:00:00"/>
    <x v="50"/>
    <x v="1"/>
    <x v="3"/>
    <n v="4"/>
    <x v="0"/>
    <x v="0"/>
    <x v="1"/>
    <s v="Excellent"/>
    <s v="Average"/>
    <s v="Excellent"/>
    <s v="Poor"/>
    <s v="Poor"/>
    <s v="Average"/>
    <n v="3"/>
    <n v="5"/>
    <n v="5"/>
    <n v="2"/>
    <n v="5"/>
    <n v="1"/>
    <n v="1"/>
    <n v="2"/>
    <n v="3"/>
    <n v="4"/>
    <n v="3.5"/>
    <n v="3"/>
    <n v="1.5"/>
  </r>
  <r>
    <n v="1206"/>
    <x v="718"/>
    <d v="2022-10-09T00:00:00"/>
    <x v="0"/>
    <s v="September"/>
    <s v="Thursday"/>
    <s v="Weekdays"/>
    <x v="13"/>
    <x v="1"/>
    <s v="Guest 01206"/>
    <x v="0"/>
    <d v="1959-09-29T00:00:00"/>
    <x v="47"/>
    <x v="2"/>
    <x v="2"/>
    <n v="3"/>
    <x v="5"/>
    <x v="3"/>
    <x v="0"/>
    <s v="Very good"/>
    <s v="Average"/>
    <s v="Poor"/>
    <s v="Excellent"/>
    <s v="Excellent"/>
    <s v="Very good"/>
    <n v="5"/>
    <n v="3"/>
    <n v="4"/>
    <n v="2"/>
    <n v="1"/>
    <n v="5"/>
    <n v="5"/>
    <n v="4"/>
    <n v="3.625"/>
    <n v="4"/>
    <n v="3"/>
    <n v="3"/>
    <n v="4.5"/>
  </r>
  <r>
    <n v="1207"/>
    <x v="36"/>
    <d v="2020-03-06T00:00:00"/>
    <x v="3"/>
    <s v="February"/>
    <s v="Friday"/>
    <s v="Weekends"/>
    <x v="16"/>
    <x v="1"/>
    <s v="Guest 01207"/>
    <x v="1"/>
    <d v="1997-12-22T00:00:00"/>
    <x v="8"/>
    <x v="0"/>
    <x v="0"/>
    <n v="3"/>
    <x v="1"/>
    <x v="0"/>
    <x v="2"/>
    <s v="Very good"/>
    <s v="Average"/>
    <s v="Good"/>
    <s v="Poor"/>
    <s v="Average"/>
    <s v="Average"/>
    <n v="3"/>
    <n v="4"/>
    <n v="4"/>
    <n v="2"/>
    <n v="3"/>
    <n v="1"/>
    <n v="2"/>
    <n v="2"/>
    <n v="2.625"/>
    <n v="3.5"/>
    <n v="3"/>
    <n v="2"/>
    <n v="2"/>
  </r>
  <r>
    <n v="1208"/>
    <x v="554"/>
    <d v="2021-01-31T00:00:00"/>
    <x v="1"/>
    <s v="January"/>
    <s v="Sunday"/>
    <s v="Weekends"/>
    <x v="10"/>
    <x v="1"/>
    <s v="Guest 01208"/>
    <x v="0"/>
    <d v="1992-04-30T00:00:00"/>
    <x v="39"/>
    <x v="2"/>
    <x v="0"/>
    <n v="1"/>
    <x v="2"/>
    <x v="1"/>
    <x v="0"/>
    <s v="Good"/>
    <s v="Good"/>
    <s v="Good"/>
    <s v="Average"/>
    <s v="Poor"/>
    <s v="Average"/>
    <n v="4"/>
    <n v="3"/>
    <n v="3"/>
    <n v="3"/>
    <n v="3"/>
    <n v="2"/>
    <n v="1"/>
    <n v="2"/>
    <n v="2.625"/>
    <n v="3.5"/>
    <n v="3"/>
    <n v="2.5"/>
    <n v="1.5"/>
  </r>
  <r>
    <n v="1209"/>
    <x v="719"/>
    <d v="2021-11-05T00:00:00"/>
    <x v="1"/>
    <s v="October"/>
    <s v="Sunday"/>
    <s v="Weekends"/>
    <x v="5"/>
    <x v="1"/>
    <s v="Guest 01209"/>
    <x v="1"/>
    <d v="2004-05-10T00:00:00"/>
    <x v="3"/>
    <x v="1"/>
    <x v="5"/>
    <n v="5"/>
    <x v="1"/>
    <x v="1"/>
    <x v="1"/>
    <s v="Very good"/>
    <s v="Very good"/>
    <s v="Very good"/>
    <s v="Poor"/>
    <s v="Average"/>
    <s v="Very good"/>
    <n v="4"/>
    <n v="5"/>
    <n v="4"/>
    <n v="4"/>
    <n v="4"/>
    <n v="1"/>
    <n v="2"/>
    <n v="4"/>
    <n v="3.5"/>
    <n v="4.5"/>
    <n v="4"/>
    <n v="2.5"/>
    <n v="3"/>
  </r>
  <r>
    <n v="1210"/>
    <x v="378"/>
    <d v="2021-04-11T00:00:00"/>
    <x v="1"/>
    <s v="March"/>
    <s v="Thursday"/>
    <s v="Weekdays"/>
    <x v="15"/>
    <x v="1"/>
    <s v="Guest 01210"/>
    <x v="0"/>
    <d v="1962-08-21T00:00:00"/>
    <x v="20"/>
    <x v="0"/>
    <x v="0"/>
    <n v="2"/>
    <x v="5"/>
    <x v="1"/>
    <x v="1"/>
    <s v="Excellent"/>
    <s v="Average"/>
    <s v="Very good"/>
    <s v="Poor"/>
    <s v="Good"/>
    <s v="Poor"/>
    <n v="4"/>
    <n v="5"/>
    <n v="5"/>
    <n v="2"/>
    <n v="4"/>
    <n v="1"/>
    <n v="3"/>
    <n v="1"/>
    <n v="3.125"/>
    <n v="4.5"/>
    <n v="3.5"/>
    <n v="2.5"/>
    <n v="2"/>
  </r>
  <r>
    <n v="1211"/>
    <x v="428"/>
    <d v="2022-01-05T00:00:00"/>
    <x v="1"/>
    <s v="December"/>
    <s v="Wednesday"/>
    <s v="Weekdays"/>
    <x v="10"/>
    <x v="1"/>
    <s v="Guest 01211"/>
    <x v="1"/>
    <d v="1979-10-01T00:00:00"/>
    <x v="14"/>
    <x v="0"/>
    <x v="3"/>
    <n v="5"/>
    <x v="2"/>
    <x v="1"/>
    <x v="1"/>
    <s v="Good"/>
    <s v="Poor"/>
    <s v="Good"/>
    <s v="Average"/>
    <s v="Poor"/>
    <s v="Good"/>
    <n v="4"/>
    <n v="5"/>
    <n v="3"/>
    <n v="1"/>
    <n v="3"/>
    <n v="2"/>
    <n v="1"/>
    <n v="3"/>
    <n v="2.75"/>
    <n v="4.5"/>
    <n v="2"/>
    <n v="2.5"/>
    <n v="2"/>
  </r>
  <r>
    <n v="1212"/>
    <x v="591"/>
    <d v="2020-06-20T00:00:00"/>
    <x v="3"/>
    <s v="May"/>
    <s v="Wednesday"/>
    <s v="Weekdays"/>
    <x v="27"/>
    <x v="1"/>
    <s v="Guest 01212"/>
    <x v="0"/>
    <d v="1973-02-09T00:00:00"/>
    <x v="11"/>
    <x v="1"/>
    <x v="4"/>
    <n v="4"/>
    <x v="7"/>
    <x v="1"/>
    <x v="3"/>
    <s v="Very good"/>
    <s v="Poor"/>
    <s v="Excellent"/>
    <s v="Average"/>
    <s v="Poor"/>
    <s v="Very good"/>
    <n v="4"/>
    <n v="2"/>
    <n v="4"/>
    <n v="1"/>
    <n v="5"/>
    <n v="2"/>
    <n v="1"/>
    <n v="4"/>
    <n v="2.875"/>
    <n v="3"/>
    <n v="2.5"/>
    <n v="3.5"/>
    <n v="2.5"/>
  </r>
  <r>
    <n v="1213"/>
    <x v="720"/>
    <d v="2021-01-29T00:00:00"/>
    <x v="1"/>
    <s v="January"/>
    <s v="Monday"/>
    <s v="Weekdays"/>
    <x v="17"/>
    <x v="1"/>
    <s v="Guest 01213"/>
    <x v="1"/>
    <d v="1961-05-25T00:00:00"/>
    <x v="4"/>
    <x v="1"/>
    <x v="3"/>
    <n v="5"/>
    <x v="0"/>
    <x v="0"/>
    <x v="1"/>
    <s v="Good"/>
    <s v="Good"/>
    <s v="Poor"/>
    <s v="Excellent"/>
    <s v="Good"/>
    <s v="Very good"/>
    <n v="3"/>
    <n v="5"/>
    <n v="3"/>
    <n v="3"/>
    <n v="1"/>
    <n v="5"/>
    <n v="3"/>
    <n v="4"/>
    <n v="3.375"/>
    <n v="4"/>
    <n v="3"/>
    <n v="3"/>
    <n v="3.5"/>
  </r>
  <r>
    <n v="1214"/>
    <x v="591"/>
    <d v="2020-06-10T00:00:00"/>
    <x v="3"/>
    <s v="May"/>
    <s v="Wednesday"/>
    <s v="Weekdays"/>
    <x v="8"/>
    <x v="1"/>
    <s v="Guest 01214"/>
    <x v="0"/>
    <d v="2004-01-31T00:00:00"/>
    <x v="3"/>
    <x v="1"/>
    <x v="3"/>
    <n v="4"/>
    <x v="0"/>
    <x v="1"/>
    <x v="2"/>
    <s v="Good"/>
    <s v="Very good"/>
    <s v="Good"/>
    <s v="Poor"/>
    <s v="Very good"/>
    <s v="Very good"/>
    <n v="4"/>
    <n v="4"/>
    <n v="3"/>
    <n v="4"/>
    <n v="3"/>
    <n v="1"/>
    <n v="4"/>
    <n v="4"/>
    <n v="3.375"/>
    <n v="4"/>
    <n v="3.5"/>
    <n v="2"/>
    <n v="4"/>
  </r>
  <r>
    <n v="1215"/>
    <x v="562"/>
    <d v="2021-03-30T00:00:00"/>
    <x v="1"/>
    <s v="March"/>
    <s v="Friday"/>
    <s v="Weekends"/>
    <x v="1"/>
    <x v="1"/>
    <s v="Guest 01215"/>
    <x v="0"/>
    <d v="1965-04-24T00:00:00"/>
    <x v="25"/>
    <x v="0"/>
    <x v="0"/>
    <n v="5"/>
    <x v="0"/>
    <x v="3"/>
    <x v="1"/>
    <s v="Good"/>
    <s v="Poor"/>
    <s v="Poor"/>
    <s v="Average"/>
    <s v="Average"/>
    <s v="Excellent"/>
    <n v="5"/>
    <n v="5"/>
    <n v="3"/>
    <n v="1"/>
    <n v="1"/>
    <n v="2"/>
    <n v="2"/>
    <n v="5"/>
    <n v="3"/>
    <n v="5"/>
    <n v="2"/>
    <n v="1.5"/>
    <n v="3.5"/>
  </r>
  <r>
    <n v="1216"/>
    <x v="215"/>
    <d v="2020-11-13T00:00:00"/>
    <x v="3"/>
    <s v="October"/>
    <s v="Tuesday"/>
    <s v="Weekdays"/>
    <x v="27"/>
    <x v="1"/>
    <s v="Guest 01216"/>
    <x v="0"/>
    <d v="1977-05-08T00:00:00"/>
    <x v="51"/>
    <x v="1"/>
    <x v="0"/>
    <n v="2"/>
    <x v="3"/>
    <x v="0"/>
    <x v="2"/>
    <s v="Excellent"/>
    <s v="Very good"/>
    <s v="Excellent"/>
    <s v="Poor"/>
    <s v="Excellent"/>
    <s v="Poor"/>
    <n v="3"/>
    <n v="4"/>
    <n v="5"/>
    <n v="4"/>
    <n v="5"/>
    <n v="1"/>
    <n v="5"/>
    <n v="1"/>
    <n v="3.5"/>
    <n v="3.5"/>
    <n v="4.5"/>
    <n v="3"/>
    <n v="3"/>
  </r>
  <r>
    <n v="1217"/>
    <x v="721"/>
    <d v="2021-12-29T00:00:00"/>
    <x v="1"/>
    <s v="December"/>
    <s v="Saturday"/>
    <s v="Weekends"/>
    <x v="21"/>
    <x v="1"/>
    <s v="Guest 01217"/>
    <x v="0"/>
    <d v="1993-01-04T00:00:00"/>
    <x v="12"/>
    <x v="0"/>
    <x v="0"/>
    <n v="5"/>
    <x v="5"/>
    <x v="0"/>
    <x v="1"/>
    <s v="Good"/>
    <s v="Good"/>
    <s v="Good"/>
    <s v="Average"/>
    <s v="Very good"/>
    <s v="Good"/>
    <n v="3"/>
    <n v="5"/>
    <n v="3"/>
    <n v="3"/>
    <n v="3"/>
    <n v="2"/>
    <n v="4"/>
    <n v="3"/>
    <n v="3.25"/>
    <n v="4"/>
    <n v="3"/>
    <n v="2.5"/>
    <n v="3.5"/>
  </r>
  <r>
    <n v="1218"/>
    <x v="164"/>
    <d v="2021-07-10T00:00:00"/>
    <x v="1"/>
    <s v="June"/>
    <s v="Thursday"/>
    <s v="Weekdays"/>
    <x v="24"/>
    <x v="1"/>
    <s v="Guest 01218"/>
    <x v="1"/>
    <d v="2002-11-25T00:00:00"/>
    <x v="26"/>
    <x v="0"/>
    <x v="0"/>
    <n v="1"/>
    <x v="4"/>
    <x v="2"/>
    <x v="3"/>
    <s v="Very good"/>
    <s v="Good"/>
    <s v="Excellent"/>
    <s v="Poor"/>
    <s v="Good"/>
    <s v="Very good"/>
    <n v="1"/>
    <n v="2"/>
    <n v="4"/>
    <n v="3"/>
    <n v="5"/>
    <n v="1"/>
    <n v="3"/>
    <n v="4"/>
    <n v="2.875"/>
    <n v="1.5"/>
    <n v="3.5"/>
    <n v="3"/>
    <n v="3.5"/>
  </r>
  <r>
    <n v="1219"/>
    <x v="620"/>
    <d v="2022-05-09T00:00:00"/>
    <x v="0"/>
    <s v="April"/>
    <s v="Friday"/>
    <s v="Weekends"/>
    <x v="15"/>
    <x v="1"/>
    <s v="Guest 01219"/>
    <x v="0"/>
    <d v="1999-03-14T00:00:00"/>
    <x v="22"/>
    <x v="2"/>
    <x v="2"/>
    <n v="5"/>
    <x v="0"/>
    <x v="1"/>
    <x v="1"/>
    <s v="Poor"/>
    <s v="Excellent"/>
    <s v="Good"/>
    <s v="Poor"/>
    <s v="Very good"/>
    <s v="Excellent"/>
    <n v="4"/>
    <n v="5"/>
    <n v="1"/>
    <n v="5"/>
    <n v="3"/>
    <n v="1"/>
    <n v="4"/>
    <n v="5"/>
    <n v="3.5"/>
    <n v="4.5"/>
    <n v="3"/>
    <n v="2"/>
    <n v="4.5"/>
  </r>
  <r>
    <n v="1220"/>
    <x v="227"/>
    <d v="2020-01-27T00:00:00"/>
    <x v="3"/>
    <s v="January"/>
    <s v="Saturday"/>
    <s v="Weekends"/>
    <x v="12"/>
    <x v="1"/>
    <s v="Guest 01220"/>
    <x v="0"/>
    <d v="1955-11-13T00:00:00"/>
    <x v="19"/>
    <x v="1"/>
    <x v="6"/>
    <n v="3"/>
    <x v="0"/>
    <x v="3"/>
    <x v="1"/>
    <s v="Good"/>
    <s v="Average"/>
    <s v="Very good"/>
    <s v="Poor"/>
    <s v="Average"/>
    <s v="Poor"/>
    <n v="5"/>
    <n v="5"/>
    <n v="3"/>
    <n v="2"/>
    <n v="4"/>
    <n v="1"/>
    <n v="2"/>
    <n v="1"/>
    <n v="2.875"/>
    <n v="5"/>
    <n v="2.5"/>
    <n v="2.5"/>
    <n v="1.5"/>
  </r>
  <r>
    <n v="1221"/>
    <x v="207"/>
    <d v="2020-11-13T00:00:00"/>
    <x v="3"/>
    <s v="October"/>
    <s v="Friday"/>
    <s v="Weekends"/>
    <x v="8"/>
    <x v="1"/>
    <s v="Guest 01221"/>
    <x v="0"/>
    <d v="1993-08-07T00:00:00"/>
    <x v="0"/>
    <x v="1"/>
    <x v="2"/>
    <n v="5"/>
    <x v="5"/>
    <x v="1"/>
    <x v="2"/>
    <s v="Very good"/>
    <s v="Very good"/>
    <s v="Poor"/>
    <s v="Poor"/>
    <s v="Poor"/>
    <s v="Poor"/>
    <n v="4"/>
    <n v="4"/>
    <n v="4"/>
    <n v="4"/>
    <n v="1"/>
    <n v="1"/>
    <n v="1"/>
    <n v="1"/>
    <n v="2.5"/>
    <n v="4"/>
    <n v="4"/>
    <n v="1"/>
    <n v="1"/>
  </r>
  <r>
    <n v="1222"/>
    <x v="17"/>
    <d v="2020-07-28T00:00:00"/>
    <x v="3"/>
    <s v="June"/>
    <s v="Monday"/>
    <s v="Weekdays"/>
    <x v="7"/>
    <x v="1"/>
    <s v="Guest 01222"/>
    <x v="0"/>
    <d v="1991-08-10T00:00:00"/>
    <x v="39"/>
    <x v="0"/>
    <x v="0"/>
    <n v="5"/>
    <x v="6"/>
    <x v="3"/>
    <x v="2"/>
    <s v="Good"/>
    <s v="Good"/>
    <s v="Very good"/>
    <s v="Average"/>
    <s v="Excellent"/>
    <s v="Very good"/>
    <n v="5"/>
    <n v="4"/>
    <n v="3"/>
    <n v="3"/>
    <n v="4"/>
    <n v="2"/>
    <n v="5"/>
    <n v="4"/>
    <n v="3.75"/>
    <n v="4.5"/>
    <n v="3"/>
    <n v="3"/>
    <n v="4.5"/>
  </r>
  <r>
    <n v="1223"/>
    <x v="473"/>
    <d v="2021-04-26T00:00:00"/>
    <x v="1"/>
    <s v="April"/>
    <s v="Tuesday"/>
    <s v="Weekdays"/>
    <x v="22"/>
    <x v="1"/>
    <s v="Guest 01223"/>
    <x v="1"/>
    <d v="2000-11-14T00:00:00"/>
    <x v="6"/>
    <x v="1"/>
    <x v="0"/>
    <n v="2"/>
    <x v="0"/>
    <x v="3"/>
    <x v="2"/>
    <s v="Good"/>
    <s v="Very good"/>
    <s v="Average"/>
    <s v="Average"/>
    <s v="Poor"/>
    <s v="Very good"/>
    <n v="5"/>
    <n v="4"/>
    <n v="3"/>
    <n v="4"/>
    <n v="2"/>
    <n v="2"/>
    <n v="1"/>
    <n v="4"/>
    <n v="3.125"/>
    <n v="4.5"/>
    <n v="3.5"/>
    <n v="2"/>
    <n v="2.5"/>
  </r>
  <r>
    <n v="1224"/>
    <x v="150"/>
    <d v="2020-02-21T00:00:00"/>
    <x v="3"/>
    <s v="February"/>
    <s v="Tuesday"/>
    <s v="Weekdays"/>
    <x v="15"/>
    <x v="1"/>
    <s v="Guest 01224"/>
    <x v="1"/>
    <d v="1998-02-09T00:00:00"/>
    <x v="8"/>
    <x v="0"/>
    <x v="4"/>
    <n v="2"/>
    <x v="5"/>
    <x v="4"/>
    <x v="3"/>
    <s v="Very good"/>
    <s v="Good"/>
    <s v="Very good"/>
    <s v="Average"/>
    <s v="Average"/>
    <s v="Poor"/>
    <n v="2"/>
    <n v="2"/>
    <n v="4"/>
    <n v="3"/>
    <n v="4"/>
    <n v="2"/>
    <n v="2"/>
    <n v="1"/>
    <n v="2.5"/>
    <n v="2"/>
    <n v="3.5"/>
    <n v="3"/>
    <n v="1.5"/>
  </r>
  <r>
    <n v="1225"/>
    <x v="548"/>
    <d v="2022-11-07T00:00:00"/>
    <x v="0"/>
    <s v="October"/>
    <s v="Sunday"/>
    <s v="Weekends"/>
    <x v="20"/>
    <x v="1"/>
    <s v="Guest 01225"/>
    <x v="0"/>
    <d v="1962-05-16T00:00:00"/>
    <x v="20"/>
    <x v="0"/>
    <x v="0"/>
    <n v="5"/>
    <x v="0"/>
    <x v="3"/>
    <x v="2"/>
    <s v="Very good"/>
    <s v="Excellent"/>
    <s v="Excellent"/>
    <s v="Poor"/>
    <s v="Average"/>
    <s v="Poor"/>
    <n v="5"/>
    <n v="4"/>
    <n v="4"/>
    <n v="5"/>
    <n v="5"/>
    <n v="1"/>
    <n v="2"/>
    <n v="1"/>
    <n v="3.375"/>
    <n v="4.5"/>
    <n v="4.5"/>
    <n v="3"/>
    <n v="1.5"/>
  </r>
  <r>
    <n v="1226"/>
    <x v="421"/>
    <d v="2021-08-29T00:00:00"/>
    <x v="1"/>
    <s v="August"/>
    <s v="Friday"/>
    <s v="Weekends"/>
    <x v="0"/>
    <x v="2"/>
    <s v="Guest 01226"/>
    <x v="0"/>
    <d v="1994-02-05T00:00:00"/>
    <x v="0"/>
    <x v="1"/>
    <x v="2"/>
    <n v="4"/>
    <x v="3"/>
    <x v="1"/>
    <x v="0"/>
    <s v="Very good"/>
    <s v="Good"/>
    <s v="Excellent"/>
    <s v="Poor"/>
    <s v="Excellent"/>
    <s v="Excellent"/>
    <n v="4"/>
    <n v="3"/>
    <n v="4"/>
    <n v="3"/>
    <n v="5"/>
    <n v="1"/>
    <n v="5"/>
    <n v="5"/>
    <n v="3.75"/>
    <n v="3.5"/>
    <n v="3.5"/>
    <n v="3"/>
    <n v="5"/>
  </r>
  <r>
    <n v="1227"/>
    <x v="64"/>
    <d v="2021-02-11T00:00:00"/>
    <x v="1"/>
    <s v="January"/>
    <s v="Wednesday"/>
    <s v="Weekdays"/>
    <x v="20"/>
    <x v="1"/>
    <s v="Guest 01227"/>
    <x v="1"/>
    <d v="1958-03-03T00:00:00"/>
    <x v="41"/>
    <x v="1"/>
    <x v="3"/>
    <n v="2"/>
    <x v="6"/>
    <x v="1"/>
    <x v="3"/>
    <s v="Good"/>
    <s v="Average"/>
    <s v="Average"/>
    <s v="Poor"/>
    <s v="Very good"/>
    <s v="Poor"/>
    <n v="4"/>
    <n v="2"/>
    <n v="3"/>
    <n v="2"/>
    <n v="2"/>
    <n v="1"/>
    <n v="4"/>
    <n v="1"/>
    <n v="2.375"/>
    <n v="3"/>
    <n v="2.5"/>
    <n v="1.5"/>
    <n v="2.5"/>
  </r>
  <r>
    <n v="1228"/>
    <x v="225"/>
    <d v="2022-02-25T00:00:00"/>
    <x v="0"/>
    <s v="February"/>
    <s v="Tuesday"/>
    <s v="Weekdays"/>
    <x v="4"/>
    <x v="0"/>
    <s v="Guest 01228"/>
    <x v="0"/>
    <d v="1955-12-19T00:00:00"/>
    <x v="19"/>
    <x v="1"/>
    <x v="2"/>
    <n v="4"/>
    <x v="0"/>
    <x v="1"/>
    <x v="1"/>
    <s v="Very good"/>
    <s v="Excellent"/>
    <s v="Very good"/>
    <s v="Good"/>
    <s v="Good"/>
    <s v="Very good"/>
    <n v="4"/>
    <n v="5"/>
    <n v="4"/>
    <n v="5"/>
    <n v="4"/>
    <n v="3"/>
    <n v="3"/>
    <n v="4"/>
    <n v="4"/>
    <n v="4.5"/>
    <n v="4.5"/>
    <n v="3.5"/>
    <n v="3.5"/>
  </r>
  <r>
    <n v="1229"/>
    <x v="98"/>
    <d v="2021-02-14T00:00:00"/>
    <x v="1"/>
    <s v="February"/>
    <s v="Saturday"/>
    <s v="Weekends"/>
    <x v="23"/>
    <x v="1"/>
    <s v="Guest 01229"/>
    <x v="1"/>
    <d v="1976-11-11T00:00:00"/>
    <x v="51"/>
    <x v="1"/>
    <x v="2"/>
    <n v="1"/>
    <x v="0"/>
    <x v="1"/>
    <x v="1"/>
    <s v="Very good"/>
    <s v="Average"/>
    <s v="Very good"/>
    <s v="Poor"/>
    <s v="Very good"/>
    <s v="Poor"/>
    <n v="4"/>
    <n v="5"/>
    <n v="4"/>
    <n v="2"/>
    <n v="4"/>
    <n v="1"/>
    <n v="4"/>
    <n v="1"/>
    <n v="3.125"/>
    <n v="4.5"/>
    <n v="3"/>
    <n v="2.5"/>
    <n v="2.5"/>
  </r>
  <r>
    <n v="1230"/>
    <x v="722"/>
    <d v="2020-08-29T00:00:00"/>
    <x v="3"/>
    <s v="August"/>
    <s v="Thursday"/>
    <s v="Weekdays"/>
    <x v="11"/>
    <x v="1"/>
    <s v="Guest 01230"/>
    <x v="0"/>
    <d v="1964-06-20T00:00:00"/>
    <x v="25"/>
    <x v="1"/>
    <x v="3"/>
    <n v="5"/>
    <x v="5"/>
    <x v="1"/>
    <x v="1"/>
    <s v="Poor"/>
    <s v="Average"/>
    <s v="Average"/>
    <s v="Average"/>
    <s v="Average"/>
    <s v="Good"/>
    <n v="4"/>
    <n v="5"/>
    <n v="1"/>
    <n v="2"/>
    <n v="2"/>
    <n v="2"/>
    <n v="2"/>
    <n v="3"/>
    <n v="2.625"/>
    <n v="4.5"/>
    <n v="1.5"/>
    <n v="2"/>
    <n v="2.5"/>
  </r>
  <r>
    <n v="1231"/>
    <x v="329"/>
    <d v="2021-07-29T00:00:00"/>
    <x v="1"/>
    <s v="July"/>
    <s v="Sunday"/>
    <s v="Weekends"/>
    <x v="26"/>
    <x v="0"/>
    <s v="Guest 01231"/>
    <x v="1"/>
    <d v="1953-02-08T00:00:00"/>
    <x v="43"/>
    <x v="3"/>
    <x v="0"/>
    <n v="4"/>
    <x v="0"/>
    <x v="2"/>
    <x v="3"/>
    <s v="Excellent"/>
    <s v="Good"/>
    <s v="Excellent"/>
    <s v="Good"/>
    <s v="Very good"/>
    <s v="Good"/>
    <n v="1"/>
    <n v="2"/>
    <n v="5"/>
    <n v="3"/>
    <n v="5"/>
    <n v="3"/>
    <n v="4"/>
    <n v="3"/>
    <n v="3.25"/>
    <n v="1.5"/>
    <n v="4"/>
    <n v="4"/>
    <n v="3.5"/>
  </r>
  <r>
    <n v="1232"/>
    <x v="518"/>
    <d v="2020-10-29T00:00:00"/>
    <x v="3"/>
    <s v="October"/>
    <s v="Sunday"/>
    <s v="Weekends"/>
    <x v="26"/>
    <x v="0"/>
    <s v="Guest 01232"/>
    <x v="0"/>
    <d v="1962-08-25T00:00:00"/>
    <x v="20"/>
    <x v="1"/>
    <x v="4"/>
    <n v="4"/>
    <x v="6"/>
    <x v="1"/>
    <x v="1"/>
    <s v="Average"/>
    <s v="Poor"/>
    <s v="Average"/>
    <s v="Average"/>
    <s v="Poor"/>
    <s v="Very good"/>
    <n v="4"/>
    <n v="5"/>
    <n v="2"/>
    <n v="1"/>
    <n v="2"/>
    <n v="2"/>
    <n v="1"/>
    <n v="4"/>
    <n v="2.625"/>
    <n v="4.5"/>
    <n v="1.5"/>
    <n v="2"/>
    <n v="2.5"/>
  </r>
  <r>
    <n v="1233"/>
    <x v="416"/>
    <d v="2022-08-25T00:00:00"/>
    <x v="0"/>
    <s v="July"/>
    <s v="Thursday"/>
    <s v="Weekdays"/>
    <x v="10"/>
    <x v="1"/>
    <s v="Guest 01233"/>
    <x v="1"/>
    <d v="1955-12-12T00:00:00"/>
    <x v="19"/>
    <x v="1"/>
    <x v="3"/>
    <n v="4"/>
    <x v="0"/>
    <x v="0"/>
    <x v="1"/>
    <s v="Excellent"/>
    <s v="Good"/>
    <s v="Poor"/>
    <s v="Average"/>
    <s v="Poor"/>
    <s v="Very good"/>
    <n v="3"/>
    <n v="5"/>
    <n v="5"/>
    <n v="3"/>
    <n v="1"/>
    <n v="2"/>
    <n v="1"/>
    <n v="4"/>
    <n v="3"/>
    <n v="4"/>
    <n v="4"/>
    <n v="1.5"/>
    <n v="2.5"/>
  </r>
  <r>
    <n v="1234"/>
    <x v="483"/>
    <d v="2021-11-23T00:00:00"/>
    <x v="1"/>
    <s v="November"/>
    <s v="Sunday"/>
    <s v="Weekends"/>
    <x v="11"/>
    <x v="1"/>
    <s v="Guest 01234"/>
    <x v="0"/>
    <d v="1968-09-01T00:00:00"/>
    <x v="42"/>
    <x v="2"/>
    <x v="2"/>
    <n v="4"/>
    <x v="0"/>
    <x v="3"/>
    <x v="2"/>
    <s v="Good"/>
    <s v="Good"/>
    <s v="Excellent"/>
    <s v="Poor"/>
    <s v="Poor"/>
    <s v="Very good"/>
    <n v="5"/>
    <n v="4"/>
    <n v="3"/>
    <n v="3"/>
    <n v="5"/>
    <n v="1"/>
    <n v="1"/>
    <n v="4"/>
    <n v="3.25"/>
    <n v="4.5"/>
    <n v="3"/>
    <n v="3"/>
    <n v="2.5"/>
  </r>
  <r>
    <n v="1235"/>
    <x v="574"/>
    <d v="2020-09-08T00:00:00"/>
    <x v="3"/>
    <s v="September"/>
    <s v="Friday"/>
    <s v="Weekends"/>
    <x v="26"/>
    <x v="0"/>
    <s v="Guest 01235"/>
    <x v="1"/>
    <d v="1996-01-02T00:00:00"/>
    <x v="36"/>
    <x v="0"/>
    <x v="0"/>
    <n v="5"/>
    <x v="5"/>
    <x v="0"/>
    <x v="0"/>
    <s v="Average"/>
    <s v="Poor"/>
    <s v="Good"/>
    <s v="Average"/>
    <s v="Very good"/>
    <s v="Average"/>
    <n v="3"/>
    <n v="3"/>
    <n v="2"/>
    <n v="1"/>
    <n v="3"/>
    <n v="2"/>
    <n v="4"/>
    <n v="2"/>
    <n v="2.5"/>
    <n v="3"/>
    <n v="1.5"/>
    <n v="2.5"/>
    <n v="3"/>
  </r>
  <r>
    <n v="1236"/>
    <x v="530"/>
    <d v="2022-10-27T00:00:00"/>
    <x v="0"/>
    <s v="October"/>
    <s v="Friday"/>
    <s v="Weekends"/>
    <x v="9"/>
    <x v="1"/>
    <s v="Guest 01236"/>
    <x v="0"/>
    <d v="1984-06-13T00:00:00"/>
    <x v="31"/>
    <x v="3"/>
    <x v="5"/>
    <n v="3"/>
    <x v="2"/>
    <x v="1"/>
    <x v="2"/>
    <s v="Excellent"/>
    <s v="Poor"/>
    <s v="Average"/>
    <s v="Poor"/>
    <s v="Average"/>
    <s v="Good"/>
    <n v="4"/>
    <n v="4"/>
    <n v="5"/>
    <n v="1"/>
    <n v="2"/>
    <n v="1"/>
    <n v="2"/>
    <n v="3"/>
    <n v="2.75"/>
    <n v="4"/>
    <n v="3"/>
    <n v="1.5"/>
    <n v="2.5"/>
  </r>
  <r>
    <n v="1237"/>
    <x v="701"/>
    <d v="2021-03-06T00:00:00"/>
    <x v="1"/>
    <s v="February"/>
    <s v="Tuesday"/>
    <s v="Weekdays"/>
    <x v="21"/>
    <x v="1"/>
    <s v="Guest 01237"/>
    <x v="1"/>
    <d v="1983-07-26T00:00:00"/>
    <x v="49"/>
    <x v="1"/>
    <x v="4"/>
    <n v="1"/>
    <x v="1"/>
    <x v="3"/>
    <x v="0"/>
    <s v="Very good"/>
    <s v="Very good"/>
    <s v="Good"/>
    <s v="Poor"/>
    <s v="Good"/>
    <s v="Very good"/>
    <n v="5"/>
    <n v="3"/>
    <n v="4"/>
    <n v="4"/>
    <n v="3"/>
    <n v="1"/>
    <n v="3"/>
    <n v="4"/>
    <n v="3.375"/>
    <n v="4"/>
    <n v="4"/>
    <n v="2"/>
    <n v="3.5"/>
  </r>
  <r>
    <n v="1238"/>
    <x v="605"/>
    <d v="2022-01-23T00:00:00"/>
    <x v="1"/>
    <s v="December"/>
    <s v="Friday"/>
    <s v="Weekends"/>
    <x v="12"/>
    <x v="1"/>
    <s v="Guest 01238"/>
    <x v="1"/>
    <d v="2002-08-18T00:00:00"/>
    <x v="26"/>
    <x v="2"/>
    <x v="0"/>
    <n v="2"/>
    <x v="0"/>
    <x v="3"/>
    <x v="0"/>
    <s v="Very good"/>
    <s v="Excellent"/>
    <s v="Poor"/>
    <s v="Poor"/>
    <s v="Very good"/>
    <s v="Average"/>
    <n v="5"/>
    <n v="3"/>
    <n v="4"/>
    <n v="5"/>
    <n v="1"/>
    <n v="1"/>
    <n v="4"/>
    <n v="2"/>
    <n v="3.125"/>
    <n v="4"/>
    <n v="4.5"/>
    <n v="1"/>
    <n v="3"/>
  </r>
  <r>
    <n v="1239"/>
    <x v="65"/>
    <d v="2021-11-10T00:00:00"/>
    <x v="1"/>
    <s v="October"/>
    <s v="Friday"/>
    <s v="Weekends"/>
    <x v="3"/>
    <x v="1"/>
    <s v="Guest 01239"/>
    <x v="1"/>
    <d v="1980-12-12T00:00:00"/>
    <x v="18"/>
    <x v="0"/>
    <x v="0"/>
    <n v="4"/>
    <x v="1"/>
    <x v="1"/>
    <x v="2"/>
    <s v="Good"/>
    <s v="Very good"/>
    <s v="Excellent"/>
    <s v="Good"/>
    <s v="Average"/>
    <s v="Good"/>
    <n v="4"/>
    <n v="4"/>
    <n v="3"/>
    <n v="4"/>
    <n v="5"/>
    <n v="3"/>
    <n v="2"/>
    <n v="3"/>
    <n v="3.5"/>
    <n v="4"/>
    <n v="3.5"/>
    <n v="4"/>
    <n v="2.5"/>
  </r>
  <r>
    <n v="1240"/>
    <x v="205"/>
    <d v="2020-03-29T00:00:00"/>
    <x v="3"/>
    <s v="March"/>
    <s v="Sunday"/>
    <s v="Weekends"/>
    <x v="16"/>
    <x v="1"/>
    <s v="Guest 01240"/>
    <x v="1"/>
    <d v="1979-12-18T00:00:00"/>
    <x v="14"/>
    <x v="3"/>
    <x v="3"/>
    <n v="2"/>
    <x v="0"/>
    <x v="0"/>
    <x v="1"/>
    <s v="Excellent"/>
    <s v="Poor"/>
    <s v="Poor"/>
    <s v="Average"/>
    <s v="Average"/>
    <s v="Good"/>
    <n v="3"/>
    <n v="5"/>
    <n v="5"/>
    <n v="1"/>
    <n v="1"/>
    <n v="2"/>
    <n v="2"/>
    <n v="3"/>
    <n v="2.75"/>
    <n v="4"/>
    <n v="3"/>
    <n v="1.5"/>
    <n v="2.5"/>
  </r>
  <r>
    <n v="1241"/>
    <x v="286"/>
    <d v="2020-09-03T00:00:00"/>
    <x v="3"/>
    <s v="August"/>
    <s v="Saturday"/>
    <s v="Weekends"/>
    <x v="14"/>
    <x v="1"/>
    <s v="Guest 01241"/>
    <x v="0"/>
    <d v="1988-07-15T00:00:00"/>
    <x v="7"/>
    <x v="1"/>
    <x v="4"/>
    <n v="4"/>
    <x v="0"/>
    <x v="3"/>
    <x v="2"/>
    <s v="Good"/>
    <s v="Poor"/>
    <s v="Average"/>
    <s v="Average"/>
    <s v="Poor"/>
    <s v="Poor"/>
    <n v="5"/>
    <n v="4"/>
    <n v="3"/>
    <n v="1"/>
    <n v="2"/>
    <n v="2"/>
    <n v="1"/>
    <n v="1"/>
    <n v="2.375"/>
    <n v="4.5"/>
    <n v="2"/>
    <n v="2"/>
    <n v="1"/>
  </r>
  <r>
    <n v="1242"/>
    <x v="723"/>
    <d v="2021-01-23T00:00:00"/>
    <x v="1"/>
    <s v="January"/>
    <s v="Monday"/>
    <s v="Weekdays"/>
    <x v="14"/>
    <x v="1"/>
    <s v="Guest 01242"/>
    <x v="1"/>
    <d v="1952-05-28T00:00:00"/>
    <x v="43"/>
    <x v="0"/>
    <x v="0"/>
    <n v="5"/>
    <x v="4"/>
    <x v="3"/>
    <x v="1"/>
    <s v="Excellent"/>
    <s v="Very good"/>
    <s v="Very good"/>
    <s v="Good"/>
    <s v="Excellent"/>
    <s v="Excellent"/>
    <n v="5"/>
    <n v="5"/>
    <n v="5"/>
    <n v="4"/>
    <n v="4"/>
    <n v="3"/>
    <n v="5"/>
    <n v="5"/>
    <n v="4.5"/>
    <n v="5"/>
    <n v="4.5"/>
    <n v="3.5"/>
    <n v="5"/>
  </r>
  <r>
    <n v="1243"/>
    <x v="545"/>
    <d v="2021-12-30T00:00:00"/>
    <x v="1"/>
    <s v="December"/>
    <s v="Friday"/>
    <s v="Weekends"/>
    <x v="22"/>
    <x v="1"/>
    <s v="Guest 01243"/>
    <x v="0"/>
    <d v="1952-09-13T00:00:00"/>
    <x v="43"/>
    <x v="0"/>
    <x v="0"/>
    <n v="5"/>
    <x v="7"/>
    <x v="1"/>
    <x v="1"/>
    <s v="Good"/>
    <s v="Excellent"/>
    <s v="Excellent"/>
    <s v="Poor"/>
    <s v="Average"/>
    <s v="Poor"/>
    <n v="4"/>
    <n v="5"/>
    <n v="3"/>
    <n v="5"/>
    <n v="5"/>
    <n v="1"/>
    <n v="2"/>
    <n v="1"/>
    <n v="3.25"/>
    <n v="4.5"/>
    <n v="4"/>
    <n v="3"/>
    <n v="1.5"/>
  </r>
  <r>
    <n v="1244"/>
    <x v="643"/>
    <d v="2022-03-23T00:00:00"/>
    <x v="0"/>
    <s v="March"/>
    <s v="Thursday"/>
    <s v="Weekdays"/>
    <x v="9"/>
    <x v="1"/>
    <s v="Guest 01244"/>
    <x v="1"/>
    <d v="1988-11-26T00:00:00"/>
    <x v="7"/>
    <x v="1"/>
    <x v="3"/>
    <n v="2"/>
    <x v="0"/>
    <x v="3"/>
    <x v="0"/>
    <s v="Excellent"/>
    <s v="Average"/>
    <s v="Very good"/>
    <s v="Excellent"/>
    <s v="Poor"/>
    <s v="Poor"/>
    <n v="5"/>
    <n v="3"/>
    <n v="5"/>
    <n v="2"/>
    <n v="4"/>
    <n v="5"/>
    <n v="1"/>
    <n v="1"/>
    <n v="3.25"/>
    <n v="4"/>
    <n v="3.5"/>
    <n v="4.5"/>
    <n v="1"/>
  </r>
  <r>
    <n v="1245"/>
    <x v="586"/>
    <d v="2022-04-08T00:00:00"/>
    <x v="0"/>
    <s v="March"/>
    <s v="Monday"/>
    <s v="Weekdays"/>
    <x v="17"/>
    <x v="1"/>
    <s v="Guest 01245"/>
    <x v="1"/>
    <d v="1964-04-02T00:00:00"/>
    <x v="40"/>
    <x v="0"/>
    <x v="0"/>
    <n v="5"/>
    <x v="0"/>
    <x v="1"/>
    <x v="0"/>
    <s v="Excellent"/>
    <s v="Good"/>
    <s v="Average"/>
    <s v="Poor"/>
    <s v="Good"/>
    <s v="Poor"/>
    <n v="4"/>
    <n v="3"/>
    <n v="5"/>
    <n v="3"/>
    <n v="2"/>
    <n v="1"/>
    <n v="3"/>
    <n v="1"/>
    <n v="2.75"/>
    <n v="3.5"/>
    <n v="4"/>
    <n v="1.5"/>
    <n v="2"/>
  </r>
  <r>
    <n v="1246"/>
    <x v="724"/>
    <d v="2020-12-07T00:00:00"/>
    <x v="3"/>
    <s v="November"/>
    <s v="Wednesday"/>
    <s v="Weekdays"/>
    <x v="5"/>
    <x v="1"/>
    <s v="Guest 01246"/>
    <x v="0"/>
    <d v="1971-06-19T00:00:00"/>
    <x v="53"/>
    <x v="0"/>
    <x v="2"/>
    <n v="5"/>
    <x v="1"/>
    <x v="1"/>
    <x v="2"/>
    <s v="Very good"/>
    <s v="Very good"/>
    <s v="Very good"/>
    <s v="Poor"/>
    <s v="Average"/>
    <s v="Poor"/>
    <n v="4"/>
    <n v="4"/>
    <n v="4"/>
    <n v="4"/>
    <n v="4"/>
    <n v="1"/>
    <n v="2"/>
    <n v="1"/>
    <n v="3"/>
    <n v="4"/>
    <n v="4"/>
    <n v="2.5"/>
    <n v="1.5"/>
  </r>
  <r>
    <n v="1247"/>
    <x v="371"/>
    <d v="2021-06-28T00:00:00"/>
    <x v="1"/>
    <s v="June"/>
    <s v="Sunday"/>
    <s v="Weekends"/>
    <x v="20"/>
    <x v="1"/>
    <s v="Guest 01247"/>
    <x v="0"/>
    <d v="1959-07-02T00:00:00"/>
    <x v="47"/>
    <x v="0"/>
    <x v="0"/>
    <n v="5"/>
    <x v="2"/>
    <x v="1"/>
    <x v="1"/>
    <s v="Excellent"/>
    <s v="Poor"/>
    <s v="Excellent"/>
    <s v="Excellent"/>
    <s v="Very good"/>
    <s v="Excellent"/>
    <n v="4"/>
    <n v="5"/>
    <n v="5"/>
    <n v="1"/>
    <n v="5"/>
    <n v="5"/>
    <n v="4"/>
    <n v="5"/>
    <n v="4.25"/>
    <n v="4.5"/>
    <n v="3"/>
    <n v="5"/>
    <n v="4.5"/>
  </r>
  <r>
    <n v="1248"/>
    <x v="725"/>
    <d v="2021-02-20T00:00:00"/>
    <x v="1"/>
    <s v="January"/>
    <s v="Sunday"/>
    <s v="Weekends"/>
    <x v="28"/>
    <x v="1"/>
    <s v="Guest 01248"/>
    <x v="0"/>
    <d v="1986-10-19T00:00:00"/>
    <x v="27"/>
    <x v="1"/>
    <x v="6"/>
    <n v="1"/>
    <x v="0"/>
    <x v="0"/>
    <x v="1"/>
    <s v="Poor"/>
    <s v="Good"/>
    <s v="Excellent"/>
    <s v="Good"/>
    <s v="Average"/>
    <s v="Average"/>
    <n v="3"/>
    <n v="5"/>
    <n v="1"/>
    <n v="3"/>
    <n v="5"/>
    <n v="3"/>
    <n v="2"/>
    <n v="2"/>
    <n v="3"/>
    <n v="4"/>
    <n v="2"/>
    <n v="4"/>
    <n v="2"/>
  </r>
  <r>
    <n v="1249"/>
    <x v="310"/>
    <d v="2020-02-17T00:00:00"/>
    <x v="3"/>
    <s v="January"/>
    <s v="Friday"/>
    <s v="Weekends"/>
    <x v="27"/>
    <x v="1"/>
    <s v="Guest 01249"/>
    <x v="0"/>
    <d v="1951-09-18T00:00:00"/>
    <x v="16"/>
    <x v="0"/>
    <x v="0"/>
    <n v="4"/>
    <x v="3"/>
    <x v="2"/>
    <x v="3"/>
    <s v="Excellent"/>
    <s v="Average"/>
    <s v="Excellent"/>
    <s v="Average"/>
    <s v="Very good"/>
    <s v="Excellent"/>
    <n v="1"/>
    <n v="2"/>
    <n v="5"/>
    <n v="2"/>
    <n v="5"/>
    <n v="2"/>
    <n v="4"/>
    <n v="5"/>
    <n v="3.25"/>
    <n v="1.5"/>
    <n v="3.5"/>
    <n v="3.5"/>
    <n v="4.5"/>
  </r>
  <r>
    <n v="1250"/>
    <x v="726"/>
    <d v="2020-05-16T00:00:00"/>
    <x v="3"/>
    <s v="April"/>
    <s v="Wednesday"/>
    <s v="Weekdays"/>
    <x v="27"/>
    <x v="1"/>
    <s v="Guest 01250"/>
    <x v="0"/>
    <d v="1988-11-10T00:00:00"/>
    <x v="7"/>
    <x v="0"/>
    <x v="0"/>
    <n v="1"/>
    <x v="2"/>
    <x v="1"/>
    <x v="2"/>
    <s v="Very good"/>
    <s v="Good"/>
    <s v="Very good"/>
    <s v="Poor"/>
    <s v="Average"/>
    <s v="Average"/>
    <n v="4"/>
    <n v="4"/>
    <n v="4"/>
    <n v="3"/>
    <n v="4"/>
    <n v="1"/>
    <n v="2"/>
    <n v="2"/>
    <n v="3"/>
    <n v="4"/>
    <n v="3.5"/>
    <n v="2.5"/>
    <n v="2"/>
  </r>
  <r>
    <n v="1251"/>
    <x v="548"/>
    <d v="2022-10-27T00:00:00"/>
    <x v="0"/>
    <s v="October"/>
    <s v="Sunday"/>
    <s v="Weekends"/>
    <x v="26"/>
    <x v="0"/>
    <s v="Guest 01251"/>
    <x v="1"/>
    <d v="1968-10-10T00:00:00"/>
    <x v="42"/>
    <x v="2"/>
    <x v="6"/>
    <n v="4"/>
    <x v="0"/>
    <x v="3"/>
    <x v="1"/>
    <s v="Good"/>
    <s v="Excellent"/>
    <s v="Good"/>
    <s v="Average"/>
    <s v="Excellent"/>
    <s v="Excellent"/>
    <n v="5"/>
    <n v="5"/>
    <n v="3"/>
    <n v="5"/>
    <n v="3"/>
    <n v="2"/>
    <n v="5"/>
    <n v="5"/>
    <n v="4.125"/>
    <n v="5"/>
    <n v="4"/>
    <n v="2.5"/>
    <n v="5"/>
  </r>
  <r>
    <n v="1252"/>
    <x v="474"/>
    <d v="2021-12-05T00:00:00"/>
    <x v="1"/>
    <s v="November"/>
    <s v="Monday"/>
    <s v="Weekdays"/>
    <x v="22"/>
    <x v="1"/>
    <s v="Guest 01252"/>
    <x v="1"/>
    <d v="1983-12-07T00:00:00"/>
    <x v="49"/>
    <x v="1"/>
    <x v="3"/>
    <n v="5"/>
    <x v="6"/>
    <x v="3"/>
    <x v="1"/>
    <s v="Good"/>
    <s v="Poor"/>
    <s v="Average"/>
    <s v="Average"/>
    <s v="Very good"/>
    <s v="Very good"/>
    <n v="5"/>
    <n v="5"/>
    <n v="3"/>
    <n v="1"/>
    <n v="2"/>
    <n v="2"/>
    <n v="4"/>
    <n v="4"/>
    <n v="3.25"/>
    <n v="5"/>
    <n v="2"/>
    <n v="2"/>
    <n v="4"/>
  </r>
  <r>
    <n v="1253"/>
    <x v="727"/>
    <d v="2022-03-05T00:00:00"/>
    <x v="0"/>
    <s v="February"/>
    <s v="Monday"/>
    <s v="Weekdays"/>
    <x v="14"/>
    <x v="1"/>
    <s v="Guest 01253"/>
    <x v="0"/>
    <d v="1965-09-05T00:00:00"/>
    <x v="44"/>
    <x v="0"/>
    <x v="0"/>
    <n v="1"/>
    <x v="4"/>
    <x v="0"/>
    <x v="1"/>
    <s v="Very good"/>
    <s v="Good"/>
    <s v="Good"/>
    <s v="Average"/>
    <s v="Good"/>
    <s v="Poor"/>
    <n v="3"/>
    <n v="5"/>
    <n v="4"/>
    <n v="3"/>
    <n v="3"/>
    <n v="2"/>
    <n v="3"/>
    <n v="1"/>
    <n v="3"/>
    <n v="4"/>
    <n v="3.5"/>
    <n v="2.5"/>
    <n v="2"/>
  </r>
  <r>
    <n v="1254"/>
    <x v="326"/>
    <d v="2020-04-14T00:00:00"/>
    <x v="3"/>
    <s v="April"/>
    <s v="Sunday"/>
    <s v="Weekends"/>
    <x v="0"/>
    <x v="2"/>
    <s v="Guest 01254"/>
    <x v="1"/>
    <d v="2002-07-20T00:00:00"/>
    <x v="26"/>
    <x v="1"/>
    <x v="5"/>
    <n v="1"/>
    <x v="0"/>
    <x v="4"/>
    <x v="3"/>
    <s v="Excellent"/>
    <s v="Very good"/>
    <s v="Good"/>
    <s v="Poor"/>
    <s v="Good"/>
    <s v="Good"/>
    <n v="2"/>
    <n v="2"/>
    <n v="5"/>
    <n v="4"/>
    <n v="3"/>
    <n v="1"/>
    <n v="3"/>
    <n v="3"/>
    <n v="2.875"/>
    <n v="2"/>
    <n v="4.5"/>
    <n v="2"/>
    <n v="3"/>
  </r>
  <r>
    <n v="1255"/>
    <x v="728"/>
    <d v="2020-07-11T00:00:00"/>
    <x v="3"/>
    <s v="June"/>
    <s v="Sunday"/>
    <s v="Weekends"/>
    <x v="9"/>
    <x v="1"/>
    <s v="Guest 01255"/>
    <x v="0"/>
    <d v="1963-06-28T00:00:00"/>
    <x v="40"/>
    <x v="1"/>
    <x v="3"/>
    <n v="5"/>
    <x v="0"/>
    <x v="1"/>
    <x v="2"/>
    <s v="Good"/>
    <s v="Average"/>
    <s v="Very good"/>
    <s v="Average"/>
    <s v="Good"/>
    <s v="Average"/>
    <n v="4"/>
    <n v="4"/>
    <n v="3"/>
    <n v="2"/>
    <n v="4"/>
    <n v="2"/>
    <n v="3"/>
    <n v="2"/>
    <n v="3"/>
    <n v="4"/>
    <n v="2.5"/>
    <n v="3"/>
    <n v="2.5"/>
  </r>
  <r>
    <n v="1256"/>
    <x v="466"/>
    <d v="2021-10-02T00:00:00"/>
    <x v="1"/>
    <s v="September"/>
    <s v="Sunday"/>
    <s v="Weekends"/>
    <x v="9"/>
    <x v="1"/>
    <s v="Guest 01256"/>
    <x v="0"/>
    <d v="1973-07-28T00:00:00"/>
    <x v="17"/>
    <x v="1"/>
    <x v="5"/>
    <n v="4"/>
    <x v="0"/>
    <x v="1"/>
    <x v="2"/>
    <s v="Good"/>
    <s v="Average"/>
    <s v="Average"/>
    <s v="Excellent"/>
    <s v="Very good"/>
    <s v="Excellent"/>
    <n v="4"/>
    <n v="4"/>
    <n v="3"/>
    <n v="2"/>
    <n v="2"/>
    <n v="5"/>
    <n v="4"/>
    <n v="5"/>
    <n v="3.625"/>
    <n v="4"/>
    <n v="2.5"/>
    <n v="3.5"/>
    <n v="4.5"/>
  </r>
  <r>
    <n v="1257"/>
    <x v="407"/>
    <d v="2021-05-23T00:00:00"/>
    <x v="1"/>
    <s v="May"/>
    <s v="Thursday"/>
    <s v="Weekdays"/>
    <x v="15"/>
    <x v="1"/>
    <s v="Guest 01257"/>
    <x v="0"/>
    <d v="1989-05-10T00:00:00"/>
    <x v="7"/>
    <x v="0"/>
    <x v="6"/>
    <n v="3"/>
    <x v="7"/>
    <x v="1"/>
    <x v="2"/>
    <s v="Good"/>
    <s v="Very good"/>
    <s v="Poor"/>
    <s v="Average"/>
    <s v="Poor"/>
    <s v="Poor"/>
    <n v="4"/>
    <n v="4"/>
    <n v="3"/>
    <n v="4"/>
    <n v="1"/>
    <n v="2"/>
    <n v="1"/>
    <n v="1"/>
    <n v="2.5"/>
    <n v="4"/>
    <n v="3.5"/>
    <n v="1.5"/>
    <n v="1"/>
  </r>
  <r>
    <n v="1258"/>
    <x v="315"/>
    <d v="2022-09-30T00:00:00"/>
    <x v="0"/>
    <s v="September"/>
    <s v="Sunday"/>
    <s v="Weekends"/>
    <x v="5"/>
    <x v="1"/>
    <s v="Guest 01258"/>
    <x v="0"/>
    <d v="1988-09-15T00:00:00"/>
    <x v="7"/>
    <x v="1"/>
    <x v="2"/>
    <n v="4"/>
    <x v="4"/>
    <x v="1"/>
    <x v="1"/>
    <s v="Average"/>
    <s v="Good"/>
    <s v="Poor"/>
    <s v="Poor"/>
    <s v="Poor"/>
    <s v="Excellent"/>
    <n v="4"/>
    <n v="5"/>
    <n v="2"/>
    <n v="3"/>
    <n v="1"/>
    <n v="1"/>
    <n v="1"/>
    <n v="5"/>
    <n v="2.75"/>
    <n v="4.5"/>
    <n v="2.5"/>
    <n v="1"/>
    <n v="3"/>
  </r>
  <r>
    <n v="1259"/>
    <x v="22"/>
    <d v="2020-03-08T00:00:00"/>
    <x v="3"/>
    <s v="February"/>
    <s v="Friday"/>
    <s v="Weekends"/>
    <x v="12"/>
    <x v="1"/>
    <s v="Guest 01259"/>
    <x v="0"/>
    <d v="1999-10-30T00:00:00"/>
    <x v="24"/>
    <x v="1"/>
    <x v="3"/>
    <n v="3"/>
    <x v="5"/>
    <x v="1"/>
    <x v="2"/>
    <s v="Excellent"/>
    <s v="Good"/>
    <s v="Good"/>
    <s v="Poor"/>
    <s v="Poor"/>
    <s v="Poor"/>
    <n v="4"/>
    <n v="4"/>
    <n v="5"/>
    <n v="3"/>
    <n v="3"/>
    <n v="1"/>
    <n v="1"/>
    <n v="1"/>
    <n v="2.75"/>
    <n v="4"/>
    <n v="4"/>
    <n v="2"/>
    <n v="1"/>
  </r>
  <r>
    <n v="1260"/>
    <x v="729"/>
    <d v="2022-12-30T00:00:00"/>
    <x v="0"/>
    <s v="December"/>
    <s v="Wednesday"/>
    <s v="Weekdays"/>
    <x v="0"/>
    <x v="0"/>
    <s v="Guest 01260"/>
    <x v="0"/>
    <d v="1999-11-19T00:00:00"/>
    <x v="24"/>
    <x v="0"/>
    <x v="0"/>
    <n v="2"/>
    <x v="0"/>
    <x v="3"/>
    <x v="0"/>
    <s v="Excellent"/>
    <s v="Good"/>
    <s v="Average"/>
    <s v="Poor"/>
    <s v="Excellent"/>
    <s v="Average"/>
    <n v="5"/>
    <n v="3"/>
    <n v="5"/>
    <n v="3"/>
    <n v="2"/>
    <n v="1"/>
    <n v="5"/>
    <n v="2"/>
    <n v="3.25"/>
    <n v="4"/>
    <n v="4"/>
    <n v="1.5"/>
    <n v="3.5"/>
  </r>
  <r>
    <n v="1261"/>
    <x v="255"/>
    <d v="2022-01-26T00:00:00"/>
    <x v="0"/>
    <s v="January"/>
    <s v="Monday"/>
    <s v="Weekdays"/>
    <x v="11"/>
    <x v="1"/>
    <s v="Guest 01261"/>
    <x v="0"/>
    <d v="1960-04-02T00:00:00"/>
    <x v="47"/>
    <x v="0"/>
    <x v="0"/>
    <n v="5"/>
    <x v="0"/>
    <x v="3"/>
    <x v="1"/>
    <s v="Good"/>
    <s v="Excellent"/>
    <s v="Poor"/>
    <s v="Poor"/>
    <s v="Very good"/>
    <s v="Excellent"/>
    <n v="5"/>
    <n v="5"/>
    <n v="3"/>
    <n v="5"/>
    <n v="1"/>
    <n v="1"/>
    <n v="4"/>
    <n v="5"/>
    <n v="3.625"/>
    <n v="5"/>
    <n v="4"/>
    <n v="1"/>
    <n v="4.5"/>
  </r>
  <r>
    <n v="1262"/>
    <x v="408"/>
    <d v="2020-06-24T00:00:00"/>
    <x v="3"/>
    <s v="June"/>
    <s v="Thursday"/>
    <s v="Weekdays"/>
    <x v="22"/>
    <x v="1"/>
    <s v="Guest 01262"/>
    <x v="0"/>
    <d v="1966-11-16T00:00:00"/>
    <x v="10"/>
    <x v="0"/>
    <x v="0"/>
    <n v="2"/>
    <x v="2"/>
    <x v="1"/>
    <x v="2"/>
    <s v="Good"/>
    <s v="Average"/>
    <s v="Poor"/>
    <s v="Average"/>
    <s v="Very good"/>
    <s v="Excellent"/>
    <n v="4"/>
    <n v="4"/>
    <n v="3"/>
    <n v="2"/>
    <n v="1"/>
    <n v="2"/>
    <n v="4"/>
    <n v="5"/>
    <n v="3.125"/>
    <n v="4"/>
    <n v="2.5"/>
    <n v="1.5"/>
    <n v="4.5"/>
  </r>
  <r>
    <n v="1263"/>
    <x v="408"/>
    <d v="2020-07-05T00:00:00"/>
    <x v="3"/>
    <s v="June"/>
    <s v="Thursday"/>
    <s v="Weekdays"/>
    <x v="27"/>
    <x v="1"/>
    <s v="Guest 01263"/>
    <x v="0"/>
    <d v="1971-04-03T00:00:00"/>
    <x v="46"/>
    <x v="0"/>
    <x v="0"/>
    <n v="2"/>
    <x v="3"/>
    <x v="3"/>
    <x v="2"/>
    <s v="Excellent"/>
    <s v="Very good"/>
    <s v="Excellent"/>
    <s v="Average"/>
    <s v="Average"/>
    <s v="Average"/>
    <n v="5"/>
    <n v="4"/>
    <n v="5"/>
    <n v="4"/>
    <n v="5"/>
    <n v="2"/>
    <n v="2"/>
    <n v="2"/>
    <n v="3.625"/>
    <n v="4.5"/>
    <n v="4.5"/>
    <n v="3.5"/>
    <n v="2"/>
  </r>
  <r>
    <n v="1264"/>
    <x v="196"/>
    <d v="2020-05-21T00:00:00"/>
    <x v="3"/>
    <s v="May"/>
    <s v="Saturday"/>
    <s v="Weekends"/>
    <x v="14"/>
    <x v="1"/>
    <s v="Guest 01264"/>
    <x v="0"/>
    <d v="1960-01-07T00:00:00"/>
    <x v="47"/>
    <x v="2"/>
    <x v="2"/>
    <n v="3"/>
    <x v="5"/>
    <x v="1"/>
    <x v="0"/>
    <s v="Very good"/>
    <s v="Good"/>
    <s v="Good"/>
    <s v="Average"/>
    <s v="Very good"/>
    <s v="Poor"/>
    <n v="4"/>
    <n v="3"/>
    <n v="4"/>
    <n v="3"/>
    <n v="3"/>
    <n v="2"/>
    <n v="4"/>
    <n v="1"/>
    <n v="3"/>
    <n v="3.5"/>
    <n v="3.5"/>
    <n v="2.5"/>
    <n v="2.5"/>
  </r>
  <r>
    <n v="1265"/>
    <x v="254"/>
    <d v="2020-12-21T00:00:00"/>
    <x v="3"/>
    <s v="November"/>
    <s v="Wednesday"/>
    <s v="Weekdays"/>
    <x v="5"/>
    <x v="1"/>
    <s v="Guest 01265"/>
    <x v="1"/>
    <d v="2006-09-26T00:00:00"/>
    <x v="56"/>
    <x v="0"/>
    <x v="0"/>
    <n v="4"/>
    <x v="0"/>
    <x v="1"/>
    <x v="2"/>
    <s v="Very good"/>
    <s v="Average"/>
    <s v="Average"/>
    <s v="Excellent"/>
    <s v="Poor"/>
    <s v="Poor"/>
    <n v="4"/>
    <n v="4"/>
    <n v="4"/>
    <n v="2"/>
    <n v="2"/>
    <n v="5"/>
    <n v="1"/>
    <n v="1"/>
    <n v="2.875"/>
    <n v="4"/>
    <n v="3"/>
    <n v="3.5"/>
    <n v="1"/>
  </r>
  <r>
    <n v="1266"/>
    <x v="652"/>
    <d v="2021-08-23T00:00:00"/>
    <x v="1"/>
    <s v="August"/>
    <s v="Thursday"/>
    <s v="Weekdays"/>
    <x v="17"/>
    <x v="1"/>
    <s v="Guest 01266"/>
    <x v="1"/>
    <d v="1995-04-01T00:00:00"/>
    <x v="52"/>
    <x v="0"/>
    <x v="0"/>
    <n v="4"/>
    <x v="0"/>
    <x v="1"/>
    <x v="2"/>
    <s v="Very good"/>
    <s v="Average"/>
    <s v="Poor"/>
    <s v="Poor"/>
    <s v="Poor"/>
    <s v="Good"/>
    <n v="4"/>
    <n v="4"/>
    <n v="4"/>
    <n v="2"/>
    <n v="1"/>
    <n v="1"/>
    <n v="1"/>
    <n v="3"/>
    <n v="2.5"/>
    <n v="4"/>
    <n v="3"/>
    <n v="1"/>
    <n v="2"/>
  </r>
  <r>
    <n v="1267"/>
    <x v="730"/>
    <d v="2020-09-24T00:00:00"/>
    <x v="3"/>
    <s v="September"/>
    <s v="Friday"/>
    <s v="Weekends"/>
    <x v="22"/>
    <x v="1"/>
    <s v="Guest 01267"/>
    <x v="1"/>
    <d v="1970-11-30T00:00:00"/>
    <x v="46"/>
    <x v="0"/>
    <x v="3"/>
    <n v="3"/>
    <x v="6"/>
    <x v="1"/>
    <x v="1"/>
    <s v="Excellent"/>
    <s v="Poor"/>
    <s v="Very good"/>
    <s v="Excellent"/>
    <s v="Very good"/>
    <s v="Very good"/>
    <n v="4"/>
    <n v="5"/>
    <n v="5"/>
    <n v="1"/>
    <n v="4"/>
    <n v="5"/>
    <n v="4"/>
    <n v="4"/>
    <n v="4"/>
    <n v="4.5"/>
    <n v="3"/>
    <n v="4.5"/>
    <n v="4"/>
  </r>
  <r>
    <n v="1268"/>
    <x v="378"/>
    <d v="2021-04-04T00:00:00"/>
    <x v="1"/>
    <s v="March"/>
    <s v="Thursday"/>
    <s v="Weekdays"/>
    <x v="13"/>
    <x v="1"/>
    <s v="Guest 01268"/>
    <x v="1"/>
    <d v="1991-02-28T00:00:00"/>
    <x v="38"/>
    <x v="0"/>
    <x v="0"/>
    <n v="2"/>
    <x v="4"/>
    <x v="1"/>
    <x v="2"/>
    <s v="Very good"/>
    <s v="Very good"/>
    <s v="Poor"/>
    <s v="Poor"/>
    <s v="Poor"/>
    <s v="Poor"/>
    <n v="4"/>
    <n v="4"/>
    <n v="4"/>
    <n v="4"/>
    <n v="1"/>
    <n v="1"/>
    <n v="1"/>
    <n v="1"/>
    <n v="2.5"/>
    <n v="4"/>
    <n v="4"/>
    <n v="1"/>
    <n v="1"/>
  </r>
  <r>
    <n v="1269"/>
    <x v="731"/>
    <d v="2022-03-29T00:00:00"/>
    <x v="0"/>
    <s v="March"/>
    <s v="Monday"/>
    <s v="Weekdays"/>
    <x v="23"/>
    <x v="1"/>
    <s v="Guest 01269"/>
    <x v="0"/>
    <d v="1979-04-10T00:00:00"/>
    <x v="37"/>
    <x v="2"/>
    <x v="6"/>
    <n v="1"/>
    <x v="0"/>
    <x v="0"/>
    <x v="1"/>
    <s v="Poor"/>
    <s v="Excellent"/>
    <s v="Good"/>
    <s v="Average"/>
    <s v="Poor"/>
    <s v="Good"/>
    <n v="3"/>
    <n v="5"/>
    <n v="1"/>
    <n v="5"/>
    <n v="3"/>
    <n v="2"/>
    <n v="1"/>
    <n v="3"/>
    <n v="2.875"/>
    <n v="4"/>
    <n v="3"/>
    <n v="2.5"/>
    <n v="2"/>
  </r>
  <r>
    <n v="1270"/>
    <x v="92"/>
    <d v="2021-04-16T00:00:00"/>
    <x v="1"/>
    <s v="March"/>
    <s v="Monday"/>
    <s v="Weekdays"/>
    <x v="21"/>
    <x v="1"/>
    <s v="Guest 01270"/>
    <x v="0"/>
    <d v="1956-01-08T00:00:00"/>
    <x v="19"/>
    <x v="0"/>
    <x v="0"/>
    <n v="4"/>
    <x v="0"/>
    <x v="1"/>
    <x v="0"/>
    <s v="Good"/>
    <s v="Very good"/>
    <s v="Average"/>
    <s v="Average"/>
    <s v="Excellent"/>
    <s v="Excellent"/>
    <n v="4"/>
    <n v="3"/>
    <n v="3"/>
    <n v="4"/>
    <n v="2"/>
    <n v="2"/>
    <n v="5"/>
    <n v="5"/>
    <n v="3.5"/>
    <n v="3.5"/>
    <n v="3.5"/>
    <n v="2"/>
    <n v="5"/>
  </r>
  <r>
    <n v="1271"/>
    <x v="642"/>
    <d v="2020-09-04T00:00:00"/>
    <x v="3"/>
    <s v="August"/>
    <s v="Sunday"/>
    <s v="Weekends"/>
    <x v="5"/>
    <x v="1"/>
    <s v="Guest 01271"/>
    <x v="1"/>
    <d v="1978-01-23T00:00:00"/>
    <x v="30"/>
    <x v="1"/>
    <x v="1"/>
    <n v="5"/>
    <x v="0"/>
    <x v="4"/>
    <x v="3"/>
    <s v="Very good"/>
    <s v="Good"/>
    <s v="Excellent"/>
    <s v="Poor"/>
    <s v="Good"/>
    <s v="Very good"/>
    <n v="2"/>
    <n v="2"/>
    <n v="4"/>
    <n v="3"/>
    <n v="5"/>
    <n v="1"/>
    <n v="3"/>
    <n v="4"/>
    <n v="3"/>
    <n v="2"/>
    <n v="3.5"/>
    <n v="3"/>
    <n v="3.5"/>
  </r>
  <r>
    <n v="1272"/>
    <x v="85"/>
    <d v="2020-10-04T00:00:00"/>
    <x v="3"/>
    <s v="September"/>
    <s v="Thursday"/>
    <s v="Weekdays"/>
    <x v="27"/>
    <x v="1"/>
    <s v="Guest 01272"/>
    <x v="1"/>
    <d v="1963-04-25T00:00:00"/>
    <x v="20"/>
    <x v="1"/>
    <x v="4"/>
    <n v="5"/>
    <x v="6"/>
    <x v="0"/>
    <x v="1"/>
    <s v="Good"/>
    <s v="Very good"/>
    <s v="Poor"/>
    <s v="Very good"/>
    <s v="Excellent"/>
    <s v="Excellent"/>
    <n v="3"/>
    <n v="5"/>
    <n v="3"/>
    <n v="4"/>
    <n v="1"/>
    <n v="4"/>
    <n v="5"/>
    <n v="5"/>
    <n v="3.75"/>
    <n v="4"/>
    <n v="3.5"/>
    <n v="2.5"/>
    <n v="5"/>
  </r>
  <r>
    <n v="1273"/>
    <x v="732"/>
    <d v="2020-02-26T00:00:00"/>
    <x v="3"/>
    <s v="February"/>
    <s v="Sunday"/>
    <s v="Weekends"/>
    <x v="15"/>
    <x v="1"/>
    <s v="Guest 01273"/>
    <x v="0"/>
    <d v="1960-03-19T00:00:00"/>
    <x v="47"/>
    <x v="3"/>
    <x v="6"/>
    <n v="1"/>
    <x v="5"/>
    <x v="0"/>
    <x v="4"/>
    <s v="Very good"/>
    <s v="Poor"/>
    <s v="Poor"/>
    <s v="Poor"/>
    <s v="Poor"/>
    <s v="Excellent"/>
    <n v="3"/>
    <n v="1"/>
    <n v="4"/>
    <n v="1"/>
    <n v="1"/>
    <n v="1"/>
    <n v="1"/>
    <n v="5"/>
    <n v="2.125"/>
    <n v="2"/>
    <n v="2.5"/>
    <n v="1"/>
    <n v="3"/>
  </r>
  <r>
    <n v="1274"/>
    <x v="733"/>
    <d v="2021-10-29T00:00:00"/>
    <x v="1"/>
    <s v="October"/>
    <s v="Saturday"/>
    <s v="Weekends"/>
    <x v="29"/>
    <x v="1"/>
    <s v="Guest 01274"/>
    <x v="0"/>
    <d v="1975-06-28T00:00:00"/>
    <x v="33"/>
    <x v="0"/>
    <x v="0"/>
    <n v="5"/>
    <x v="0"/>
    <x v="1"/>
    <x v="1"/>
    <s v="Good"/>
    <s v="Average"/>
    <s v="Poor"/>
    <s v="Poor"/>
    <s v="Excellent"/>
    <s v="Average"/>
    <n v="4"/>
    <n v="5"/>
    <n v="3"/>
    <n v="2"/>
    <n v="1"/>
    <n v="1"/>
    <n v="5"/>
    <n v="2"/>
    <n v="2.875"/>
    <n v="4.5"/>
    <n v="2.5"/>
    <n v="1"/>
    <n v="3.5"/>
  </r>
  <r>
    <n v="1275"/>
    <x v="648"/>
    <d v="2022-03-20T00:00:00"/>
    <x v="0"/>
    <s v="March"/>
    <s v="Sunday"/>
    <s v="Weekends"/>
    <x v="8"/>
    <x v="1"/>
    <s v="Guest 01275"/>
    <x v="1"/>
    <d v="2006-09-29T00:00:00"/>
    <x v="56"/>
    <x v="2"/>
    <x v="1"/>
    <n v="3"/>
    <x v="7"/>
    <x v="1"/>
    <x v="3"/>
    <s v="Good"/>
    <s v="Very good"/>
    <s v="Good"/>
    <s v="Average"/>
    <s v="Average"/>
    <s v="Good"/>
    <n v="4"/>
    <n v="2"/>
    <n v="3"/>
    <n v="4"/>
    <n v="3"/>
    <n v="2"/>
    <n v="2"/>
    <n v="3"/>
    <n v="2.875"/>
    <n v="3"/>
    <n v="3.5"/>
    <n v="2.5"/>
    <n v="2.5"/>
  </r>
  <r>
    <n v="1276"/>
    <x v="259"/>
    <d v="2021-01-24T00:00:00"/>
    <x v="1"/>
    <s v="January"/>
    <s v="Saturday"/>
    <s v="Weekends"/>
    <x v="20"/>
    <x v="1"/>
    <s v="Guest 01276"/>
    <x v="1"/>
    <d v="1951-02-15T00:00:00"/>
    <x v="34"/>
    <x v="1"/>
    <x v="0"/>
    <n v="4"/>
    <x v="5"/>
    <x v="1"/>
    <x v="1"/>
    <s v="Average"/>
    <s v="Good"/>
    <s v="Very good"/>
    <s v="Average"/>
    <s v="Very good"/>
    <s v="Good"/>
    <n v="4"/>
    <n v="5"/>
    <n v="2"/>
    <n v="3"/>
    <n v="4"/>
    <n v="2"/>
    <n v="4"/>
    <n v="3"/>
    <n v="3.375"/>
    <n v="4.5"/>
    <n v="2.5"/>
    <n v="3"/>
    <n v="3.5"/>
  </r>
  <r>
    <n v="1277"/>
    <x v="734"/>
    <d v="2021-03-01T00:00:00"/>
    <x v="1"/>
    <s v="February"/>
    <s v="Tuesday"/>
    <s v="Weekdays"/>
    <x v="29"/>
    <x v="1"/>
    <s v="Guest 01277"/>
    <x v="0"/>
    <d v="1977-02-22T00:00:00"/>
    <x v="51"/>
    <x v="1"/>
    <x v="2"/>
    <n v="4"/>
    <x v="5"/>
    <x v="0"/>
    <x v="2"/>
    <s v="Very good"/>
    <s v="Excellent"/>
    <s v="Average"/>
    <s v="Excellent"/>
    <s v="Average"/>
    <s v="Good"/>
    <n v="3"/>
    <n v="4"/>
    <n v="4"/>
    <n v="5"/>
    <n v="2"/>
    <n v="5"/>
    <n v="2"/>
    <n v="3"/>
    <n v="3.5"/>
    <n v="3.5"/>
    <n v="4.5"/>
    <n v="3.5"/>
    <n v="2.5"/>
  </r>
  <r>
    <n v="1278"/>
    <x v="735"/>
    <d v="2022-10-12T00:00:00"/>
    <x v="0"/>
    <s v="October"/>
    <s v="Monday"/>
    <s v="Weekdays"/>
    <x v="11"/>
    <x v="1"/>
    <s v="Guest 01278"/>
    <x v="1"/>
    <d v="1962-04-22T00:00:00"/>
    <x v="4"/>
    <x v="3"/>
    <x v="2"/>
    <n v="5"/>
    <x v="4"/>
    <x v="2"/>
    <x v="3"/>
    <s v="Good"/>
    <s v="Average"/>
    <s v="Poor"/>
    <s v="Average"/>
    <s v="Poor"/>
    <s v="Average"/>
    <n v="1"/>
    <n v="2"/>
    <n v="3"/>
    <n v="2"/>
    <n v="1"/>
    <n v="2"/>
    <n v="1"/>
    <n v="2"/>
    <n v="1.75"/>
    <n v="1.5"/>
    <n v="2.5"/>
    <n v="1.5"/>
    <n v="1.5"/>
  </r>
  <r>
    <n v="1279"/>
    <x v="160"/>
    <d v="2020-05-10T00:00:00"/>
    <x v="3"/>
    <s v="April"/>
    <s v="Thursday"/>
    <s v="Weekdays"/>
    <x v="13"/>
    <x v="1"/>
    <s v="Guest 01279"/>
    <x v="0"/>
    <d v="1974-01-24T00:00:00"/>
    <x v="17"/>
    <x v="0"/>
    <x v="0"/>
    <n v="4"/>
    <x v="6"/>
    <x v="1"/>
    <x v="1"/>
    <s v="Very good"/>
    <s v="Poor"/>
    <s v="Good"/>
    <s v="Poor"/>
    <s v="Excellent"/>
    <s v="Excellent"/>
    <n v="4"/>
    <n v="5"/>
    <n v="4"/>
    <n v="1"/>
    <n v="3"/>
    <n v="1"/>
    <n v="5"/>
    <n v="5"/>
    <n v="3.5"/>
    <n v="4.5"/>
    <n v="2.5"/>
    <n v="2"/>
    <n v="5"/>
  </r>
  <r>
    <n v="1280"/>
    <x v="60"/>
    <d v="2021-08-07T00:00:00"/>
    <x v="1"/>
    <s v="July"/>
    <s v="Saturday"/>
    <s v="Weekends"/>
    <x v="16"/>
    <x v="1"/>
    <s v="Guest 01280"/>
    <x v="0"/>
    <d v="2000-07-30T00:00:00"/>
    <x v="6"/>
    <x v="2"/>
    <x v="5"/>
    <n v="3"/>
    <x v="2"/>
    <x v="1"/>
    <x v="3"/>
    <s v="Excellent"/>
    <s v="Excellent"/>
    <s v="Good"/>
    <s v="Poor"/>
    <s v="Good"/>
    <s v="Average"/>
    <n v="4"/>
    <n v="2"/>
    <n v="5"/>
    <n v="5"/>
    <n v="3"/>
    <n v="1"/>
    <n v="3"/>
    <n v="2"/>
    <n v="3.125"/>
    <n v="3"/>
    <n v="5"/>
    <n v="2"/>
    <n v="2.5"/>
  </r>
  <r>
    <n v="1281"/>
    <x v="736"/>
    <d v="2020-09-24T00:00:00"/>
    <x v="3"/>
    <s v="August"/>
    <s v="Friday"/>
    <s v="Weekends"/>
    <x v="28"/>
    <x v="1"/>
    <s v="Guest 01281"/>
    <x v="0"/>
    <d v="1985-02-05T00:00:00"/>
    <x v="31"/>
    <x v="0"/>
    <x v="0"/>
    <n v="4"/>
    <x v="0"/>
    <x v="1"/>
    <x v="2"/>
    <s v="Good"/>
    <s v="Excellent"/>
    <s v="Poor"/>
    <s v="Average"/>
    <s v="Excellent"/>
    <s v="Good"/>
    <n v="4"/>
    <n v="4"/>
    <n v="3"/>
    <n v="5"/>
    <n v="1"/>
    <n v="2"/>
    <n v="5"/>
    <n v="3"/>
    <n v="3.375"/>
    <n v="4"/>
    <n v="4"/>
    <n v="1.5"/>
    <n v="4"/>
  </r>
  <r>
    <n v="1282"/>
    <x v="358"/>
    <d v="2020-02-17T00:00:00"/>
    <x v="3"/>
    <s v="January"/>
    <s v="Tuesday"/>
    <s v="Weekdays"/>
    <x v="28"/>
    <x v="1"/>
    <s v="Guest 01282"/>
    <x v="0"/>
    <d v="1988-09-21T00:00:00"/>
    <x v="7"/>
    <x v="1"/>
    <x v="3"/>
    <n v="5"/>
    <x v="1"/>
    <x v="4"/>
    <x v="4"/>
    <s v="Good"/>
    <s v="Excellent"/>
    <s v="Average"/>
    <s v="Average"/>
    <s v="Poor"/>
    <s v="Average"/>
    <n v="2"/>
    <n v="1"/>
    <n v="3"/>
    <n v="5"/>
    <n v="2"/>
    <n v="2"/>
    <n v="1"/>
    <n v="2"/>
    <n v="2.25"/>
    <n v="1.5"/>
    <n v="4"/>
    <n v="2"/>
    <n v="1.5"/>
  </r>
  <r>
    <n v="1283"/>
    <x v="6"/>
    <d v="2022-10-24T00:00:00"/>
    <x v="0"/>
    <s v="October"/>
    <s v="Saturday"/>
    <s v="Weekends"/>
    <x v="12"/>
    <x v="1"/>
    <s v="Guest 01283"/>
    <x v="0"/>
    <d v="1985-08-26T00:00:00"/>
    <x v="29"/>
    <x v="0"/>
    <x v="0"/>
    <n v="5"/>
    <x v="0"/>
    <x v="0"/>
    <x v="1"/>
    <s v="Very good"/>
    <s v="Average"/>
    <s v="Good"/>
    <s v="Poor"/>
    <s v="Average"/>
    <s v="Excellent"/>
    <n v="3"/>
    <n v="5"/>
    <n v="4"/>
    <n v="2"/>
    <n v="3"/>
    <n v="1"/>
    <n v="2"/>
    <n v="5"/>
    <n v="3.125"/>
    <n v="4"/>
    <n v="3"/>
    <n v="2"/>
    <n v="3.5"/>
  </r>
  <r>
    <n v="1284"/>
    <x v="737"/>
    <d v="2020-10-16T00:00:00"/>
    <x v="3"/>
    <s v="October"/>
    <s v="Thursday"/>
    <s v="Weekdays"/>
    <x v="20"/>
    <x v="1"/>
    <s v="Guest 01284"/>
    <x v="1"/>
    <d v="1992-10-01T00:00:00"/>
    <x v="12"/>
    <x v="1"/>
    <x v="3"/>
    <n v="1"/>
    <x v="7"/>
    <x v="1"/>
    <x v="2"/>
    <s v="Very good"/>
    <s v="Good"/>
    <s v="Poor"/>
    <s v="Poor"/>
    <s v="Poor"/>
    <s v="Very good"/>
    <n v="4"/>
    <n v="4"/>
    <n v="4"/>
    <n v="3"/>
    <n v="1"/>
    <n v="1"/>
    <n v="1"/>
    <n v="4"/>
    <n v="2.75"/>
    <n v="4"/>
    <n v="3.5"/>
    <n v="1"/>
    <n v="2.5"/>
  </r>
  <r>
    <n v="1285"/>
    <x v="586"/>
    <d v="2022-04-06T00:00:00"/>
    <x v="0"/>
    <s v="March"/>
    <s v="Monday"/>
    <s v="Weekdays"/>
    <x v="11"/>
    <x v="1"/>
    <s v="Guest 01285"/>
    <x v="0"/>
    <d v="1969-11-10T00:00:00"/>
    <x v="15"/>
    <x v="3"/>
    <x v="6"/>
    <n v="4"/>
    <x v="0"/>
    <x v="0"/>
    <x v="2"/>
    <s v="Excellent"/>
    <s v="Average"/>
    <s v="Excellent"/>
    <s v="Average"/>
    <s v="Good"/>
    <s v="Excellent"/>
    <n v="3"/>
    <n v="4"/>
    <n v="5"/>
    <n v="2"/>
    <n v="5"/>
    <n v="2"/>
    <n v="3"/>
    <n v="5"/>
    <n v="3.625"/>
    <n v="3.5"/>
    <n v="3.5"/>
    <n v="3.5"/>
    <n v="4"/>
  </r>
  <r>
    <n v="1286"/>
    <x v="738"/>
    <d v="2022-10-21T00:00:00"/>
    <x v="0"/>
    <s v="October"/>
    <s v="Saturday"/>
    <s v="Weekends"/>
    <x v="22"/>
    <x v="1"/>
    <s v="Guest 01286"/>
    <x v="1"/>
    <d v="1978-10-30T00:00:00"/>
    <x v="37"/>
    <x v="1"/>
    <x v="6"/>
    <n v="3"/>
    <x v="2"/>
    <x v="1"/>
    <x v="2"/>
    <s v="Good"/>
    <s v="Average"/>
    <s v="Excellent"/>
    <s v="Average"/>
    <s v="Poor"/>
    <s v="Excellent"/>
    <n v="4"/>
    <n v="4"/>
    <n v="3"/>
    <n v="2"/>
    <n v="5"/>
    <n v="2"/>
    <n v="1"/>
    <n v="5"/>
    <n v="3.25"/>
    <n v="4"/>
    <n v="2.5"/>
    <n v="3.5"/>
    <n v="3"/>
  </r>
  <r>
    <n v="1287"/>
    <x v="509"/>
    <d v="2022-11-09T00:00:00"/>
    <x v="0"/>
    <s v="October"/>
    <s v="Wednesday"/>
    <s v="Weekdays"/>
    <x v="19"/>
    <x v="1"/>
    <s v="Guest 01287"/>
    <x v="0"/>
    <d v="1985-10-27T00:00:00"/>
    <x v="29"/>
    <x v="0"/>
    <x v="0"/>
    <n v="5"/>
    <x v="5"/>
    <x v="1"/>
    <x v="1"/>
    <s v="Excellent"/>
    <s v="Good"/>
    <s v="Very good"/>
    <s v="Poor"/>
    <s v="Excellent"/>
    <s v="Poor"/>
    <n v="4"/>
    <n v="5"/>
    <n v="5"/>
    <n v="3"/>
    <n v="4"/>
    <n v="1"/>
    <n v="5"/>
    <n v="1"/>
    <n v="3.5"/>
    <n v="4.5"/>
    <n v="4"/>
    <n v="2.5"/>
    <n v="3"/>
  </r>
  <r>
    <n v="1288"/>
    <x v="739"/>
    <d v="2020-08-22T00:00:00"/>
    <x v="3"/>
    <s v="August"/>
    <s v="Tuesday"/>
    <s v="Weekdays"/>
    <x v="26"/>
    <x v="0"/>
    <s v="Guest 01288"/>
    <x v="0"/>
    <d v="1955-06-19T00:00:00"/>
    <x v="19"/>
    <x v="3"/>
    <x v="4"/>
    <n v="4"/>
    <x v="5"/>
    <x v="3"/>
    <x v="1"/>
    <s v="Very good"/>
    <s v="Very good"/>
    <s v="Very good"/>
    <s v="Poor"/>
    <s v="Excellent"/>
    <s v="Average"/>
    <n v="5"/>
    <n v="5"/>
    <n v="4"/>
    <n v="4"/>
    <n v="4"/>
    <n v="1"/>
    <n v="5"/>
    <n v="2"/>
    <n v="3.75"/>
    <n v="5"/>
    <n v="4"/>
    <n v="2.5"/>
    <n v="3.5"/>
  </r>
  <r>
    <n v="1289"/>
    <x v="740"/>
    <d v="2020-07-04T00:00:00"/>
    <x v="3"/>
    <s v="June"/>
    <s v="Saturday"/>
    <s v="Weekends"/>
    <x v="10"/>
    <x v="1"/>
    <s v="Guest 01289"/>
    <x v="0"/>
    <d v="1981-10-11T00:00:00"/>
    <x v="2"/>
    <x v="2"/>
    <x v="0"/>
    <n v="4"/>
    <x v="6"/>
    <x v="3"/>
    <x v="2"/>
    <s v="Excellent"/>
    <s v="Average"/>
    <s v="Excellent"/>
    <s v="Average"/>
    <s v="Average"/>
    <s v="Good"/>
    <n v="5"/>
    <n v="4"/>
    <n v="5"/>
    <n v="2"/>
    <n v="5"/>
    <n v="2"/>
    <n v="2"/>
    <n v="3"/>
    <n v="3.5"/>
    <n v="4.5"/>
    <n v="3.5"/>
    <n v="3.5"/>
    <n v="2.5"/>
  </r>
  <r>
    <n v="1290"/>
    <x v="528"/>
    <d v="2022-06-29T00:00:00"/>
    <x v="0"/>
    <s v="June"/>
    <s v="Thursday"/>
    <s v="Weekdays"/>
    <x v="22"/>
    <x v="1"/>
    <s v="Guest 01290"/>
    <x v="1"/>
    <d v="1972-02-13T00:00:00"/>
    <x v="53"/>
    <x v="1"/>
    <x v="6"/>
    <n v="5"/>
    <x v="2"/>
    <x v="1"/>
    <x v="2"/>
    <s v="Good"/>
    <s v="Good"/>
    <s v="Average"/>
    <s v="Poor"/>
    <s v="Poor"/>
    <s v="Very good"/>
    <n v="4"/>
    <n v="4"/>
    <n v="3"/>
    <n v="3"/>
    <n v="2"/>
    <n v="1"/>
    <n v="1"/>
    <n v="4"/>
    <n v="2.75"/>
    <n v="4"/>
    <n v="3"/>
    <n v="1.5"/>
    <n v="2.5"/>
  </r>
  <r>
    <n v="1291"/>
    <x v="194"/>
    <d v="2021-12-13T00:00:00"/>
    <x v="1"/>
    <s v="December"/>
    <s v="Tuesday"/>
    <s v="Weekdays"/>
    <x v="29"/>
    <x v="1"/>
    <s v="Guest 01291"/>
    <x v="0"/>
    <d v="1990-09-25T00:00:00"/>
    <x v="38"/>
    <x v="2"/>
    <x v="6"/>
    <n v="5"/>
    <x v="5"/>
    <x v="4"/>
    <x v="4"/>
    <s v="Good"/>
    <s v="Average"/>
    <s v="Good"/>
    <s v="Good"/>
    <s v="Average"/>
    <s v="Very good"/>
    <n v="2"/>
    <n v="1"/>
    <n v="3"/>
    <n v="2"/>
    <n v="3"/>
    <n v="3"/>
    <n v="2"/>
    <n v="4"/>
    <n v="2.5"/>
    <n v="1.5"/>
    <n v="2.5"/>
    <n v="3"/>
    <n v="3"/>
  </r>
  <r>
    <n v="1292"/>
    <x v="741"/>
    <d v="2022-06-09T00:00:00"/>
    <x v="0"/>
    <s v="June"/>
    <s v="Saturday"/>
    <s v="Weekends"/>
    <x v="2"/>
    <x v="0"/>
    <s v="Guest 01292"/>
    <x v="0"/>
    <d v="1980-11-21T00:00:00"/>
    <x v="18"/>
    <x v="0"/>
    <x v="0"/>
    <n v="3"/>
    <x v="0"/>
    <x v="4"/>
    <x v="4"/>
    <s v="Good"/>
    <s v="Average"/>
    <s v="Very good"/>
    <s v="Poor"/>
    <s v="Average"/>
    <s v="Good"/>
    <n v="2"/>
    <n v="1"/>
    <n v="3"/>
    <n v="2"/>
    <n v="4"/>
    <n v="1"/>
    <n v="2"/>
    <n v="3"/>
    <n v="2.25"/>
    <n v="1.5"/>
    <n v="2.5"/>
    <n v="2.5"/>
    <n v="2.5"/>
  </r>
  <r>
    <n v="1293"/>
    <x v="742"/>
    <d v="2021-05-06T00:00:00"/>
    <x v="1"/>
    <s v="April"/>
    <s v="Sunday"/>
    <s v="Weekends"/>
    <x v="1"/>
    <x v="1"/>
    <s v="Guest 01293"/>
    <x v="0"/>
    <d v="1985-09-30T00:00:00"/>
    <x v="29"/>
    <x v="1"/>
    <x v="4"/>
    <n v="3"/>
    <x v="0"/>
    <x v="1"/>
    <x v="2"/>
    <s v="Very good"/>
    <s v="Good"/>
    <s v="Good"/>
    <s v="Poor"/>
    <s v="Poor"/>
    <s v="Very good"/>
    <n v="4"/>
    <n v="4"/>
    <n v="4"/>
    <n v="3"/>
    <n v="3"/>
    <n v="1"/>
    <n v="1"/>
    <n v="4"/>
    <n v="3"/>
    <n v="4"/>
    <n v="3.5"/>
    <n v="2"/>
    <n v="2.5"/>
  </r>
  <r>
    <n v="1294"/>
    <x v="227"/>
    <d v="2020-01-14T00:00:00"/>
    <x v="3"/>
    <s v="January"/>
    <s v="Saturday"/>
    <s v="Weekends"/>
    <x v="13"/>
    <x v="1"/>
    <s v="Guest 01294"/>
    <x v="1"/>
    <d v="2005-01-14T00:00:00"/>
    <x v="9"/>
    <x v="1"/>
    <x v="3"/>
    <n v="1"/>
    <x v="0"/>
    <x v="3"/>
    <x v="1"/>
    <s v="Good"/>
    <s v="Poor"/>
    <s v="Excellent"/>
    <s v="Average"/>
    <s v="Poor"/>
    <s v="Excellent"/>
    <n v="5"/>
    <n v="5"/>
    <n v="3"/>
    <n v="1"/>
    <n v="5"/>
    <n v="2"/>
    <n v="1"/>
    <n v="5"/>
    <n v="3.375"/>
    <n v="5"/>
    <n v="2"/>
    <n v="3.5"/>
    <n v="3"/>
  </r>
  <r>
    <n v="1295"/>
    <x v="697"/>
    <d v="2021-04-22T00:00:00"/>
    <x v="1"/>
    <s v="April"/>
    <s v="Wednesday"/>
    <s v="Weekdays"/>
    <x v="23"/>
    <x v="1"/>
    <s v="Guest 01295"/>
    <x v="0"/>
    <d v="1987-11-12T00:00:00"/>
    <x v="13"/>
    <x v="0"/>
    <x v="6"/>
    <n v="3"/>
    <x v="1"/>
    <x v="1"/>
    <x v="1"/>
    <s v="Very good"/>
    <s v="Good"/>
    <s v="Excellent"/>
    <s v="Poor"/>
    <s v="Very good"/>
    <s v="Good"/>
    <n v="4"/>
    <n v="5"/>
    <n v="4"/>
    <n v="3"/>
    <n v="5"/>
    <n v="1"/>
    <n v="4"/>
    <n v="3"/>
    <n v="3.625"/>
    <n v="4.5"/>
    <n v="3.5"/>
    <n v="3"/>
    <n v="3.5"/>
  </r>
  <r>
    <n v="1296"/>
    <x v="483"/>
    <d v="2021-12-12T00:00:00"/>
    <x v="1"/>
    <s v="November"/>
    <s v="Sunday"/>
    <s v="Weekends"/>
    <x v="10"/>
    <x v="1"/>
    <s v="Guest 01296"/>
    <x v="0"/>
    <d v="1978-07-13T00:00:00"/>
    <x v="37"/>
    <x v="1"/>
    <x v="2"/>
    <n v="4"/>
    <x v="0"/>
    <x v="0"/>
    <x v="0"/>
    <s v="Average"/>
    <s v="Average"/>
    <s v="Poor"/>
    <s v="Average"/>
    <s v="Very good"/>
    <s v="Very good"/>
    <n v="3"/>
    <n v="3"/>
    <n v="2"/>
    <n v="2"/>
    <n v="1"/>
    <n v="2"/>
    <n v="4"/>
    <n v="4"/>
    <n v="2.625"/>
    <n v="3"/>
    <n v="2"/>
    <n v="1.5"/>
    <n v="4"/>
  </r>
  <r>
    <n v="1297"/>
    <x v="743"/>
    <d v="2021-04-01T00:00:00"/>
    <x v="1"/>
    <s v="March"/>
    <s v="Sunday"/>
    <s v="Weekends"/>
    <x v="26"/>
    <x v="0"/>
    <s v="Guest 01297"/>
    <x v="0"/>
    <d v="1989-10-11T00:00:00"/>
    <x v="35"/>
    <x v="0"/>
    <x v="0"/>
    <n v="4"/>
    <x v="6"/>
    <x v="0"/>
    <x v="1"/>
    <s v="Very good"/>
    <s v="Very good"/>
    <s v="Excellent"/>
    <s v="Poor"/>
    <s v="Very good"/>
    <s v="Average"/>
    <n v="3"/>
    <n v="5"/>
    <n v="4"/>
    <n v="4"/>
    <n v="5"/>
    <n v="1"/>
    <n v="4"/>
    <n v="2"/>
    <n v="3.5"/>
    <n v="4"/>
    <n v="4"/>
    <n v="3"/>
    <n v="3"/>
  </r>
  <r>
    <n v="1298"/>
    <x v="744"/>
    <d v="2021-03-09T00:00:00"/>
    <x v="1"/>
    <s v="February"/>
    <s v="Friday"/>
    <s v="Weekends"/>
    <x v="1"/>
    <x v="1"/>
    <s v="Guest 01298"/>
    <x v="0"/>
    <d v="1980-12-15T00:00:00"/>
    <x v="18"/>
    <x v="0"/>
    <x v="0"/>
    <n v="5"/>
    <x v="3"/>
    <x v="3"/>
    <x v="1"/>
    <s v="Very good"/>
    <s v="Excellent"/>
    <s v="Good"/>
    <s v="Average"/>
    <s v="Excellent"/>
    <s v="Poor"/>
    <n v="5"/>
    <n v="5"/>
    <n v="4"/>
    <n v="5"/>
    <n v="3"/>
    <n v="2"/>
    <n v="5"/>
    <n v="1"/>
    <n v="3.75"/>
    <n v="5"/>
    <n v="4.5"/>
    <n v="2.5"/>
    <n v="3"/>
  </r>
  <r>
    <n v="1299"/>
    <x v="265"/>
    <d v="2021-05-30T00:00:00"/>
    <x v="1"/>
    <s v="May"/>
    <s v="Friday"/>
    <s v="Weekends"/>
    <x v="0"/>
    <x v="2"/>
    <s v="Guest 01299"/>
    <x v="1"/>
    <d v="1972-01-17T00:00:00"/>
    <x v="53"/>
    <x v="1"/>
    <x v="2"/>
    <n v="5"/>
    <x v="3"/>
    <x v="0"/>
    <x v="1"/>
    <s v="Poor"/>
    <s v="Good"/>
    <s v="Excellent"/>
    <s v="Poor"/>
    <s v="Good"/>
    <s v="Very good"/>
    <n v="3"/>
    <n v="5"/>
    <n v="1"/>
    <n v="3"/>
    <n v="5"/>
    <n v="1"/>
    <n v="3"/>
    <n v="4"/>
    <n v="3.125"/>
    <n v="4"/>
    <n v="2"/>
    <n v="3"/>
    <n v="3.5"/>
  </r>
  <r>
    <n v="1300"/>
    <x v="604"/>
    <d v="2022-07-14T00:00:00"/>
    <x v="0"/>
    <s v="July"/>
    <s v="Tuesday"/>
    <s v="Weekdays"/>
    <x v="0"/>
    <x v="0"/>
    <s v="Guest 01300"/>
    <x v="0"/>
    <d v="1965-05-31T00:00:00"/>
    <x v="44"/>
    <x v="1"/>
    <x v="2"/>
    <n v="3"/>
    <x v="2"/>
    <x v="0"/>
    <x v="0"/>
    <s v="Good"/>
    <s v="Good"/>
    <s v="Average"/>
    <s v="Poor"/>
    <s v="Very good"/>
    <s v="Good"/>
    <n v="3"/>
    <n v="3"/>
    <n v="3"/>
    <n v="3"/>
    <n v="2"/>
    <n v="1"/>
    <n v="4"/>
    <n v="3"/>
    <n v="2.75"/>
    <n v="3"/>
    <n v="3"/>
    <n v="1.5"/>
    <n v="3.5"/>
  </r>
  <r>
    <n v="1301"/>
    <x v="745"/>
    <d v="2020-02-08T00:00:00"/>
    <x v="3"/>
    <s v="February"/>
    <s v="Friday"/>
    <s v="Weekends"/>
    <x v="6"/>
    <x v="2"/>
    <s v="Guest 01301"/>
    <x v="1"/>
    <d v="1972-11-10T00:00:00"/>
    <x v="11"/>
    <x v="0"/>
    <x v="0"/>
    <n v="4"/>
    <x v="0"/>
    <x v="0"/>
    <x v="4"/>
    <s v="Poor"/>
    <s v="Average"/>
    <s v="Average"/>
    <s v="Poor"/>
    <s v="Average"/>
    <s v="Excellent"/>
    <n v="3"/>
    <n v="1"/>
    <n v="1"/>
    <n v="2"/>
    <n v="2"/>
    <n v="1"/>
    <n v="2"/>
    <n v="5"/>
    <n v="2.125"/>
    <n v="2"/>
    <n v="1.5"/>
    <n v="1.5"/>
    <n v="3.5"/>
  </r>
  <r>
    <n v="1302"/>
    <x v="3"/>
    <d v="2022-05-23T00:00:00"/>
    <x v="0"/>
    <s v="May"/>
    <s v="Monday"/>
    <s v="Weekdays"/>
    <x v="8"/>
    <x v="1"/>
    <s v="Guest 01302"/>
    <x v="1"/>
    <d v="1995-01-12T00:00:00"/>
    <x v="52"/>
    <x v="1"/>
    <x v="0"/>
    <n v="1"/>
    <x v="6"/>
    <x v="0"/>
    <x v="2"/>
    <s v="Excellent"/>
    <s v="Poor"/>
    <s v="Average"/>
    <s v="Very good"/>
    <s v="Good"/>
    <s v="Excellent"/>
    <n v="3"/>
    <n v="4"/>
    <n v="5"/>
    <n v="1"/>
    <n v="2"/>
    <n v="4"/>
    <n v="3"/>
    <n v="5"/>
    <n v="3.375"/>
    <n v="3.5"/>
    <n v="3"/>
    <n v="3"/>
    <n v="4"/>
  </r>
  <r>
    <n v="1303"/>
    <x v="714"/>
    <d v="2022-11-11T00:00:00"/>
    <x v="0"/>
    <s v="October"/>
    <s v="Wednesday"/>
    <s v="Weekdays"/>
    <x v="24"/>
    <x v="1"/>
    <s v="Guest 01303"/>
    <x v="0"/>
    <d v="1986-09-21T00:00:00"/>
    <x v="27"/>
    <x v="1"/>
    <x v="3"/>
    <n v="5"/>
    <x v="6"/>
    <x v="3"/>
    <x v="2"/>
    <s v="Excellent"/>
    <s v="Poor"/>
    <s v="Poor"/>
    <s v="Poor"/>
    <s v="Average"/>
    <s v="Good"/>
    <n v="5"/>
    <n v="4"/>
    <n v="5"/>
    <n v="1"/>
    <n v="1"/>
    <n v="1"/>
    <n v="2"/>
    <n v="3"/>
    <n v="2.75"/>
    <n v="4.5"/>
    <n v="3"/>
    <n v="1"/>
    <n v="2.5"/>
  </r>
  <r>
    <n v="1304"/>
    <x v="634"/>
    <d v="2021-04-17T00:00:00"/>
    <x v="1"/>
    <s v="March"/>
    <s v="Friday"/>
    <s v="Weekends"/>
    <x v="7"/>
    <x v="1"/>
    <s v="Guest 01304"/>
    <x v="0"/>
    <d v="1990-09-09T00:00:00"/>
    <x v="38"/>
    <x v="0"/>
    <x v="0"/>
    <n v="4"/>
    <x v="1"/>
    <x v="1"/>
    <x v="1"/>
    <s v="Very good"/>
    <s v="Good"/>
    <s v="Very good"/>
    <s v="Poor"/>
    <s v="Poor"/>
    <s v="Poor"/>
    <n v="4"/>
    <n v="5"/>
    <n v="4"/>
    <n v="3"/>
    <n v="4"/>
    <n v="1"/>
    <n v="1"/>
    <n v="1"/>
    <n v="2.875"/>
    <n v="4.5"/>
    <n v="3.5"/>
    <n v="2.5"/>
    <n v="1"/>
  </r>
  <r>
    <n v="1305"/>
    <x v="746"/>
    <d v="2022-09-16T00:00:00"/>
    <x v="0"/>
    <s v="August"/>
    <s v="Tuesday"/>
    <s v="Weekdays"/>
    <x v="15"/>
    <x v="1"/>
    <s v="Guest 01305"/>
    <x v="1"/>
    <d v="1980-05-14T00:00:00"/>
    <x v="14"/>
    <x v="1"/>
    <x v="3"/>
    <n v="5"/>
    <x v="0"/>
    <x v="3"/>
    <x v="1"/>
    <s v="Excellent"/>
    <s v="Average"/>
    <s v="Poor"/>
    <s v="Average"/>
    <s v="Good"/>
    <s v="Excellent"/>
    <n v="5"/>
    <n v="5"/>
    <n v="5"/>
    <n v="2"/>
    <n v="1"/>
    <n v="2"/>
    <n v="3"/>
    <n v="5"/>
    <n v="3.5"/>
    <n v="5"/>
    <n v="3.5"/>
    <n v="1.5"/>
    <n v="4"/>
  </r>
  <r>
    <n v="1306"/>
    <x v="639"/>
    <d v="2022-05-11T00:00:00"/>
    <x v="0"/>
    <s v="April"/>
    <s v="Monday"/>
    <s v="Weekdays"/>
    <x v="18"/>
    <x v="1"/>
    <s v="Guest 01306"/>
    <x v="1"/>
    <d v="1996-09-23T00:00:00"/>
    <x v="23"/>
    <x v="3"/>
    <x v="3"/>
    <n v="3"/>
    <x v="0"/>
    <x v="1"/>
    <x v="1"/>
    <s v="Good"/>
    <s v="Very good"/>
    <s v="Good"/>
    <s v="Poor"/>
    <s v="Average"/>
    <s v="Excellent"/>
    <n v="4"/>
    <n v="5"/>
    <n v="3"/>
    <n v="4"/>
    <n v="3"/>
    <n v="1"/>
    <n v="2"/>
    <n v="5"/>
    <n v="3.375"/>
    <n v="4.5"/>
    <n v="3.5"/>
    <n v="2"/>
    <n v="3.5"/>
  </r>
  <r>
    <n v="1307"/>
    <x v="246"/>
    <d v="2022-01-20T00:00:00"/>
    <x v="1"/>
    <s v="December"/>
    <s v="Tuesday"/>
    <s v="Weekdays"/>
    <x v="12"/>
    <x v="1"/>
    <s v="Guest 01307"/>
    <x v="1"/>
    <d v="1957-04-21T00:00:00"/>
    <x v="5"/>
    <x v="2"/>
    <x v="0"/>
    <n v="5"/>
    <x v="0"/>
    <x v="3"/>
    <x v="2"/>
    <s v="Good"/>
    <s v="Poor"/>
    <s v="Poor"/>
    <s v="Average"/>
    <s v="Average"/>
    <s v="Average"/>
    <n v="5"/>
    <n v="4"/>
    <n v="3"/>
    <n v="1"/>
    <n v="1"/>
    <n v="2"/>
    <n v="2"/>
    <n v="2"/>
    <n v="2.5"/>
    <n v="4.5"/>
    <n v="2"/>
    <n v="1.5"/>
    <n v="2"/>
  </r>
  <r>
    <n v="1308"/>
    <x v="160"/>
    <d v="2020-05-07T00:00:00"/>
    <x v="3"/>
    <s v="April"/>
    <s v="Thursday"/>
    <s v="Weekdays"/>
    <x v="16"/>
    <x v="1"/>
    <s v="Guest 01308"/>
    <x v="1"/>
    <d v="1963-09-28T00:00:00"/>
    <x v="40"/>
    <x v="1"/>
    <x v="3"/>
    <n v="4"/>
    <x v="6"/>
    <x v="0"/>
    <x v="1"/>
    <s v="Very good"/>
    <s v="Excellent"/>
    <s v="Excellent"/>
    <s v="Good"/>
    <s v="Good"/>
    <s v="Very good"/>
    <n v="3"/>
    <n v="5"/>
    <n v="4"/>
    <n v="5"/>
    <n v="5"/>
    <n v="3"/>
    <n v="3"/>
    <n v="4"/>
    <n v="4"/>
    <n v="4"/>
    <n v="4.5"/>
    <n v="4"/>
    <n v="3.5"/>
  </r>
  <r>
    <n v="1309"/>
    <x v="362"/>
    <d v="2022-05-18T00:00:00"/>
    <x v="0"/>
    <s v="May"/>
    <s v="Monday"/>
    <s v="Weekdays"/>
    <x v="0"/>
    <x v="0"/>
    <s v="Guest 01309"/>
    <x v="0"/>
    <d v="1975-12-06T00:00:00"/>
    <x v="33"/>
    <x v="1"/>
    <x v="3"/>
    <n v="3"/>
    <x v="0"/>
    <x v="1"/>
    <x v="3"/>
    <s v="Excellent"/>
    <s v="Good"/>
    <s v="Poor"/>
    <s v="Poor"/>
    <s v="Excellent"/>
    <s v="Good"/>
    <n v="4"/>
    <n v="2"/>
    <n v="5"/>
    <n v="3"/>
    <n v="1"/>
    <n v="1"/>
    <n v="5"/>
    <n v="3"/>
    <n v="3"/>
    <n v="3"/>
    <n v="4"/>
    <n v="1"/>
    <n v="4"/>
  </r>
  <r>
    <n v="1310"/>
    <x v="747"/>
    <d v="2021-05-24T00:00:00"/>
    <x v="1"/>
    <s v="April"/>
    <s v="Thursday"/>
    <s v="Weekdays"/>
    <x v="1"/>
    <x v="1"/>
    <s v="Guest 01310"/>
    <x v="0"/>
    <d v="1994-02-25T00:00:00"/>
    <x v="0"/>
    <x v="1"/>
    <x v="2"/>
    <n v="2"/>
    <x v="7"/>
    <x v="2"/>
    <x v="4"/>
    <s v="Good"/>
    <s v="Poor"/>
    <s v="Very good"/>
    <s v="Average"/>
    <s v="Poor"/>
    <s v="Very good"/>
    <n v="1"/>
    <n v="1"/>
    <n v="3"/>
    <n v="1"/>
    <n v="4"/>
    <n v="2"/>
    <n v="1"/>
    <n v="4"/>
    <n v="2.125"/>
    <n v="1"/>
    <n v="2"/>
    <n v="3"/>
    <n v="2.5"/>
  </r>
  <r>
    <n v="1311"/>
    <x v="471"/>
    <d v="2020-06-16T00:00:00"/>
    <x v="3"/>
    <s v="May"/>
    <s v="Wednesday"/>
    <s v="Weekdays"/>
    <x v="28"/>
    <x v="1"/>
    <s v="Guest 01311"/>
    <x v="0"/>
    <d v="1992-05-10T00:00:00"/>
    <x v="39"/>
    <x v="1"/>
    <x v="3"/>
    <n v="5"/>
    <x v="0"/>
    <x v="1"/>
    <x v="0"/>
    <s v="Excellent"/>
    <s v="Poor"/>
    <s v="Good"/>
    <s v="Excellent"/>
    <s v="Very good"/>
    <s v="Average"/>
    <n v="4"/>
    <n v="3"/>
    <n v="5"/>
    <n v="1"/>
    <n v="3"/>
    <n v="5"/>
    <n v="4"/>
    <n v="2"/>
    <n v="3.375"/>
    <n v="3.5"/>
    <n v="3"/>
    <n v="4"/>
    <n v="3"/>
  </r>
  <r>
    <n v="1312"/>
    <x v="748"/>
    <d v="2021-09-12T00:00:00"/>
    <x v="1"/>
    <s v="August"/>
    <s v="Saturday"/>
    <s v="Weekends"/>
    <x v="25"/>
    <x v="1"/>
    <s v="Guest 01312"/>
    <x v="1"/>
    <d v="1993-03-16T00:00:00"/>
    <x v="12"/>
    <x v="1"/>
    <x v="2"/>
    <n v="5"/>
    <x v="5"/>
    <x v="1"/>
    <x v="2"/>
    <s v="Very good"/>
    <s v="Very good"/>
    <s v="Poor"/>
    <s v="Excellent"/>
    <s v="Very good"/>
    <s v="Good"/>
    <n v="4"/>
    <n v="4"/>
    <n v="4"/>
    <n v="4"/>
    <n v="1"/>
    <n v="5"/>
    <n v="4"/>
    <n v="3"/>
    <n v="3.625"/>
    <n v="4"/>
    <n v="4"/>
    <n v="3"/>
    <n v="3.5"/>
  </r>
  <r>
    <n v="1313"/>
    <x v="749"/>
    <d v="2022-11-28T00:00:00"/>
    <x v="0"/>
    <s v="November"/>
    <s v="Saturday"/>
    <s v="Weekends"/>
    <x v="12"/>
    <x v="1"/>
    <s v="Guest 01313"/>
    <x v="0"/>
    <d v="2005-06-08T00:00:00"/>
    <x v="48"/>
    <x v="0"/>
    <x v="0"/>
    <n v="4"/>
    <x v="0"/>
    <x v="2"/>
    <x v="4"/>
    <s v="Good"/>
    <s v="Very good"/>
    <s v="Poor"/>
    <s v="Average"/>
    <s v="Good"/>
    <s v="Good"/>
    <n v="1"/>
    <n v="1"/>
    <n v="3"/>
    <n v="4"/>
    <n v="1"/>
    <n v="2"/>
    <n v="3"/>
    <n v="3"/>
    <n v="2.25"/>
    <n v="1"/>
    <n v="3.5"/>
    <n v="1.5"/>
    <n v="3"/>
  </r>
  <r>
    <n v="1314"/>
    <x v="215"/>
    <d v="2020-10-23T00:00:00"/>
    <x v="3"/>
    <s v="October"/>
    <s v="Tuesday"/>
    <s v="Weekdays"/>
    <x v="4"/>
    <x v="0"/>
    <s v="Guest 01314"/>
    <x v="0"/>
    <d v="1968-03-28T00:00:00"/>
    <x v="32"/>
    <x v="1"/>
    <x v="4"/>
    <n v="1"/>
    <x v="1"/>
    <x v="1"/>
    <x v="2"/>
    <s v="Very good"/>
    <s v="Excellent"/>
    <s v="Very good"/>
    <s v="Poor"/>
    <s v="Average"/>
    <s v="Excellent"/>
    <n v="4"/>
    <n v="4"/>
    <n v="4"/>
    <n v="5"/>
    <n v="4"/>
    <n v="1"/>
    <n v="2"/>
    <n v="5"/>
    <n v="3.625"/>
    <n v="4"/>
    <n v="4.5"/>
    <n v="2.5"/>
    <n v="3.5"/>
  </r>
  <r>
    <n v="1315"/>
    <x v="750"/>
    <d v="2022-06-14T00:00:00"/>
    <x v="0"/>
    <s v="May"/>
    <s v="Tuesday"/>
    <s v="Weekdays"/>
    <x v="8"/>
    <x v="1"/>
    <s v="Guest 01315"/>
    <x v="0"/>
    <d v="2006-05-15T00:00:00"/>
    <x v="56"/>
    <x v="1"/>
    <x v="3"/>
    <n v="4"/>
    <x v="6"/>
    <x v="3"/>
    <x v="1"/>
    <s v="Good"/>
    <s v="Poor"/>
    <s v="Excellent"/>
    <s v="Poor"/>
    <s v="Good"/>
    <s v="Excellent"/>
    <n v="5"/>
    <n v="5"/>
    <n v="3"/>
    <n v="1"/>
    <n v="5"/>
    <n v="1"/>
    <n v="3"/>
    <n v="5"/>
    <n v="3.5"/>
    <n v="5"/>
    <n v="2"/>
    <n v="3"/>
    <n v="4"/>
  </r>
  <r>
    <n v="1316"/>
    <x v="111"/>
    <d v="2021-01-15T00:00:00"/>
    <x v="1"/>
    <s v="January"/>
    <s v="Monday"/>
    <s v="Weekdays"/>
    <x v="26"/>
    <x v="0"/>
    <s v="Guest 01316"/>
    <x v="1"/>
    <d v="1953-11-17T00:00:00"/>
    <x v="45"/>
    <x v="1"/>
    <x v="3"/>
    <n v="3"/>
    <x v="0"/>
    <x v="1"/>
    <x v="3"/>
    <s v="Excellent"/>
    <s v="Poor"/>
    <s v="Good"/>
    <s v="Average"/>
    <s v="Average"/>
    <s v="Poor"/>
    <n v="4"/>
    <n v="2"/>
    <n v="5"/>
    <n v="1"/>
    <n v="3"/>
    <n v="2"/>
    <n v="2"/>
    <n v="1"/>
    <n v="2.5"/>
    <n v="3"/>
    <n v="3"/>
    <n v="2.5"/>
    <n v="1.5"/>
  </r>
  <r>
    <n v="1317"/>
    <x v="633"/>
    <d v="2022-10-13T00:00:00"/>
    <x v="0"/>
    <s v="September"/>
    <s v="Sunday"/>
    <s v="Weekends"/>
    <x v="21"/>
    <x v="1"/>
    <s v="Guest 01317"/>
    <x v="0"/>
    <d v="1991-11-09T00:00:00"/>
    <x v="39"/>
    <x v="1"/>
    <x v="2"/>
    <n v="5"/>
    <x v="6"/>
    <x v="3"/>
    <x v="1"/>
    <s v="Very good"/>
    <s v="Excellent"/>
    <s v="Very good"/>
    <s v="Good"/>
    <s v="Excellent"/>
    <s v="Average"/>
    <n v="5"/>
    <n v="5"/>
    <n v="4"/>
    <n v="5"/>
    <n v="4"/>
    <n v="3"/>
    <n v="5"/>
    <n v="2"/>
    <n v="4.125"/>
    <n v="5"/>
    <n v="4.5"/>
    <n v="3.5"/>
    <n v="3.5"/>
  </r>
  <r>
    <n v="1318"/>
    <x v="115"/>
    <d v="2022-10-10T00:00:00"/>
    <x v="0"/>
    <s v="October"/>
    <s v="Thursday"/>
    <s v="Weekdays"/>
    <x v="26"/>
    <x v="0"/>
    <s v="Guest 01318"/>
    <x v="0"/>
    <d v="2000-09-02T00:00:00"/>
    <x v="6"/>
    <x v="1"/>
    <x v="6"/>
    <n v="1"/>
    <x v="0"/>
    <x v="1"/>
    <x v="1"/>
    <s v="Very good"/>
    <s v="Very good"/>
    <s v="Poor"/>
    <s v="Average"/>
    <s v="Good"/>
    <s v="Good"/>
    <n v="4"/>
    <n v="5"/>
    <n v="4"/>
    <n v="4"/>
    <n v="1"/>
    <n v="2"/>
    <n v="3"/>
    <n v="3"/>
    <n v="3.25"/>
    <n v="4.5"/>
    <n v="4"/>
    <n v="1.5"/>
    <n v="3"/>
  </r>
  <r>
    <n v="1319"/>
    <x v="26"/>
    <d v="2020-12-26T00:00:00"/>
    <x v="3"/>
    <s v="December"/>
    <s v="Monday"/>
    <s v="Weekdays"/>
    <x v="2"/>
    <x v="0"/>
    <s v="Guest 01319"/>
    <x v="0"/>
    <d v="1962-07-05T00:00:00"/>
    <x v="20"/>
    <x v="1"/>
    <x v="5"/>
    <n v="4"/>
    <x v="6"/>
    <x v="0"/>
    <x v="1"/>
    <s v="Excellent"/>
    <s v="Good"/>
    <s v="Good"/>
    <s v="Average"/>
    <s v="Poor"/>
    <s v="Average"/>
    <n v="3"/>
    <n v="5"/>
    <n v="5"/>
    <n v="3"/>
    <n v="3"/>
    <n v="2"/>
    <n v="1"/>
    <n v="2"/>
    <n v="3"/>
    <n v="4"/>
    <n v="4"/>
    <n v="2.5"/>
    <n v="1.5"/>
  </r>
  <r>
    <n v="1320"/>
    <x v="751"/>
    <d v="2020-07-09T00:00:00"/>
    <x v="3"/>
    <s v="June"/>
    <s v="Friday"/>
    <s v="Weekends"/>
    <x v="9"/>
    <x v="1"/>
    <s v="Guest 01320"/>
    <x v="0"/>
    <d v="1958-05-05T00:00:00"/>
    <x v="41"/>
    <x v="3"/>
    <x v="3"/>
    <n v="4"/>
    <x v="0"/>
    <x v="3"/>
    <x v="1"/>
    <s v="Very good"/>
    <s v="Very good"/>
    <s v="Average"/>
    <s v="Poor"/>
    <s v="Very good"/>
    <s v="Very good"/>
    <n v="5"/>
    <n v="5"/>
    <n v="4"/>
    <n v="4"/>
    <n v="2"/>
    <n v="1"/>
    <n v="4"/>
    <n v="4"/>
    <n v="3.625"/>
    <n v="5"/>
    <n v="4"/>
    <n v="1.5"/>
    <n v="4"/>
  </r>
  <r>
    <n v="1321"/>
    <x v="13"/>
    <d v="2021-11-28T00:00:00"/>
    <x v="1"/>
    <s v="November"/>
    <s v="Thursday"/>
    <s v="Weekdays"/>
    <x v="4"/>
    <x v="0"/>
    <s v="Guest 01321"/>
    <x v="0"/>
    <d v="2001-11-08T00:00:00"/>
    <x v="50"/>
    <x v="1"/>
    <x v="3"/>
    <n v="5"/>
    <x v="0"/>
    <x v="3"/>
    <x v="2"/>
    <s v="Very good"/>
    <s v="Poor"/>
    <s v="Average"/>
    <s v="Poor"/>
    <s v="Very good"/>
    <s v="Poor"/>
    <n v="5"/>
    <n v="4"/>
    <n v="4"/>
    <n v="1"/>
    <n v="2"/>
    <n v="1"/>
    <n v="4"/>
    <n v="1"/>
    <n v="2.75"/>
    <n v="4.5"/>
    <n v="2.5"/>
    <n v="1.5"/>
    <n v="2.5"/>
  </r>
  <r>
    <n v="1322"/>
    <x v="752"/>
    <d v="2022-12-27T00:00:00"/>
    <x v="0"/>
    <s v="December"/>
    <s v="Saturday"/>
    <s v="Weekends"/>
    <x v="13"/>
    <x v="1"/>
    <s v="Guest 01322"/>
    <x v="0"/>
    <d v="1951-06-21T00:00:00"/>
    <x v="16"/>
    <x v="0"/>
    <x v="0"/>
    <n v="5"/>
    <x v="5"/>
    <x v="0"/>
    <x v="2"/>
    <s v="Poor"/>
    <s v="Very good"/>
    <s v="Average"/>
    <s v="Average"/>
    <s v="Very good"/>
    <s v="Poor"/>
    <n v="3"/>
    <n v="4"/>
    <n v="1"/>
    <n v="4"/>
    <n v="2"/>
    <n v="2"/>
    <n v="4"/>
    <n v="1"/>
    <n v="2.625"/>
    <n v="3.5"/>
    <n v="2.5"/>
    <n v="2"/>
    <n v="2.5"/>
  </r>
  <r>
    <n v="1323"/>
    <x v="178"/>
    <d v="2020-07-20T00:00:00"/>
    <x v="3"/>
    <s v="July"/>
    <s v="Saturday"/>
    <s v="Weekends"/>
    <x v="0"/>
    <x v="2"/>
    <s v="Guest 01323"/>
    <x v="0"/>
    <d v="1966-02-08T00:00:00"/>
    <x v="44"/>
    <x v="0"/>
    <x v="0"/>
    <n v="1"/>
    <x v="3"/>
    <x v="0"/>
    <x v="1"/>
    <s v="Average"/>
    <s v="Average"/>
    <s v="Poor"/>
    <s v="Average"/>
    <s v="Excellent"/>
    <s v="Average"/>
    <n v="3"/>
    <n v="5"/>
    <n v="2"/>
    <n v="2"/>
    <n v="1"/>
    <n v="2"/>
    <n v="5"/>
    <n v="2"/>
    <n v="2.75"/>
    <n v="4"/>
    <n v="2"/>
    <n v="1.5"/>
    <n v="3.5"/>
  </r>
  <r>
    <n v="1324"/>
    <x v="200"/>
    <d v="2020-10-20T00:00:00"/>
    <x v="3"/>
    <s v="September"/>
    <s v="Tuesday"/>
    <s v="Weekdays"/>
    <x v="19"/>
    <x v="1"/>
    <s v="Guest 01324"/>
    <x v="0"/>
    <d v="1956-11-09T00:00:00"/>
    <x v="5"/>
    <x v="1"/>
    <x v="3"/>
    <n v="4"/>
    <x v="0"/>
    <x v="3"/>
    <x v="2"/>
    <s v="Excellent"/>
    <s v="Good"/>
    <s v="Poor"/>
    <s v="Poor"/>
    <s v="Average"/>
    <s v="Excellent"/>
    <n v="5"/>
    <n v="4"/>
    <n v="5"/>
    <n v="3"/>
    <n v="1"/>
    <n v="1"/>
    <n v="2"/>
    <n v="5"/>
    <n v="3.25"/>
    <n v="4.5"/>
    <n v="4"/>
    <n v="1"/>
    <n v="3.5"/>
  </r>
  <r>
    <n v="1325"/>
    <x v="459"/>
    <d v="2022-12-15T00:00:00"/>
    <x v="0"/>
    <s v="November"/>
    <s v="Tuesday"/>
    <s v="Weekdays"/>
    <x v="18"/>
    <x v="1"/>
    <s v="Guest 01325"/>
    <x v="1"/>
    <d v="1953-08-04T00:00:00"/>
    <x v="45"/>
    <x v="2"/>
    <x v="6"/>
    <n v="3"/>
    <x v="0"/>
    <x v="1"/>
    <x v="1"/>
    <s v="Good"/>
    <s v="Good"/>
    <s v="Average"/>
    <s v="Poor"/>
    <s v="Poor"/>
    <s v="Excellent"/>
    <n v="4"/>
    <n v="5"/>
    <n v="3"/>
    <n v="3"/>
    <n v="2"/>
    <n v="1"/>
    <n v="1"/>
    <n v="5"/>
    <n v="3"/>
    <n v="4.5"/>
    <n v="3"/>
    <n v="1.5"/>
    <n v="3"/>
  </r>
  <r>
    <n v="1326"/>
    <x v="753"/>
    <d v="2021-06-20T00:00:00"/>
    <x v="1"/>
    <s v="June"/>
    <s v="Saturday"/>
    <s v="Weekends"/>
    <x v="20"/>
    <x v="1"/>
    <s v="Guest 01326"/>
    <x v="1"/>
    <d v="1993-04-28T00:00:00"/>
    <x v="12"/>
    <x v="1"/>
    <x v="3"/>
    <n v="2"/>
    <x v="3"/>
    <x v="1"/>
    <x v="1"/>
    <s v="Excellent"/>
    <s v="Good"/>
    <s v="Excellent"/>
    <s v="Poor"/>
    <s v="Good"/>
    <s v="Very good"/>
    <n v="4"/>
    <n v="5"/>
    <n v="5"/>
    <n v="3"/>
    <n v="5"/>
    <n v="1"/>
    <n v="3"/>
    <n v="4"/>
    <n v="3.75"/>
    <n v="4.5"/>
    <n v="4"/>
    <n v="3"/>
    <n v="3.5"/>
  </r>
  <r>
    <n v="1327"/>
    <x v="754"/>
    <d v="2020-11-12T00:00:00"/>
    <x v="3"/>
    <s v="November"/>
    <s v="Tuesday"/>
    <s v="Weekdays"/>
    <x v="0"/>
    <x v="0"/>
    <s v="Guest 01327"/>
    <x v="1"/>
    <d v="1991-01-03T00:00:00"/>
    <x v="38"/>
    <x v="1"/>
    <x v="6"/>
    <n v="3"/>
    <x v="1"/>
    <x v="0"/>
    <x v="1"/>
    <s v="Excellent"/>
    <s v="Average"/>
    <s v="Very good"/>
    <s v="Average"/>
    <s v="Good"/>
    <s v="Excellent"/>
    <n v="3"/>
    <n v="5"/>
    <n v="5"/>
    <n v="2"/>
    <n v="4"/>
    <n v="2"/>
    <n v="3"/>
    <n v="5"/>
    <n v="3.625"/>
    <n v="4"/>
    <n v="3.5"/>
    <n v="3"/>
    <n v="4"/>
  </r>
  <r>
    <n v="1328"/>
    <x v="573"/>
    <d v="2020-04-30T00:00:00"/>
    <x v="3"/>
    <s v="April"/>
    <s v="Sunday"/>
    <s v="Weekends"/>
    <x v="17"/>
    <x v="1"/>
    <s v="Guest 01328"/>
    <x v="1"/>
    <d v="1969-07-27T00:00:00"/>
    <x v="15"/>
    <x v="0"/>
    <x v="2"/>
    <n v="2"/>
    <x v="1"/>
    <x v="3"/>
    <x v="1"/>
    <s v="Good"/>
    <s v="Poor"/>
    <s v="Very good"/>
    <s v="Poor"/>
    <s v="Very good"/>
    <s v="Good"/>
    <n v="5"/>
    <n v="5"/>
    <n v="3"/>
    <n v="1"/>
    <n v="4"/>
    <n v="1"/>
    <n v="4"/>
    <n v="3"/>
    <n v="3.25"/>
    <n v="5"/>
    <n v="2"/>
    <n v="2.5"/>
    <n v="3.5"/>
  </r>
  <r>
    <n v="1329"/>
    <x v="755"/>
    <d v="2022-05-04T00:00:00"/>
    <x v="0"/>
    <s v="April"/>
    <s v="Monday"/>
    <s v="Weekdays"/>
    <x v="24"/>
    <x v="1"/>
    <s v="Guest 01329"/>
    <x v="1"/>
    <d v="1987-12-13T00:00:00"/>
    <x v="13"/>
    <x v="0"/>
    <x v="0"/>
    <n v="4"/>
    <x v="0"/>
    <x v="3"/>
    <x v="1"/>
    <s v="Good"/>
    <s v="Good"/>
    <s v="Poor"/>
    <s v="Excellent"/>
    <s v="Very good"/>
    <s v="Good"/>
    <n v="5"/>
    <n v="5"/>
    <n v="3"/>
    <n v="3"/>
    <n v="1"/>
    <n v="5"/>
    <n v="4"/>
    <n v="3"/>
    <n v="3.625"/>
    <n v="5"/>
    <n v="3"/>
    <n v="3"/>
    <n v="3.5"/>
  </r>
  <r>
    <n v="1330"/>
    <x v="156"/>
    <d v="2020-06-29T00:00:00"/>
    <x v="3"/>
    <s v="June"/>
    <s v="Saturday"/>
    <s v="Weekends"/>
    <x v="11"/>
    <x v="1"/>
    <s v="Guest 01330"/>
    <x v="1"/>
    <d v="1972-11-10T00:00:00"/>
    <x v="11"/>
    <x v="1"/>
    <x v="3"/>
    <n v="1"/>
    <x v="0"/>
    <x v="3"/>
    <x v="0"/>
    <s v="Excellent"/>
    <s v="Good"/>
    <s v="Very good"/>
    <s v="Poor"/>
    <s v="Excellent"/>
    <s v="Average"/>
    <n v="5"/>
    <n v="3"/>
    <n v="5"/>
    <n v="3"/>
    <n v="4"/>
    <n v="1"/>
    <n v="5"/>
    <n v="2"/>
    <n v="3.5"/>
    <n v="4"/>
    <n v="4"/>
    <n v="2.5"/>
    <n v="3.5"/>
  </r>
  <r>
    <n v="1331"/>
    <x v="756"/>
    <d v="2022-04-08T00:00:00"/>
    <x v="0"/>
    <s v="April"/>
    <s v="Friday"/>
    <s v="Weekends"/>
    <x v="16"/>
    <x v="1"/>
    <s v="Guest 01331"/>
    <x v="1"/>
    <d v="1976-08-01T00:00:00"/>
    <x v="51"/>
    <x v="1"/>
    <x v="6"/>
    <n v="3"/>
    <x v="2"/>
    <x v="0"/>
    <x v="1"/>
    <s v="Excellent"/>
    <s v="Very good"/>
    <s v="Average"/>
    <s v="Good"/>
    <s v="Very good"/>
    <s v="Good"/>
    <n v="3"/>
    <n v="5"/>
    <n v="5"/>
    <n v="4"/>
    <n v="2"/>
    <n v="3"/>
    <n v="4"/>
    <n v="3"/>
    <n v="3.625"/>
    <n v="4"/>
    <n v="4.5"/>
    <n v="2.5"/>
    <n v="3.5"/>
  </r>
  <r>
    <n v="1332"/>
    <x v="636"/>
    <d v="2021-07-02T00:00:00"/>
    <x v="1"/>
    <s v="June"/>
    <s v="Saturday"/>
    <s v="Weekends"/>
    <x v="9"/>
    <x v="1"/>
    <s v="Guest 01332"/>
    <x v="0"/>
    <d v="1957-11-24T00:00:00"/>
    <x v="41"/>
    <x v="1"/>
    <x v="2"/>
    <n v="4"/>
    <x v="5"/>
    <x v="4"/>
    <x v="3"/>
    <s v="Very good"/>
    <s v="Very good"/>
    <s v="Poor"/>
    <s v="Very good"/>
    <s v="Very good"/>
    <s v="Average"/>
    <n v="2"/>
    <n v="2"/>
    <n v="4"/>
    <n v="4"/>
    <n v="1"/>
    <n v="4"/>
    <n v="4"/>
    <n v="2"/>
    <n v="2.875"/>
    <n v="2"/>
    <n v="4"/>
    <n v="2.5"/>
    <n v="3"/>
  </r>
  <r>
    <n v="1333"/>
    <x v="705"/>
    <d v="2020-10-02T00:00:00"/>
    <x v="3"/>
    <s v="September"/>
    <s v="Monday"/>
    <s v="Weekdays"/>
    <x v="26"/>
    <x v="0"/>
    <s v="Guest 01333"/>
    <x v="1"/>
    <d v="1985-03-21T00:00:00"/>
    <x v="31"/>
    <x v="1"/>
    <x v="6"/>
    <n v="2"/>
    <x v="5"/>
    <x v="1"/>
    <x v="2"/>
    <s v="Very good"/>
    <s v="Poor"/>
    <s v="Good"/>
    <s v="Poor"/>
    <s v="Poor"/>
    <s v="Very good"/>
    <n v="4"/>
    <n v="4"/>
    <n v="4"/>
    <n v="1"/>
    <n v="3"/>
    <n v="1"/>
    <n v="1"/>
    <n v="4"/>
    <n v="2.75"/>
    <n v="4"/>
    <n v="2.5"/>
    <n v="2"/>
    <n v="2.5"/>
  </r>
  <r>
    <n v="1334"/>
    <x v="402"/>
    <d v="2022-07-17T00:00:00"/>
    <x v="0"/>
    <s v="June"/>
    <s v="Friday"/>
    <s v="Weekends"/>
    <x v="12"/>
    <x v="1"/>
    <s v="Guest 01334"/>
    <x v="0"/>
    <d v="1974-05-18T00:00:00"/>
    <x v="54"/>
    <x v="0"/>
    <x v="0"/>
    <n v="5"/>
    <x v="0"/>
    <x v="1"/>
    <x v="2"/>
    <s v="Very good"/>
    <s v="Very good"/>
    <s v="Average"/>
    <s v="Poor"/>
    <s v="Very good"/>
    <s v="Poor"/>
    <n v="4"/>
    <n v="4"/>
    <n v="4"/>
    <n v="4"/>
    <n v="2"/>
    <n v="1"/>
    <n v="4"/>
    <n v="1"/>
    <n v="3"/>
    <n v="4"/>
    <n v="4"/>
    <n v="1.5"/>
    <n v="2.5"/>
  </r>
  <r>
    <n v="1335"/>
    <x v="757"/>
    <d v="2022-11-10T00:00:00"/>
    <x v="0"/>
    <s v="October"/>
    <s v="Wednesday"/>
    <s v="Weekdays"/>
    <x v="20"/>
    <x v="1"/>
    <s v="Guest 01335"/>
    <x v="0"/>
    <d v="2004-06-23T00:00:00"/>
    <x v="9"/>
    <x v="1"/>
    <x v="3"/>
    <n v="4"/>
    <x v="7"/>
    <x v="1"/>
    <x v="3"/>
    <s v="Excellent"/>
    <s v="Good"/>
    <s v="Poor"/>
    <s v="Poor"/>
    <s v="Poor"/>
    <s v="Average"/>
    <n v="4"/>
    <n v="2"/>
    <n v="5"/>
    <n v="3"/>
    <n v="1"/>
    <n v="1"/>
    <n v="1"/>
    <n v="2"/>
    <n v="2.375"/>
    <n v="3"/>
    <n v="4"/>
    <n v="1"/>
    <n v="1.5"/>
  </r>
  <r>
    <n v="1336"/>
    <x v="90"/>
    <d v="2022-12-15T00:00:00"/>
    <x v="0"/>
    <s v="November"/>
    <s v="Tuesday"/>
    <s v="Weekdays"/>
    <x v="24"/>
    <x v="1"/>
    <s v="Guest 01336"/>
    <x v="1"/>
    <d v="1995-09-20T00:00:00"/>
    <x v="36"/>
    <x v="3"/>
    <x v="0"/>
    <n v="3"/>
    <x v="4"/>
    <x v="2"/>
    <x v="3"/>
    <s v="Excellent"/>
    <s v="Excellent"/>
    <s v="Poor"/>
    <s v="Poor"/>
    <s v="Very good"/>
    <s v="Very good"/>
    <n v="1"/>
    <n v="2"/>
    <n v="5"/>
    <n v="5"/>
    <n v="1"/>
    <n v="1"/>
    <n v="4"/>
    <n v="4"/>
    <n v="2.875"/>
    <n v="1.5"/>
    <n v="5"/>
    <n v="1"/>
    <n v="4"/>
  </r>
  <r>
    <n v="1337"/>
    <x v="141"/>
    <d v="2022-10-10T00:00:00"/>
    <x v="0"/>
    <s v="September"/>
    <s v="Thursday"/>
    <s v="Weekdays"/>
    <x v="1"/>
    <x v="1"/>
    <s v="Guest 01337"/>
    <x v="1"/>
    <d v="1971-12-08T00:00:00"/>
    <x v="53"/>
    <x v="0"/>
    <x v="0"/>
    <n v="5"/>
    <x v="3"/>
    <x v="3"/>
    <x v="0"/>
    <s v="Very good"/>
    <s v="Excellent"/>
    <s v="Average"/>
    <s v="Poor"/>
    <s v="Poor"/>
    <s v="Good"/>
    <n v="5"/>
    <n v="3"/>
    <n v="4"/>
    <n v="5"/>
    <n v="2"/>
    <n v="1"/>
    <n v="1"/>
    <n v="3"/>
    <n v="3"/>
    <n v="4"/>
    <n v="4.5"/>
    <n v="1.5"/>
    <n v="2"/>
  </r>
  <r>
    <n v="1338"/>
    <x v="758"/>
    <d v="2022-06-13T00:00:00"/>
    <x v="0"/>
    <s v="May"/>
    <s v="Saturday"/>
    <s v="Weekends"/>
    <x v="12"/>
    <x v="1"/>
    <s v="Guest 01338"/>
    <x v="1"/>
    <d v="1995-01-15T00:00:00"/>
    <x v="52"/>
    <x v="1"/>
    <x v="6"/>
    <n v="5"/>
    <x v="1"/>
    <x v="0"/>
    <x v="2"/>
    <s v="Average"/>
    <s v="Poor"/>
    <s v="Very good"/>
    <s v="Average"/>
    <s v="Good"/>
    <s v="Excellent"/>
    <n v="3"/>
    <n v="4"/>
    <n v="2"/>
    <n v="1"/>
    <n v="4"/>
    <n v="2"/>
    <n v="3"/>
    <n v="5"/>
    <n v="3"/>
    <n v="3.5"/>
    <n v="1.5"/>
    <n v="3"/>
    <n v="4"/>
  </r>
  <r>
    <n v="1339"/>
    <x v="20"/>
    <d v="2021-04-04T00:00:00"/>
    <x v="1"/>
    <s v="March"/>
    <s v="Tuesday"/>
    <s v="Weekdays"/>
    <x v="2"/>
    <x v="0"/>
    <s v="Guest 01339"/>
    <x v="0"/>
    <d v="1987-01-03T00:00:00"/>
    <x v="27"/>
    <x v="0"/>
    <x v="0"/>
    <n v="4"/>
    <x v="1"/>
    <x v="3"/>
    <x v="1"/>
    <s v="Good"/>
    <s v="Excellent"/>
    <s v="Very good"/>
    <s v="Average"/>
    <s v="Average"/>
    <s v="Good"/>
    <n v="5"/>
    <n v="5"/>
    <n v="3"/>
    <n v="5"/>
    <n v="4"/>
    <n v="2"/>
    <n v="2"/>
    <n v="3"/>
    <n v="3.625"/>
    <n v="5"/>
    <n v="4"/>
    <n v="3"/>
    <n v="2.5"/>
  </r>
  <r>
    <n v="1340"/>
    <x v="759"/>
    <d v="2021-06-04T00:00:00"/>
    <x v="1"/>
    <s v="May"/>
    <s v="Monday"/>
    <s v="Weekdays"/>
    <x v="21"/>
    <x v="1"/>
    <s v="Guest 01340"/>
    <x v="1"/>
    <d v="1965-08-26T00:00:00"/>
    <x v="44"/>
    <x v="1"/>
    <x v="1"/>
    <n v="3"/>
    <x v="5"/>
    <x v="1"/>
    <x v="1"/>
    <s v="Poor"/>
    <s v="Poor"/>
    <s v="Average"/>
    <s v="Average"/>
    <s v="Very good"/>
    <s v="Very good"/>
    <n v="4"/>
    <n v="5"/>
    <n v="1"/>
    <n v="1"/>
    <n v="2"/>
    <n v="2"/>
    <n v="4"/>
    <n v="4"/>
    <n v="2.875"/>
    <n v="4.5"/>
    <n v="1"/>
    <n v="2"/>
    <n v="4"/>
  </r>
  <r>
    <n v="1341"/>
    <x v="527"/>
    <d v="2021-03-28T00:00:00"/>
    <x v="1"/>
    <s v="March"/>
    <s v="Friday"/>
    <s v="Weekends"/>
    <x v="0"/>
    <x v="2"/>
    <s v="Guest 01341"/>
    <x v="0"/>
    <d v="1952-06-09T00:00:00"/>
    <x v="43"/>
    <x v="1"/>
    <x v="2"/>
    <n v="2"/>
    <x v="0"/>
    <x v="3"/>
    <x v="1"/>
    <s v="Good"/>
    <s v="Poor"/>
    <s v="Poor"/>
    <s v="Poor"/>
    <s v="Poor"/>
    <s v="Poor"/>
    <n v="5"/>
    <n v="5"/>
    <n v="3"/>
    <n v="1"/>
    <n v="1"/>
    <n v="1"/>
    <n v="1"/>
    <n v="1"/>
    <n v="2.25"/>
    <n v="5"/>
    <n v="2"/>
    <n v="1"/>
    <n v="1"/>
  </r>
  <r>
    <n v="1342"/>
    <x v="760"/>
    <d v="2021-08-21T00:00:00"/>
    <x v="1"/>
    <s v="August"/>
    <s v="Saturday"/>
    <s v="Weekends"/>
    <x v="16"/>
    <x v="1"/>
    <s v="Guest 01342"/>
    <x v="1"/>
    <d v="1998-06-30T00:00:00"/>
    <x v="22"/>
    <x v="1"/>
    <x v="5"/>
    <n v="5"/>
    <x v="5"/>
    <x v="0"/>
    <x v="2"/>
    <s v="Very good"/>
    <s v="Very good"/>
    <s v="Good"/>
    <s v="Poor"/>
    <s v="Average"/>
    <s v="Poor"/>
    <n v="3"/>
    <n v="4"/>
    <n v="4"/>
    <n v="4"/>
    <n v="3"/>
    <n v="1"/>
    <n v="2"/>
    <n v="1"/>
    <n v="2.75"/>
    <n v="3.5"/>
    <n v="4"/>
    <n v="2"/>
    <n v="1.5"/>
  </r>
  <r>
    <n v="1343"/>
    <x v="633"/>
    <d v="2022-10-05T00:00:00"/>
    <x v="0"/>
    <s v="September"/>
    <s v="Sunday"/>
    <s v="Weekends"/>
    <x v="13"/>
    <x v="1"/>
    <s v="Guest 01343"/>
    <x v="0"/>
    <d v="1986-03-17T00:00:00"/>
    <x v="29"/>
    <x v="0"/>
    <x v="0"/>
    <n v="3"/>
    <x v="3"/>
    <x v="0"/>
    <x v="1"/>
    <s v="Very good"/>
    <s v="Average"/>
    <s v="Good"/>
    <s v="Average"/>
    <s v="Poor"/>
    <s v="Very good"/>
    <n v="3"/>
    <n v="5"/>
    <n v="4"/>
    <n v="2"/>
    <n v="3"/>
    <n v="2"/>
    <n v="1"/>
    <n v="4"/>
    <n v="3"/>
    <n v="4"/>
    <n v="3"/>
    <n v="2.5"/>
    <n v="2.5"/>
  </r>
  <r>
    <n v="1344"/>
    <x v="761"/>
    <d v="2020-07-24T00:00:00"/>
    <x v="3"/>
    <s v="July"/>
    <s v="Thursday"/>
    <s v="Weekdays"/>
    <x v="23"/>
    <x v="1"/>
    <s v="Guest 01344"/>
    <x v="1"/>
    <d v="1963-01-20T00:00:00"/>
    <x v="20"/>
    <x v="2"/>
    <x v="2"/>
    <n v="5"/>
    <x v="5"/>
    <x v="4"/>
    <x v="3"/>
    <s v="Very good"/>
    <s v="Very good"/>
    <s v="Very good"/>
    <s v="Average"/>
    <s v="Excellent"/>
    <s v="Average"/>
    <n v="2"/>
    <n v="2"/>
    <n v="4"/>
    <n v="4"/>
    <n v="4"/>
    <n v="2"/>
    <n v="5"/>
    <n v="2"/>
    <n v="3.125"/>
    <n v="2"/>
    <n v="4"/>
    <n v="3"/>
    <n v="3.5"/>
  </r>
  <r>
    <n v="1345"/>
    <x v="594"/>
    <d v="2020-07-27T00:00:00"/>
    <x v="3"/>
    <s v="July"/>
    <s v="Monday"/>
    <s v="Weekdays"/>
    <x v="8"/>
    <x v="1"/>
    <s v="Guest 01345"/>
    <x v="0"/>
    <d v="1968-10-11T00:00:00"/>
    <x v="42"/>
    <x v="1"/>
    <x v="1"/>
    <n v="5"/>
    <x v="0"/>
    <x v="0"/>
    <x v="1"/>
    <s v="Poor"/>
    <s v="Poor"/>
    <s v="Good"/>
    <s v="Good"/>
    <s v="Very good"/>
    <s v="Excellent"/>
    <n v="3"/>
    <n v="5"/>
    <n v="1"/>
    <n v="1"/>
    <n v="3"/>
    <n v="3"/>
    <n v="4"/>
    <n v="5"/>
    <n v="3.125"/>
    <n v="4"/>
    <n v="1"/>
    <n v="3"/>
    <n v="4.5"/>
  </r>
  <r>
    <n v="1346"/>
    <x v="195"/>
    <d v="2022-09-25T00:00:00"/>
    <x v="0"/>
    <s v="September"/>
    <s v="Wednesday"/>
    <s v="Weekdays"/>
    <x v="21"/>
    <x v="1"/>
    <s v="Guest 01346"/>
    <x v="1"/>
    <d v="1987-07-09T00:00:00"/>
    <x v="13"/>
    <x v="0"/>
    <x v="0"/>
    <n v="2"/>
    <x v="3"/>
    <x v="1"/>
    <x v="2"/>
    <s v="Very good"/>
    <s v="Good"/>
    <s v="Poor"/>
    <s v="Poor"/>
    <s v="Very good"/>
    <s v="Average"/>
    <n v="4"/>
    <n v="4"/>
    <n v="4"/>
    <n v="3"/>
    <n v="1"/>
    <n v="1"/>
    <n v="4"/>
    <n v="2"/>
    <n v="2.875"/>
    <n v="4"/>
    <n v="3.5"/>
    <n v="1"/>
    <n v="3"/>
  </r>
  <r>
    <n v="1347"/>
    <x v="762"/>
    <d v="2022-11-07T00:00:00"/>
    <x v="0"/>
    <s v="November"/>
    <s v="Friday"/>
    <s v="Weekends"/>
    <x v="4"/>
    <x v="2"/>
    <s v="Guest 01347"/>
    <x v="1"/>
    <d v="1995-12-20T00:00:00"/>
    <x v="36"/>
    <x v="0"/>
    <x v="6"/>
    <n v="5"/>
    <x v="0"/>
    <x v="0"/>
    <x v="2"/>
    <s v="Very good"/>
    <s v="Poor"/>
    <s v="Average"/>
    <s v="Poor"/>
    <s v="Poor"/>
    <s v="Very good"/>
    <n v="3"/>
    <n v="4"/>
    <n v="4"/>
    <n v="1"/>
    <n v="2"/>
    <n v="1"/>
    <n v="1"/>
    <n v="4"/>
    <n v="2.5"/>
    <n v="3.5"/>
    <n v="2.5"/>
    <n v="1.5"/>
    <n v="2.5"/>
  </r>
  <r>
    <n v="1348"/>
    <x v="762"/>
    <d v="2022-11-07T00:00:00"/>
    <x v="0"/>
    <s v="November"/>
    <s v="Friday"/>
    <s v="Weekends"/>
    <x v="4"/>
    <x v="2"/>
    <s v="Guest 01348"/>
    <x v="1"/>
    <d v="1989-09-12T00:00:00"/>
    <x v="35"/>
    <x v="0"/>
    <x v="0"/>
    <n v="5"/>
    <x v="6"/>
    <x v="3"/>
    <x v="0"/>
    <s v="Excellent"/>
    <s v="Poor"/>
    <s v="Good"/>
    <s v="Poor"/>
    <s v="Good"/>
    <s v="Very good"/>
    <n v="5"/>
    <n v="3"/>
    <n v="5"/>
    <n v="1"/>
    <n v="3"/>
    <n v="1"/>
    <n v="3"/>
    <n v="4"/>
    <n v="3.125"/>
    <n v="4"/>
    <n v="3"/>
    <n v="2"/>
    <n v="3.5"/>
  </r>
  <r>
    <n v="1349"/>
    <x v="421"/>
    <d v="2021-09-03T00:00:00"/>
    <x v="1"/>
    <s v="August"/>
    <s v="Friday"/>
    <s v="Weekends"/>
    <x v="16"/>
    <x v="1"/>
    <s v="Guest 01349"/>
    <x v="1"/>
    <d v="1989-10-10T00:00:00"/>
    <x v="35"/>
    <x v="0"/>
    <x v="0"/>
    <n v="5"/>
    <x v="6"/>
    <x v="0"/>
    <x v="2"/>
    <s v="Poor"/>
    <s v="Average"/>
    <s v="Very good"/>
    <s v="Poor"/>
    <s v="Average"/>
    <s v="Excellent"/>
    <n v="3"/>
    <n v="4"/>
    <n v="1"/>
    <n v="2"/>
    <n v="4"/>
    <n v="1"/>
    <n v="2"/>
    <n v="5"/>
    <n v="2.75"/>
    <n v="3.5"/>
    <n v="1.5"/>
    <n v="2.5"/>
    <n v="3.5"/>
  </r>
  <r>
    <n v="1350"/>
    <x v="763"/>
    <d v="2022-11-07T00:00:00"/>
    <x v="0"/>
    <s v="October"/>
    <s v="Friday"/>
    <s v="Weekends"/>
    <x v="27"/>
    <x v="1"/>
    <s v="Guest 01350"/>
    <x v="1"/>
    <d v="1959-02-24T00:00:00"/>
    <x v="21"/>
    <x v="0"/>
    <x v="0"/>
    <n v="2"/>
    <x v="7"/>
    <x v="0"/>
    <x v="0"/>
    <s v="Very good"/>
    <s v="Poor"/>
    <s v="Excellent"/>
    <s v="Good"/>
    <s v="Good"/>
    <s v="Good"/>
    <n v="3"/>
    <n v="3"/>
    <n v="4"/>
    <n v="1"/>
    <n v="5"/>
    <n v="3"/>
    <n v="3"/>
    <n v="3"/>
    <n v="3.125"/>
    <n v="3"/>
    <n v="2.5"/>
    <n v="4"/>
    <n v="3"/>
  </r>
  <r>
    <n v="1351"/>
    <x v="764"/>
    <d v="2022-11-11T00:00:00"/>
    <x v="0"/>
    <s v="October"/>
    <s v="Thursday"/>
    <s v="Weekdays"/>
    <x v="20"/>
    <x v="1"/>
    <s v="Guest 01351"/>
    <x v="0"/>
    <d v="1951-03-20T00:00:00"/>
    <x v="34"/>
    <x v="1"/>
    <x v="3"/>
    <n v="3"/>
    <x v="0"/>
    <x v="1"/>
    <x v="2"/>
    <s v="Very good"/>
    <s v="Very good"/>
    <s v="Excellent"/>
    <s v="Good"/>
    <s v="Average"/>
    <s v="Average"/>
    <n v="4"/>
    <n v="4"/>
    <n v="4"/>
    <n v="4"/>
    <n v="5"/>
    <n v="3"/>
    <n v="2"/>
    <n v="2"/>
    <n v="3.5"/>
    <n v="4"/>
    <n v="4"/>
    <n v="4"/>
    <n v="2"/>
  </r>
  <r>
    <n v="1352"/>
    <x v="561"/>
    <d v="2020-02-19T00:00:00"/>
    <x v="3"/>
    <s v="February"/>
    <s v="Saturday"/>
    <s v="Weekends"/>
    <x v="26"/>
    <x v="0"/>
    <s v="Guest 01352"/>
    <x v="0"/>
    <d v="1985-06-17T00:00:00"/>
    <x v="29"/>
    <x v="0"/>
    <x v="0"/>
    <n v="4"/>
    <x v="5"/>
    <x v="1"/>
    <x v="1"/>
    <s v="Excellent"/>
    <s v="Excellent"/>
    <s v="Good"/>
    <s v="Poor"/>
    <s v="Average"/>
    <s v="Average"/>
    <n v="4"/>
    <n v="5"/>
    <n v="5"/>
    <n v="5"/>
    <n v="3"/>
    <n v="1"/>
    <n v="2"/>
    <n v="2"/>
    <n v="3.375"/>
    <n v="4.5"/>
    <n v="5"/>
    <n v="2"/>
    <n v="2"/>
  </r>
  <r>
    <n v="1353"/>
    <x v="765"/>
    <d v="2021-03-27T00:00:00"/>
    <x v="1"/>
    <s v="March"/>
    <s v="Saturday"/>
    <s v="Weekends"/>
    <x v="19"/>
    <x v="1"/>
    <s v="Guest 01353"/>
    <x v="0"/>
    <d v="1991-04-07T00:00:00"/>
    <x v="38"/>
    <x v="1"/>
    <x v="4"/>
    <n v="4"/>
    <x v="0"/>
    <x v="3"/>
    <x v="1"/>
    <s v="Very good"/>
    <s v="Excellent"/>
    <s v="Excellent"/>
    <s v="Average"/>
    <s v="Poor"/>
    <s v="Very good"/>
    <n v="5"/>
    <n v="5"/>
    <n v="4"/>
    <n v="5"/>
    <n v="5"/>
    <n v="2"/>
    <n v="1"/>
    <n v="4"/>
    <n v="3.875"/>
    <n v="5"/>
    <n v="4.5"/>
    <n v="3.5"/>
    <n v="2.5"/>
  </r>
  <r>
    <n v="1354"/>
    <x v="443"/>
    <d v="2021-02-23T00:00:00"/>
    <x v="1"/>
    <s v="February"/>
    <s v="Friday"/>
    <s v="Weekends"/>
    <x v="21"/>
    <x v="1"/>
    <s v="Guest 01354"/>
    <x v="1"/>
    <d v="1977-06-02T00:00:00"/>
    <x v="30"/>
    <x v="0"/>
    <x v="0"/>
    <n v="5"/>
    <x v="2"/>
    <x v="0"/>
    <x v="0"/>
    <s v="Very good"/>
    <s v="Very good"/>
    <s v="Very good"/>
    <s v="Average"/>
    <s v="Excellent"/>
    <s v="Good"/>
    <n v="3"/>
    <n v="3"/>
    <n v="4"/>
    <n v="4"/>
    <n v="4"/>
    <n v="2"/>
    <n v="5"/>
    <n v="3"/>
    <n v="3.5"/>
    <n v="3"/>
    <n v="4"/>
    <n v="3"/>
    <n v="4"/>
  </r>
  <r>
    <n v="1355"/>
    <x v="680"/>
    <d v="2020-02-19T00:00:00"/>
    <x v="3"/>
    <s v="February"/>
    <s v="Wednesday"/>
    <s v="Weekdays"/>
    <x v="16"/>
    <x v="1"/>
    <s v="Guest 01355"/>
    <x v="1"/>
    <d v="1976-05-19T00:00:00"/>
    <x v="51"/>
    <x v="0"/>
    <x v="0"/>
    <n v="5"/>
    <x v="7"/>
    <x v="1"/>
    <x v="3"/>
    <s v="Good"/>
    <s v="Very good"/>
    <s v="Good"/>
    <s v="Poor"/>
    <s v="Poor"/>
    <s v="Very good"/>
    <n v="4"/>
    <n v="2"/>
    <n v="3"/>
    <n v="4"/>
    <n v="3"/>
    <n v="1"/>
    <n v="1"/>
    <n v="4"/>
    <n v="2.75"/>
    <n v="3"/>
    <n v="3.5"/>
    <n v="2"/>
    <n v="2.5"/>
  </r>
  <r>
    <n v="1356"/>
    <x v="67"/>
    <d v="2021-06-07T00:00:00"/>
    <x v="1"/>
    <s v="May"/>
    <s v="Tuesday"/>
    <s v="Weekdays"/>
    <x v="28"/>
    <x v="1"/>
    <s v="Guest 01356"/>
    <x v="1"/>
    <d v="1961-11-26T00:00:00"/>
    <x v="4"/>
    <x v="3"/>
    <x v="4"/>
    <n v="5"/>
    <x v="7"/>
    <x v="4"/>
    <x v="3"/>
    <s v="Average"/>
    <s v="Good"/>
    <s v="Poor"/>
    <s v="Average"/>
    <s v="Very good"/>
    <s v="Poor"/>
    <n v="2"/>
    <n v="2"/>
    <n v="2"/>
    <n v="3"/>
    <n v="1"/>
    <n v="2"/>
    <n v="4"/>
    <n v="1"/>
    <n v="2.125"/>
    <n v="2"/>
    <n v="2.5"/>
    <n v="1.5"/>
    <n v="2.5"/>
  </r>
  <r>
    <n v="1357"/>
    <x v="766"/>
    <d v="2022-01-08T00:00:00"/>
    <x v="0"/>
    <s v="January"/>
    <s v="Thursday"/>
    <s v="Weekdays"/>
    <x v="0"/>
    <x v="0"/>
    <s v="Guest 01357"/>
    <x v="0"/>
    <d v="1971-04-18T00:00:00"/>
    <x v="46"/>
    <x v="1"/>
    <x v="6"/>
    <n v="5"/>
    <x v="0"/>
    <x v="3"/>
    <x v="1"/>
    <s v="Very good"/>
    <s v="Very good"/>
    <s v="Excellent"/>
    <s v="Poor"/>
    <s v="Poor"/>
    <s v="Excellent"/>
    <n v="5"/>
    <n v="5"/>
    <n v="4"/>
    <n v="4"/>
    <n v="5"/>
    <n v="1"/>
    <n v="1"/>
    <n v="5"/>
    <n v="3.75"/>
    <n v="5"/>
    <n v="4"/>
    <n v="3"/>
    <n v="3"/>
  </r>
  <r>
    <n v="1358"/>
    <x v="480"/>
    <d v="2020-06-06T00:00:00"/>
    <x v="3"/>
    <s v="May"/>
    <s v="Friday"/>
    <s v="Weekends"/>
    <x v="7"/>
    <x v="1"/>
    <s v="Guest 01358"/>
    <x v="1"/>
    <d v="2002-02-21T00:00:00"/>
    <x v="50"/>
    <x v="0"/>
    <x v="0"/>
    <n v="3"/>
    <x v="3"/>
    <x v="1"/>
    <x v="1"/>
    <s v="Very good"/>
    <s v="Good"/>
    <s v="Average"/>
    <s v="Average"/>
    <s v="Good"/>
    <s v="Excellent"/>
    <n v="4"/>
    <n v="5"/>
    <n v="4"/>
    <n v="3"/>
    <n v="2"/>
    <n v="2"/>
    <n v="3"/>
    <n v="5"/>
    <n v="3.5"/>
    <n v="4.5"/>
    <n v="3.5"/>
    <n v="2"/>
    <n v="4"/>
  </r>
  <r>
    <n v="1359"/>
    <x v="227"/>
    <d v="2020-01-08T00:00:00"/>
    <x v="3"/>
    <s v="January"/>
    <s v="Saturday"/>
    <s v="Weekends"/>
    <x v="26"/>
    <x v="0"/>
    <s v="Guest 01359"/>
    <x v="1"/>
    <d v="1974-08-19T00:00:00"/>
    <x v="54"/>
    <x v="1"/>
    <x v="3"/>
    <n v="4"/>
    <x v="0"/>
    <x v="3"/>
    <x v="1"/>
    <s v="Very good"/>
    <s v="Poor"/>
    <s v="Poor"/>
    <s v="Poor"/>
    <s v="Excellent"/>
    <s v="Excellent"/>
    <n v="5"/>
    <n v="5"/>
    <n v="4"/>
    <n v="1"/>
    <n v="1"/>
    <n v="1"/>
    <n v="5"/>
    <n v="5"/>
    <n v="3.375"/>
    <n v="5"/>
    <n v="2.5"/>
    <n v="1"/>
    <n v="5"/>
  </r>
  <r>
    <n v="1360"/>
    <x v="336"/>
    <d v="2020-04-26T00:00:00"/>
    <x v="3"/>
    <s v="March"/>
    <s v="Monday"/>
    <s v="Weekdays"/>
    <x v="28"/>
    <x v="1"/>
    <s v="Guest 01360"/>
    <x v="0"/>
    <d v="1977-08-12T00:00:00"/>
    <x v="30"/>
    <x v="3"/>
    <x v="6"/>
    <n v="4"/>
    <x v="5"/>
    <x v="0"/>
    <x v="1"/>
    <s v="Good"/>
    <s v="Poor"/>
    <s v="Very good"/>
    <s v="Average"/>
    <s v="Excellent"/>
    <s v="Very good"/>
    <n v="3"/>
    <n v="5"/>
    <n v="3"/>
    <n v="1"/>
    <n v="4"/>
    <n v="2"/>
    <n v="5"/>
    <n v="4"/>
    <n v="3.375"/>
    <n v="4"/>
    <n v="2"/>
    <n v="3"/>
    <n v="4.5"/>
  </r>
  <r>
    <n v="1361"/>
    <x v="142"/>
    <d v="2020-12-14T00:00:00"/>
    <x v="3"/>
    <s v="November"/>
    <s v="Wednesday"/>
    <s v="Weekdays"/>
    <x v="5"/>
    <x v="1"/>
    <s v="Guest 01361"/>
    <x v="0"/>
    <d v="1993-07-27T00:00:00"/>
    <x v="0"/>
    <x v="0"/>
    <x v="0"/>
    <n v="5"/>
    <x v="0"/>
    <x v="2"/>
    <x v="0"/>
    <s v="Good"/>
    <s v="Very good"/>
    <s v="Very good"/>
    <s v="Poor"/>
    <s v="Poor"/>
    <s v="Very good"/>
    <n v="1"/>
    <n v="3"/>
    <n v="3"/>
    <n v="4"/>
    <n v="4"/>
    <n v="1"/>
    <n v="1"/>
    <n v="4"/>
    <n v="2.625"/>
    <n v="2"/>
    <n v="3.5"/>
    <n v="2.5"/>
    <n v="2.5"/>
  </r>
  <r>
    <n v="1362"/>
    <x v="227"/>
    <d v="2020-01-25T00:00:00"/>
    <x v="3"/>
    <s v="January"/>
    <s v="Saturday"/>
    <s v="Weekends"/>
    <x v="19"/>
    <x v="1"/>
    <s v="Guest 01362"/>
    <x v="0"/>
    <d v="1956-09-09T00:00:00"/>
    <x v="5"/>
    <x v="1"/>
    <x v="2"/>
    <n v="3"/>
    <x v="0"/>
    <x v="3"/>
    <x v="2"/>
    <s v="Good"/>
    <s v="Poor"/>
    <s v="Average"/>
    <s v="Average"/>
    <s v="Poor"/>
    <s v="Very good"/>
    <n v="5"/>
    <n v="4"/>
    <n v="3"/>
    <n v="1"/>
    <n v="2"/>
    <n v="2"/>
    <n v="1"/>
    <n v="4"/>
    <n v="2.75"/>
    <n v="4.5"/>
    <n v="2"/>
    <n v="2"/>
    <n v="2.5"/>
  </r>
  <r>
    <n v="1363"/>
    <x v="363"/>
    <d v="2020-06-25T00:00:00"/>
    <x v="3"/>
    <s v="June"/>
    <s v="Sunday"/>
    <s v="Weekends"/>
    <x v="17"/>
    <x v="1"/>
    <s v="Guest 01363"/>
    <x v="1"/>
    <d v="1979-03-04T00:00:00"/>
    <x v="37"/>
    <x v="2"/>
    <x v="6"/>
    <n v="2"/>
    <x v="0"/>
    <x v="3"/>
    <x v="0"/>
    <s v="Very good"/>
    <s v="Very good"/>
    <s v="Excellent"/>
    <s v="Average"/>
    <s v="Excellent"/>
    <s v="Poor"/>
    <n v="5"/>
    <n v="3"/>
    <n v="4"/>
    <n v="4"/>
    <n v="5"/>
    <n v="2"/>
    <n v="5"/>
    <n v="1"/>
    <n v="3.625"/>
    <n v="4"/>
    <n v="4"/>
    <n v="3.5"/>
    <n v="3"/>
  </r>
  <r>
    <n v="1364"/>
    <x v="767"/>
    <d v="2020-08-05T00:00:00"/>
    <x v="3"/>
    <s v="July"/>
    <s v="Monday"/>
    <s v="Weekdays"/>
    <x v="18"/>
    <x v="1"/>
    <s v="Guest 01364"/>
    <x v="0"/>
    <d v="2006-07-12T00:00:00"/>
    <x v="56"/>
    <x v="0"/>
    <x v="3"/>
    <n v="1"/>
    <x v="5"/>
    <x v="1"/>
    <x v="2"/>
    <s v="Very good"/>
    <s v="Very good"/>
    <s v="Excellent"/>
    <s v="Average"/>
    <s v="Very good"/>
    <s v="Good"/>
    <n v="4"/>
    <n v="4"/>
    <n v="4"/>
    <n v="4"/>
    <n v="5"/>
    <n v="2"/>
    <n v="4"/>
    <n v="3"/>
    <n v="3.75"/>
    <n v="4"/>
    <n v="4"/>
    <n v="3.5"/>
    <n v="3.5"/>
  </r>
  <r>
    <n v="1365"/>
    <x v="534"/>
    <d v="2020-03-22T00:00:00"/>
    <x v="3"/>
    <s v="February"/>
    <s v="Tuesday"/>
    <s v="Weekdays"/>
    <x v="5"/>
    <x v="1"/>
    <s v="Guest 01365"/>
    <x v="0"/>
    <d v="1978-04-26T00:00:00"/>
    <x v="30"/>
    <x v="0"/>
    <x v="0"/>
    <n v="5"/>
    <x v="6"/>
    <x v="3"/>
    <x v="0"/>
    <s v="Excellent"/>
    <s v="Excellent"/>
    <s v="Good"/>
    <s v="Average"/>
    <s v="Good"/>
    <s v="Poor"/>
    <n v="5"/>
    <n v="3"/>
    <n v="5"/>
    <n v="5"/>
    <n v="3"/>
    <n v="2"/>
    <n v="3"/>
    <n v="1"/>
    <n v="3.375"/>
    <n v="4"/>
    <n v="5"/>
    <n v="2.5"/>
    <n v="2"/>
  </r>
  <r>
    <n v="1366"/>
    <x v="380"/>
    <d v="2020-05-28T00:00:00"/>
    <x v="3"/>
    <s v="May"/>
    <s v="Monday"/>
    <s v="Weekdays"/>
    <x v="4"/>
    <x v="0"/>
    <s v="Guest 01366"/>
    <x v="0"/>
    <d v="1980-11-02T00:00:00"/>
    <x v="18"/>
    <x v="0"/>
    <x v="0"/>
    <n v="2"/>
    <x v="0"/>
    <x v="1"/>
    <x v="0"/>
    <s v="Excellent"/>
    <s v="Excellent"/>
    <s v="Excellent"/>
    <s v="Poor"/>
    <s v="Excellent"/>
    <s v="Average"/>
    <n v="4"/>
    <n v="3"/>
    <n v="5"/>
    <n v="5"/>
    <n v="5"/>
    <n v="1"/>
    <n v="5"/>
    <n v="2"/>
    <n v="3.75"/>
    <n v="3.5"/>
    <n v="5"/>
    <n v="3"/>
    <n v="3.5"/>
  </r>
  <r>
    <n v="1367"/>
    <x v="768"/>
    <d v="2022-08-28T00:00:00"/>
    <x v="0"/>
    <s v="August"/>
    <s v="Saturday"/>
    <s v="Weekends"/>
    <x v="20"/>
    <x v="1"/>
    <s v="Guest 01367"/>
    <x v="0"/>
    <d v="1971-08-05T00:00:00"/>
    <x v="53"/>
    <x v="1"/>
    <x v="5"/>
    <n v="3"/>
    <x v="0"/>
    <x v="3"/>
    <x v="2"/>
    <s v="Good"/>
    <s v="Good"/>
    <s v="Good"/>
    <s v="Average"/>
    <s v="Average"/>
    <s v="Good"/>
    <n v="5"/>
    <n v="4"/>
    <n v="3"/>
    <n v="3"/>
    <n v="3"/>
    <n v="2"/>
    <n v="2"/>
    <n v="3"/>
    <n v="3.125"/>
    <n v="4.5"/>
    <n v="3"/>
    <n v="2.5"/>
    <n v="2.5"/>
  </r>
  <r>
    <n v="1368"/>
    <x v="57"/>
    <d v="2022-07-21T00:00:00"/>
    <x v="0"/>
    <s v="June"/>
    <s v="Thursday"/>
    <s v="Weekdays"/>
    <x v="19"/>
    <x v="1"/>
    <s v="Guest 01368"/>
    <x v="0"/>
    <d v="1982-08-15T00:00:00"/>
    <x v="55"/>
    <x v="0"/>
    <x v="0"/>
    <n v="1"/>
    <x v="3"/>
    <x v="1"/>
    <x v="1"/>
    <s v="Poor"/>
    <s v="Very good"/>
    <s v="Good"/>
    <s v="Good"/>
    <s v="Good"/>
    <s v="Excellent"/>
    <n v="4"/>
    <n v="5"/>
    <n v="1"/>
    <n v="4"/>
    <n v="3"/>
    <n v="3"/>
    <n v="3"/>
    <n v="5"/>
    <n v="3.5"/>
    <n v="4.5"/>
    <n v="2.5"/>
    <n v="3"/>
    <n v="4"/>
  </r>
  <r>
    <n v="1369"/>
    <x v="637"/>
    <d v="2022-06-13T00:00:00"/>
    <x v="0"/>
    <s v="May"/>
    <s v="Friday"/>
    <s v="Weekends"/>
    <x v="15"/>
    <x v="1"/>
    <s v="Guest 01369"/>
    <x v="1"/>
    <d v="1999-07-15T00:00:00"/>
    <x v="24"/>
    <x v="0"/>
    <x v="0"/>
    <n v="5"/>
    <x v="6"/>
    <x v="1"/>
    <x v="2"/>
    <s v="Excellent"/>
    <s v="Good"/>
    <s v="Average"/>
    <s v="Average"/>
    <s v="Average"/>
    <s v="Poor"/>
    <n v="4"/>
    <n v="4"/>
    <n v="5"/>
    <n v="3"/>
    <n v="2"/>
    <n v="2"/>
    <n v="2"/>
    <n v="1"/>
    <n v="2.875"/>
    <n v="4"/>
    <n v="4"/>
    <n v="2"/>
    <n v="1.5"/>
  </r>
  <r>
    <n v="1370"/>
    <x v="230"/>
    <d v="2021-03-19T00:00:00"/>
    <x v="1"/>
    <s v="February"/>
    <s v="Thursday"/>
    <s v="Weekdays"/>
    <x v="7"/>
    <x v="1"/>
    <s v="Guest 01370"/>
    <x v="1"/>
    <d v="1981-08-21T00:00:00"/>
    <x v="2"/>
    <x v="1"/>
    <x v="3"/>
    <n v="3"/>
    <x v="0"/>
    <x v="3"/>
    <x v="1"/>
    <s v="Very good"/>
    <s v="Poor"/>
    <s v="Very good"/>
    <s v="Poor"/>
    <s v="Poor"/>
    <s v="Very good"/>
    <n v="5"/>
    <n v="5"/>
    <n v="4"/>
    <n v="1"/>
    <n v="4"/>
    <n v="1"/>
    <n v="1"/>
    <n v="4"/>
    <n v="3.125"/>
    <n v="5"/>
    <n v="2.5"/>
    <n v="2.5"/>
    <n v="2.5"/>
  </r>
  <r>
    <n v="1371"/>
    <x v="84"/>
    <d v="2020-08-11T00:00:00"/>
    <x v="3"/>
    <s v="August"/>
    <s v="Thursday"/>
    <s v="Weekdays"/>
    <x v="2"/>
    <x v="0"/>
    <s v="Guest 01371"/>
    <x v="0"/>
    <d v="1995-12-03T00:00:00"/>
    <x v="36"/>
    <x v="1"/>
    <x v="4"/>
    <n v="5"/>
    <x v="0"/>
    <x v="1"/>
    <x v="2"/>
    <s v="Good"/>
    <s v="Poor"/>
    <s v="Poor"/>
    <s v="Poor"/>
    <s v="Poor"/>
    <s v="Poor"/>
    <n v="4"/>
    <n v="4"/>
    <n v="3"/>
    <n v="1"/>
    <n v="1"/>
    <n v="1"/>
    <n v="1"/>
    <n v="1"/>
    <n v="2"/>
    <n v="4"/>
    <n v="2"/>
    <n v="1"/>
    <n v="1"/>
  </r>
  <r>
    <n v="1372"/>
    <x v="769"/>
    <d v="2020-05-19T00:00:00"/>
    <x v="3"/>
    <s v="April"/>
    <s v="Monday"/>
    <s v="Weekdays"/>
    <x v="25"/>
    <x v="1"/>
    <s v="Guest 01372"/>
    <x v="1"/>
    <d v="1993-08-22T00:00:00"/>
    <x v="0"/>
    <x v="2"/>
    <x v="2"/>
    <n v="5"/>
    <x v="2"/>
    <x v="0"/>
    <x v="0"/>
    <s v="Good"/>
    <s v="Average"/>
    <s v="Very good"/>
    <s v="Average"/>
    <s v="Poor"/>
    <s v="Very good"/>
    <n v="3"/>
    <n v="3"/>
    <n v="3"/>
    <n v="2"/>
    <n v="4"/>
    <n v="2"/>
    <n v="1"/>
    <n v="4"/>
    <n v="2.75"/>
    <n v="3"/>
    <n v="2.5"/>
    <n v="3"/>
    <n v="2.5"/>
  </r>
  <r>
    <n v="1373"/>
    <x v="36"/>
    <d v="2020-03-03T00:00:00"/>
    <x v="3"/>
    <s v="February"/>
    <s v="Friday"/>
    <s v="Weekends"/>
    <x v="26"/>
    <x v="0"/>
    <s v="Guest 01373"/>
    <x v="1"/>
    <d v="1962-12-12T00:00:00"/>
    <x v="20"/>
    <x v="0"/>
    <x v="0"/>
    <n v="3"/>
    <x v="1"/>
    <x v="1"/>
    <x v="1"/>
    <s v="Very good"/>
    <s v="Average"/>
    <s v="Very good"/>
    <s v="Poor"/>
    <s v="Excellent"/>
    <s v="Poor"/>
    <n v="4"/>
    <n v="5"/>
    <n v="4"/>
    <n v="2"/>
    <n v="4"/>
    <n v="1"/>
    <n v="5"/>
    <n v="1"/>
    <n v="3.25"/>
    <n v="4.5"/>
    <n v="3"/>
    <n v="2.5"/>
    <n v="3"/>
  </r>
  <r>
    <n v="1374"/>
    <x v="604"/>
    <d v="2022-07-14T00:00:00"/>
    <x v="0"/>
    <s v="July"/>
    <s v="Tuesday"/>
    <s v="Weekdays"/>
    <x v="0"/>
    <x v="0"/>
    <s v="Guest 01374"/>
    <x v="0"/>
    <d v="1963-07-08T00:00:00"/>
    <x v="40"/>
    <x v="2"/>
    <x v="5"/>
    <n v="2"/>
    <x v="1"/>
    <x v="1"/>
    <x v="1"/>
    <s v="Good"/>
    <s v="Very good"/>
    <s v="Very good"/>
    <s v="Poor"/>
    <s v="Good"/>
    <s v="Excellent"/>
    <n v="4"/>
    <n v="5"/>
    <n v="3"/>
    <n v="4"/>
    <n v="4"/>
    <n v="1"/>
    <n v="3"/>
    <n v="5"/>
    <n v="3.625"/>
    <n v="4.5"/>
    <n v="3.5"/>
    <n v="2.5"/>
    <n v="4"/>
  </r>
  <r>
    <n v="1375"/>
    <x v="458"/>
    <d v="2021-05-17T00:00:00"/>
    <x v="1"/>
    <s v="May"/>
    <s v="Friday"/>
    <s v="Weekends"/>
    <x v="4"/>
    <x v="2"/>
    <s v="Guest 01375"/>
    <x v="1"/>
    <d v="2001-08-31T00:00:00"/>
    <x v="50"/>
    <x v="1"/>
    <x v="6"/>
    <n v="4"/>
    <x v="5"/>
    <x v="0"/>
    <x v="0"/>
    <s v="Very good"/>
    <s v="Average"/>
    <s v="Excellent"/>
    <s v="Good"/>
    <s v="Excellent"/>
    <s v="Poor"/>
    <n v="3"/>
    <n v="3"/>
    <n v="4"/>
    <n v="2"/>
    <n v="5"/>
    <n v="3"/>
    <n v="5"/>
    <n v="1"/>
    <n v="3.25"/>
    <n v="3"/>
    <n v="3"/>
    <n v="4"/>
    <n v="3"/>
  </r>
  <r>
    <n v="1376"/>
    <x v="770"/>
    <d v="2022-12-18T00:00:00"/>
    <x v="0"/>
    <s v="November"/>
    <s v="Sunday"/>
    <s v="Weekends"/>
    <x v="10"/>
    <x v="1"/>
    <s v="Guest 01376"/>
    <x v="1"/>
    <d v="1961-03-17T00:00:00"/>
    <x v="1"/>
    <x v="0"/>
    <x v="6"/>
    <n v="4"/>
    <x v="1"/>
    <x v="3"/>
    <x v="2"/>
    <s v="Excellent"/>
    <s v="Average"/>
    <s v="Average"/>
    <s v="Average"/>
    <s v="Excellent"/>
    <s v="Very good"/>
    <n v="5"/>
    <n v="4"/>
    <n v="5"/>
    <n v="2"/>
    <n v="2"/>
    <n v="2"/>
    <n v="5"/>
    <n v="4"/>
    <n v="3.625"/>
    <n v="4.5"/>
    <n v="3.5"/>
    <n v="2"/>
    <n v="4.5"/>
  </r>
  <r>
    <n v="1377"/>
    <x v="592"/>
    <d v="2022-09-14T00:00:00"/>
    <x v="0"/>
    <s v="August"/>
    <s v="Wednesday"/>
    <s v="Weekdays"/>
    <x v="8"/>
    <x v="1"/>
    <s v="Guest 01377"/>
    <x v="0"/>
    <d v="1962-02-14T00:00:00"/>
    <x v="4"/>
    <x v="1"/>
    <x v="3"/>
    <n v="4"/>
    <x v="5"/>
    <x v="2"/>
    <x v="3"/>
    <s v="Very good"/>
    <s v="Excellent"/>
    <s v="Poor"/>
    <s v="Average"/>
    <s v="Excellent"/>
    <s v="Average"/>
    <n v="1"/>
    <n v="2"/>
    <n v="4"/>
    <n v="5"/>
    <n v="1"/>
    <n v="2"/>
    <n v="5"/>
    <n v="2"/>
    <n v="2.75"/>
    <n v="1.5"/>
    <n v="4.5"/>
    <n v="1.5"/>
    <n v="3.5"/>
  </r>
  <r>
    <n v="1378"/>
    <x v="165"/>
    <d v="2022-02-18T00:00:00"/>
    <x v="0"/>
    <s v="February"/>
    <s v="Sunday"/>
    <s v="Weekends"/>
    <x v="3"/>
    <x v="1"/>
    <s v="Guest 01378"/>
    <x v="1"/>
    <d v="1997-09-01T00:00:00"/>
    <x v="8"/>
    <x v="1"/>
    <x v="3"/>
    <n v="5"/>
    <x v="5"/>
    <x v="2"/>
    <x v="3"/>
    <s v="Very good"/>
    <s v="Excellent"/>
    <s v="Excellent"/>
    <s v="Good"/>
    <s v="Poor"/>
    <s v="Poor"/>
    <n v="1"/>
    <n v="2"/>
    <n v="4"/>
    <n v="5"/>
    <n v="5"/>
    <n v="3"/>
    <n v="1"/>
    <n v="1"/>
    <n v="2.75"/>
    <n v="1.5"/>
    <n v="4.5"/>
    <n v="4"/>
    <n v="1"/>
  </r>
  <r>
    <n v="1379"/>
    <x v="173"/>
    <d v="2020-03-03T00:00:00"/>
    <x v="3"/>
    <s v="February"/>
    <s v="Friday"/>
    <s v="Weekends"/>
    <x v="17"/>
    <x v="1"/>
    <s v="Guest 01379"/>
    <x v="1"/>
    <d v="1999-11-28T00:00:00"/>
    <x v="24"/>
    <x v="1"/>
    <x v="4"/>
    <n v="1"/>
    <x v="0"/>
    <x v="0"/>
    <x v="2"/>
    <s v="Excellent"/>
    <s v="Very good"/>
    <s v="Average"/>
    <s v="Average"/>
    <s v="Poor"/>
    <s v="Good"/>
    <n v="3"/>
    <n v="4"/>
    <n v="5"/>
    <n v="4"/>
    <n v="2"/>
    <n v="2"/>
    <n v="1"/>
    <n v="3"/>
    <n v="3"/>
    <n v="3.5"/>
    <n v="4.5"/>
    <n v="2"/>
    <n v="2"/>
  </r>
  <r>
    <n v="1380"/>
    <x v="771"/>
    <d v="2021-07-20T00:00:00"/>
    <x v="1"/>
    <s v="June"/>
    <s v="Sunday"/>
    <s v="Weekends"/>
    <x v="24"/>
    <x v="1"/>
    <s v="Guest 01380"/>
    <x v="0"/>
    <d v="1965-04-12T00:00:00"/>
    <x v="25"/>
    <x v="1"/>
    <x v="2"/>
    <n v="4"/>
    <x v="4"/>
    <x v="3"/>
    <x v="0"/>
    <s v="Very good"/>
    <s v="Excellent"/>
    <s v="Excellent"/>
    <s v="Poor"/>
    <s v="Good"/>
    <s v="Very good"/>
    <n v="5"/>
    <n v="3"/>
    <n v="4"/>
    <n v="5"/>
    <n v="5"/>
    <n v="1"/>
    <n v="3"/>
    <n v="4"/>
    <n v="3.75"/>
    <n v="4"/>
    <n v="4.5"/>
    <n v="3"/>
    <n v="3.5"/>
  </r>
  <r>
    <n v="1381"/>
    <x v="676"/>
    <d v="2021-08-08T00:00:00"/>
    <x v="1"/>
    <s v="July"/>
    <s v="Tuesday"/>
    <s v="Weekdays"/>
    <x v="14"/>
    <x v="1"/>
    <s v="Guest 01381"/>
    <x v="1"/>
    <d v="1969-03-25T00:00:00"/>
    <x v="42"/>
    <x v="0"/>
    <x v="0"/>
    <n v="5"/>
    <x v="6"/>
    <x v="2"/>
    <x v="0"/>
    <s v="Excellent"/>
    <s v="Good"/>
    <s v="Very good"/>
    <s v="Very good"/>
    <s v="Excellent"/>
    <s v="Very good"/>
    <n v="1"/>
    <n v="3"/>
    <n v="5"/>
    <n v="3"/>
    <n v="4"/>
    <n v="4"/>
    <n v="5"/>
    <n v="4"/>
    <n v="3.625"/>
    <n v="2"/>
    <n v="4"/>
    <n v="4"/>
    <n v="4.5"/>
  </r>
  <r>
    <n v="1382"/>
    <x v="518"/>
    <d v="2020-11-07T00:00:00"/>
    <x v="3"/>
    <s v="October"/>
    <s v="Sunday"/>
    <s v="Weekends"/>
    <x v="22"/>
    <x v="1"/>
    <s v="Guest 01382"/>
    <x v="0"/>
    <d v="1985-06-05T00:00:00"/>
    <x v="29"/>
    <x v="2"/>
    <x v="2"/>
    <n v="5"/>
    <x v="2"/>
    <x v="0"/>
    <x v="1"/>
    <s v="Excellent"/>
    <s v="Average"/>
    <s v="Poor"/>
    <s v="Very good"/>
    <s v="Good"/>
    <s v="Average"/>
    <n v="3"/>
    <n v="5"/>
    <n v="5"/>
    <n v="2"/>
    <n v="1"/>
    <n v="4"/>
    <n v="3"/>
    <n v="2"/>
    <n v="3.125"/>
    <n v="4"/>
    <n v="3.5"/>
    <n v="2.5"/>
    <n v="2.5"/>
  </r>
  <r>
    <n v="1383"/>
    <x v="310"/>
    <d v="2020-02-02T00:00:00"/>
    <x v="3"/>
    <s v="January"/>
    <s v="Friday"/>
    <s v="Weekends"/>
    <x v="11"/>
    <x v="1"/>
    <s v="Guest 01383"/>
    <x v="1"/>
    <d v="1979-12-11T00:00:00"/>
    <x v="14"/>
    <x v="0"/>
    <x v="0"/>
    <n v="4"/>
    <x v="1"/>
    <x v="3"/>
    <x v="2"/>
    <s v="Good"/>
    <s v="Good"/>
    <s v="Very good"/>
    <s v="Poor"/>
    <s v="Excellent"/>
    <s v="Good"/>
    <n v="5"/>
    <n v="4"/>
    <n v="3"/>
    <n v="3"/>
    <n v="4"/>
    <n v="1"/>
    <n v="5"/>
    <n v="3"/>
    <n v="3.5"/>
    <n v="4.5"/>
    <n v="3"/>
    <n v="2.5"/>
    <n v="4"/>
  </r>
  <r>
    <n v="1384"/>
    <x v="257"/>
    <d v="2020-05-10T00:00:00"/>
    <x v="3"/>
    <s v="May"/>
    <s v="Tuesday"/>
    <s v="Weekdays"/>
    <x v="2"/>
    <x v="0"/>
    <s v="Guest 01384"/>
    <x v="0"/>
    <d v="1951-10-02T00:00:00"/>
    <x v="16"/>
    <x v="1"/>
    <x v="3"/>
    <n v="4"/>
    <x v="4"/>
    <x v="1"/>
    <x v="3"/>
    <s v="Very good"/>
    <s v="Excellent"/>
    <s v="Very good"/>
    <s v="Very good"/>
    <s v="Average"/>
    <s v="Excellent"/>
    <n v="4"/>
    <n v="2"/>
    <n v="4"/>
    <n v="5"/>
    <n v="4"/>
    <n v="4"/>
    <n v="2"/>
    <n v="5"/>
    <n v="3.75"/>
    <n v="3"/>
    <n v="4.5"/>
    <n v="4"/>
    <n v="3.5"/>
  </r>
  <r>
    <n v="1385"/>
    <x v="559"/>
    <d v="2021-03-19T00:00:00"/>
    <x v="1"/>
    <s v="March"/>
    <s v="Monday"/>
    <s v="Weekdays"/>
    <x v="17"/>
    <x v="1"/>
    <s v="Guest 01385"/>
    <x v="0"/>
    <d v="1983-03-03T00:00:00"/>
    <x v="55"/>
    <x v="1"/>
    <x v="4"/>
    <n v="4"/>
    <x v="7"/>
    <x v="0"/>
    <x v="2"/>
    <s v="Good"/>
    <s v="Average"/>
    <s v="Average"/>
    <s v="Poor"/>
    <s v="Average"/>
    <s v="Good"/>
    <n v="3"/>
    <n v="4"/>
    <n v="3"/>
    <n v="2"/>
    <n v="2"/>
    <n v="1"/>
    <n v="2"/>
    <n v="3"/>
    <n v="2.5"/>
    <n v="3.5"/>
    <n v="2.5"/>
    <n v="1.5"/>
    <n v="2.5"/>
  </r>
  <r>
    <n v="1386"/>
    <x v="10"/>
    <d v="2020-05-27T00:00:00"/>
    <x v="3"/>
    <s v="May"/>
    <s v="Thursday"/>
    <s v="Weekdays"/>
    <x v="9"/>
    <x v="1"/>
    <s v="Guest 01386"/>
    <x v="0"/>
    <d v="1973-03-11T00:00:00"/>
    <x v="11"/>
    <x v="1"/>
    <x v="6"/>
    <n v="2"/>
    <x v="5"/>
    <x v="0"/>
    <x v="2"/>
    <s v="Poor"/>
    <s v="Good"/>
    <s v="Poor"/>
    <s v="Average"/>
    <s v="Average"/>
    <s v="Very good"/>
    <n v="3"/>
    <n v="4"/>
    <n v="1"/>
    <n v="3"/>
    <n v="1"/>
    <n v="2"/>
    <n v="2"/>
    <n v="4"/>
    <n v="2.5"/>
    <n v="3.5"/>
    <n v="2"/>
    <n v="1.5"/>
    <n v="3"/>
  </r>
  <r>
    <n v="1387"/>
    <x v="772"/>
    <d v="2020-02-18T00:00:00"/>
    <x v="3"/>
    <s v="January"/>
    <s v="Wednesday"/>
    <s v="Weekdays"/>
    <x v="28"/>
    <x v="1"/>
    <s v="Guest 01387"/>
    <x v="0"/>
    <d v="1998-12-29T00:00:00"/>
    <x v="22"/>
    <x v="0"/>
    <x v="0"/>
    <n v="3"/>
    <x v="6"/>
    <x v="1"/>
    <x v="1"/>
    <s v="Average"/>
    <s v="Good"/>
    <s v="Average"/>
    <s v="Excellent"/>
    <s v="Very good"/>
    <s v="Excellent"/>
    <n v="4"/>
    <n v="5"/>
    <n v="2"/>
    <n v="3"/>
    <n v="2"/>
    <n v="5"/>
    <n v="4"/>
    <n v="5"/>
    <n v="3.75"/>
    <n v="4.5"/>
    <n v="2.5"/>
    <n v="3.5"/>
    <n v="4.5"/>
  </r>
  <r>
    <n v="1388"/>
    <x v="115"/>
    <d v="2022-10-10T00:00:00"/>
    <x v="0"/>
    <s v="October"/>
    <s v="Thursday"/>
    <s v="Weekdays"/>
    <x v="26"/>
    <x v="0"/>
    <s v="Guest 01388"/>
    <x v="0"/>
    <d v="1991-07-14T00:00:00"/>
    <x v="39"/>
    <x v="0"/>
    <x v="0"/>
    <n v="4"/>
    <x v="3"/>
    <x v="0"/>
    <x v="2"/>
    <s v="Excellent"/>
    <s v="Poor"/>
    <s v="Very good"/>
    <s v="Poor"/>
    <s v="Poor"/>
    <s v="Excellent"/>
    <n v="3"/>
    <n v="4"/>
    <n v="5"/>
    <n v="1"/>
    <n v="4"/>
    <n v="1"/>
    <n v="1"/>
    <n v="5"/>
    <n v="3"/>
    <n v="3.5"/>
    <n v="3"/>
    <n v="2.5"/>
    <n v="3"/>
  </r>
  <r>
    <n v="1389"/>
    <x v="84"/>
    <d v="2020-08-13T00:00:00"/>
    <x v="3"/>
    <s v="August"/>
    <s v="Thursday"/>
    <s v="Weekdays"/>
    <x v="16"/>
    <x v="1"/>
    <s v="Guest 01389"/>
    <x v="1"/>
    <d v="1963-10-09T00:00:00"/>
    <x v="40"/>
    <x v="0"/>
    <x v="0"/>
    <n v="3"/>
    <x v="0"/>
    <x v="3"/>
    <x v="1"/>
    <s v="Good"/>
    <s v="Poor"/>
    <s v="Average"/>
    <s v="Average"/>
    <s v="Good"/>
    <s v="Poor"/>
    <n v="5"/>
    <n v="5"/>
    <n v="3"/>
    <n v="1"/>
    <n v="2"/>
    <n v="2"/>
    <n v="3"/>
    <n v="1"/>
    <n v="2.75"/>
    <n v="5"/>
    <n v="2"/>
    <n v="2"/>
    <n v="2"/>
  </r>
  <r>
    <n v="1390"/>
    <x v="577"/>
    <d v="2020-07-22T00:00:00"/>
    <x v="3"/>
    <s v="July"/>
    <s v="Wednesday"/>
    <s v="Weekdays"/>
    <x v="8"/>
    <x v="1"/>
    <s v="Guest 01390"/>
    <x v="1"/>
    <d v="1972-03-03T00:00:00"/>
    <x v="53"/>
    <x v="1"/>
    <x v="0"/>
    <n v="5"/>
    <x v="0"/>
    <x v="1"/>
    <x v="3"/>
    <s v="Good"/>
    <s v="Good"/>
    <s v="Excellent"/>
    <s v="Good"/>
    <s v="Poor"/>
    <s v="Poor"/>
    <n v="4"/>
    <n v="2"/>
    <n v="3"/>
    <n v="3"/>
    <n v="5"/>
    <n v="3"/>
    <n v="1"/>
    <n v="1"/>
    <n v="2.75"/>
    <n v="3"/>
    <n v="3"/>
    <n v="4"/>
    <n v="1"/>
  </r>
  <r>
    <n v="1391"/>
    <x v="605"/>
    <d v="2022-01-01T00:00:00"/>
    <x v="1"/>
    <s v="December"/>
    <s v="Friday"/>
    <s v="Weekends"/>
    <x v="6"/>
    <x v="2"/>
    <s v="Guest 01391"/>
    <x v="0"/>
    <d v="1968-05-02T00:00:00"/>
    <x v="32"/>
    <x v="2"/>
    <x v="6"/>
    <n v="3"/>
    <x v="0"/>
    <x v="1"/>
    <x v="2"/>
    <s v="Very good"/>
    <s v="Good"/>
    <s v="Poor"/>
    <s v="Poor"/>
    <s v="Very good"/>
    <s v="Excellent"/>
    <n v="4"/>
    <n v="4"/>
    <n v="4"/>
    <n v="3"/>
    <n v="1"/>
    <n v="1"/>
    <n v="4"/>
    <n v="5"/>
    <n v="3.25"/>
    <n v="4"/>
    <n v="3.5"/>
    <n v="1"/>
    <n v="4.5"/>
  </r>
  <r>
    <n v="1392"/>
    <x v="773"/>
    <d v="2020-12-13T00:00:00"/>
    <x v="3"/>
    <s v="December"/>
    <s v="Tuesday"/>
    <s v="Weekdays"/>
    <x v="3"/>
    <x v="1"/>
    <s v="Guest 01392"/>
    <x v="0"/>
    <d v="2001-04-02T00:00:00"/>
    <x v="6"/>
    <x v="2"/>
    <x v="6"/>
    <n v="3"/>
    <x v="2"/>
    <x v="2"/>
    <x v="3"/>
    <s v="Very good"/>
    <s v="Poor"/>
    <s v="Excellent"/>
    <s v="Average"/>
    <s v="Very good"/>
    <s v="Good"/>
    <n v="1"/>
    <n v="2"/>
    <n v="4"/>
    <n v="1"/>
    <n v="5"/>
    <n v="2"/>
    <n v="4"/>
    <n v="3"/>
    <n v="2.75"/>
    <n v="1.5"/>
    <n v="2.5"/>
    <n v="3.5"/>
    <n v="3.5"/>
  </r>
  <r>
    <n v="1393"/>
    <x v="19"/>
    <d v="2021-01-02T00:00:00"/>
    <x v="3"/>
    <s v="December"/>
    <s v="Wednesday"/>
    <s v="Weekdays"/>
    <x v="27"/>
    <x v="1"/>
    <s v="Guest 01393"/>
    <x v="1"/>
    <d v="2002-03-19T00:00:00"/>
    <x v="50"/>
    <x v="0"/>
    <x v="0"/>
    <n v="1"/>
    <x v="0"/>
    <x v="1"/>
    <x v="3"/>
    <s v="Excellent"/>
    <s v="Poor"/>
    <s v="Good"/>
    <s v="Excellent"/>
    <s v="Excellent"/>
    <s v="Average"/>
    <n v="4"/>
    <n v="2"/>
    <n v="5"/>
    <n v="1"/>
    <n v="3"/>
    <n v="5"/>
    <n v="5"/>
    <n v="2"/>
    <n v="3.375"/>
    <n v="3"/>
    <n v="3"/>
    <n v="4"/>
    <n v="3.5"/>
  </r>
  <r>
    <n v="1394"/>
    <x v="774"/>
    <d v="2020-11-25T00:00:00"/>
    <x v="3"/>
    <s v="November"/>
    <s v="Sunday"/>
    <s v="Weekends"/>
    <x v="4"/>
    <x v="2"/>
    <s v="Guest 01394"/>
    <x v="0"/>
    <d v="1962-08-10T00:00:00"/>
    <x v="20"/>
    <x v="0"/>
    <x v="0"/>
    <n v="5"/>
    <x v="6"/>
    <x v="1"/>
    <x v="2"/>
    <s v="Excellent"/>
    <s v="Good"/>
    <s v="Average"/>
    <s v="Poor"/>
    <s v="Good"/>
    <s v="Very good"/>
    <n v="4"/>
    <n v="4"/>
    <n v="5"/>
    <n v="3"/>
    <n v="2"/>
    <n v="1"/>
    <n v="3"/>
    <n v="4"/>
    <n v="3.25"/>
    <n v="4"/>
    <n v="4"/>
    <n v="1.5"/>
    <n v="3.5"/>
  </r>
  <r>
    <n v="1395"/>
    <x v="98"/>
    <d v="2021-02-18T00:00:00"/>
    <x v="1"/>
    <s v="February"/>
    <s v="Saturday"/>
    <s v="Weekends"/>
    <x v="3"/>
    <x v="1"/>
    <s v="Guest 01395"/>
    <x v="1"/>
    <d v="1972-11-19T00:00:00"/>
    <x v="11"/>
    <x v="0"/>
    <x v="2"/>
    <n v="5"/>
    <x v="1"/>
    <x v="0"/>
    <x v="0"/>
    <s v="Good"/>
    <s v="Average"/>
    <s v="Good"/>
    <s v="Poor"/>
    <s v="Very good"/>
    <s v="Excellent"/>
    <n v="3"/>
    <n v="3"/>
    <n v="3"/>
    <n v="2"/>
    <n v="3"/>
    <n v="1"/>
    <n v="4"/>
    <n v="5"/>
    <n v="3"/>
    <n v="3"/>
    <n v="2.5"/>
    <n v="2"/>
    <n v="4.5"/>
  </r>
  <r>
    <n v="1396"/>
    <x v="752"/>
    <d v="2022-12-25T00:00:00"/>
    <x v="0"/>
    <s v="December"/>
    <s v="Saturday"/>
    <s v="Weekends"/>
    <x v="23"/>
    <x v="1"/>
    <s v="Guest 01396"/>
    <x v="1"/>
    <d v="1956-01-03T00:00:00"/>
    <x v="19"/>
    <x v="3"/>
    <x v="2"/>
    <n v="4"/>
    <x v="6"/>
    <x v="0"/>
    <x v="2"/>
    <s v="Excellent"/>
    <s v="Very good"/>
    <s v="Average"/>
    <s v="Good"/>
    <s v="Average"/>
    <s v="Average"/>
    <n v="3"/>
    <n v="4"/>
    <n v="5"/>
    <n v="4"/>
    <n v="2"/>
    <n v="3"/>
    <n v="2"/>
    <n v="2"/>
    <n v="3.125"/>
    <n v="3.5"/>
    <n v="4.5"/>
    <n v="2.5"/>
    <n v="2"/>
  </r>
  <r>
    <n v="1397"/>
    <x v="775"/>
    <d v="2021-09-10T00:00:00"/>
    <x v="1"/>
    <s v="September"/>
    <s v="Thursday"/>
    <s v="Weekdays"/>
    <x v="6"/>
    <x v="0"/>
    <s v="Guest 01397"/>
    <x v="1"/>
    <d v="1988-09-22T00:00:00"/>
    <x v="7"/>
    <x v="1"/>
    <x v="2"/>
    <n v="3"/>
    <x v="2"/>
    <x v="1"/>
    <x v="2"/>
    <s v="Good"/>
    <s v="Average"/>
    <s v="Poor"/>
    <s v="Good"/>
    <s v="Very good"/>
    <s v="Poor"/>
    <n v="4"/>
    <n v="4"/>
    <n v="3"/>
    <n v="2"/>
    <n v="1"/>
    <n v="3"/>
    <n v="4"/>
    <n v="1"/>
    <n v="2.75"/>
    <n v="4"/>
    <n v="2.5"/>
    <n v="2"/>
    <n v="2.5"/>
  </r>
  <r>
    <n v="1398"/>
    <x v="776"/>
    <d v="2021-04-30T00:00:00"/>
    <x v="1"/>
    <s v="April"/>
    <s v="Wednesday"/>
    <s v="Weekdays"/>
    <x v="11"/>
    <x v="1"/>
    <s v="Guest 01398"/>
    <x v="0"/>
    <d v="1981-03-27T00:00:00"/>
    <x v="18"/>
    <x v="1"/>
    <x v="6"/>
    <n v="3"/>
    <x v="0"/>
    <x v="3"/>
    <x v="1"/>
    <s v="Excellent"/>
    <s v="Poor"/>
    <s v="Poor"/>
    <s v="Poor"/>
    <s v="Average"/>
    <s v="Very good"/>
    <n v="5"/>
    <n v="5"/>
    <n v="5"/>
    <n v="1"/>
    <n v="1"/>
    <n v="1"/>
    <n v="2"/>
    <n v="4"/>
    <n v="3"/>
    <n v="5"/>
    <n v="3"/>
    <n v="1"/>
    <n v="3"/>
  </r>
  <r>
    <n v="1399"/>
    <x v="709"/>
    <d v="2020-02-05T00:00:00"/>
    <x v="3"/>
    <s v="January"/>
    <s v="Friday"/>
    <s v="Weekends"/>
    <x v="5"/>
    <x v="1"/>
    <s v="Guest 01399"/>
    <x v="0"/>
    <d v="1967-12-18T00:00:00"/>
    <x v="32"/>
    <x v="1"/>
    <x v="5"/>
    <n v="4"/>
    <x v="0"/>
    <x v="3"/>
    <x v="1"/>
    <s v="Good"/>
    <s v="Average"/>
    <s v="Average"/>
    <s v="Average"/>
    <s v="Poor"/>
    <s v="Excellent"/>
    <n v="5"/>
    <n v="5"/>
    <n v="3"/>
    <n v="2"/>
    <n v="2"/>
    <n v="2"/>
    <n v="1"/>
    <n v="5"/>
    <n v="3.125"/>
    <n v="5"/>
    <n v="2.5"/>
    <n v="2"/>
    <n v="3"/>
  </r>
  <r>
    <n v="1400"/>
    <x v="101"/>
    <d v="2022-06-26T00:00:00"/>
    <x v="0"/>
    <s v="June"/>
    <s v="Friday"/>
    <s v="Weekends"/>
    <x v="18"/>
    <x v="1"/>
    <s v="Guest 01400"/>
    <x v="1"/>
    <d v="1980-10-17T00:00:00"/>
    <x v="18"/>
    <x v="0"/>
    <x v="0"/>
    <n v="5"/>
    <x v="3"/>
    <x v="3"/>
    <x v="2"/>
    <s v="Good"/>
    <s v="Poor"/>
    <s v="Very good"/>
    <s v="Poor"/>
    <s v="Excellent"/>
    <s v="Good"/>
    <n v="5"/>
    <n v="4"/>
    <n v="3"/>
    <n v="1"/>
    <n v="4"/>
    <n v="1"/>
    <n v="5"/>
    <n v="3"/>
    <n v="3.25"/>
    <n v="4.5"/>
    <n v="2"/>
    <n v="2.5"/>
    <n v="4"/>
  </r>
  <r>
    <n v="1401"/>
    <x v="84"/>
    <d v="2020-08-24T00:00:00"/>
    <x v="3"/>
    <s v="August"/>
    <s v="Thursday"/>
    <s v="Weekdays"/>
    <x v="21"/>
    <x v="1"/>
    <s v="Guest 01401"/>
    <x v="1"/>
    <d v="1966-01-13T00:00:00"/>
    <x v="44"/>
    <x v="1"/>
    <x v="5"/>
    <n v="5"/>
    <x v="0"/>
    <x v="3"/>
    <x v="0"/>
    <s v="Very good"/>
    <s v="Very good"/>
    <s v="Very good"/>
    <s v="Average"/>
    <s v="Very good"/>
    <s v="Average"/>
    <n v="5"/>
    <n v="3"/>
    <n v="4"/>
    <n v="4"/>
    <n v="4"/>
    <n v="2"/>
    <n v="4"/>
    <n v="2"/>
    <n v="3.5"/>
    <n v="4"/>
    <n v="4"/>
    <n v="3"/>
    <n v="3"/>
  </r>
  <r>
    <n v="1402"/>
    <x v="718"/>
    <d v="2022-10-04T00:00:00"/>
    <x v="0"/>
    <s v="September"/>
    <s v="Thursday"/>
    <s v="Weekdays"/>
    <x v="2"/>
    <x v="0"/>
    <s v="Guest 01402"/>
    <x v="0"/>
    <d v="1953-11-30T00:00:00"/>
    <x v="45"/>
    <x v="0"/>
    <x v="0"/>
    <n v="3"/>
    <x v="3"/>
    <x v="0"/>
    <x v="0"/>
    <s v="Average"/>
    <s v="Good"/>
    <s v="Average"/>
    <s v="Average"/>
    <s v="Average"/>
    <s v="Excellent"/>
    <n v="3"/>
    <n v="3"/>
    <n v="2"/>
    <n v="3"/>
    <n v="2"/>
    <n v="2"/>
    <n v="2"/>
    <n v="5"/>
    <n v="2.75"/>
    <n v="3"/>
    <n v="2.5"/>
    <n v="2"/>
    <n v="3.5"/>
  </r>
  <r>
    <n v="1403"/>
    <x v="688"/>
    <d v="2022-07-26T00:00:00"/>
    <x v="0"/>
    <s v="July"/>
    <s v="Sunday"/>
    <s v="Weekends"/>
    <x v="18"/>
    <x v="1"/>
    <s v="Guest 01403"/>
    <x v="1"/>
    <d v="1965-12-17T00:00:00"/>
    <x v="44"/>
    <x v="0"/>
    <x v="0"/>
    <n v="4"/>
    <x v="0"/>
    <x v="3"/>
    <x v="1"/>
    <s v="Very good"/>
    <s v="Good"/>
    <s v="Very good"/>
    <s v="Poor"/>
    <s v="Poor"/>
    <s v="Average"/>
    <n v="5"/>
    <n v="5"/>
    <n v="4"/>
    <n v="3"/>
    <n v="4"/>
    <n v="1"/>
    <n v="1"/>
    <n v="2"/>
    <n v="3.125"/>
    <n v="5"/>
    <n v="3.5"/>
    <n v="2.5"/>
    <n v="1.5"/>
  </r>
  <r>
    <n v="1404"/>
    <x v="777"/>
    <d v="2022-04-02T00:00:00"/>
    <x v="0"/>
    <s v="March"/>
    <s v="Tuesday"/>
    <s v="Weekdays"/>
    <x v="21"/>
    <x v="1"/>
    <s v="Guest 01404"/>
    <x v="0"/>
    <d v="1976-12-19T00:00:00"/>
    <x v="51"/>
    <x v="0"/>
    <x v="0"/>
    <n v="1"/>
    <x v="0"/>
    <x v="4"/>
    <x v="3"/>
    <s v="Poor"/>
    <s v="Poor"/>
    <s v="Very good"/>
    <s v="Good"/>
    <s v="Average"/>
    <s v="Good"/>
    <n v="2"/>
    <n v="2"/>
    <n v="1"/>
    <n v="1"/>
    <n v="4"/>
    <n v="3"/>
    <n v="2"/>
    <n v="3"/>
    <n v="2.25"/>
    <n v="2"/>
    <n v="1"/>
    <n v="3.5"/>
    <n v="2.5"/>
  </r>
  <r>
    <n v="1405"/>
    <x v="691"/>
    <d v="2020-02-13T00:00:00"/>
    <x v="3"/>
    <s v="January"/>
    <s v="Friday"/>
    <s v="Weekends"/>
    <x v="28"/>
    <x v="1"/>
    <s v="Guest 01405"/>
    <x v="0"/>
    <d v="1969-08-29T00:00:00"/>
    <x v="15"/>
    <x v="1"/>
    <x v="2"/>
    <n v="4"/>
    <x v="0"/>
    <x v="0"/>
    <x v="0"/>
    <s v="Poor"/>
    <s v="Good"/>
    <s v="Poor"/>
    <s v="Poor"/>
    <s v="Excellent"/>
    <s v="Excellent"/>
    <n v="3"/>
    <n v="3"/>
    <n v="1"/>
    <n v="3"/>
    <n v="1"/>
    <n v="1"/>
    <n v="5"/>
    <n v="5"/>
    <n v="2.75"/>
    <n v="3"/>
    <n v="2"/>
    <n v="1"/>
    <n v="5"/>
  </r>
  <r>
    <n v="1406"/>
    <x v="778"/>
    <d v="2022-11-29T00:00:00"/>
    <x v="0"/>
    <s v="November"/>
    <s v="Wednesday"/>
    <s v="Weekdays"/>
    <x v="29"/>
    <x v="1"/>
    <s v="Guest 01406"/>
    <x v="0"/>
    <d v="1992-11-14T00:00:00"/>
    <x v="12"/>
    <x v="3"/>
    <x v="1"/>
    <n v="2"/>
    <x v="1"/>
    <x v="0"/>
    <x v="1"/>
    <s v="Very good"/>
    <s v="Excellent"/>
    <s v="Average"/>
    <s v="Average"/>
    <s v="Poor"/>
    <s v="Excellent"/>
    <n v="3"/>
    <n v="5"/>
    <n v="4"/>
    <n v="5"/>
    <n v="2"/>
    <n v="2"/>
    <n v="1"/>
    <n v="5"/>
    <n v="3.375"/>
    <n v="4"/>
    <n v="4.5"/>
    <n v="2"/>
    <n v="3"/>
  </r>
  <r>
    <n v="1407"/>
    <x v="185"/>
    <d v="2021-01-06T00:00:00"/>
    <x v="1"/>
    <s v="January"/>
    <s v="Tuesday"/>
    <s v="Weekdays"/>
    <x v="6"/>
    <x v="0"/>
    <s v="Guest 01407"/>
    <x v="0"/>
    <d v="2003-10-20T00:00:00"/>
    <x v="3"/>
    <x v="1"/>
    <x v="0"/>
    <n v="2"/>
    <x v="5"/>
    <x v="1"/>
    <x v="1"/>
    <s v="Very good"/>
    <s v="Poor"/>
    <s v="Average"/>
    <s v="Average"/>
    <s v="Excellent"/>
    <s v="Good"/>
    <n v="4"/>
    <n v="5"/>
    <n v="4"/>
    <n v="1"/>
    <n v="2"/>
    <n v="2"/>
    <n v="5"/>
    <n v="3"/>
    <n v="3.25"/>
    <n v="4.5"/>
    <n v="2.5"/>
    <n v="2"/>
    <n v="4"/>
  </r>
  <r>
    <n v="1408"/>
    <x v="761"/>
    <d v="2020-08-02T00:00:00"/>
    <x v="3"/>
    <s v="July"/>
    <s v="Thursday"/>
    <s v="Weekdays"/>
    <x v="15"/>
    <x v="1"/>
    <s v="Guest 01408"/>
    <x v="1"/>
    <d v="1984-06-04T00:00:00"/>
    <x v="31"/>
    <x v="1"/>
    <x v="1"/>
    <n v="4"/>
    <x v="4"/>
    <x v="3"/>
    <x v="0"/>
    <s v="Excellent"/>
    <s v="Poor"/>
    <s v="Excellent"/>
    <s v="Poor"/>
    <s v="Excellent"/>
    <s v="Very good"/>
    <n v="5"/>
    <n v="3"/>
    <n v="5"/>
    <n v="1"/>
    <n v="5"/>
    <n v="1"/>
    <n v="5"/>
    <n v="4"/>
    <n v="3.625"/>
    <n v="4"/>
    <n v="3"/>
    <n v="3"/>
    <n v="4.5"/>
  </r>
  <r>
    <n v="1409"/>
    <x v="150"/>
    <d v="2020-02-11T00:00:00"/>
    <x v="3"/>
    <s v="February"/>
    <s v="Tuesday"/>
    <s v="Weekdays"/>
    <x v="16"/>
    <x v="1"/>
    <s v="Guest 01409"/>
    <x v="1"/>
    <d v="1966-09-26T00:00:00"/>
    <x v="10"/>
    <x v="0"/>
    <x v="0"/>
    <n v="2"/>
    <x v="0"/>
    <x v="0"/>
    <x v="1"/>
    <s v="Very good"/>
    <s v="Very good"/>
    <s v="Very good"/>
    <s v="Poor"/>
    <s v="Excellent"/>
    <s v="Good"/>
    <n v="3"/>
    <n v="5"/>
    <n v="4"/>
    <n v="4"/>
    <n v="4"/>
    <n v="1"/>
    <n v="5"/>
    <n v="3"/>
    <n v="3.625"/>
    <n v="4"/>
    <n v="4"/>
    <n v="2.5"/>
    <n v="4"/>
  </r>
  <r>
    <n v="1410"/>
    <x v="779"/>
    <d v="2022-08-21T00:00:00"/>
    <x v="0"/>
    <s v="July"/>
    <s v="Sunday"/>
    <s v="Weekends"/>
    <x v="19"/>
    <x v="1"/>
    <s v="Guest 01410"/>
    <x v="0"/>
    <d v="2004-06-10T00:00:00"/>
    <x v="9"/>
    <x v="0"/>
    <x v="0"/>
    <n v="3"/>
    <x v="5"/>
    <x v="2"/>
    <x v="3"/>
    <s v="Average"/>
    <s v="Poor"/>
    <s v="Poor"/>
    <s v="Average"/>
    <s v="Poor"/>
    <s v="Excellent"/>
    <n v="1"/>
    <n v="2"/>
    <n v="2"/>
    <n v="1"/>
    <n v="1"/>
    <n v="2"/>
    <n v="1"/>
    <n v="5"/>
    <n v="1.875"/>
    <n v="1.5"/>
    <n v="1.5"/>
    <n v="1.5"/>
    <n v="3"/>
  </r>
  <r>
    <n v="1411"/>
    <x v="780"/>
    <d v="2020-01-14T00:00:00"/>
    <x v="2"/>
    <s v="December"/>
    <s v="Tuesday"/>
    <s v="Weekdays"/>
    <x v="10"/>
    <x v="1"/>
    <s v="Guest 01411"/>
    <x v="0"/>
    <d v="1956-02-25T00:00:00"/>
    <x v="19"/>
    <x v="2"/>
    <x v="6"/>
    <n v="2"/>
    <x v="6"/>
    <x v="1"/>
    <x v="1"/>
    <s v="Poor"/>
    <s v="Good"/>
    <s v="Poor"/>
    <s v="Poor"/>
    <s v="Poor"/>
    <s v="Good"/>
    <n v="4"/>
    <n v="5"/>
    <n v="1"/>
    <n v="3"/>
    <n v="1"/>
    <n v="1"/>
    <n v="1"/>
    <n v="3"/>
    <n v="2.375"/>
    <n v="4.5"/>
    <n v="2"/>
    <n v="1"/>
    <n v="2"/>
  </r>
  <r>
    <n v="1412"/>
    <x v="235"/>
    <d v="2020-10-17T00:00:00"/>
    <x v="3"/>
    <s v="October"/>
    <s v="Wednesday"/>
    <s v="Weekdays"/>
    <x v="13"/>
    <x v="1"/>
    <s v="Guest 01412"/>
    <x v="0"/>
    <d v="1957-03-05T00:00:00"/>
    <x v="5"/>
    <x v="0"/>
    <x v="0"/>
    <n v="4"/>
    <x v="0"/>
    <x v="1"/>
    <x v="1"/>
    <s v="Poor"/>
    <s v="Average"/>
    <s v="Poor"/>
    <s v="Poor"/>
    <s v="Average"/>
    <s v="Poor"/>
    <n v="4"/>
    <n v="5"/>
    <n v="1"/>
    <n v="2"/>
    <n v="1"/>
    <n v="1"/>
    <n v="2"/>
    <n v="1"/>
    <n v="2.125"/>
    <n v="4.5"/>
    <n v="1.5"/>
    <n v="1"/>
    <n v="1.5"/>
  </r>
  <r>
    <n v="1413"/>
    <x v="157"/>
    <d v="2022-08-26T00:00:00"/>
    <x v="0"/>
    <s v="August"/>
    <s v="Wednesday"/>
    <s v="Weekdays"/>
    <x v="18"/>
    <x v="1"/>
    <s v="Guest 01413"/>
    <x v="0"/>
    <d v="2005-12-12T00:00:00"/>
    <x v="48"/>
    <x v="0"/>
    <x v="0"/>
    <n v="4"/>
    <x v="2"/>
    <x v="1"/>
    <x v="3"/>
    <s v="Very good"/>
    <s v="Poor"/>
    <s v="Poor"/>
    <s v="Average"/>
    <s v="Excellent"/>
    <s v="Excellent"/>
    <n v="4"/>
    <n v="2"/>
    <n v="4"/>
    <n v="1"/>
    <n v="1"/>
    <n v="2"/>
    <n v="5"/>
    <n v="5"/>
    <n v="3"/>
    <n v="3"/>
    <n v="2.5"/>
    <n v="1.5"/>
    <n v="5"/>
  </r>
  <r>
    <n v="1414"/>
    <x v="485"/>
    <d v="2020-01-13T00:00:00"/>
    <x v="3"/>
    <s v="January"/>
    <s v="Thursday"/>
    <s v="Weekdays"/>
    <x v="17"/>
    <x v="1"/>
    <s v="Guest 01414"/>
    <x v="0"/>
    <d v="1954-04-14T00:00:00"/>
    <x v="45"/>
    <x v="1"/>
    <x v="4"/>
    <n v="2"/>
    <x v="6"/>
    <x v="2"/>
    <x v="3"/>
    <s v="Excellent"/>
    <s v="Average"/>
    <s v="Poor"/>
    <s v="Average"/>
    <s v="Very good"/>
    <s v="Poor"/>
    <n v="1"/>
    <n v="2"/>
    <n v="5"/>
    <n v="2"/>
    <n v="1"/>
    <n v="2"/>
    <n v="4"/>
    <n v="1"/>
    <n v="2.25"/>
    <n v="1.5"/>
    <n v="3.5"/>
    <n v="1.5"/>
    <n v="2.5"/>
  </r>
  <r>
    <n v="1415"/>
    <x v="709"/>
    <d v="2020-01-24T00:00:00"/>
    <x v="3"/>
    <s v="January"/>
    <s v="Friday"/>
    <s v="Weekends"/>
    <x v="8"/>
    <x v="1"/>
    <s v="Guest 01415"/>
    <x v="0"/>
    <d v="1998-03-02T00:00:00"/>
    <x v="8"/>
    <x v="0"/>
    <x v="6"/>
    <n v="3"/>
    <x v="5"/>
    <x v="1"/>
    <x v="1"/>
    <s v="Good"/>
    <s v="Poor"/>
    <s v="Very good"/>
    <s v="Poor"/>
    <s v="Average"/>
    <s v="Good"/>
    <n v="4"/>
    <n v="5"/>
    <n v="3"/>
    <n v="1"/>
    <n v="4"/>
    <n v="1"/>
    <n v="2"/>
    <n v="3"/>
    <n v="2.875"/>
    <n v="4.5"/>
    <n v="2"/>
    <n v="2.5"/>
    <n v="2.5"/>
  </r>
  <r>
    <n v="1416"/>
    <x v="781"/>
    <d v="2020-02-12T00:00:00"/>
    <x v="3"/>
    <s v="January"/>
    <s v="Friday"/>
    <s v="Weekends"/>
    <x v="3"/>
    <x v="1"/>
    <s v="Guest 01416"/>
    <x v="0"/>
    <d v="1967-06-10T00:00:00"/>
    <x v="32"/>
    <x v="2"/>
    <x v="0"/>
    <n v="5"/>
    <x v="2"/>
    <x v="0"/>
    <x v="1"/>
    <s v="Good"/>
    <s v="Poor"/>
    <s v="Good"/>
    <s v="Poor"/>
    <s v="Average"/>
    <s v="Poor"/>
    <n v="3"/>
    <n v="5"/>
    <n v="3"/>
    <n v="1"/>
    <n v="3"/>
    <n v="1"/>
    <n v="2"/>
    <n v="1"/>
    <n v="2.375"/>
    <n v="4"/>
    <n v="2"/>
    <n v="2"/>
    <n v="1.5"/>
  </r>
  <r>
    <n v="1417"/>
    <x v="278"/>
    <d v="2022-01-01T00:00:00"/>
    <x v="1"/>
    <s v="December"/>
    <s v="Sunday"/>
    <s v="Weekends"/>
    <x v="28"/>
    <x v="1"/>
    <s v="Guest 01417"/>
    <x v="0"/>
    <d v="2004-04-05T00:00:00"/>
    <x v="3"/>
    <x v="1"/>
    <x v="6"/>
    <n v="3"/>
    <x v="5"/>
    <x v="0"/>
    <x v="1"/>
    <s v="Good"/>
    <s v="Very good"/>
    <s v="Very good"/>
    <s v="Average"/>
    <s v="Average"/>
    <s v="Good"/>
    <n v="3"/>
    <n v="5"/>
    <n v="3"/>
    <n v="4"/>
    <n v="4"/>
    <n v="2"/>
    <n v="2"/>
    <n v="3"/>
    <n v="3.25"/>
    <n v="4"/>
    <n v="3.5"/>
    <n v="3"/>
    <n v="2.5"/>
  </r>
  <r>
    <n v="1418"/>
    <x v="158"/>
    <d v="2021-01-09T00:00:00"/>
    <x v="1"/>
    <s v="January"/>
    <s v="Wednesday"/>
    <s v="Weekdays"/>
    <x v="4"/>
    <x v="0"/>
    <s v="Guest 01418"/>
    <x v="1"/>
    <d v="1996-11-29T00:00:00"/>
    <x v="23"/>
    <x v="0"/>
    <x v="0"/>
    <n v="2"/>
    <x v="0"/>
    <x v="3"/>
    <x v="1"/>
    <s v="Excellent"/>
    <s v="Average"/>
    <s v="Good"/>
    <s v="Poor"/>
    <s v="Poor"/>
    <s v="Excellent"/>
    <n v="5"/>
    <n v="5"/>
    <n v="5"/>
    <n v="2"/>
    <n v="3"/>
    <n v="1"/>
    <n v="1"/>
    <n v="5"/>
    <n v="3.375"/>
    <n v="5"/>
    <n v="3.5"/>
    <n v="2"/>
    <n v="3"/>
  </r>
  <r>
    <n v="1419"/>
    <x v="262"/>
    <d v="2022-04-04T00:00:00"/>
    <x v="0"/>
    <s v="March"/>
    <s v="Friday"/>
    <s v="Weekends"/>
    <x v="27"/>
    <x v="1"/>
    <s v="Guest 01419"/>
    <x v="0"/>
    <d v="1956-02-18T00:00:00"/>
    <x v="19"/>
    <x v="1"/>
    <x v="2"/>
    <n v="4"/>
    <x v="0"/>
    <x v="3"/>
    <x v="1"/>
    <s v="Good"/>
    <s v="Good"/>
    <s v="Good"/>
    <s v="Average"/>
    <s v="Excellent"/>
    <s v="Average"/>
    <n v="5"/>
    <n v="5"/>
    <n v="3"/>
    <n v="3"/>
    <n v="3"/>
    <n v="2"/>
    <n v="5"/>
    <n v="2"/>
    <n v="3.5"/>
    <n v="5"/>
    <n v="3"/>
    <n v="2.5"/>
    <n v="3.5"/>
  </r>
  <r>
    <n v="1420"/>
    <x v="782"/>
    <d v="2022-02-28T00:00:00"/>
    <x v="0"/>
    <s v="February"/>
    <s v="Friday"/>
    <s v="Weekends"/>
    <x v="15"/>
    <x v="1"/>
    <s v="Guest 01420"/>
    <x v="0"/>
    <d v="1980-01-15T00:00:00"/>
    <x v="14"/>
    <x v="1"/>
    <x v="4"/>
    <n v="5"/>
    <x v="3"/>
    <x v="1"/>
    <x v="0"/>
    <s v="Very good"/>
    <s v="Poor"/>
    <s v="Very good"/>
    <s v="Poor"/>
    <s v="Good"/>
    <s v="Average"/>
    <n v="4"/>
    <n v="3"/>
    <n v="4"/>
    <n v="1"/>
    <n v="4"/>
    <n v="1"/>
    <n v="3"/>
    <n v="2"/>
    <n v="2.75"/>
    <n v="3.5"/>
    <n v="2.5"/>
    <n v="2.5"/>
    <n v="2.5"/>
  </r>
  <r>
    <n v="1421"/>
    <x v="783"/>
    <d v="2020-04-27T00:00:00"/>
    <x v="3"/>
    <s v="April"/>
    <s v="Saturday"/>
    <s v="Weekends"/>
    <x v="11"/>
    <x v="1"/>
    <s v="Guest 01421"/>
    <x v="0"/>
    <d v="2001-04-21T00:00:00"/>
    <x v="6"/>
    <x v="0"/>
    <x v="0"/>
    <n v="4"/>
    <x v="5"/>
    <x v="1"/>
    <x v="1"/>
    <s v="Good"/>
    <s v="Excellent"/>
    <s v="Poor"/>
    <s v="Good"/>
    <s v="Good"/>
    <s v="Poor"/>
    <n v="4"/>
    <n v="5"/>
    <n v="3"/>
    <n v="5"/>
    <n v="1"/>
    <n v="3"/>
    <n v="3"/>
    <n v="1"/>
    <n v="3.125"/>
    <n v="4.5"/>
    <n v="4"/>
    <n v="2"/>
    <n v="2"/>
  </r>
  <r>
    <n v="1422"/>
    <x v="339"/>
    <d v="2020-12-10T00:00:00"/>
    <x v="3"/>
    <s v="December"/>
    <s v="Monday"/>
    <s v="Weekdays"/>
    <x v="4"/>
    <x v="0"/>
    <s v="Guest 01422"/>
    <x v="1"/>
    <d v="2001-05-10T00:00:00"/>
    <x v="6"/>
    <x v="0"/>
    <x v="0"/>
    <n v="5"/>
    <x v="2"/>
    <x v="1"/>
    <x v="1"/>
    <s v="Excellent"/>
    <s v="Good"/>
    <s v="Very good"/>
    <s v="Average"/>
    <s v="Average"/>
    <s v="Good"/>
    <n v="4"/>
    <n v="5"/>
    <n v="5"/>
    <n v="3"/>
    <n v="4"/>
    <n v="2"/>
    <n v="2"/>
    <n v="3"/>
    <n v="3.5"/>
    <n v="4.5"/>
    <n v="4"/>
    <n v="3"/>
    <n v="2.5"/>
  </r>
  <r>
    <n v="1423"/>
    <x v="784"/>
    <d v="2021-08-06T00:00:00"/>
    <x v="1"/>
    <s v="July"/>
    <s v="Saturday"/>
    <s v="Weekends"/>
    <x v="28"/>
    <x v="1"/>
    <s v="Guest 01423"/>
    <x v="0"/>
    <d v="1987-02-28T00:00:00"/>
    <x v="27"/>
    <x v="0"/>
    <x v="0"/>
    <n v="5"/>
    <x v="5"/>
    <x v="3"/>
    <x v="1"/>
    <s v="Good"/>
    <s v="Good"/>
    <s v="Very good"/>
    <s v="Average"/>
    <s v="Excellent"/>
    <s v="Excellent"/>
    <n v="5"/>
    <n v="5"/>
    <n v="3"/>
    <n v="3"/>
    <n v="4"/>
    <n v="2"/>
    <n v="5"/>
    <n v="5"/>
    <n v="4"/>
    <n v="5"/>
    <n v="3"/>
    <n v="3"/>
    <n v="5"/>
  </r>
  <r>
    <n v="1424"/>
    <x v="527"/>
    <d v="2021-03-30T00:00:00"/>
    <x v="1"/>
    <s v="March"/>
    <s v="Friday"/>
    <s v="Weekends"/>
    <x v="26"/>
    <x v="0"/>
    <s v="Guest 01424"/>
    <x v="0"/>
    <d v="1970-11-27T00:00:00"/>
    <x v="46"/>
    <x v="2"/>
    <x v="6"/>
    <n v="2"/>
    <x v="0"/>
    <x v="1"/>
    <x v="1"/>
    <s v="Very good"/>
    <s v="Very good"/>
    <s v="Average"/>
    <s v="Poor"/>
    <s v="Excellent"/>
    <s v="Excellent"/>
    <n v="4"/>
    <n v="5"/>
    <n v="4"/>
    <n v="4"/>
    <n v="2"/>
    <n v="1"/>
    <n v="5"/>
    <n v="5"/>
    <n v="3.75"/>
    <n v="4.5"/>
    <n v="4"/>
    <n v="1.5"/>
    <n v="5"/>
  </r>
  <r>
    <n v="1425"/>
    <x v="785"/>
    <d v="2020-05-04T00:00:00"/>
    <x v="3"/>
    <s v="April"/>
    <s v="Sunday"/>
    <s v="Weekends"/>
    <x v="23"/>
    <x v="1"/>
    <s v="Guest 01425"/>
    <x v="0"/>
    <d v="1992-03-13T00:00:00"/>
    <x v="39"/>
    <x v="1"/>
    <x v="1"/>
    <n v="5"/>
    <x v="1"/>
    <x v="3"/>
    <x v="2"/>
    <s v="Excellent"/>
    <s v="Poor"/>
    <s v="Good"/>
    <s v="Average"/>
    <s v="Excellent"/>
    <s v="Average"/>
    <n v="5"/>
    <n v="4"/>
    <n v="5"/>
    <n v="1"/>
    <n v="3"/>
    <n v="2"/>
    <n v="5"/>
    <n v="2"/>
    <n v="3.375"/>
    <n v="4.5"/>
    <n v="3"/>
    <n v="2.5"/>
    <n v="3.5"/>
  </r>
  <r>
    <n v="1426"/>
    <x v="413"/>
    <d v="2021-08-19T00:00:00"/>
    <x v="1"/>
    <s v="August"/>
    <s v="Tuesday"/>
    <s v="Weekdays"/>
    <x v="18"/>
    <x v="1"/>
    <s v="Guest 01426"/>
    <x v="1"/>
    <d v="1997-02-23T00:00:00"/>
    <x v="23"/>
    <x v="1"/>
    <x v="3"/>
    <n v="1"/>
    <x v="4"/>
    <x v="1"/>
    <x v="3"/>
    <s v="Poor"/>
    <s v="Average"/>
    <s v="Very good"/>
    <s v="Excellent"/>
    <s v="Poor"/>
    <s v="Very good"/>
    <n v="4"/>
    <n v="2"/>
    <n v="1"/>
    <n v="2"/>
    <n v="4"/>
    <n v="5"/>
    <n v="1"/>
    <n v="4"/>
    <n v="2.875"/>
    <n v="3"/>
    <n v="1.5"/>
    <n v="4.5"/>
    <n v="2.5"/>
  </r>
  <r>
    <n v="1427"/>
    <x v="451"/>
    <d v="2020-11-19T00:00:00"/>
    <x v="3"/>
    <s v="October"/>
    <s v="Thursday"/>
    <s v="Weekdays"/>
    <x v="19"/>
    <x v="1"/>
    <s v="Guest 01427"/>
    <x v="1"/>
    <d v="1971-11-14T00:00:00"/>
    <x v="53"/>
    <x v="1"/>
    <x v="3"/>
    <n v="4"/>
    <x v="1"/>
    <x v="3"/>
    <x v="2"/>
    <s v="Excellent"/>
    <s v="Good"/>
    <s v="Average"/>
    <s v="Good"/>
    <s v="Good"/>
    <s v="Average"/>
    <n v="5"/>
    <n v="4"/>
    <n v="5"/>
    <n v="3"/>
    <n v="2"/>
    <n v="3"/>
    <n v="3"/>
    <n v="2"/>
    <n v="3.375"/>
    <n v="4.5"/>
    <n v="4"/>
    <n v="2.5"/>
    <n v="2.5"/>
  </r>
  <r>
    <n v="1428"/>
    <x v="786"/>
    <d v="2022-12-12T00:00:00"/>
    <x v="0"/>
    <s v="December"/>
    <s v="Thursday"/>
    <s v="Weekdays"/>
    <x v="17"/>
    <x v="1"/>
    <s v="Guest 01428"/>
    <x v="0"/>
    <d v="1990-10-09T00:00:00"/>
    <x v="38"/>
    <x v="1"/>
    <x v="4"/>
    <n v="5"/>
    <x v="2"/>
    <x v="1"/>
    <x v="1"/>
    <s v="Poor"/>
    <s v="Excellent"/>
    <s v="Excellent"/>
    <s v="Poor"/>
    <s v="Excellent"/>
    <s v="Excellent"/>
    <n v="4"/>
    <n v="5"/>
    <n v="1"/>
    <n v="5"/>
    <n v="5"/>
    <n v="1"/>
    <n v="5"/>
    <n v="5"/>
    <n v="3.875"/>
    <n v="4.5"/>
    <n v="3"/>
    <n v="3"/>
    <n v="5"/>
  </r>
  <r>
    <n v="1429"/>
    <x v="787"/>
    <d v="2021-03-01T00:00:00"/>
    <x v="1"/>
    <s v="February"/>
    <s v="Monday"/>
    <s v="Weekdays"/>
    <x v="10"/>
    <x v="1"/>
    <s v="Guest 01429"/>
    <x v="1"/>
    <d v="1964-12-29T00:00:00"/>
    <x v="25"/>
    <x v="0"/>
    <x v="0"/>
    <n v="5"/>
    <x v="6"/>
    <x v="3"/>
    <x v="2"/>
    <s v="Good"/>
    <s v="Poor"/>
    <s v="Average"/>
    <s v="Poor"/>
    <s v="Very good"/>
    <s v="Very good"/>
    <n v="5"/>
    <n v="4"/>
    <n v="3"/>
    <n v="1"/>
    <n v="2"/>
    <n v="1"/>
    <n v="4"/>
    <n v="4"/>
    <n v="3"/>
    <n v="4.5"/>
    <n v="2"/>
    <n v="1.5"/>
    <n v="4"/>
  </r>
  <r>
    <n v="1430"/>
    <x v="641"/>
    <d v="2022-02-13T00:00:00"/>
    <x v="0"/>
    <s v="February"/>
    <s v="Thursday"/>
    <s v="Weekdays"/>
    <x v="4"/>
    <x v="0"/>
    <s v="Guest 01430"/>
    <x v="0"/>
    <d v="2003-03-03T00:00:00"/>
    <x v="26"/>
    <x v="1"/>
    <x v="0"/>
    <n v="2"/>
    <x v="5"/>
    <x v="2"/>
    <x v="3"/>
    <s v="Very good"/>
    <s v="Excellent"/>
    <s v="Average"/>
    <s v="Poor"/>
    <s v="Good"/>
    <s v="Average"/>
    <n v="1"/>
    <n v="2"/>
    <n v="4"/>
    <n v="5"/>
    <n v="2"/>
    <n v="1"/>
    <n v="3"/>
    <n v="2"/>
    <n v="2.5"/>
    <n v="1.5"/>
    <n v="4.5"/>
    <n v="1.5"/>
    <n v="2.5"/>
  </r>
  <r>
    <n v="1431"/>
    <x v="788"/>
    <d v="2022-07-02T00:00:00"/>
    <x v="0"/>
    <s v="June"/>
    <s v="Wednesday"/>
    <s v="Weekdays"/>
    <x v="15"/>
    <x v="1"/>
    <s v="Guest 01431"/>
    <x v="0"/>
    <d v="1985-09-21T00:00:00"/>
    <x v="29"/>
    <x v="0"/>
    <x v="0"/>
    <n v="2"/>
    <x v="0"/>
    <x v="0"/>
    <x v="2"/>
    <s v="Good"/>
    <s v="Excellent"/>
    <s v="Good"/>
    <s v="Average"/>
    <s v="Average"/>
    <s v="Excellent"/>
    <n v="3"/>
    <n v="4"/>
    <n v="3"/>
    <n v="5"/>
    <n v="3"/>
    <n v="2"/>
    <n v="2"/>
    <n v="5"/>
    <n v="3.375"/>
    <n v="3.5"/>
    <n v="4"/>
    <n v="2.5"/>
    <n v="3.5"/>
  </r>
  <r>
    <n v="1432"/>
    <x v="653"/>
    <d v="2021-06-25T00:00:00"/>
    <x v="1"/>
    <s v="June"/>
    <s v="Monday"/>
    <s v="Weekdays"/>
    <x v="26"/>
    <x v="0"/>
    <s v="Guest 01432"/>
    <x v="0"/>
    <d v="1992-04-21T00:00:00"/>
    <x v="39"/>
    <x v="1"/>
    <x v="3"/>
    <n v="4"/>
    <x v="5"/>
    <x v="3"/>
    <x v="1"/>
    <s v="Very good"/>
    <s v="Good"/>
    <s v="Poor"/>
    <s v="Very good"/>
    <s v="Average"/>
    <s v="Excellent"/>
    <n v="5"/>
    <n v="5"/>
    <n v="4"/>
    <n v="3"/>
    <n v="1"/>
    <n v="4"/>
    <n v="2"/>
    <n v="5"/>
    <n v="3.625"/>
    <n v="5"/>
    <n v="3.5"/>
    <n v="2.5"/>
    <n v="3.5"/>
  </r>
  <r>
    <n v="1433"/>
    <x v="789"/>
    <d v="2021-11-30T00:00:00"/>
    <x v="1"/>
    <s v="November"/>
    <s v="Friday"/>
    <s v="Weekends"/>
    <x v="26"/>
    <x v="0"/>
    <s v="Guest 01433"/>
    <x v="1"/>
    <d v="1976-11-20T00:00:00"/>
    <x v="51"/>
    <x v="1"/>
    <x v="3"/>
    <n v="4"/>
    <x v="6"/>
    <x v="0"/>
    <x v="2"/>
    <s v="Average"/>
    <s v="Very good"/>
    <s v="Very good"/>
    <s v="Poor"/>
    <s v="Poor"/>
    <s v="Good"/>
    <n v="3"/>
    <n v="4"/>
    <n v="2"/>
    <n v="4"/>
    <n v="4"/>
    <n v="1"/>
    <n v="1"/>
    <n v="3"/>
    <n v="2.75"/>
    <n v="3.5"/>
    <n v="3"/>
    <n v="2.5"/>
    <n v="2"/>
  </r>
  <r>
    <n v="1434"/>
    <x v="790"/>
    <d v="2021-12-12T00:00:00"/>
    <x v="1"/>
    <s v="November"/>
    <s v="Friday"/>
    <s v="Weekends"/>
    <x v="12"/>
    <x v="1"/>
    <s v="Guest 01434"/>
    <x v="1"/>
    <d v="1962-02-04T00:00:00"/>
    <x v="4"/>
    <x v="1"/>
    <x v="2"/>
    <n v="2"/>
    <x v="6"/>
    <x v="3"/>
    <x v="0"/>
    <s v="Very good"/>
    <s v="Poor"/>
    <s v="Average"/>
    <s v="Average"/>
    <s v="Excellent"/>
    <s v="Excellent"/>
    <n v="5"/>
    <n v="3"/>
    <n v="4"/>
    <n v="1"/>
    <n v="2"/>
    <n v="2"/>
    <n v="5"/>
    <n v="5"/>
    <n v="3.375"/>
    <n v="4"/>
    <n v="2.5"/>
    <n v="2"/>
    <n v="5"/>
  </r>
  <r>
    <n v="1435"/>
    <x v="791"/>
    <d v="2022-12-05T00:00:00"/>
    <x v="0"/>
    <s v="November"/>
    <s v="Monday"/>
    <s v="Weekdays"/>
    <x v="10"/>
    <x v="1"/>
    <s v="Guest 01435"/>
    <x v="1"/>
    <d v="1972-04-18T00:00:00"/>
    <x v="53"/>
    <x v="2"/>
    <x v="2"/>
    <n v="5"/>
    <x v="0"/>
    <x v="2"/>
    <x v="0"/>
    <s v="Good"/>
    <s v="Average"/>
    <s v="Good"/>
    <s v="Poor"/>
    <s v="Very good"/>
    <s v="Average"/>
    <n v="1"/>
    <n v="3"/>
    <n v="3"/>
    <n v="2"/>
    <n v="3"/>
    <n v="1"/>
    <n v="4"/>
    <n v="2"/>
    <n v="2.375"/>
    <n v="2"/>
    <n v="2.5"/>
    <n v="2"/>
    <n v="3"/>
  </r>
  <r>
    <n v="1436"/>
    <x v="205"/>
    <d v="2020-04-08T00:00:00"/>
    <x v="3"/>
    <s v="March"/>
    <s v="Sunday"/>
    <s v="Weekends"/>
    <x v="15"/>
    <x v="1"/>
    <s v="Guest 01436"/>
    <x v="1"/>
    <d v="1953-11-02T00:00:00"/>
    <x v="45"/>
    <x v="1"/>
    <x v="2"/>
    <n v="5"/>
    <x v="1"/>
    <x v="1"/>
    <x v="1"/>
    <s v="Average"/>
    <s v="Very good"/>
    <s v="Excellent"/>
    <s v="Excellent"/>
    <s v="Good"/>
    <s v="Average"/>
    <n v="4"/>
    <n v="5"/>
    <n v="2"/>
    <n v="4"/>
    <n v="5"/>
    <n v="5"/>
    <n v="3"/>
    <n v="2"/>
    <n v="3.75"/>
    <n v="4.5"/>
    <n v="3"/>
    <n v="5"/>
    <n v="2.5"/>
  </r>
  <r>
    <n v="1437"/>
    <x v="735"/>
    <d v="2022-10-21T00:00:00"/>
    <x v="0"/>
    <s v="October"/>
    <s v="Monday"/>
    <s v="Weekdays"/>
    <x v="21"/>
    <x v="1"/>
    <s v="Guest 01437"/>
    <x v="0"/>
    <d v="1988-10-25T00:00:00"/>
    <x v="7"/>
    <x v="1"/>
    <x v="3"/>
    <n v="1"/>
    <x v="3"/>
    <x v="0"/>
    <x v="1"/>
    <s v="Good"/>
    <s v="Poor"/>
    <s v="Good"/>
    <s v="Poor"/>
    <s v="Excellent"/>
    <s v="Very good"/>
    <n v="3"/>
    <n v="5"/>
    <n v="3"/>
    <n v="1"/>
    <n v="3"/>
    <n v="1"/>
    <n v="5"/>
    <n v="4"/>
    <n v="3.125"/>
    <n v="4"/>
    <n v="2"/>
    <n v="2"/>
    <n v="4.5"/>
  </r>
  <r>
    <n v="1438"/>
    <x v="792"/>
    <d v="2022-01-30T00:00:00"/>
    <x v="0"/>
    <s v="January"/>
    <s v="Friday"/>
    <s v="Weekends"/>
    <x v="11"/>
    <x v="1"/>
    <s v="Guest 01438"/>
    <x v="0"/>
    <d v="1999-07-24T00:00:00"/>
    <x v="24"/>
    <x v="0"/>
    <x v="0"/>
    <n v="5"/>
    <x v="0"/>
    <x v="3"/>
    <x v="2"/>
    <s v="Good"/>
    <s v="Average"/>
    <s v="Very good"/>
    <s v="Very good"/>
    <s v="Average"/>
    <s v="Average"/>
    <n v="5"/>
    <n v="4"/>
    <n v="3"/>
    <n v="2"/>
    <n v="4"/>
    <n v="4"/>
    <n v="2"/>
    <n v="2"/>
    <n v="3.25"/>
    <n v="4.5"/>
    <n v="2.5"/>
    <n v="4"/>
    <n v="2"/>
  </r>
  <r>
    <n v="1439"/>
    <x v="793"/>
    <d v="2021-08-06T00:00:00"/>
    <x v="1"/>
    <s v="July"/>
    <s v="Tuesday"/>
    <s v="Weekdays"/>
    <x v="27"/>
    <x v="1"/>
    <s v="Guest 01439"/>
    <x v="0"/>
    <d v="1951-08-31T00:00:00"/>
    <x v="16"/>
    <x v="0"/>
    <x v="0"/>
    <n v="5"/>
    <x v="0"/>
    <x v="1"/>
    <x v="2"/>
    <s v="Very good"/>
    <s v="Very good"/>
    <s v="Poor"/>
    <s v="Poor"/>
    <s v="Poor"/>
    <s v="Very good"/>
    <n v="4"/>
    <n v="4"/>
    <n v="4"/>
    <n v="4"/>
    <n v="1"/>
    <n v="1"/>
    <n v="1"/>
    <n v="4"/>
    <n v="2.875"/>
    <n v="4"/>
    <n v="4"/>
    <n v="1"/>
    <n v="2.5"/>
  </r>
  <r>
    <n v="1440"/>
    <x v="378"/>
    <d v="2021-04-01T00:00:00"/>
    <x v="1"/>
    <s v="March"/>
    <s v="Thursday"/>
    <s v="Weekdays"/>
    <x v="16"/>
    <x v="1"/>
    <s v="Guest 01440"/>
    <x v="1"/>
    <d v="1979-04-02T00:00:00"/>
    <x v="37"/>
    <x v="0"/>
    <x v="0"/>
    <n v="4"/>
    <x v="2"/>
    <x v="2"/>
    <x v="3"/>
    <s v="Good"/>
    <s v="Average"/>
    <s v="Average"/>
    <s v="Poor"/>
    <s v="Very good"/>
    <s v="Poor"/>
    <n v="1"/>
    <n v="2"/>
    <n v="3"/>
    <n v="2"/>
    <n v="2"/>
    <n v="1"/>
    <n v="4"/>
    <n v="1"/>
    <n v="2"/>
    <n v="1.5"/>
    <n v="2.5"/>
    <n v="1.5"/>
    <n v="2.5"/>
  </r>
  <r>
    <n v="1441"/>
    <x v="1"/>
    <d v="2021-06-19T00:00:00"/>
    <x v="1"/>
    <s v="June"/>
    <s v="Thursday"/>
    <s v="Weekdays"/>
    <x v="18"/>
    <x v="1"/>
    <s v="Guest 01441"/>
    <x v="0"/>
    <d v="1952-05-01T00:00:00"/>
    <x v="16"/>
    <x v="1"/>
    <x v="1"/>
    <n v="4"/>
    <x v="4"/>
    <x v="1"/>
    <x v="0"/>
    <s v="Very good"/>
    <s v="Good"/>
    <s v="Average"/>
    <s v="Poor"/>
    <s v="Very good"/>
    <s v="Poor"/>
    <n v="4"/>
    <n v="3"/>
    <n v="4"/>
    <n v="3"/>
    <n v="2"/>
    <n v="1"/>
    <n v="4"/>
    <n v="1"/>
    <n v="2.75"/>
    <n v="3.5"/>
    <n v="3.5"/>
    <n v="1.5"/>
    <n v="2.5"/>
  </r>
  <r>
    <n v="1442"/>
    <x v="722"/>
    <d v="2020-08-21T00:00:00"/>
    <x v="3"/>
    <s v="August"/>
    <s v="Thursday"/>
    <s v="Weekdays"/>
    <x v="6"/>
    <x v="0"/>
    <s v="Guest 01442"/>
    <x v="0"/>
    <d v="1996-11-22T00:00:00"/>
    <x v="23"/>
    <x v="2"/>
    <x v="2"/>
    <n v="5"/>
    <x v="0"/>
    <x v="0"/>
    <x v="1"/>
    <s v="Good"/>
    <s v="Good"/>
    <s v="Average"/>
    <s v="Average"/>
    <s v="Very good"/>
    <s v="Good"/>
    <n v="3"/>
    <n v="5"/>
    <n v="3"/>
    <n v="3"/>
    <n v="2"/>
    <n v="2"/>
    <n v="4"/>
    <n v="3"/>
    <n v="3.125"/>
    <n v="4"/>
    <n v="3"/>
    <n v="2"/>
    <n v="3.5"/>
  </r>
  <r>
    <n v="1443"/>
    <x v="592"/>
    <d v="2022-09-04T00:00:00"/>
    <x v="0"/>
    <s v="August"/>
    <s v="Wednesday"/>
    <s v="Weekdays"/>
    <x v="26"/>
    <x v="0"/>
    <s v="Guest 01443"/>
    <x v="1"/>
    <d v="1989-08-05T00:00:00"/>
    <x v="35"/>
    <x v="1"/>
    <x v="3"/>
    <n v="5"/>
    <x v="1"/>
    <x v="1"/>
    <x v="2"/>
    <s v="Very good"/>
    <s v="Good"/>
    <s v="Average"/>
    <s v="Poor"/>
    <s v="Average"/>
    <s v="Excellent"/>
    <n v="4"/>
    <n v="4"/>
    <n v="4"/>
    <n v="3"/>
    <n v="2"/>
    <n v="1"/>
    <n v="2"/>
    <n v="5"/>
    <n v="3.125"/>
    <n v="4"/>
    <n v="3.5"/>
    <n v="1.5"/>
    <n v="3.5"/>
  </r>
  <r>
    <n v="1444"/>
    <x v="378"/>
    <d v="2021-04-24T00:00:00"/>
    <x v="1"/>
    <s v="March"/>
    <s v="Thursday"/>
    <s v="Weekdays"/>
    <x v="24"/>
    <x v="1"/>
    <s v="Guest 01444"/>
    <x v="0"/>
    <d v="1971-01-17T00:00:00"/>
    <x v="46"/>
    <x v="2"/>
    <x v="6"/>
    <n v="4"/>
    <x v="6"/>
    <x v="2"/>
    <x v="3"/>
    <s v="Good"/>
    <s v="Average"/>
    <s v="Very good"/>
    <s v="Poor"/>
    <s v="Very good"/>
    <s v="Very good"/>
    <n v="1"/>
    <n v="2"/>
    <n v="3"/>
    <n v="2"/>
    <n v="4"/>
    <n v="1"/>
    <n v="4"/>
    <n v="4"/>
    <n v="2.625"/>
    <n v="1.5"/>
    <n v="2.5"/>
    <n v="2.5"/>
    <n v="4"/>
  </r>
  <r>
    <n v="1445"/>
    <x v="128"/>
    <d v="2020-07-04T00:00:00"/>
    <x v="3"/>
    <s v="June"/>
    <s v="Monday"/>
    <s v="Weekdays"/>
    <x v="14"/>
    <x v="1"/>
    <s v="Guest 01445"/>
    <x v="0"/>
    <d v="2004-03-13T00:00:00"/>
    <x v="3"/>
    <x v="2"/>
    <x v="6"/>
    <n v="5"/>
    <x v="0"/>
    <x v="3"/>
    <x v="0"/>
    <s v="Very good"/>
    <s v="Good"/>
    <s v="Excellent"/>
    <s v="Poor"/>
    <s v="Excellent"/>
    <s v="Excellent"/>
    <n v="5"/>
    <n v="3"/>
    <n v="4"/>
    <n v="3"/>
    <n v="5"/>
    <n v="1"/>
    <n v="5"/>
    <n v="5"/>
    <n v="3.875"/>
    <n v="4"/>
    <n v="3.5"/>
    <n v="3"/>
    <n v="5"/>
  </r>
  <r>
    <n v="1446"/>
    <x v="794"/>
    <d v="2021-06-27T00:00:00"/>
    <x v="1"/>
    <s v="June"/>
    <s v="Thursday"/>
    <s v="Weekdays"/>
    <x v="4"/>
    <x v="0"/>
    <s v="Guest 01446"/>
    <x v="1"/>
    <d v="1980-07-26T00:00:00"/>
    <x v="18"/>
    <x v="1"/>
    <x v="4"/>
    <n v="3"/>
    <x v="6"/>
    <x v="3"/>
    <x v="2"/>
    <s v="Good"/>
    <s v="Very good"/>
    <s v="Very good"/>
    <s v="Poor"/>
    <s v="Good"/>
    <s v="Excellent"/>
    <n v="5"/>
    <n v="4"/>
    <n v="3"/>
    <n v="4"/>
    <n v="4"/>
    <n v="1"/>
    <n v="3"/>
    <n v="5"/>
    <n v="3.625"/>
    <n v="4.5"/>
    <n v="3.5"/>
    <n v="2.5"/>
    <n v="4"/>
  </r>
  <r>
    <n v="1447"/>
    <x v="754"/>
    <d v="2020-12-02T00:00:00"/>
    <x v="3"/>
    <s v="November"/>
    <s v="Tuesday"/>
    <s v="Weekdays"/>
    <x v="25"/>
    <x v="1"/>
    <s v="Guest 01447"/>
    <x v="1"/>
    <d v="1952-04-22T00:00:00"/>
    <x v="16"/>
    <x v="1"/>
    <x v="6"/>
    <n v="2"/>
    <x v="0"/>
    <x v="0"/>
    <x v="1"/>
    <s v="Very good"/>
    <s v="Good"/>
    <s v="Very good"/>
    <s v="Poor"/>
    <s v="Average"/>
    <s v="Very good"/>
    <n v="3"/>
    <n v="5"/>
    <n v="4"/>
    <n v="3"/>
    <n v="4"/>
    <n v="1"/>
    <n v="2"/>
    <n v="4"/>
    <n v="3.25"/>
    <n v="4"/>
    <n v="3.5"/>
    <n v="2.5"/>
    <n v="3"/>
  </r>
  <r>
    <n v="1448"/>
    <x v="366"/>
    <d v="2021-12-31T00:00:00"/>
    <x v="1"/>
    <s v="December"/>
    <s v="Monday"/>
    <s v="Weekdays"/>
    <x v="26"/>
    <x v="0"/>
    <s v="Guest 01448"/>
    <x v="1"/>
    <d v="1993-03-11T00:00:00"/>
    <x v="12"/>
    <x v="1"/>
    <x v="0"/>
    <n v="1"/>
    <x v="6"/>
    <x v="1"/>
    <x v="2"/>
    <s v="Excellent"/>
    <s v="Poor"/>
    <s v="Very good"/>
    <s v="Poor"/>
    <s v="Excellent"/>
    <s v="Excellent"/>
    <n v="4"/>
    <n v="4"/>
    <n v="5"/>
    <n v="1"/>
    <n v="4"/>
    <n v="1"/>
    <n v="5"/>
    <n v="5"/>
    <n v="3.625"/>
    <n v="4"/>
    <n v="3"/>
    <n v="2.5"/>
    <n v="5"/>
  </r>
  <r>
    <n v="1449"/>
    <x v="139"/>
    <d v="2022-11-02T00:00:00"/>
    <x v="0"/>
    <s v="October"/>
    <s v="Wednesday"/>
    <s v="Weekdays"/>
    <x v="10"/>
    <x v="1"/>
    <s v="Guest 01449"/>
    <x v="0"/>
    <d v="1963-07-21T00:00:00"/>
    <x v="40"/>
    <x v="0"/>
    <x v="0"/>
    <n v="3"/>
    <x v="3"/>
    <x v="0"/>
    <x v="4"/>
    <s v="Poor"/>
    <s v="Average"/>
    <s v="Average"/>
    <s v="Average"/>
    <s v="Excellent"/>
    <s v="Excellent"/>
    <n v="3"/>
    <n v="1"/>
    <n v="1"/>
    <n v="2"/>
    <n v="2"/>
    <n v="2"/>
    <n v="5"/>
    <n v="5"/>
    <n v="2.625"/>
    <n v="2"/>
    <n v="1.5"/>
    <n v="2"/>
    <n v="5"/>
  </r>
  <r>
    <n v="1450"/>
    <x v="382"/>
    <d v="2020-01-27T00:00:00"/>
    <x v="3"/>
    <s v="January"/>
    <s v="Thursday"/>
    <s v="Weekdays"/>
    <x v="21"/>
    <x v="1"/>
    <s v="Guest 01450"/>
    <x v="0"/>
    <d v="1965-11-16T00:00:00"/>
    <x v="44"/>
    <x v="1"/>
    <x v="4"/>
    <n v="4"/>
    <x v="5"/>
    <x v="1"/>
    <x v="1"/>
    <s v="Average"/>
    <s v="Average"/>
    <s v="Excellent"/>
    <s v="Average"/>
    <s v="Good"/>
    <s v="Good"/>
    <n v="4"/>
    <n v="5"/>
    <n v="2"/>
    <n v="2"/>
    <n v="5"/>
    <n v="2"/>
    <n v="3"/>
    <n v="3"/>
    <n v="3.25"/>
    <n v="4.5"/>
    <n v="2"/>
    <n v="3.5"/>
    <n v="3"/>
  </r>
  <r>
    <n v="1451"/>
    <x v="305"/>
    <d v="2021-08-07T00:00:00"/>
    <x v="1"/>
    <s v="July"/>
    <s v="Thursday"/>
    <s v="Weekdays"/>
    <x v="12"/>
    <x v="1"/>
    <s v="Guest 01451"/>
    <x v="0"/>
    <d v="1987-05-16T00:00:00"/>
    <x v="13"/>
    <x v="0"/>
    <x v="3"/>
    <n v="4"/>
    <x v="0"/>
    <x v="0"/>
    <x v="2"/>
    <s v="Good"/>
    <s v="Poor"/>
    <s v="Excellent"/>
    <s v="Average"/>
    <s v="Excellent"/>
    <s v="Poor"/>
    <n v="3"/>
    <n v="4"/>
    <n v="3"/>
    <n v="1"/>
    <n v="5"/>
    <n v="2"/>
    <n v="5"/>
    <n v="1"/>
    <n v="3"/>
    <n v="3.5"/>
    <n v="2"/>
    <n v="3.5"/>
    <n v="3"/>
  </r>
  <r>
    <n v="1452"/>
    <x v="403"/>
    <d v="2021-03-24T00:00:00"/>
    <x v="1"/>
    <s v="March"/>
    <s v="Wednesday"/>
    <s v="Weekdays"/>
    <x v="19"/>
    <x v="1"/>
    <s v="Guest 01452"/>
    <x v="0"/>
    <d v="1974-04-08T00:00:00"/>
    <x v="17"/>
    <x v="3"/>
    <x v="6"/>
    <n v="3"/>
    <x v="0"/>
    <x v="1"/>
    <x v="2"/>
    <s v="Very good"/>
    <s v="Average"/>
    <s v="Very good"/>
    <s v="Average"/>
    <s v="Very good"/>
    <s v="Excellent"/>
    <n v="4"/>
    <n v="4"/>
    <n v="4"/>
    <n v="2"/>
    <n v="4"/>
    <n v="2"/>
    <n v="4"/>
    <n v="5"/>
    <n v="3.625"/>
    <n v="4"/>
    <n v="3"/>
    <n v="3"/>
    <n v="4.5"/>
  </r>
  <r>
    <n v="1453"/>
    <x v="795"/>
    <d v="2021-12-26T00:00:00"/>
    <x v="1"/>
    <s v="December"/>
    <s v="Saturday"/>
    <s v="Weekends"/>
    <x v="6"/>
    <x v="2"/>
    <s v="Guest 01453"/>
    <x v="1"/>
    <d v="2006-12-05T00:00:00"/>
    <x v="56"/>
    <x v="0"/>
    <x v="0"/>
    <n v="2"/>
    <x v="5"/>
    <x v="2"/>
    <x v="0"/>
    <s v="Excellent"/>
    <s v="Good"/>
    <s v="Excellent"/>
    <s v="Average"/>
    <s v="Average"/>
    <s v="Excellent"/>
    <n v="1"/>
    <n v="3"/>
    <n v="5"/>
    <n v="3"/>
    <n v="5"/>
    <n v="2"/>
    <n v="2"/>
    <n v="5"/>
    <n v="3.25"/>
    <n v="2"/>
    <n v="4"/>
    <n v="3.5"/>
    <n v="3.5"/>
  </r>
  <r>
    <n v="1454"/>
    <x v="796"/>
    <d v="2020-08-20T00:00:00"/>
    <x v="3"/>
    <s v="July"/>
    <s v="Sunday"/>
    <s v="Weekends"/>
    <x v="1"/>
    <x v="1"/>
    <s v="Guest 01454"/>
    <x v="1"/>
    <d v="1966-11-02T00:00:00"/>
    <x v="10"/>
    <x v="1"/>
    <x v="3"/>
    <n v="5"/>
    <x v="0"/>
    <x v="1"/>
    <x v="2"/>
    <s v="Average"/>
    <s v="Poor"/>
    <s v="Very good"/>
    <s v="Average"/>
    <s v="Poor"/>
    <s v="Good"/>
    <n v="4"/>
    <n v="4"/>
    <n v="2"/>
    <n v="1"/>
    <n v="4"/>
    <n v="2"/>
    <n v="1"/>
    <n v="3"/>
    <n v="2.625"/>
    <n v="4"/>
    <n v="1.5"/>
    <n v="3"/>
    <n v="2"/>
  </r>
  <r>
    <n v="1455"/>
    <x v="55"/>
    <d v="2020-07-14T00:00:00"/>
    <x v="3"/>
    <s v="June"/>
    <s v="Wednesday"/>
    <s v="Weekdays"/>
    <x v="9"/>
    <x v="1"/>
    <s v="Guest 01455"/>
    <x v="1"/>
    <d v="1982-04-03T00:00:00"/>
    <x v="2"/>
    <x v="0"/>
    <x v="0"/>
    <n v="2"/>
    <x v="0"/>
    <x v="0"/>
    <x v="4"/>
    <s v="Good"/>
    <s v="Excellent"/>
    <s v="Poor"/>
    <s v="Poor"/>
    <s v="Good"/>
    <s v="Poor"/>
    <n v="3"/>
    <n v="1"/>
    <n v="3"/>
    <n v="5"/>
    <n v="1"/>
    <n v="1"/>
    <n v="3"/>
    <n v="1"/>
    <n v="2.25"/>
    <n v="2"/>
    <n v="4"/>
    <n v="1"/>
    <n v="2"/>
  </r>
  <r>
    <n v="1456"/>
    <x v="797"/>
    <d v="2020-02-10T00:00:00"/>
    <x v="3"/>
    <s v="January"/>
    <s v="Thursday"/>
    <s v="Weekdays"/>
    <x v="21"/>
    <x v="1"/>
    <s v="Guest 01456"/>
    <x v="0"/>
    <d v="1953-01-20T00:00:00"/>
    <x v="43"/>
    <x v="2"/>
    <x v="4"/>
    <n v="2"/>
    <x v="6"/>
    <x v="3"/>
    <x v="2"/>
    <s v="Very good"/>
    <s v="Poor"/>
    <s v="Average"/>
    <s v="Poor"/>
    <s v="Excellent"/>
    <s v="Good"/>
    <n v="5"/>
    <n v="4"/>
    <n v="4"/>
    <n v="1"/>
    <n v="2"/>
    <n v="1"/>
    <n v="5"/>
    <n v="3"/>
    <n v="3.125"/>
    <n v="4.5"/>
    <n v="2.5"/>
    <n v="1.5"/>
    <n v="4"/>
  </r>
  <r>
    <n v="1457"/>
    <x v="45"/>
    <d v="2020-07-17T00:00:00"/>
    <x v="3"/>
    <s v="June"/>
    <s v="Wednesday"/>
    <s v="Weekdays"/>
    <x v="24"/>
    <x v="1"/>
    <s v="Guest 01457"/>
    <x v="0"/>
    <d v="1987-10-31T00:00:00"/>
    <x v="13"/>
    <x v="0"/>
    <x v="0"/>
    <n v="1"/>
    <x v="0"/>
    <x v="1"/>
    <x v="2"/>
    <s v="Good"/>
    <s v="Very good"/>
    <s v="Poor"/>
    <s v="Good"/>
    <s v="Very good"/>
    <s v="Excellent"/>
    <n v="4"/>
    <n v="4"/>
    <n v="3"/>
    <n v="4"/>
    <n v="1"/>
    <n v="3"/>
    <n v="4"/>
    <n v="5"/>
    <n v="3.5"/>
    <n v="4"/>
    <n v="3.5"/>
    <n v="2"/>
    <n v="4.5"/>
  </r>
  <r>
    <n v="1458"/>
    <x v="413"/>
    <d v="2021-08-16T00:00:00"/>
    <x v="1"/>
    <s v="August"/>
    <s v="Tuesday"/>
    <s v="Weekdays"/>
    <x v="22"/>
    <x v="1"/>
    <s v="Guest 01458"/>
    <x v="0"/>
    <d v="1992-11-04T00:00:00"/>
    <x v="12"/>
    <x v="3"/>
    <x v="2"/>
    <n v="3"/>
    <x v="4"/>
    <x v="0"/>
    <x v="2"/>
    <s v="Average"/>
    <s v="Good"/>
    <s v="Average"/>
    <s v="Poor"/>
    <s v="Good"/>
    <s v="Average"/>
    <n v="3"/>
    <n v="4"/>
    <n v="2"/>
    <n v="3"/>
    <n v="2"/>
    <n v="1"/>
    <n v="3"/>
    <n v="2"/>
    <n v="2.5"/>
    <n v="3.5"/>
    <n v="2.5"/>
    <n v="1.5"/>
    <n v="2.5"/>
  </r>
  <r>
    <n v="1459"/>
    <x v="698"/>
    <d v="2021-05-25T00:00:00"/>
    <x v="1"/>
    <s v="April"/>
    <s v="Wednesday"/>
    <s v="Weekdays"/>
    <x v="28"/>
    <x v="1"/>
    <s v="Guest 01459"/>
    <x v="0"/>
    <d v="1991-06-05T00:00:00"/>
    <x v="39"/>
    <x v="0"/>
    <x v="0"/>
    <n v="4"/>
    <x v="7"/>
    <x v="0"/>
    <x v="1"/>
    <s v="Very good"/>
    <s v="Very good"/>
    <s v="Average"/>
    <s v="Good"/>
    <s v="Good"/>
    <s v="Good"/>
    <n v="3"/>
    <n v="5"/>
    <n v="4"/>
    <n v="4"/>
    <n v="2"/>
    <n v="3"/>
    <n v="3"/>
    <n v="3"/>
    <n v="3.375"/>
    <n v="4"/>
    <n v="4"/>
    <n v="2.5"/>
    <n v="3"/>
  </r>
  <r>
    <n v="1460"/>
    <x v="530"/>
    <d v="2022-10-25T00:00:00"/>
    <x v="0"/>
    <s v="October"/>
    <s v="Friday"/>
    <s v="Weekends"/>
    <x v="21"/>
    <x v="1"/>
    <s v="Guest 01460"/>
    <x v="1"/>
    <d v="2001-11-29T00:00:00"/>
    <x v="50"/>
    <x v="0"/>
    <x v="0"/>
    <n v="4"/>
    <x v="5"/>
    <x v="0"/>
    <x v="1"/>
    <s v="Excellent"/>
    <s v="Very good"/>
    <s v="Good"/>
    <s v="Average"/>
    <s v="Average"/>
    <s v="Average"/>
    <n v="3"/>
    <n v="5"/>
    <n v="5"/>
    <n v="4"/>
    <n v="3"/>
    <n v="2"/>
    <n v="2"/>
    <n v="2"/>
    <n v="3.25"/>
    <n v="4"/>
    <n v="4.5"/>
    <n v="2.5"/>
    <n v="2"/>
  </r>
  <r>
    <n v="1461"/>
    <x v="325"/>
    <d v="2021-04-03T00:00:00"/>
    <x v="1"/>
    <s v="March"/>
    <s v="Tuesday"/>
    <s v="Weekdays"/>
    <x v="21"/>
    <x v="1"/>
    <s v="Guest 01461"/>
    <x v="0"/>
    <d v="1951-04-19T00:00:00"/>
    <x v="34"/>
    <x v="3"/>
    <x v="2"/>
    <n v="1"/>
    <x v="6"/>
    <x v="1"/>
    <x v="2"/>
    <s v="Excellent"/>
    <s v="Excellent"/>
    <s v="Excellent"/>
    <s v="Average"/>
    <s v="Average"/>
    <s v="Poor"/>
    <n v="4"/>
    <n v="4"/>
    <n v="5"/>
    <n v="5"/>
    <n v="5"/>
    <n v="2"/>
    <n v="2"/>
    <n v="1"/>
    <n v="3.5"/>
    <n v="4"/>
    <n v="5"/>
    <n v="3.5"/>
    <n v="1.5"/>
  </r>
  <r>
    <n v="1462"/>
    <x v="798"/>
    <d v="2020-08-18T00:00:00"/>
    <x v="3"/>
    <s v="August"/>
    <s v="Friday"/>
    <s v="Weekends"/>
    <x v="26"/>
    <x v="0"/>
    <s v="Guest 01462"/>
    <x v="1"/>
    <d v="1969-05-25T00:00:00"/>
    <x v="15"/>
    <x v="2"/>
    <x v="5"/>
    <n v="5"/>
    <x v="1"/>
    <x v="0"/>
    <x v="1"/>
    <s v="Good"/>
    <s v="Excellent"/>
    <s v="Poor"/>
    <s v="Poor"/>
    <s v="Excellent"/>
    <s v="Average"/>
    <n v="3"/>
    <n v="5"/>
    <n v="3"/>
    <n v="5"/>
    <n v="1"/>
    <n v="1"/>
    <n v="5"/>
    <n v="2"/>
    <n v="3.125"/>
    <n v="4"/>
    <n v="4"/>
    <n v="1"/>
    <n v="3.5"/>
  </r>
  <r>
    <n v="1463"/>
    <x v="346"/>
    <d v="2022-04-15T00:00:00"/>
    <x v="0"/>
    <s v="April"/>
    <s v="Friday"/>
    <s v="Weekends"/>
    <x v="16"/>
    <x v="1"/>
    <s v="Guest 01463"/>
    <x v="0"/>
    <d v="1973-01-02T00:00:00"/>
    <x v="11"/>
    <x v="1"/>
    <x v="3"/>
    <n v="4"/>
    <x v="6"/>
    <x v="4"/>
    <x v="0"/>
    <s v="Excellent"/>
    <s v="Good"/>
    <s v="Excellent"/>
    <s v="Average"/>
    <s v="Good"/>
    <s v="Very good"/>
    <n v="2"/>
    <n v="3"/>
    <n v="5"/>
    <n v="3"/>
    <n v="5"/>
    <n v="2"/>
    <n v="3"/>
    <n v="4"/>
    <n v="3.375"/>
    <n v="2.5"/>
    <n v="4"/>
    <n v="3.5"/>
    <n v="3.5"/>
  </r>
  <r>
    <n v="1464"/>
    <x v="799"/>
    <d v="2022-06-14T00:00:00"/>
    <x v="0"/>
    <s v="June"/>
    <s v="Monday"/>
    <s v="Weekdays"/>
    <x v="23"/>
    <x v="1"/>
    <s v="Guest 01464"/>
    <x v="0"/>
    <d v="1994-09-30T00:00:00"/>
    <x v="52"/>
    <x v="1"/>
    <x v="6"/>
    <n v="3"/>
    <x v="5"/>
    <x v="1"/>
    <x v="2"/>
    <s v="Poor"/>
    <s v="Poor"/>
    <s v="Very good"/>
    <s v="Poor"/>
    <s v="Excellent"/>
    <s v="Very good"/>
    <n v="4"/>
    <n v="4"/>
    <n v="1"/>
    <n v="1"/>
    <n v="4"/>
    <n v="1"/>
    <n v="5"/>
    <n v="4"/>
    <n v="3"/>
    <n v="4"/>
    <n v="1"/>
    <n v="2.5"/>
    <n v="4.5"/>
  </r>
  <r>
    <n v="1465"/>
    <x v="59"/>
    <d v="2021-07-06T00:00:00"/>
    <x v="1"/>
    <s v="July"/>
    <s v="Monday"/>
    <s v="Weekdays"/>
    <x v="6"/>
    <x v="0"/>
    <s v="Guest 01465"/>
    <x v="0"/>
    <d v="1993-06-30T00:00:00"/>
    <x v="0"/>
    <x v="3"/>
    <x v="2"/>
    <n v="5"/>
    <x v="0"/>
    <x v="3"/>
    <x v="1"/>
    <s v="Good"/>
    <s v="Excellent"/>
    <s v="Average"/>
    <s v="Average"/>
    <s v="Average"/>
    <s v="Very good"/>
    <n v="5"/>
    <n v="5"/>
    <n v="3"/>
    <n v="5"/>
    <n v="2"/>
    <n v="2"/>
    <n v="2"/>
    <n v="4"/>
    <n v="3.5"/>
    <n v="5"/>
    <n v="4"/>
    <n v="2"/>
    <n v="3"/>
  </r>
  <r>
    <n v="1466"/>
    <x v="687"/>
    <d v="2020-11-29T00:00:00"/>
    <x v="3"/>
    <s v="November"/>
    <s v="Monday"/>
    <s v="Weekdays"/>
    <x v="9"/>
    <x v="1"/>
    <s v="Guest 01466"/>
    <x v="0"/>
    <d v="2000-09-08T00:00:00"/>
    <x v="6"/>
    <x v="0"/>
    <x v="0"/>
    <n v="5"/>
    <x v="3"/>
    <x v="1"/>
    <x v="1"/>
    <s v="Very good"/>
    <s v="Excellent"/>
    <s v="Poor"/>
    <s v="Poor"/>
    <s v="Poor"/>
    <s v="Very good"/>
    <n v="4"/>
    <n v="5"/>
    <n v="4"/>
    <n v="5"/>
    <n v="1"/>
    <n v="1"/>
    <n v="1"/>
    <n v="4"/>
    <n v="3.125"/>
    <n v="4.5"/>
    <n v="4.5"/>
    <n v="1"/>
    <n v="2.5"/>
  </r>
  <r>
    <n v="1467"/>
    <x v="15"/>
    <d v="2022-05-08T00:00:00"/>
    <x v="0"/>
    <s v="April"/>
    <s v="Tuesday"/>
    <s v="Weekdays"/>
    <x v="14"/>
    <x v="1"/>
    <s v="Guest 01467"/>
    <x v="0"/>
    <d v="2000-11-20T00:00:00"/>
    <x v="6"/>
    <x v="1"/>
    <x v="3"/>
    <n v="5"/>
    <x v="0"/>
    <x v="0"/>
    <x v="4"/>
    <s v="Good"/>
    <s v="Excellent"/>
    <s v="Average"/>
    <s v="Average"/>
    <s v="Excellent"/>
    <s v="Very good"/>
    <n v="3"/>
    <n v="1"/>
    <n v="3"/>
    <n v="5"/>
    <n v="2"/>
    <n v="2"/>
    <n v="5"/>
    <n v="4"/>
    <n v="3.125"/>
    <n v="2"/>
    <n v="4"/>
    <n v="2"/>
    <n v="4.5"/>
  </r>
  <r>
    <n v="1468"/>
    <x v="492"/>
    <d v="2022-12-13T00:00:00"/>
    <x v="0"/>
    <s v="December"/>
    <s v="Sunday"/>
    <s v="Weekends"/>
    <x v="0"/>
    <x v="2"/>
    <s v="Guest 01468"/>
    <x v="0"/>
    <d v="1985-04-16T00:00:00"/>
    <x v="31"/>
    <x v="0"/>
    <x v="0"/>
    <n v="2"/>
    <x v="1"/>
    <x v="3"/>
    <x v="1"/>
    <s v="Very good"/>
    <s v="Good"/>
    <s v="Excellent"/>
    <s v="Poor"/>
    <s v="Average"/>
    <s v="Very good"/>
    <n v="5"/>
    <n v="5"/>
    <n v="4"/>
    <n v="3"/>
    <n v="5"/>
    <n v="1"/>
    <n v="2"/>
    <n v="4"/>
    <n v="3.625"/>
    <n v="5"/>
    <n v="3.5"/>
    <n v="3"/>
    <n v="3"/>
  </r>
  <r>
    <n v="1469"/>
    <x v="446"/>
    <d v="2022-12-25T00:00:00"/>
    <x v="0"/>
    <s v="December"/>
    <s v="Thursday"/>
    <s v="Weekdays"/>
    <x v="15"/>
    <x v="1"/>
    <s v="Guest 01469"/>
    <x v="0"/>
    <d v="1953-03-22T00:00:00"/>
    <x v="43"/>
    <x v="3"/>
    <x v="6"/>
    <n v="4"/>
    <x v="6"/>
    <x v="1"/>
    <x v="1"/>
    <s v="Excellent"/>
    <s v="Very good"/>
    <s v="Average"/>
    <s v="Poor"/>
    <s v="Average"/>
    <s v="Average"/>
    <n v="4"/>
    <n v="5"/>
    <n v="5"/>
    <n v="4"/>
    <n v="2"/>
    <n v="1"/>
    <n v="2"/>
    <n v="2"/>
    <n v="3.125"/>
    <n v="4.5"/>
    <n v="4.5"/>
    <n v="1.5"/>
    <n v="2"/>
  </r>
  <r>
    <n v="1470"/>
    <x v="800"/>
    <d v="2021-08-22T00:00:00"/>
    <x v="1"/>
    <s v="August"/>
    <s v="Sunday"/>
    <s v="Weekends"/>
    <x v="16"/>
    <x v="1"/>
    <s v="Guest 01470"/>
    <x v="0"/>
    <d v="1980-01-13T00:00:00"/>
    <x v="14"/>
    <x v="0"/>
    <x v="6"/>
    <n v="3"/>
    <x v="0"/>
    <x v="0"/>
    <x v="4"/>
    <s v="Excellent"/>
    <s v="Average"/>
    <s v="Average"/>
    <s v="Poor"/>
    <s v="Good"/>
    <s v="Good"/>
    <n v="3"/>
    <n v="1"/>
    <n v="5"/>
    <n v="2"/>
    <n v="2"/>
    <n v="1"/>
    <n v="3"/>
    <n v="3"/>
    <n v="2.5"/>
    <n v="2"/>
    <n v="3.5"/>
    <n v="1.5"/>
    <n v="3"/>
  </r>
  <r>
    <n v="1471"/>
    <x v="801"/>
    <d v="2022-03-09T00:00:00"/>
    <x v="0"/>
    <s v="February"/>
    <s v="Sunday"/>
    <s v="Weekends"/>
    <x v="13"/>
    <x v="1"/>
    <s v="Guest 01471"/>
    <x v="1"/>
    <d v="2006-02-21T00:00:00"/>
    <x v="48"/>
    <x v="0"/>
    <x v="0"/>
    <n v="5"/>
    <x v="4"/>
    <x v="4"/>
    <x v="4"/>
    <s v="Poor"/>
    <s v="Very good"/>
    <s v="Excellent"/>
    <s v="Poor"/>
    <s v="Very good"/>
    <s v="Very good"/>
    <n v="2"/>
    <n v="1"/>
    <n v="1"/>
    <n v="4"/>
    <n v="5"/>
    <n v="1"/>
    <n v="4"/>
    <n v="4"/>
    <n v="2.75"/>
    <n v="1.5"/>
    <n v="2.5"/>
    <n v="3"/>
    <n v="4"/>
  </r>
  <r>
    <n v="1472"/>
    <x v="772"/>
    <d v="2020-02-06T00:00:00"/>
    <x v="3"/>
    <s v="January"/>
    <s v="Wednesday"/>
    <s v="Weekdays"/>
    <x v="20"/>
    <x v="1"/>
    <s v="Guest 01472"/>
    <x v="0"/>
    <d v="1970-09-09T00:00:00"/>
    <x v="46"/>
    <x v="3"/>
    <x v="6"/>
    <n v="2"/>
    <x v="3"/>
    <x v="1"/>
    <x v="0"/>
    <s v="Average"/>
    <s v="Good"/>
    <s v="Average"/>
    <s v="Poor"/>
    <s v="Very good"/>
    <s v="Very good"/>
    <n v="4"/>
    <n v="3"/>
    <n v="2"/>
    <n v="3"/>
    <n v="2"/>
    <n v="1"/>
    <n v="4"/>
    <n v="4"/>
    <n v="2.875"/>
    <n v="3.5"/>
    <n v="2.5"/>
    <n v="1.5"/>
    <n v="4"/>
  </r>
  <r>
    <n v="1473"/>
    <x v="508"/>
    <d v="2022-04-08T00:00:00"/>
    <x v="0"/>
    <s v="March"/>
    <s v="Thursday"/>
    <s v="Weekdays"/>
    <x v="7"/>
    <x v="1"/>
    <s v="Guest 01473"/>
    <x v="0"/>
    <d v="1978-07-03T00:00:00"/>
    <x v="37"/>
    <x v="0"/>
    <x v="0"/>
    <n v="5"/>
    <x v="1"/>
    <x v="3"/>
    <x v="2"/>
    <s v="Good"/>
    <s v="Good"/>
    <s v="Very good"/>
    <s v="Poor"/>
    <s v="Excellent"/>
    <s v="Very good"/>
    <n v="5"/>
    <n v="4"/>
    <n v="3"/>
    <n v="3"/>
    <n v="4"/>
    <n v="1"/>
    <n v="5"/>
    <n v="4"/>
    <n v="3.625"/>
    <n v="4.5"/>
    <n v="3"/>
    <n v="2.5"/>
    <n v="4.5"/>
  </r>
  <r>
    <n v="1474"/>
    <x v="170"/>
    <d v="2021-07-29T00:00:00"/>
    <x v="1"/>
    <s v="July"/>
    <s v="Wednesday"/>
    <s v="Weekdays"/>
    <x v="20"/>
    <x v="1"/>
    <s v="Guest 01474"/>
    <x v="1"/>
    <d v="1955-07-18T00:00:00"/>
    <x v="19"/>
    <x v="0"/>
    <x v="0"/>
    <n v="2"/>
    <x v="0"/>
    <x v="3"/>
    <x v="1"/>
    <s v="Good"/>
    <s v="Very good"/>
    <s v="Average"/>
    <s v="Average"/>
    <s v="Average"/>
    <s v="Average"/>
    <n v="5"/>
    <n v="5"/>
    <n v="3"/>
    <n v="4"/>
    <n v="2"/>
    <n v="2"/>
    <n v="2"/>
    <n v="2"/>
    <n v="3.125"/>
    <n v="5"/>
    <n v="3.5"/>
    <n v="2"/>
    <n v="2"/>
  </r>
  <r>
    <n v="1475"/>
    <x v="660"/>
    <d v="2020-06-22T00:00:00"/>
    <x v="3"/>
    <s v="June"/>
    <s v="Thursday"/>
    <s v="Weekdays"/>
    <x v="26"/>
    <x v="0"/>
    <s v="Guest 01475"/>
    <x v="0"/>
    <d v="1988-07-11T00:00:00"/>
    <x v="7"/>
    <x v="1"/>
    <x v="2"/>
    <n v="1"/>
    <x v="2"/>
    <x v="0"/>
    <x v="2"/>
    <s v="Average"/>
    <s v="Poor"/>
    <s v="Poor"/>
    <s v="Average"/>
    <s v="Good"/>
    <s v="Excellent"/>
    <n v="3"/>
    <n v="4"/>
    <n v="2"/>
    <n v="1"/>
    <n v="1"/>
    <n v="2"/>
    <n v="3"/>
    <n v="5"/>
    <n v="2.625"/>
    <n v="3.5"/>
    <n v="1.5"/>
    <n v="1.5"/>
    <n v="4"/>
  </r>
  <r>
    <n v="1476"/>
    <x v="768"/>
    <d v="2022-08-20T00:00:00"/>
    <x v="0"/>
    <s v="August"/>
    <s v="Saturday"/>
    <s v="Weekends"/>
    <x v="16"/>
    <x v="1"/>
    <s v="Guest 01476"/>
    <x v="0"/>
    <d v="1954-03-11T00:00:00"/>
    <x v="45"/>
    <x v="0"/>
    <x v="0"/>
    <n v="2"/>
    <x v="6"/>
    <x v="3"/>
    <x v="2"/>
    <s v="Excellent"/>
    <s v="Excellent"/>
    <s v="Average"/>
    <s v="Average"/>
    <s v="Very good"/>
    <s v="Excellent"/>
    <n v="5"/>
    <n v="4"/>
    <n v="5"/>
    <n v="5"/>
    <n v="2"/>
    <n v="2"/>
    <n v="4"/>
    <n v="5"/>
    <n v="4"/>
    <n v="4.5"/>
    <n v="5"/>
    <n v="2"/>
    <n v="4.5"/>
  </r>
  <r>
    <n v="1477"/>
    <x v="802"/>
    <d v="2021-09-04T00:00:00"/>
    <x v="1"/>
    <s v="August"/>
    <s v="Wednesday"/>
    <s v="Weekdays"/>
    <x v="15"/>
    <x v="1"/>
    <s v="Guest 01477"/>
    <x v="1"/>
    <d v="1951-12-31T00:00:00"/>
    <x v="16"/>
    <x v="1"/>
    <x v="1"/>
    <n v="4"/>
    <x v="0"/>
    <x v="2"/>
    <x v="4"/>
    <s v="Good"/>
    <s v="Average"/>
    <s v="Very good"/>
    <s v="Poor"/>
    <s v="Very good"/>
    <s v="Very good"/>
    <n v="1"/>
    <n v="1"/>
    <n v="3"/>
    <n v="2"/>
    <n v="4"/>
    <n v="1"/>
    <n v="4"/>
    <n v="4"/>
    <n v="2.5"/>
    <n v="1"/>
    <n v="2.5"/>
    <n v="2.5"/>
    <n v="4"/>
  </r>
  <r>
    <n v="1478"/>
    <x v="510"/>
    <d v="2021-04-19T00:00:00"/>
    <x v="1"/>
    <s v="April"/>
    <s v="Sunday"/>
    <s v="Weekends"/>
    <x v="20"/>
    <x v="1"/>
    <s v="Guest 01478"/>
    <x v="0"/>
    <d v="1954-07-29T00:00:00"/>
    <x v="28"/>
    <x v="0"/>
    <x v="0"/>
    <n v="5"/>
    <x v="6"/>
    <x v="3"/>
    <x v="0"/>
    <s v="Excellent"/>
    <s v="Very good"/>
    <s v="Excellent"/>
    <s v="Average"/>
    <s v="Average"/>
    <s v="Poor"/>
    <n v="5"/>
    <n v="3"/>
    <n v="5"/>
    <n v="4"/>
    <n v="5"/>
    <n v="2"/>
    <n v="2"/>
    <n v="1"/>
    <n v="3.375"/>
    <n v="4"/>
    <n v="4.5"/>
    <n v="3.5"/>
    <n v="1.5"/>
  </r>
  <r>
    <n v="1479"/>
    <x v="803"/>
    <d v="2022-02-06T00:00:00"/>
    <x v="0"/>
    <s v="January"/>
    <s v="Thursday"/>
    <s v="Weekdays"/>
    <x v="13"/>
    <x v="1"/>
    <s v="Guest 01479"/>
    <x v="1"/>
    <d v="1968-07-13T00:00:00"/>
    <x v="42"/>
    <x v="1"/>
    <x v="3"/>
    <n v="4"/>
    <x v="0"/>
    <x v="0"/>
    <x v="2"/>
    <s v="Very good"/>
    <s v="Poor"/>
    <s v="Poor"/>
    <s v="Good"/>
    <s v="Average"/>
    <s v="Average"/>
    <n v="3"/>
    <n v="4"/>
    <n v="4"/>
    <n v="1"/>
    <n v="1"/>
    <n v="3"/>
    <n v="2"/>
    <n v="2"/>
    <n v="2.5"/>
    <n v="3.5"/>
    <n v="2.5"/>
    <n v="2"/>
    <n v="2"/>
  </r>
  <r>
    <n v="1480"/>
    <x v="804"/>
    <d v="2020-05-17T00:00:00"/>
    <x v="3"/>
    <s v="May"/>
    <s v="Saturday"/>
    <s v="Weekends"/>
    <x v="6"/>
    <x v="2"/>
    <s v="Guest 01480"/>
    <x v="1"/>
    <d v="1970-09-15T00:00:00"/>
    <x v="46"/>
    <x v="0"/>
    <x v="0"/>
    <n v="5"/>
    <x v="0"/>
    <x v="0"/>
    <x v="2"/>
    <s v="Very good"/>
    <s v="Poor"/>
    <s v="Excellent"/>
    <s v="Poor"/>
    <s v="Very good"/>
    <s v="Poor"/>
    <n v="3"/>
    <n v="4"/>
    <n v="4"/>
    <n v="1"/>
    <n v="5"/>
    <n v="1"/>
    <n v="4"/>
    <n v="1"/>
    <n v="2.875"/>
    <n v="3.5"/>
    <n v="2.5"/>
    <n v="3"/>
    <n v="2.5"/>
  </r>
  <r>
    <n v="1481"/>
    <x v="16"/>
    <d v="2020-08-18T00:00:00"/>
    <x v="3"/>
    <s v="July"/>
    <s v="Tuesday"/>
    <s v="Weekdays"/>
    <x v="10"/>
    <x v="1"/>
    <s v="Guest 01481"/>
    <x v="0"/>
    <d v="2006-02-28T00:00:00"/>
    <x v="48"/>
    <x v="3"/>
    <x v="3"/>
    <n v="5"/>
    <x v="6"/>
    <x v="2"/>
    <x v="3"/>
    <s v="Excellent"/>
    <s v="Excellent"/>
    <s v="Good"/>
    <s v="Average"/>
    <s v="Average"/>
    <s v="Average"/>
    <n v="1"/>
    <n v="2"/>
    <n v="5"/>
    <n v="5"/>
    <n v="3"/>
    <n v="2"/>
    <n v="2"/>
    <n v="2"/>
    <n v="2.75"/>
    <n v="1.5"/>
    <n v="5"/>
    <n v="2.5"/>
    <n v="2"/>
  </r>
  <r>
    <n v="1482"/>
    <x v="420"/>
    <d v="2020-10-11T00:00:00"/>
    <x v="3"/>
    <s v="September"/>
    <s v="Saturday"/>
    <s v="Weekends"/>
    <x v="7"/>
    <x v="1"/>
    <s v="Guest 01482"/>
    <x v="1"/>
    <d v="1955-08-03T00:00:00"/>
    <x v="19"/>
    <x v="3"/>
    <x v="0"/>
    <n v="4"/>
    <x v="4"/>
    <x v="4"/>
    <x v="3"/>
    <s v="Excellent"/>
    <s v="Excellent"/>
    <s v="Excellent"/>
    <s v="Average"/>
    <s v="Excellent"/>
    <s v="Poor"/>
    <n v="2"/>
    <n v="2"/>
    <n v="5"/>
    <n v="5"/>
    <n v="5"/>
    <n v="2"/>
    <n v="5"/>
    <n v="1"/>
    <n v="3.375"/>
    <n v="2"/>
    <n v="5"/>
    <n v="3.5"/>
    <n v="3"/>
  </r>
  <r>
    <n v="1483"/>
    <x v="421"/>
    <d v="2021-08-31T00:00:00"/>
    <x v="1"/>
    <s v="August"/>
    <s v="Friday"/>
    <s v="Weekends"/>
    <x v="26"/>
    <x v="0"/>
    <s v="Guest 01483"/>
    <x v="0"/>
    <d v="2004-11-18T00:00:00"/>
    <x v="9"/>
    <x v="0"/>
    <x v="0"/>
    <n v="5"/>
    <x v="6"/>
    <x v="3"/>
    <x v="1"/>
    <s v="Excellent"/>
    <s v="Poor"/>
    <s v="Poor"/>
    <s v="Poor"/>
    <s v="Good"/>
    <s v="Excellent"/>
    <n v="5"/>
    <n v="5"/>
    <n v="5"/>
    <n v="1"/>
    <n v="1"/>
    <n v="1"/>
    <n v="3"/>
    <n v="5"/>
    <n v="3.25"/>
    <n v="5"/>
    <n v="3"/>
    <n v="1"/>
    <n v="4"/>
  </r>
  <r>
    <n v="1484"/>
    <x v="528"/>
    <d v="2022-07-05T00:00:00"/>
    <x v="0"/>
    <s v="June"/>
    <s v="Thursday"/>
    <s v="Weekdays"/>
    <x v="14"/>
    <x v="1"/>
    <s v="Guest 01484"/>
    <x v="1"/>
    <d v="1954-01-18T00:00:00"/>
    <x v="45"/>
    <x v="0"/>
    <x v="2"/>
    <n v="5"/>
    <x v="0"/>
    <x v="0"/>
    <x v="2"/>
    <s v="Very good"/>
    <s v="Good"/>
    <s v="Average"/>
    <s v="Poor"/>
    <s v="Good"/>
    <s v="Very good"/>
    <n v="3"/>
    <n v="4"/>
    <n v="4"/>
    <n v="3"/>
    <n v="2"/>
    <n v="1"/>
    <n v="3"/>
    <n v="4"/>
    <n v="3"/>
    <n v="3.5"/>
    <n v="3.5"/>
    <n v="1.5"/>
    <n v="3.5"/>
  </r>
  <r>
    <n v="1485"/>
    <x v="805"/>
    <d v="2021-06-09T00:00:00"/>
    <x v="1"/>
    <s v="May"/>
    <s v="Friday"/>
    <s v="Weekends"/>
    <x v="14"/>
    <x v="1"/>
    <s v="Guest 01485"/>
    <x v="1"/>
    <d v="1986-01-25T00:00:00"/>
    <x v="29"/>
    <x v="1"/>
    <x v="1"/>
    <n v="2"/>
    <x v="6"/>
    <x v="0"/>
    <x v="2"/>
    <s v="Very good"/>
    <s v="Poor"/>
    <s v="Good"/>
    <s v="Average"/>
    <s v="Excellent"/>
    <s v="Excellent"/>
    <n v="3"/>
    <n v="4"/>
    <n v="4"/>
    <n v="1"/>
    <n v="3"/>
    <n v="2"/>
    <n v="5"/>
    <n v="5"/>
    <n v="3.375"/>
    <n v="3.5"/>
    <n v="2.5"/>
    <n v="2.5"/>
    <n v="5"/>
  </r>
  <r>
    <n v="1486"/>
    <x v="806"/>
    <d v="2021-06-13T00:00:00"/>
    <x v="1"/>
    <s v="May"/>
    <s v="Monday"/>
    <s v="Weekdays"/>
    <x v="22"/>
    <x v="1"/>
    <s v="Guest 01486"/>
    <x v="1"/>
    <d v="1961-06-11T00:00:00"/>
    <x v="4"/>
    <x v="1"/>
    <x v="2"/>
    <n v="1"/>
    <x v="0"/>
    <x v="3"/>
    <x v="0"/>
    <s v="Excellent"/>
    <s v="Poor"/>
    <s v="Good"/>
    <s v="Average"/>
    <s v="Average"/>
    <s v="Poor"/>
    <n v="5"/>
    <n v="3"/>
    <n v="5"/>
    <n v="1"/>
    <n v="3"/>
    <n v="2"/>
    <n v="2"/>
    <n v="1"/>
    <n v="2.75"/>
    <n v="4"/>
    <n v="3"/>
    <n v="2.5"/>
    <n v="1.5"/>
  </r>
  <r>
    <n v="1487"/>
    <x v="400"/>
    <d v="2020-09-04T00:00:00"/>
    <x v="3"/>
    <s v="August"/>
    <s v="Wednesday"/>
    <s v="Weekdays"/>
    <x v="11"/>
    <x v="1"/>
    <s v="Guest 01487"/>
    <x v="1"/>
    <d v="1974-09-11T00:00:00"/>
    <x v="54"/>
    <x v="1"/>
    <x v="5"/>
    <n v="4"/>
    <x v="0"/>
    <x v="3"/>
    <x v="1"/>
    <s v="Good"/>
    <s v="Excellent"/>
    <s v="Very good"/>
    <s v="Poor"/>
    <s v="Very good"/>
    <s v="Average"/>
    <n v="5"/>
    <n v="5"/>
    <n v="3"/>
    <n v="5"/>
    <n v="4"/>
    <n v="1"/>
    <n v="4"/>
    <n v="2"/>
    <n v="3.625"/>
    <n v="5"/>
    <n v="4"/>
    <n v="2.5"/>
    <n v="3"/>
  </r>
  <r>
    <n v="1488"/>
    <x v="45"/>
    <d v="2020-06-24T00:00:00"/>
    <x v="3"/>
    <s v="June"/>
    <s v="Wednesday"/>
    <s v="Weekdays"/>
    <x v="16"/>
    <x v="1"/>
    <s v="Guest 01488"/>
    <x v="0"/>
    <d v="1976-07-14T00:00:00"/>
    <x v="51"/>
    <x v="0"/>
    <x v="0"/>
    <n v="4"/>
    <x v="5"/>
    <x v="0"/>
    <x v="1"/>
    <s v="Good"/>
    <s v="Very good"/>
    <s v="Average"/>
    <s v="Poor"/>
    <s v="Good"/>
    <s v="Very good"/>
    <n v="3"/>
    <n v="5"/>
    <n v="3"/>
    <n v="4"/>
    <n v="2"/>
    <n v="1"/>
    <n v="3"/>
    <n v="4"/>
    <n v="3.125"/>
    <n v="4"/>
    <n v="3.5"/>
    <n v="1.5"/>
    <n v="3.5"/>
  </r>
  <r>
    <n v="1489"/>
    <x v="807"/>
    <d v="2021-02-09T00:00:00"/>
    <x v="1"/>
    <s v="January"/>
    <s v="Thursday"/>
    <s v="Weekdays"/>
    <x v="14"/>
    <x v="1"/>
    <s v="Guest 01489"/>
    <x v="0"/>
    <d v="1969-03-10T00:00:00"/>
    <x v="42"/>
    <x v="0"/>
    <x v="0"/>
    <n v="3"/>
    <x v="0"/>
    <x v="0"/>
    <x v="2"/>
    <s v="Very good"/>
    <s v="Very good"/>
    <s v="Average"/>
    <s v="Poor"/>
    <s v="Very good"/>
    <s v="Very good"/>
    <n v="3"/>
    <n v="4"/>
    <n v="4"/>
    <n v="4"/>
    <n v="2"/>
    <n v="1"/>
    <n v="4"/>
    <n v="4"/>
    <n v="3.25"/>
    <n v="3.5"/>
    <n v="4"/>
    <n v="1.5"/>
    <n v="4"/>
  </r>
  <r>
    <n v="1490"/>
    <x v="808"/>
    <d v="2021-02-27T00:00:00"/>
    <x v="1"/>
    <s v="February"/>
    <s v="Tuesday"/>
    <s v="Weekdays"/>
    <x v="21"/>
    <x v="1"/>
    <s v="Guest 01490"/>
    <x v="0"/>
    <d v="1971-03-29T00:00:00"/>
    <x v="46"/>
    <x v="0"/>
    <x v="4"/>
    <n v="2"/>
    <x v="2"/>
    <x v="2"/>
    <x v="3"/>
    <s v="Very good"/>
    <s v="Average"/>
    <s v="Good"/>
    <s v="Average"/>
    <s v="Good"/>
    <s v="Excellent"/>
    <n v="1"/>
    <n v="2"/>
    <n v="4"/>
    <n v="2"/>
    <n v="3"/>
    <n v="2"/>
    <n v="3"/>
    <n v="5"/>
    <n v="2.75"/>
    <n v="1.5"/>
    <n v="3"/>
    <n v="2.5"/>
    <n v="4"/>
  </r>
  <r>
    <n v="1491"/>
    <x v="771"/>
    <d v="2021-07-20T00:00:00"/>
    <x v="1"/>
    <s v="June"/>
    <s v="Sunday"/>
    <s v="Weekends"/>
    <x v="24"/>
    <x v="1"/>
    <s v="Guest 01491"/>
    <x v="1"/>
    <d v="2006-04-25T00:00:00"/>
    <x v="48"/>
    <x v="1"/>
    <x v="2"/>
    <n v="5"/>
    <x v="5"/>
    <x v="1"/>
    <x v="1"/>
    <s v="Excellent"/>
    <s v="Average"/>
    <s v="Excellent"/>
    <s v="Excellent"/>
    <s v="Excellent"/>
    <s v="Excellent"/>
    <n v="4"/>
    <n v="5"/>
    <n v="5"/>
    <n v="2"/>
    <n v="5"/>
    <n v="5"/>
    <n v="5"/>
    <n v="5"/>
    <n v="4.5"/>
    <n v="4.5"/>
    <n v="3.5"/>
    <n v="5"/>
    <n v="5"/>
  </r>
  <r>
    <n v="1492"/>
    <x v="424"/>
    <d v="2021-08-08T00:00:00"/>
    <x v="1"/>
    <s v="August"/>
    <s v="Saturday"/>
    <s v="Weekends"/>
    <x v="6"/>
    <x v="2"/>
    <s v="Guest 01492"/>
    <x v="1"/>
    <d v="1990-08-13T00:00:00"/>
    <x v="38"/>
    <x v="2"/>
    <x v="6"/>
    <n v="1"/>
    <x v="4"/>
    <x v="0"/>
    <x v="1"/>
    <s v="Good"/>
    <s v="Poor"/>
    <s v="Average"/>
    <s v="Average"/>
    <s v="Excellent"/>
    <s v="Excellent"/>
    <n v="3"/>
    <n v="5"/>
    <n v="3"/>
    <n v="1"/>
    <n v="2"/>
    <n v="2"/>
    <n v="5"/>
    <n v="5"/>
    <n v="3.25"/>
    <n v="4"/>
    <n v="2"/>
    <n v="2"/>
    <n v="5"/>
  </r>
  <r>
    <n v="1493"/>
    <x v="809"/>
    <d v="2022-01-09T00:00:00"/>
    <x v="1"/>
    <s v="December"/>
    <s v="Friday"/>
    <s v="Weekends"/>
    <x v="24"/>
    <x v="1"/>
    <s v="Guest 01493"/>
    <x v="1"/>
    <d v="1957-06-06T00:00:00"/>
    <x v="41"/>
    <x v="1"/>
    <x v="6"/>
    <n v="5"/>
    <x v="0"/>
    <x v="0"/>
    <x v="2"/>
    <s v="Excellent"/>
    <s v="Good"/>
    <s v="Poor"/>
    <s v="Good"/>
    <s v="Average"/>
    <s v="Excellent"/>
    <n v="3"/>
    <n v="4"/>
    <n v="5"/>
    <n v="3"/>
    <n v="1"/>
    <n v="3"/>
    <n v="2"/>
    <n v="5"/>
    <n v="3.25"/>
    <n v="3.5"/>
    <n v="4"/>
    <n v="2"/>
    <n v="3.5"/>
  </r>
  <r>
    <n v="1494"/>
    <x v="810"/>
    <d v="2020-03-17T00:00:00"/>
    <x v="3"/>
    <s v="March"/>
    <s v="Saturday"/>
    <s v="Weekends"/>
    <x v="13"/>
    <x v="1"/>
    <s v="Guest 01494"/>
    <x v="1"/>
    <d v="1977-08-08T00:00:00"/>
    <x v="30"/>
    <x v="1"/>
    <x v="0"/>
    <n v="4"/>
    <x v="6"/>
    <x v="4"/>
    <x v="3"/>
    <s v="Excellent"/>
    <s v="Poor"/>
    <s v="Excellent"/>
    <s v="Good"/>
    <s v="Good"/>
    <s v="Average"/>
    <n v="2"/>
    <n v="2"/>
    <n v="5"/>
    <n v="1"/>
    <n v="5"/>
    <n v="3"/>
    <n v="3"/>
    <n v="2"/>
    <n v="2.875"/>
    <n v="2"/>
    <n v="3"/>
    <n v="4"/>
    <n v="2.5"/>
  </r>
  <r>
    <n v="1495"/>
    <x v="811"/>
    <d v="2021-01-26T00:00:00"/>
    <x v="1"/>
    <s v="January"/>
    <s v="Wednesday"/>
    <s v="Weekdays"/>
    <x v="29"/>
    <x v="1"/>
    <s v="Guest 01495"/>
    <x v="0"/>
    <d v="1985-11-08T00:00:00"/>
    <x v="29"/>
    <x v="0"/>
    <x v="0"/>
    <n v="2"/>
    <x v="0"/>
    <x v="1"/>
    <x v="2"/>
    <s v="Good"/>
    <s v="Excellent"/>
    <s v="Poor"/>
    <s v="Poor"/>
    <s v="Very good"/>
    <s v="Excellent"/>
    <n v="4"/>
    <n v="4"/>
    <n v="3"/>
    <n v="5"/>
    <n v="1"/>
    <n v="1"/>
    <n v="4"/>
    <n v="5"/>
    <n v="3.375"/>
    <n v="4"/>
    <n v="4"/>
    <n v="1"/>
    <n v="4.5"/>
  </r>
  <r>
    <n v="1496"/>
    <x v="421"/>
    <d v="2021-09-13T00:00:00"/>
    <x v="1"/>
    <s v="August"/>
    <s v="Friday"/>
    <s v="Weekends"/>
    <x v="15"/>
    <x v="1"/>
    <s v="Guest 01496"/>
    <x v="0"/>
    <d v="2002-11-10T00:00:00"/>
    <x v="26"/>
    <x v="2"/>
    <x v="4"/>
    <n v="3"/>
    <x v="0"/>
    <x v="2"/>
    <x v="0"/>
    <s v="Poor"/>
    <s v="Excellent"/>
    <s v="Average"/>
    <s v="Average"/>
    <s v="Very good"/>
    <s v="Very good"/>
    <n v="1"/>
    <n v="3"/>
    <n v="1"/>
    <n v="5"/>
    <n v="2"/>
    <n v="2"/>
    <n v="4"/>
    <n v="4"/>
    <n v="2.75"/>
    <n v="2"/>
    <n v="3"/>
    <n v="2"/>
    <n v="4"/>
  </r>
  <r>
    <n v="1497"/>
    <x v="588"/>
    <d v="2022-09-16T00:00:00"/>
    <x v="0"/>
    <s v="September"/>
    <s v="Monday"/>
    <s v="Weekdays"/>
    <x v="26"/>
    <x v="0"/>
    <s v="Guest 01497"/>
    <x v="1"/>
    <d v="1990-03-04T00:00:00"/>
    <x v="35"/>
    <x v="2"/>
    <x v="5"/>
    <n v="5"/>
    <x v="0"/>
    <x v="0"/>
    <x v="4"/>
    <s v="Good"/>
    <s v="Very good"/>
    <s v="Very good"/>
    <s v="Average"/>
    <s v="Average"/>
    <s v="Average"/>
    <n v="3"/>
    <n v="1"/>
    <n v="3"/>
    <n v="4"/>
    <n v="4"/>
    <n v="2"/>
    <n v="2"/>
    <n v="2"/>
    <n v="2.625"/>
    <n v="2"/>
    <n v="3.5"/>
    <n v="3"/>
    <n v="2"/>
  </r>
  <r>
    <n v="1498"/>
    <x v="812"/>
    <d v="2021-05-22T00:00:00"/>
    <x v="1"/>
    <s v="April"/>
    <s v="Saturday"/>
    <s v="Weekends"/>
    <x v="10"/>
    <x v="1"/>
    <s v="Guest 01498"/>
    <x v="0"/>
    <d v="1956-06-16T00:00:00"/>
    <x v="5"/>
    <x v="0"/>
    <x v="0"/>
    <n v="3"/>
    <x v="4"/>
    <x v="2"/>
    <x v="0"/>
    <s v="Very good"/>
    <s v="Very good"/>
    <s v="Excellent"/>
    <s v="Excellent"/>
    <s v="Good"/>
    <s v="Good"/>
    <n v="1"/>
    <n v="3"/>
    <n v="4"/>
    <n v="4"/>
    <n v="5"/>
    <n v="5"/>
    <n v="3"/>
    <n v="3"/>
    <n v="3.5"/>
    <n v="2"/>
    <n v="4"/>
    <n v="5"/>
    <n v="3"/>
  </r>
  <r>
    <n v="1499"/>
    <x v="560"/>
    <d v="2022-10-26T00:00:00"/>
    <x v="0"/>
    <s v="October"/>
    <s v="Monday"/>
    <s v="Weekdays"/>
    <x v="11"/>
    <x v="1"/>
    <s v="Guest 01499"/>
    <x v="1"/>
    <d v="1964-08-22T00:00:00"/>
    <x v="25"/>
    <x v="1"/>
    <x v="6"/>
    <n v="2"/>
    <x v="2"/>
    <x v="1"/>
    <x v="0"/>
    <s v="Average"/>
    <s v="Very good"/>
    <s v="Poor"/>
    <s v="Poor"/>
    <s v="Poor"/>
    <s v="Good"/>
    <n v="4"/>
    <n v="3"/>
    <n v="2"/>
    <n v="4"/>
    <n v="1"/>
    <n v="1"/>
    <n v="1"/>
    <n v="3"/>
    <n v="2.375"/>
    <n v="3.5"/>
    <n v="3"/>
    <n v="1"/>
    <n v="2"/>
  </r>
  <r>
    <n v="1500"/>
    <x v="568"/>
    <d v="2021-09-15T00:00:00"/>
    <x v="1"/>
    <s v="August"/>
    <s v="Sunday"/>
    <s v="Weekends"/>
    <x v="15"/>
    <x v="1"/>
    <s v="Guest 01500"/>
    <x v="1"/>
    <d v="1959-10-02T00:00:00"/>
    <x v="47"/>
    <x v="1"/>
    <x v="5"/>
    <n v="3"/>
    <x v="1"/>
    <x v="3"/>
    <x v="0"/>
    <s v="Very good"/>
    <s v="Good"/>
    <s v="Good"/>
    <s v="Poor"/>
    <s v="Poor"/>
    <s v="Poor"/>
    <n v="5"/>
    <n v="3"/>
    <n v="4"/>
    <n v="3"/>
    <n v="3"/>
    <n v="1"/>
    <n v="1"/>
    <n v="1"/>
    <n v="2.625"/>
    <n v="4"/>
    <n v="3.5"/>
    <n v="2"/>
    <n v="1"/>
  </r>
  <r>
    <n v="1501"/>
    <x v="787"/>
    <d v="2021-02-16T00:00:00"/>
    <x v="1"/>
    <s v="February"/>
    <s v="Monday"/>
    <s v="Weekdays"/>
    <x v="20"/>
    <x v="1"/>
    <s v="Guest 01501"/>
    <x v="1"/>
    <d v="1951-09-04T00:00:00"/>
    <x v="16"/>
    <x v="1"/>
    <x v="4"/>
    <n v="5"/>
    <x v="0"/>
    <x v="0"/>
    <x v="1"/>
    <s v="Excellent"/>
    <s v="Very good"/>
    <s v="Average"/>
    <s v="Poor"/>
    <s v="Average"/>
    <s v="Very good"/>
    <n v="3"/>
    <n v="5"/>
    <n v="5"/>
    <n v="4"/>
    <n v="2"/>
    <n v="1"/>
    <n v="2"/>
    <n v="4"/>
    <n v="3.25"/>
    <n v="4"/>
    <n v="4.5"/>
    <n v="1.5"/>
    <n v="3"/>
  </r>
  <r>
    <n v="1502"/>
    <x v="728"/>
    <d v="2020-07-07T00:00:00"/>
    <x v="3"/>
    <s v="June"/>
    <s v="Sunday"/>
    <s v="Weekends"/>
    <x v="18"/>
    <x v="1"/>
    <s v="Guest 01502"/>
    <x v="0"/>
    <d v="1973-07-16T00:00:00"/>
    <x v="17"/>
    <x v="0"/>
    <x v="0"/>
    <n v="5"/>
    <x v="0"/>
    <x v="1"/>
    <x v="2"/>
    <s v="Very good"/>
    <s v="Very good"/>
    <s v="Poor"/>
    <s v="Average"/>
    <s v="Average"/>
    <s v="Very good"/>
    <n v="4"/>
    <n v="4"/>
    <n v="4"/>
    <n v="4"/>
    <n v="1"/>
    <n v="2"/>
    <n v="2"/>
    <n v="4"/>
    <n v="3.125"/>
    <n v="4"/>
    <n v="4"/>
    <n v="1.5"/>
    <n v="3"/>
  </r>
  <r>
    <n v="1503"/>
    <x v="813"/>
    <d v="2021-11-25T00:00:00"/>
    <x v="1"/>
    <s v="October"/>
    <s v="Sunday"/>
    <s v="Weekends"/>
    <x v="1"/>
    <x v="1"/>
    <s v="Guest 01503"/>
    <x v="1"/>
    <d v="1979-07-28T00:00:00"/>
    <x v="14"/>
    <x v="1"/>
    <x v="2"/>
    <n v="2"/>
    <x v="5"/>
    <x v="1"/>
    <x v="1"/>
    <s v="Good"/>
    <s v="Average"/>
    <s v="Poor"/>
    <s v="Poor"/>
    <s v="Average"/>
    <s v="Excellent"/>
    <n v="4"/>
    <n v="5"/>
    <n v="3"/>
    <n v="2"/>
    <n v="1"/>
    <n v="1"/>
    <n v="2"/>
    <n v="5"/>
    <n v="2.875"/>
    <n v="4.5"/>
    <n v="2.5"/>
    <n v="1"/>
    <n v="3.5"/>
  </r>
  <r>
    <n v="1504"/>
    <x v="417"/>
    <d v="2022-01-20T00:00:00"/>
    <x v="0"/>
    <s v="January"/>
    <s v="Tuesday"/>
    <s v="Weekdays"/>
    <x v="11"/>
    <x v="1"/>
    <s v="Guest 01504"/>
    <x v="0"/>
    <d v="1975-01-24T00:00:00"/>
    <x v="54"/>
    <x v="0"/>
    <x v="0"/>
    <n v="5"/>
    <x v="7"/>
    <x v="0"/>
    <x v="1"/>
    <s v="Excellent"/>
    <s v="Average"/>
    <s v="Poor"/>
    <s v="Average"/>
    <s v="Poor"/>
    <s v="Average"/>
    <n v="3"/>
    <n v="5"/>
    <n v="5"/>
    <n v="2"/>
    <n v="1"/>
    <n v="2"/>
    <n v="1"/>
    <n v="2"/>
    <n v="2.625"/>
    <n v="4"/>
    <n v="3.5"/>
    <n v="1.5"/>
    <n v="1.5"/>
  </r>
  <r>
    <n v="1505"/>
    <x v="814"/>
    <d v="2022-12-11T00:00:00"/>
    <x v="0"/>
    <s v="December"/>
    <s v="Wednesday"/>
    <s v="Weekdays"/>
    <x v="26"/>
    <x v="0"/>
    <s v="Guest 01505"/>
    <x v="1"/>
    <d v="1951-05-23T00:00:00"/>
    <x v="16"/>
    <x v="1"/>
    <x v="4"/>
    <n v="1"/>
    <x v="6"/>
    <x v="0"/>
    <x v="0"/>
    <s v="Good"/>
    <s v="Good"/>
    <s v="Excellent"/>
    <s v="Average"/>
    <s v="Good"/>
    <s v="Excellent"/>
    <n v="3"/>
    <n v="3"/>
    <n v="3"/>
    <n v="3"/>
    <n v="5"/>
    <n v="2"/>
    <n v="3"/>
    <n v="5"/>
    <n v="3.375"/>
    <n v="3"/>
    <n v="3"/>
    <n v="3.5"/>
    <n v="4"/>
  </r>
  <r>
    <n v="1506"/>
    <x v="566"/>
    <d v="2022-05-26T00:00:00"/>
    <x v="0"/>
    <s v="May"/>
    <s v="Thursday"/>
    <s v="Weekdays"/>
    <x v="8"/>
    <x v="1"/>
    <s v="Guest 01506"/>
    <x v="0"/>
    <d v="1952-11-06T00:00:00"/>
    <x v="43"/>
    <x v="3"/>
    <x v="3"/>
    <n v="5"/>
    <x v="0"/>
    <x v="3"/>
    <x v="1"/>
    <s v="Good"/>
    <s v="Very good"/>
    <s v="Good"/>
    <s v="Poor"/>
    <s v="Poor"/>
    <s v="Very good"/>
    <n v="5"/>
    <n v="5"/>
    <n v="3"/>
    <n v="4"/>
    <n v="3"/>
    <n v="1"/>
    <n v="1"/>
    <n v="4"/>
    <n v="3.25"/>
    <n v="5"/>
    <n v="3.5"/>
    <n v="2"/>
    <n v="2.5"/>
  </r>
  <r>
    <n v="1507"/>
    <x v="815"/>
    <d v="2022-05-19T00:00:00"/>
    <x v="0"/>
    <s v="May"/>
    <s v="Sunday"/>
    <s v="Weekends"/>
    <x v="17"/>
    <x v="1"/>
    <s v="Guest 01507"/>
    <x v="0"/>
    <d v="1956-07-14T00:00:00"/>
    <x v="5"/>
    <x v="1"/>
    <x v="6"/>
    <n v="5"/>
    <x v="0"/>
    <x v="0"/>
    <x v="2"/>
    <s v="Good"/>
    <s v="Poor"/>
    <s v="Very good"/>
    <s v="Average"/>
    <s v="Average"/>
    <s v="Poor"/>
    <n v="3"/>
    <n v="4"/>
    <n v="3"/>
    <n v="1"/>
    <n v="4"/>
    <n v="2"/>
    <n v="2"/>
    <n v="1"/>
    <n v="2.5"/>
    <n v="3.5"/>
    <n v="2"/>
    <n v="3"/>
    <n v="1.5"/>
  </r>
  <r>
    <n v="1508"/>
    <x v="760"/>
    <d v="2021-09-04T00:00:00"/>
    <x v="1"/>
    <s v="August"/>
    <s v="Saturday"/>
    <s v="Weekends"/>
    <x v="19"/>
    <x v="1"/>
    <s v="Guest 01508"/>
    <x v="0"/>
    <d v="1954-03-27T00:00:00"/>
    <x v="45"/>
    <x v="0"/>
    <x v="0"/>
    <n v="5"/>
    <x v="7"/>
    <x v="1"/>
    <x v="1"/>
    <s v="Very good"/>
    <s v="Good"/>
    <s v="Very good"/>
    <s v="Average"/>
    <s v="Good"/>
    <s v="Good"/>
    <n v="4"/>
    <n v="5"/>
    <n v="4"/>
    <n v="3"/>
    <n v="4"/>
    <n v="2"/>
    <n v="3"/>
    <n v="3"/>
    <n v="3.5"/>
    <n v="4.5"/>
    <n v="3.5"/>
    <n v="3"/>
    <n v="3"/>
  </r>
  <r>
    <n v="1509"/>
    <x v="534"/>
    <d v="2020-03-10T00:00:00"/>
    <x v="3"/>
    <s v="February"/>
    <s v="Tuesday"/>
    <s v="Weekdays"/>
    <x v="8"/>
    <x v="1"/>
    <s v="Guest 01509"/>
    <x v="1"/>
    <d v="1952-09-22T00:00:00"/>
    <x v="43"/>
    <x v="1"/>
    <x v="2"/>
    <n v="5"/>
    <x v="1"/>
    <x v="1"/>
    <x v="1"/>
    <s v="Good"/>
    <s v="Poor"/>
    <s v="Average"/>
    <s v="Poor"/>
    <s v="Average"/>
    <s v="Average"/>
    <n v="4"/>
    <n v="5"/>
    <n v="3"/>
    <n v="1"/>
    <n v="2"/>
    <n v="1"/>
    <n v="2"/>
    <n v="2"/>
    <n v="2.5"/>
    <n v="4.5"/>
    <n v="2"/>
    <n v="1.5"/>
    <n v="2"/>
  </r>
  <r>
    <n v="1510"/>
    <x v="160"/>
    <d v="2020-05-26T00:00:00"/>
    <x v="3"/>
    <s v="April"/>
    <s v="Thursday"/>
    <s v="Weekdays"/>
    <x v="5"/>
    <x v="1"/>
    <s v="Guest 01510"/>
    <x v="0"/>
    <d v="1998-05-03T00:00:00"/>
    <x v="8"/>
    <x v="2"/>
    <x v="2"/>
    <n v="2"/>
    <x v="7"/>
    <x v="1"/>
    <x v="0"/>
    <s v="Good"/>
    <s v="Poor"/>
    <s v="Very good"/>
    <s v="Poor"/>
    <s v="Very good"/>
    <s v="Good"/>
    <n v="4"/>
    <n v="3"/>
    <n v="3"/>
    <n v="1"/>
    <n v="4"/>
    <n v="1"/>
    <n v="4"/>
    <n v="3"/>
    <n v="2.875"/>
    <n v="3.5"/>
    <n v="2"/>
    <n v="2.5"/>
    <n v="3.5"/>
  </r>
  <r>
    <n v="1511"/>
    <x v="572"/>
    <d v="2021-09-13T00:00:00"/>
    <x v="1"/>
    <s v="September"/>
    <s v="Thursday"/>
    <s v="Weekdays"/>
    <x v="17"/>
    <x v="1"/>
    <s v="Guest 01511"/>
    <x v="1"/>
    <d v="1994-11-21T00:00:00"/>
    <x v="52"/>
    <x v="1"/>
    <x v="2"/>
    <n v="3"/>
    <x v="1"/>
    <x v="4"/>
    <x v="3"/>
    <s v="Excellent"/>
    <s v="Average"/>
    <s v="Excellent"/>
    <s v="Average"/>
    <s v="Average"/>
    <s v="Average"/>
    <n v="2"/>
    <n v="2"/>
    <n v="5"/>
    <n v="2"/>
    <n v="5"/>
    <n v="2"/>
    <n v="2"/>
    <n v="2"/>
    <n v="2.75"/>
    <n v="2"/>
    <n v="3.5"/>
    <n v="3.5"/>
    <n v="2"/>
  </r>
  <r>
    <n v="1512"/>
    <x v="533"/>
    <d v="2020-03-23T00:00:00"/>
    <x v="3"/>
    <s v="March"/>
    <s v="Friday"/>
    <s v="Weekends"/>
    <x v="4"/>
    <x v="2"/>
    <s v="Guest 01512"/>
    <x v="1"/>
    <d v="1964-03-28T00:00:00"/>
    <x v="40"/>
    <x v="2"/>
    <x v="6"/>
    <n v="4"/>
    <x v="6"/>
    <x v="1"/>
    <x v="2"/>
    <s v="Good"/>
    <s v="Good"/>
    <s v="Average"/>
    <s v="Average"/>
    <s v="Good"/>
    <s v="Very good"/>
    <n v="4"/>
    <n v="4"/>
    <n v="3"/>
    <n v="3"/>
    <n v="2"/>
    <n v="2"/>
    <n v="3"/>
    <n v="4"/>
    <n v="3.125"/>
    <n v="4"/>
    <n v="3"/>
    <n v="2"/>
    <n v="3.5"/>
  </r>
  <r>
    <n v="1513"/>
    <x v="77"/>
    <d v="2021-11-26T00:00:00"/>
    <x v="1"/>
    <s v="October"/>
    <s v="Wednesday"/>
    <s v="Weekdays"/>
    <x v="24"/>
    <x v="1"/>
    <s v="Guest 01513"/>
    <x v="1"/>
    <d v="1960-06-09T00:00:00"/>
    <x v="1"/>
    <x v="0"/>
    <x v="0"/>
    <n v="3"/>
    <x v="0"/>
    <x v="2"/>
    <x v="3"/>
    <s v="Average"/>
    <s v="Average"/>
    <s v="Good"/>
    <s v="Average"/>
    <s v="Good"/>
    <s v="Very good"/>
    <n v="1"/>
    <n v="2"/>
    <n v="2"/>
    <n v="2"/>
    <n v="3"/>
    <n v="2"/>
    <n v="3"/>
    <n v="4"/>
    <n v="2.375"/>
    <n v="1.5"/>
    <n v="2"/>
    <n v="2.5"/>
    <n v="3.5"/>
  </r>
  <r>
    <n v="1514"/>
    <x v="286"/>
    <d v="2020-08-24T00:00:00"/>
    <x v="3"/>
    <s v="August"/>
    <s v="Saturday"/>
    <s v="Weekends"/>
    <x v="11"/>
    <x v="1"/>
    <s v="Guest 01514"/>
    <x v="1"/>
    <d v="1964-04-25T00:00:00"/>
    <x v="40"/>
    <x v="1"/>
    <x v="3"/>
    <n v="5"/>
    <x v="0"/>
    <x v="3"/>
    <x v="2"/>
    <s v="Good"/>
    <s v="Poor"/>
    <s v="Poor"/>
    <s v="Poor"/>
    <s v="Poor"/>
    <s v="Poor"/>
    <n v="5"/>
    <n v="4"/>
    <n v="3"/>
    <n v="1"/>
    <n v="1"/>
    <n v="1"/>
    <n v="1"/>
    <n v="1"/>
    <n v="2.125"/>
    <n v="4.5"/>
    <n v="2"/>
    <n v="1"/>
    <n v="1"/>
  </r>
  <r>
    <n v="1515"/>
    <x v="405"/>
    <d v="2022-05-21T00:00:00"/>
    <x v="0"/>
    <s v="April"/>
    <s v="Wednesday"/>
    <s v="Weekdays"/>
    <x v="27"/>
    <x v="1"/>
    <s v="Guest 01515"/>
    <x v="0"/>
    <d v="1963-02-01T00:00:00"/>
    <x v="20"/>
    <x v="0"/>
    <x v="3"/>
    <n v="5"/>
    <x v="6"/>
    <x v="1"/>
    <x v="3"/>
    <s v="Good"/>
    <s v="Average"/>
    <s v="Poor"/>
    <s v="Good"/>
    <s v="Poor"/>
    <s v="Average"/>
    <n v="4"/>
    <n v="2"/>
    <n v="3"/>
    <n v="2"/>
    <n v="1"/>
    <n v="3"/>
    <n v="1"/>
    <n v="2"/>
    <n v="2.25"/>
    <n v="3"/>
    <n v="2.5"/>
    <n v="2"/>
    <n v="1.5"/>
  </r>
  <r>
    <n v="1516"/>
    <x v="816"/>
    <d v="2020-07-15T00:00:00"/>
    <x v="3"/>
    <s v="June"/>
    <s v="Tuesday"/>
    <s v="Weekdays"/>
    <x v="20"/>
    <x v="1"/>
    <s v="Guest 01516"/>
    <x v="0"/>
    <d v="1992-11-23T00:00:00"/>
    <x v="12"/>
    <x v="0"/>
    <x v="0"/>
    <n v="3"/>
    <x v="7"/>
    <x v="0"/>
    <x v="2"/>
    <s v="Very good"/>
    <s v="Excellent"/>
    <s v="Poor"/>
    <s v="Very good"/>
    <s v="Poor"/>
    <s v="Excellent"/>
    <n v="3"/>
    <n v="4"/>
    <n v="4"/>
    <n v="5"/>
    <n v="1"/>
    <n v="4"/>
    <n v="1"/>
    <n v="5"/>
    <n v="3.375"/>
    <n v="3.5"/>
    <n v="4.5"/>
    <n v="2.5"/>
    <n v="3"/>
  </r>
  <r>
    <n v="1517"/>
    <x v="405"/>
    <d v="2022-05-04T00:00:00"/>
    <x v="0"/>
    <s v="April"/>
    <s v="Wednesday"/>
    <s v="Weekdays"/>
    <x v="16"/>
    <x v="1"/>
    <s v="Guest 01517"/>
    <x v="0"/>
    <d v="1974-12-02T00:00:00"/>
    <x v="54"/>
    <x v="1"/>
    <x v="3"/>
    <n v="5"/>
    <x v="2"/>
    <x v="1"/>
    <x v="0"/>
    <s v="Average"/>
    <s v="Average"/>
    <s v="Average"/>
    <s v="Average"/>
    <s v="Poor"/>
    <s v="Average"/>
    <n v="4"/>
    <n v="3"/>
    <n v="2"/>
    <n v="2"/>
    <n v="2"/>
    <n v="2"/>
    <n v="1"/>
    <n v="2"/>
    <n v="2.25"/>
    <n v="3.5"/>
    <n v="2"/>
    <n v="2"/>
    <n v="1.5"/>
  </r>
  <r>
    <n v="1518"/>
    <x v="24"/>
    <d v="2021-05-30T00:00:00"/>
    <x v="1"/>
    <s v="May"/>
    <s v="Sunday"/>
    <s v="Weekends"/>
    <x v="16"/>
    <x v="1"/>
    <s v="Guest 01518"/>
    <x v="1"/>
    <d v="1998-07-18T00:00:00"/>
    <x v="22"/>
    <x v="0"/>
    <x v="0"/>
    <n v="1"/>
    <x v="6"/>
    <x v="1"/>
    <x v="2"/>
    <s v="Excellent"/>
    <s v="Average"/>
    <s v="Poor"/>
    <s v="Average"/>
    <s v="Excellent"/>
    <s v="Poor"/>
    <n v="4"/>
    <n v="4"/>
    <n v="5"/>
    <n v="2"/>
    <n v="1"/>
    <n v="2"/>
    <n v="5"/>
    <n v="1"/>
    <n v="3"/>
    <n v="4"/>
    <n v="3.5"/>
    <n v="1.5"/>
    <n v="3"/>
  </r>
  <r>
    <n v="1519"/>
    <x v="291"/>
    <d v="2022-09-07T00:00:00"/>
    <x v="0"/>
    <s v="August"/>
    <s v="Saturday"/>
    <s v="Weekends"/>
    <x v="21"/>
    <x v="1"/>
    <s v="Guest 01519"/>
    <x v="0"/>
    <d v="1976-06-21T00:00:00"/>
    <x v="51"/>
    <x v="3"/>
    <x v="3"/>
    <n v="5"/>
    <x v="5"/>
    <x v="1"/>
    <x v="3"/>
    <s v="Good"/>
    <s v="Average"/>
    <s v="Good"/>
    <s v="Average"/>
    <s v="Poor"/>
    <s v="Average"/>
    <n v="4"/>
    <n v="2"/>
    <n v="3"/>
    <n v="2"/>
    <n v="3"/>
    <n v="2"/>
    <n v="1"/>
    <n v="2"/>
    <n v="2.375"/>
    <n v="3"/>
    <n v="2.5"/>
    <n v="2.5"/>
    <n v="1.5"/>
  </r>
  <r>
    <n v="1520"/>
    <x v="817"/>
    <d v="2022-07-03T00:00:00"/>
    <x v="0"/>
    <s v="June"/>
    <s v="Saturday"/>
    <s v="Weekends"/>
    <x v="25"/>
    <x v="1"/>
    <s v="Guest 01520"/>
    <x v="0"/>
    <d v="1964-10-11T00:00:00"/>
    <x v="25"/>
    <x v="2"/>
    <x v="6"/>
    <n v="2"/>
    <x v="0"/>
    <x v="1"/>
    <x v="2"/>
    <s v="Excellent"/>
    <s v="Excellent"/>
    <s v="Good"/>
    <s v="Poor"/>
    <s v="Poor"/>
    <s v="Poor"/>
    <n v="4"/>
    <n v="4"/>
    <n v="5"/>
    <n v="5"/>
    <n v="3"/>
    <n v="1"/>
    <n v="1"/>
    <n v="1"/>
    <n v="3"/>
    <n v="4"/>
    <n v="5"/>
    <n v="2"/>
    <n v="1"/>
  </r>
  <r>
    <n v="1521"/>
    <x v="527"/>
    <d v="2021-04-12T00:00:00"/>
    <x v="1"/>
    <s v="March"/>
    <s v="Friday"/>
    <s v="Weekends"/>
    <x v="15"/>
    <x v="1"/>
    <s v="Guest 01521"/>
    <x v="0"/>
    <d v="2000-02-17T00:00:00"/>
    <x v="24"/>
    <x v="0"/>
    <x v="0"/>
    <n v="3"/>
    <x v="3"/>
    <x v="1"/>
    <x v="1"/>
    <s v="Very good"/>
    <s v="Good"/>
    <s v="Good"/>
    <s v="Poor"/>
    <s v="Good"/>
    <s v="Very good"/>
    <n v="4"/>
    <n v="5"/>
    <n v="4"/>
    <n v="3"/>
    <n v="3"/>
    <n v="1"/>
    <n v="3"/>
    <n v="4"/>
    <n v="3.375"/>
    <n v="4.5"/>
    <n v="3.5"/>
    <n v="2"/>
    <n v="3.5"/>
  </r>
  <r>
    <n v="1522"/>
    <x v="531"/>
    <d v="2021-01-31T00:00:00"/>
    <x v="1"/>
    <s v="January"/>
    <s v="Thursday"/>
    <s v="Weekdays"/>
    <x v="4"/>
    <x v="0"/>
    <s v="Guest 01522"/>
    <x v="1"/>
    <d v="1953-07-03T00:00:00"/>
    <x v="45"/>
    <x v="2"/>
    <x v="5"/>
    <n v="1"/>
    <x v="3"/>
    <x v="0"/>
    <x v="0"/>
    <s v="Poor"/>
    <s v="Poor"/>
    <s v="Excellent"/>
    <s v="Good"/>
    <s v="Poor"/>
    <s v="Excellent"/>
    <n v="3"/>
    <n v="3"/>
    <n v="1"/>
    <n v="1"/>
    <n v="5"/>
    <n v="3"/>
    <n v="1"/>
    <n v="5"/>
    <n v="2.75"/>
    <n v="3"/>
    <n v="1"/>
    <n v="4"/>
    <n v="3"/>
  </r>
  <r>
    <n v="1523"/>
    <x v="252"/>
    <d v="2020-04-01T00:00:00"/>
    <x v="3"/>
    <s v="March"/>
    <s v="Tuesday"/>
    <s v="Weekdays"/>
    <x v="6"/>
    <x v="0"/>
    <s v="Guest 01523"/>
    <x v="0"/>
    <d v="1953-07-07T00:00:00"/>
    <x v="45"/>
    <x v="3"/>
    <x v="2"/>
    <n v="3"/>
    <x v="0"/>
    <x v="4"/>
    <x v="3"/>
    <s v="Good"/>
    <s v="Excellent"/>
    <s v="Very good"/>
    <s v="Poor"/>
    <s v="Excellent"/>
    <s v="Poor"/>
    <n v="2"/>
    <n v="2"/>
    <n v="3"/>
    <n v="5"/>
    <n v="4"/>
    <n v="1"/>
    <n v="5"/>
    <n v="1"/>
    <n v="2.875"/>
    <n v="2"/>
    <n v="4"/>
    <n v="2.5"/>
    <n v="3"/>
  </r>
  <r>
    <n v="1524"/>
    <x v="818"/>
    <d v="2022-11-05T00:00:00"/>
    <x v="0"/>
    <s v="October"/>
    <s v="Saturday"/>
    <s v="Weekends"/>
    <x v="19"/>
    <x v="1"/>
    <s v="Guest 01524"/>
    <x v="0"/>
    <d v="1997-07-06T00:00:00"/>
    <x v="8"/>
    <x v="0"/>
    <x v="0"/>
    <n v="2"/>
    <x v="1"/>
    <x v="1"/>
    <x v="1"/>
    <s v="Poor"/>
    <s v="Average"/>
    <s v="Excellent"/>
    <s v="Good"/>
    <s v="Excellent"/>
    <s v="Excellent"/>
    <n v="4"/>
    <n v="5"/>
    <n v="1"/>
    <n v="2"/>
    <n v="5"/>
    <n v="3"/>
    <n v="5"/>
    <n v="5"/>
    <n v="3.75"/>
    <n v="4.5"/>
    <n v="1.5"/>
    <n v="4"/>
    <n v="5"/>
  </r>
  <r>
    <n v="1525"/>
    <x v="819"/>
    <d v="2021-06-17T00:00:00"/>
    <x v="1"/>
    <s v="May"/>
    <s v="Tuesday"/>
    <s v="Weekdays"/>
    <x v="24"/>
    <x v="1"/>
    <s v="Guest 01525"/>
    <x v="0"/>
    <d v="1974-11-09T00:00:00"/>
    <x v="54"/>
    <x v="0"/>
    <x v="0"/>
    <n v="4"/>
    <x v="2"/>
    <x v="1"/>
    <x v="1"/>
    <s v="Poor"/>
    <s v="Poor"/>
    <s v="Good"/>
    <s v="Poor"/>
    <s v="Average"/>
    <s v="Excellent"/>
    <n v="4"/>
    <n v="5"/>
    <n v="1"/>
    <n v="1"/>
    <n v="3"/>
    <n v="1"/>
    <n v="2"/>
    <n v="5"/>
    <n v="2.75"/>
    <n v="4.5"/>
    <n v="1"/>
    <n v="2"/>
    <n v="3.5"/>
  </r>
  <r>
    <n v="1526"/>
    <x v="820"/>
    <d v="2022-12-13T00:00:00"/>
    <x v="0"/>
    <s v="December"/>
    <s v="Tuesday"/>
    <s v="Weekdays"/>
    <x v="16"/>
    <x v="1"/>
    <s v="Guest 01526"/>
    <x v="0"/>
    <d v="1955-12-26T00:00:00"/>
    <x v="19"/>
    <x v="1"/>
    <x v="2"/>
    <n v="4"/>
    <x v="6"/>
    <x v="3"/>
    <x v="1"/>
    <s v="Good"/>
    <s v="Very good"/>
    <s v="Poor"/>
    <s v="Poor"/>
    <s v="Average"/>
    <s v="Excellent"/>
    <n v="5"/>
    <n v="5"/>
    <n v="3"/>
    <n v="4"/>
    <n v="1"/>
    <n v="1"/>
    <n v="2"/>
    <n v="5"/>
    <n v="3.25"/>
    <n v="5"/>
    <n v="3.5"/>
    <n v="1"/>
    <n v="3.5"/>
  </r>
  <r>
    <n v="1527"/>
    <x v="821"/>
    <d v="2022-09-24T00:00:00"/>
    <x v="0"/>
    <s v="September"/>
    <s v="Friday"/>
    <s v="Weekends"/>
    <x v="20"/>
    <x v="1"/>
    <s v="Guest 01527"/>
    <x v="0"/>
    <d v="1983-06-23T00:00:00"/>
    <x v="49"/>
    <x v="0"/>
    <x v="4"/>
    <n v="5"/>
    <x v="0"/>
    <x v="3"/>
    <x v="1"/>
    <s v="Good"/>
    <s v="Average"/>
    <s v="Good"/>
    <s v="Average"/>
    <s v="Average"/>
    <s v="Good"/>
    <n v="5"/>
    <n v="5"/>
    <n v="3"/>
    <n v="2"/>
    <n v="3"/>
    <n v="2"/>
    <n v="2"/>
    <n v="3"/>
    <n v="3.125"/>
    <n v="5"/>
    <n v="2.5"/>
    <n v="2.5"/>
    <n v="2.5"/>
  </r>
  <r>
    <n v="1528"/>
    <x v="23"/>
    <d v="2021-02-15T00:00:00"/>
    <x v="1"/>
    <s v="January"/>
    <s v="Sunday"/>
    <s v="Weekends"/>
    <x v="7"/>
    <x v="1"/>
    <s v="Guest 01528"/>
    <x v="1"/>
    <d v="1988-05-03T00:00:00"/>
    <x v="13"/>
    <x v="1"/>
    <x v="4"/>
    <n v="2"/>
    <x v="5"/>
    <x v="0"/>
    <x v="4"/>
    <s v="Good"/>
    <s v="Very good"/>
    <s v="Excellent"/>
    <s v="Average"/>
    <s v="Poor"/>
    <s v="Poor"/>
    <n v="3"/>
    <n v="1"/>
    <n v="3"/>
    <n v="4"/>
    <n v="5"/>
    <n v="2"/>
    <n v="1"/>
    <n v="1"/>
    <n v="2.5"/>
    <n v="2"/>
    <n v="3.5"/>
    <n v="3.5"/>
    <n v="1"/>
  </r>
  <r>
    <n v="1529"/>
    <x v="822"/>
    <d v="2021-08-29T00:00:00"/>
    <x v="1"/>
    <s v="August"/>
    <s v="Tuesday"/>
    <s v="Weekdays"/>
    <x v="14"/>
    <x v="1"/>
    <s v="Guest 01529"/>
    <x v="1"/>
    <d v="1992-11-20T00:00:00"/>
    <x v="12"/>
    <x v="0"/>
    <x v="0"/>
    <n v="5"/>
    <x v="6"/>
    <x v="3"/>
    <x v="2"/>
    <s v="Good"/>
    <s v="Excellent"/>
    <s v="Good"/>
    <s v="Poor"/>
    <s v="Very good"/>
    <s v="Poor"/>
    <n v="5"/>
    <n v="4"/>
    <n v="3"/>
    <n v="5"/>
    <n v="3"/>
    <n v="1"/>
    <n v="4"/>
    <n v="1"/>
    <n v="3.25"/>
    <n v="4.5"/>
    <n v="4"/>
    <n v="2"/>
    <n v="2.5"/>
  </r>
  <r>
    <n v="1530"/>
    <x v="823"/>
    <d v="2021-02-12T00:00:00"/>
    <x v="1"/>
    <s v="February"/>
    <s v="Monday"/>
    <s v="Weekdays"/>
    <x v="26"/>
    <x v="0"/>
    <s v="Guest 01530"/>
    <x v="0"/>
    <d v="1994-03-02T00:00:00"/>
    <x v="0"/>
    <x v="0"/>
    <x v="0"/>
    <n v="3"/>
    <x v="4"/>
    <x v="3"/>
    <x v="1"/>
    <s v="Excellent"/>
    <s v="Good"/>
    <s v="Very good"/>
    <s v="Good"/>
    <s v="Excellent"/>
    <s v="Good"/>
    <n v="5"/>
    <n v="5"/>
    <n v="5"/>
    <n v="3"/>
    <n v="4"/>
    <n v="3"/>
    <n v="5"/>
    <n v="3"/>
    <n v="4.125"/>
    <n v="5"/>
    <n v="4"/>
    <n v="3.5"/>
    <n v="4"/>
  </r>
  <r>
    <n v="1531"/>
    <x v="76"/>
    <d v="2021-09-04T00:00:00"/>
    <x v="1"/>
    <s v="August"/>
    <s v="Tuesday"/>
    <s v="Weekdays"/>
    <x v="26"/>
    <x v="0"/>
    <s v="Guest 01531"/>
    <x v="0"/>
    <d v="1986-12-12T00:00:00"/>
    <x v="27"/>
    <x v="0"/>
    <x v="0"/>
    <n v="4"/>
    <x v="0"/>
    <x v="1"/>
    <x v="1"/>
    <s v="Very good"/>
    <s v="Good"/>
    <s v="Poor"/>
    <s v="Poor"/>
    <s v="Excellent"/>
    <s v="Poor"/>
    <n v="4"/>
    <n v="5"/>
    <n v="4"/>
    <n v="3"/>
    <n v="1"/>
    <n v="1"/>
    <n v="5"/>
    <n v="1"/>
    <n v="3"/>
    <n v="4.5"/>
    <n v="3.5"/>
    <n v="1"/>
    <n v="3"/>
  </r>
  <r>
    <n v="1532"/>
    <x v="169"/>
    <d v="2021-04-08T00:00:00"/>
    <x v="1"/>
    <s v="March"/>
    <s v="Monday"/>
    <s v="Weekdays"/>
    <x v="27"/>
    <x v="1"/>
    <s v="Guest 01532"/>
    <x v="0"/>
    <d v="1978-11-22T00:00:00"/>
    <x v="37"/>
    <x v="1"/>
    <x v="3"/>
    <n v="2"/>
    <x v="0"/>
    <x v="0"/>
    <x v="1"/>
    <s v="Excellent"/>
    <s v="Average"/>
    <s v="Average"/>
    <s v="Poor"/>
    <s v="Excellent"/>
    <s v="Average"/>
    <n v="3"/>
    <n v="5"/>
    <n v="5"/>
    <n v="2"/>
    <n v="2"/>
    <n v="1"/>
    <n v="5"/>
    <n v="2"/>
    <n v="3.125"/>
    <n v="4"/>
    <n v="3.5"/>
    <n v="1.5"/>
    <n v="3.5"/>
  </r>
  <r>
    <n v="1533"/>
    <x v="824"/>
    <d v="2020-10-12T00:00:00"/>
    <x v="3"/>
    <s v="September"/>
    <s v="Saturday"/>
    <s v="Weekends"/>
    <x v="12"/>
    <x v="1"/>
    <s v="Guest 01533"/>
    <x v="1"/>
    <d v="1962-12-16T00:00:00"/>
    <x v="20"/>
    <x v="0"/>
    <x v="0"/>
    <n v="5"/>
    <x v="1"/>
    <x v="1"/>
    <x v="2"/>
    <s v="Excellent"/>
    <s v="Very good"/>
    <s v="Very good"/>
    <s v="Average"/>
    <s v="Very good"/>
    <s v="Poor"/>
    <n v="4"/>
    <n v="4"/>
    <n v="5"/>
    <n v="4"/>
    <n v="4"/>
    <n v="2"/>
    <n v="4"/>
    <n v="1"/>
    <n v="3.5"/>
    <n v="4"/>
    <n v="4.5"/>
    <n v="3"/>
    <n v="2.5"/>
  </r>
  <r>
    <n v="1534"/>
    <x v="812"/>
    <d v="2021-05-20T00:00:00"/>
    <x v="1"/>
    <s v="April"/>
    <s v="Saturday"/>
    <s v="Weekends"/>
    <x v="5"/>
    <x v="1"/>
    <s v="Guest 01534"/>
    <x v="1"/>
    <d v="1965-10-08T00:00:00"/>
    <x v="44"/>
    <x v="3"/>
    <x v="0"/>
    <n v="3"/>
    <x v="1"/>
    <x v="4"/>
    <x v="3"/>
    <s v="Very good"/>
    <s v="Excellent"/>
    <s v="Good"/>
    <s v="Good"/>
    <s v="Very good"/>
    <s v="Excellent"/>
    <n v="2"/>
    <n v="2"/>
    <n v="4"/>
    <n v="5"/>
    <n v="3"/>
    <n v="3"/>
    <n v="4"/>
    <n v="5"/>
    <n v="3.5"/>
    <n v="2"/>
    <n v="4.5"/>
    <n v="3"/>
    <n v="4.5"/>
  </r>
  <r>
    <n v="1535"/>
    <x v="680"/>
    <d v="2020-02-27T00:00:00"/>
    <x v="3"/>
    <s v="February"/>
    <s v="Wednesday"/>
    <s v="Weekdays"/>
    <x v="20"/>
    <x v="1"/>
    <s v="Guest 01535"/>
    <x v="1"/>
    <d v="1990-09-18T00:00:00"/>
    <x v="38"/>
    <x v="0"/>
    <x v="0"/>
    <n v="5"/>
    <x v="0"/>
    <x v="3"/>
    <x v="1"/>
    <s v="Good"/>
    <s v="Poor"/>
    <s v="Excellent"/>
    <s v="Average"/>
    <s v="Average"/>
    <s v="Excellent"/>
    <n v="5"/>
    <n v="5"/>
    <n v="3"/>
    <n v="1"/>
    <n v="5"/>
    <n v="2"/>
    <n v="2"/>
    <n v="5"/>
    <n v="3.5"/>
    <n v="5"/>
    <n v="2"/>
    <n v="3.5"/>
    <n v="3.5"/>
  </r>
  <r>
    <n v="1536"/>
    <x v="825"/>
    <d v="2020-01-18T00:00:00"/>
    <x v="2"/>
    <s v="December"/>
    <s v="Saturday"/>
    <s v="Weekends"/>
    <x v="19"/>
    <x v="1"/>
    <s v="Guest 01536"/>
    <x v="0"/>
    <d v="1972-08-28T00:00:00"/>
    <x v="11"/>
    <x v="0"/>
    <x v="0"/>
    <n v="5"/>
    <x v="0"/>
    <x v="3"/>
    <x v="0"/>
    <s v="Good"/>
    <s v="Good"/>
    <s v="Average"/>
    <s v="Average"/>
    <s v="Average"/>
    <s v="Good"/>
    <n v="5"/>
    <n v="3"/>
    <n v="3"/>
    <n v="3"/>
    <n v="2"/>
    <n v="2"/>
    <n v="2"/>
    <n v="3"/>
    <n v="2.875"/>
    <n v="4"/>
    <n v="3"/>
    <n v="2"/>
    <n v="2.5"/>
  </r>
  <r>
    <n v="1537"/>
    <x v="615"/>
    <d v="2020-10-26T00:00:00"/>
    <x v="3"/>
    <s v="October"/>
    <s v="Sunday"/>
    <s v="Weekends"/>
    <x v="25"/>
    <x v="1"/>
    <s v="Guest 01537"/>
    <x v="0"/>
    <d v="1988-06-11T00:00:00"/>
    <x v="7"/>
    <x v="1"/>
    <x v="2"/>
    <n v="4"/>
    <x v="3"/>
    <x v="3"/>
    <x v="2"/>
    <s v="Excellent"/>
    <s v="Excellent"/>
    <s v="Excellent"/>
    <s v="Poor"/>
    <s v="Very good"/>
    <s v="Poor"/>
    <n v="5"/>
    <n v="4"/>
    <n v="5"/>
    <n v="5"/>
    <n v="5"/>
    <n v="1"/>
    <n v="4"/>
    <n v="1"/>
    <n v="3.75"/>
    <n v="4.5"/>
    <n v="5"/>
    <n v="3"/>
    <n v="2.5"/>
  </r>
  <r>
    <n v="1538"/>
    <x v="279"/>
    <d v="2021-01-18T00:00:00"/>
    <x v="1"/>
    <s v="January"/>
    <s v="Tuesday"/>
    <s v="Weekdays"/>
    <x v="29"/>
    <x v="1"/>
    <s v="Guest 01538"/>
    <x v="1"/>
    <d v="2000-12-30T00:00:00"/>
    <x v="6"/>
    <x v="1"/>
    <x v="1"/>
    <n v="4"/>
    <x v="4"/>
    <x v="2"/>
    <x v="3"/>
    <s v="Average"/>
    <s v="Poor"/>
    <s v="Very good"/>
    <s v="Poor"/>
    <s v="Poor"/>
    <s v="Excellent"/>
    <n v="1"/>
    <n v="2"/>
    <n v="2"/>
    <n v="1"/>
    <n v="4"/>
    <n v="1"/>
    <n v="1"/>
    <n v="5"/>
    <n v="2.125"/>
    <n v="1.5"/>
    <n v="1.5"/>
    <n v="2.5"/>
    <n v="3"/>
  </r>
  <r>
    <n v="1539"/>
    <x v="381"/>
    <d v="2020-11-18T00:00:00"/>
    <x v="3"/>
    <s v="October"/>
    <s v="Thursday"/>
    <s v="Weekdays"/>
    <x v="28"/>
    <x v="1"/>
    <s v="Guest 01539"/>
    <x v="1"/>
    <d v="1959-02-15T00:00:00"/>
    <x v="21"/>
    <x v="1"/>
    <x v="5"/>
    <n v="5"/>
    <x v="3"/>
    <x v="3"/>
    <x v="2"/>
    <s v="Good"/>
    <s v="Excellent"/>
    <s v="Excellent"/>
    <s v="Poor"/>
    <s v="Good"/>
    <s v="Average"/>
    <n v="5"/>
    <n v="4"/>
    <n v="3"/>
    <n v="5"/>
    <n v="5"/>
    <n v="1"/>
    <n v="3"/>
    <n v="2"/>
    <n v="3.5"/>
    <n v="4.5"/>
    <n v="4"/>
    <n v="3"/>
    <n v="2.5"/>
  </r>
  <r>
    <n v="1540"/>
    <x v="17"/>
    <d v="2020-07-26T00:00:00"/>
    <x v="3"/>
    <s v="June"/>
    <s v="Monday"/>
    <s v="Weekdays"/>
    <x v="28"/>
    <x v="1"/>
    <s v="Guest 01540"/>
    <x v="0"/>
    <d v="2003-03-11T00:00:00"/>
    <x v="26"/>
    <x v="0"/>
    <x v="2"/>
    <n v="3"/>
    <x v="6"/>
    <x v="1"/>
    <x v="0"/>
    <s v="Good"/>
    <s v="Good"/>
    <s v="Very good"/>
    <s v="Average"/>
    <s v="Good"/>
    <s v="Excellent"/>
    <n v="4"/>
    <n v="3"/>
    <n v="3"/>
    <n v="3"/>
    <n v="4"/>
    <n v="2"/>
    <n v="3"/>
    <n v="5"/>
    <n v="3.375"/>
    <n v="3.5"/>
    <n v="3"/>
    <n v="3"/>
    <n v="4"/>
  </r>
  <r>
    <n v="1541"/>
    <x v="826"/>
    <d v="2021-02-21T00:00:00"/>
    <x v="1"/>
    <s v="February"/>
    <s v="Sunday"/>
    <s v="Weekends"/>
    <x v="16"/>
    <x v="1"/>
    <s v="Guest 01541"/>
    <x v="0"/>
    <d v="1973-02-01T00:00:00"/>
    <x v="11"/>
    <x v="0"/>
    <x v="0"/>
    <n v="5"/>
    <x v="0"/>
    <x v="1"/>
    <x v="0"/>
    <s v="Excellent"/>
    <s v="Average"/>
    <s v="Average"/>
    <s v="Poor"/>
    <s v="Average"/>
    <s v="Poor"/>
    <n v="4"/>
    <n v="3"/>
    <n v="5"/>
    <n v="2"/>
    <n v="2"/>
    <n v="1"/>
    <n v="2"/>
    <n v="1"/>
    <n v="2.5"/>
    <n v="3.5"/>
    <n v="3.5"/>
    <n v="1.5"/>
    <n v="1.5"/>
  </r>
  <r>
    <n v="1542"/>
    <x v="827"/>
    <d v="2021-04-24T00:00:00"/>
    <x v="1"/>
    <s v="April"/>
    <s v="Sunday"/>
    <s v="Weekends"/>
    <x v="29"/>
    <x v="1"/>
    <s v="Guest 01542"/>
    <x v="1"/>
    <d v="1987-03-31T00:00:00"/>
    <x v="27"/>
    <x v="1"/>
    <x v="4"/>
    <n v="5"/>
    <x v="6"/>
    <x v="1"/>
    <x v="3"/>
    <s v="Good"/>
    <s v="Excellent"/>
    <s v="Excellent"/>
    <s v="Average"/>
    <s v="Poor"/>
    <s v="Excellent"/>
    <n v="4"/>
    <n v="2"/>
    <n v="3"/>
    <n v="5"/>
    <n v="5"/>
    <n v="2"/>
    <n v="1"/>
    <n v="5"/>
    <n v="3.375"/>
    <n v="3"/>
    <n v="4"/>
    <n v="3.5"/>
    <n v="3"/>
  </r>
  <r>
    <n v="1543"/>
    <x v="411"/>
    <d v="2022-07-07T00:00:00"/>
    <x v="0"/>
    <s v="July"/>
    <s v="Friday"/>
    <s v="Weekends"/>
    <x v="29"/>
    <x v="1"/>
    <s v="Guest 01543"/>
    <x v="0"/>
    <d v="1992-11-06T00:00:00"/>
    <x v="12"/>
    <x v="1"/>
    <x v="0"/>
    <n v="5"/>
    <x v="6"/>
    <x v="0"/>
    <x v="1"/>
    <s v="Good"/>
    <s v="Poor"/>
    <s v="Good"/>
    <s v="Poor"/>
    <s v="Poor"/>
    <s v="Very good"/>
    <n v="3"/>
    <n v="5"/>
    <n v="3"/>
    <n v="1"/>
    <n v="3"/>
    <n v="1"/>
    <n v="1"/>
    <n v="4"/>
    <n v="2.625"/>
    <n v="4"/>
    <n v="2"/>
    <n v="2"/>
    <n v="2.5"/>
  </r>
  <r>
    <n v="1544"/>
    <x v="828"/>
    <d v="2020-02-10T00:00:00"/>
    <x v="3"/>
    <s v="January"/>
    <s v="Sunday"/>
    <s v="Weekends"/>
    <x v="25"/>
    <x v="1"/>
    <s v="Guest 01544"/>
    <x v="1"/>
    <d v="1952-05-11T00:00:00"/>
    <x v="16"/>
    <x v="0"/>
    <x v="0"/>
    <n v="3"/>
    <x v="5"/>
    <x v="4"/>
    <x v="3"/>
    <s v="Very good"/>
    <s v="Excellent"/>
    <s v="Excellent"/>
    <s v="Poor"/>
    <s v="Good"/>
    <s v="Good"/>
    <n v="2"/>
    <n v="2"/>
    <n v="4"/>
    <n v="5"/>
    <n v="5"/>
    <n v="1"/>
    <n v="3"/>
    <n v="3"/>
    <n v="3.125"/>
    <n v="2"/>
    <n v="4.5"/>
    <n v="3"/>
    <n v="3"/>
  </r>
  <r>
    <n v="1545"/>
    <x v="699"/>
    <d v="2021-05-02T00:00:00"/>
    <x v="1"/>
    <s v="April"/>
    <s v="Friday"/>
    <s v="Weekends"/>
    <x v="18"/>
    <x v="1"/>
    <s v="Guest 01545"/>
    <x v="1"/>
    <d v="1951-08-18T00:00:00"/>
    <x v="16"/>
    <x v="0"/>
    <x v="0"/>
    <n v="5"/>
    <x v="6"/>
    <x v="1"/>
    <x v="2"/>
    <s v="Good"/>
    <s v="Average"/>
    <s v="Very good"/>
    <s v="Poor"/>
    <s v="Poor"/>
    <s v="Very good"/>
    <n v="4"/>
    <n v="4"/>
    <n v="3"/>
    <n v="2"/>
    <n v="4"/>
    <n v="1"/>
    <n v="1"/>
    <n v="4"/>
    <n v="2.875"/>
    <n v="4"/>
    <n v="2.5"/>
    <n v="2.5"/>
    <n v="2.5"/>
  </r>
  <r>
    <n v="1546"/>
    <x v="689"/>
    <d v="2021-04-04T00:00:00"/>
    <x v="1"/>
    <s v="March"/>
    <s v="Thursday"/>
    <s v="Weekdays"/>
    <x v="27"/>
    <x v="1"/>
    <s v="Guest 01546"/>
    <x v="0"/>
    <d v="2000-01-21T00:00:00"/>
    <x v="24"/>
    <x v="1"/>
    <x v="4"/>
    <n v="4"/>
    <x v="0"/>
    <x v="0"/>
    <x v="2"/>
    <s v="Very good"/>
    <s v="Excellent"/>
    <s v="Poor"/>
    <s v="Average"/>
    <s v="Very good"/>
    <s v="Good"/>
    <n v="3"/>
    <n v="4"/>
    <n v="4"/>
    <n v="5"/>
    <n v="1"/>
    <n v="2"/>
    <n v="4"/>
    <n v="3"/>
    <n v="3.25"/>
    <n v="3.5"/>
    <n v="4.5"/>
    <n v="1.5"/>
    <n v="3.5"/>
  </r>
  <r>
    <n v="1547"/>
    <x v="328"/>
    <d v="2021-03-03T00:00:00"/>
    <x v="1"/>
    <s v="February"/>
    <s v="Tuesday"/>
    <s v="Weekdays"/>
    <x v="7"/>
    <x v="1"/>
    <s v="Guest 01547"/>
    <x v="0"/>
    <d v="1954-04-20T00:00:00"/>
    <x v="45"/>
    <x v="0"/>
    <x v="0"/>
    <n v="5"/>
    <x v="2"/>
    <x v="1"/>
    <x v="1"/>
    <s v="Very good"/>
    <s v="Average"/>
    <s v="Excellent"/>
    <s v="Poor"/>
    <s v="Very good"/>
    <s v="Good"/>
    <n v="4"/>
    <n v="5"/>
    <n v="4"/>
    <n v="2"/>
    <n v="5"/>
    <n v="1"/>
    <n v="4"/>
    <n v="3"/>
    <n v="3.5"/>
    <n v="4.5"/>
    <n v="3"/>
    <n v="3"/>
    <n v="3.5"/>
  </r>
  <r>
    <n v="1548"/>
    <x v="829"/>
    <d v="2020-01-25T00:00:00"/>
    <x v="3"/>
    <s v="January"/>
    <s v="Saturday"/>
    <s v="Weekends"/>
    <x v="16"/>
    <x v="1"/>
    <s v="Guest 01548"/>
    <x v="0"/>
    <d v="1978-03-30T00:00:00"/>
    <x v="30"/>
    <x v="1"/>
    <x v="3"/>
    <n v="4"/>
    <x v="7"/>
    <x v="0"/>
    <x v="4"/>
    <s v="Very good"/>
    <s v="Very good"/>
    <s v="Very good"/>
    <s v="Poor"/>
    <s v="Excellent"/>
    <s v="Poor"/>
    <n v="3"/>
    <n v="1"/>
    <n v="4"/>
    <n v="4"/>
    <n v="4"/>
    <n v="1"/>
    <n v="5"/>
    <n v="1"/>
    <n v="2.875"/>
    <n v="2"/>
    <n v="4"/>
    <n v="2.5"/>
    <n v="3"/>
  </r>
  <r>
    <n v="1549"/>
    <x v="197"/>
    <d v="2020-12-08T00:00:00"/>
    <x v="3"/>
    <s v="November"/>
    <s v="Sunday"/>
    <s v="Weekends"/>
    <x v="11"/>
    <x v="1"/>
    <s v="Guest 01549"/>
    <x v="0"/>
    <d v="1970-08-10T00:00:00"/>
    <x v="46"/>
    <x v="1"/>
    <x v="3"/>
    <n v="2"/>
    <x v="0"/>
    <x v="0"/>
    <x v="1"/>
    <s v="Very good"/>
    <s v="Excellent"/>
    <s v="Excellent"/>
    <s v="Average"/>
    <s v="Good"/>
    <s v="Very good"/>
    <n v="3"/>
    <n v="5"/>
    <n v="4"/>
    <n v="5"/>
    <n v="5"/>
    <n v="2"/>
    <n v="3"/>
    <n v="4"/>
    <n v="3.875"/>
    <n v="4"/>
    <n v="4.5"/>
    <n v="3.5"/>
    <n v="3.5"/>
  </r>
  <r>
    <n v="1550"/>
    <x v="495"/>
    <d v="2021-09-11T00:00:00"/>
    <x v="1"/>
    <s v="August"/>
    <s v="Wednesday"/>
    <s v="Weekdays"/>
    <x v="15"/>
    <x v="1"/>
    <s v="Guest 01550"/>
    <x v="0"/>
    <d v="1959-07-14T00:00:00"/>
    <x v="47"/>
    <x v="3"/>
    <x v="3"/>
    <n v="4"/>
    <x v="0"/>
    <x v="0"/>
    <x v="4"/>
    <s v="Good"/>
    <s v="Poor"/>
    <s v="Good"/>
    <s v="Very good"/>
    <s v="Average"/>
    <s v="Excellent"/>
    <n v="3"/>
    <n v="1"/>
    <n v="3"/>
    <n v="1"/>
    <n v="3"/>
    <n v="4"/>
    <n v="2"/>
    <n v="5"/>
    <n v="2.75"/>
    <n v="2"/>
    <n v="2"/>
    <n v="3.5"/>
    <n v="3.5"/>
  </r>
  <r>
    <n v="1551"/>
    <x v="55"/>
    <d v="2020-07-17T00:00:00"/>
    <x v="3"/>
    <s v="June"/>
    <s v="Wednesday"/>
    <s v="Weekdays"/>
    <x v="12"/>
    <x v="1"/>
    <s v="Guest 01551"/>
    <x v="1"/>
    <d v="1961-04-11T00:00:00"/>
    <x v="1"/>
    <x v="0"/>
    <x v="0"/>
    <n v="5"/>
    <x v="0"/>
    <x v="3"/>
    <x v="2"/>
    <s v="Very good"/>
    <s v="Excellent"/>
    <s v="Poor"/>
    <s v="Average"/>
    <s v="Excellent"/>
    <s v="Excellent"/>
    <n v="5"/>
    <n v="4"/>
    <n v="4"/>
    <n v="5"/>
    <n v="1"/>
    <n v="2"/>
    <n v="5"/>
    <n v="5"/>
    <n v="3.875"/>
    <n v="4.5"/>
    <n v="4.5"/>
    <n v="1.5"/>
    <n v="5"/>
  </r>
  <r>
    <n v="1552"/>
    <x v="830"/>
    <d v="2021-11-22T00:00:00"/>
    <x v="1"/>
    <s v="November"/>
    <s v="Wednesday"/>
    <s v="Weekdays"/>
    <x v="14"/>
    <x v="1"/>
    <s v="Guest 01552"/>
    <x v="0"/>
    <d v="1960-04-03T00:00:00"/>
    <x v="47"/>
    <x v="1"/>
    <x v="6"/>
    <n v="3"/>
    <x v="0"/>
    <x v="1"/>
    <x v="1"/>
    <s v="Excellent"/>
    <s v="Good"/>
    <s v="Very good"/>
    <s v="Excellent"/>
    <s v="Poor"/>
    <s v="Average"/>
    <n v="4"/>
    <n v="5"/>
    <n v="5"/>
    <n v="3"/>
    <n v="4"/>
    <n v="5"/>
    <n v="1"/>
    <n v="2"/>
    <n v="3.625"/>
    <n v="4.5"/>
    <n v="4"/>
    <n v="4.5"/>
    <n v="1.5"/>
  </r>
  <r>
    <n v="1553"/>
    <x v="111"/>
    <d v="2021-02-06T00:00:00"/>
    <x v="1"/>
    <s v="January"/>
    <s v="Monday"/>
    <s v="Weekdays"/>
    <x v="5"/>
    <x v="1"/>
    <s v="Guest 01553"/>
    <x v="1"/>
    <d v="1984-07-11T00:00:00"/>
    <x v="31"/>
    <x v="0"/>
    <x v="0"/>
    <n v="1"/>
    <x v="4"/>
    <x v="1"/>
    <x v="2"/>
    <s v="Very good"/>
    <s v="Average"/>
    <s v="Good"/>
    <s v="Poor"/>
    <s v="Very good"/>
    <s v="Average"/>
    <n v="4"/>
    <n v="4"/>
    <n v="4"/>
    <n v="2"/>
    <n v="3"/>
    <n v="1"/>
    <n v="4"/>
    <n v="2"/>
    <n v="3"/>
    <n v="4"/>
    <n v="3"/>
    <n v="2"/>
    <n v="3"/>
  </r>
  <r>
    <n v="1554"/>
    <x v="719"/>
    <d v="2021-10-19T00:00:00"/>
    <x v="1"/>
    <s v="October"/>
    <s v="Sunday"/>
    <s v="Weekends"/>
    <x v="11"/>
    <x v="1"/>
    <s v="Guest 01554"/>
    <x v="1"/>
    <d v="1975-03-17T00:00:00"/>
    <x v="54"/>
    <x v="3"/>
    <x v="1"/>
    <n v="5"/>
    <x v="6"/>
    <x v="4"/>
    <x v="3"/>
    <s v="Excellent"/>
    <s v="Average"/>
    <s v="Average"/>
    <s v="Average"/>
    <s v="Average"/>
    <s v="Average"/>
    <n v="2"/>
    <n v="2"/>
    <n v="5"/>
    <n v="2"/>
    <n v="2"/>
    <n v="2"/>
    <n v="2"/>
    <n v="2"/>
    <n v="2.375"/>
    <n v="2"/>
    <n v="3.5"/>
    <n v="2"/>
    <n v="2"/>
  </r>
  <r>
    <n v="1555"/>
    <x v="652"/>
    <d v="2021-08-26T00:00:00"/>
    <x v="1"/>
    <s v="August"/>
    <s v="Thursday"/>
    <s v="Weekdays"/>
    <x v="8"/>
    <x v="1"/>
    <s v="Guest 01555"/>
    <x v="1"/>
    <d v="1987-11-19T00:00:00"/>
    <x v="13"/>
    <x v="1"/>
    <x v="4"/>
    <n v="5"/>
    <x v="0"/>
    <x v="0"/>
    <x v="2"/>
    <s v="Very good"/>
    <s v="Very good"/>
    <s v="Excellent"/>
    <s v="Very good"/>
    <s v="Good"/>
    <s v="Excellent"/>
    <n v="3"/>
    <n v="4"/>
    <n v="4"/>
    <n v="4"/>
    <n v="5"/>
    <n v="4"/>
    <n v="3"/>
    <n v="5"/>
    <n v="4"/>
    <n v="3.5"/>
    <n v="4"/>
    <n v="4.5"/>
    <n v="4"/>
  </r>
  <r>
    <n v="1556"/>
    <x v="602"/>
    <d v="2021-04-16T00:00:00"/>
    <x v="1"/>
    <s v="March"/>
    <s v="Monday"/>
    <s v="Weekdays"/>
    <x v="1"/>
    <x v="1"/>
    <s v="Guest 01556"/>
    <x v="1"/>
    <d v="1993-03-22T00:00:00"/>
    <x v="12"/>
    <x v="3"/>
    <x v="3"/>
    <n v="5"/>
    <x v="0"/>
    <x v="1"/>
    <x v="1"/>
    <s v="Good"/>
    <s v="Very good"/>
    <s v="Excellent"/>
    <s v="Very good"/>
    <s v="Very good"/>
    <s v="Average"/>
    <n v="4"/>
    <n v="5"/>
    <n v="3"/>
    <n v="4"/>
    <n v="5"/>
    <n v="4"/>
    <n v="4"/>
    <n v="2"/>
    <n v="3.875"/>
    <n v="4.5"/>
    <n v="3.5"/>
    <n v="4.5"/>
    <n v="3"/>
  </r>
  <r>
    <n v="1557"/>
    <x v="831"/>
    <d v="2021-01-17T00:00:00"/>
    <x v="1"/>
    <s v="January"/>
    <s v="Friday"/>
    <s v="Weekends"/>
    <x v="18"/>
    <x v="1"/>
    <s v="Guest 01557"/>
    <x v="0"/>
    <d v="1970-02-19T00:00:00"/>
    <x v="15"/>
    <x v="0"/>
    <x v="0"/>
    <n v="4"/>
    <x v="0"/>
    <x v="4"/>
    <x v="3"/>
    <s v="Good"/>
    <s v="Very good"/>
    <s v="Good"/>
    <s v="Average"/>
    <s v="Poor"/>
    <s v="Very good"/>
    <n v="2"/>
    <n v="2"/>
    <n v="3"/>
    <n v="4"/>
    <n v="3"/>
    <n v="2"/>
    <n v="1"/>
    <n v="4"/>
    <n v="2.625"/>
    <n v="2"/>
    <n v="3.5"/>
    <n v="2.5"/>
    <n v="2.5"/>
  </r>
  <r>
    <n v="1558"/>
    <x v="488"/>
    <d v="2020-05-01T00:00:00"/>
    <x v="3"/>
    <s v="April"/>
    <s v="Wednesday"/>
    <s v="Weekdays"/>
    <x v="0"/>
    <x v="0"/>
    <s v="Guest 01558"/>
    <x v="1"/>
    <d v="1998-08-25T00:00:00"/>
    <x v="22"/>
    <x v="1"/>
    <x v="4"/>
    <n v="3"/>
    <x v="0"/>
    <x v="3"/>
    <x v="0"/>
    <s v="Very good"/>
    <s v="Excellent"/>
    <s v="Excellent"/>
    <s v="Average"/>
    <s v="Average"/>
    <s v="Excellent"/>
    <n v="5"/>
    <n v="3"/>
    <n v="4"/>
    <n v="5"/>
    <n v="5"/>
    <n v="2"/>
    <n v="2"/>
    <n v="5"/>
    <n v="3.875"/>
    <n v="4"/>
    <n v="4.5"/>
    <n v="3.5"/>
    <n v="3.5"/>
  </r>
  <r>
    <n v="1559"/>
    <x v="99"/>
    <d v="2020-12-10T00:00:00"/>
    <x v="3"/>
    <s v="December"/>
    <s v="Saturday"/>
    <s v="Weekends"/>
    <x v="2"/>
    <x v="0"/>
    <s v="Guest 01559"/>
    <x v="0"/>
    <d v="1994-11-23T00:00:00"/>
    <x v="52"/>
    <x v="1"/>
    <x v="4"/>
    <n v="4"/>
    <x v="0"/>
    <x v="1"/>
    <x v="1"/>
    <s v="Good"/>
    <s v="Average"/>
    <s v="Poor"/>
    <s v="Average"/>
    <s v="Excellent"/>
    <s v="Average"/>
    <n v="4"/>
    <n v="5"/>
    <n v="3"/>
    <n v="2"/>
    <n v="1"/>
    <n v="2"/>
    <n v="5"/>
    <n v="2"/>
    <n v="3"/>
    <n v="4.5"/>
    <n v="2.5"/>
    <n v="1.5"/>
    <n v="3.5"/>
  </r>
  <r>
    <n v="1560"/>
    <x v="203"/>
    <d v="2021-11-24T00:00:00"/>
    <x v="1"/>
    <s v="November"/>
    <s v="Monday"/>
    <s v="Weekdays"/>
    <x v="12"/>
    <x v="1"/>
    <s v="Guest 01560"/>
    <x v="1"/>
    <d v="1980-03-14T00:00:00"/>
    <x v="14"/>
    <x v="0"/>
    <x v="0"/>
    <n v="1"/>
    <x v="6"/>
    <x v="1"/>
    <x v="0"/>
    <s v="Good"/>
    <s v="Average"/>
    <s v="Average"/>
    <s v="Good"/>
    <s v="Average"/>
    <s v="Good"/>
    <n v="4"/>
    <n v="3"/>
    <n v="3"/>
    <n v="2"/>
    <n v="2"/>
    <n v="3"/>
    <n v="2"/>
    <n v="3"/>
    <n v="2.75"/>
    <n v="3.5"/>
    <n v="2.5"/>
    <n v="2.5"/>
    <n v="2.5"/>
  </r>
  <r>
    <n v="1561"/>
    <x v="490"/>
    <d v="2021-01-08T00:00:00"/>
    <x v="3"/>
    <s v="December"/>
    <s v="Thursday"/>
    <s v="Weekdays"/>
    <x v="25"/>
    <x v="1"/>
    <s v="Guest 01561"/>
    <x v="0"/>
    <d v="1973-01-11T00:00:00"/>
    <x v="11"/>
    <x v="0"/>
    <x v="0"/>
    <n v="2"/>
    <x v="6"/>
    <x v="1"/>
    <x v="2"/>
    <s v="Very good"/>
    <s v="Average"/>
    <s v="Very good"/>
    <s v="Poor"/>
    <s v="Average"/>
    <s v="Very good"/>
    <n v="4"/>
    <n v="4"/>
    <n v="4"/>
    <n v="2"/>
    <n v="4"/>
    <n v="1"/>
    <n v="2"/>
    <n v="4"/>
    <n v="3.125"/>
    <n v="4"/>
    <n v="3"/>
    <n v="2.5"/>
    <n v="3"/>
  </r>
  <r>
    <n v="1562"/>
    <x v="832"/>
    <d v="2020-12-13T00:00:00"/>
    <x v="3"/>
    <s v="November"/>
    <s v="Friday"/>
    <s v="Weekends"/>
    <x v="12"/>
    <x v="1"/>
    <s v="Guest 01562"/>
    <x v="0"/>
    <d v="1976-03-13T00:00:00"/>
    <x v="33"/>
    <x v="0"/>
    <x v="0"/>
    <n v="4"/>
    <x v="5"/>
    <x v="1"/>
    <x v="1"/>
    <s v="Good"/>
    <s v="Excellent"/>
    <s v="Average"/>
    <s v="Poor"/>
    <s v="Good"/>
    <s v="Very good"/>
    <n v="4"/>
    <n v="5"/>
    <n v="3"/>
    <n v="5"/>
    <n v="2"/>
    <n v="1"/>
    <n v="3"/>
    <n v="4"/>
    <n v="3.375"/>
    <n v="4.5"/>
    <n v="4"/>
    <n v="1.5"/>
    <n v="3.5"/>
  </r>
  <r>
    <n v="1563"/>
    <x v="180"/>
    <d v="2022-09-07T00:00:00"/>
    <x v="0"/>
    <s v="August"/>
    <s v="Wednesday"/>
    <s v="Weekdays"/>
    <x v="19"/>
    <x v="1"/>
    <s v="Guest 01563"/>
    <x v="1"/>
    <d v="1995-08-22T00:00:00"/>
    <x v="36"/>
    <x v="0"/>
    <x v="0"/>
    <n v="4"/>
    <x v="6"/>
    <x v="1"/>
    <x v="2"/>
    <s v="Good"/>
    <s v="Average"/>
    <s v="Excellent"/>
    <s v="Excellent"/>
    <s v="Very good"/>
    <s v="Average"/>
    <n v="4"/>
    <n v="4"/>
    <n v="3"/>
    <n v="2"/>
    <n v="5"/>
    <n v="5"/>
    <n v="4"/>
    <n v="2"/>
    <n v="3.625"/>
    <n v="4"/>
    <n v="2.5"/>
    <n v="5"/>
    <n v="3"/>
  </r>
  <r>
    <n v="1564"/>
    <x v="833"/>
    <d v="2022-09-08T00:00:00"/>
    <x v="0"/>
    <s v="August"/>
    <s v="Tuesday"/>
    <s v="Weekdays"/>
    <x v="12"/>
    <x v="1"/>
    <s v="Guest 01564"/>
    <x v="0"/>
    <d v="1986-09-14T00:00:00"/>
    <x v="27"/>
    <x v="0"/>
    <x v="3"/>
    <n v="5"/>
    <x v="0"/>
    <x v="3"/>
    <x v="2"/>
    <s v="Good"/>
    <s v="Very good"/>
    <s v="Very good"/>
    <s v="Poor"/>
    <s v="Very good"/>
    <s v="Poor"/>
    <n v="5"/>
    <n v="4"/>
    <n v="3"/>
    <n v="4"/>
    <n v="4"/>
    <n v="1"/>
    <n v="4"/>
    <n v="1"/>
    <n v="3.25"/>
    <n v="4.5"/>
    <n v="3.5"/>
    <n v="2.5"/>
    <n v="2.5"/>
  </r>
  <r>
    <n v="1565"/>
    <x v="408"/>
    <d v="2020-07-10T00:00:00"/>
    <x v="3"/>
    <s v="June"/>
    <s v="Thursday"/>
    <s v="Weekdays"/>
    <x v="7"/>
    <x v="1"/>
    <s v="Guest 01565"/>
    <x v="0"/>
    <d v="1951-06-25T00:00:00"/>
    <x v="16"/>
    <x v="1"/>
    <x v="2"/>
    <n v="4"/>
    <x v="2"/>
    <x v="2"/>
    <x v="4"/>
    <s v="Very good"/>
    <s v="Average"/>
    <s v="Poor"/>
    <s v="Poor"/>
    <s v="Good"/>
    <s v="Poor"/>
    <n v="1"/>
    <n v="1"/>
    <n v="4"/>
    <n v="2"/>
    <n v="1"/>
    <n v="1"/>
    <n v="3"/>
    <n v="1"/>
    <n v="1.75"/>
    <n v="1"/>
    <n v="3"/>
    <n v="1"/>
    <n v="2"/>
  </r>
  <r>
    <n v="1566"/>
    <x v="834"/>
    <d v="2022-09-13T00:00:00"/>
    <x v="0"/>
    <s v="September"/>
    <s v="Thursday"/>
    <s v="Weekdays"/>
    <x v="2"/>
    <x v="0"/>
    <s v="Guest 01566"/>
    <x v="0"/>
    <d v="1994-02-08T00:00:00"/>
    <x v="0"/>
    <x v="1"/>
    <x v="3"/>
    <n v="5"/>
    <x v="7"/>
    <x v="1"/>
    <x v="2"/>
    <s v="Very good"/>
    <s v="Poor"/>
    <s v="Average"/>
    <s v="Poor"/>
    <s v="Very good"/>
    <s v="Average"/>
    <n v="4"/>
    <n v="4"/>
    <n v="4"/>
    <n v="1"/>
    <n v="2"/>
    <n v="1"/>
    <n v="4"/>
    <n v="2"/>
    <n v="2.75"/>
    <n v="4"/>
    <n v="2.5"/>
    <n v="1.5"/>
    <n v="3"/>
  </r>
  <r>
    <n v="1567"/>
    <x v="226"/>
    <d v="2020-04-25T00:00:00"/>
    <x v="3"/>
    <s v="April"/>
    <s v="Tuesday"/>
    <s v="Weekdays"/>
    <x v="21"/>
    <x v="1"/>
    <s v="Guest 01567"/>
    <x v="0"/>
    <d v="1965-08-17T00:00:00"/>
    <x v="44"/>
    <x v="0"/>
    <x v="0"/>
    <n v="5"/>
    <x v="6"/>
    <x v="1"/>
    <x v="2"/>
    <s v="Very good"/>
    <s v="Poor"/>
    <s v="Excellent"/>
    <s v="Poor"/>
    <s v="Average"/>
    <s v="Excellent"/>
    <n v="4"/>
    <n v="4"/>
    <n v="4"/>
    <n v="1"/>
    <n v="5"/>
    <n v="1"/>
    <n v="2"/>
    <n v="5"/>
    <n v="3.25"/>
    <n v="4"/>
    <n v="2.5"/>
    <n v="3"/>
    <n v="3.5"/>
  </r>
  <r>
    <n v="1568"/>
    <x v="26"/>
    <d v="2021-01-10T00:00:00"/>
    <x v="3"/>
    <s v="December"/>
    <s v="Monday"/>
    <s v="Weekdays"/>
    <x v="9"/>
    <x v="1"/>
    <s v="Guest 01568"/>
    <x v="0"/>
    <d v="1964-05-02T00:00:00"/>
    <x v="40"/>
    <x v="1"/>
    <x v="3"/>
    <n v="4"/>
    <x v="0"/>
    <x v="0"/>
    <x v="1"/>
    <s v="Very good"/>
    <s v="Poor"/>
    <s v="Average"/>
    <s v="Average"/>
    <s v="Poor"/>
    <s v="Average"/>
    <n v="3"/>
    <n v="5"/>
    <n v="4"/>
    <n v="1"/>
    <n v="2"/>
    <n v="2"/>
    <n v="1"/>
    <n v="2"/>
    <n v="2.5"/>
    <n v="4"/>
    <n v="2.5"/>
    <n v="2"/>
    <n v="1.5"/>
  </r>
  <r>
    <n v="1569"/>
    <x v="247"/>
    <d v="2021-03-25T00:00:00"/>
    <x v="1"/>
    <s v="February"/>
    <s v="Friday"/>
    <s v="Weekends"/>
    <x v="28"/>
    <x v="1"/>
    <s v="Guest 01569"/>
    <x v="1"/>
    <d v="1970-09-09T00:00:00"/>
    <x v="46"/>
    <x v="2"/>
    <x v="6"/>
    <n v="2"/>
    <x v="7"/>
    <x v="1"/>
    <x v="1"/>
    <s v="Good"/>
    <s v="Average"/>
    <s v="Good"/>
    <s v="Poor"/>
    <s v="Excellent"/>
    <s v="Excellent"/>
    <n v="4"/>
    <n v="5"/>
    <n v="3"/>
    <n v="2"/>
    <n v="3"/>
    <n v="1"/>
    <n v="5"/>
    <n v="5"/>
    <n v="3.5"/>
    <n v="4.5"/>
    <n v="2.5"/>
    <n v="2"/>
    <n v="5"/>
  </r>
  <r>
    <n v="1570"/>
    <x v="682"/>
    <d v="2020-12-15T00:00:00"/>
    <x v="3"/>
    <s v="November"/>
    <s v="Friday"/>
    <s v="Weekends"/>
    <x v="21"/>
    <x v="1"/>
    <s v="Guest 01570"/>
    <x v="1"/>
    <d v="1963-02-02T00:00:00"/>
    <x v="20"/>
    <x v="2"/>
    <x v="6"/>
    <n v="4"/>
    <x v="1"/>
    <x v="1"/>
    <x v="1"/>
    <s v="Excellent"/>
    <s v="Average"/>
    <s v="Average"/>
    <s v="Poor"/>
    <s v="Good"/>
    <s v="Poor"/>
    <n v="4"/>
    <n v="5"/>
    <n v="5"/>
    <n v="2"/>
    <n v="2"/>
    <n v="1"/>
    <n v="3"/>
    <n v="1"/>
    <n v="2.875"/>
    <n v="4.5"/>
    <n v="3.5"/>
    <n v="1.5"/>
    <n v="2"/>
  </r>
  <r>
    <n v="1571"/>
    <x v="827"/>
    <d v="2021-04-28T00:00:00"/>
    <x v="1"/>
    <s v="April"/>
    <s v="Sunday"/>
    <s v="Weekends"/>
    <x v="13"/>
    <x v="1"/>
    <s v="Guest 01571"/>
    <x v="0"/>
    <d v="1964-05-07T00:00:00"/>
    <x v="40"/>
    <x v="1"/>
    <x v="2"/>
    <n v="2"/>
    <x v="5"/>
    <x v="1"/>
    <x v="1"/>
    <s v="Very good"/>
    <s v="Excellent"/>
    <s v="Excellent"/>
    <s v="Poor"/>
    <s v="Very good"/>
    <s v="Excellent"/>
    <n v="4"/>
    <n v="5"/>
    <n v="4"/>
    <n v="5"/>
    <n v="5"/>
    <n v="1"/>
    <n v="4"/>
    <n v="5"/>
    <n v="4.125"/>
    <n v="4.5"/>
    <n v="4.5"/>
    <n v="3"/>
    <n v="4.5"/>
  </r>
  <r>
    <n v="1572"/>
    <x v="429"/>
    <d v="2022-07-02T00:00:00"/>
    <x v="0"/>
    <s v="June"/>
    <s v="Sunday"/>
    <s v="Weekends"/>
    <x v="28"/>
    <x v="1"/>
    <s v="Guest 01572"/>
    <x v="0"/>
    <d v="1954-09-01T00:00:00"/>
    <x v="28"/>
    <x v="0"/>
    <x v="0"/>
    <n v="5"/>
    <x v="0"/>
    <x v="1"/>
    <x v="2"/>
    <s v="Very good"/>
    <s v="Excellent"/>
    <s v="Average"/>
    <s v="Poor"/>
    <s v="Average"/>
    <s v="Good"/>
    <n v="4"/>
    <n v="4"/>
    <n v="4"/>
    <n v="5"/>
    <n v="2"/>
    <n v="1"/>
    <n v="2"/>
    <n v="3"/>
    <n v="3.125"/>
    <n v="4"/>
    <n v="4.5"/>
    <n v="1.5"/>
    <n v="2.5"/>
  </r>
  <r>
    <n v="1573"/>
    <x v="428"/>
    <d v="2021-12-18T00:00:00"/>
    <x v="1"/>
    <s v="December"/>
    <s v="Wednesday"/>
    <s v="Weekdays"/>
    <x v="13"/>
    <x v="1"/>
    <s v="Guest 01573"/>
    <x v="0"/>
    <d v="1999-10-20T00:00:00"/>
    <x v="24"/>
    <x v="2"/>
    <x v="5"/>
    <n v="3"/>
    <x v="0"/>
    <x v="4"/>
    <x v="0"/>
    <s v="Very good"/>
    <s v="Poor"/>
    <s v="Very good"/>
    <s v="Poor"/>
    <s v="Poor"/>
    <s v="Very good"/>
    <n v="2"/>
    <n v="3"/>
    <n v="4"/>
    <n v="1"/>
    <n v="4"/>
    <n v="1"/>
    <n v="1"/>
    <n v="4"/>
    <n v="2.5"/>
    <n v="2.5"/>
    <n v="2.5"/>
    <n v="2.5"/>
    <n v="2.5"/>
  </r>
  <r>
    <n v="1574"/>
    <x v="835"/>
    <d v="2022-12-11T00:00:00"/>
    <x v="0"/>
    <s v="December"/>
    <s v="Monday"/>
    <s v="Weekdays"/>
    <x v="29"/>
    <x v="1"/>
    <s v="Guest 01574"/>
    <x v="0"/>
    <d v="1975-09-29T00:00:00"/>
    <x v="33"/>
    <x v="1"/>
    <x v="4"/>
    <n v="5"/>
    <x v="0"/>
    <x v="3"/>
    <x v="0"/>
    <s v="Very good"/>
    <s v="Average"/>
    <s v="Average"/>
    <s v="Average"/>
    <s v="Very good"/>
    <s v="Excellent"/>
    <n v="5"/>
    <n v="3"/>
    <n v="4"/>
    <n v="2"/>
    <n v="2"/>
    <n v="2"/>
    <n v="4"/>
    <n v="5"/>
    <n v="3.375"/>
    <n v="4"/>
    <n v="3"/>
    <n v="2"/>
    <n v="4.5"/>
  </r>
  <r>
    <n v="1575"/>
    <x v="467"/>
    <d v="2021-09-28T00:00:00"/>
    <x v="1"/>
    <s v="September"/>
    <s v="Saturday"/>
    <s v="Weekends"/>
    <x v="4"/>
    <x v="2"/>
    <s v="Guest 01575"/>
    <x v="0"/>
    <d v="1985-07-24T00:00:00"/>
    <x v="29"/>
    <x v="0"/>
    <x v="4"/>
    <n v="5"/>
    <x v="0"/>
    <x v="3"/>
    <x v="0"/>
    <s v="Good"/>
    <s v="Excellent"/>
    <s v="Average"/>
    <s v="Average"/>
    <s v="Excellent"/>
    <s v="Poor"/>
    <n v="5"/>
    <n v="3"/>
    <n v="3"/>
    <n v="5"/>
    <n v="2"/>
    <n v="2"/>
    <n v="5"/>
    <n v="1"/>
    <n v="3.25"/>
    <n v="4"/>
    <n v="4"/>
    <n v="2"/>
    <n v="3"/>
  </r>
  <r>
    <n v="1576"/>
    <x v="650"/>
    <d v="2022-09-19T00:00:00"/>
    <x v="0"/>
    <s v="August"/>
    <s v="Friday"/>
    <s v="Weekends"/>
    <x v="27"/>
    <x v="1"/>
    <s v="Guest 01576"/>
    <x v="1"/>
    <d v="1990-07-03T00:00:00"/>
    <x v="38"/>
    <x v="2"/>
    <x v="1"/>
    <n v="5"/>
    <x v="3"/>
    <x v="0"/>
    <x v="1"/>
    <s v="Very good"/>
    <s v="Average"/>
    <s v="Very good"/>
    <s v="Poor"/>
    <s v="Very good"/>
    <s v="Good"/>
    <n v="3"/>
    <n v="5"/>
    <n v="4"/>
    <n v="2"/>
    <n v="4"/>
    <n v="1"/>
    <n v="4"/>
    <n v="3"/>
    <n v="3.25"/>
    <n v="4"/>
    <n v="3"/>
    <n v="2.5"/>
    <n v="3.5"/>
  </r>
  <r>
    <n v="1577"/>
    <x v="81"/>
    <d v="2021-10-11T00:00:00"/>
    <x v="1"/>
    <s v="September"/>
    <s v="Monday"/>
    <s v="Weekdays"/>
    <x v="10"/>
    <x v="1"/>
    <s v="Guest 01577"/>
    <x v="0"/>
    <d v="1998-12-18T00:00:00"/>
    <x v="22"/>
    <x v="1"/>
    <x v="0"/>
    <n v="5"/>
    <x v="5"/>
    <x v="1"/>
    <x v="2"/>
    <s v="Poor"/>
    <s v="Good"/>
    <s v="Good"/>
    <s v="Average"/>
    <s v="Average"/>
    <s v="Very good"/>
    <n v="4"/>
    <n v="4"/>
    <n v="1"/>
    <n v="3"/>
    <n v="3"/>
    <n v="2"/>
    <n v="2"/>
    <n v="4"/>
    <n v="2.875"/>
    <n v="4"/>
    <n v="2"/>
    <n v="2.5"/>
    <n v="3"/>
  </r>
  <r>
    <n v="1578"/>
    <x v="407"/>
    <d v="2021-05-13T00:00:00"/>
    <x v="1"/>
    <s v="May"/>
    <s v="Thursday"/>
    <s v="Weekdays"/>
    <x v="16"/>
    <x v="1"/>
    <s v="Guest 01578"/>
    <x v="1"/>
    <d v="1952-05-12T00:00:00"/>
    <x v="16"/>
    <x v="1"/>
    <x v="6"/>
    <n v="3"/>
    <x v="6"/>
    <x v="3"/>
    <x v="0"/>
    <s v="Poor"/>
    <s v="Very good"/>
    <s v="Poor"/>
    <s v="Average"/>
    <s v="Excellent"/>
    <s v="Excellent"/>
    <n v="5"/>
    <n v="3"/>
    <n v="1"/>
    <n v="4"/>
    <n v="1"/>
    <n v="2"/>
    <n v="5"/>
    <n v="5"/>
    <n v="3.25"/>
    <n v="4"/>
    <n v="2.5"/>
    <n v="1.5"/>
    <n v="5"/>
  </r>
  <r>
    <n v="1579"/>
    <x v="469"/>
    <d v="2020-06-17T00:00:00"/>
    <x v="3"/>
    <s v="May"/>
    <s v="Sunday"/>
    <s v="Weekends"/>
    <x v="27"/>
    <x v="1"/>
    <s v="Guest 01579"/>
    <x v="0"/>
    <d v="1990-08-15T00:00:00"/>
    <x v="38"/>
    <x v="0"/>
    <x v="0"/>
    <n v="5"/>
    <x v="2"/>
    <x v="0"/>
    <x v="0"/>
    <s v="Good"/>
    <s v="Good"/>
    <s v="Excellent"/>
    <s v="Good"/>
    <s v="Good"/>
    <s v="Poor"/>
    <n v="3"/>
    <n v="3"/>
    <n v="3"/>
    <n v="3"/>
    <n v="5"/>
    <n v="3"/>
    <n v="3"/>
    <n v="1"/>
    <n v="3"/>
    <n v="3"/>
    <n v="3"/>
    <n v="4"/>
    <n v="2"/>
  </r>
  <r>
    <n v="1580"/>
    <x v="836"/>
    <d v="2021-04-08T00:00:00"/>
    <x v="1"/>
    <s v="April"/>
    <s v="Tuesday"/>
    <s v="Weekdays"/>
    <x v="0"/>
    <x v="0"/>
    <s v="Guest 01580"/>
    <x v="0"/>
    <d v="1994-11-30T00:00:00"/>
    <x v="52"/>
    <x v="3"/>
    <x v="3"/>
    <n v="3"/>
    <x v="6"/>
    <x v="1"/>
    <x v="1"/>
    <s v="Very good"/>
    <s v="Excellent"/>
    <s v="Very good"/>
    <s v="Poor"/>
    <s v="Average"/>
    <s v="Very good"/>
    <n v="4"/>
    <n v="5"/>
    <n v="4"/>
    <n v="5"/>
    <n v="4"/>
    <n v="1"/>
    <n v="2"/>
    <n v="4"/>
    <n v="3.625"/>
    <n v="4.5"/>
    <n v="4.5"/>
    <n v="2.5"/>
    <n v="3"/>
  </r>
  <r>
    <n v="1581"/>
    <x v="709"/>
    <d v="2020-01-24T00:00:00"/>
    <x v="3"/>
    <s v="January"/>
    <s v="Friday"/>
    <s v="Weekends"/>
    <x v="8"/>
    <x v="1"/>
    <s v="Guest 01581"/>
    <x v="0"/>
    <d v="1990-01-18T00:00:00"/>
    <x v="35"/>
    <x v="1"/>
    <x v="1"/>
    <n v="5"/>
    <x v="0"/>
    <x v="3"/>
    <x v="1"/>
    <s v="Excellent"/>
    <s v="Poor"/>
    <s v="Very good"/>
    <s v="Average"/>
    <s v="Poor"/>
    <s v="Very good"/>
    <n v="5"/>
    <n v="5"/>
    <n v="5"/>
    <n v="1"/>
    <n v="4"/>
    <n v="2"/>
    <n v="1"/>
    <n v="4"/>
    <n v="3.375"/>
    <n v="5"/>
    <n v="3"/>
    <n v="3"/>
    <n v="2.5"/>
  </r>
  <r>
    <n v="1582"/>
    <x v="443"/>
    <d v="2021-02-08T00:00:00"/>
    <x v="1"/>
    <s v="February"/>
    <s v="Friday"/>
    <s v="Weekends"/>
    <x v="4"/>
    <x v="2"/>
    <s v="Guest 01582"/>
    <x v="0"/>
    <d v="1991-07-19T00:00:00"/>
    <x v="39"/>
    <x v="1"/>
    <x v="2"/>
    <n v="1"/>
    <x v="0"/>
    <x v="0"/>
    <x v="2"/>
    <s v="Very good"/>
    <s v="Poor"/>
    <s v="Very good"/>
    <s v="Good"/>
    <s v="Good"/>
    <s v="Average"/>
    <n v="3"/>
    <n v="4"/>
    <n v="4"/>
    <n v="1"/>
    <n v="4"/>
    <n v="3"/>
    <n v="3"/>
    <n v="2"/>
    <n v="3"/>
    <n v="3.5"/>
    <n v="2.5"/>
    <n v="3.5"/>
    <n v="2.5"/>
  </r>
  <r>
    <n v="1583"/>
    <x v="837"/>
    <d v="2022-08-09T00:00:00"/>
    <x v="0"/>
    <s v="July"/>
    <s v="Sunday"/>
    <s v="Weekends"/>
    <x v="18"/>
    <x v="1"/>
    <s v="Guest 01583"/>
    <x v="0"/>
    <d v="1974-05-13T00:00:00"/>
    <x v="17"/>
    <x v="0"/>
    <x v="0"/>
    <n v="5"/>
    <x v="5"/>
    <x v="2"/>
    <x v="3"/>
    <s v="Good"/>
    <s v="Very good"/>
    <s v="Good"/>
    <s v="Poor"/>
    <s v="Average"/>
    <s v="Excellent"/>
    <n v="1"/>
    <n v="2"/>
    <n v="3"/>
    <n v="4"/>
    <n v="3"/>
    <n v="1"/>
    <n v="2"/>
    <n v="5"/>
    <n v="2.625"/>
    <n v="1.5"/>
    <n v="3.5"/>
    <n v="2"/>
    <n v="3.5"/>
  </r>
  <r>
    <n v="1584"/>
    <x v="517"/>
    <d v="2022-02-09T00:00:00"/>
    <x v="0"/>
    <s v="January"/>
    <s v="Thursday"/>
    <s v="Weekdays"/>
    <x v="9"/>
    <x v="1"/>
    <s v="Guest 01584"/>
    <x v="0"/>
    <d v="1953-09-16T00:00:00"/>
    <x v="45"/>
    <x v="1"/>
    <x v="4"/>
    <n v="5"/>
    <x v="6"/>
    <x v="0"/>
    <x v="2"/>
    <s v="Very good"/>
    <s v="Poor"/>
    <s v="Poor"/>
    <s v="Average"/>
    <s v="Very good"/>
    <s v="Very good"/>
    <n v="3"/>
    <n v="4"/>
    <n v="4"/>
    <n v="1"/>
    <n v="1"/>
    <n v="2"/>
    <n v="4"/>
    <n v="4"/>
    <n v="2.875"/>
    <n v="3.5"/>
    <n v="2.5"/>
    <n v="1.5"/>
    <n v="4"/>
  </r>
  <r>
    <n v="1585"/>
    <x v="737"/>
    <d v="2020-10-13T00:00:00"/>
    <x v="3"/>
    <s v="October"/>
    <s v="Thursday"/>
    <s v="Weekdays"/>
    <x v="3"/>
    <x v="1"/>
    <s v="Guest 01585"/>
    <x v="1"/>
    <d v="1961-11-23T00:00:00"/>
    <x v="4"/>
    <x v="2"/>
    <x v="6"/>
    <n v="2"/>
    <x v="0"/>
    <x v="1"/>
    <x v="1"/>
    <s v="Good"/>
    <s v="Good"/>
    <s v="Average"/>
    <s v="Average"/>
    <s v="Poor"/>
    <s v="Excellent"/>
    <n v="4"/>
    <n v="5"/>
    <n v="3"/>
    <n v="3"/>
    <n v="2"/>
    <n v="2"/>
    <n v="1"/>
    <n v="5"/>
    <n v="3.125"/>
    <n v="4.5"/>
    <n v="3"/>
    <n v="2"/>
    <n v="3"/>
  </r>
  <r>
    <n v="1586"/>
    <x v="161"/>
    <d v="2020-04-05T00:00:00"/>
    <x v="3"/>
    <s v="March"/>
    <s v="Sunday"/>
    <s v="Weekends"/>
    <x v="10"/>
    <x v="1"/>
    <s v="Guest 01586"/>
    <x v="1"/>
    <d v="1988-10-04T00:00:00"/>
    <x v="7"/>
    <x v="2"/>
    <x v="1"/>
    <n v="5"/>
    <x v="0"/>
    <x v="3"/>
    <x v="2"/>
    <s v="Good"/>
    <s v="Very good"/>
    <s v="Excellent"/>
    <s v="Poor"/>
    <s v="Good"/>
    <s v="Very good"/>
    <n v="5"/>
    <n v="4"/>
    <n v="3"/>
    <n v="4"/>
    <n v="5"/>
    <n v="1"/>
    <n v="3"/>
    <n v="4"/>
    <n v="3.625"/>
    <n v="4.5"/>
    <n v="3.5"/>
    <n v="3"/>
    <n v="3.5"/>
  </r>
  <r>
    <n v="1587"/>
    <x v="524"/>
    <d v="2020-04-05T00:00:00"/>
    <x v="3"/>
    <s v="April"/>
    <s v="Saturday"/>
    <s v="Weekends"/>
    <x v="6"/>
    <x v="2"/>
    <s v="Guest 01587"/>
    <x v="1"/>
    <d v="1965-02-28T00:00:00"/>
    <x v="25"/>
    <x v="0"/>
    <x v="0"/>
    <n v="4"/>
    <x v="0"/>
    <x v="1"/>
    <x v="1"/>
    <s v="Good"/>
    <s v="Poor"/>
    <s v="Average"/>
    <s v="Average"/>
    <s v="Poor"/>
    <s v="Good"/>
    <n v="4"/>
    <n v="5"/>
    <n v="3"/>
    <n v="1"/>
    <n v="2"/>
    <n v="2"/>
    <n v="1"/>
    <n v="3"/>
    <n v="2.625"/>
    <n v="4.5"/>
    <n v="2"/>
    <n v="2"/>
    <n v="2"/>
  </r>
  <r>
    <n v="1588"/>
    <x v="416"/>
    <d v="2022-07-29T00:00:00"/>
    <x v="0"/>
    <s v="July"/>
    <s v="Thursday"/>
    <s v="Weekdays"/>
    <x v="6"/>
    <x v="0"/>
    <s v="Guest 01588"/>
    <x v="1"/>
    <d v="2001-11-16T00:00:00"/>
    <x v="50"/>
    <x v="1"/>
    <x v="6"/>
    <n v="5"/>
    <x v="3"/>
    <x v="3"/>
    <x v="2"/>
    <s v="Very good"/>
    <s v="Good"/>
    <s v="Poor"/>
    <s v="Average"/>
    <s v="Good"/>
    <s v="Very good"/>
    <n v="5"/>
    <n v="4"/>
    <n v="4"/>
    <n v="3"/>
    <n v="1"/>
    <n v="2"/>
    <n v="3"/>
    <n v="4"/>
    <n v="3.25"/>
    <n v="4.5"/>
    <n v="3.5"/>
    <n v="1.5"/>
    <n v="3.5"/>
  </r>
  <r>
    <n v="1589"/>
    <x v="402"/>
    <d v="2022-06-27T00:00:00"/>
    <x v="0"/>
    <s v="June"/>
    <s v="Friday"/>
    <s v="Weekends"/>
    <x v="4"/>
    <x v="2"/>
    <s v="Guest 01589"/>
    <x v="1"/>
    <d v="1958-10-24T00:00:00"/>
    <x v="21"/>
    <x v="1"/>
    <x v="3"/>
    <n v="5"/>
    <x v="6"/>
    <x v="3"/>
    <x v="0"/>
    <s v="Very good"/>
    <s v="Good"/>
    <s v="Poor"/>
    <s v="Average"/>
    <s v="Very good"/>
    <s v="Average"/>
    <n v="5"/>
    <n v="3"/>
    <n v="4"/>
    <n v="3"/>
    <n v="1"/>
    <n v="2"/>
    <n v="4"/>
    <n v="2"/>
    <n v="3"/>
    <n v="4"/>
    <n v="3.5"/>
    <n v="1.5"/>
    <n v="3"/>
  </r>
  <r>
    <n v="1590"/>
    <x v="465"/>
    <d v="2021-03-02T00:00:00"/>
    <x v="1"/>
    <s v="February"/>
    <s v="Saturday"/>
    <s v="Weekends"/>
    <x v="13"/>
    <x v="1"/>
    <s v="Guest 01590"/>
    <x v="0"/>
    <d v="1956-04-16T00:00:00"/>
    <x v="19"/>
    <x v="0"/>
    <x v="0"/>
    <n v="1"/>
    <x v="3"/>
    <x v="3"/>
    <x v="2"/>
    <s v="Very good"/>
    <s v="Average"/>
    <s v="Very good"/>
    <s v="Poor"/>
    <s v="Good"/>
    <s v="Average"/>
    <n v="5"/>
    <n v="4"/>
    <n v="4"/>
    <n v="2"/>
    <n v="4"/>
    <n v="1"/>
    <n v="3"/>
    <n v="2"/>
    <n v="3.125"/>
    <n v="4.5"/>
    <n v="3"/>
    <n v="2.5"/>
    <n v="2.5"/>
  </r>
  <r>
    <n v="1591"/>
    <x v="710"/>
    <d v="2021-08-14T00:00:00"/>
    <x v="1"/>
    <s v="August"/>
    <s v="Wednesday"/>
    <s v="Weekdays"/>
    <x v="13"/>
    <x v="1"/>
    <s v="Guest 01591"/>
    <x v="0"/>
    <d v="1956-03-25T00:00:00"/>
    <x v="19"/>
    <x v="1"/>
    <x v="4"/>
    <n v="5"/>
    <x v="0"/>
    <x v="1"/>
    <x v="1"/>
    <s v="Good"/>
    <s v="Poor"/>
    <s v="Excellent"/>
    <s v="Average"/>
    <s v="Good"/>
    <s v="Very good"/>
    <n v="4"/>
    <n v="5"/>
    <n v="3"/>
    <n v="1"/>
    <n v="5"/>
    <n v="2"/>
    <n v="3"/>
    <n v="4"/>
    <n v="3.375"/>
    <n v="4.5"/>
    <n v="2"/>
    <n v="3.5"/>
    <n v="3.5"/>
  </r>
  <r>
    <n v="1592"/>
    <x v="89"/>
    <d v="2022-09-06T00:00:00"/>
    <x v="0"/>
    <s v="August"/>
    <s v="Monday"/>
    <s v="Weekdays"/>
    <x v="25"/>
    <x v="1"/>
    <s v="Guest 01592"/>
    <x v="1"/>
    <d v="1980-02-25T00:00:00"/>
    <x v="14"/>
    <x v="2"/>
    <x v="6"/>
    <n v="5"/>
    <x v="5"/>
    <x v="1"/>
    <x v="2"/>
    <s v="Very good"/>
    <s v="Excellent"/>
    <s v="Good"/>
    <s v="Very good"/>
    <s v="Average"/>
    <s v="Poor"/>
    <n v="4"/>
    <n v="4"/>
    <n v="4"/>
    <n v="5"/>
    <n v="3"/>
    <n v="4"/>
    <n v="2"/>
    <n v="1"/>
    <n v="3.375"/>
    <n v="4"/>
    <n v="4.5"/>
    <n v="3.5"/>
    <n v="1.5"/>
  </r>
  <r>
    <n v="1593"/>
    <x v="716"/>
    <d v="2021-02-20T00:00:00"/>
    <x v="1"/>
    <s v="January"/>
    <s v="Tuesday"/>
    <s v="Weekdays"/>
    <x v="1"/>
    <x v="1"/>
    <s v="Guest 01593"/>
    <x v="0"/>
    <d v="1999-08-07T00:00:00"/>
    <x v="24"/>
    <x v="2"/>
    <x v="6"/>
    <n v="3"/>
    <x v="5"/>
    <x v="3"/>
    <x v="0"/>
    <s v="Good"/>
    <s v="Poor"/>
    <s v="Average"/>
    <s v="Average"/>
    <s v="Poor"/>
    <s v="Excellent"/>
    <n v="5"/>
    <n v="3"/>
    <n v="3"/>
    <n v="1"/>
    <n v="2"/>
    <n v="2"/>
    <n v="1"/>
    <n v="5"/>
    <n v="2.75"/>
    <n v="4"/>
    <n v="2"/>
    <n v="2"/>
    <n v="3"/>
  </r>
  <r>
    <n v="1594"/>
    <x v="396"/>
    <d v="2022-01-01T00:00:00"/>
    <x v="1"/>
    <s v="December"/>
    <s v="Monday"/>
    <s v="Weekdays"/>
    <x v="5"/>
    <x v="1"/>
    <s v="Guest 01594"/>
    <x v="1"/>
    <d v="1993-05-30T00:00:00"/>
    <x v="0"/>
    <x v="0"/>
    <x v="0"/>
    <n v="3"/>
    <x v="6"/>
    <x v="2"/>
    <x v="3"/>
    <s v="Good"/>
    <s v="Excellent"/>
    <s v="Very good"/>
    <s v="Average"/>
    <s v="Excellent"/>
    <s v="Excellent"/>
    <n v="1"/>
    <n v="2"/>
    <n v="3"/>
    <n v="5"/>
    <n v="4"/>
    <n v="2"/>
    <n v="5"/>
    <n v="5"/>
    <n v="3.375"/>
    <n v="1.5"/>
    <n v="4"/>
    <n v="3"/>
    <n v="5"/>
  </r>
  <r>
    <n v="1595"/>
    <x v="838"/>
    <d v="2021-08-09T00:00:00"/>
    <x v="1"/>
    <s v="July"/>
    <s v="Monday"/>
    <s v="Weekdays"/>
    <x v="10"/>
    <x v="1"/>
    <s v="Guest 01595"/>
    <x v="1"/>
    <d v="1987-11-07T00:00:00"/>
    <x v="13"/>
    <x v="1"/>
    <x v="3"/>
    <n v="5"/>
    <x v="1"/>
    <x v="3"/>
    <x v="1"/>
    <s v="Very good"/>
    <s v="Excellent"/>
    <s v="Poor"/>
    <s v="Average"/>
    <s v="Very good"/>
    <s v="Poor"/>
    <n v="5"/>
    <n v="5"/>
    <n v="4"/>
    <n v="5"/>
    <n v="1"/>
    <n v="2"/>
    <n v="4"/>
    <n v="1"/>
    <n v="3.375"/>
    <n v="5"/>
    <n v="4.5"/>
    <n v="1.5"/>
    <n v="2.5"/>
  </r>
  <r>
    <n v="1596"/>
    <x v="839"/>
    <d v="2022-03-25T00:00:00"/>
    <x v="0"/>
    <s v="February"/>
    <s v="Thursday"/>
    <s v="Weekdays"/>
    <x v="7"/>
    <x v="1"/>
    <s v="Guest 01596"/>
    <x v="0"/>
    <d v="1989-05-16T00:00:00"/>
    <x v="35"/>
    <x v="2"/>
    <x v="2"/>
    <n v="2"/>
    <x v="6"/>
    <x v="1"/>
    <x v="1"/>
    <s v="Good"/>
    <s v="Very good"/>
    <s v="Poor"/>
    <s v="Average"/>
    <s v="Good"/>
    <s v="Good"/>
    <n v="4"/>
    <n v="5"/>
    <n v="3"/>
    <n v="4"/>
    <n v="1"/>
    <n v="2"/>
    <n v="3"/>
    <n v="3"/>
    <n v="3.125"/>
    <n v="4.5"/>
    <n v="3.5"/>
    <n v="1.5"/>
    <n v="3"/>
  </r>
  <r>
    <n v="1597"/>
    <x v="11"/>
    <d v="2020-05-01T00:00:00"/>
    <x v="3"/>
    <s v="April"/>
    <s v="Monday"/>
    <s v="Weekdays"/>
    <x v="17"/>
    <x v="1"/>
    <s v="Guest 01597"/>
    <x v="1"/>
    <d v="1976-04-30T00:00:00"/>
    <x v="33"/>
    <x v="1"/>
    <x v="6"/>
    <n v="3"/>
    <x v="3"/>
    <x v="3"/>
    <x v="2"/>
    <s v="Excellent"/>
    <s v="Average"/>
    <s v="Average"/>
    <s v="Average"/>
    <s v="Very good"/>
    <s v="Average"/>
    <n v="5"/>
    <n v="4"/>
    <n v="5"/>
    <n v="2"/>
    <n v="2"/>
    <n v="2"/>
    <n v="4"/>
    <n v="2"/>
    <n v="3.25"/>
    <n v="4.5"/>
    <n v="3.5"/>
    <n v="2"/>
    <n v="3"/>
  </r>
  <r>
    <n v="1598"/>
    <x v="263"/>
    <d v="2022-08-23T00:00:00"/>
    <x v="0"/>
    <s v="August"/>
    <s v="Thursday"/>
    <s v="Weekdays"/>
    <x v="3"/>
    <x v="1"/>
    <s v="Guest 01598"/>
    <x v="0"/>
    <d v="1954-09-15T00:00:00"/>
    <x v="28"/>
    <x v="1"/>
    <x v="4"/>
    <n v="5"/>
    <x v="3"/>
    <x v="3"/>
    <x v="0"/>
    <s v="Average"/>
    <s v="Excellent"/>
    <s v="Poor"/>
    <s v="Poor"/>
    <s v="Very good"/>
    <s v="Very good"/>
    <n v="5"/>
    <n v="3"/>
    <n v="2"/>
    <n v="5"/>
    <n v="1"/>
    <n v="1"/>
    <n v="4"/>
    <n v="4"/>
    <n v="3.125"/>
    <n v="4"/>
    <n v="3.5"/>
    <n v="1"/>
    <n v="4"/>
  </r>
  <r>
    <n v="1599"/>
    <x v="363"/>
    <d v="2020-06-19T00:00:00"/>
    <x v="3"/>
    <s v="June"/>
    <s v="Sunday"/>
    <s v="Weekends"/>
    <x v="2"/>
    <x v="0"/>
    <s v="Guest 01599"/>
    <x v="1"/>
    <d v="2005-09-19T00:00:00"/>
    <x v="48"/>
    <x v="1"/>
    <x v="3"/>
    <n v="5"/>
    <x v="2"/>
    <x v="0"/>
    <x v="1"/>
    <s v="Average"/>
    <s v="Very good"/>
    <s v="Excellent"/>
    <s v="Poor"/>
    <s v="Excellent"/>
    <s v="Good"/>
    <n v="3"/>
    <n v="5"/>
    <n v="2"/>
    <n v="4"/>
    <n v="5"/>
    <n v="1"/>
    <n v="5"/>
    <n v="3"/>
    <n v="3.5"/>
    <n v="4"/>
    <n v="3"/>
    <n v="3"/>
    <n v="4"/>
  </r>
  <r>
    <n v="1600"/>
    <x v="466"/>
    <d v="2021-10-09T00:00:00"/>
    <x v="1"/>
    <s v="September"/>
    <s v="Sunday"/>
    <s v="Weekends"/>
    <x v="28"/>
    <x v="1"/>
    <s v="Guest 01600"/>
    <x v="1"/>
    <d v="1960-06-19T00:00:00"/>
    <x v="1"/>
    <x v="2"/>
    <x v="2"/>
    <n v="5"/>
    <x v="3"/>
    <x v="1"/>
    <x v="2"/>
    <s v="Excellent"/>
    <s v="Poor"/>
    <s v="Poor"/>
    <s v="Excellent"/>
    <s v="Average"/>
    <s v="Excellent"/>
    <n v="4"/>
    <n v="4"/>
    <n v="5"/>
    <n v="1"/>
    <n v="1"/>
    <n v="5"/>
    <n v="2"/>
    <n v="5"/>
    <n v="3.375"/>
    <n v="4"/>
    <n v="3"/>
    <n v="3"/>
    <n v="3.5"/>
  </r>
  <r>
    <n v="1601"/>
    <x v="840"/>
    <d v="2022-08-09T00:00:00"/>
    <x v="0"/>
    <s v="August"/>
    <s v="Saturday"/>
    <s v="Weekends"/>
    <x v="4"/>
    <x v="2"/>
    <s v="Guest 01601"/>
    <x v="0"/>
    <d v="1956-07-04T00:00:00"/>
    <x v="5"/>
    <x v="1"/>
    <x v="4"/>
    <n v="4"/>
    <x v="0"/>
    <x v="1"/>
    <x v="0"/>
    <s v="Good"/>
    <s v="Poor"/>
    <s v="Very good"/>
    <s v="Very good"/>
    <s v="Very good"/>
    <s v="Very good"/>
    <n v="4"/>
    <n v="3"/>
    <n v="3"/>
    <n v="1"/>
    <n v="4"/>
    <n v="4"/>
    <n v="4"/>
    <n v="4"/>
    <n v="3.375"/>
    <n v="3.5"/>
    <n v="2"/>
    <n v="4"/>
    <n v="4"/>
  </r>
  <r>
    <n v="1602"/>
    <x v="811"/>
    <d v="2021-01-21T00:00:00"/>
    <x v="1"/>
    <s v="January"/>
    <s v="Wednesday"/>
    <s v="Weekdays"/>
    <x v="6"/>
    <x v="0"/>
    <s v="Guest 01602"/>
    <x v="1"/>
    <d v="1985-02-23T00:00:00"/>
    <x v="31"/>
    <x v="1"/>
    <x v="6"/>
    <n v="3"/>
    <x v="6"/>
    <x v="3"/>
    <x v="1"/>
    <s v="Good"/>
    <s v="Poor"/>
    <s v="Average"/>
    <s v="Average"/>
    <s v="Average"/>
    <s v="Good"/>
    <n v="5"/>
    <n v="5"/>
    <n v="3"/>
    <n v="1"/>
    <n v="2"/>
    <n v="2"/>
    <n v="2"/>
    <n v="3"/>
    <n v="2.875"/>
    <n v="5"/>
    <n v="2"/>
    <n v="2"/>
    <n v="2.5"/>
  </r>
  <r>
    <n v="1603"/>
    <x v="396"/>
    <d v="2021-12-10T00:00:00"/>
    <x v="1"/>
    <s v="December"/>
    <s v="Monday"/>
    <s v="Weekdays"/>
    <x v="26"/>
    <x v="0"/>
    <s v="Guest 01603"/>
    <x v="1"/>
    <d v="2002-06-24T00:00:00"/>
    <x v="26"/>
    <x v="1"/>
    <x v="3"/>
    <n v="5"/>
    <x v="3"/>
    <x v="1"/>
    <x v="1"/>
    <s v="Very good"/>
    <s v="Good"/>
    <s v="Poor"/>
    <s v="Very good"/>
    <s v="Good"/>
    <s v="Excellent"/>
    <n v="4"/>
    <n v="5"/>
    <n v="4"/>
    <n v="3"/>
    <n v="1"/>
    <n v="4"/>
    <n v="3"/>
    <n v="5"/>
    <n v="3.625"/>
    <n v="4.5"/>
    <n v="3.5"/>
    <n v="2.5"/>
    <n v="4"/>
  </r>
  <r>
    <n v="1604"/>
    <x v="551"/>
    <d v="2020-04-07T00:00:00"/>
    <x v="3"/>
    <s v="March"/>
    <s v="Friday"/>
    <s v="Weekends"/>
    <x v="1"/>
    <x v="1"/>
    <s v="Guest 01604"/>
    <x v="1"/>
    <d v="1967-11-12T00:00:00"/>
    <x v="32"/>
    <x v="2"/>
    <x v="6"/>
    <n v="1"/>
    <x v="5"/>
    <x v="1"/>
    <x v="1"/>
    <s v="Very good"/>
    <s v="Very good"/>
    <s v="Excellent"/>
    <s v="Poor"/>
    <s v="Good"/>
    <s v="Good"/>
    <n v="4"/>
    <n v="5"/>
    <n v="4"/>
    <n v="4"/>
    <n v="5"/>
    <n v="1"/>
    <n v="3"/>
    <n v="3"/>
    <n v="3.625"/>
    <n v="4.5"/>
    <n v="4"/>
    <n v="3"/>
    <n v="3"/>
  </r>
  <r>
    <n v="1605"/>
    <x v="261"/>
    <d v="2022-04-30T00:00:00"/>
    <x v="0"/>
    <s v="April"/>
    <s v="Monday"/>
    <s v="Weekdays"/>
    <x v="14"/>
    <x v="1"/>
    <s v="Guest 01605"/>
    <x v="1"/>
    <d v="1999-09-24T00:00:00"/>
    <x v="24"/>
    <x v="1"/>
    <x v="5"/>
    <n v="5"/>
    <x v="6"/>
    <x v="4"/>
    <x v="0"/>
    <s v="Very good"/>
    <s v="Average"/>
    <s v="Good"/>
    <s v="Poor"/>
    <s v="Very good"/>
    <s v="Average"/>
    <n v="2"/>
    <n v="3"/>
    <n v="4"/>
    <n v="2"/>
    <n v="3"/>
    <n v="1"/>
    <n v="4"/>
    <n v="2"/>
    <n v="2.625"/>
    <n v="2.5"/>
    <n v="3"/>
    <n v="2"/>
    <n v="3"/>
  </r>
  <r>
    <n v="1606"/>
    <x v="644"/>
    <d v="2021-05-25T00:00:00"/>
    <x v="1"/>
    <s v="May"/>
    <s v="Wednesday"/>
    <s v="Weekdays"/>
    <x v="9"/>
    <x v="1"/>
    <s v="Guest 01606"/>
    <x v="1"/>
    <d v="1958-07-17T00:00:00"/>
    <x v="21"/>
    <x v="3"/>
    <x v="3"/>
    <n v="5"/>
    <x v="6"/>
    <x v="1"/>
    <x v="3"/>
    <s v="Good"/>
    <s v="Average"/>
    <s v="Excellent"/>
    <s v="Average"/>
    <s v="Excellent"/>
    <s v="Average"/>
    <n v="4"/>
    <n v="2"/>
    <n v="3"/>
    <n v="2"/>
    <n v="5"/>
    <n v="2"/>
    <n v="5"/>
    <n v="2"/>
    <n v="3.125"/>
    <n v="3"/>
    <n v="2.5"/>
    <n v="3.5"/>
    <n v="3.5"/>
  </r>
  <r>
    <n v="1607"/>
    <x v="588"/>
    <d v="2022-10-02T00:00:00"/>
    <x v="0"/>
    <s v="September"/>
    <s v="Monday"/>
    <s v="Weekdays"/>
    <x v="9"/>
    <x v="1"/>
    <s v="Guest 01607"/>
    <x v="0"/>
    <d v="1991-08-08T00:00:00"/>
    <x v="39"/>
    <x v="0"/>
    <x v="6"/>
    <n v="4"/>
    <x v="6"/>
    <x v="1"/>
    <x v="0"/>
    <s v="Excellent"/>
    <s v="Average"/>
    <s v="Average"/>
    <s v="Average"/>
    <s v="Good"/>
    <s v="Excellent"/>
    <n v="4"/>
    <n v="3"/>
    <n v="5"/>
    <n v="2"/>
    <n v="2"/>
    <n v="2"/>
    <n v="3"/>
    <n v="5"/>
    <n v="3.25"/>
    <n v="3.5"/>
    <n v="3.5"/>
    <n v="2"/>
    <n v="4"/>
  </r>
  <r>
    <n v="1608"/>
    <x v="266"/>
    <d v="2021-04-09T00:00:00"/>
    <x v="1"/>
    <s v="March"/>
    <s v="Wednesday"/>
    <s v="Weekdays"/>
    <x v="11"/>
    <x v="1"/>
    <s v="Guest 01608"/>
    <x v="0"/>
    <d v="1952-01-07T00:00:00"/>
    <x v="16"/>
    <x v="2"/>
    <x v="6"/>
    <n v="4"/>
    <x v="6"/>
    <x v="1"/>
    <x v="1"/>
    <s v="Excellent"/>
    <s v="Good"/>
    <s v="Average"/>
    <s v="Excellent"/>
    <s v="Average"/>
    <s v="Average"/>
    <n v="4"/>
    <n v="5"/>
    <n v="5"/>
    <n v="3"/>
    <n v="2"/>
    <n v="5"/>
    <n v="2"/>
    <n v="2"/>
    <n v="3.5"/>
    <n v="4.5"/>
    <n v="4"/>
    <n v="3.5"/>
    <n v="2"/>
  </r>
  <r>
    <n v="1609"/>
    <x v="672"/>
    <d v="2020-11-10T00:00:00"/>
    <x v="3"/>
    <s v="October"/>
    <s v="Saturday"/>
    <s v="Weekends"/>
    <x v="13"/>
    <x v="1"/>
    <s v="Guest 01609"/>
    <x v="0"/>
    <d v="1994-12-06T00:00:00"/>
    <x v="52"/>
    <x v="1"/>
    <x v="2"/>
    <n v="4"/>
    <x v="0"/>
    <x v="3"/>
    <x v="1"/>
    <s v="Good"/>
    <s v="Poor"/>
    <s v="Poor"/>
    <s v="Excellent"/>
    <s v="Poor"/>
    <s v="Good"/>
    <n v="5"/>
    <n v="5"/>
    <n v="3"/>
    <n v="1"/>
    <n v="1"/>
    <n v="5"/>
    <n v="1"/>
    <n v="3"/>
    <n v="3"/>
    <n v="5"/>
    <n v="2"/>
    <n v="3"/>
    <n v="2"/>
  </r>
  <r>
    <n v="1610"/>
    <x v="841"/>
    <d v="2020-01-07T00:00:00"/>
    <x v="2"/>
    <s v="December"/>
    <s v="Monday"/>
    <s v="Weekdays"/>
    <x v="25"/>
    <x v="1"/>
    <s v="Guest 01610"/>
    <x v="1"/>
    <d v="1955-04-11T00:00:00"/>
    <x v="28"/>
    <x v="1"/>
    <x v="2"/>
    <n v="2"/>
    <x v="0"/>
    <x v="0"/>
    <x v="1"/>
    <s v="Very good"/>
    <s v="Excellent"/>
    <s v="Very good"/>
    <s v="Average"/>
    <s v="Excellent"/>
    <s v="Average"/>
    <n v="3"/>
    <n v="5"/>
    <n v="4"/>
    <n v="5"/>
    <n v="4"/>
    <n v="2"/>
    <n v="5"/>
    <n v="2"/>
    <n v="3.75"/>
    <n v="4"/>
    <n v="4.5"/>
    <n v="3"/>
    <n v="3.5"/>
  </r>
  <r>
    <n v="1611"/>
    <x v="842"/>
    <d v="2021-05-22T00:00:00"/>
    <x v="1"/>
    <s v="May"/>
    <s v="Wednesday"/>
    <s v="Weekdays"/>
    <x v="4"/>
    <x v="0"/>
    <s v="Guest 01611"/>
    <x v="0"/>
    <d v="2006-12-05T00:00:00"/>
    <x v="56"/>
    <x v="0"/>
    <x v="0"/>
    <n v="4"/>
    <x v="0"/>
    <x v="3"/>
    <x v="0"/>
    <s v="Very good"/>
    <s v="Average"/>
    <s v="Good"/>
    <s v="Excellent"/>
    <s v="Poor"/>
    <s v="Good"/>
    <n v="5"/>
    <n v="3"/>
    <n v="4"/>
    <n v="2"/>
    <n v="3"/>
    <n v="5"/>
    <n v="1"/>
    <n v="3"/>
    <n v="3.25"/>
    <n v="4"/>
    <n v="3"/>
    <n v="4"/>
    <n v="2"/>
  </r>
  <r>
    <n v="1612"/>
    <x v="843"/>
    <d v="2021-11-26T00:00:00"/>
    <x v="1"/>
    <s v="November"/>
    <s v="Thursday"/>
    <s v="Weekdays"/>
    <x v="23"/>
    <x v="1"/>
    <s v="Guest 01612"/>
    <x v="1"/>
    <d v="2006-02-08T00:00:00"/>
    <x v="48"/>
    <x v="1"/>
    <x v="2"/>
    <n v="3"/>
    <x v="3"/>
    <x v="3"/>
    <x v="2"/>
    <s v="Excellent"/>
    <s v="Poor"/>
    <s v="Average"/>
    <s v="Average"/>
    <s v="Poor"/>
    <s v="Excellent"/>
    <n v="5"/>
    <n v="4"/>
    <n v="5"/>
    <n v="1"/>
    <n v="2"/>
    <n v="2"/>
    <n v="1"/>
    <n v="5"/>
    <n v="3.125"/>
    <n v="4.5"/>
    <n v="3"/>
    <n v="2"/>
    <n v="3"/>
  </r>
  <r>
    <n v="1613"/>
    <x v="150"/>
    <d v="2020-02-14T00:00:00"/>
    <x v="3"/>
    <s v="February"/>
    <s v="Tuesday"/>
    <s v="Weekdays"/>
    <x v="13"/>
    <x v="1"/>
    <s v="Guest 01613"/>
    <x v="0"/>
    <d v="1977-05-12T00:00:00"/>
    <x v="51"/>
    <x v="3"/>
    <x v="3"/>
    <n v="3"/>
    <x v="5"/>
    <x v="0"/>
    <x v="2"/>
    <s v="Excellent"/>
    <s v="Average"/>
    <s v="Excellent"/>
    <s v="Excellent"/>
    <s v="Average"/>
    <s v="Very good"/>
    <n v="3"/>
    <n v="4"/>
    <n v="5"/>
    <n v="2"/>
    <n v="5"/>
    <n v="5"/>
    <n v="2"/>
    <n v="4"/>
    <n v="3.75"/>
    <n v="3.5"/>
    <n v="3.5"/>
    <n v="5"/>
    <n v="3"/>
  </r>
  <r>
    <n v="1614"/>
    <x v="273"/>
    <d v="2021-10-03T00:00:00"/>
    <x v="1"/>
    <s v="September"/>
    <s v="Saturday"/>
    <s v="Weekends"/>
    <x v="20"/>
    <x v="1"/>
    <s v="Guest 01614"/>
    <x v="0"/>
    <d v="1988-04-13T00:00:00"/>
    <x v="13"/>
    <x v="0"/>
    <x v="0"/>
    <n v="5"/>
    <x v="0"/>
    <x v="1"/>
    <x v="2"/>
    <s v="Poor"/>
    <s v="Very good"/>
    <s v="Average"/>
    <s v="Average"/>
    <s v="Average"/>
    <s v="Excellent"/>
    <n v="4"/>
    <n v="4"/>
    <n v="1"/>
    <n v="4"/>
    <n v="2"/>
    <n v="2"/>
    <n v="2"/>
    <n v="5"/>
    <n v="3"/>
    <n v="4"/>
    <n v="2.5"/>
    <n v="2"/>
    <n v="3.5"/>
  </r>
  <r>
    <n v="1615"/>
    <x v="385"/>
    <d v="2020-04-30T00:00:00"/>
    <x v="3"/>
    <s v="April"/>
    <s v="Saturday"/>
    <s v="Weekends"/>
    <x v="14"/>
    <x v="1"/>
    <s v="Guest 01615"/>
    <x v="0"/>
    <d v="1964-06-11T00:00:00"/>
    <x v="25"/>
    <x v="2"/>
    <x v="2"/>
    <n v="5"/>
    <x v="0"/>
    <x v="0"/>
    <x v="2"/>
    <s v="Excellent"/>
    <s v="Good"/>
    <s v="Average"/>
    <s v="Poor"/>
    <s v="Average"/>
    <s v="Excellent"/>
    <n v="3"/>
    <n v="4"/>
    <n v="5"/>
    <n v="3"/>
    <n v="2"/>
    <n v="1"/>
    <n v="2"/>
    <n v="5"/>
    <n v="3.125"/>
    <n v="3.5"/>
    <n v="4"/>
    <n v="1.5"/>
    <n v="3.5"/>
  </r>
  <r>
    <n v="1616"/>
    <x v="677"/>
    <d v="2021-01-24T00:00:00"/>
    <x v="3"/>
    <s v="December"/>
    <s v="Sunday"/>
    <s v="Weekends"/>
    <x v="10"/>
    <x v="1"/>
    <s v="Guest 01616"/>
    <x v="1"/>
    <d v="1993-06-24T00:00:00"/>
    <x v="0"/>
    <x v="3"/>
    <x v="3"/>
    <n v="3"/>
    <x v="6"/>
    <x v="3"/>
    <x v="2"/>
    <s v="Good"/>
    <s v="Average"/>
    <s v="Very good"/>
    <s v="Poor"/>
    <s v="Very good"/>
    <s v="Excellent"/>
    <n v="5"/>
    <n v="4"/>
    <n v="3"/>
    <n v="2"/>
    <n v="4"/>
    <n v="1"/>
    <n v="4"/>
    <n v="5"/>
    <n v="3.5"/>
    <n v="4.5"/>
    <n v="2.5"/>
    <n v="2.5"/>
    <n v="4.5"/>
  </r>
  <r>
    <n v="1617"/>
    <x v="500"/>
    <d v="2021-07-19T00:00:00"/>
    <x v="1"/>
    <s v="July"/>
    <s v="Thursday"/>
    <s v="Weekdays"/>
    <x v="21"/>
    <x v="1"/>
    <s v="Guest 01617"/>
    <x v="0"/>
    <d v="1997-11-05T00:00:00"/>
    <x v="8"/>
    <x v="3"/>
    <x v="3"/>
    <n v="4"/>
    <x v="0"/>
    <x v="1"/>
    <x v="1"/>
    <s v="Average"/>
    <s v="Excellent"/>
    <s v="Good"/>
    <s v="Poor"/>
    <s v="Excellent"/>
    <s v="Poor"/>
    <n v="4"/>
    <n v="5"/>
    <n v="2"/>
    <n v="5"/>
    <n v="3"/>
    <n v="1"/>
    <n v="5"/>
    <n v="1"/>
    <n v="3.25"/>
    <n v="4.5"/>
    <n v="3.5"/>
    <n v="2"/>
    <n v="3"/>
  </r>
  <r>
    <n v="1618"/>
    <x v="645"/>
    <d v="2022-01-25T00:00:00"/>
    <x v="0"/>
    <s v="January"/>
    <s v="Tuesday"/>
    <s v="Weekdays"/>
    <x v="19"/>
    <x v="1"/>
    <s v="Guest 01618"/>
    <x v="1"/>
    <d v="1953-01-20T00:00:00"/>
    <x v="43"/>
    <x v="2"/>
    <x v="1"/>
    <n v="4"/>
    <x v="0"/>
    <x v="1"/>
    <x v="0"/>
    <s v="Excellent"/>
    <s v="Good"/>
    <s v="Good"/>
    <s v="Good"/>
    <s v="Poor"/>
    <s v="Excellent"/>
    <n v="4"/>
    <n v="3"/>
    <n v="5"/>
    <n v="3"/>
    <n v="3"/>
    <n v="3"/>
    <n v="1"/>
    <n v="5"/>
    <n v="3.375"/>
    <n v="3.5"/>
    <n v="4"/>
    <n v="3"/>
    <n v="3"/>
  </r>
  <r>
    <n v="1619"/>
    <x v="404"/>
    <d v="2021-04-26T00:00:00"/>
    <x v="1"/>
    <s v="April"/>
    <s v="Monday"/>
    <s v="Weekdays"/>
    <x v="8"/>
    <x v="1"/>
    <s v="Guest 01619"/>
    <x v="0"/>
    <d v="1991-05-05T00:00:00"/>
    <x v="38"/>
    <x v="0"/>
    <x v="0"/>
    <n v="3"/>
    <x v="6"/>
    <x v="3"/>
    <x v="1"/>
    <s v="Very good"/>
    <s v="Good"/>
    <s v="Average"/>
    <s v="Poor"/>
    <s v="Excellent"/>
    <s v="Very good"/>
    <n v="5"/>
    <n v="5"/>
    <n v="4"/>
    <n v="3"/>
    <n v="2"/>
    <n v="1"/>
    <n v="5"/>
    <n v="4"/>
    <n v="3.625"/>
    <n v="5"/>
    <n v="3.5"/>
    <n v="1.5"/>
    <n v="4.5"/>
  </r>
  <r>
    <n v="1620"/>
    <x v="184"/>
    <d v="2021-11-03T00:00:00"/>
    <x v="1"/>
    <s v="October"/>
    <s v="Sunday"/>
    <s v="Weekends"/>
    <x v="13"/>
    <x v="1"/>
    <s v="Guest 01620"/>
    <x v="0"/>
    <d v="1961-03-02T00:00:00"/>
    <x v="1"/>
    <x v="0"/>
    <x v="0"/>
    <n v="4"/>
    <x v="1"/>
    <x v="3"/>
    <x v="1"/>
    <s v="Good"/>
    <s v="Average"/>
    <s v="Very good"/>
    <s v="Average"/>
    <s v="Excellent"/>
    <s v="Excellent"/>
    <n v="5"/>
    <n v="5"/>
    <n v="3"/>
    <n v="2"/>
    <n v="4"/>
    <n v="2"/>
    <n v="5"/>
    <n v="5"/>
    <n v="3.875"/>
    <n v="5"/>
    <n v="2.5"/>
    <n v="3"/>
    <n v="5"/>
  </r>
  <r>
    <n v="1621"/>
    <x v="761"/>
    <d v="2020-07-24T00:00:00"/>
    <x v="3"/>
    <s v="July"/>
    <s v="Thursday"/>
    <s v="Weekdays"/>
    <x v="23"/>
    <x v="1"/>
    <s v="Guest 01621"/>
    <x v="1"/>
    <d v="1987-07-25T00:00:00"/>
    <x v="13"/>
    <x v="0"/>
    <x v="4"/>
    <n v="5"/>
    <x v="0"/>
    <x v="1"/>
    <x v="1"/>
    <s v="Good"/>
    <s v="Poor"/>
    <s v="Good"/>
    <s v="Average"/>
    <s v="Very good"/>
    <s v="Excellent"/>
    <n v="4"/>
    <n v="5"/>
    <n v="3"/>
    <n v="1"/>
    <n v="3"/>
    <n v="2"/>
    <n v="4"/>
    <n v="5"/>
    <n v="3.375"/>
    <n v="4.5"/>
    <n v="2"/>
    <n v="2.5"/>
    <n v="4.5"/>
  </r>
  <r>
    <n v="1622"/>
    <x v="456"/>
    <d v="2020-02-21T00:00:00"/>
    <x v="3"/>
    <s v="February"/>
    <s v="Tuesday"/>
    <s v="Weekdays"/>
    <x v="4"/>
    <x v="0"/>
    <s v="Guest 01622"/>
    <x v="1"/>
    <d v="1972-05-16T00:00:00"/>
    <x v="11"/>
    <x v="1"/>
    <x v="2"/>
    <n v="4"/>
    <x v="0"/>
    <x v="2"/>
    <x v="3"/>
    <s v="Very good"/>
    <s v="Poor"/>
    <s v="Very good"/>
    <s v="Average"/>
    <s v="Average"/>
    <s v="Excellent"/>
    <n v="1"/>
    <n v="2"/>
    <n v="4"/>
    <n v="1"/>
    <n v="4"/>
    <n v="2"/>
    <n v="2"/>
    <n v="5"/>
    <n v="2.625"/>
    <n v="1.5"/>
    <n v="2.5"/>
    <n v="3"/>
    <n v="3.5"/>
  </r>
  <r>
    <n v="1623"/>
    <x v="534"/>
    <d v="2020-02-26T00:00:00"/>
    <x v="3"/>
    <s v="February"/>
    <s v="Tuesday"/>
    <s v="Weekdays"/>
    <x v="6"/>
    <x v="0"/>
    <s v="Guest 01623"/>
    <x v="1"/>
    <d v="2000-10-27T00:00:00"/>
    <x v="6"/>
    <x v="0"/>
    <x v="0"/>
    <n v="5"/>
    <x v="0"/>
    <x v="0"/>
    <x v="1"/>
    <s v="Good"/>
    <s v="Very good"/>
    <s v="Good"/>
    <s v="Poor"/>
    <s v="Average"/>
    <s v="Poor"/>
    <n v="3"/>
    <n v="5"/>
    <n v="3"/>
    <n v="4"/>
    <n v="3"/>
    <n v="1"/>
    <n v="2"/>
    <n v="1"/>
    <n v="2.75"/>
    <n v="4"/>
    <n v="3.5"/>
    <n v="2"/>
    <n v="1.5"/>
  </r>
  <r>
    <n v="1624"/>
    <x v="747"/>
    <d v="2021-05-03T00:00:00"/>
    <x v="1"/>
    <s v="April"/>
    <s v="Thursday"/>
    <s v="Weekdays"/>
    <x v="26"/>
    <x v="0"/>
    <s v="Guest 01624"/>
    <x v="0"/>
    <d v="1978-08-17T00:00:00"/>
    <x v="37"/>
    <x v="3"/>
    <x v="3"/>
    <n v="5"/>
    <x v="0"/>
    <x v="3"/>
    <x v="1"/>
    <s v="Good"/>
    <s v="Poor"/>
    <s v="Poor"/>
    <s v="Average"/>
    <s v="Excellent"/>
    <s v="Excellent"/>
    <n v="5"/>
    <n v="5"/>
    <n v="3"/>
    <n v="1"/>
    <n v="1"/>
    <n v="2"/>
    <n v="5"/>
    <n v="5"/>
    <n v="3.375"/>
    <n v="5"/>
    <n v="2"/>
    <n v="1.5"/>
    <n v="5"/>
  </r>
  <r>
    <n v="1625"/>
    <x v="286"/>
    <d v="2020-08-28T00:00:00"/>
    <x v="3"/>
    <s v="August"/>
    <s v="Saturday"/>
    <s v="Weekends"/>
    <x v="22"/>
    <x v="1"/>
    <s v="Guest 01625"/>
    <x v="1"/>
    <d v="1969-09-13T00:00:00"/>
    <x v="15"/>
    <x v="2"/>
    <x v="3"/>
    <n v="2"/>
    <x v="0"/>
    <x v="1"/>
    <x v="1"/>
    <s v="Excellent"/>
    <s v="Very good"/>
    <s v="Good"/>
    <s v="Poor"/>
    <s v="Excellent"/>
    <s v="Excellent"/>
    <n v="4"/>
    <n v="5"/>
    <n v="5"/>
    <n v="4"/>
    <n v="3"/>
    <n v="1"/>
    <n v="5"/>
    <n v="5"/>
    <n v="4"/>
    <n v="4.5"/>
    <n v="4.5"/>
    <n v="2"/>
    <n v="5"/>
  </r>
  <r>
    <n v="1626"/>
    <x v="255"/>
    <d v="2022-02-02T00:00:00"/>
    <x v="0"/>
    <s v="January"/>
    <s v="Monday"/>
    <s v="Weekdays"/>
    <x v="18"/>
    <x v="1"/>
    <s v="Guest 01626"/>
    <x v="1"/>
    <d v="1983-04-13T00:00:00"/>
    <x v="55"/>
    <x v="0"/>
    <x v="0"/>
    <n v="5"/>
    <x v="2"/>
    <x v="0"/>
    <x v="1"/>
    <s v="Good"/>
    <s v="Very good"/>
    <s v="Excellent"/>
    <s v="Average"/>
    <s v="Excellent"/>
    <s v="Average"/>
    <n v="3"/>
    <n v="5"/>
    <n v="3"/>
    <n v="4"/>
    <n v="5"/>
    <n v="2"/>
    <n v="5"/>
    <n v="2"/>
    <n v="3.625"/>
    <n v="4"/>
    <n v="3.5"/>
    <n v="3.5"/>
    <n v="3.5"/>
  </r>
  <r>
    <n v="1627"/>
    <x v="844"/>
    <d v="2020-11-23T00:00:00"/>
    <x v="3"/>
    <s v="October"/>
    <s v="Saturday"/>
    <s v="Weekends"/>
    <x v="24"/>
    <x v="1"/>
    <s v="Guest 01627"/>
    <x v="0"/>
    <d v="2002-09-19T00:00:00"/>
    <x v="26"/>
    <x v="1"/>
    <x v="2"/>
    <n v="5"/>
    <x v="6"/>
    <x v="1"/>
    <x v="0"/>
    <s v="Excellent"/>
    <s v="Very good"/>
    <s v="Excellent"/>
    <s v="Average"/>
    <s v="Very good"/>
    <s v="Good"/>
    <n v="4"/>
    <n v="3"/>
    <n v="5"/>
    <n v="4"/>
    <n v="5"/>
    <n v="2"/>
    <n v="4"/>
    <n v="3"/>
    <n v="3.75"/>
    <n v="3.5"/>
    <n v="4.5"/>
    <n v="3.5"/>
    <n v="3.5"/>
  </r>
  <r>
    <n v="1628"/>
    <x v="104"/>
    <d v="2021-12-11T00:00:00"/>
    <x v="1"/>
    <s v="November"/>
    <s v="Tuesday"/>
    <s v="Weekdays"/>
    <x v="17"/>
    <x v="1"/>
    <s v="Guest 01628"/>
    <x v="0"/>
    <d v="1992-08-09T00:00:00"/>
    <x v="12"/>
    <x v="2"/>
    <x v="4"/>
    <n v="3"/>
    <x v="5"/>
    <x v="0"/>
    <x v="1"/>
    <s v="Very good"/>
    <s v="Very good"/>
    <s v="Poor"/>
    <s v="Good"/>
    <s v="Poor"/>
    <s v="Average"/>
    <n v="3"/>
    <n v="5"/>
    <n v="4"/>
    <n v="4"/>
    <n v="1"/>
    <n v="3"/>
    <n v="1"/>
    <n v="2"/>
    <n v="2.875"/>
    <n v="4"/>
    <n v="4"/>
    <n v="2"/>
    <n v="1.5"/>
  </r>
  <r>
    <n v="1629"/>
    <x v="321"/>
    <d v="2021-10-24T00:00:00"/>
    <x v="1"/>
    <s v="October"/>
    <s v="Thursday"/>
    <s v="Weekdays"/>
    <x v="4"/>
    <x v="0"/>
    <s v="Guest 01629"/>
    <x v="0"/>
    <d v="2006-03-08T00:00:00"/>
    <x v="48"/>
    <x v="0"/>
    <x v="0"/>
    <n v="5"/>
    <x v="0"/>
    <x v="0"/>
    <x v="1"/>
    <s v="Good"/>
    <s v="Good"/>
    <s v="Average"/>
    <s v="Poor"/>
    <s v="Poor"/>
    <s v="Very good"/>
    <n v="3"/>
    <n v="5"/>
    <n v="3"/>
    <n v="3"/>
    <n v="2"/>
    <n v="1"/>
    <n v="1"/>
    <n v="4"/>
    <n v="2.75"/>
    <n v="4"/>
    <n v="3"/>
    <n v="1.5"/>
    <n v="2.5"/>
  </r>
  <r>
    <n v="1630"/>
    <x v="73"/>
    <d v="2021-03-15T00:00:00"/>
    <x v="1"/>
    <s v="March"/>
    <s v="Wednesday"/>
    <s v="Weekdays"/>
    <x v="2"/>
    <x v="0"/>
    <s v="Guest 01630"/>
    <x v="0"/>
    <d v="1998-04-15T00:00:00"/>
    <x v="8"/>
    <x v="0"/>
    <x v="0"/>
    <n v="5"/>
    <x v="2"/>
    <x v="1"/>
    <x v="0"/>
    <s v="Good"/>
    <s v="Very good"/>
    <s v="Poor"/>
    <s v="Poor"/>
    <s v="Good"/>
    <s v="Excellent"/>
    <n v="4"/>
    <n v="3"/>
    <n v="3"/>
    <n v="4"/>
    <n v="1"/>
    <n v="1"/>
    <n v="3"/>
    <n v="5"/>
    <n v="3"/>
    <n v="3.5"/>
    <n v="3.5"/>
    <n v="1"/>
    <n v="4"/>
  </r>
  <r>
    <n v="1631"/>
    <x v="845"/>
    <d v="2020-04-30T00:00:00"/>
    <x v="3"/>
    <s v="April"/>
    <s v="Tuesday"/>
    <s v="Weekdays"/>
    <x v="11"/>
    <x v="1"/>
    <s v="Guest 01631"/>
    <x v="0"/>
    <d v="2006-08-03T00:00:00"/>
    <x v="56"/>
    <x v="1"/>
    <x v="5"/>
    <n v="4"/>
    <x v="0"/>
    <x v="1"/>
    <x v="1"/>
    <s v="Good"/>
    <s v="Excellent"/>
    <s v="Good"/>
    <s v="Poor"/>
    <s v="Excellent"/>
    <s v="Excellent"/>
    <n v="4"/>
    <n v="5"/>
    <n v="3"/>
    <n v="5"/>
    <n v="3"/>
    <n v="1"/>
    <n v="5"/>
    <n v="5"/>
    <n v="3.875"/>
    <n v="4.5"/>
    <n v="4"/>
    <n v="2"/>
    <n v="5"/>
  </r>
  <r>
    <n v="1632"/>
    <x v="846"/>
    <d v="2021-01-31T00:00:00"/>
    <x v="1"/>
    <s v="January"/>
    <s v="Friday"/>
    <s v="Weekends"/>
    <x v="12"/>
    <x v="1"/>
    <s v="Guest 01632"/>
    <x v="0"/>
    <d v="1990-05-05T00:00:00"/>
    <x v="35"/>
    <x v="0"/>
    <x v="0"/>
    <n v="2"/>
    <x v="0"/>
    <x v="1"/>
    <x v="1"/>
    <s v="Excellent"/>
    <s v="Good"/>
    <s v="Very good"/>
    <s v="Poor"/>
    <s v="Good"/>
    <s v="Average"/>
    <n v="4"/>
    <n v="5"/>
    <n v="5"/>
    <n v="3"/>
    <n v="4"/>
    <n v="1"/>
    <n v="3"/>
    <n v="2"/>
    <n v="3.375"/>
    <n v="4.5"/>
    <n v="4"/>
    <n v="2.5"/>
    <n v="2.5"/>
  </r>
  <r>
    <n v="1633"/>
    <x v="709"/>
    <d v="2020-02-06T00:00:00"/>
    <x v="3"/>
    <s v="January"/>
    <s v="Friday"/>
    <s v="Weekends"/>
    <x v="28"/>
    <x v="1"/>
    <s v="Guest 01633"/>
    <x v="0"/>
    <d v="2005-06-23T00:00:00"/>
    <x v="48"/>
    <x v="0"/>
    <x v="2"/>
    <n v="4"/>
    <x v="3"/>
    <x v="1"/>
    <x v="0"/>
    <s v="Average"/>
    <s v="Very good"/>
    <s v="Excellent"/>
    <s v="Average"/>
    <s v="Poor"/>
    <s v="Excellent"/>
    <n v="4"/>
    <n v="3"/>
    <n v="2"/>
    <n v="4"/>
    <n v="5"/>
    <n v="2"/>
    <n v="1"/>
    <n v="5"/>
    <n v="3.25"/>
    <n v="3.5"/>
    <n v="3"/>
    <n v="3.5"/>
    <n v="3"/>
  </r>
  <r>
    <n v="1634"/>
    <x v="218"/>
    <d v="2022-03-09T00:00:00"/>
    <x v="0"/>
    <s v="February"/>
    <s v="Saturday"/>
    <s v="Weekends"/>
    <x v="21"/>
    <x v="1"/>
    <s v="Guest 01634"/>
    <x v="0"/>
    <d v="1958-09-15T00:00:00"/>
    <x v="21"/>
    <x v="0"/>
    <x v="0"/>
    <n v="2"/>
    <x v="5"/>
    <x v="3"/>
    <x v="2"/>
    <s v="Excellent"/>
    <s v="Very good"/>
    <s v="Average"/>
    <s v="Average"/>
    <s v="Average"/>
    <s v="Good"/>
    <n v="5"/>
    <n v="4"/>
    <n v="5"/>
    <n v="4"/>
    <n v="2"/>
    <n v="2"/>
    <n v="2"/>
    <n v="3"/>
    <n v="3.375"/>
    <n v="4.5"/>
    <n v="4.5"/>
    <n v="2"/>
    <n v="2.5"/>
  </r>
  <r>
    <n v="1635"/>
    <x v="711"/>
    <d v="2020-03-28T00:00:00"/>
    <x v="3"/>
    <s v="March"/>
    <s v="Thursday"/>
    <s v="Weekdays"/>
    <x v="12"/>
    <x v="1"/>
    <s v="Guest 01635"/>
    <x v="0"/>
    <d v="1985-10-05T00:00:00"/>
    <x v="29"/>
    <x v="0"/>
    <x v="0"/>
    <n v="4"/>
    <x v="0"/>
    <x v="1"/>
    <x v="1"/>
    <s v="Very good"/>
    <s v="Excellent"/>
    <s v="Poor"/>
    <s v="Average"/>
    <s v="Good"/>
    <s v="Very good"/>
    <n v="4"/>
    <n v="5"/>
    <n v="4"/>
    <n v="5"/>
    <n v="1"/>
    <n v="2"/>
    <n v="3"/>
    <n v="4"/>
    <n v="3.5"/>
    <n v="4.5"/>
    <n v="4.5"/>
    <n v="1.5"/>
    <n v="3.5"/>
  </r>
  <r>
    <n v="1636"/>
    <x v="244"/>
    <d v="2020-09-27T00:00:00"/>
    <x v="3"/>
    <s v="September"/>
    <s v="Thursday"/>
    <s v="Weekdays"/>
    <x v="27"/>
    <x v="1"/>
    <s v="Guest 01636"/>
    <x v="0"/>
    <d v="1990-04-27T00:00:00"/>
    <x v="35"/>
    <x v="2"/>
    <x v="6"/>
    <n v="4"/>
    <x v="3"/>
    <x v="0"/>
    <x v="4"/>
    <s v="Good"/>
    <s v="Very good"/>
    <s v="Excellent"/>
    <s v="Average"/>
    <s v="Average"/>
    <s v="Very good"/>
    <n v="3"/>
    <n v="1"/>
    <n v="3"/>
    <n v="4"/>
    <n v="5"/>
    <n v="2"/>
    <n v="2"/>
    <n v="4"/>
    <n v="3"/>
    <n v="2"/>
    <n v="3.5"/>
    <n v="3.5"/>
    <n v="3"/>
  </r>
  <r>
    <n v="1637"/>
    <x v="692"/>
    <d v="2021-01-10T00:00:00"/>
    <x v="3"/>
    <s v="December"/>
    <s v="Friday"/>
    <s v="Weekends"/>
    <x v="12"/>
    <x v="1"/>
    <s v="Guest 01637"/>
    <x v="0"/>
    <d v="1959-03-09T00:00:00"/>
    <x v="21"/>
    <x v="0"/>
    <x v="0"/>
    <n v="1"/>
    <x v="6"/>
    <x v="0"/>
    <x v="0"/>
    <s v="Poor"/>
    <s v="Good"/>
    <s v="Poor"/>
    <s v="Average"/>
    <s v="Good"/>
    <s v="Excellent"/>
    <n v="3"/>
    <n v="3"/>
    <n v="1"/>
    <n v="3"/>
    <n v="1"/>
    <n v="2"/>
    <n v="3"/>
    <n v="5"/>
    <n v="2.625"/>
    <n v="3"/>
    <n v="2"/>
    <n v="1.5"/>
    <n v="4"/>
  </r>
  <r>
    <n v="1638"/>
    <x v="726"/>
    <d v="2020-05-06T00:00:00"/>
    <x v="3"/>
    <s v="April"/>
    <s v="Wednesday"/>
    <s v="Weekdays"/>
    <x v="8"/>
    <x v="1"/>
    <s v="Guest 01638"/>
    <x v="0"/>
    <d v="1955-05-11T00:00:00"/>
    <x v="28"/>
    <x v="1"/>
    <x v="2"/>
    <n v="3"/>
    <x v="0"/>
    <x v="3"/>
    <x v="1"/>
    <s v="Good"/>
    <s v="Very good"/>
    <s v="Average"/>
    <s v="Poor"/>
    <s v="Good"/>
    <s v="Excellent"/>
    <n v="5"/>
    <n v="5"/>
    <n v="3"/>
    <n v="4"/>
    <n v="2"/>
    <n v="1"/>
    <n v="3"/>
    <n v="5"/>
    <n v="3.5"/>
    <n v="5"/>
    <n v="3.5"/>
    <n v="1.5"/>
    <n v="4"/>
  </r>
  <r>
    <n v="1639"/>
    <x v="174"/>
    <d v="2020-11-09T00:00:00"/>
    <x v="3"/>
    <s v="November"/>
    <s v="Sunday"/>
    <s v="Weekends"/>
    <x v="6"/>
    <x v="2"/>
    <s v="Guest 01639"/>
    <x v="0"/>
    <d v="2002-06-23T00:00:00"/>
    <x v="26"/>
    <x v="2"/>
    <x v="6"/>
    <n v="4"/>
    <x v="3"/>
    <x v="1"/>
    <x v="2"/>
    <s v="Poor"/>
    <s v="Average"/>
    <s v="Poor"/>
    <s v="Poor"/>
    <s v="Poor"/>
    <s v="Excellent"/>
    <n v="4"/>
    <n v="4"/>
    <n v="1"/>
    <n v="2"/>
    <n v="1"/>
    <n v="1"/>
    <n v="1"/>
    <n v="5"/>
    <n v="2.375"/>
    <n v="4"/>
    <n v="1.5"/>
    <n v="1"/>
    <n v="3"/>
  </r>
  <r>
    <n v="1640"/>
    <x v="847"/>
    <d v="2020-05-18T00:00:00"/>
    <x v="3"/>
    <s v="April"/>
    <s v="Friday"/>
    <s v="Weekends"/>
    <x v="27"/>
    <x v="1"/>
    <s v="Guest 01640"/>
    <x v="0"/>
    <d v="1962-09-19T00:00:00"/>
    <x v="20"/>
    <x v="2"/>
    <x v="6"/>
    <n v="5"/>
    <x v="1"/>
    <x v="4"/>
    <x v="3"/>
    <s v="Good"/>
    <s v="Good"/>
    <s v="Good"/>
    <s v="Average"/>
    <s v="Good"/>
    <s v="Good"/>
    <n v="2"/>
    <n v="2"/>
    <n v="3"/>
    <n v="3"/>
    <n v="3"/>
    <n v="2"/>
    <n v="3"/>
    <n v="3"/>
    <n v="2.625"/>
    <n v="2"/>
    <n v="3"/>
    <n v="2.5"/>
    <n v="3"/>
  </r>
  <r>
    <n v="1641"/>
    <x v="164"/>
    <d v="2021-07-10T00:00:00"/>
    <x v="1"/>
    <s v="June"/>
    <s v="Thursday"/>
    <s v="Weekdays"/>
    <x v="24"/>
    <x v="1"/>
    <s v="Guest 01641"/>
    <x v="0"/>
    <d v="1973-04-14T00:00:00"/>
    <x v="11"/>
    <x v="2"/>
    <x v="6"/>
    <n v="3"/>
    <x v="6"/>
    <x v="1"/>
    <x v="2"/>
    <s v="Good"/>
    <s v="Good"/>
    <s v="Excellent"/>
    <s v="Poor"/>
    <s v="Excellent"/>
    <s v="Excellent"/>
    <n v="4"/>
    <n v="4"/>
    <n v="3"/>
    <n v="3"/>
    <n v="5"/>
    <n v="1"/>
    <n v="5"/>
    <n v="5"/>
    <n v="3.75"/>
    <n v="4"/>
    <n v="3"/>
    <n v="3"/>
    <n v="5"/>
  </r>
  <r>
    <n v="1642"/>
    <x v="770"/>
    <d v="2022-12-12T00:00:00"/>
    <x v="0"/>
    <s v="November"/>
    <s v="Sunday"/>
    <s v="Weekends"/>
    <x v="25"/>
    <x v="1"/>
    <s v="Guest 01642"/>
    <x v="1"/>
    <d v="1980-06-04T00:00:00"/>
    <x v="18"/>
    <x v="1"/>
    <x v="6"/>
    <n v="4"/>
    <x v="0"/>
    <x v="1"/>
    <x v="1"/>
    <s v="Very good"/>
    <s v="Very good"/>
    <s v="Good"/>
    <s v="Poor"/>
    <s v="Poor"/>
    <s v="Excellent"/>
    <n v="4"/>
    <n v="5"/>
    <n v="4"/>
    <n v="4"/>
    <n v="3"/>
    <n v="1"/>
    <n v="1"/>
    <n v="5"/>
    <n v="3.375"/>
    <n v="4.5"/>
    <n v="4"/>
    <n v="2"/>
    <n v="3"/>
  </r>
  <r>
    <n v="1643"/>
    <x v="715"/>
    <d v="2020-05-20T00:00:00"/>
    <x v="3"/>
    <s v="April"/>
    <s v="Thursday"/>
    <s v="Weekdays"/>
    <x v="28"/>
    <x v="1"/>
    <s v="Guest 01643"/>
    <x v="1"/>
    <d v="1976-02-12T00:00:00"/>
    <x v="33"/>
    <x v="0"/>
    <x v="0"/>
    <n v="3"/>
    <x v="4"/>
    <x v="4"/>
    <x v="3"/>
    <s v="Average"/>
    <s v="Very good"/>
    <s v="Average"/>
    <s v="Poor"/>
    <s v="Average"/>
    <s v="Excellent"/>
    <n v="2"/>
    <n v="2"/>
    <n v="2"/>
    <n v="4"/>
    <n v="2"/>
    <n v="1"/>
    <n v="2"/>
    <n v="5"/>
    <n v="2.5"/>
    <n v="2"/>
    <n v="3"/>
    <n v="1.5"/>
    <n v="3.5"/>
  </r>
  <r>
    <n v="1644"/>
    <x v="582"/>
    <d v="2022-06-17T00:00:00"/>
    <x v="0"/>
    <s v="June"/>
    <s v="Monday"/>
    <s v="Weekdays"/>
    <x v="26"/>
    <x v="0"/>
    <s v="Guest 01644"/>
    <x v="0"/>
    <d v="1959-05-19T00:00:00"/>
    <x v="47"/>
    <x v="2"/>
    <x v="6"/>
    <n v="5"/>
    <x v="4"/>
    <x v="3"/>
    <x v="1"/>
    <s v="Excellent"/>
    <s v="Poor"/>
    <s v="Excellent"/>
    <s v="Average"/>
    <s v="Average"/>
    <s v="Very good"/>
    <n v="5"/>
    <n v="5"/>
    <n v="5"/>
    <n v="1"/>
    <n v="5"/>
    <n v="2"/>
    <n v="2"/>
    <n v="4"/>
    <n v="3.625"/>
    <n v="5"/>
    <n v="3"/>
    <n v="3.5"/>
    <n v="3"/>
  </r>
  <r>
    <n v="1645"/>
    <x v="732"/>
    <d v="2020-02-16T00:00:00"/>
    <x v="3"/>
    <s v="February"/>
    <s v="Sunday"/>
    <s v="Weekends"/>
    <x v="16"/>
    <x v="1"/>
    <s v="Guest 01645"/>
    <x v="0"/>
    <d v="1992-09-12T00:00:00"/>
    <x v="12"/>
    <x v="1"/>
    <x v="3"/>
    <n v="5"/>
    <x v="0"/>
    <x v="4"/>
    <x v="3"/>
    <s v="Excellent"/>
    <s v="Excellent"/>
    <s v="Excellent"/>
    <s v="Very good"/>
    <s v="Average"/>
    <s v="Excellent"/>
    <n v="2"/>
    <n v="2"/>
    <n v="5"/>
    <n v="5"/>
    <n v="5"/>
    <n v="4"/>
    <n v="2"/>
    <n v="5"/>
    <n v="3.75"/>
    <n v="2"/>
    <n v="5"/>
    <n v="4.5"/>
    <n v="3.5"/>
  </r>
  <r>
    <n v="1646"/>
    <x v="812"/>
    <d v="2021-05-20T00:00:00"/>
    <x v="1"/>
    <s v="April"/>
    <s v="Saturday"/>
    <s v="Weekends"/>
    <x v="5"/>
    <x v="1"/>
    <s v="Guest 01646"/>
    <x v="1"/>
    <d v="2006-02-26T00:00:00"/>
    <x v="48"/>
    <x v="0"/>
    <x v="0"/>
    <n v="1"/>
    <x v="6"/>
    <x v="0"/>
    <x v="1"/>
    <s v="Good"/>
    <s v="Average"/>
    <s v="Poor"/>
    <s v="Poor"/>
    <s v="Good"/>
    <s v="Very good"/>
    <n v="3"/>
    <n v="5"/>
    <n v="3"/>
    <n v="2"/>
    <n v="1"/>
    <n v="1"/>
    <n v="3"/>
    <n v="4"/>
    <n v="2.75"/>
    <n v="4"/>
    <n v="2.5"/>
    <n v="1"/>
    <n v="3.5"/>
  </r>
  <r>
    <n v="1647"/>
    <x v="235"/>
    <d v="2020-10-23T00:00:00"/>
    <x v="3"/>
    <s v="October"/>
    <s v="Wednesday"/>
    <s v="Weekdays"/>
    <x v="18"/>
    <x v="1"/>
    <s v="Guest 01647"/>
    <x v="0"/>
    <d v="1955-01-19T00:00:00"/>
    <x v="28"/>
    <x v="0"/>
    <x v="0"/>
    <n v="1"/>
    <x v="3"/>
    <x v="3"/>
    <x v="2"/>
    <s v="Good"/>
    <s v="Poor"/>
    <s v="Excellent"/>
    <s v="Very good"/>
    <s v="Poor"/>
    <s v="Poor"/>
    <n v="5"/>
    <n v="4"/>
    <n v="3"/>
    <n v="1"/>
    <n v="5"/>
    <n v="4"/>
    <n v="1"/>
    <n v="1"/>
    <n v="3"/>
    <n v="4.5"/>
    <n v="2"/>
    <n v="4.5"/>
    <n v="1"/>
  </r>
  <r>
    <n v="1648"/>
    <x v="13"/>
    <d v="2021-12-02T00:00:00"/>
    <x v="1"/>
    <s v="November"/>
    <s v="Thursday"/>
    <s v="Weekdays"/>
    <x v="16"/>
    <x v="1"/>
    <s v="Guest 01648"/>
    <x v="1"/>
    <d v="1975-09-04T00:00:00"/>
    <x v="33"/>
    <x v="0"/>
    <x v="0"/>
    <n v="4"/>
    <x v="5"/>
    <x v="0"/>
    <x v="2"/>
    <s v="Excellent"/>
    <s v="Excellent"/>
    <s v="Good"/>
    <s v="Poor"/>
    <s v="Good"/>
    <s v="Very good"/>
    <n v="3"/>
    <n v="4"/>
    <n v="5"/>
    <n v="5"/>
    <n v="3"/>
    <n v="1"/>
    <n v="3"/>
    <n v="4"/>
    <n v="3.5"/>
    <n v="3.5"/>
    <n v="5"/>
    <n v="2"/>
    <n v="3.5"/>
  </r>
  <r>
    <n v="1649"/>
    <x v="146"/>
    <d v="2021-06-30T00:00:00"/>
    <x v="1"/>
    <s v="June"/>
    <s v="Friday"/>
    <s v="Weekends"/>
    <x v="3"/>
    <x v="1"/>
    <s v="Guest 01649"/>
    <x v="0"/>
    <d v="1994-01-29T00:00:00"/>
    <x v="0"/>
    <x v="0"/>
    <x v="3"/>
    <n v="5"/>
    <x v="1"/>
    <x v="1"/>
    <x v="0"/>
    <s v="Excellent"/>
    <s v="Excellent"/>
    <s v="Poor"/>
    <s v="Average"/>
    <s v="Average"/>
    <s v="Good"/>
    <n v="4"/>
    <n v="3"/>
    <n v="5"/>
    <n v="5"/>
    <n v="1"/>
    <n v="2"/>
    <n v="2"/>
    <n v="3"/>
    <n v="3.125"/>
    <n v="3.5"/>
    <n v="5"/>
    <n v="1.5"/>
    <n v="2.5"/>
  </r>
  <r>
    <n v="1650"/>
    <x v="848"/>
    <d v="2021-05-19T00:00:00"/>
    <x v="1"/>
    <s v="April"/>
    <s v="Friday"/>
    <s v="Weekends"/>
    <x v="14"/>
    <x v="1"/>
    <s v="Guest 01650"/>
    <x v="0"/>
    <d v="2005-04-18T00:00:00"/>
    <x v="9"/>
    <x v="0"/>
    <x v="0"/>
    <n v="5"/>
    <x v="3"/>
    <x v="3"/>
    <x v="1"/>
    <s v="Good"/>
    <s v="Average"/>
    <s v="Good"/>
    <s v="Poor"/>
    <s v="Good"/>
    <s v="Excellent"/>
    <n v="5"/>
    <n v="5"/>
    <n v="3"/>
    <n v="2"/>
    <n v="3"/>
    <n v="1"/>
    <n v="3"/>
    <n v="5"/>
    <n v="3.375"/>
    <n v="5"/>
    <n v="2.5"/>
    <n v="2"/>
    <n v="4"/>
  </r>
  <r>
    <n v="1651"/>
    <x v="267"/>
    <d v="2021-06-08T00:00:00"/>
    <x v="1"/>
    <s v="May"/>
    <s v="Thursday"/>
    <s v="Weekdays"/>
    <x v="3"/>
    <x v="1"/>
    <s v="Guest 01651"/>
    <x v="0"/>
    <d v="2006-01-01T00:00:00"/>
    <x v="48"/>
    <x v="2"/>
    <x v="6"/>
    <n v="4"/>
    <x v="6"/>
    <x v="0"/>
    <x v="4"/>
    <s v="Very good"/>
    <s v="Excellent"/>
    <s v="Very good"/>
    <s v="Poor"/>
    <s v="Poor"/>
    <s v="Excellent"/>
    <n v="3"/>
    <n v="1"/>
    <n v="4"/>
    <n v="5"/>
    <n v="4"/>
    <n v="1"/>
    <n v="1"/>
    <n v="5"/>
    <n v="3"/>
    <n v="2"/>
    <n v="4.5"/>
    <n v="2.5"/>
    <n v="3"/>
  </r>
  <r>
    <n v="1652"/>
    <x v="320"/>
    <d v="2021-03-04T00:00:00"/>
    <x v="1"/>
    <s v="February"/>
    <s v="Wednesday"/>
    <s v="Weekdays"/>
    <x v="7"/>
    <x v="1"/>
    <s v="Guest 01652"/>
    <x v="1"/>
    <d v="1968-04-29T00:00:00"/>
    <x v="32"/>
    <x v="0"/>
    <x v="0"/>
    <n v="1"/>
    <x v="6"/>
    <x v="1"/>
    <x v="2"/>
    <s v="Very good"/>
    <s v="Excellent"/>
    <s v="Excellent"/>
    <s v="Poor"/>
    <s v="Average"/>
    <s v="Average"/>
    <n v="4"/>
    <n v="4"/>
    <n v="4"/>
    <n v="5"/>
    <n v="5"/>
    <n v="1"/>
    <n v="2"/>
    <n v="2"/>
    <n v="3.375"/>
    <n v="4"/>
    <n v="4.5"/>
    <n v="3"/>
    <n v="2"/>
  </r>
  <r>
    <n v="1653"/>
    <x v="32"/>
    <d v="2021-12-12T00:00:00"/>
    <x v="1"/>
    <s v="November"/>
    <s v="Monday"/>
    <s v="Weekdays"/>
    <x v="28"/>
    <x v="1"/>
    <s v="Guest 01653"/>
    <x v="0"/>
    <d v="1991-07-18T00:00:00"/>
    <x v="39"/>
    <x v="2"/>
    <x v="0"/>
    <n v="5"/>
    <x v="6"/>
    <x v="0"/>
    <x v="1"/>
    <s v="Very good"/>
    <s v="Excellent"/>
    <s v="Poor"/>
    <s v="Average"/>
    <s v="Excellent"/>
    <s v="Excellent"/>
    <n v="3"/>
    <n v="5"/>
    <n v="4"/>
    <n v="5"/>
    <n v="1"/>
    <n v="2"/>
    <n v="5"/>
    <n v="5"/>
    <n v="3.75"/>
    <n v="4"/>
    <n v="4.5"/>
    <n v="1.5"/>
    <n v="5"/>
  </r>
  <r>
    <n v="1654"/>
    <x v="849"/>
    <d v="2022-05-14T00:00:00"/>
    <x v="0"/>
    <s v="April"/>
    <s v="Saturday"/>
    <s v="Weekends"/>
    <x v="19"/>
    <x v="1"/>
    <s v="Guest 01654"/>
    <x v="0"/>
    <d v="1958-08-07T00:00:00"/>
    <x v="21"/>
    <x v="3"/>
    <x v="5"/>
    <n v="2"/>
    <x v="0"/>
    <x v="3"/>
    <x v="0"/>
    <s v="Very good"/>
    <s v="Average"/>
    <s v="Very good"/>
    <s v="Poor"/>
    <s v="Very good"/>
    <s v="Good"/>
    <n v="5"/>
    <n v="3"/>
    <n v="4"/>
    <n v="2"/>
    <n v="4"/>
    <n v="1"/>
    <n v="4"/>
    <n v="3"/>
    <n v="3.25"/>
    <n v="4"/>
    <n v="3"/>
    <n v="2.5"/>
    <n v="3.5"/>
  </r>
  <r>
    <n v="1655"/>
    <x v="850"/>
    <d v="2020-04-03T00:00:00"/>
    <x v="3"/>
    <s v="March"/>
    <s v="Tuesday"/>
    <s v="Weekdays"/>
    <x v="27"/>
    <x v="1"/>
    <s v="Guest 01655"/>
    <x v="0"/>
    <d v="1979-01-29T00:00:00"/>
    <x v="37"/>
    <x v="0"/>
    <x v="0"/>
    <n v="3"/>
    <x v="0"/>
    <x v="3"/>
    <x v="0"/>
    <s v="Good"/>
    <s v="Excellent"/>
    <s v="Good"/>
    <s v="Poor"/>
    <s v="Good"/>
    <s v="Average"/>
    <n v="5"/>
    <n v="3"/>
    <n v="3"/>
    <n v="5"/>
    <n v="3"/>
    <n v="1"/>
    <n v="3"/>
    <n v="2"/>
    <n v="3.125"/>
    <n v="4"/>
    <n v="4"/>
    <n v="2"/>
    <n v="2.5"/>
  </r>
  <r>
    <n v="1656"/>
    <x v="526"/>
    <d v="2020-03-13T00:00:00"/>
    <x v="3"/>
    <s v="March"/>
    <s v="Sunday"/>
    <s v="Weekends"/>
    <x v="3"/>
    <x v="1"/>
    <s v="Guest 01656"/>
    <x v="1"/>
    <d v="1966-03-14T00:00:00"/>
    <x v="44"/>
    <x v="2"/>
    <x v="5"/>
    <n v="2"/>
    <x v="0"/>
    <x v="1"/>
    <x v="1"/>
    <s v="Excellent"/>
    <s v="Good"/>
    <s v="Very good"/>
    <s v="Average"/>
    <s v="Poor"/>
    <s v="Good"/>
    <n v="4"/>
    <n v="5"/>
    <n v="5"/>
    <n v="3"/>
    <n v="4"/>
    <n v="2"/>
    <n v="1"/>
    <n v="3"/>
    <n v="3.375"/>
    <n v="4.5"/>
    <n v="4"/>
    <n v="3"/>
    <n v="2"/>
  </r>
  <r>
    <n v="1657"/>
    <x v="822"/>
    <d v="2021-08-22T00:00:00"/>
    <x v="1"/>
    <s v="August"/>
    <s v="Tuesday"/>
    <s v="Weekdays"/>
    <x v="3"/>
    <x v="1"/>
    <s v="Guest 01657"/>
    <x v="1"/>
    <d v="1996-12-20T00:00:00"/>
    <x v="23"/>
    <x v="3"/>
    <x v="3"/>
    <n v="5"/>
    <x v="1"/>
    <x v="4"/>
    <x v="3"/>
    <s v="Excellent"/>
    <s v="Good"/>
    <s v="Very good"/>
    <s v="Average"/>
    <s v="Excellent"/>
    <s v="Very good"/>
    <n v="2"/>
    <n v="2"/>
    <n v="5"/>
    <n v="3"/>
    <n v="4"/>
    <n v="2"/>
    <n v="5"/>
    <n v="4"/>
    <n v="3.375"/>
    <n v="2"/>
    <n v="4"/>
    <n v="3"/>
    <n v="4.5"/>
  </r>
  <r>
    <n v="1658"/>
    <x v="851"/>
    <d v="2020-10-06T00:00:00"/>
    <x v="3"/>
    <s v="October"/>
    <s v="Saturday"/>
    <s v="Weekends"/>
    <x v="4"/>
    <x v="2"/>
    <s v="Guest 01658"/>
    <x v="1"/>
    <d v="1953-03-08T00:00:00"/>
    <x v="43"/>
    <x v="0"/>
    <x v="0"/>
    <n v="4"/>
    <x v="2"/>
    <x v="0"/>
    <x v="0"/>
    <s v="Very good"/>
    <s v="Poor"/>
    <s v="Very good"/>
    <s v="Average"/>
    <s v="Average"/>
    <s v="Excellent"/>
    <n v="3"/>
    <n v="3"/>
    <n v="4"/>
    <n v="1"/>
    <n v="4"/>
    <n v="2"/>
    <n v="2"/>
    <n v="5"/>
    <n v="3"/>
    <n v="3"/>
    <n v="2.5"/>
    <n v="3"/>
    <n v="3.5"/>
  </r>
  <r>
    <n v="1659"/>
    <x v="680"/>
    <d v="2020-02-21T00:00:00"/>
    <x v="3"/>
    <s v="February"/>
    <s v="Wednesday"/>
    <s v="Weekdays"/>
    <x v="11"/>
    <x v="1"/>
    <s v="Guest 01659"/>
    <x v="1"/>
    <d v="1951-11-14T00:00:00"/>
    <x v="16"/>
    <x v="0"/>
    <x v="0"/>
    <n v="4"/>
    <x v="5"/>
    <x v="1"/>
    <x v="1"/>
    <s v="Excellent"/>
    <s v="Excellent"/>
    <s v="Excellent"/>
    <s v="Poor"/>
    <s v="Good"/>
    <s v="Very good"/>
    <n v="4"/>
    <n v="5"/>
    <n v="5"/>
    <n v="5"/>
    <n v="5"/>
    <n v="1"/>
    <n v="3"/>
    <n v="4"/>
    <n v="4"/>
    <n v="4.5"/>
    <n v="5"/>
    <n v="3"/>
    <n v="3.5"/>
  </r>
  <r>
    <n v="1660"/>
    <x v="699"/>
    <d v="2021-05-16T00:00:00"/>
    <x v="1"/>
    <s v="April"/>
    <s v="Friday"/>
    <s v="Weekends"/>
    <x v="24"/>
    <x v="1"/>
    <s v="Guest 01660"/>
    <x v="1"/>
    <d v="1998-12-04T00:00:00"/>
    <x v="22"/>
    <x v="0"/>
    <x v="0"/>
    <n v="1"/>
    <x v="7"/>
    <x v="0"/>
    <x v="2"/>
    <s v="Good"/>
    <s v="Very good"/>
    <s v="Good"/>
    <s v="Poor"/>
    <s v="Excellent"/>
    <s v="Poor"/>
    <n v="3"/>
    <n v="4"/>
    <n v="3"/>
    <n v="4"/>
    <n v="3"/>
    <n v="1"/>
    <n v="5"/>
    <n v="1"/>
    <n v="3"/>
    <n v="3.5"/>
    <n v="3.5"/>
    <n v="2"/>
    <n v="3"/>
  </r>
  <r>
    <n v="1661"/>
    <x v="229"/>
    <d v="2021-10-15T00:00:00"/>
    <x v="1"/>
    <s v="September"/>
    <s v="Tuesday"/>
    <s v="Weekdays"/>
    <x v="15"/>
    <x v="1"/>
    <s v="Guest 01661"/>
    <x v="1"/>
    <d v="2000-07-14T00:00:00"/>
    <x v="6"/>
    <x v="3"/>
    <x v="2"/>
    <n v="4"/>
    <x v="5"/>
    <x v="3"/>
    <x v="1"/>
    <s v="Good"/>
    <s v="Poor"/>
    <s v="Excellent"/>
    <s v="Poor"/>
    <s v="Poor"/>
    <s v="Good"/>
    <n v="5"/>
    <n v="5"/>
    <n v="3"/>
    <n v="1"/>
    <n v="5"/>
    <n v="1"/>
    <n v="1"/>
    <n v="3"/>
    <n v="3"/>
    <n v="5"/>
    <n v="2"/>
    <n v="3"/>
    <n v="2"/>
  </r>
  <r>
    <n v="1662"/>
    <x v="852"/>
    <d v="2020-11-27T00:00:00"/>
    <x v="3"/>
    <s v="November"/>
    <s v="Monday"/>
    <s v="Weekdays"/>
    <x v="1"/>
    <x v="1"/>
    <s v="Guest 01662"/>
    <x v="1"/>
    <d v="1973-06-11T00:00:00"/>
    <x v="17"/>
    <x v="1"/>
    <x v="2"/>
    <n v="1"/>
    <x v="1"/>
    <x v="3"/>
    <x v="0"/>
    <s v="Excellent"/>
    <s v="Excellent"/>
    <s v="Poor"/>
    <s v="Average"/>
    <s v="Poor"/>
    <s v="Poor"/>
    <n v="5"/>
    <n v="3"/>
    <n v="5"/>
    <n v="5"/>
    <n v="1"/>
    <n v="2"/>
    <n v="1"/>
    <n v="1"/>
    <n v="2.875"/>
    <n v="4"/>
    <n v="5"/>
    <n v="1.5"/>
    <n v="1"/>
  </r>
  <r>
    <n v="1663"/>
    <x v="853"/>
    <d v="2020-09-06T00:00:00"/>
    <x v="3"/>
    <s v="August"/>
    <s v="Saturday"/>
    <s v="Weekends"/>
    <x v="7"/>
    <x v="1"/>
    <s v="Guest 01663"/>
    <x v="1"/>
    <d v="1994-08-31T00:00:00"/>
    <x v="52"/>
    <x v="0"/>
    <x v="0"/>
    <n v="3"/>
    <x v="6"/>
    <x v="0"/>
    <x v="2"/>
    <s v="Very good"/>
    <s v="Poor"/>
    <s v="Excellent"/>
    <s v="Poor"/>
    <s v="Good"/>
    <s v="Average"/>
    <n v="3"/>
    <n v="4"/>
    <n v="4"/>
    <n v="1"/>
    <n v="5"/>
    <n v="1"/>
    <n v="3"/>
    <n v="2"/>
    <n v="2.875"/>
    <n v="3.5"/>
    <n v="2.5"/>
    <n v="3"/>
    <n v="2.5"/>
  </r>
  <r>
    <n v="1664"/>
    <x v="341"/>
    <d v="2022-01-05T00:00:00"/>
    <x v="0"/>
    <s v="January"/>
    <s v="Sunday"/>
    <s v="Weekends"/>
    <x v="4"/>
    <x v="2"/>
    <s v="Guest 01664"/>
    <x v="0"/>
    <d v="1975-09-22T00:00:00"/>
    <x v="33"/>
    <x v="0"/>
    <x v="0"/>
    <n v="5"/>
    <x v="1"/>
    <x v="3"/>
    <x v="1"/>
    <s v="Good"/>
    <s v="Very good"/>
    <s v="Excellent"/>
    <s v="Average"/>
    <s v="Poor"/>
    <s v="Average"/>
    <n v="5"/>
    <n v="5"/>
    <n v="3"/>
    <n v="4"/>
    <n v="5"/>
    <n v="2"/>
    <n v="1"/>
    <n v="2"/>
    <n v="3.375"/>
    <n v="5"/>
    <n v="3.5"/>
    <n v="3.5"/>
    <n v="1.5"/>
  </r>
  <r>
    <n v="1665"/>
    <x v="352"/>
    <d v="2021-12-18T00:00:00"/>
    <x v="1"/>
    <s v="November"/>
    <s v="Wednesday"/>
    <s v="Weekdays"/>
    <x v="27"/>
    <x v="1"/>
    <s v="Guest 01665"/>
    <x v="1"/>
    <d v="1976-02-03T00:00:00"/>
    <x v="33"/>
    <x v="1"/>
    <x v="6"/>
    <n v="4"/>
    <x v="4"/>
    <x v="1"/>
    <x v="2"/>
    <s v="Very good"/>
    <s v="Very good"/>
    <s v="Very good"/>
    <s v="Poor"/>
    <s v="Excellent"/>
    <s v="Poor"/>
    <n v="4"/>
    <n v="4"/>
    <n v="4"/>
    <n v="4"/>
    <n v="4"/>
    <n v="1"/>
    <n v="5"/>
    <n v="1"/>
    <n v="3.375"/>
    <n v="4"/>
    <n v="4"/>
    <n v="2.5"/>
    <n v="3"/>
  </r>
  <r>
    <n v="1666"/>
    <x v="854"/>
    <d v="2022-10-15T00:00:00"/>
    <x v="0"/>
    <s v="October"/>
    <s v="Sunday"/>
    <s v="Weekends"/>
    <x v="22"/>
    <x v="1"/>
    <s v="Guest 01666"/>
    <x v="0"/>
    <d v="1966-11-09T00:00:00"/>
    <x v="10"/>
    <x v="0"/>
    <x v="0"/>
    <n v="1"/>
    <x v="7"/>
    <x v="0"/>
    <x v="1"/>
    <s v="Very good"/>
    <s v="Very good"/>
    <s v="Excellent"/>
    <s v="Average"/>
    <s v="Good"/>
    <s v="Average"/>
    <n v="3"/>
    <n v="5"/>
    <n v="4"/>
    <n v="4"/>
    <n v="5"/>
    <n v="2"/>
    <n v="3"/>
    <n v="2"/>
    <n v="3.5"/>
    <n v="4"/>
    <n v="4"/>
    <n v="3.5"/>
    <n v="2.5"/>
  </r>
  <r>
    <n v="1667"/>
    <x v="855"/>
    <d v="2020-11-23T00:00:00"/>
    <x v="3"/>
    <s v="November"/>
    <s v="Tuesday"/>
    <s v="Weekdays"/>
    <x v="29"/>
    <x v="1"/>
    <s v="Guest 01667"/>
    <x v="0"/>
    <d v="1957-03-07T00:00:00"/>
    <x v="5"/>
    <x v="0"/>
    <x v="6"/>
    <n v="5"/>
    <x v="0"/>
    <x v="3"/>
    <x v="1"/>
    <s v="Very good"/>
    <s v="Good"/>
    <s v="Average"/>
    <s v="Average"/>
    <s v="Very good"/>
    <s v="Good"/>
    <n v="5"/>
    <n v="5"/>
    <n v="4"/>
    <n v="3"/>
    <n v="2"/>
    <n v="2"/>
    <n v="4"/>
    <n v="3"/>
    <n v="3.5"/>
    <n v="5"/>
    <n v="3.5"/>
    <n v="2"/>
    <n v="3.5"/>
  </r>
  <r>
    <n v="1668"/>
    <x v="518"/>
    <d v="2020-11-18T00:00:00"/>
    <x v="3"/>
    <s v="October"/>
    <s v="Sunday"/>
    <s v="Weekends"/>
    <x v="27"/>
    <x v="1"/>
    <s v="Guest 01668"/>
    <x v="0"/>
    <d v="1957-02-10T00:00:00"/>
    <x v="5"/>
    <x v="0"/>
    <x v="6"/>
    <n v="5"/>
    <x v="5"/>
    <x v="0"/>
    <x v="1"/>
    <s v="Very good"/>
    <s v="Good"/>
    <s v="Good"/>
    <s v="Average"/>
    <s v="Good"/>
    <s v="Good"/>
    <n v="3"/>
    <n v="5"/>
    <n v="4"/>
    <n v="3"/>
    <n v="3"/>
    <n v="2"/>
    <n v="3"/>
    <n v="3"/>
    <n v="3.25"/>
    <n v="4"/>
    <n v="3.5"/>
    <n v="2.5"/>
    <n v="3"/>
  </r>
  <r>
    <n v="1669"/>
    <x v="753"/>
    <d v="2021-07-03T00:00:00"/>
    <x v="1"/>
    <s v="June"/>
    <s v="Saturday"/>
    <s v="Weekends"/>
    <x v="10"/>
    <x v="1"/>
    <s v="Guest 01669"/>
    <x v="0"/>
    <d v="1970-02-10T00:00:00"/>
    <x v="15"/>
    <x v="0"/>
    <x v="0"/>
    <n v="4"/>
    <x v="0"/>
    <x v="1"/>
    <x v="2"/>
    <s v="Excellent"/>
    <s v="Average"/>
    <s v="Good"/>
    <s v="Good"/>
    <s v="Good"/>
    <s v="Good"/>
    <n v="4"/>
    <n v="4"/>
    <n v="5"/>
    <n v="2"/>
    <n v="3"/>
    <n v="3"/>
    <n v="3"/>
    <n v="3"/>
    <n v="3.375"/>
    <n v="4"/>
    <n v="3.5"/>
    <n v="3"/>
    <n v="3"/>
  </r>
  <r>
    <n v="1670"/>
    <x v="341"/>
    <d v="2022-01-26T00:00:00"/>
    <x v="0"/>
    <s v="January"/>
    <s v="Sunday"/>
    <s v="Weekends"/>
    <x v="27"/>
    <x v="1"/>
    <s v="Guest 01670"/>
    <x v="1"/>
    <d v="1958-07-14T00:00:00"/>
    <x v="21"/>
    <x v="0"/>
    <x v="0"/>
    <n v="4"/>
    <x v="1"/>
    <x v="1"/>
    <x v="2"/>
    <s v="Excellent"/>
    <s v="Excellent"/>
    <s v="Very good"/>
    <s v="Average"/>
    <s v="Very good"/>
    <s v="Poor"/>
    <n v="4"/>
    <n v="4"/>
    <n v="5"/>
    <n v="5"/>
    <n v="4"/>
    <n v="2"/>
    <n v="4"/>
    <n v="1"/>
    <n v="3.625"/>
    <n v="4"/>
    <n v="5"/>
    <n v="3"/>
    <n v="2.5"/>
  </r>
  <r>
    <n v="1671"/>
    <x v="438"/>
    <d v="2020-07-03T00:00:00"/>
    <x v="3"/>
    <s v="June"/>
    <s v="Tuesday"/>
    <s v="Weekdays"/>
    <x v="27"/>
    <x v="1"/>
    <s v="Guest 01671"/>
    <x v="1"/>
    <d v="1994-03-26T00:00:00"/>
    <x v="0"/>
    <x v="3"/>
    <x v="2"/>
    <n v="4"/>
    <x v="2"/>
    <x v="1"/>
    <x v="3"/>
    <s v="Good"/>
    <s v="Very good"/>
    <s v="Excellent"/>
    <s v="Average"/>
    <s v="Excellent"/>
    <s v="Poor"/>
    <n v="4"/>
    <n v="2"/>
    <n v="3"/>
    <n v="4"/>
    <n v="5"/>
    <n v="2"/>
    <n v="5"/>
    <n v="1"/>
    <n v="3.25"/>
    <n v="3"/>
    <n v="3.5"/>
    <n v="3.5"/>
    <n v="3"/>
  </r>
  <r>
    <n v="1672"/>
    <x v="429"/>
    <d v="2022-06-16T00:00:00"/>
    <x v="0"/>
    <s v="June"/>
    <s v="Sunday"/>
    <s v="Weekends"/>
    <x v="17"/>
    <x v="1"/>
    <s v="Guest 01672"/>
    <x v="1"/>
    <d v="2001-11-21T00:00:00"/>
    <x v="50"/>
    <x v="0"/>
    <x v="0"/>
    <n v="3"/>
    <x v="7"/>
    <x v="2"/>
    <x v="3"/>
    <s v="Good"/>
    <s v="Poor"/>
    <s v="Good"/>
    <s v="Average"/>
    <s v="Average"/>
    <s v="Poor"/>
    <n v="1"/>
    <n v="2"/>
    <n v="3"/>
    <n v="1"/>
    <n v="3"/>
    <n v="2"/>
    <n v="2"/>
    <n v="1"/>
    <n v="1.875"/>
    <n v="1.5"/>
    <n v="2"/>
    <n v="2.5"/>
    <n v="1.5"/>
  </r>
  <r>
    <n v="1673"/>
    <x v="856"/>
    <d v="2021-07-04T00:00:00"/>
    <x v="1"/>
    <s v="June"/>
    <s v="Saturday"/>
    <s v="Weekends"/>
    <x v="20"/>
    <x v="1"/>
    <s v="Guest 01673"/>
    <x v="0"/>
    <d v="1953-08-13T00:00:00"/>
    <x v="45"/>
    <x v="0"/>
    <x v="0"/>
    <n v="3"/>
    <x v="0"/>
    <x v="4"/>
    <x v="0"/>
    <s v="Good"/>
    <s v="Excellent"/>
    <s v="Good"/>
    <s v="Average"/>
    <s v="Excellent"/>
    <s v="Very good"/>
    <n v="2"/>
    <n v="3"/>
    <n v="3"/>
    <n v="5"/>
    <n v="3"/>
    <n v="2"/>
    <n v="5"/>
    <n v="4"/>
    <n v="3.375"/>
    <n v="2.5"/>
    <n v="4"/>
    <n v="2.5"/>
    <n v="4.5"/>
  </r>
  <r>
    <n v="1674"/>
    <x v="803"/>
    <d v="2022-02-03T00:00:00"/>
    <x v="0"/>
    <s v="January"/>
    <s v="Thursday"/>
    <s v="Weekdays"/>
    <x v="16"/>
    <x v="1"/>
    <s v="Guest 01674"/>
    <x v="0"/>
    <d v="1968-09-11T00:00:00"/>
    <x v="42"/>
    <x v="0"/>
    <x v="0"/>
    <n v="5"/>
    <x v="5"/>
    <x v="1"/>
    <x v="1"/>
    <s v="Good"/>
    <s v="Good"/>
    <s v="Good"/>
    <s v="Excellent"/>
    <s v="Very good"/>
    <s v="Good"/>
    <n v="4"/>
    <n v="5"/>
    <n v="3"/>
    <n v="3"/>
    <n v="3"/>
    <n v="5"/>
    <n v="4"/>
    <n v="3"/>
    <n v="3.75"/>
    <n v="4.5"/>
    <n v="3"/>
    <n v="4"/>
    <n v="3.5"/>
  </r>
  <r>
    <n v="1675"/>
    <x v="777"/>
    <d v="2022-03-29T00:00:00"/>
    <x v="0"/>
    <s v="March"/>
    <s v="Tuesday"/>
    <s v="Weekdays"/>
    <x v="8"/>
    <x v="1"/>
    <s v="Guest 01675"/>
    <x v="0"/>
    <d v="1952-04-25T00:00:00"/>
    <x v="16"/>
    <x v="2"/>
    <x v="2"/>
    <n v="2"/>
    <x v="7"/>
    <x v="0"/>
    <x v="2"/>
    <s v="Very good"/>
    <s v="Good"/>
    <s v="Good"/>
    <s v="Very good"/>
    <s v="Excellent"/>
    <s v="Poor"/>
    <n v="3"/>
    <n v="4"/>
    <n v="4"/>
    <n v="3"/>
    <n v="3"/>
    <n v="4"/>
    <n v="5"/>
    <n v="1"/>
    <n v="3.375"/>
    <n v="3.5"/>
    <n v="3.5"/>
    <n v="3.5"/>
    <n v="3"/>
  </r>
  <r>
    <n v="1676"/>
    <x v="857"/>
    <d v="2022-04-07T00:00:00"/>
    <x v="0"/>
    <s v="March"/>
    <s v="Tuesday"/>
    <s v="Weekdays"/>
    <x v="11"/>
    <x v="1"/>
    <s v="Guest 01676"/>
    <x v="0"/>
    <d v="1973-04-02T00:00:00"/>
    <x v="11"/>
    <x v="0"/>
    <x v="0"/>
    <n v="5"/>
    <x v="5"/>
    <x v="0"/>
    <x v="1"/>
    <s v="Very good"/>
    <s v="Poor"/>
    <s v="Average"/>
    <s v="Average"/>
    <s v="Excellent"/>
    <s v="Average"/>
    <n v="3"/>
    <n v="5"/>
    <n v="4"/>
    <n v="1"/>
    <n v="2"/>
    <n v="2"/>
    <n v="5"/>
    <n v="2"/>
    <n v="3"/>
    <n v="4"/>
    <n v="2.5"/>
    <n v="2"/>
    <n v="3.5"/>
  </r>
  <r>
    <n v="1677"/>
    <x v="140"/>
    <d v="2022-09-21T00:00:00"/>
    <x v="0"/>
    <s v="September"/>
    <s v="Monday"/>
    <s v="Weekdays"/>
    <x v="18"/>
    <x v="1"/>
    <s v="Guest 01677"/>
    <x v="0"/>
    <d v="1991-06-28T00:00:00"/>
    <x v="39"/>
    <x v="1"/>
    <x v="5"/>
    <n v="5"/>
    <x v="0"/>
    <x v="3"/>
    <x v="1"/>
    <s v="Excellent"/>
    <s v="Very good"/>
    <s v="Poor"/>
    <s v="Poor"/>
    <s v="Good"/>
    <s v="Poor"/>
    <n v="5"/>
    <n v="5"/>
    <n v="5"/>
    <n v="4"/>
    <n v="1"/>
    <n v="1"/>
    <n v="3"/>
    <n v="1"/>
    <n v="3.125"/>
    <n v="5"/>
    <n v="4.5"/>
    <n v="1"/>
    <n v="2"/>
  </r>
  <r>
    <n v="1678"/>
    <x v="45"/>
    <d v="2020-06-29T00:00:00"/>
    <x v="3"/>
    <s v="June"/>
    <s v="Wednesday"/>
    <s v="Weekdays"/>
    <x v="3"/>
    <x v="1"/>
    <s v="Guest 01678"/>
    <x v="0"/>
    <d v="2003-06-09T00:00:00"/>
    <x v="3"/>
    <x v="0"/>
    <x v="0"/>
    <n v="5"/>
    <x v="2"/>
    <x v="4"/>
    <x v="3"/>
    <s v="Good"/>
    <s v="Good"/>
    <s v="Good"/>
    <s v="Average"/>
    <s v="Excellent"/>
    <s v="Very good"/>
    <n v="2"/>
    <n v="2"/>
    <n v="3"/>
    <n v="3"/>
    <n v="3"/>
    <n v="2"/>
    <n v="5"/>
    <n v="4"/>
    <n v="3"/>
    <n v="2"/>
    <n v="3"/>
    <n v="2.5"/>
    <n v="4.5"/>
  </r>
  <r>
    <n v="1679"/>
    <x v="746"/>
    <d v="2022-09-18T00:00:00"/>
    <x v="0"/>
    <s v="August"/>
    <s v="Tuesday"/>
    <s v="Weekdays"/>
    <x v="14"/>
    <x v="1"/>
    <s v="Guest 01679"/>
    <x v="0"/>
    <d v="1971-02-22T00:00:00"/>
    <x v="46"/>
    <x v="0"/>
    <x v="0"/>
    <n v="5"/>
    <x v="0"/>
    <x v="1"/>
    <x v="2"/>
    <s v="Very good"/>
    <s v="Very good"/>
    <s v="Poor"/>
    <s v="Average"/>
    <s v="Excellent"/>
    <s v="Poor"/>
    <n v="4"/>
    <n v="4"/>
    <n v="4"/>
    <n v="4"/>
    <n v="1"/>
    <n v="2"/>
    <n v="5"/>
    <n v="1"/>
    <n v="3.125"/>
    <n v="4"/>
    <n v="4"/>
    <n v="1.5"/>
    <n v="3"/>
  </r>
  <r>
    <n v="1680"/>
    <x v="858"/>
    <d v="2022-06-01T00:00:00"/>
    <x v="0"/>
    <s v="May"/>
    <s v="Saturday"/>
    <s v="Weekends"/>
    <x v="26"/>
    <x v="0"/>
    <s v="Guest 01680"/>
    <x v="0"/>
    <d v="1959-12-08T00:00:00"/>
    <x v="47"/>
    <x v="0"/>
    <x v="4"/>
    <n v="5"/>
    <x v="3"/>
    <x v="0"/>
    <x v="2"/>
    <s v="Excellent"/>
    <s v="Very good"/>
    <s v="Excellent"/>
    <s v="Very good"/>
    <s v="Very good"/>
    <s v="Good"/>
    <n v="3"/>
    <n v="4"/>
    <n v="5"/>
    <n v="4"/>
    <n v="5"/>
    <n v="4"/>
    <n v="4"/>
    <n v="3"/>
    <n v="4"/>
    <n v="3.5"/>
    <n v="4.5"/>
    <n v="4.5"/>
    <n v="3.5"/>
  </r>
  <r>
    <n v="1681"/>
    <x v="859"/>
    <d v="2022-04-21T00:00:00"/>
    <x v="0"/>
    <s v="April"/>
    <s v="Sunday"/>
    <s v="Weekends"/>
    <x v="21"/>
    <x v="1"/>
    <s v="Guest 01681"/>
    <x v="0"/>
    <d v="1975-11-29T00:00:00"/>
    <x v="33"/>
    <x v="1"/>
    <x v="4"/>
    <n v="1"/>
    <x v="1"/>
    <x v="2"/>
    <x v="3"/>
    <s v="Excellent"/>
    <s v="Good"/>
    <s v="Very good"/>
    <s v="Average"/>
    <s v="Average"/>
    <s v="Very good"/>
    <n v="1"/>
    <n v="2"/>
    <n v="5"/>
    <n v="3"/>
    <n v="4"/>
    <n v="2"/>
    <n v="2"/>
    <n v="4"/>
    <n v="2.875"/>
    <n v="1.5"/>
    <n v="4"/>
    <n v="3"/>
    <n v="3"/>
  </r>
  <r>
    <n v="1682"/>
    <x v="70"/>
    <d v="2021-12-05T00:00:00"/>
    <x v="1"/>
    <s v="November"/>
    <s v="Saturday"/>
    <s v="Weekends"/>
    <x v="25"/>
    <x v="1"/>
    <s v="Guest 01682"/>
    <x v="0"/>
    <d v="2005-05-06T00:00:00"/>
    <x v="9"/>
    <x v="0"/>
    <x v="0"/>
    <n v="4"/>
    <x v="3"/>
    <x v="1"/>
    <x v="3"/>
    <s v="Poor"/>
    <s v="Poor"/>
    <s v="Good"/>
    <s v="Poor"/>
    <s v="Good"/>
    <s v="Good"/>
    <n v="4"/>
    <n v="2"/>
    <n v="1"/>
    <n v="1"/>
    <n v="3"/>
    <n v="1"/>
    <n v="3"/>
    <n v="3"/>
    <n v="2.25"/>
    <n v="3"/>
    <n v="1"/>
    <n v="2"/>
    <n v="3"/>
  </r>
  <r>
    <n v="1683"/>
    <x v="630"/>
    <d v="2020-11-03T00:00:00"/>
    <x v="3"/>
    <s v="October"/>
    <s v="Sunday"/>
    <s v="Weekends"/>
    <x v="18"/>
    <x v="1"/>
    <s v="Guest 01683"/>
    <x v="0"/>
    <d v="1975-09-12T00:00:00"/>
    <x v="33"/>
    <x v="0"/>
    <x v="0"/>
    <n v="1"/>
    <x v="0"/>
    <x v="0"/>
    <x v="2"/>
    <s v="Excellent"/>
    <s v="Poor"/>
    <s v="Excellent"/>
    <s v="Poor"/>
    <s v="Poor"/>
    <s v="Good"/>
    <n v="3"/>
    <n v="4"/>
    <n v="5"/>
    <n v="1"/>
    <n v="5"/>
    <n v="1"/>
    <n v="1"/>
    <n v="3"/>
    <n v="2.875"/>
    <n v="3.5"/>
    <n v="3"/>
    <n v="3"/>
    <n v="2"/>
  </r>
  <r>
    <n v="1684"/>
    <x v="458"/>
    <d v="2021-06-12T00:00:00"/>
    <x v="1"/>
    <s v="May"/>
    <s v="Friday"/>
    <s v="Weekends"/>
    <x v="7"/>
    <x v="1"/>
    <s v="Guest 01684"/>
    <x v="0"/>
    <d v="1994-01-20T00:00:00"/>
    <x v="0"/>
    <x v="1"/>
    <x v="3"/>
    <n v="3"/>
    <x v="0"/>
    <x v="1"/>
    <x v="2"/>
    <s v="Good"/>
    <s v="Good"/>
    <s v="Average"/>
    <s v="Poor"/>
    <s v="Good"/>
    <s v="Poor"/>
    <n v="4"/>
    <n v="4"/>
    <n v="3"/>
    <n v="3"/>
    <n v="2"/>
    <n v="1"/>
    <n v="3"/>
    <n v="1"/>
    <n v="2.625"/>
    <n v="4"/>
    <n v="3"/>
    <n v="1.5"/>
    <n v="2"/>
  </r>
  <r>
    <n v="1685"/>
    <x v="843"/>
    <d v="2021-12-12T00:00:00"/>
    <x v="1"/>
    <s v="November"/>
    <s v="Thursday"/>
    <s v="Weekdays"/>
    <x v="27"/>
    <x v="1"/>
    <s v="Guest 01685"/>
    <x v="0"/>
    <d v="1969-04-12T00:00:00"/>
    <x v="42"/>
    <x v="1"/>
    <x v="6"/>
    <n v="5"/>
    <x v="0"/>
    <x v="0"/>
    <x v="1"/>
    <s v="Good"/>
    <s v="Good"/>
    <s v="Poor"/>
    <s v="Average"/>
    <s v="Average"/>
    <s v="Poor"/>
    <n v="3"/>
    <n v="5"/>
    <n v="3"/>
    <n v="3"/>
    <n v="1"/>
    <n v="2"/>
    <n v="2"/>
    <n v="1"/>
    <n v="2.5"/>
    <n v="4"/>
    <n v="3"/>
    <n v="1.5"/>
    <n v="1.5"/>
  </r>
  <r>
    <n v="1686"/>
    <x v="860"/>
    <d v="2020-01-27T00:00:00"/>
    <x v="3"/>
    <s v="January"/>
    <s v="Thursday"/>
    <s v="Weekdays"/>
    <x v="17"/>
    <x v="1"/>
    <s v="Guest 01686"/>
    <x v="0"/>
    <d v="1980-11-01T00:00:00"/>
    <x v="18"/>
    <x v="2"/>
    <x v="6"/>
    <n v="4"/>
    <x v="7"/>
    <x v="0"/>
    <x v="0"/>
    <s v="Very good"/>
    <s v="Average"/>
    <s v="Excellent"/>
    <s v="Average"/>
    <s v="Good"/>
    <s v="Very good"/>
    <n v="3"/>
    <n v="3"/>
    <n v="4"/>
    <n v="2"/>
    <n v="5"/>
    <n v="2"/>
    <n v="3"/>
    <n v="4"/>
    <n v="3.25"/>
    <n v="3"/>
    <n v="3"/>
    <n v="3.5"/>
    <n v="3.5"/>
  </r>
  <r>
    <n v="1687"/>
    <x v="468"/>
    <d v="2020-10-15T00:00:00"/>
    <x v="3"/>
    <s v="September"/>
    <s v="Monday"/>
    <s v="Weekdays"/>
    <x v="27"/>
    <x v="1"/>
    <s v="Guest 01687"/>
    <x v="1"/>
    <d v="1969-05-29T00:00:00"/>
    <x v="15"/>
    <x v="2"/>
    <x v="5"/>
    <n v="3"/>
    <x v="1"/>
    <x v="3"/>
    <x v="0"/>
    <s v="Poor"/>
    <s v="Excellent"/>
    <s v="Excellent"/>
    <s v="Average"/>
    <s v="Excellent"/>
    <s v="Very good"/>
    <n v="5"/>
    <n v="3"/>
    <n v="1"/>
    <n v="5"/>
    <n v="5"/>
    <n v="2"/>
    <n v="5"/>
    <n v="4"/>
    <n v="3.75"/>
    <n v="4"/>
    <n v="3"/>
    <n v="3.5"/>
    <n v="4.5"/>
  </r>
  <r>
    <n v="1688"/>
    <x v="513"/>
    <d v="2022-10-01T00:00:00"/>
    <x v="0"/>
    <s v="September"/>
    <s v="Tuesday"/>
    <s v="Weekdays"/>
    <x v="26"/>
    <x v="0"/>
    <s v="Guest 01688"/>
    <x v="0"/>
    <d v="1988-12-27T00:00:00"/>
    <x v="7"/>
    <x v="0"/>
    <x v="0"/>
    <n v="3"/>
    <x v="6"/>
    <x v="1"/>
    <x v="1"/>
    <s v="Average"/>
    <s v="Very good"/>
    <s v="Very good"/>
    <s v="Average"/>
    <s v="Poor"/>
    <s v="Poor"/>
    <n v="4"/>
    <n v="5"/>
    <n v="2"/>
    <n v="4"/>
    <n v="4"/>
    <n v="2"/>
    <n v="1"/>
    <n v="1"/>
    <n v="2.875"/>
    <n v="4.5"/>
    <n v="3"/>
    <n v="3"/>
    <n v="1"/>
  </r>
  <r>
    <n v="1689"/>
    <x v="573"/>
    <d v="2020-04-24T00:00:00"/>
    <x v="3"/>
    <s v="April"/>
    <s v="Sunday"/>
    <s v="Weekends"/>
    <x v="2"/>
    <x v="0"/>
    <s v="Guest 01689"/>
    <x v="1"/>
    <d v="2003-06-10T00:00:00"/>
    <x v="3"/>
    <x v="0"/>
    <x v="0"/>
    <n v="3"/>
    <x v="2"/>
    <x v="0"/>
    <x v="2"/>
    <s v="Excellent"/>
    <s v="Excellent"/>
    <s v="Very good"/>
    <s v="Average"/>
    <s v="Very good"/>
    <s v="Poor"/>
    <n v="3"/>
    <n v="4"/>
    <n v="5"/>
    <n v="5"/>
    <n v="4"/>
    <n v="2"/>
    <n v="4"/>
    <n v="1"/>
    <n v="3.5"/>
    <n v="3.5"/>
    <n v="5"/>
    <n v="3"/>
    <n v="2.5"/>
  </r>
  <r>
    <n v="1690"/>
    <x v="693"/>
    <d v="2021-01-22T00:00:00"/>
    <x v="1"/>
    <s v="January"/>
    <s v="Thursday"/>
    <s v="Weekdays"/>
    <x v="20"/>
    <x v="1"/>
    <s v="Guest 01690"/>
    <x v="1"/>
    <d v="1959-02-23T00:00:00"/>
    <x v="21"/>
    <x v="0"/>
    <x v="0"/>
    <n v="5"/>
    <x v="4"/>
    <x v="0"/>
    <x v="2"/>
    <s v="Very good"/>
    <s v="Good"/>
    <s v="Good"/>
    <s v="Good"/>
    <s v="Average"/>
    <s v="Very good"/>
    <n v="3"/>
    <n v="4"/>
    <n v="4"/>
    <n v="3"/>
    <n v="3"/>
    <n v="3"/>
    <n v="2"/>
    <n v="4"/>
    <n v="3.25"/>
    <n v="3.5"/>
    <n v="3.5"/>
    <n v="3"/>
    <n v="3"/>
  </r>
  <r>
    <n v="1691"/>
    <x v="33"/>
    <d v="2020-05-21T00:00:00"/>
    <x v="3"/>
    <s v="May"/>
    <s v="Wednesday"/>
    <s v="Weekdays"/>
    <x v="20"/>
    <x v="1"/>
    <s v="Guest 01691"/>
    <x v="1"/>
    <d v="1982-05-18T00:00:00"/>
    <x v="55"/>
    <x v="1"/>
    <x v="2"/>
    <n v="3"/>
    <x v="0"/>
    <x v="3"/>
    <x v="0"/>
    <s v="Excellent"/>
    <s v="Very good"/>
    <s v="Very good"/>
    <s v="Average"/>
    <s v="Poor"/>
    <s v="Good"/>
    <n v="5"/>
    <n v="3"/>
    <n v="5"/>
    <n v="4"/>
    <n v="4"/>
    <n v="2"/>
    <n v="1"/>
    <n v="3"/>
    <n v="3.375"/>
    <n v="4"/>
    <n v="4.5"/>
    <n v="3"/>
    <n v="2"/>
  </r>
  <r>
    <n v="1692"/>
    <x v="166"/>
    <d v="2022-08-24T00:00:00"/>
    <x v="0"/>
    <s v="July"/>
    <s v="Saturday"/>
    <s v="Weekends"/>
    <x v="1"/>
    <x v="1"/>
    <s v="Guest 01692"/>
    <x v="0"/>
    <d v="1958-02-01T00:00:00"/>
    <x v="41"/>
    <x v="2"/>
    <x v="6"/>
    <n v="3"/>
    <x v="0"/>
    <x v="1"/>
    <x v="3"/>
    <s v="Very good"/>
    <s v="Good"/>
    <s v="Good"/>
    <s v="Average"/>
    <s v="Average"/>
    <s v="Good"/>
    <n v="4"/>
    <n v="2"/>
    <n v="4"/>
    <n v="3"/>
    <n v="3"/>
    <n v="2"/>
    <n v="2"/>
    <n v="3"/>
    <n v="2.875"/>
    <n v="3"/>
    <n v="3.5"/>
    <n v="2.5"/>
    <n v="2.5"/>
  </r>
  <r>
    <n v="1693"/>
    <x v="365"/>
    <d v="2021-10-04T00:00:00"/>
    <x v="1"/>
    <s v="September"/>
    <s v="Thursday"/>
    <s v="Weekdays"/>
    <x v="17"/>
    <x v="1"/>
    <s v="Guest 01693"/>
    <x v="1"/>
    <d v="1992-04-11T00:00:00"/>
    <x v="39"/>
    <x v="1"/>
    <x v="1"/>
    <n v="5"/>
    <x v="7"/>
    <x v="0"/>
    <x v="1"/>
    <s v="Very good"/>
    <s v="Average"/>
    <s v="Poor"/>
    <s v="Poor"/>
    <s v="Poor"/>
    <s v="Very good"/>
    <n v="3"/>
    <n v="5"/>
    <n v="4"/>
    <n v="2"/>
    <n v="1"/>
    <n v="1"/>
    <n v="1"/>
    <n v="4"/>
    <n v="2.625"/>
    <n v="4"/>
    <n v="3"/>
    <n v="1"/>
    <n v="2.5"/>
  </r>
  <r>
    <n v="1694"/>
    <x v="861"/>
    <d v="2020-09-30T00:00:00"/>
    <x v="3"/>
    <s v="September"/>
    <s v="Thursday"/>
    <s v="Weekdays"/>
    <x v="22"/>
    <x v="1"/>
    <s v="Guest 01694"/>
    <x v="1"/>
    <d v="2001-04-07T00:00:00"/>
    <x v="6"/>
    <x v="1"/>
    <x v="2"/>
    <n v="2"/>
    <x v="5"/>
    <x v="3"/>
    <x v="1"/>
    <s v="Excellent"/>
    <s v="Poor"/>
    <s v="Poor"/>
    <s v="Average"/>
    <s v="Good"/>
    <s v="Poor"/>
    <n v="5"/>
    <n v="5"/>
    <n v="5"/>
    <n v="1"/>
    <n v="1"/>
    <n v="2"/>
    <n v="3"/>
    <n v="1"/>
    <n v="2.875"/>
    <n v="5"/>
    <n v="3"/>
    <n v="1.5"/>
    <n v="2"/>
  </r>
  <r>
    <n v="1695"/>
    <x v="153"/>
    <d v="2020-08-10T00:00:00"/>
    <x v="3"/>
    <s v="August"/>
    <s v="Tuesday"/>
    <s v="Weekdays"/>
    <x v="29"/>
    <x v="1"/>
    <s v="Guest 01695"/>
    <x v="0"/>
    <d v="1982-05-22T00:00:00"/>
    <x v="55"/>
    <x v="0"/>
    <x v="0"/>
    <n v="3"/>
    <x v="0"/>
    <x v="1"/>
    <x v="0"/>
    <s v="Good"/>
    <s v="Excellent"/>
    <s v="Poor"/>
    <s v="Average"/>
    <s v="Poor"/>
    <s v="Excellent"/>
    <n v="4"/>
    <n v="3"/>
    <n v="3"/>
    <n v="5"/>
    <n v="1"/>
    <n v="2"/>
    <n v="1"/>
    <n v="5"/>
    <n v="3"/>
    <n v="3.5"/>
    <n v="4"/>
    <n v="1.5"/>
    <n v="3"/>
  </r>
  <r>
    <n v="1696"/>
    <x v="43"/>
    <d v="2022-11-21T00:00:00"/>
    <x v="0"/>
    <s v="October"/>
    <s v="Monday"/>
    <s v="Weekdays"/>
    <x v="19"/>
    <x v="1"/>
    <s v="Guest 01696"/>
    <x v="0"/>
    <d v="1986-01-05T00:00:00"/>
    <x v="29"/>
    <x v="1"/>
    <x v="2"/>
    <n v="3"/>
    <x v="0"/>
    <x v="1"/>
    <x v="2"/>
    <s v="Good"/>
    <s v="Average"/>
    <s v="Average"/>
    <s v="Good"/>
    <s v="Average"/>
    <s v="Average"/>
    <n v="4"/>
    <n v="4"/>
    <n v="3"/>
    <n v="2"/>
    <n v="2"/>
    <n v="3"/>
    <n v="2"/>
    <n v="2"/>
    <n v="2.75"/>
    <n v="4"/>
    <n v="2.5"/>
    <n v="2.5"/>
    <n v="2"/>
  </r>
  <r>
    <n v="1697"/>
    <x v="531"/>
    <d v="2021-02-17T00:00:00"/>
    <x v="1"/>
    <s v="January"/>
    <s v="Thursday"/>
    <s v="Weekdays"/>
    <x v="9"/>
    <x v="1"/>
    <s v="Guest 01697"/>
    <x v="1"/>
    <d v="1962-06-27T00:00:00"/>
    <x v="20"/>
    <x v="0"/>
    <x v="0"/>
    <n v="4"/>
    <x v="0"/>
    <x v="1"/>
    <x v="1"/>
    <s v="Excellent"/>
    <s v="Average"/>
    <s v="Excellent"/>
    <s v="Poor"/>
    <s v="Good"/>
    <s v="Very good"/>
    <n v="4"/>
    <n v="5"/>
    <n v="5"/>
    <n v="2"/>
    <n v="5"/>
    <n v="1"/>
    <n v="3"/>
    <n v="4"/>
    <n v="3.625"/>
    <n v="4.5"/>
    <n v="3.5"/>
    <n v="3"/>
    <n v="3.5"/>
  </r>
  <r>
    <n v="1698"/>
    <x v="699"/>
    <d v="2021-04-30T00:00:00"/>
    <x v="1"/>
    <s v="April"/>
    <s v="Friday"/>
    <s v="Weekends"/>
    <x v="8"/>
    <x v="1"/>
    <s v="Guest 01698"/>
    <x v="1"/>
    <d v="1994-07-04T00:00:00"/>
    <x v="52"/>
    <x v="2"/>
    <x v="5"/>
    <n v="5"/>
    <x v="3"/>
    <x v="0"/>
    <x v="2"/>
    <s v="Excellent"/>
    <s v="Very good"/>
    <s v="Good"/>
    <s v="Average"/>
    <s v="Very good"/>
    <s v="Excellent"/>
    <n v="3"/>
    <n v="4"/>
    <n v="5"/>
    <n v="4"/>
    <n v="3"/>
    <n v="2"/>
    <n v="4"/>
    <n v="5"/>
    <n v="3.75"/>
    <n v="3.5"/>
    <n v="4.5"/>
    <n v="2.5"/>
    <n v="4.5"/>
  </r>
  <r>
    <n v="1699"/>
    <x v="257"/>
    <d v="2020-05-10T00:00:00"/>
    <x v="3"/>
    <s v="May"/>
    <s v="Tuesday"/>
    <s v="Weekdays"/>
    <x v="2"/>
    <x v="0"/>
    <s v="Guest 01699"/>
    <x v="1"/>
    <d v="1979-12-30T00:00:00"/>
    <x v="14"/>
    <x v="0"/>
    <x v="0"/>
    <n v="2"/>
    <x v="5"/>
    <x v="0"/>
    <x v="1"/>
    <s v="Very good"/>
    <s v="Average"/>
    <s v="Poor"/>
    <s v="Very good"/>
    <s v="Average"/>
    <s v="Good"/>
    <n v="3"/>
    <n v="5"/>
    <n v="4"/>
    <n v="2"/>
    <n v="1"/>
    <n v="4"/>
    <n v="2"/>
    <n v="3"/>
    <n v="3"/>
    <n v="4"/>
    <n v="3"/>
    <n v="2.5"/>
    <n v="2.5"/>
  </r>
  <r>
    <n v="1700"/>
    <x v="337"/>
    <d v="2021-07-09T00:00:00"/>
    <x v="1"/>
    <s v="June"/>
    <s v="Saturday"/>
    <s v="Weekends"/>
    <x v="22"/>
    <x v="1"/>
    <s v="Guest 01700"/>
    <x v="1"/>
    <d v="1976-07-23T00:00:00"/>
    <x v="51"/>
    <x v="0"/>
    <x v="0"/>
    <n v="1"/>
    <x v="2"/>
    <x v="2"/>
    <x v="3"/>
    <s v="Poor"/>
    <s v="Poor"/>
    <s v="Excellent"/>
    <s v="Average"/>
    <s v="Poor"/>
    <s v="Good"/>
    <n v="1"/>
    <n v="2"/>
    <n v="1"/>
    <n v="1"/>
    <n v="5"/>
    <n v="2"/>
    <n v="1"/>
    <n v="3"/>
    <n v="2"/>
    <n v="1.5"/>
    <n v="1"/>
    <n v="3.5"/>
    <n v="2"/>
  </r>
  <r>
    <n v="1701"/>
    <x v="433"/>
    <d v="2021-09-05T00:00:00"/>
    <x v="1"/>
    <s v="August"/>
    <s v="Sunday"/>
    <s v="Weekends"/>
    <x v="8"/>
    <x v="1"/>
    <s v="Guest 01701"/>
    <x v="0"/>
    <d v="1982-11-20T00:00:00"/>
    <x v="55"/>
    <x v="0"/>
    <x v="0"/>
    <n v="3"/>
    <x v="0"/>
    <x v="1"/>
    <x v="1"/>
    <s v="Average"/>
    <s v="Average"/>
    <s v="Very good"/>
    <s v="Poor"/>
    <s v="Average"/>
    <s v="Very good"/>
    <n v="4"/>
    <n v="5"/>
    <n v="2"/>
    <n v="2"/>
    <n v="4"/>
    <n v="1"/>
    <n v="2"/>
    <n v="4"/>
    <n v="3"/>
    <n v="4.5"/>
    <n v="2"/>
    <n v="2.5"/>
    <n v="3"/>
  </r>
  <r>
    <n v="1702"/>
    <x v="862"/>
    <d v="2022-12-02T00:00:00"/>
    <x v="0"/>
    <s v="November"/>
    <s v="Tuesday"/>
    <s v="Weekdays"/>
    <x v="27"/>
    <x v="1"/>
    <s v="Guest 01702"/>
    <x v="0"/>
    <d v="1978-08-11T00:00:00"/>
    <x v="37"/>
    <x v="1"/>
    <x v="6"/>
    <n v="3"/>
    <x v="2"/>
    <x v="1"/>
    <x v="0"/>
    <s v="Very good"/>
    <s v="Good"/>
    <s v="Good"/>
    <s v="Poor"/>
    <s v="Average"/>
    <s v="Very good"/>
    <n v="4"/>
    <n v="3"/>
    <n v="4"/>
    <n v="3"/>
    <n v="3"/>
    <n v="1"/>
    <n v="2"/>
    <n v="4"/>
    <n v="3"/>
    <n v="3.5"/>
    <n v="3.5"/>
    <n v="2"/>
    <n v="3"/>
  </r>
  <r>
    <n v="1703"/>
    <x v="482"/>
    <d v="2020-12-28T00:00:00"/>
    <x v="3"/>
    <s v="December"/>
    <s v="Tuesday"/>
    <s v="Weekdays"/>
    <x v="22"/>
    <x v="1"/>
    <s v="Guest 01703"/>
    <x v="1"/>
    <d v="1974-03-23T00:00:00"/>
    <x v="17"/>
    <x v="3"/>
    <x v="2"/>
    <n v="4"/>
    <x v="1"/>
    <x v="0"/>
    <x v="2"/>
    <s v="Very good"/>
    <s v="Average"/>
    <s v="Poor"/>
    <s v="Poor"/>
    <s v="Very good"/>
    <s v="Excellent"/>
    <n v="3"/>
    <n v="4"/>
    <n v="4"/>
    <n v="2"/>
    <n v="1"/>
    <n v="1"/>
    <n v="4"/>
    <n v="5"/>
    <n v="3"/>
    <n v="3.5"/>
    <n v="3"/>
    <n v="1"/>
    <n v="4.5"/>
  </r>
  <r>
    <n v="1704"/>
    <x v="827"/>
    <d v="2021-05-18T00:00:00"/>
    <x v="1"/>
    <s v="April"/>
    <s v="Sunday"/>
    <s v="Weekends"/>
    <x v="24"/>
    <x v="1"/>
    <s v="Guest 01704"/>
    <x v="0"/>
    <d v="1995-03-13T00:00:00"/>
    <x v="52"/>
    <x v="0"/>
    <x v="0"/>
    <n v="3"/>
    <x v="0"/>
    <x v="0"/>
    <x v="4"/>
    <s v="Poor"/>
    <s v="Excellent"/>
    <s v="Good"/>
    <s v="Poor"/>
    <s v="Excellent"/>
    <s v="Very good"/>
    <n v="3"/>
    <n v="1"/>
    <n v="1"/>
    <n v="5"/>
    <n v="3"/>
    <n v="1"/>
    <n v="5"/>
    <n v="4"/>
    <n v="2.875"/>
    <n v="2"/>
    <n v="3"/>
    <n v="2"/>
    <n v="4.5"/>
  </r>
  <r>
    <n v="1705"/>
    <x v="465"/>
    <d v="2021-03-21T00:00:00"/>
    <x v="1"/>
    <s v="February"/>
    <s v="Saturday"/>
    <s v="Weekends"/>
    <x v="7"/>
    <x v="1"/>
    <s v="Guest 01705"/>
    <x v="0"/>
    <d v="2000-06-09T00:00:00"/>
    <x v="6"/>
    <x v="0"/>
    <x v="0"/>
    <n v="5"/>
    <x v="5"/>
    <x v="1"/>
    <x v="0"/>
    <s v="Excellent"/>
    <s v="Poor"/>
    <s v="Average"/>
    <s v="Average"/>
    <s v="Very good"/>
    <s v="Very good"/>
    <n v="4"/>
    <n v="3"/>
    <n v="5"/>
    <n v="1"/>
    <n v="2"/>
    <n v="2"/>
    <n v="4"/>
    <n v="4"/>
    <n v="3.125"/>
    <n v="3.5"/>
    <n v="3"/>
    <n v="2"/>
    <n v="4"/>
  </r>
  <r>
    <n v="1706"/>
    <x v="153"/>
    <d v="2020-08-13T00:00:00"/>
    <x v="3"/>
    <s v="August"/>
    <s v="Tuesday"/>
    <s v="Weekdays"/>
    <x v="11"/>
    <x v="1"/>
    <s v="Guest 01706"/>
    <x v="0"/>
    <d v="2001-11-25T00:00:00"/>
    <x v="50"/>
    <x v="1"/>
    <x v="4"/>
    <n v="4"/>
    <x v="6"/>
    <x v="3"/>
    <x v="0"/>
    <s v="Excellent"/>
    <s v="Excellent"/>
    <s v="Good"/>
    <s v="Poor"/>
    <s v="Very good"/>
    <s v="Excellent"/>
    <n v="5"/>
    <n v="3"/>
    <n v="5"/>
    <n v="5"/>
    <n v="3"/>
    <n v="1"/>
    <n v="4"/>
    <n v="5"/>
    <n v="3.875"/>
    <n v="4"/>
    <n v="5"/>
    <n v="2"/>
    <n v="4.5"/>
  </r>
  <r>
    <n v="1707"/>
    <x v="32"/>
    <d v="2021-11-25T00:00:00"/>
    <x v="1"/>
    <s v="November"/>
    <s v="Monday"/>
    <s v="Weekdays"/>
    <x v="13"/>
    <x v="1"/>
    <s v="Guest 01707"/>
    <x v="1"/>
    <d v="1989-10-28T00:00:00"/>
    <x v="35"/>
    <x v="2"/>
    <x v="2"/>
    <n v="2"/>
    <x v="3"/>
    <x v="3"/>
    <x v="2"/>
    <s v="Good"/>
    <s v="Average"/>
    <s v="Poor"/>
    <s v="Average"/>
    <s v="Poor"/>
    <s v="Good"/>
    <n v="5"/>
    <n v="4"/>
    <n v="3"/>
    <n v="2"/>
    <n v="1"/>
    <n v="2"/>
    <n v="1"/>
    <n v="3"/>
    <n v="2.625"/>
    <n v="4.5"/>
    <n v="2.5"/>
    <n v="1.5"/>
    <n v="2"/>
  </r>
  <r>
    <n v="1708"/>
    <x v="654"/>
    <d v="2022-02-26T00:00:00"/>
    <x v="0"/>
    <s v="February"/>
    <s v="Sunday"/>
    <s v="Weekends"/>
    <x v="29"/>
    <x v="1"/>
    <s v="Guest 01708"/>
    <x v="0"/>
    <d v="1980-03-02T00:00:00"/>
    <x v="14"/>
    <x v="3"/>
    <x v="0"/>
    <n v="3"/>
    <x v="6"/>
    <x v="1"/>
    <x v="2"/>
    <s v="Excellent"/>
    <s v="Excellent"/>
    <s v="Average"/>
    <s v="Poor"/>
    <s v="Excellent"/>
    <s v="Very good"/>
    <n v="4"/>
    <n v="4"/>
    <n v="5"/>
    <n v="5"/>
    <n v="2"/>
    <n v="1"/>
    <n v="5"/>
    <n v="4"/>
    <n v="3.75"/>
    <n v="4"/>
    <n v="5"/>
    <n v="1.5"/>
    <n v="4.5"/>
  </r>
  <r>
    <n v="1709"/>
    <x v="352"/>
    <d v="2021-12-15T00:00:00"/>
    <x v="1"/>
    <s v="November"/>
    <s v="Wednesday"/>
    <s v="Weekdays"/>
    <x v="19"/>
    <x v="1"/>
    <s v="Guest 01709"/>
    <x v="0"/>
    <d v="1982-12-16T00:00:00"/>
    <x v="55"/>
    <x v="1"/>
    <x v="2"/>
    <n v="4"/>
    <x v="2"/>
    <x v="1"/>
    <x v="0"/>
    <s v="Excellent"/>
    <s v="Good"/>
    <s v="Average"/>
    <s v="Very good"/>
    <s v="Good"/>
    <s v="Poor"/>
    <n v="4"/>
    <n v="3"/>
    <n v="5"/>
    <n v="3"/>
    <n v="2"/>
    <n v="4"/>
    <n v="3"/>
    <n v="1"/>
    <n v="3.125"/>
    <n v="3.5"/>
    <n v="4"/>
    <n v="3"/>
    <n v="2"/>
  </r>
  <r>
    <n v="1710"/>
    <x v="221"/>
    <d v="2021-01-10T00:00:00"/>
    <x v="3"/>
    <s v="December"/>
    <s v="Tuesday"/>
    <s v="Weekdays"/>
    <x v="14"/>
    <x v="1"/>
    <s v="Guest 01710"/>
    <x v="0"/>
    <d v="1958-11-16T00:00:00"/>
    <x v="21"/>
    <x v="3"/>
    <x v="3"/>
    <n v="2"/>
    <x v="0"/>
    <x v="1"/>
    <x v="1"/>
    <s v="Good"/>
    <s v="Average"/>
    <s v="Average"/>
    <s v="Poor"/>
    <s v="Average"/>
    <s v="Good"/>
    <n v="4"/>
    <n v="5"/>
    <n v="3"/>
    <n v="2"/>
    <n v="2"/>
    <n v="1"/>
    <n v="2"/>
    <n v="3"/>
    <n v="2.75"/>
    <n v="4.5"/>
    <n v="2.5"/>
    <n v="1.5"/>
    <n v="2.5"/>
  </r>
  <r>
    <n v="1711"/>
    <x v="228"/>
    <d v="2021-08-24T00:00:00"/>
    <x v="1"/>
    <s v="August"/>
    <s v="Monday"/>
    <s v="Weekdays"/>
    <x v="25"/>
    <x v="1"/>
    <s v="Guest 01711"/>
    <x v="1"/>
    <d v="1958-04-02T00:00:00"/>
    <x v="41"/>
    <x v="2"/>
    <x v="0"/>
    <n v="4"/>
    <x v="5"/>
    <x v="3"/>
    <x v="0"/>
    <s v="Very good"/>
    <s v="Average"/>
    <s v="Average"/>
    <s v="Excellent"/>
    <s v="Excellent"/>
    <s v="Good"/>
    <n v="5"/>
    <n v="3"/>
    <n v="4"/>
    <n v="2"/>
    <n v="2"/>
    <n v="5"/>
    <n v="5"/>
    <n v="3"/>
    <n v="3.625"/>
    <n v="4"/>
    <n v="3"/>
    <n v="3.5"/>
    <n v="4"/>
  </r>
  <r>
    <n v="1712"/>
    <x v="250"/>
    <d v="2021-07-27T00:00:00"/>
    <x v="1"/>
    <s v="June"/>
    <s v="Tuesday"/>
    <s v="Weekdays"/>
    <x v="10"/>
    <x v="1"/>
    <s v="Guest 01712"/>
    <x v="1"/>
    <d v="1986-07-13T00:00:00"/>
    <x v="27"/>
    <x v="1"/>
    <x v="2"/>
    <n v="3"/>
    <x v="3"/>
    <x v="1"/>
    <x v="2"/>
    <s v="Excellent"/>
    <s v="Excellent"/>
    <s v="Poor"/>
    <s v="Poor"/>
    <s v="Good"/>
    <s v="Excellent"/>
    <n v="4"/>
    <n v="4"/>
    <n v="5"/>
    <n v="5"/>
    <n v="1"/>
    <n v="1"/>
    <n v="3"/>
    <n v="5"/>
    <n v="3.5"/>
    <n v="4"/>
    <n v="5"/>
    <n v="1"/>
    <n v="4"/>
  </r>
  <r>
    <n v="1713"/>
    <x v="335"/>
    <d v="2021-12-24T00:00:00"/>
    <x v="1"/>
    <s v="December"/>
    <s v="Thursday"/>
    <s v="Weekdays"/>
    <x v="6"/>
    <x v="0"/>
    <s v="Guest 01713"/>
    <x v="1"/>
    <d v="1984-01-10T00:00:00"/>
    <x v="49"/>
    <x v="0"/>
    <x v="0"/>
    <n v="5"/>
    <x v="3"/>
    <x v="0"/>
    <x v="2"/>
    <s v="Very good"/>
    <s v="Average"/>
    <s v="Very good"/>
    <s v="Poor"/>
    <s v="Good"/>
    <s v="Poor"/>
    <n v="3"/>
    <n v="4"/>
    <n v="4"/>
    <n v="2"/>
    <n v="4"/>
    <n v="1"/>
    <n v="3"/>
    <n v="1"/>
    <n v="2.75"/>
    <n v="3.5"/>
    <n v="3"/>
    <n v="2.5"/>
    <n v="2"/>
  </r>
  <r>
    <n v="1714"/>
    <x v="838"/>
    <d v="2021-07-21T00:00:00"/>
    <x v="1"/>
    <s v="July"/>
    <s v="Monday"/>
    <s v="Weekdays"/>
    <x v="11"/>
    <x v="1"/>
    <s v="Guest 01714"/>
    <x v="1"/>
    <d v="1973-05-17T00:00:00"/>
    <x v="17"/>
    <x v="0"/>
    <x v="0"/>
    <n v="5"/>
    <x v="1"/>
    <x v="3"/>
    <x v="2"/>
    <s v="Good"/>
    <s v="Poor"/>
    <s v="Very good"/>
    <s v="Poor"/>
    <s v="Excellent"/>
    <s v="Excellent"/>
    <n v="5"/>
    <n v="4"/>
    <n v="3"/>
    <n v="1"/>
    <n v="4"/>
    <n v="1"/>
    <n v="5"/>
    <n v="5"/>
    <n v="3.5"/>
    <n v="4.5"/>
    <n v="2"/>
    <n v="2.5"/>
    <n v="5"/>
  </r>
  <r>
    <n v="1715"/>
    <x v="59"/>
    <d v="2021-07-16T00:00:00"/>
    <x v="1"/>
    <s v="July"/>
    <s v="Monday"/>
    <s v="Weekdays"/>
    <x v="17"/>
    <x v="1"/>
    <s v="Guest 01715"/>
    <x v="0"/>
    <d v="1979-02-17T00:00:00"/>
    <x v="37"/>
    <x v="0"/>
    <x v="6"/>
    <n v="5"/>
    <x v="0"/>
    <x v="1"/>
    <x v="0"/>
    <s v="Very good"/>
    <s v="Poor"/>
    <s v="Poor"/>
    <s v="Very good"/>
    <s v="Average"/>
    <s v="Good"/>
    <n v="4"/>
    <n v="3"/>
    <n v="4"/>
    <n v="1"/>
    <n v="1"/>
    <n v="4"/>
    <n v="2"/>
    <n v="3"/>
    <n v="2.75"/>
    <n v="3.5"/>
    <n v="2.5"/>
    <n v="2.5"/>
    <n v="2.5"/>
  </r>
  <r>
    <n v="1716"/>
    <x v="793"/>
    <d v="2021-08-04T00:00:00"/>
    <x v="1"/>
    <s v="July"/>
    <s v="Tuesday"/>
    <s v="Weekdays"/>
    <x v="25"/>
    <x v="1"/>
    <s v="Guest 01716"/>
    <x v="0"/>
    <d v="1965-06-29T00:00:00"/>
    <x v="44"/>
    <x v="2"/>
    <x v="5"/>
    <n v="4"/>
    <x v="0"/>
    <x v="1"/>
    <x v="0"/>
    <s v="Excellent"/>
    <s v="Poor"/>
    <s v="Good"/>
    <s v="Poor"/>
    <s v="Excellent"/>
    <s v="Very good"/>
    <n v="4"/>
    <n v="3"/>
    <n v="5"/>
    <n v="1"/>
    <n v="3"/>
    <n v="1"/>
    <n v="5"/>
    <n v="4"/>
    <n v="3.25"/>
    <n v="3.5"/>
    <n v="3"/>
    <n v="2"/>
    <n v="4.5"/>
  </r>
  <r>
    <n v="1717"/>
    <x v="538"/>
    <d v="2020-02-17T00:00:00"/>
    <x v="3"/>
    <s v="February"/>
    <s v="Saturday"/>
    <s v="Weekends"/>
    <x v="18"/>
    <x v="1"/>
    <s v="Guest 01717"/>
    <x v="1"/>
    <d v="1955-03-21T00:00:00"/>
    <x v="28"/>
    <x v="1"/>
    <x v="3"/>
    <n v="5"/>
    <x v="0"/>
    <x v="1"/>
    <x v="2"/>
    <s v="Good"/>
    <s v="Very good"/>
    <s v="Excellent"/>
    <s v="Average"/>
    <s v="Average"/>
    <s v="Poor"/>
    <n v="4"/>
    <n v="4"/>
    <n v="3"/>
    <n v="4"/>
    <n v="5"/>
    <n v="2"/>
    <n v="2"/>
    <n v="1"/>
    <n v="3.125"/>
    <n v="4"/>
    <n v="3.5"/>
    <n v="3.5"/>
    <n v="1.5"/>
  </r>
  <r>
    <n v="1718"/>
    <x v="863"/>
    <d v="2020-08-31T00:00:00"/>
    <x v="3"/>
    <s v="August"/>
    <s v="Monday"/>
    <s v="Weekdays"/>
    <x v="16"/>
    <x v="1"/>
    <s v="Guest 01718"/>
    <x v="0"/>
    <d v="1999-12-06T00:00:00"/>
    <x v="24"/>
    <x v="1"/>
    <x v="2"/>
    <n v="1"/>
    <x v="3"/>
    <x v="1"/>
    <x v="1"/>
    <s v="Very good"/>
    <s v="Very good"/>
    <s v="Good"/>
    <s v="Very good"/>
    <s v="Average"/>
    <s v="Good"/>
    <n v="4"/>
    <n v="5"/>
    <n v="4"/>
    <n v="4"/>
    <n v="3"/>
    <n v="4"/>
    <n v="2"/>
    <n v="3"/>
    <n v="3.625"/>
    <n v="4.5"/>
    <n v="4"/>
    <n v="3.5"/>
    <n v="2.5"/>
  </r>
  <r>
    <n v="1719"/>
    <x v="175"/>
    <d v="2022-09-27T00:00:00"/>
    <x v="0"/>
    <s v="September"/>
    <s v="Monday"/>
    <s v="Weekdays"/>
    <x v="23"/>
    <x v="1"/>
    <s v="Guest 01719"/>
    <x v="0"/>
    <d v="1952-11-05T00:00:00"/>
    <x v="43"/>
    <x v="3"/>
    <x v="2"/>
    <n v="3"/>
    <x v="0"/>
    <x v="0"/>
    <x v="1"/>
    <s v="Excellent"/>
    <s v="Poor"/>
    <s v="Good"/>
    <s v="Excellent"/>
    <s v="Excellent"/>
    <s v="Average"/>
    <n v="3"/>
    <n v="5"/>
    <n v="5"/>
    <n v="1"/>
    <n v="3"/>
    <n v="5"/>
    <n v="5"/>
    <n v="2"/>
    <n v="3.625"/>
    <n v="4"/>
    <n v="3"/>
    <n v="4"/>
    <n v="3.5"/>
  </r>
  <r>
    <n v="1720"/>
    <x v="111"/>
    <d v="2021-01-13T00:00:00"/>
    <x v="1"/>
    <s v="January"/>
    <s v="Monday"/>
    <s v="Weekdays"/>
    <x v="0"/>
    <x v="0"/>
    <s v="Guest 01720"/>
    <x v="1"/>
    <d v="1994-04-29T00:00:00"/>
    <x v="0"/>
    <x v="1"/>
    <x v="3"/>
    <n v="5"/>
    <x v="6"/>
    <x v="1"/>
    <x v="1"/>
    <s v="Very good"/>
    <s v="Very good"/>
    <s v="Average"/>
    <s v="Poor"/>
    <s v="Excellent"/>
    <s v="Good"/>
    <n v="4"/>
    <n v="5"/>
    <n v="4"/>
    <n v="4"/>
    <n v="2"/>
    <n v="1"/>
    <n v="5"/>
    <n v="3"/>
    <n v="3.5"/>
    <n v="4.5"/>
    <n v="4"/>
    <n v="1.5"/>
    <n v="4"/>
  </r>
  <r>
    <n v="1721"/>
    <x v="176"/>
    <d v="2021-09-29T00:00:00"/>
    <x v="1"/>
    <s v="September"/>
    <s v="Wednesday"/>
    <s v="Weekdays"/>
    <x v="8"/>
    <x v="1"/>
    <s v="Guest 01721"/>
    <x v="0"/>
    <d v="1995-02-03T00:00:00"/>
    <x v="52"/>
    <x v="1"/>
    <x v="4"/>
    <n v="3"/>
    <x v="7"/>
    <x v="1"/>
    <x v="3"/>
    <s v="Very good"/>
    <s v="Very good"/>
    <s v="Excellent"/>
    <s v="Average"/>
    <s v="Poor"/>
    <s v="Average"/>
    <n v="4"/>
    <n v="2"/>
    <n v="4"/>
    <n v="4"/>
    <n v="5"/>
    <n v="2"/>
    <n v="1"/>
    <n v="2"/>
    <n v="3"/>
    <n v="3"/>
    <n v="4"/>
    <n v="3.5"/>
    <n v="1.5"/>
  </r>
  <r>
    <n v="1722"/>
    <x v="717"/>
    <d v="2021-01-17T00:00:00"/>
    <x v="3"/>
    <s v="December"/>
    <s v="Saturday"/>
    <s v="Weekends"/>
    <x v="25"/>
    <x v="1"/>
    <s v="Guest 01722"/>
    <x v="1"/>
    <d v="1982-08-20T00:00:00"/>
    <x v="55"/>
    <x v="0"/>
    <x v="6"/>
    <n v="5"/>
    <x v="1"/>
    <x v="1"/>
    <x v="2"/>
    <s v="Very good"/>
    <s v="Average"/>
    <s v="Poor"/>
    <s v="Good"/>
    <s v="Average"/>
    <s v="Very good"/>
    <n v="4"/>
    <n v="4"/>
    <n v="4"/>
    <n v="2"/>
    <n v="1"/>
    <n v="3"/>
    <n v="2"/>
    <n v="4"/>
    <n v="3"/>
    <n v="4"/>
    <n v="3"/>
    <n v="2"/>
    <n v="3"/>
  </r>
  <r>
    <n v="1723"/>
    <x v="864"/>
    <d v="2022-10-26T00:00:00"/>
    <x v="0"/>
    <s v="October"/>
    <s v="Sunday"/>
    <s v="Weekends"/>
    <x v="15"/>
    <x v="1"/>
    <s v="Guest 01723"/>
    <x v="1"/>
    <d v="1951-06-21T00:00:00"/>
    <x v="16"/>
    <x v="2"/>
    <x v="1"/>
    <n v="5"/>
    <x v="2"/>
    <x v="1"/>
    <x v="2"/>
    <s v="Good"/>
    <s v="Poor"/>
    <s v="Poor"/>
    <s v="Average"/>
    <s v="Good"/>
    <s v="Good"/>
    <n v="4"/>
    <n v="4"/>
    <n v="3"/>
    <n v="1"/>
    <n v="1"/>
    <n v="2"/>
    <n v="3"/>
    <n v="3"/>
    <n v="2.625"/>
    <n v="4"/>
    <n v="2"/>
    <n v="1.5"/>
    <n v="3"/>
  </r>
  <r>
    <n v="1724"/>
    <x v="805"/>
    <d v="2021-06-04T00:00:00"/>
    <x v="1"/>
    <s v="May"/>
    <s v="Friday"/>
    <s v="Weekends"/>
    <x v="8"/>
    <x v="1"/>
    <s v="Guest 01724"/>
    <x v="1"/>
    <d v="1995-08-24T00:00:00"/>
    <x v="36"/>
    <x v="0"/>
    <x v="0"/>
    <n v="1"/>
    <x v="0"/>
    <x v="3"/>
    <x v="1"/>
    <s v="Excellent"/>
    <s v="Very good"/>
    <s v="Very good"/>
    <s v="Poor"/>
    <s v="Good"/>
    <s v="Excellent"/>
    <n v="5"/>
    <n v="5"/>
    <n v="5"/>
    <n v="4"/>
    <n v="4"/>
    <n v="1"/>
    <n v="3"/>
    <n v="5"/>
    <n v="4"/>
    <n v="5"/>
    <n v="4.5"/>
    <n v="2.5"/>
    <n v="4"/>
  </r>
  <r>
    <n v="1725"/>
    <x v="217"/>
    <d v="2022-09-20T00:00:00"/>
    <x v="0"/>
    <s v="September"/>
    <s v="Wednesday"/>
    <s v="Weekdays"/>
    <x v="29"/>
    <x v="1"/>
    <s v="Guest 01725"/>
    <x v="0"/>
    <d v="1989-02-26T00:00:00"/>
    <x v="7"/>
    <x v="1"/>
    <x v="3"/>
    <n v="1"/>
    <x v="5"/>
    <x v="1"/>
    <x v="2"/>
    <s v="Excellent"/>
    <s v="Average"/>
    <s v="Excellent"/>
    <s v="Poor"/>
    <s v="Average"/>
    <s v="Excellent"/>
    <n v="4"/>
    <n v="4"/>
    <n v="5"/>
    <n v="2"/>
    <n v="5"/>
    <n v="1"/>
    <n v="2"/>
    <n v="5"/>
    <n v="3.5"/>
    <n v="4"/>
    <n v="3.5"/>
    <n v="3"/>
    <n v="3.5"/>
  </r>
  <r>
    <n v="1726"/>
    <x v="865"/>
    <d v="2020-07-29T00:00:00"/>
    <x v="3"/>
    <s v="July"/>
    <s v="Monday"/>
    <s v="Weekdays"/>
    <x v="12"/>
    <x v="1"/>
    <s v="Guest 01726"/>
    <x v="1"/>
    <d v="1957-08-30T00:00:00"/>
    <x v="41"/>
    <x v="0"/>
    <x v="0"/>
    <n v="5"/>
    <x v="6"/>
    <x v="2"/>
    <x v="3"/>
    <s v="Poor"/>
    <s v="Excellent"/>
    <s v="Poor"/>
    <s v="Poor"/>
    <s v="Excellent"/>
    <s v="Good"/>
    <n v="1"/>
    <n v="2"/>
    <n v="1"/>
    <n v="5"/>
    <n v="1"/>
    <n v="1"/>
    <n v="5"/>
    <n v="3"/>
    <n v="2.375"/>
    <n v="1.5"/>
    <n v="3"/>
    <n v="1"/>
    <n v="4"/>
  </r>
  <r>
    <n v="1727"/>
    <x v="866"/>
    <d v="2021-07-21T00:00:00"/>
    <x v="1"/>
    <s v="July"/>
    <s v="Thursday"/>
    <s v="Weekdays"/>
    <x v="22"/>
    <x v="1"/>
    <s v="Guest 01727"/>
    <x v="1"/>
    <d v="1960-11-11T00:00:00"/>
    <x v="1"/>
    <x v="2"/>
    <x v="0"/>
    <n v="1"/>
    <x v="7"/>
    <x v="2"/>
    <x v="3"/>
    <s v="Good"/>
    <s v="Good"/>
    <s v="Excellent"/>
    <s v="Average"/>
    <s v="Good"/>
    <s v="Excellent"/>
    <n v="1"/>
    <n v="2"/>
    <n v="3"/>
    <n v="3"/>
    <n v="5"/>
    <n v="2"/>
    <n v="3"/>
    <n v="5"/>
    <n v="3"/>
    <n v="1.5"/>
    <n v="3"/>
    <n v="3.5"/>
    <n v="4"/>
  </r>
  <r>
    <n v="1728"/>
    <x v="675"/>
    <d v="2020-09-24T00:00:00"/>
    <x v="3"/>
    <s v="September"/>
    <s v="Sunday"/>
    <s v="Weekends"/>
    <x v="26"/>
    <x v="0"/>
    <s v="Guest 01728"/>
    <x v="0"/>
    <d v="1967-02-08T00:00:00"/>
    <x v="10"/>
    <x v="2"/>
    <x v="5"/>
    <n v="2"/>
    <x v="1"/>
    <x v="0"/>
    <x v="1"/>
    <s v="Very good"/>
    <s v="Average"/>
    <s v="Poor"/>
    <s v="Poor"/>
    <s v="Very good"/>
    <s v="Excellent"/>
    <n v="3"/>
    <n v="5"/>
    <n v="4"/>
    <n v="2"/>
    <n v="1"/>
    <n v="1"/>
    <n v="4"/>
    <n v="5"/>
    <n v="3.125"/>
    <n v="4"/>
    <n v="3"/>
    <n v="1"/>
    <n v="4.5"/>
  </r>
  <r>
    <n v="1729"/>
    <x v="867"/>
    <d v="2020-02-16T00:00:00"/>
    <x v="3"/>
    <s v="January"/>
    <s v="Thursday"/>
    <s v="Weekdays"/>
    <x v="15"/>
    <x v="1"/>
    <s v="Guest 01729"/>
    <x v="1"/>
    <d v="2005-09-23T00:00:00"/>
    <x v="48"/>
    <x v="1"/>
    <x v="2"/>
    <n v="3"/>
    <x v="0"/>
    <x v="4"/>
    <x v="3"/>
    <s v="Very good"/>
    <s v="Average"/>
    <s v="Good"/>
    <s v="Poor"/>
    <s v="Very good"/>
    <s v="Excellent"/>
    <n v="2"/>
    <n v="2"/>
    <n v="4"/>
    <n v="2"/>
    <n v="3"/>
    <n v="1"/>
    <n v="4"/>
    <n v="5"/>
    <n v="2.875"/>
    <n v="2"/>
    <n v="3"/>
    <n v="2"/>
    <n v="4.5"/>
  </r>
  <r>
    <n v="1730"/>
    <x v="383"/>
    <d v="2021-03-17T00:00:00"/>
    <x v="1"/>
    <s v="March"/>
    <s v="Thursday"/>
    <s v="Weekdays"/>
    <x v="22"/>
    <x v="1"/>
    <s v="Guest 01730"/>
    <x v="0"/>
    <d v="1968-05-04T00:00:00"/>
    <x v="32"/>
    <x v="2"/>
    <x v="1"/>
    <n v="5"/>
    <x v="2"/>
    <x v="4"/>
    <x v="3"/>
    <s v="Good"/>
    <s v="Good"/>
    <s v="Average"/>
    <s v="Average"/>
    <s v="Average"/>
    <s v="Excellent"/>
    <n v="2"/>
    <n v="2"/>
    <n v="3"/>
    <n v="3"/>
    <n v="2"/>
    <n v="2"/>
    <n v="2"/>
    <n v="5"/>
    <n v="2.625"/>
    <n v="2"/>
    <n v="3"/>
    <n v="2"/>
    <n v="3.5"/>
  </r>
  <r>
    <n v="1731"/>
    <x v="115"/>
    <d v="2022-10-29T00:00:00"/>
    <x v="0"/>
    <s v="October"/>
    <s v="Thursday"/>
    <s v="Weekdays"/>
    <x v="12"/>
    <x v="1"/>
    <s v="Guest 01731"/>
    <x v="1"/>
    <d v="1978-09-21T00:00:00"/>
    <x v="37"/>
    <x v="0"/>
    <x v="0"/>
    <n v="5"/>
    <x v="2"/>
    <x v="0"/>
    <x v="1"/>
    <s v="Poor"/>
    <s v="Very good"/>
    <s v="Excellent"/>
    <s v="Very good"/>
    <s v="Poor"/>
    <s v="Average"/>
    <n v="3"/>
    <n v="5"/>
    <n v="1"/>
    <n v="4"/>
    <n v="5"/>
    <n v="4"/>
    <n v="1"/>
    <n v="2"/>
    <n v="3.125"/>
    <n v="4"/>
    <n v="2.5"/>
    <n v="4.5"/>
    <n v="1.5"/>
  </r>
  <r>
    <n v="1732"/>
    <x v="637"/>
    <d v="2022-05-29T00:00:00"/>
    <x v="0"/>
    <s v="May"/>
    <s v="Friday"/>
    <s v="Weekends"/>
    <x v="0"/>
    <x v="2"/>
    <s v="Guest 01732"/>
    <x v="1"/>
    <d v="1959-07-19T00:00:00"/>
    <x v="47"/>
    <x v="0"/>
    <x v="0"/>
    <n v="4"/>
    <x v="6"/>
    <x v="1"/>
    <x v="2"/>
    <s v="Very good"/>
    <s v="Poor"/>
    <s v="Good"/>
    <s v="Poor"/>
    <s v="Very good"/>
    <s v="Poor"/>
    <n v="4"/>
    <n v="4"/>
    <n v="4"/>
    <n v="1"/>
    <n v="3"/>
    <n v="1"/>
    <n v="4"/>
    <n v="1"/>
    <n v="2.75"/>
    <n v="4"/>
    <n v="2.5"/>
    <n v="2"/>
    <n v="2.5"/>
  </r>
  <r>
    <n v="1733"/>
    <x v="868"/>
    <d v="2022-02-15T00:00:00"/>
    <x v="0"/>
    <s v="January"/>
    <s v="Sunday"/>
    <s v="Weekends"/>
    <x v="18"/>
    <x v="1"/>
    <s v="Guest 01733"/>
    <x v="1"/>
    <d v="1995-10-06T00:00:00"/>
    <x v="36"/>
    <x v="0"/>
    <x v="0"/>
    <n v="5"/>
    <x v="3"/>
    <x v="3"/>
    <x v="0"/>
    <s v="Good"/>
    <s v="Poor"/>
    <s v="Very good"/>
    <s v="Poor"/>
    <s v="Average"/>
    <s v="Poor"/>
    <n v="5"/>
    <n v="3"/>
    <n v="3"/>
    <n v="1"/>
    <n v="4"/>
    <n v="1"/>
    <n v="2"/>
    <n v="1"/>
    <n v="2.5"/>
    <n v="4"/>
    <n v="2"/>
    <n v="2.5"/>
    <n v="1.5"/>
  </r>
  <r>
    <n v="1734"/>
    <x v="69"/>
    <d v="2021-10-03T00:00:00"/>
    <x v="1"/>
    <s v="September"/>
    <s v="Tuesday"/>
    <s v="Weekdays"/>
    <x v="5"/>
    <x v="1"/>
    <s v="Guest 01734"/>
    <x v="1"/>
    <d v="1997-06-18T00:00:00"/>
    <x v="8"/>
    <x v="0"/>
    <x v="4"/>
    <n v="4"/>
    <x v="5"/>
    <x v="1"/>
    <x v="1"/>
    <s v="Excellent"/>
    <s v="Poor"/>
    <s v="Very good"/>
    <s v="Average"/>
    <s v="Average"/>
    <s v="Average"/>
    <n v="4"/>
    <n v="5"/>
    <n v="5"/>
    <n v="1"/>
    <n v="4"/>
    <n v="2"/>
    <n v="2"/>
    <n v="2"/>
    <n v="3.125"/>
    <n v="4.5"/>
    <n v="3"/>
    <n v="3"/>
    <n v="2"/>
  </r>
  <r>
    <n v="1735"/>
    <x v="335"/>
    <d v="2022-01-19T00:00:00"/>
    <x v="1"/>
    <s v="December"/>
    <s v="Thursday"/>
    <s v="Weekdays"/>
    <x v="28"/>
    <x v="1"/>
    <s v="Guest 01735"/>
    <x v="0"/>
    <d v="1972-05-02T00:00:00"/>
    <x v="53"/>
    <x v="3"/>
    <x v="3"/>
    <n v="5"/>
    <x v="6"/>
    <x v="0"/>
    <x v="2"/>
    <s v="Very good"/>
    <s v="Average"/>
    <s v="Excellent"/>
    <s v="Poor"/>
    <s v="Good"/>
    <s v="Average"/>
    <n v="3"/>
    <n v="4"/>
    <n v="4"/>
    <n v="2"/>
    <n v="5"/>
    <n v="1"/>
    <n v="3"/>
    <n v="2"/>
    <n v="3"/>
    <n v="3.5"/>
    <n v="3"/>
    <n v="3"/>
    <n v="2.5"/>
  </r>
  <r>
    <n v="1736"/>
    <x v="151"/>
    <d v="2020-11-14T00:00:00"/>
    <x v="3"/>
    <s v="November"/>
    <s v="Thursday"/>
    <s v="Weekdays"/>
    <x v="0"/>
    <x v="0"/>
    <s v="Guest 01736"/>
    <x v="0"/>
    <d v="1951-03-01T00:00:00"/>
    <x v="34"/>
    <x v="0"/>
    <x v="0"/>
    <n v="2"/>
    <x v="0"/>
    <x v="0"/>
    <x v="2"/>
    <s v="Good"/>
    <s v="Average"/>
    <s v="Excellent"/>
    <s v="Poor"/>
    <s v="Excellent"/>
    <s v="Poor"/>
    <n v="3"/>
    <n v="4"/>
    <n v="3"/>
    <n v="2"/>
    <n v="5"/>
    <n v="1"/>
    <n v="5"/>
    <n v="1"/>
    <n v="3"/>
    <n v="3.5"/>
    <n v="2.5"/>
    <n v="3"/>
    <n v="3"/>
  </r>
  <r>
    <n v="1737"/>
    <x v="371"/>
    <d v="2021-06-27T00:00:00"/>
    <x v="1"/>
    <s v="June"/>
    <s v="Sunday"/>
    <s v="Weekends"/>
    <x v="8"/>
    <x v="1"/>
    <s v="Guest 01737"/>
    <x v="0"/>
    <d v="1984-11-12T00:00:00"/>
    <x v="31"/>
    <x v="2"/>
    <x v="2"/>
    <n v="1"/>
    <x v="6"/>
    <x v="1"/>
    <x v="1"/>
    <s v="Very good"/>
    <s v="Very good"/>
    <s v="Average"/>
    <s v="Average"/>
    <s v="Very good"/>
    <s v="Excellent"/>
    <n v="4"/>
    <n v="5"/>
    <n v="4"/>
    <n v="4"/>
    <n v="2"/>
    <n v="2"/>
    <n v="4"/>
    <n v="5"/>
    <n v="3.75"/>
    <n v="4.5"/>
    <n v="4"/>
    <n v="2"/>
    <n v="4.5"/>
  </r>
  <r>
    <n v="1738"/>
    <x v="359"/>
    <d v="2021-08-28T00:00:00"/>
    <x v="1"/>
    <s v="August"/>
    <s v="Sunday"/>
    <s v="Weekends"/>
    <x v="28"/>
    <x v="1"/>
    <s v="Guest 01738"/>
    <x v="0"/>
    <d v="1988-02-09T00:00:00"/>
    <x v="13"/>
    <x v="0"/>
    <x v="0"/>
    <n v="4"/>
    <x v="5"/>
    <x v="0"/>
    <x v="2"/>
    <s v="Excellent"/>
    <s v="Very good"/>
    <s v="Very good"/>
    <s v="Excellent"/>
    <s v="Excellent"/>
    <s v="Very good"/>
    <n v="3"/>
    <n v="4"/>
    <n v="5"/>
    <n v="4"/>
    <n v="4"/>
    <n v="5"/>
    <n v="5"/>
    <n v="4"/>
    <n v="4.25"/>
    <n v="3.5"/>
    <n v="4.5"/>
    <n v="4.5"/>
    <n v="4.5"/>
  </r>
  <r>
    <n v="1739"/>
    <x v="224"/>
    <d v="2022-12-19T00:00:00"/>
    <x v="0"/>
    <s v="November"/>
    <s v="Tuesday"/>
    <s v="Weekdays"/>
    <x v="28"/>
    <x v="1"/>
    <s v="Guest 01739"/>
    <x v="1"/>
    <d v="1967-02-05T00:00:00"/>
    <x v="10"/>
    <x v="1"/>
    <x v="4"/>
    <n v="2"/>
    <x v="2"/>
    <x v="1"/>
    <x v="0"/>
    <s v="Poor"/>
    <s v="Good"/>
    <s v="Excellent"/>
    <s v="Poor"/>
    <s v="Very good"/>
    <s v="Very good"/>
    <n v="4"/>
    <n v="3"/>
    <n v="1"/>
    <n v="3"/>
    <n v="5"/>
    <n v="1"/>
    <n v="4"/>
    <n v="4"/>
    <n v="3.125"/>
    <n v="3.5"/>
    <n v="2"/>
    <n v="3"/>
    <n v="4"/>
  </r>
  <r>
    <n v="1740"/>
    <x v="789"/>
    <d v="2021-12-19T00:00:00"/>
    <x v="1"/>
    <s v="November"/>
    <s v="Friday"/>
    <s v="Weekends"/>
    <x v="12"/>
    <x v="1"/>
    <s v="Guest 01740"/>
    <x v="0"/>
    <d v="1993-12-31T00:00:00"/>
    <x v="0"/>
    <x v="1"/>
    <x v="4"/>
    <n v="5"/>
    <x v="3"/>
    <x v="1"/>
    <x v="1"/>
    <s v="Excellent"/>
    <s v="Average"/>
    <s v="Average"/>
    <s v="Poor"/>
    <s v="Poor"/>
    <s v="Very good"/>
    <n v="4"/>
    <n v="5"/>
    <n v="5"/>
    <n v="2"/>
    <n v="2"/>
    <n v="1"/>
    <n v="1"/>
    <n v="4"/>
    <n v="3"/>
    <n v="4.5"/>
    <n v="3.5"/>
    <n v="1.5"/>
    <n v="2.5"/>
  </r>
  <r>
    <n v="1741"/>
    <x v="116"/>
    <d v="2020-08-23T00:00:00"/>
    <x v="3"/>
    <s v="August"/>
    <s v="Monday"/>
    <s v="Weekdays"/>
    <x v="22"/>
    <x v="1"/>
    <s v="Guest 01741"/>
    <x v="0"/>
    <d v="1953-04-12T00:00:00"/>
    <x v="43"/>
    <x v="1"/>
    <x v="3"/>
    <n v="5"/>
    <x v="0"/>
    <x v="1"/>
    <x v="0"/>
    <s v="Excellent"/>
    <s v="Very good"/>
    <s v="Very good"/>
    <s v="Poor"/>
    <s v="Excellent"/>
    <s v="Average"/>
    <n v="4"/>
    <n v="3"/>
    <n v="5"/>
    <n v="4"/>
    <n v="4"/>
    <n v="1"/>
    <n v="5"/>
    <n v="2"/>
    <n v="3.5"/>
    <n v="3.5"/>
    <n v="4.5"/>
    <n v="2.5"/>
    <n v="3.5"/>
  </r>
  <r>
    <n v="1742"/>
    <x v="371"/>
    <d v="2021-06-24T00:00:00"/>
    <x v="1"/>
    <s v="June"/>
    <s v="Sunday"/>
    <s v="Weekends"/>
    <x v="17"/>
    <x v="1"/>
    <s v="Guest 01742"/>
    <x v="1"/>
    <d v="2000-04-08T00:00:00"/>
    <x v="24"/>
    <x v="2"/>
    <x v="1"/>
    <n v="4"/>
    <x v="5"/>
    <x v="0"/>
    <x v="1"/>
    <s v="Excellent"/>
    <s v="Good"/>
    <s v="Excellent"/>
    <s v="Poor"/>
    <s v="Average"/>
    <s v="Good"/>
    <n v="3"/>
    <n v="5"/>
    <n v="5"/>
    <n v="3"/>
    <n v="5"/>
    <n v="1"/>
    <n v="2"/>
    <n v="3"/>
    <n v="3.375"/>
    <n v="4"/>
    <n v="4"/>
    <n v="3"/>
    <n v="2.5"/>
  </r>
  <r>
    <n v="1743"/>
    <x v="369"/>
    <d v="2020-06-27T00:00:00"/>
    <x v="3"/>
    <s v="June"/>
    <s v="Thursday"/>
    <s v="Weekdays"/>
    <x v="12"/>
    <x v="1"/>
    <s v="Guest 01743"/>
    <x v="1"/>
    <d v="1983-11-06T00:00:00"/>
    <x v="49"/>
    <x v="1"/>
    <x v="2"/>
    <n v="5"/>
    <x v="3"/>
    <x v="1"/>
    <x v="1"/>
    <s v="Good"/>
    <s v="Poor"/>
    <s v="Excellent"/>
    <s v="Average"/>
    <s v="Excellent"/>
    <s v="Good"/>
    <n v="4"/>
    <n v="5"/>
    <n v="3"/>
    <n v="1"/>
    <n v="5"/>
    <n v="2"/>
    <n v="5"/>
    <n v="3"/>
    <n v="3.5"/>
    <n v="4.5"/>
    <n v="2"/>
    <n v="3.5"/>
    <n v="4"/>
  </r>
  <r>
    <n v="1744"/>
    <x v="327"/>
    <d v="2021-01-08T00:00:00"/>
    <x v="3"/>
    <s v="December"/>
    <s v="Sunday"/>
    <s v="Weekends"/>
    <x v="14"/>
    <x v="1"/>
    <s v="Guest 01744"/>
    <x v="0"/>
    <d v="2002-08-05T00:00:00"/>
    <x v="26"/>
    <x v="0"/>
    <x v="0"/>
    <n v="3"/>
    <x v="6"/>
    <x v="1"/>
    <x v="1"/>
    <s v="Excellent"/>
    <s v="Good"/>
    <s v="Good"/>
    <s v="Average"/>
    <s v="Average"/>
    <s v="Excellent"/>
    <n v="4"/>
    <n v="5"/>
    <n v="5"/>
    <n v="3"/>
    <n v="3"/>
    <n v="2"/>
    <n v="2"/>
    <n v="5"/>
    <n v="3.625"/>
    <n v="4.5"/>
    <n v="4"/>
    <n v="2.5"/>
    <n v="3.5"/>
  </r>
  <r>
    <n v="1745"/>
    <x v="767"/>
    <d v="2020-08-18T00:00:00"/>
    <x v="3"/>
    <s v="July"/>
    <s v="Monday"/>
    <s v="Weekdays"/>
    <x v="7"/>
    <x v="1"/>
    <s v="Guest 01745"/>
    <x v="0"/>
    <d v="1966-04-09T00:00:00"/>
    <x v="44"/>
    <x v="2"/>
    <x v="6"/>
    <n v="1"/>
    <x v="5"/>
    <x v="1"/>
    <x v="3"/>
    <s v="Excellent"/>
    <s v="Very good"/>
    <s v="Very good"/>
    <s v="Average"/>
    <s v="Good"/>
    <s v="Poor"/>
    <n v="4"/>
    <n v="2"/>
    <n v="5"/>
    <n v="4"/>
    <n v="4"/>
    <n v="2"/>
    <n v="3"/>
    <n v="1"/>
    <n v="3.125"/>
    <n v="3"/>
    <n v="4.5"/>
    <n v="3"/>
    <n v="2"/>
  </r>
  <r>
    <n v="1746"/>
    <x v="278"/>
    <d v="2022-01-02T00:00:00"/>
    <x v="1"/>
    <s v="December"/>
    <s v="Sunday"/>
    <s v="Weekends"/>
    <x v="10"/>
    <x v="1"/>
    <s v="Guest 01746"/>
    <x v="1"/>
    <d v="1998-08-20T00:00:00"/>
    <x v="22"/>
    <x v="3"/>
    <x v="2"/>
    <n v="4"/>
    <x v="2"/>
    <x v="1"/>
    <x v="0"/>
    <s v="Excellent"/>
    <s v="Poor"/>
    <s v="Poor"/>
    <s v="Poor"/>
    <s v="Good"/>
    <s v="Very good"/>
    <n v="4"/>
    <n v="3"/>
    <n v="5"/>
    <n v="1"/>
    <n v="1"/>
    <n v="1"/>
    <n v="3"/>
    <n v="4"/>
    <n v="2.75"/>
    <n v="3.5"/>
    <n v="3"/>
    <n v="1"/>
    <n v="3.5"/>
  </r>
  <r>
    <n v="1747"/>
    <x v="273"/>
    <d v="2021-10-09T00:00:00"/>
    <x v="1"/>
    <s v="September"/>
    <s v="Saturday"/>
    <s v="Weekends"/>
    <x v="19"/>
    <x v="1"/>
    <s v="Guest 01747"/>
    <x v="1"/>
    <d v="1968-08-18T00:00:00"/>
    <x v="42"/>
    <x v="0"/>
    <x v="0"/>
    <n v="5"/>
    <x v="5"/>
    <x v="0"/>
    <x v="0"/>
    <s v="Very good"/>
    <s v="Very good"/>
    <s v="Average"/>
    <s v="Average"/>
    <s v="Excellent"/>
    <s v="Excellent"/>
    <n v="3"/>
    <n v="3"/>
    <n v="4"/>
    <n v="4"/>
    <n v="2"/>
    <n v="2"/>
    <n v="5"/>
    <n v="5"/>
    <n v="3.5"/>
    <n v="3"/>
    <n v="4"/>
    <n v="2"/>
    <n v="5"/>
  </r>
  <r>
    <n v="1748"/>
    <x v="200"/>
    <d v="2020-10-23T00:00:00"/>
    <x v="3"/>
    <s v="September"/>
    <s v="Tuesday"/>
    <s v="Weekdays"/>
    <x v="27"/>
    <x v="1"/>
    <s v="Guest 01748"/>
    <x v="1"/>
    <d v="1962-01-24T00:00:00"/>
    <x v="4"/>
    <x v="1"/>
    <x v="6"/>
    <n v="4"/>
    <x v="0"/>
    <x v="3"/>
    <x v="2"/>
    <s v="Good"/>
    <s v="Excellent"/>
    <s v="Average"/>
    <s v="Average"/>
    <s v="Good"/>
    <s v="Excellent"/>
    <n v="5"/>
    <n v="4"/>
    <n v="3"/>
    <n v="5"/>
    <n v="2"/>
    <n v="2"/>
    <n v="3"/>
    <n v="5"/>
    <n v="3.625"/>
    <n v="4.5"/>
    <n v="4"/>
    <n v="2"/>
    <n v="4"/>
  </r>
  <r>
    <n v="1749"/>
    <x v="116"/>
    <d v="2020-08-21T00:00:00"/>
    <x v="3"/>
    <s v="August"/>
    <s v="Monday"/>
    <s v="Weekdays"/>
    <x v="17"/>
    <x v="1"/>
    <s v="Guest 01749"/>
    <x v="1"/>
    <d v="1974-12-13T00:00:00"/>
    <x v="54"/>
    <x v="1"/>
    <x v="4"/>
    <n v="5"/>
    <x v="5"/>
    <x v="3"/>
    <x v="1"/>
    <s v="Good"/>
    <s v="Excellent"/>
    <s v="Excellent"/>
    <s v="Very good"/>
    <s v="Very good"/>
    <s v="Average"/>
    <n v="5"/>
    <n v="5"/>
    <n v="3"/>
    <n v="5"/>
    <n v="5"/>
    <n v="4"/>
    <n v="4"/>
    <n v="2"/>
    <n v="4.125"/>
    <n v="5"/>
    <n v="4"/>
    <n v="4.5"/>
    <n v="3"/>
  </r>
  <r>
    <n v="1750"/>
    <x v="555"/>
    <d v="2022-12-10T00:00:00"/>
    <x v="0"/>
    <s v="November"/>
    <s v="Sunday"/>
    <s v="Weekends"/>
    <x v="28"/>
    <x v="1"/>
    <s v="Guest 01750"/>
    <x v="0"/>
    <d v="1971-01-18T00:00:00"/>
    <x v="46"/>
    <x v="1"/>
    <x v="2"/>
    <n v="2"/>
    <x v="0"/>
    <x v="1"/>
    <x v="1"/>
    <s v="Excellent"/>
    <s v="Poor"/>
    <s v="Good"/>
    <s v="Poor"/>
    <s v="Average"/>
    <s v="Good"/>
    <n v="4"/>
    <n v="5"/>
    <n v="5"/>
    <n v="1"/>
    <n v="3"/>
    <n v="1"/>
    <n v="2"/>
    <n v="3"/>
    <n v="3"/>
    <n v="4.5"/>
    <n v="3"/>
    <n v="2"/>
    <n v="2.5"/>
  </r>
  <r>
    <n v="1751"/>
    <x v="869"/>
    <d v="2021-09-11T00:00:00"/>
    <x v="1"/>
    <s v="August"/>
    <s v="Tuesday"/>
    <s v="Weekdays"/>
    <x v="1"/>
    <x v="1"/>
    <s v="Guest 01751"/>
    <x v="1"/>
    <d v="1981-06-01T00:00:00"/>
    <x v="2"/>
    <x v="1"/>
    <x v="3"/>
    <n v="3"/>
    <x v="2"/>
    <x v="0"/>
    <x v="1"/>
    <s v="Good"/>
    <s v="Average"/>
    <s v="Excellent"/>
    <s v="Poor"/>
    <s v="Average"/>
    <s v="Average"/>
    <n v="3"/>
    <n v="5"/>
    <n v="3"/>
    <n v="2"/>
    <n v="5"/>
    <n v="1"/>
    <n v="2"/>
    <n v="2"/>
    <n v="2.875"/>
    <n v="4"/>
    <n v="2.5"/>
    <n v="3"/>
    <n v="2"/>
  </r>
  <r>
    <n v="1752"/>
    <x v="870"/>
    <d v="2021-07-01T00:00:00"/>
    <x v="1"/>
    <s v="June"/>
    <s v="Wednesday"/>
    <s v="Weekdays"/>
    <x v="7"/>
    <x v="1"/>
    <s v="Guest 01752"/>
    <x v="0"/>
    <d v="1998-10-27T00:00:00"/>
    <x v="22"/>
    <x v="1"/>
    <x v="2"/>
    <n v="5"/>
    <x v="0"/>
    <x v="1"/>
    <x v="0"/>
    <s v="Very good"/>
    <s v="Good"/>
    <s v="Excellent"/>
    <s v="Poor"/>
    <s v="Average"/>
    <s v="Very good"/>
    <n v="4"/>
    <n v="3"/>
    <n v="4"/>
    <n v="3"/>
    <n v="5"/>
    <n v="1"/>
    <n v="2"/>
    <n v="4"/>
    <n v="3.25"/>
    <n v="3.5"/>
    <n v="3.5"/>
    <n v="3"/>
    <n v="3"/>
  </r>
  <r>
    <n v="1753"/>
    <x v="44"/>
    <d v="2022-05-07T00:00:00"/>
    <x v="0"/>
    <s v="April"/>
    <s v="Saturday"/>
    <s v="Weekends"/>
    <x v="10"/>
    <x v="1"/>
    <s v="Guest 01753"/>
    <x v="1"/>
    <d v="1974-04-08T00:00:00"/>
    <x v="17"/>
    <x v="0"/>
    <x v="0"/>
    <n v="2"/>
    <x v="4"/>
    <x v="4"/>
    <x v="3"/>
    <s v="Average"/>
    <s v="Very good"/>
    <s v="Good"/>
    <s v="Poor"/>
    <s v="Average"/>
    <s v="Good"/>
    <n v="2"/>
    <n v="2"/>
    <n v="2"/>
    <n v="4"/>
    <n v="3"/>
    <n v="1"/>
    <n v="2"/>
    <n v="3"/>
    <n v="2.375"/>
    <n v="2"/>
    <n v="3"/>
    <n v="2"/>
    <n v="2.5"/>
  </r>
  <r>
    <n v="1754"/>
    <x v="533"/>
    <d v="2020-04-08T00:00:00"/>
    <x v="3"/>
    <s v="March"/>
    <s v="Friday"/>
    <s v="Weekends"/>
    <x v="14"/>
    <x v="1"/>
    <s v="Guest 01754"/>
    <x v="1"/>
    <d v="1974-05-04T00:00:00"/>
    <x v="17"/>
    <x v="1"/>
    <x v="1"/>
    <n v="4"/>
    <x v="0"/>
    <x v="0"/>
    <x v="0"/>
    <s v="Poor"/>
    <s v="Excellent"/>
    <s v="Very good"/>
    <s v="Average"/>
    <s v="Poor"/>
    <s v="Poor"/>
    <n v="3"/>
    <n v="3"/>
    <n v="1"/>
    <n v="5"/>
    <n v="4"/>
    <n v="2"/>
    <n v="1"/>
    <n v="1"/>
    <n v="2.5"/>
    <n v="3"/>
    <n v="3"/>
    <n v="3"/>
    <n v="1"/>
  </r>
  <r>
    <n v="1755"/>
    <x v="258"/>
    <d v="2020-01-27T00:00:00"/>
    <x v="3"/>
    <s v="January"/>
    <s v="Wednesday"/>
    <s v="Weekdays"/>
    <x v="14"/>
    <x v="1"/>
    <s v="Guest 01755"/>
    <x v="1"/>
    <d v="1959-12-02T00:00:00"/>
    <x v="47"/>
    <x v="1"/>
    <x v="3"/>
    <n v="5"/>
    <x v="5"/>
    <x v="1"/>
    <x v="2"/>
    <s v="Excellent"/>
    <s v="Average"/>
    <s v="Very good"/>
    <s v="Average"/>
    <s v="Average"/>
    <s v="Very good"/>
    <n v="4"/>
    <n v="4"/>
    <n v="5"/>
    <n v="2"/>
    <n v="4"/>
    <n v="2"/>
    <n v="2"/>
    <n v="4"/>
    <n v="3.375"/>
    <n v="4"/>
    <n v="3.5"/>
    <n v="3"/>
    <n v="3"/>
  </r>
  <r>
    <n v="1756"/>
    <x v="414"/>
    <d v="2021-09-10T00:00:00"/>
    <x v="1"/>
    <s v="September"/>
    <s v="Wednesday"/>
    <s v="Weekdays"/>
    <x v="0"/>
    <x v="0"/>
    <s v="Guest 01756"/>
    <x v="0"/>
    <d v="1990-12-30T00:00:00"/>
    <x v="38"/>
    <x v="0"/>
    <x v="0"/>
    <n v="5"/>
    <x v="5"/>
    <x v="0"/>
    <x v="1"/>
    <s v="Very good"/>
    <s v="Average"/>
    <s v="Average"/>
    <s v="Poor"/>
    <s v="Excellent"/>
    <s v="Average"/>
    <n v="3"/>
    <n v="5"/>
    <n v="4"/>
    <n v="2"/>
    <n v="2"/>
    <n v="1"/>
    <n v="5"/>
    <n v="2"/>
    <n v="3"/>
    <n v="4"/>
    <n v="3"/>
    <n v="1.5"/>
    <n v="3.5"/>
  </r>
  <r>
    <n v="1757"/>
    <x v="790"/>
    <d v="2021-11-27T00:00:00"/>
    <x v="1"/>
    <s v="November"/>
    <s v="Friday"/>
    <s v="Weekends"/>
    <x v="23"/>
    <x v="1"/>
    <s v="Guest 01757"/>
    <x v="0"/>
    <d v="1995-11-03T00:00:00"/>
    <x v="36"/>
    <x v="1"/>
    <x v="4"/>
    <n v="5"/>
    <x v="0"/>
    <x v="3"/>
    <x v="2"/>
    <s v="Very good"/>
    <s v="Very good"/>
    <s v="Poor"/>
    <s v="Poor"/>
    <s v="Poor"/>
    <s v="Poor"/>
    <n v="5"/>
    <n v="4"/>
    <n v="4"/>
    <n v="4"/>
    <n v="1"/>
    <n v="1"/>
    <n v="1"/>
    <n v="1"/>
    <n v="2.625"/>
    <n v="4.5"/>
    <n v="4"/>
    <n v="1"/>
    <n v="1"/>
  </r>
  <r>
    <n v="1758"/>
    <x v="538"/>
    <d v="2020-02-02T00:00:00"/>
    <x v="3"/>
    <s v="February"/>
    <s v="Saturday"/>
    <s v="Weekends"/>
    <x v="6"/>
    <x v="2"/>
    <s v="Guest 01758"/>
    <x v="0"/>
    <d v="1969-10-10T00:00:00"/>
    <x v="15"/>
    <x v="2"/>
    <x v="6"/>
    <n v="1"/>
    <x v="2"/>
    <x v="1"/>
    <x v="2"/>
    <s v="Very good"/>
    <s v="Poor"/>
    <s v="Good"/>
    <s v="Average"/>
    <s v="Poor"/>
    <s v="Average"/>
    <n v="4"/>
    <n v="4"/>
    <n v="4"/>
    <n v="1"/>
    <n v="3"/>
    <n v="2"/>
    <n v="1"/>
    <n v="2"/>
    <n v="2.625"/>
    <n v="4"/>
    <n v="2.5"/>
    <n v="2.5"/>
    <n v="1.5"/>
  </r>
  <r>
    <n v="1759"/>
    <x v="37"/>
    <d v="2022-11-28T00:00:00"/>
    <x v="0"/>
    <s v="November"/>
    <s v="Wednesday"/>
    <s v="Weekdays"/>
    <x v="14"/>
    <x v="1"/>
    <s v="Guest 01759"/>
    <x v="0"/>
    <d v="1996-11-10T00:00:00"/>
    <x v="23"/>
    <x v="0"/>
    <x v="0"/>
    <n v="4"/>
    <x v="3"/>
    <x v="1"/>
    <x v="1"/>
    <s v="Very good"/>
    <s v="Poor"/>
    <s v="Average"/>
    <s v="Average"/>
    <s v="Good"/>
    <s v="Excellent"/>
    <n v="4"/>
    <n v="5"/>
    <n v="4"/>
    <n v="1"/>
    <n v="2"/>
    <n v="2"/>
    <n v="3"/>
    <n v="5"/>
    <n v="3.25"/>
    <n v="4.5"/>
    <n v="2.5"/>
    <n v="2"/>
    <n v="4"/>
  </r>
  <r>
    <n v="1760"/>
    <x v="118"/>
    <d v="2022-02-01T00:00:00"/>
    <x v="0"/>
    <s v="January"/>
    <s v="Monday"/>
    <s v="Weekdays"/>
    <x v="6"/>
    <x v="0"/>
    <s v="Guest 01760"/>
    <x v="1"/>
    <d v="1992-05-22T00:00:00"/>
    <x v="12"/>
    <x v="1"/>
    <x v="1"/>
    <n v="5"/>
    <x v="0"/>
    <x v="0"/>
    <x v="0"/>
    <s v="Good"/>
    <s v="Good"/>
    <s v="Excellent"/>
    <s v="Average"/>
    <s v="Average"/>
    <s v="Excellent"/>
    <n v="3"/>
    <n v="3"/>
    <n v="3"/>
    <n v="3"/>
    <n v="5"/>
    <n v="2"/>
    <n v="2"/>
    <n v="5"/>
    <n v="3.25"/>
    <n v="3"/>
    <n v="3"/>
    <n v="3.5"/>
    <n v="3.5"/>
  </r>
  <r>
    <n v="1761"/>
    <x v="632"/>
    <d v="2021-10-20T00:00:00"/>
    <x v="1"/>
    <s v="October"/>
    <s v="Wednesday"/>
    <s v="Weekdays"/>
    <x v="16"/>
    <x v="1"/>
    <s v="Guest 01761"/>
    <x v="0"/>
    <d v="2006-08-14T00:00:00"/>
    <x v="56"/>
    <x v="0"/>
    <x v="0"/>
    <n v="3"/>
    <x v="0"/>
    <x v="3"/>
    <x v="2"/>
    <s v="Excellent"/>
    <s v="Excellent"/>
    <s v="Average"/>
    <s v="Average"/>
    <s v="Average"/>
    <s v="Excellent"/>
    <n v="5"/>
    <n v="4"/>
    <n v="5"/>
    <n v="5"/>
    <n v="2"/>
    <n v="2"/>
    <n v="2"/>
    <n v="5"/>
    <n v="3.75"/>
    <n v="4.5"/>
    <n v="5"/>
    <n v="2"/>
    <n v="3.5"/>
  </r>
  <r>
    <n v="1762"/>
    <x v="230"/>
    <d v="2021-03-05T00:00:00"/>
    <x v="1"/>
    <s v="February"/>
    <s v="Thursday"/>
    <s v="Weekdays"/>
    <x v="20"/>
    <x v="1"/>
    <s v="Guest 01762"/>
    <x v="1"/>
    <d v="2006-06-06T00:00:00"/>
    <x v="56"/>
    <x v="1"/>
    <x v="3"/>
    <n v="3"/>
    <x v="5"/>
    <x v="3"/>
    <x v="2"/>
    <s v="Good"/>
    <s v="Very good"/>
    <s v="Poor"/>
    <s v="Average"/>
    <s v="Excellent"/>
    <s v="Good"/>
    <n v="5"/>
    <n v="4"/>
    <n v="3"/>
    <n v="4"/>
    <n v="1"/>
    <n v="2"/>
    <n v="5"/>
    <n v="3"/>
    <n v="3.375"/>
    <n v="4.5"/>
    <n v="3.5"/>
    <n v="1.5"/>
    <n v="4"/>
  </r>
  <r>
    <n v="1763"/>
    <x v="543"/>
    <d v="2021-06-24T00:00:00"/>
    <x v="1"/>
    <s v="June"/>
    <s v="Friday"/>
    <s v="Weekends"/>
    <x v="22"/>
    <x v="1"/>
    <s v="Guest 01763"/>
    <x v="0"/>
    <d v="1975-09-24T00:00:00"/>
    <x v="33"/>
    <x v="0"/>
    <x v="0"/>
    <n v="5"/>
    <x v="0"/>
    <x v="1"/>
    <x v="2"/>
    <s v="Very good"/>
    <s v="Good"/>
    <s v="Good"/>
    <s v="Poor"/>
    <s v="Poor"/>
    <s v="Poor"/>
    <n v="4"/>
    <n v="4"/>
    <n v="4"/>
    <n v="3"/>
    <n v="3"/>
    <n v="1"/>
    <n v="1"/>
    <n v="1"/>
    <n v="2.625"/>
    <n v="4"/>
    <n v="3.5"/>
    <n v="2"/>
    <n v="1"/>
  </r>
  <r>
    <n v="1764"/>
    <x v="745"/>
    <d v="2020-02-27T00:00:00"/>
    <x v="3"/>
    <s v="February"/>
    <s v="Friday"/>
    <s v="Weekends"/>
    <x v="9"/>
    <x v="1"/>
    <s v="Guest 01764"/>
    <x v="0"/>
    <d v="1981-03-17T00:00:00"/>
    <x v="18"/>
    <x v="0"/>
    <x v="3"/>
    <n v="5"/>
    <x v="0"/>
    <x v="0"/>
    <x v="1"/>
    <s v="Very good"/>
    <s v="Average"/>
    <s v="Good"/>
    <s v="Average"/>
    <s v="Average"/>
    <s v="Poor"/>
    <n v="3"/>
    <n v="5"/>
    <n v="4"/>
    <n v="2"/>
    <n v="3"/>
    <n v="2"/>
    <n v="2"/>
    <n v="1"/>
    <n v="2.75"/>
    <n v="4"/>
    <n v="3"/>
    <n v="2.5"/>
    <n v="1.5"/>
  </r>
  <r>
    <n v="1765"/>
    <x v="871"/>
    <d v="2021-08-13T00:00:00"/>
    <x v="1"/>
    <s v="July"/>
    <s v="Friday"/>
    <s v="Weekends"/>
    <x v="19"/>
    <x v="1"/>
    <s v="Guest 01765"/>
    <x v="1"/>
    <d v="1958-03-21T00:00:00"/>
    <x v="41"/>
    <x v="1"/>
    <x v="5"/>
    <n v="2"/>
    <x v="3"/>
    <x v="1"/>
    <x v="2"/>
    <s v="Poor"/>
    <s v="Average"/>
    <s v="Poor"/>
    <s v="Excellent"/>
    <s v="Excellent"/>
    <s v="Good"/>
    <n v="4"/>
    <n v="4"/>
    <n v="1"/>
    <n v="2"/>
    <n v="1"/>
    <n v="5"/>
    <n v="5"/>
    <n v="3"/>
    <n v="3.125"/>
    <n v="4"/>
    <n v="1.5"/>
    <n v="3"/>
    <n v="4"/>
  </r>
  <r>
    <n v="1766"/>
    <x v="395"/>
    <d v="2022-02-10T00:00:00"/>
    <x v="0"/>
    <s v="January"/>
    <s v="Sunday"/>
    <s v="Weekends"/>
    <x v="1"/>
    <x v="1"/>
    <s v="Guest 01766"/>
    <x v="0"/>
    <d v="1953-11-02T00:00:00"/>
    <x v="45"/>
    <x v="2"/>
    <x v="6"/>
    <n v="2"/>
    <x v="1"/>
    <x v="0"/>
    <x v="0"/>
    <s v="Excellent"/>
    <s v="Excellent"/>
    <s v="Very good"/>
    <s v="Poor"/>
    <s v="Average"/>
    <s v="Average"/>
    <n v="3"/>
    <n v="3"/>
    <n v="5"/>
    <n v="5"/>
    <n v="4"/>
    <n v="1"/>
    <n v="2"/>
    <n v="2"/>
    <n v="3.125"/>
    <n v="3"/>
    <n v="5"/>
    <n v="2.5"/>
    <n v="2"/>
  </r>
  <r>
    <n v="1767"/>
    <x v="687"/>
    <d v="2020-12-06T00:00:00"/>
    <x v="3"/>
    <s v="November"/>
    <s v="Monday"/>
    <s v="Weekdays"/>
    <x v="28"/>
    <x v="1"/>
    <s v="Guest 01767"/>
    <x v="0"/>
    <d v="1952-11-03T00:00:00"/>
    <x v="43"/>
    <x v="0"/>
    <x v="0"/>
    <n v="1"/>
    <x v="5"/>
    <x v="0"/>
    <x v="2"/>
    <s v="Very good"/>
    <s v="Poor"/>
    <s v="Excellent"/>
    <s v="Poor"/>
    <s v="Very good"/>
    <s v="Good"/>
    <n v="3"/>
    <n v="4"/>
    <n v="4"/>
    <n v="1"/>
    <n v="5"/>
    <n v="1"/>
    <n v="4"/>
    <n v="3"/>
    <n v="3.125"/>
    <n v="3.5"/>
    <n v="2.5"/>
    <n v="3"/>
    <n v="3.5"/>
  </r>
  <r>
    <n v="1768"/>
    <x v="337"/>
    <d v="2021-07-08T00:00:00"/>
    <x v="1"/>
    <s v="June"/>
    <s v="Saturday"/>
    <s v="Weekends"/>
    <x v="3"/>
    <x v="1"/>
    <s v="Guest 01768"/>
    <x v="0"/>
    <d v="1968-10-13T00:00:00"/>
    <x v="42"/>
    <x v="0"/>
    <x v="0"/>
    <n v="1"/>
    <x v="6"/>
    <x v="3"/>
    <x v="2"/>
    <s v="Good"/>
    <s v="Excellent"/>
    <s v="Excellent"/>
    <s v="Average"/>
    <s v="Average"/>
    <s v="Excellent"/>
    <n v="5"/>
    <n v="4"/>
    <n v="3"/>
    <n v="5"/>
    <n v="5"/>
    <n v="2"/>
    <n v="2"/>
    <n v="5"/>
    <n v="3.875"/>
    <n v="4.5"/>
    <n v="4"/>
    <n v="3.5"/>
    <n v="3.5"/>
  </r>
  <r>
    <n v="1769"/>
    <x v="730"/>
    <d v="2020-10-04T00:00:00"/>
    <x v="3"/>
    <s v="September"/>
    <s v="Friday"/>
    <s v="Weekends"/>
    <x v="12"/>
    <x v="1"/>
    <s v="Guest 01769"/>
    <x v="1"/>
    <d v="1971-10-01T00:00:00"/>
    <x v="53"/>
    <x v="0"/>
    <x v="0"/>
    <n v="3"/>
    <x v="1"/>
    <x v="1"/>
    <x v="2"/>
    <s v="Good"/>
    <s v="Average"/>
    <s v="Average"/>
    <s v="Poor"/>
    <s v="Excellent"/>
    <s v="Excellent"/>
    <n v="4"/>
    <n v="4"/>
    <n v="3"/>
    <n v="2"/>
    <n v="2"/>
    <n v="1"/>
    <n v="5"/>
    <n v="5"/>
    <n v="3.25"/>
    <n v="4"/>
    <n v="2.5"/>
    <n v="1.5"/>
    <n v="5"/>
  </r>
  <r>
    <n v="1770"/>
    <x v="374"/>
    <d v="2021-06-24T00:00:00"/>
    <x v="1"/>
    <s v="June"/>
    <s v="Monday"/>
    <s v="Weekdays"/>
    <x v="15"/>
    <x v="1"/>
    <s v="Guest 01770"/>
    <x v="0"/>
    <d v="1979-01-29T00:00:00"/>
    <x v="37"/>
    <x v="2"/>
    <x v="5"/>
    <n v="4"/>
    <x v="2"/>
    <x v="1"/>
    <x v="1"/>
    <s v="Good"/>
    <s v="Very good"/>
    <s v="Poor"/>
    <s v="Poor"/>
    <s v="Very good"/>
    <s v="Very good"/>
    <n v="4"/>
    <n v="5"/>
    <n v="3"/>
    <n v="4"/>
    <n v="1"/>
    <n v="1"/>
    <n v="4"/>
    <n v="4"/>
    <n v="3.25"/>
    <n v="4.5"/>
    <n v="3.5"/>
    <n v="1"/>
    <n v="4"/>
  </r>
  <r>
    <n v="1771"/>
    <x v="331"/>
    <d v="2022-02-12T00:00:00"/>
    <x v="0"/>
    <s v="February"/>
    <s v="Monday"/>
    <s v="Weekdays"/>
    <x v="2"/>
    <x v="0"/>
    <s v="Guest 01771"/>
    <x v="0"/>
    <d v="1969-02-26T00:00:00"/>
    <x v="42"/>
    <x v="2"/>
    <x v="6"/>
    <n v="3"/>
    <x v="0"/>
    <x v="0"/>
    <x v="2"/>
    <s v="Good"/>
    <s v="Poor"/>
    <s v="Good"/>
    <s v="Average"/>
    <s v="Average"/>
    <s v="Very good"/>
    <n v="3"/>
    <n v="4"/>
    <n v="3"/>
    <n v="1"/>
    <n v="3"/>
    <n v="2"/>
    <n v="2"/>
    <n v="4"/>
    <n v="2.75"/>
    <n v="3.5"/>
    <n v="2"/>
    <n v="2.5"/>
    <n v="3"/>
  </r>
  <r>
    <n v="1772"/>
    <x v="262"/>
    <d v="2022-04-05T00:00:00"/>
    <x v="0"/>
    <s v="March"/>
    <s v="Friday"/>
    <s v="Weekends"/>
    <x v="1"/>
    <x v="1"/>
    <s v="Guest 01772"/>
    <x v="0"/>
    <d v="1996-03-16T00:00:00"/>
    <x v="36"/>
    <x v="0"/>
    <x v="0"/>
    <n v="4"/>
    <x v="5"/>
    <x v="1"/>
    <x v="2"/>
    <s v="Very good"/>
    <s v="Average"/>
    <s v="Poor"/>
    <s v="Poor"/>
    <s v="Excellent"/>
    <s v="Poor"/>
    <n v="4"/>
    <n v="4"/>
    <n v="4"/>
    <n v="2"/>
    <n v="1"/>
    <n v="1"/>
    <n v="5"/>
    <n v="1"/>
    <n v="2.75"/>
    <n v="4"/>
    <n v="3"/>
    <n v="1"/>
    <n v="3"/>
  </r>
  <r>
    <n v="1773"/>
    <x v="356"/>
    <d v="2022-05-30T00:00:00"/>
    <x v="0"/>
    <s v="May"/>
    <s v="Wednesday"/>
    <s v="Weekdays"/>
    <x v="3"/>
    <x v="1"/>
    <s v="Guest 01773"/>
    <x v="0"/>
    <d v="1989-04-05T00:00:00"/>
    <x v="7"/>
    <x v="1"/>
    <x v="6"/>
    <n v="5"/>
    <x v="0"/>
    <x v="1"/>
    <x v="3"/>
    <s v="Very good"/>
    <s v="Good"/>
    <s v="Average"/>
    <s v="Poor"/>
    <s v="Poor"/>
    <s v="Average"/>
    <n v="4"/>
    <n v="2"/>
    <n v="4"/>
    <n v="3"/>
    <n v="2"/>
    <n v="1"/>
    <n v="1"/>
    <n v="2"/>
    <n v="2.375"/>
    <n v="3"/>
    <n v="3.5"/>
    <n v="1.5"/>
    <n v="1.5"/>
  </r>
  <r>
    <n v="1774"/>
    <x v="872"/>
    <d v="2021-10-27T00:00:00"/>
    <x v="1"/>
    <s v="October"/>
    <s v="Sunday"/>
    <s v="Weekends"/>
    <x v="13"/>
    <x v="1"/>
    <s v="Guest 01774"/>
    <x v="1"/>
    <d v="1970-04-27T00:00:00"/>
    <x v="15"/>
    <x v="3"/>
    <x v="6"/>
    <n v="4"/>
    <x v="6"/>
    <x v="1"/>
    <x v="2"/>
    <s v="Good"/>
    <s v="Poor"/>
    <s v="Excellent"/>
    <s v="Poor"/>
    <s v="Good"/>
    <s v="Good"/>
    <n v="4"/>
    <n v="4"/>
    <n v="3"/>
    <n v="1"/>
    <n v="5"/>
    <n v="1"/>
    <n v="3"/>
    <n v="3"/>
    <n v="3"/>
    <n v="4"/>
    <n v="2"/>
    <n v="3"/>
    <n v="3"/>
  </r>
  <r>
    <n v="1775"/>
    <x v="315"/>
    <d v="2022-10-01T00:00:00"/>
    <x v="0"/>
    <s v="September"/>
    <s v="Sunday"/>
    <s v="Weekends"/>
    <x v="28"/>
    <x v="1"/>
    <s v="Guest 01775"/>
    <x v="1"/>
    <d v="1995-05-01T00:00:00"/>
    <x v="52"/>
    <x v="0"/>
    <x v="0"/>
    <n v="5"/>
    <x v="0"/>
    <x v="3"/>
    <x v="2"/>
    <s v="Good"/>
    <s v="Very good"/>
    <s v="Average"/>
    <s v="Poor"/>
    <s v="Excellent"/>
    <s v="Good"/>
    <n v="5"/>
    <n v="4"/>
    <n v="3"/>
    <n v="4"/>
    <n v="2"/>
    <n v="1"/>
    <n v="5"/>
    <n v="3"/>
    <n v="3.375"/>
    <n v="4.5"/>
    <n v="3.5"/>
    <n v="1.5"/>
    <n v="4"/>
  </r>
  <r>
    <n v="1776"/>
    <x v="873"/>
    <d v="2022-10-10T00:00:00"/>
    <x v="0"/>
    <s v="September"/>
    <s v="Friday"/>
    <s v="Weekends"/>
    <x v="27"/>
    <x v="1"/>
    <s v="Guest 01776"/>
    <x v="0"/>
    <d v="1991-11-08T00:00:00"/>
    <x v="39"/>
    <x v="2"/>
    <x v="6"/>
    <n v="2"/>
    <x v="3"/>
    <x v="0"/>
    <x v="2"/>
    <s v="Good"/>
    <s v="Poor"/>
    <s v="Poor"/>
    <s v="Good"/>
    <s v="Excellent"/>
    <s v="Excellent"/>
    <n v="3"/>
    <n v="4"/>
    <n v="3"/>
    <n v="1"/>
    <n v="1"/>
    <n v="3"/>
    <n v="5"/>
    <n v="5"/>
    <n v="3.125"/>
    <n v="3.5"/>
    <n v="2"/>
    <n v="2"/>
    <n v="5"/>
  </r>
  <r>
    <n v="1777"/>
    <x v="177"/>
    <d v="2020-08-03T00:00:00"/>
    <x v="3"/>
    <s v="July"/>
    <s v="Wednesday"/>
    <s v="Weekdays"/>
    <x v="2"/>
    <x v="0"/>
    <s v="Guest 01777"/>
    <x v="0"/>
    <d v="1961-07-17T00:00:00"/>
    <x v="4"/>
    <x v="3"/>
    <x v="3"/>
    <n v="5"/>
    <x v="0"/>
    <x v="0"/>
    <x v="2"/>
    <s v="Excellent"/>
    <s v="Average"/>
    <s v="Very good"/>
    <s v="Poor"/>
    <s v="Poor"/>
    <s v="Excellent"/>
    <n v="3"/>
    <n v="4"/>
    <n v="5"/>
    <n v="2"/>
    <n v="4"/>
    <n v="1"/>
    <n v="1"/>
    <n v="5"/>
    <n v="3.125"/>
    <n v="3.5"/>
    <n v="3.5"/>
    <n v="2.5"/>
    <n v="3"/>
  </r>
  <r>
    <n v="1778"/>
    <x v="807"/>
    <d v="2021-01-22T00:00:00"/>
    <x v="1"/>
    <s v="January"/>
    <s v="Thursday"/>
    <s v="Weekdays"/>
    <x v="6"/>
    <x v="0"/>
    <s v="Guest 01778"/>
    <x v="0"/>
    <d v="1993-04-19T00:00:00"/>
    <x v="12"/>
    <x v="1"/>
    <x v="3"/>
    <n v="4"/>
    <x v="0"/>
    <x v="3"/>
    <x v="0"/>
    <s v="Excellent"/>
    <s v="Very good"/>
    <s v="Very good"/>
    <s v="Poor"/>
    <s v="Excellent"/>
    <s v="Poor"/>
    <n v="5"/>
    <n v="3"/>
    <n v="5"/>
    <n v="4"/>
    <n v="4"/>
    <n v="1"/>
    <n v="5"/>
    <n v="1"/>
    <n v="3.5"/>
    <n v="4"/>
    <n v="4.5"/>
    <n v="2.5"/>
    <n v="3"/>
  </r>
  <r>
    <n v="1779"/>
    <x v="169"/>
    <d v="2021-03-28T00:00:00"/>
    <x v="1"/>
    <s v="March"/>
    <s v="Monday"/>
    <s v="Weekdays"/>
    <x v="22"/>
    <x v="1"/>
    <s v="Guest 01779"/>
    <x v="1"/>
    <d v="1962-06-21T00:00:00"/>
    <x v="20"/>
    <x v="0"/>
    <x v="0"/>
    <n v="1"/>
    <x v="6"/>
    <x v="0"/>
    <x v="2"/>
    <s v="Very good"/>
    <s v="Very good"/>
    <s v="Very good"/>
    <s v="Poor"/>
    <s v="Average"/>
    <s v="Very good"/>
    <n v="3"/>
    <n v="4"/>
    <n v="4"/>
    <n v="4"/>
    <n v="4"/>
    <n v="1"/>
    <n v="2"/>
    <n v="4"/>
    <n v="3.25"/>
    <n v="3.5"/>
    <n v="4"/>
    <n v="2.5"/>
    <n v="3"/>
  </r>
  <r>
    <n v="1780"/>
    <x v="874"/>
    <d v="2020-01-05T00:00:00"/>
    <x v="2"/>
    <s v="December"/>
    <s v="Wednesday"/>
    <s v="Weekdays"/>
    <x v="21"/>
    <x v="1"/>
    <s v="Guest 01780"/>
    <x v="1"/>
    <d v="2004-12-07T00:00:00"/>
    <x v="9"/>
    <x v="1"/>
    <x v="5"/>
    <n v="5"/>
    <x v="0"/>
    <x v="2"/>
    <x v="3"/>
    <s v="Very good"/>
    <s v="Average"/>
    <s v="Excellent"/>
    <s v="Poor"/>
    <s v="Very good"/>
    <s v="Excellent"/>
    <n v="1"/>
    <n v="2"/>
    <n v="4"/>
    <n v="2"/>
    <n v="5"/>
    <n v="1"/>
    <n v="4"/>
    <n v="5"/>
    <n v="3"/>
    <n v="1.5"/>
    <n v="3"/>
    <n v="3"/>
    <n v="4.5"/>
  </r>
  <r>
    <n v="1781"/>
    <x v="638"/>
    <d v="2021-04-07T00:00:00"/>
    <x v="1"/>
    <s v="April"/>
    <s v="Thursday"/>
    <s v="Weekdays"/>
    <x v="29"/>
    <x v="1"/>
    <s v="Guest 01781"/>
    <x v="1"/>
    <d v="1962-03-19T00:00:00"/>
    <x v="4"/>
    <x v="0"/>
    <x v="0"/>
    <n v="5"/>
    <x v="0"/>
    <x v="0"/>
    <x v="0"/>
    <s v="Good"/>
    <s v="Average"/>
    <s v="Average"/>
    <s v="Average"/>
    <s v="Very good"/>
    <s v="Very good"/>
    <n v="3"/>
    <n v="3"/>
    <n v="3"/>
    <n v="2"/>
    <n v="2"/>
    <n v="2"/>
    <n v="4"/>
    <n v="4"/>
    <n v="2.875"/>
    <n v="3"/>
    <n v="2.5"/>
    <n v="2"/>
    <n v="4"/>
  </r>
  <r>
    <n v="1782"/>
    <x v="189"/>
    <d v="2022-03-30T00:00:00"/>
    <x v="0"/>
    <s v="March"/>
    <s v="Sunday"/>
    <s v="Weekends"/>
    <x v="15"/>
    <x v="1"/>
    <s v="Guest 01782"/>
    <x v="0"/>
    <d v="1994-02-27T00:00:00"/>
    <x v="0"/>
    <x v="0"/>
    <x v="0"/>
    <n v="3"/>
    <x v="0"/>
    <x v="1"/>
    <x v="2"/>
    <s v="Very good"/>
    <s v="Poor"/>
    <s v="Poor"/>
    <s v="Poor"/>
    <s v="Average"/>
    <s v="Poor"/>
    <n v="4"/>
    <n v="4"/>
    <n v="4"/>
    <n v="1"/>
    <n v="1"/>
    <n v="1"/>
    <n v="2"/>
    <n v="1"/>
    <n v="2.25"/>
    <n v="4"/>
    <n v="2.5"/>
    <n v="1"/>
    <n v="1.5"/>
  </r>
  <r>
    <n v="1783"/>
    <x v="875"/>
    <d v="2021-07-24T00:00:00"/>
    <x v="1"/>
    <s v="July"/>
    <s v="Saturday"/>
    <s v="Weekends"/>
    <x v="19"/>
    <x v="1"/>
    <s v="Guest 01783"/>
    <x v="0"/>
    <d v="1984-02-02T00:00:00"/>
    <x v="49"/>
    <x v="2"/>
    <x v="2"/>
    <n v="5"/>
    <x v="6"/>
    <x v="0"/>
    <x v="2"/>
    <s v="Very good"/>
    <s v="Excellent"/>
    <s v="Good"/>
    <s v="Average"/>
    <s v="Average"/>
    <s v="Good"/>
    <n v="3"/>
    <n v="4"/>
    <n v="4"/>
    <n v="5"/>
    <n v="3"/>
    <n v="2"/>
    <n v="2"/>
    <n v="3"/>
    <n v="3.25"/>
    <n v="3.5"/>
    <n v="4.5"/>
    <n v="2.5"/>
    <n v="2.5"/>
  </r>
  <r>
    <n v="1784"/>
    <x v="819"/>
    <d v="2021-06-15T00:00:00"/>
    <x v="1"/>
    <s v="May"/>
    <s v="Tuesday"/>
    <s v="Weekdays"/>
    <x v="10"/>
    <x v="1"/>
    <s v="Guest 01784"/>
    <x v="0"/>
    <d v="1962-12-04T00:00:00"/>
    <x v="20"/>
    <x v="1"/>
    <x v="2"/>
    <n v="4"/>
    <x v="3"/>
    <x v="1"/>
    <x v="1"/>
    <s v="Poor"/>
    <s v="Very good"/>
    <s v="Very good"/>
    <s v="Poor"/>
    <s v="Poor"/>
    <s v="Poor"/>
    <n v="4"/>
    <n v="5"/>
    <n v="1"/>
    <n v="4"/>
    <n v="4"/>
    <n v="1"/>
    <n v="1"/>
    <n v="1"/>
    <n v="2.625"/>
    <n v="4.5"/>
    <n v="2.5"/>
    <n v="2.5"/>
    <n v="1"/>
  </r>
  <r>
    <n v="1785"/>
    <x v="552"/>
    <d v="2021-09-30T00:00:00"/>
    <x v="1"/>
    <s v="September"/>
    <s v="Wednesday"/>
    <s v="Weekdays"/>
    <x v="6"/>
    <x v="0"/>
    <s v="Guest 01785"/>
    <x v="0"/>
    <d v="2001-06-03T00:00:00"/>
    <x v="50"/>
    <x v="0"/>
    <x v="4"/>
    <n v="5"/>
    <x v="0"/>
    <x v="2"/>
    <x v="3"/>
    <s v="Very good"/>
    <s v="Poor"/>
    <s v="Good"/>
    <s v="Poor"/>
    <s v="Very good"/>
    <s v="Good"/>
    <n v="1"/>
    <n v="2"/>
    <n v="4"/>
    <n v="1"/>
    <n v="3"/>
    <n v="1"/>
    <n v="4"/>
    <n v="3"/>
    <n v="2.375"/>
    <n v="1.5"/>
    <n v="2.5"/>
    <n v="2"/>
    <n v="3.5"/>
  </r>
  <r>
    <n v="1786"/>
    <x v="809"/>
    <d v="2022-01-09T00:00:00"/>
    <x v="1"/>
    <s v="December"/>
    <s v="Friday"/>
    <s v="Weekends"/>
    <x v="24"/>
    <x v="1"/>
    <s v="Guest 01786"/>
    <x v="1"/>
    <d v="1962-06-18T00:00:00"/>
    <x v="20"/>
    <x v="1"/>
    <x v="6"/>
    <n v="4"/>
    <x v="0"/>
    <x v="0"/>
    <x v="2"/>
    <s v="Good"/>
    <s v="Very good"/>
    <s v="Poor"/>
    <s v="Poor"/>
    <s v="Very good"/>
    <s v="Good"/>
    <n v="3"/>
    <n v="4"/>
    <n v="3"/>
    <n v="4"/>
    <n v="1"/>
    <n v="1"/>
    <n v="4"/>
    <n v="3"/>
    <n v="2.875"/>
    <n v="3.5"/>
    <n v="3.5"/>
    <n v="1"/>
    <n v="3.5"/>
  </r>
  <r>
    <n v="1787"/>
    <x v="583"/>
    <d v="2020-07-23T00:00:00"/>
    <x v="3"/>
    <s v="July"/>
    <s v="Wednesday"/>
    <s v="Weekdays"/>
    <x v="25"/>
    <x v="1"/>
    <s v="Guest 01787"/>
    <x v="0"/>
    <d v="1952-07-01T00:00:00"/>
    <x v="43"/>
    <x v="1"/>
    <x v="6"/>
    <n v="4"/>
    <x v="3"/>
    <x v="1"/>
    <x v="2"/>
    <s v="Poor"/>
    <s v="Average"/>
    <s v="Very good"/>
    <s v="Poor"/>
    <s v="Excellent"/>
    <s v="Average"/>
    <n v="4"/>
    <n v="4"/>
    <n v="1"/>
    <n v="2"/>
    <n v="4"/>
    <n v="1"/>
    <n v="5"/>
    <n v="2"/>
    <n v="2.875"/>
    <n v="4"/>
    <n v="1.5"/>
    <n v="2.5"/>
    <n v="3.5"/>
  </r>
  <r>
    <n v="1788"/>
    <x v="244"/>
    <d v="2020-09-26T00:00:00"/>
    <x v="3"/>
    <s v="September"/>
    <s v="Thursday"/>
    <s v="Weekdays"/>
    <x v="12"/>
    <x v="1"/>
    <s v="Guest 01788"/>
    <x v="1"/>
    <d v="1992-06-03T00:00:00"/>
    <x v="12"/>
    <x v="0"/>
    <x v="0"/>
    <n v="2"/>
    <x v="1"/>
    <x v="1"/>
    <x v="1"/>
    <s v="Poor"/>
    <s v="Average"/>
    <s v="Very good"/>
    <s v="Very good"/>
    <s v="Good"/>
    <s v="Average"/>
    <n v="4"/>
    <n v="5"/>
    <n v="1"/>
    <n v="2"/>
    <n v="4"/>
    <n v="4"/>
    <n v="3"/>
    <n v="2"/>
    <n v="3.125"/>
    <n v="4.5"/>
    <n v="1.5"/>
    <n v="4"/>
    <n v="2.5"/>
  </r>
  <r>
    <n v="1789"/>
    <x v="876"/>
    <d v="2020-01-10T00:00:00"/>
    <x v="2"/>
    <s v="December"/>
    <s v="Wednesday"/>
    <s v="Weekdays"/>
    <x v="18"/>
    <x v="1"/>
    <s v="Guest 01789"/>
    <x v="1"/>
    <d v="2006-07-27T00:00:00"/>
    <x v="56"/>
    <x v="2"/>
    <x v="5"/>
    <n v="5"/>
    <x v="6"/>
    <x v="0"/>
    <x v="1"/>
    <s v="Excellent"/>
    <s v="Excellent"/>
    <s v="Average"/>
    <s v="Poor"/>
    <s v="Excellent"/>
    <s v="Very good"/>
    <n v="3"/>
    <n v="5"/>
    <n v="5"/>
    <n v="5"/>
    <n v="2"/>
    <n v="1"/>
    <n v="5"/>
    <n v="4"/>
    <n v="3.75"/>
    <n v="4"/>
    <n v="5"/>
    <n v="1.5"/>
    <n v="4.5"/>
  </r>
  <r>
    <n v="1790"/>
    <x v="386"/>
    <d v="2022-10-20T00:00:00"/>
    <x v="0"/>
    <s v="October"/>
    <s v="Tuesday"/>
    <s v="Weekdays"/>
    <x v="11"/>
    <x v="1"/>
    <s v="Guest 01790"/>
    <x v="1"/>
    <d v="1972-05-08T00:00:00"/>
    <x v="53"/>
    <x v="1"/>
    <x v="2"/>
    <n v="4"/>
    <x v="0"/>
    <x v="2"/>
    <x v="3"/>
    <s v="Good"/>
    <s v="Very good"/>
    <s v="Average"/>
    <s v="Average"/>
    <s v="Good"/>
    <s v="Very good"/>
    <n v="1"/>
    <n v="2"/>
    <n v="3"/>
    <n v="4"/>
    <n v="2"/>
    <n v="2"/>
    <n v="3"/>
    <n v="4"/>
    <n v="2.625"/>
    <n v="1.5"/>
    <n v="3.5"/>
    <n v="2"/>
    <n v="3.5"/>
  </r>
  <r>
    <n v="1791"/>
    <x v="133"/>
    <d v="2021-09-09T00:00:00"/>
    <x v="1"/>
    <s v="September"/>
    <s v="Monday"/>
    <s v="Weekdays"/>
    <x v="4"/>
    <x v="0"/>
    <s v="Guest 01791"/>
    <x v="1"/>
    <d v="1956-05-25T00:00:00"/>
    <x v="5"/>
    <x v="0"/>
    <x v="0"/>
    <n v="3"/>
    <x v="0"/>
    <x v="2"/>
    <x v="3"/>
    <s v="Very good"/>
    <s v="Good"/>
    <s v="Good"/>
    <s v="Poor"/>
    <s v="Average"/>
    <s v="Average"/>
    <n v="1"/>
    <n v="2"/>
    <n v="4"/>
    <n v="3"/>
    <n v="3"/>
    <n v="1"/>
    <n v="2"/>
    <n v="2"/>
    <n v="2.25"/>
    <n v="1.5"/>
    <n v="3.5"/>
    <n v="2"/>
    <n v="2"/>
  </r>
  <r>
    <n v="1792"/>
    <x v="457"/>
    <d v="2021-02-16T00:00:00"/>
    <x v="1"/>
    <s v="February"/>
    <s v="Saturday"/>
    <s v="Weekends"/>
    <x v="4"/>
    <x v="2"/>
    <s v="Guest 01792"/>
    <x v="1"/>
    <d v="1965-09-18T00:00:00"/>
    <x v="44"/>
    <x v="3"/>
    <x v="2"/>
    <n v="5"/>
    <x v="5"/>
    <x v="1"/>
    <x v="0"/>
    <s v="Very good"/>
    <s v="Average"/>
    <s v="Average"/>
    <s v="Average"/>
    <s v="Average"/>
    <s v="Very good"/>
    <n v="4"/>
    <n v="3"/>
    <n v="4"/>
    <n v="2"/>
    <n v="2"/>
    <n v="2"/>
    <n v="2"/>
    <n v="4"/>
    <n v="2.875"/>
    <n v="3.5"/>
    <n v="3"/>
    <n v="2"/>
    <n v="3"/>
  </r>
  <r>
    <n v="1793"/>
    <x v="636"/>
    <d v="2021-06-19T00:00:00"/>
    <x v="1"/>
    <s v="June"/>
    <s v="Saturday"/>
    <s v="Weekends"/>
    <x v="16"/>
    <x v="1"/>
    <s v="Guest 01793"/>
    <x v="1"/>
    <d v="2002-05-19T00:00:00"/>
    <x v="26"/>
    <x v="1"/>
    <x v="3"/>
    <n v="4"/>
    <x v="0"/>
    <x v="0"/>
    <x v="1"/>
    <s v="Good"/>
    <s v="Good"/>
    <s v="Very good"/>
    <s v="Average"/>
    <s v="Poor"/>
    <s v="Excellent"/>
    <n v="3"/>
    <n v="5"/>
    <n v="3"/>
    <n v="3"/>
    <n v="4"/>
    <n v="2"/>
    <n v="1"/>
    <n v="5"/>
    <n v="3.25"/>
    <n v="4"/>
    <n v="3"/>
    <n v="3"/>
    <n v="3"/>
  </r>
  <r>
    <n v="1794"/>
    <x v="275"/>
    <d v="2021-10-14T00:00:00"/>
    <x v="1"/>
    <s v="September"/>
    <s v="Sunday"/>
    <s v="Weekends"/>
    <x v="1"/>
    <x v="1"/>
    <s v="Guest 01794"/>
    <x v="1"/>
    <d v="2000-11-07T00:00:00"/>
    <x v="6"/>
    <x v="1"/>
    <x v="2"/>
    <n v="4"/>
    <x v="0"/>
    <x v="0"/>
    <x v="1"/>
    <s v="Good"/>
    <s v="Average"/>
    <s v="Poor"/>
    <s v="Poor"/>
    <s v="Poor"/>
    <s v="Excellent"/>
    <n v="3"/>
    <n v="5"/>
    <n v="3"/>
    <n v="2"/>
    <n v="1"/>
    <n v="1"/>
    <n v="1"/>
    <n v="5"/>
    <n v="2.625"/>
    <n v="4"/>
    <n v="2.5"/>
    <n v="1"/>
    <n v="3"/>
  </r>
  <r>
    <n v="1795"/>
    <x v="638"/>
    <d v="2021-04-17T00:00:00"/>
    <x v="1"/>
    <s v="April"/>
    <s v="Thursday"/>
    <s v="Weekdays"/>
    <x v="18"/>
    <x v="1"/>
    <s v="Guest 01795"/>
    <x v="1"/>
    <d v="1991-04-22T00:00:00"/>
    <x v="38"/>
    <x v="1"/>
    <x v="1"/>
    <n v="3"/>
    <x v="7"/>
    <x v="0"/>
    <x v="2"/>
    <s v="Good"/>
    <s v="Very good"/>
    <s v="Poor"/>
    <s v="Poor"/>
    <s v="Excellent"/>
    <s v="Poor"/>
    <n v="3"/>
    <n v="4"/>
    <n v="3"/>
    <n v="4"/>
    <n v="1"/>
    <n v="1"/>
    <n v="5"/>
    <n v="1"/>
    <n v="2.75"/>
    <n v="3.5"/>
    <n v="3.5"/>
    <n v="1"/>
    <n v="3"/>
  </r>
  <r>
    <n v="1796"/>
    <x v="877"/>
    <d v="2022-06-03T00:00:00"/>
    <x v="0"/>
    <s v="May"/>
    <s v="Saturday"/>
    <s v="Weekends"/>
    <x v="9"/>
    <x v="1"/>
    <s v="Guest 01796"/>
    <x v="0"/>
    <d v="1989-04-15T00:00:00"/>
    <x v="7"/>
    <x v="0"/>
    <x v="0"/>
    <n v="1"/>
    <x v="6"/>
    <x v="1"/>
    <x v="3"/>
    <s v="Excellent"/>
    <s v="Excellent"/>
    <s v="Very good"/>
    <s v="Poor"/>
    <s v="Good"/>
    <s v="Good"/>
    <n v="4"/>
    <n v="2"/>
    <n v="5"/>
    <n v="5"/>
    <n v="4"/>
    <n v="1"/>
    <n v="3"/>
    <n v="3"/>
    <n v="3.375"/>
    <n v="3"/>
    <n v="5"/>
    <n v="2.5"/>
    <n v="3"/>
  </r>
  <r>
    <n v="1797"/>
    <x v="57"/>
    <d v="2022-07-06T00:00:00"/>
    <x v="0"/>
    <s v="June"/>
    <s v="Thursday"/>
    <s v="Weekdays"/>
    <x v="29"/>
    <x v="1"/>
    <s v="Guest 01797"/>
    <x v="1"/>
    <d v="1995-07-08T00:00:00"/>
    <x v="36"/>
    <x v="0"/>
    <x v="0"/>
    <n v="5"/>
    <x v="0"/>
    <x v="0"/>
    <x v="1"/>
    <s v="Very good"/>
    <s v="Excellent"/>
    <s v="Very good"/>
    <s v="Average"/>
    <s v="Average"/>
    <s v="Good"/>
    <n v="3"/>
    <n v="5"/>
    <n v="4"/>
    <n v="5"/>
    <n v="4"/>
    <n v="2"/>
    <n v="2"/>
    <n v="3"/>
    <n v="3.5"/>
    <n v="4"/>
    <n v="4.5"/>
    <n v="3"/>
    <n v="2.5"/>
  </r>
  <r>
    <n v="1798"/>
    <x v="467"/>
    <d v="2021-09-28T00:00:00"/>
    <x v="1"/>
    <s v="September"/>
    <s v="Saturday"/>
    <s v="Weekends"/>
    <x v="4"/>
    <x v="2"/>
    <s v="Guest 01798"/>
    <x v="1"/>
    <d v="1975-03-06T00:00:00"/>
    <x v="54"/>
    <x v="1"/>
    <x v="3"/>
    <n v="5"/>
    <x v="5"/>
    <x v="0"/>
    <x v="2"/>
    <s v="Very good"/>
    <s v="Excellent"/>
    <s v="Excellent"/>
    <s v="Poor"/>
    <s v="Very good"/>
    <s v="Average"/>
    <n v="3"/>
    <n v="4"/>
    <n v="4"/>
    <n v="5"/>
    <n v="5"/>
    <n v="1"/>
    <n v="4"/>
    <n v="2"/>
    <n v="3.5"/>
    <n v="3.5"/>
    <n v="4.5"/>
    <n v="3"/>
    <n v="3"/>
  </r>
  <r>
    <n v="1799"/>
    <x v="13"/>
    <d v="2021-12-07T00:00:00"/>
    <x v="1"/>
    <s v="November"/>
    <s v="Thursday"/>
    <s v="Weekdays"/>
    <x v="3"/>
    <x v="1"/>
    <s v="Guest 01799"/>
    <x v="0"/>
    <d v="2005-05-23T00:00:00"/>
    <x v="48"/>
    <x v="1"/>
    <x v="5"/>
    <n v="1"/>
    <x v="0"/>
    <x v="1"/>
    <x v="1"/>
    <s v="Good"/>
    <s v="Excellent"/>
    <s v="Very good"/>
    <s v="Excellent"/>
    <s v="Very good"/>
    <s v="Good"/>
    <n v="4"/>
    <n v="5"/>
    <n v="3"/>
    <n v="5"/>
    <n v="4"/>
    <n v="5"/>
    <n v="4"/>
    <n v="3"/>
    <n v="4.125"/>
    <n v="4.5"/>
    <n v="4"/>
    <n v="4.5"/>
    <n v="3.5"/>
  </r>
  <r>
    <n v="1800"/>
    <x v="878"/>
    <d v="2020-09-21T00:00:00"/>
    <x v="3"/>
    <s v="August"/>
    <s v="Monday"/>
    <s v="Weekdays"/>
    <x v="19"/>
    <x v="1"/>
    <s v="Guest 01800"/>
    <x v="0"/>
    <d v="1984-02-25T00:00:00"/>
    <x v="49"/>
    <x v="1"/>
    <x v="3"/>
    <n v="5"/>
    <x v="6"/>
    <x v="1"/>
    <x v="1"/>
    <s v="Very good"/>
    <s v="Average"/>
    <s v="Average"/>
    <s v="Poor"/>
    <s v="Excellent"/>
    <s v="Very good"/>
    <n v="4"/>
    <n v="5"/>
    <n v="4"/>
    <n v="2"/>
    <n v="2"/>
    <n v="1"/>
    <n v="5"/>
    <n v="4"/>
    <n v="3.375"/>
    <n v="4.5"/>
    <n v="3"/>
    <n v="1.5"/>
    <n v="4.5"/>
  </r>
  <r>
    <n v="1801"/>
    <x v="295"/>
    <d v="2020-05-25T00:00:00"/>
    <x v="3"/>
    <s v="April"/>
    <s v="Saturday"/>
    <s v="Weekends"/>
    <x v="24"/>
    <x v="1"/>
    <s v="Guest 01801"/>
    <x v="0"/>
    <d v="1960-06-03T00:00:00"/>
    <x v="1"/>
    <x v="3"/>
    <x v="2"/>
    <n v="2"/>
    <x v="6"/>
    <x v="0"/>
    <x v="2"/>
    <s v="Good"/>
    <s v="Average"/>
    <s v="Average"/>
    <s v="Average"/>
    <s v="Good"/>
    <s v="Very good"/>
    <n v="3"/>
    <n v="4"/>
    <n v="3"/>
    <n v="2"/>
    <n v="2"/>
    <n v="2"/>
    <n v="3"/>
    <n v="4"/>
    <n v="2.875"/>
    <n v="3.5"/>
    <n v="2.5"/>
    <n v="2"/>
    <n v="3.5"/>
  </r>
  <r>
    <n v="1802"/>
    <x v="108"/>
    <d v="2020-04-27T00:00:00"/>
    <x v="3"/>
    <s v="April"/>
    <s v="Friday"/>
    <s v="Weekends"/>
    <x v="27"/>
    <x v="1"/>
    <s v="Guest 01802"/>
    <x v="1"/>
    <d v="1955-01-19T00:00:00"/>
    <x v="28"/>
    <x v="1"/>
    <x v="4"/>
    <n v="5"/>
    <x v="5"/>
    <x v="3"/>
    <x v="2"/>
    <s v="Good"/>
    <s v="Very good"/>
    <s v="Average"/>
    <s v="Average"/>
    <s v="Excellent"/>
    <s v="Good"/>
    <n v="5"/>
    <n v="4"/>
    <n v="3"/>
    <n v="4"/>
    <n v="2"/>
    <n v="2"/>
    <n v="5"/>
    <n v="3"/>
    <n v="3.5"/>
    <n v="4.5"/>
    <n v="3.5"/>
    <n v="2"/>
    <n v="4"/>
  </r>
  <r>
    <n v="1803"/>
    <x v="36"/>
    <d v="2020-03-13T00:00:00"/>
    <x v="3"/>
    <s v="February"/>
    <s v="Friday"/>
    <s v="Weekends"/>
    <x v="8"/>
    <x v="1"/>
    <s v="Guest 01803"/>
    <x v="0"/>
    <d v="1981-03-06T00:00:00"/>
    <x v="18"/>
    <x v="1"/>
    <x v="4"/>
    <n v="5"/>
    <x v="5"/>
    <x v="1"/>
    <x v="1"/>
    <s v="Very good"/>
    <s v="Good"/>
    <s v="Poor"/>
    <s v="Poor"/>
    <s v="Good"/>
    <s v="Very good"/>
    <n v="4"/>
    <n v="5"/>
    <n v="4"/>
    <n v="3"/>
    <n v="1"/>
    <n v="1"/>
    <n v="3"/>
    <n v="4"/>
    <n v="3.125"/>
    <n v="4.5"/>
    <n v="3.5"/>
    <n v="1"/>
    <n v="3.5"/>
  </r>
  <r>
    <n v="1804"/>
    <x v="47"/>
    <d v="2022-02-11T00:00:00"/>
    <x v="0"/>
    <s v="January"/>
    <s v="Tuesday"/>
    <s v="Weekdays"/>
    <x v="27"/>
    <x v="1"/>
    <s v="Guest 01804"/>
    <x v="1"/>
    <d v="1953-05-14T00:00:00"/>
    <x v="43"/>
    <x v="0"/>
    <x v="0"/>
    <n v="3"/>
    <x v="1"/>
    <x v="0"/>
    <x v="1"/>
    <s v="Excellent"/>
    <s v="Poor"/>
    <s v="Good"/>
    <s v="Poor"/>
    <s v="Excellent"/>
    <s v="Poor"/>
    <n v="3"/>
    <n v="5"/>
    <n v="5"/>
    <n v="1"/>
    <n v="3"/>
    <n v="1"/>
    <n v="5"/>
    <n v="1"/>
    <n v="3"/>
    <n v="4"/>
    <n v="3"/>
    <n v="2"/>
    <n v="3"/>
  </r>
  <r>
    <n v="1805"/>
    <x v="646"/>
    <d v="2022-03-28T00:00:00"/>
    <x v="0"/>
    <s v="March"/>
    <s v="Friday"/>
    <s v="Weekends"/>
    <x v="4"/>
    <x v="2"/>
    <s v="Guest 01805"/>
    <x v="1"/>
    <d v="1968-06-09T00:00:00"/>
    <x v="42"/>
    <x v="1"/>
    <x v="5"/>
    <n v="5"/>
    <x v="0"/>
    <x v="0"/>
    <x v="1"/>
    <s v="Excellent"/>
    <s v="Average"/>
    <s v="Very good"/>
    <s v="Average"/>
    <s v="Very good"/>
    <s v="Average"/>
    <n v="3"/>
    <n v="5"/>
    <n v="5"/>
    <n v="2"/>
    <n v="4"/>
    <n v="2"/>
    <n v="4"/>
    <n v="2"/>
    <n v="3.375"/>
    <n v="4"/>
    <n v="3.5"/>
    <n v="3"/>
    <n v="3"/>
  </r>
  <r>
    <n v="1806"/>
    <x v="353"/>
    <d v="2020-03-08T00:00:00"/>
    <x v="3"/>
    <s v="March"/>
    <s v="Tuesday"/>
    <s v="Weekdays"/>
    <x v="2"/>
    <x v="0"/>
    <s v="Guest 01806"/>
    <x v="0"/>
    <d v="1998-02-01T00:00:00"/>
    <x v="8"/>
    <x v="2"/>
    <x v="6"/>
    <n v="4"/>
    <x v="5"/>
    <x v="1"/>
    <x v="3"/>
    <s v="Good"/>
    <s v="Very good"/>
    <s v="Average"/>
    <s v="Average"/>
    <s v="Average"/>
    <s v="Average"/>
    <n v="4"/>
    <n v="2"/>
    <n v="3"/>
    <n v="4"/>
    <n v="2"/>
    <n v="2"/>
    <n v="2"/>
    <n v="2"/>
    <n v="2.625"/>
    <n v="3"/>
    <n v="3.5"/>
    <n v="2"/>
    <n v="2"/>
  </r>
  <r>
    <n v="1807"/>
    <x v="23"/>
    <d v="2021-02-05T00:00:00"/>
    <x v="1"/>
    <s v="January"/>
    <s v="Sunday"/>
    <s v="Weekends"/>
    <x v="14"/>
    <x v="1"/>
    <s v="Guest 01807"/>
    <x v="0"/>
    <d v="1980-04-05T00:00:00"/>
    <x v="14"/>
    <x v="0"/>
    <x v="0"/>
    <n v="4"/>
    <x v="6"/>
    <x v="3"/>
    <x v="2"/>
    <s v="Good"/>
    <s v="Poor"/>
    <s v="Average"/>
    <s v="Poor"/>
    <s v="Excellent"/>
    <s v="Excellent"/>
    <n v="5"/>
    <n v="4"/>
    <n v="3"/>
    <n v="1"/>
    <n v="2"/>
    <n v="1"/>
    <n v="5"/>
    <n v="5"/>
    <n v="3.25"/>
    <n v="4.5"/>
    <n v="2"/>
    <n v="1.5"/>
    <n v="5"/>
  </r>
  <r>
    <n v="1808"/>
    <x v="123"/>
    <d v="2021-10-08T00:00:00"/>
    <x v="1"/>
    <s v="September"/>
    <s v="Thursday"/>
    <s v="Weekdays"/>
    <x v="23"/>
    <x v="1"/>
    <s v="Guest 01808"/>
    <x v="0"/>
    <d v="1967-11-13T00:00:00"/>
    <x v="32"/>
    <x v="0"/>
    <x v="0"/>
    <n v="3"/>
    <x v="6"/>
    <x v="3"/>
    <x v="0"/>
    <s v="Average"/>
    <s v="Very good"/>
    <s v="Very good"/>
    <s v="Poor"/>
    <s v="Very good"/>
    <s v="Excellent"/>
    <n v="5"/>
    <n v="3"/>
    <n v="2"/>
    <n v="4"/>
    <n v="4"/>
    <n v="1"/>
    <n v="4"/>
    <n v="5"/>
    <n v="3.5"/>
    <n v="4"/>
    <n v="3"/>
    <n v="2.5"/>
    <n v="4.5"/>
  </r>
  <r>
    <n v="1809"/>
    <x v="618"/>
    <d v="2020-01-23T00:00:00"/>
    <x v="2"/>
    <s v="December"/>
    <s v="Tuesday"/>
    <s v="Weekdays"/>
    <x v="24"/>
    <x v="1"/>
    <s v="Guest 01809"/>
    <x v="1"/>
    <d v="1988-12-18T00:00:00"/>
    <x v="7"/>
    <x v="0"/>
    <x v="6"/>
    <n v="3"/>
    <x v="5"/>
    <x v="2"/>
    <x v="3"/>
    <s v="Good"/>
    <s v="Poor"/>
    <s v="Very good"/>
    <s v="Poor"/>
    <s v="Excellent"/>
    <s v="Excellent"/>
    <n v="1"/>
    <n v="2"/>
    <n v="3"/>
    <n v="1"/>
    <n v="4"/>
    <n v="1"/>
    <n v="5"/>
    <n v="5"/>
    <n v="2.75"/>
    <n v="1.5"/>
    <n v="2"/>
    <n v="2.5"/>
    <n v="5"/>
  </r>
  <r>
    <n v="1810"/>
    <x v="879"/>
    <d v="2022-04-22T00:00:00"/>
    <x v="0"/>
    <s v="April"/>
    <s v="Wednesday"/>
    <s v="Weekdays"/>
    <x v="0"/>
    <x v="0"/>
    <s v="Guest 01810"/>
    <x v="1"/>
    <d v="1998-03-31T00:00:00"/>
    <x v="8"/>
    <x v="1"/>
    <x v="5"/>
    <n v="4"/>
    <x v="0"/>
    <x v="1"/>
    <x v="0"/>
    <s v="Average"/>
    <s v="Very good"/>
    <s v="Excellent"/>
    <s v="Average"/>
    <s v="Average"/>
    <s v="Very good"/>
    <n v="4"/>
    <n v="3"/>
    <n v="2"/>
    <n v="4"/>
    <n v="5"/>
    <n v="2"/>
    <n v="2"/>
    <n v="4"/>
    <n v="3.25"/>
    <n v="3.5"/>
    <n v="3"/>
    <n v="3.5"/>
    <n v="3"/>
  </r>
  <r>
    <n v="1811"/>
    <x v="183"/>
    <d v="2021-08-20T00:00:00"/>
    <x v="1"/>
    <s v="July"/>
    <s v="Wednesday"/>
    <s v="Weekdays"/>
    <x v="24"/>
    <x v="1"/>
    <s v="Guest 01811"/>
    <x v="0"/>
    <d v="1977-05-31T00:00:00"/>
    <x v="30"/>
    <x v="1"/>
    <x v="3"/>
    <n v="2"/>
    <x v="0"/>
    <x v="1"/>
    <x v="1"/>
    <s v="Very good"/>
    <s v="Very good"/>
    <s v="Good"/>
    <s v="Average"/>
    <s v="Good"/>
    <s v="Excellent"/>
    <n v="4"/>
    <n v="5"/>
    <n v="4"/>
    <n v="4"/>
    <n v="3"/>
    <n v="2"/>
    <n v="3"/>
    <n v="5"/>
    <n v="3.75"/>
    <n v="4.5"/>
    <n v="4"/>
    <n v="2.5"/>
    <n v="4"/>
  </r>
  <r>
    <n v="1812"/>
    <x v="880"/>
    <d v="2021-01-06T00:00:00"/>
    <x v="3"/>
    <s v="December"/>
    <s v="Sunday"/>
    <s v="Weekends"/>
    <x v="27"/>
    <x v="1"/>
    <s v="Guest 01812"/>
    <x v="0"/>
    <d v="1993-10-01T00:00:00"/>
    <x v="0"/>
    <x v="0"/>
    <x v="0"/>
    <n v="4"/>
    <x v="0"/>
    <x v="1"/>
    <x v="2"/>
    <s v="Good"/>
    <s v="Good"/>
    <s v="Excellent"/>
    <s v="Poor"/>
    <s v="Good"/>
    <s v="Very good"/>
    <n v="4"/>
    <n v="4"/>
    <n v="3"/>
    <n v="3"/>
    <n v="5"/>
    <n v="1"/>
    <n v="3"/>
    <n v="4"/>
    <n v="3.375"/>
    <n v="4"/>
    <n v="3"/>
    <n v="3"/>
    <n v="3.5"/>
  </r>
  <r>
    <n v="1813"/>
    <x v="768"/>
    <d v="2022-09-03T00:00:00"/>
    <x v="0"/>
    <s v="August"/>
    <s v="Saturday"/>
    <s v="Weekends"/>
    <x v="19"/>
    <x v="1"/>
    <s v="Guest 01813"/>
    <x v="1"/>
    <d v="1985-07-27T00:00:00"/>
    <x v="29"/>
    <x v="1"/>
    <x v="3"/>
    <n v="2"/>
    <x v="0"/>
    <x v="3"/>
    <x v="1"/>
    <s v="Good"/>
    <s v="Good"/>
    <s v="Good"/>
    <s v="Average"/>
    <s v="Very good"/>
    <s v="Good"/>
    <n v="5"/>
    <n v="5"/>
    <n v="3"/>
    <n v="3"/>
    <n v="3"/>
    <n v="2"/>
    <n v="4"/>
    <n v="3"/>
    <n v="3.5"/>
    <n v="5"/>
    <n v="3"/>
    <n v="2.5"/>
    <n v="3.5"/>
  </r>
  <r>
    <n v="1814"/>
    <x v="183"/>
    <d v="2021-07-23T00:00:00"/>
    <x v="1"/>
    <s v="July"/>
    <s v="Wednesday"/>
    <s v="Weekdays"/>
    <x v="0"/>
    <x v="0"/>
    <s v="Guest 01814"/>
    <x v="1"/>
    <d v="1972-02-01T00:00:00"/>
    <x v="53"/>
    <x v="1"/>
    <x v="6"/>
    <n v="4"/>
    <x v="5"/>
    <x v="2"/>
    <x v="3"/>
    <s v="Good"/>
    <s v="Good"/>
    <s v="Excellent"/>
    <s v="Poor"/>
    <s v="Poor"/>
    <s v="Good"/>
    <n v="1"/>
    <n v="2"/>
    <n v="3"/>
    <n v="3"/>
    <n v="5"/>
    <n v="1"/>
    <n v="1"/>
    <n v="3"/>
    <n v="2.375"/>
    <n v="1.5"/>
    <n v="3"/>
    <n v="3"/>
    <n v="2"/>
  </r>
  <r>
    <n v="1815"/>
    <x v="881"/>
    <d v="2022-02-22T00:00:00"/>
    <x v="0"/>
    <s v="January"/>
    <s v="Friday"/>
    <s v="Weekends"/>
    <x v="1"/>
    <x v="1"/>
    <s v="Guest 01815"/>
    <x v="1"/>
    <d v="1955-08-07T00:00:00"/>
    <x v="19"/>
    <x v="2"/>
    <x v="0"/>
    <n v="3"/>
    <x v="5"/>
    <x v="0"/>
    <x v="1"/>
    <s v="Good"/>
    <s v="Very good"/>
    <s v="Very good"/>
    <s v="Poor"/>
    <s v="Good"/>
    <s v="Poor"/>
    <n v="3"/>
    <n v="5"/>
    <n v="3"/>
    <n v="4"/>
    <n v="4"/>
    <n v="1"/>
    <n v="3"/>
    <n v="1"/>
    <n v="3"/>
    <n v="4"/>
    <n v="3.5"/>
    <n v="2.5"/>
    <n v="2"/>
  </r>
  <r>
    <n v="1816"/>
    <x v="696"/>
    <d v="2021-10-14T00:00:00"/>
    <x v="1"/>
    <s v="September"/>
    <s v="Friday"/>
    <s v="Weekends"/>
    <x v="9"/>
    <x v="1"/>
    <s v="Guest 01816"/>
    <x v="0"/>
    <d v="1976-11-07T00:00:00"/>
    <x v="51"/>
    <x v="0"/>
    <x v="0"/>
    <n v="4"/>
    <x v="3"/>
    <x v="3"/>
    <x v="2"/>
    <s v="Good"/>
    <s v="Excellent"/>
    <s v="Very good"/>
    <s v="Poor"/>
    <s v="Excellent"/>
    <s v="Average"/>
    <n v="5"/>
    <n v="4"/>
    <n v="3"/>
    <n v="5"/>
    <n v="4"/>
    <n v="1"/>
    <n v="5"/>
    <n v="2"/>
    <n v="3.625"/>
    <n v="4.5"/>
    <n v="4"/>
    <n v="2.5"/>
    <n v="3.5"/>
  </r>
  <r>
    <n v="1817"/>
    <x v="109"/>
    <d v="2021-03-16T00:00:00"/>
    <x v="1"/>
    <s v="February"/>
    <s v="Saturday"/>
    <s v="Weekends"/>
    <x v="15"/>
    <x v="1"/>
    <s v="Guest 01817"/>
    <x v="1"/>
    <d v="1983-07-22T00:00:00"/>
    <x v="49"/>
    <x v="1"/>
    <x v="2"/>
    <n v="4"/>
    <x v="0"/>
    <x v="3"/>
    <x v="1"/>
    <s v="Good"/>
    <s v="Excellent"/>
    <s v="Very good"/>
    <s v="Poor"/>
    <s v="Very good"/>
    <s v="Poor"/>
    <n v="5"/>
    <n v="5"/>
    <n v="3"/>
    <n v="5"/>
    <n v="4"/>
    <n v="1"/>
    <n v="4"/>
    <n v="1"/>
    <n v="3.5"/>
    <n v="5"/>
    <n v="4"/>
    <n v="2.5"/>
    <n v="2.5"/>
  </r>
  <r>
    <n v="1818"/>
    <x v="462"/>
    <d v="2021-04-16T00:00:00"/>
    <x v="1"/>
    <s v="March"/>
    <s v="Sunday"/>
    <s v="Weekends"/>
    <x v="5"/>
    <x v="1"/>
    <s v="Guest 01818"/>
    <x v="0"/>
    <d v="1953-02-02T00:00:00"/>
    <x v="43"/>
    <x v="1"/>
    <x v="3"/>
    <n v="4"/>
    <x v="6"/>
    <x v="1"/>
    <x v="1"/>
    <s v="Good"/>
    <s v="Excellent"/>
    <s v="Good"/>
    <s v="Poor"/>
    <s v="Very good"/>
    <s v="Average"/>
    <n v="4"/>
    <n v="5"/>
    <n v="3"/>
    <n v="5"/>
    <n v="3"/>
    <n v="1"/>
    <n v="4"/>
    <n v="2"/>
    <n v="3.375"/>
    <n v="4.5"/>
    <n v="4"/>
    <n v="2"/>
    <n v="3"/>
  </r>
  <r>
    <n v="1819"/>
    <x v="325"/>
    <d v="2021-03-30T00:00:00"/>
    <x v="1"/>
    <s v="March"/>
    <s v="Tuesday"/>
    <s v="Weekdays"/>
    <x v="8"/>
    <x v="1"/>
    <s v="Guest 01819"/>
    <x v="1"/>
    <d v="1968-03-01T00:00:00"/>
    <x v="32"/>
    <x v="0"/>
    <x v="0"/>
    <n v="2"/>
    <x v="1"/>
    <x v="3"/>
    <x v="1"/>
    <s v="Good"/>
    <s v="Very good"/>
    <s v="Good"/>
    <s v="Average"/>
    <s v="Good"/>
    <s v="Good"/>
    <n v="5"/>
    <n v="5"/>
    <n v="3"/>
    <n v="4"/>
    <n v="3"/>
    <n v="2"/>
    <n v="3"/>
    <n v="3"/>
    <n v="3.5"/>
    <n v="5"/>
    <n v="3.5"/>
    <n v="2.5"/>
    <n v="3"/>
  </r>
  <r>
    <n v="1820"/>
    <x v="282"/>
    <d v="2022-05-10T00:00:00"/>
    <x v="0"/>
    <s v="May"/>
    <s v="Monday"/>
    <s v="Weekdays"/>
    <x v="23"/>
    <x v="1"/>
    <s v="Guest 01820"/>
    <x v="1"/>
    <d v="1998-10-06T00:00:00"/>
    <x v="22"/>
    <x v="0"/>
    <x v="0"/>
    <n v="2"/>
    <x v="0"/>
    <x v="0"/>
    <x v="1"/>
    <s v="Excellent"/>
    <s v="Average"/>
    <s v="Average"/>
    <s v="Good"/>
    <s v="Good"/>
    <s v="Poor"/>
    <n v="3"/>
    <n v="5"/>
    <n v="5"/>
    <n v="2"/>
    <n v="2"/>
    <n v="3"/>
    <n v="3"/>
    <n v="1"/>
    <n v="3"/>
    <n v="4"/>
    <n v="3.5"/>
    <n v="2.5"/>
    <n v="2"/>
  </r>
  <r>
    <n v="1821"/>
    <x v="8"/>
    <d v="2020-08-14T00:00:00"/>
    <x v="3"/>
    <s v="August"/>
    <s v="Friday"/>
    <s v="Weekends"/>
    <x v="16"/>
    <x v="1"/>
    <s v="Guest 01821"/>
    <x v="0"/>
    <d v="1979-08-14T00:00:00"/>
    <x v="14"/>
    <x v="1"/>
    <x v="6"/>
    <n v="5"/>
    <x v="3"/>
    <x v="0"/>
    <x v="2"/>
    <s v="Excellent"/>
    <s v="Average"/>
    <s v="Very good"/>
    <s v="Average"/>
    <s v="Very good"/>
    <s v="Good"/>
    <n v="3"/>
    <n v="4"/>
    <n v="5"/>
    <n v="2"/>
    <n v="4"/>
    <n v="2"/>
    <n v="4"/>
    <n v="3"/>
    <n v="3.375"/>
    <n v="3.5"/>
    <n v="3.5"/>
    <n v="3"/>
    <n v="3.5"/>
  </r>
  <r>
    <n v="1822"/>
    <x v="343"/>
    <d v="2020-10-17T00:00:00"/>
    <x v="3"/>
    <s v="October"/>
    <s v="Thursday"/>
    <s v="Weekdays"/>
    <x v="11"/>
    <x v="1"/>
    <s v="Guest 01822"/>
    <x v="1"/>
    <d v="1966-06-27T00:00:00"/>
    <x v="10"/>
    <x v="0"/>
    <x v="0"/>
    <n v="2"/>
    <x v="2"/>
    <x v="1"/>
    <x v="3"/>
    <s v="Good"/>
    <s v="Good"/>
    <s v="Good"/>
    <s v="Average"/>
    <s v="Good"/>
    <s v="Good"/>
    <n v="4"/>
    <n v="2"/>
    <n v="3"/>
    <n v="3"/>
    <n v="3"/>
    <n v="2"/>
    <n v="3"/>
    <n v="3"/>
    <n v="2.875"/>
    <n v="3"/>
    <n v="3"/>
    <n v="2.5"/>
    <n v="3"/>
  </r>
  <r>
    <n v="1823"/>
    <x v="351"/>
    <d v="2022-08-11T00:00:00"/>
    <x v="0"/>
    <s v="August"/>
    <s v="Thursday"/>
    <s v="Weekdays"/>
    <x v="16"/>
    <x v="1"/>
    <s v="Guest 01823"/>
    <x v="0"/>
    <d v="2004-01-11T00:00:00"/>
    <x v="3"/>
    <x v="1"/>
    <x v="2"/>
    <n v="4"/>
    <x v="2"/>
    <x v="0"/>
    <x v="4"/>
    <s v="Good"/>
    <s v="Very good"/>
    <s v="Average"/>
    <s v="Poor"/>
    <s v="Average"/>
    <s v="Average"/>
    <n v="3"/>
    <n v="1"/>
    <n v="3"/>
    <n v="4"/>
    <n v="2"/>
    <n v="1"/>
    <n v="2"/>
    <n v="2"/>
    <n v="2.25"/>
    <n v="2"/>
    <n v="3.5"/>
    <n v="1.5"/>
    <n v="2"/>
  </r>
  <r>
    <n v="1824"/>
    <x v="177"/>
    <d v="2020-08-25T00:00:00"/>
    <x v="3"/>
    <s v="July"/>
    <s v="Wednesday"/>
    <s v="Weekdays"/>
    <x v="28"/>
    <x v="1"/>
    <s v="Guest 01824"/>
    <x v="1"/>
    <d v="1956-10-03T00:00:00"/>
    <x v="5"/>
    <x v="2"/>
    <x v="6"/>
    <n v="4"/>
    <x v="0"/>
    <x v="3"/>
    <x v="0"/>
    <s v="Very good"/>
    <s v="Very good"/>
    <s v="Excellent"/>
    <s v="Average"/>
    <s v="Poor"/>
    <s v="Excellent"/>
    <n v="5"/>
    <n v="3"/>
    <n v="4"/>
    <n v="4"/>
    <n v="5"/>
    <n v="2"/>
    <n v="1"/>
    <n v="5"/>
    <n v="3.625"/>
    <n v="4"/>
    <n v="4"/>
    <n v="3.5"/>
    <n v="3"/>
  </r>
  <r>
    <n v="1825"/>
    <x v="391"/>
    <d v="2020-09-22T00:00:00"/>
    <x v="3"/>
    <s v="September"/>
    <s v="Saturday"/>
    <s v="Weekends"/>
    <x v="15"/>
    <x v="1"/>
    <s v="Guest 01825"/>
    <x v="1"/>
    <d v="1997-07-28T00:00:00"/>
    <x v="8"/>
    <x v="1"/>
    <x v="3"/>
    <n v="4"/>
    <x v="0"/>
    <x v="4"/>
    <x v="3"/>
    <s v="Good"/>
    <s v="Excellent"/>
    <s v="Good"/>
    <s v="Poor"/>
    <s v="Very good"/>
    <s v="Average"/>
    <n v="2"/>
    <n v="2"/>
    <n v="3"/>
    <n v="5"/>
    <n v="3"/>
    <n v="1"/>
    <n v="4"/>
    <n v="2"/>
    <n v="2.75"/>
    <n v="2"/>
    <n v="4"/>
    <n v="2"/>
    <n v="3"/>
  </r>
  <r>
    <n v="1826"/>
    <x v="527"/>
    <d v="2021-04-13T00:00:00"/>
    <x v="1"/>
    <s v="March"/>
    <s v="Friday"/>
    <s v="Weekends"/>
    <x v="21"/>
    <x v="1"/>
    <s v="Guest 01826"/>
    <x v="1"/>
    <d v="1964-03-29T00:00:00"/>
    <x v="40"/>
    <x v="3"/>
    <x v="1"/>
    <n v="2"/>
    <x v="1"/>
    <x v="0"/>
    <x v="1"/>
    <s v="Poor"/>
    <s v="Good"/>
    <s v="Good"/>
    <s v="Poor"/>
    <s v="Average"/>
    <s v="Excellent"/>
    <n v="3"/>
    <n v="5"/>
    <n v="1"/>
    <n v="3"/>
    <n v="3"/>
    <n v="1"/>
    <n v="2"/>
    <n v="5"/>
    <n v="2.875"/>
    <n v="4"/>
    <n v="2"/>
    <n v="2"/>
    <n v="3.5"/>
  </r>
  <r>
    <n v="1827"/>
    <x v="882"/>
    <d v="2021-12-16T00:00:00"/>
    <x v="1"/>
    <s v="November"/>
    <s v="Tuesday"/>
    <s v="Weekdays"/>
    <x v="24"/>
    <x v="1"/>
    <s v="Guest 01827"/>
    <x v="0"/>
    <d v="1957-08-12T00:00:00"/>
    <x v="41"/>
    <x v="1"/>
    <x v="4"/>
    <n v="3"/>
    <x v="1"/>
    <x v="1"/>
    <x v="2"/>
    <s v="Good"/>
    <s v="Very good"/>
    <s v="Average"/>
    <s v="Average"/>
    <s v="Very good"/>
    <s v="Very good"/>
    <n v="4"/>
    <n v="4"/>
    <n v="3"/>
    <n v="4"/>
    <n v="2"/>
    <n v="2"/>
    <n v="4"/>
    <n v="4"/>
    <n v="3.375"/>
    <n v="4"/>
    <n v="3.5"/>
    <n v="2"/>
    <n v="4"/>
  </r>
  <r>
    <n v="1828"/>
    <x v="792"/>
    <d v="2022-01-22T00:00:00"/>
    <x v="0"/>
    <s v="January"/>
    <s v="Friday"/>
    <s v="Weekends"/>
    <x v="6"/>
    <x v="2"/>
    <s v="Guest 01828"/>
    <x v="1"/>
    <d v="1955-10-14T00:00:00"/>
    <x v="19"/>
    <x v="0"/>
    <x v="0"/>
    <n v="2"/>
    <x v="0"/>
    <x v="1"/>
    <x v="2"/>
    <s v="Good"/>
    <s v="Good"/>
    <s v="Very good"/>
    <s v="Poor"/>
    <s v="Poor"/>
    <s v="Good"/>
    <n v="4"/>
    <n v="4"/>
    <n v="3"/>
    <n v="3"/>
    <n v="4"/>
    <n v="1"/>
    <n v="1"/>
    <n v="3"/>
    <n v="2.875"/>
    <n v="4"/>
    <n v="3"/>
    <n v="2.5"/>
    <n v="2"/>
  </r>
  <r>
    <n v="1829"/>
    <x v="749"/>
    <d v="2022-11-23T00:00:00"/>
    <x v="0"/>
    <s v="November"/>
    <s v="Saturday"/>
    <s v="Weekends"/>
    <x v="21"/>
    <x v="1"/>
    <s v="Guest 01829"/>
    <x v="0"/>
    <d v="2002-02-01T00:00:00"/>
    <x v="50"/>
    <x v="0"/>
    <x v="0"/>
    <n v="4"/>
    <x v="6"/>
    <x v="3"/>
    <x v="2"/>
    <s v="Good"/>
    <s v="Average"/>
    <s v="Very good"/>
    <s v="Average"/>
    <s v="Very good"/>
    <s v="Poor"/>
    <n v="5"/>
    <n v="4"/>
    <n v="3"/>
    <n v="2"/>
    <n v="4"/>
    <n v="2"/>
    <n v="4"/>
    <n v="1"/>
    <n v="3.125"/>
    <n v="4.5"/>
    <n v="2.5"/>
    <n v="3"/>
    <n v="2.5"/>
  </r>
  <r>
    <n v="1830"/>
    <x v="840"/>
    <d v="2022-09-03T00:00:00"/>
    <x v="0"/>
    <s v="August"/>
    <s v="Saturday"/>
    <s v="Weekends"/>
    <x v="10"/>
    <x v="1"/>
    <s v="Guest 01830"/>
    <x v="0"/>
    <d v="1963-12-21T00:00:00"/>
    <x v="40"/>
    <x v="0"/>
    <x v="4"/>
    <n v="3"/>
    <x v="0"/>
    <x v="1"/>
    <x v="1"/>
    <s v="Average"/>
    <s v="Good"/>
    <s v="Average"/>
    <s v="Average"/>
    <s v="Good"/>
    <s v="Average"/>
    <n v="4"/>
    <n v="5"/>
    <n v="2"/>
    <n v="3"/>
    <n v="2"/>
    <n v="2"/>
    <n v="3"/>
    <n v="2"/>
    <n v="2.875"/>
    <n v="4.5"/>
    <n v="2.5"/>
    <n v="2"/>
    <n v="2.5"/>
  </r>
  <r>
    <n v="1831"/>
    <x v="81"/>
    <d v="2021-10-02T00:00:00"/>
    <x v="1"/>
    <s v="September"/>
    <s v="Monday"/>
    <s v="Weekdays"/>
    <x v="14"/>
    <x v="1"/>
    <s v="Guest 01831"/>
    <x v="0"/>
    <d v="1987-02-17T00:00:00"/>
    <x v="27"/>
    <x v="1"/>
    <x v="6"/>
    <n v="2"/>
    <x v="2"/>
    <x v="0"/>
    <x v="2"/>
    <s v="Good"/>
    <s v="Poor"/>
    <s v="Excellent"/>
    <s v="Poor"/>
    <s v="Very good"/>
    <s v="Very good"/>
    <n v="3"/>
    <n v="4"/>
    <n v="3"/>
    <n v="1"/>
    <n v="5"/>
    <n v="1"/>
    <n v="4"/>
    <n v="4"/>
    <n v="3.125"/>
    <n v="3.5"/>
    <n v="2"/>
    <n v="3"/>
    <n v="4"/>
  </r>
  <r>
    <n v="1832"/>
    <x v="788"/>
    <d v="2022-06-16T00:00:00"/>
    <x v="0"/>
    <s v="June"/>
    <s v="Wednesday"/>
    <s v="Weekdays"/>
    <x v="6"/>
    <x v="0"/>
    <s v="Guest 01832"/>
    <x v="1"/>
    <d v="1966-04-04T00:00:00"/>
    <x v="44"/>
    <x v="0"/>
    <x v="0"/>
    <n v="3"/>
    <x v="0"/>
    <x v="3"/>
    <x v="0"/>
    <s v="Excellent"/>
    <s v="Average"/>
    <s v="Good"/>
    <s v="Average"/>
    <s v="Excellent"/>
    <s v="Very good"/>
    <n v="5"/>
    <n v="3"/>
    <n v="5"/>
    <n v="2"/>
    <n v="3"/>
    <n v="2"/>
    <n v="5"/>
    <n v="4"/>
    <n v="3.625"/>
    <n v="4"/>
    <n v="3.5"/>
    <n v="2.5"/>
    <n v="4.5"/>
  </r>
  <r>
    <n v="1833"/>
    <x v="828"/>
    <d v="2020-01-22T00:00:00"/>
    <x v="3"/>
    <s v="January"/>
    <s v="Sunday"/>
    <s v="Weekends"/>
    <x v="4"/>
    <x v="2"/>
    <s v="Guest 01833"/>
    <x v="0"/>
    <d v="1953-12-18T00:00:00"/>
    <x v="45"/>
    <x v="0"/>
    <x v="0"/>
    <n v="5"/>
    <x v="2"/>
    <x v="0"/>
    <x v="1"/>
    <s v="Good"/>
    <s v="Very good"/>
    <s v="Good"/>
    <s v="Good"/>
    <s v="Average"/>
    <s v="Good"/>
    <n v="3"/>
    <n v="5"/>
    <n v="3"/>
    <n v="4"/>
    <n v="3"/>
    <n v="3"/>
    <n v="2"/>
    <n v="3"/>
    <n v="3.25"/>
    <n v="4"/>
    <n v="3.5"/>
    <n v="3"/>
    <n v="2.5"/>
  </r>
  <r>
    <n v="1834"/>
    <x v="883"/>
    <d v="2022-11-17T00:00:00"/>
    <x v="0"/>
    <s v="November"/>
    <s v="Thursday"/>
    <s v="Weekdays"/>
    <x v="16"/>
    <x v="1"/>
    <s v="Guest 01834"/>
    <x v="0"/>
    <d v="1992-07-19T00:00:00"/>
    <x v="12"/>
    <x v="2"/>
    <x v="1"/>
    <n v="4"/>
    <x v="0"/>
    <x v="0"/>
    <x v="2"/>
    <s v="Very good"/>
    <s v="Good"/>
    <s v="Good"/>
    <s v="Average"/>
    <s v="Average"/>
    <s v="Excellent"/>
    <n v="3"/>
    <n v="4"/>
    <n v="4"/>
    <n v="3"/>
    <n v="3"/>
    <n v="2"/>
    <n v="2"/>
    <n v="5"/>
    <n v="3.25"/>
    <n v="3.5"/>
    <n v="3.5"/>
    <n v="2.5"/>
    <n v="3.5"/>
  </r>
  <r>
    <n v="1835"/>
    <x v="681"/>
    <d v="2020-03-28T00:00:00"/>
    <x v="3"/>
    <s v="March"/>
    <s v="Monday"/>
    <s v="Weekdays"/>
    <x v="5"/>
    <x v="1"/>
    <s v="Guest 01835"/>
    <x v="0"/>
    <d v="1969-08-03T00:00:00"/>
    <x v="15"/>
    <x v="1"/>
    <x v="3"/>
    <n v="4"/>
    <x v="1"/>
    <x v="3"/>
    <x v="2"/>
    <s v="Very good"/>
    <s v="Very good"/>
    <s v="Poor"/>
    <s v="Average"/>
    <s v="Good"/>
    <s v="Very good"/>
    <n v="5"/>
    <n v="4"/>
    <n v="4"/>
    <n v="4"/>
    <n v="1"/>
    <n v="2"/>
    <n v="3"/>
    <n v="4"/>
    <n v="3.375"/>
    <n v="4.5"/>
    <n v="4"/>
    <n v="1.5"/>
    <n v="3.5"/>
  </r>
  <r>
    <n v="1836"/>
    <x v="884"/>
    <d v="2020-03-16T00:00:00"/>
    <x v="3"/>
    <s v="March"/>
    <s v="Saturday"/>
    <s v="Weekends"/>
    <x v="0"/>
    <x v="2"/>
    <s v="Guest 01836"/>
    <x v="0"/>
    <d v="2005-07-17T00:00:00"/>
    <x v="48"/>
    <x v="1"/>
    <x v="3"/>
    <n v="5"/>
    <x v="4"/>
    <x v="1"/>
    <x v="3"/>
    <s v="Excellent"/>
    <s v="Poor"/>
    <s v="Good"/>
    <s v="Average"/>
    <s v="Good"/>
    <s v="Poor"/>
    <n v="4"/>
    <n v="2"/>
    <n v="5"/>
    <n v="1"/>
    <n v="3"/>
    <n v="2"/>
    <n v="3"/>
    <n v="1"/>
    <n v="2.625"/>
    <n v="3"/>
    <n v="3"/>
    <n v="2.5"/>
    <n v="2"/>
  </r>
  <r>
    <n v="1837"/>
    <x v="206"/>
    <d v="2020-10-17T00:00:00"/>
    <x v="3"/>
    <s v="September"/>
    <s v="Sunday"/>
    <s v="Weekends"/>
    <x v="9"/>
    <x v="1"/>
    <s v="Guest 01837"/>
    <x v="0"/>
    <d v="1977-08-27T00:00:00"/>
    <x v="30"/>
    <x v="0"/>
    <x v="0"/>
    <n v="5"/>
    <x v="0"/>
    <x v="1"/>
    <x v="2"/>
    <s v="Very good"/>
    <s v="Average"/>
    <s v="Excellent"/>
    <s v="Excellent"/>
    <s v="Average"/>
    <s v="Average"/>
    <n v="4"/>
    <n v="4"/>
    <n v="4"/>
    <n v="2"/>
    <n v="5"/>
    <n v="5"/>
    <n v="2"/>
    <n v="2"/>
    <n v="3.5"/>
    <n v="4"/>
    <n v="3"/>
    <n v="5"/>
    <n v="2"/>
  </r>
  <r>
    <n v="1838"/>
    <x v="530"/>
    <d v="2022-10-15T00:00:00"/>
    <x v="0"/>
    <s v="October"/>
    <s v="Friday"/>
    <s v="Weekends"/>
    <x v="23"/>
    <x v="1"/>
    <s v="Guest 01838"/>
    <x v="0"/>
    <d v="1951-08-21T00:00:00"/>
    <x v="16"/>
    <x v="0"/>
    <x v="0"/>
    <n v="5"/>
    <x v="5"/>
    <x v="3"/>
    <x v="1"/>
    <s v="Excellent"/>
    <s v="Poor"/>
    <s v="Poor"/>
    <s v="Average"/>
    <s v="Average"/>
    <s v="Excellent"/>
    <n v="5"/>
    <n v="5"/>
    <n v="5"/>
    <n v="1"/>
    <n v="1"/>
    <n v="2"/>
    <n v="2"/>
    <n v="5"/>
    <n v="3.25"/>
    <n v="5"/>
    <n v="3"/>
    <n v="1.5"/>
    <n v="3.5"/>
  </r>
  <r>
    <n v="1839"/>
    <x v="722"/>
    <d v="2020-09-07T00:00:00"/>
    <x v="3"/>
    <s v="August"/>
    <s v="Thursday"/>
    <s v="Weekdays"/>
    <x v="21"/>
    <x v="1"/>
    <s v="Guest 01839"/>
    <x v="0"/>
    <d v="1976-11-08T00:00:00"/>
    <x v="51"/>
    <x v="0"/>
    <x v="3"/>
    <n v="3"/>
    <x v="0"/>
    <x v="1"/>
    <x v="1"/>
    <s v="Excellent"/>
    <s v="Excellent"/>
    <s v="Good"/>
    <s v="Poor"/>
    <s v="Very good"/>
    <s v="Average"/>
    <n v="4"/>
    <n v="5"/>
    <n v="5"/>
    <n v="5"/>
    <n v="3"/>
    <n v="1"/>
    <n v="4"/>
    <n v="2"/>
    <n v="3.625"/>
    <n v="4.5"/>
    <n v="5"/>
    <n v="2"/>
    <n v="3"/>
  </r>
  <r>
    <n v="1840"/>
    <x v="278"/>
    <d v="2021-12-17T00:00:00"/>
    <x v="1"/>
    <s v="December"/>
    <s v="Sunday"/>
    <s v="Weekends"/>
    <x v="3"/>
    <x v="1"/>
    <s v="Guest 01840"/>
    <x v="1"/>
    <d v="1967-11-26T00:00:00"/>
    <x v="32"/>
    <x v="1"/>
    <x v="3"/>
    <n v="1"/>
    <x v="6"/>
    <x v="1"/>
    <x v="1"/>
    <s v="Good"/>
    <s v="Average"/>
    <s v="Poor"/>
    <s v="Poor"/>
    <s v="Average"/>
    <s v="Very good"/>
    <n v="4"/>
    <n v="5"/>
    <n v="3"/>
    <n v="2"/>
    <n v="1"/>
    <n v="1"/>
    <n v="2"/>
    <n v="4"/>
    <n v="2.75"/>
    <n v="4.5"/>
    <n v="2.5"/>
    <n v="1"/>
    <n v="3"/>
  </r>
  <r>
    <n v="1841"/>
    <x v="321"/>
    <d v="2021-10-30T00:00:00"/>
    <x v="1"/>
    <s v="October"/>
    <s v="Thursday"/>
    <s v="Weekdays"/>
    <x v="11"/>
    <x v="1"/>
    <s v="Guest 01841"/>
    <x v="0"/>
    <d v="1957-10-29T00:00:00"/>
    <x v="41"/>
    <x v="0"/>
    <x v="0"/>
    <n v="4"/>
    <x v="0"/>
    <x v="0"/>
    <x v="0"/>
    <s v="Good"/>
    <s v="Poor"/>
    <s v="Good"/>
    <s v="Poor"/>
    <s v="Average"/>
    <s v="Excellent"/>
    <n v="3"/>
    <n v="3"/>
    <n v="3"/>
    <n v="1"/>
    <n v="3"/>
    <n v="1"/>
    <n v="2"/>
    <n v="5"/>
    <n v="2.625"/>
    <n v="3"/>
    <n v="2"/>
    <n v="2"/>
    <n v="3.5"/>
  </r>
  <r>
    <n v="1842"/>
    <x v="446"/>
    <d v="2022-12-10T00:00:00"/>
    <x v="0"/>
    <s v="December"/>
    <s v="Thursday"/>
    <s v="Weekdays"/>
    <x v="0"/>
    <x v="0"/>
    <s v="Guest 01842"/>
    <x v="0"/>
    <d v="1988-03-01T00:00:00"/>
    <x v="13"/>
    <x v="0"/>
    <x v="0"/>
    <n v="4"/>
    <x v="4"/>
    <x v="0"/>
    <x v="2"/>
    <s v="Very good"/>
    <s v="Average"/>
    <s v="Average"/>
    <s v="Average"/>
    <s v="Excellent"/>
    <s v="Poor"/>
    <n v="3"/>
    <n v="4"/>
    <n v="4"/>
    <n v="2"/>
    <n v="2"/>
    <n v="2"/>
    <n v="5"/>
    <n v="1"/>
    <n v="2.875"/>
    <n v="3.5"/>
    <n v="3"/>
    <n v="2"/>
    <n v="3"/>
  </r>
  <r>
    <n v="1843"/>
    <x v="323"/>
    <d v="2021-04-17T00:00:00"/>
    <x v="1"/>
    <s v="March"/>
    <s v="Saturday"/>
    <s v="Weekends"/>
    <x v="10"/>
    <x v="1"/>
    <s v="Guest 01843"/>
    <x v="0"/>
    <d v="1952-11-13T00:00:00"/>
    <x v="43"/>
    <x v="1"/>
    <x v="2"/>
    <n v="3"/>
    <x v="0"/>
    <x v="0"/>
    <x v="4"/>
    <s v="Poor"/>
    <s v="Good"/>
    <s v="Excellent"/>
    <s v="Poor"/>
    <s v="Excellent"/>
    <s v="Excellent"/>
    <n v="3"/>
    <n v="1"/>
    <n v="1"/>
    <n v="3"/>
    <n v="5"/>
    <n v="1"/>
    <n v="5"/>
    <n v="5"/>
    <n v="3"/>
    <n v="2"/>
    <n v="2"/>
    <n v="3"/>
    <n v="5"/>
  </r>
  <r>
    <n v="1844"/>
    <x v="611"/>
    <d v="2020-06-01T00:00:00"/>
    <x v="3"/>
    <s v="May"/>
    <s v="Sunday"/>
    <s v="Weekends"/>
    <x v="7"/>
    <x v="1"/>
    <s v="Guest 01844"/>
    <x v="1"/>
    <d v="1984-02-07T00:00:00"/>
    <x v="49"/>
    <x v="0"/>
    <x v="0"/>
    <n v="2"/>
    <x v="0"/>
    <x v="1"/>
    <x v="1"/>
    <s v="Very good"/>
    <s v="Poor"/>
    <s v="Excellent"/>
    <s v="Very good"/>
    <s v="Very good"/>
    <s v="Excellent"/>
    <n v="4"/>
    <n v="5"/>
    <n v="4"/>
    <n v="1"/>
    <n v="5"/>
    <n v="4"/>
    <n v="4"/>
    <n v="5"/>
    <n v="4"/>
    <n v="4.5"/>
    <n v="2.5"/>
    <n v="4.5"/>
    <n v="4.5"/>
  </r>
  <r>
    <n v="1845"/>
    <x v="382"/>
    <d v="2020-01-12T00:00:00"/>
    <x v="3"/>
    <s v="January"/>
    <s v="Thursday"/>
    <s v="Weekdays"/>
    <x v="4"/>
    <x v="0"/>
    <s v="Guest 01845"/>
    <x v="1"/>
    <d v="1968-01-24T00:00:00"/>
    <x v="32"/>
    <x v="0"/>
    <x v="0"/>
    <n v="5"/>
    <x v="2"/>
    <x v="1"/>
    <x v="2"/>
    <s v="Good"/>
    <s v="Good"/>
    <s v="Good"/>
    <s v="Average"/>
    <s v="Poor"/>
    <s v="Good"/>
    <n v="4"/>
    <n v="4"/>
    <n v="3"/>
    <n v="3"/>
    <n v="3"/>
    <n v="2"/>
    <n v="1"/>
    <n v="3"/>
    <n v="2.875"/>
    <n v="4"/>
    <n v="3"/>
    <n v="2.5"/>
    <n v="2"/>
  </r>
  <r>
    <n v="1846"/>
    <x v="102"/>
    <d v="2020-12-10T00:00:00"/>
    <x v="3"/>
    <s v="November"/>
    <s v="Saturday"/>
    <s v="Weekends"/>
    <x v="3"/>
    <x v="1"/>
    <s v="Guest 01846"/>
    <x v="1"/>
    <d v="1960-11-08T00:00:00"/>
    <x v="1"/>
    <x v="0"/>
    <x v="0"/>
    <n v="4"/>
    <x v="0"/>
    <x v="1"/>
    <x v="1"/>
    <s v="Good"/>
    <s v="Very good"/>
    <s v="Very good"/>
    <s v="Poor"/>
    <s v="Very good"/>
    <s v="Excellent"/>
    <n v="4"/>
    <n v="5"/>
    <n v="3"/>
    <n v="4"/>
    <n v="4"/>
    <n v="1"/>
    <n v="4"/>
    <n v="5"/>
    <n v="3.75"/>
    <n v="4.5"/>
    <n v="3.5"/>
    <n v="2.5"/>
    <n v="4.5"/>
  </r>
  <r>
    <n v="1847"/>
    <x v="885"/>
    <d v="2020-08-04T00:00:00"/>
    <x v="3"/>
    <s v="July"/>
    <s v="Friday"/>
    <s v="Weekends"/>
    <x v="26"/>
    <x v="0"/>
    <s v="Guest 01847"/>
    <x v="1"/>
    <d v="2006-12-16T00:00:00"/>
    <x v="56"/>
    <x v="2"/>
    <x v="1"/>
    <n v="5"/>
    <x v="1"/>
    <x v="3"/>
    <x v="1"/>
    <s v="Excellent"/>
    <s v="Average"/>
    <s v="Poor"/>
    <s v="Poor"/>
    <s v="Good"/>
    <s v="Good"/>
    <n v="5"/>
    <n v="5"/>
    <n v="5"/>
    <n v="2"/>
    <n v="1"/>
    <n v="1"/>
    <n v="3"/>
    <n v="3"/>
    <n v="3.125"/>
    <n v="5"/>
    <n v="3.5"/>
    <n v="1"/>
    <n v="3"/>
  </r>
  <r>
    <n v="1848"/>
    <x v="137"/>
    <d v="2022-08-30T00:00:00"/>
    <x v="0"/>
    <s v="August"/>
    <s v="Monday"/>
    <s v="Weekdays"/>
    <x v="7"/>
    <x v="1"/>
    <s v="Guest 01848"/>
    <x v="0"/>
    <d v="2002-10-20T00:00:00"/>
    <x v="26"/>
    <x v="3"/>
    <x v="3"/>
    <n v="4"/>
    <x v="0"/>
    <x v="0"/>
    <x v="4"/>
    <s v="Very good"/>
    <s v="Very good"/>
    <s v="Good"/>
    <s v="Poor"/>
    <s v="Poor"/>
    <s v="Very good"/>
    <n v="3"/>
    <n v="1"/>
    <n v="4"/>
    <n v="4"/>
    <n v="3"/>
    <n v="1"/>
    <n v="1"/>
    <n v="4"/>
    <n v="2.625"/>
    <n v="2"/>
    <n v="4"/>
    <n v="2"/>
    <n v="2.5"/>
  </r>
  <r>
    <n v="1849"/>
    <x v="233"/>
    <d v="2021-09-07T00:00:00"/>
    <x v="1"/>
    <s v="September"/>
    <s v="Friday"/>
    <s v="Weekends"/>
    <x v="26"/>
    <x v="0"/>
    <s v="Guest 01849"/>
    <x v="0"/>
    <d v="1994-11-19T00:00:00"/>
    <x v="52"/>
    <x v="1"/>
    <x v="6"/>
    <n v="3"/>
    <x v="6"/>
    <x v="0"/>
    <x v="1"/>
    <s v="Very good"/>
    <s v="Excellent"/>
    <s v="Very good"/>
    <s v="Average"/>
    <s v="Excellent"/>
    <s v="Excellent"/>
    <n v="3"/>
    <n v="5"/>
    <n v="4"/>
    <n v="5"/>
    <n v="4"/>
    <n v="2"/>
    <n v="5"/>
    <n v="5"/>
    <n v="4.125"/>
    <n v="4"/>
    <n v="4.5"/>
    <n v="3"/>
    <n v="5"/>
  </r>
  <r>
    <n v="1850"/>
    <x v="326"/>
    <d v="2020-05-11T00:00:00"/>
    <x v="3"/>
    <s v="April"/>
    <s v="Sunday"/>
    <s v="Weekends"/>
    <x v="7"/>
    <x v="1"/>
    <s v="Guest 01850"/>
    <x v="1"/>
    <d v="1976-08-31T00:00:00"/>
    <x v="51"/>
    <x v="0"/>
    <x v="0"/>
    <n v="3"/>
    <x v="3"/>
    <x v="2"/>
    <x v="0"/>
    <s v="Excellent"/>
    <s v="Good"/>
    <s v="Poor"/>
    <s v="Poor"/>
    <s v="Average"/>
    <s v="Excellent"/>
    <n v="1"/>
    <n v="3"/>
    <n v="5"/>
    <n v="3"/>
    <n v="1"/>
    <n v="1"/>
    <n v="2"/>
    <n v="5"/>
    <n v="2.625"/>
    <n v="2"/>
    <n v="4"/>
    <n v="1"/>
    <n v="3.5"/>
  </r>
  <r>
    <n v="1851"/>
    <x v="89"/>
    <d v="2022-09-10T00:00:00"/>
    <x v="0"/>
    <s v="August"/>
    <s v="Monday"/>
    <s v="Weekdays"/>
    <x v="5"/>
    <x v="1"/>
    <s v="Guest 01851"/>
    <x v="1"/>
    <d v="1986-10-17T00:00:00"/>
    <x v="27"/>
    <x v="0"/>
    <x v="4"/>
    <n v="4"/>
    <x v="5"/>
    <x v="3"/>
    <x v="0"/>
    <s v="Average"/>
    <s v="Poor"/>
    <s v="Poor"/>
    <s v="Poor"/>
    <s v="Poor"/>
    <s v="Excellent"/>
    <n v="5"/>
    <n v="3"/>
    <n v="2"/>
    <n v="1"/>
    <n v="1"/>
    <n v="1"/>
    <n v="1"/>
    <n v="5"/>
    <n v="2.375"/>
    <n v="4"/>
    <n v="1.5"/>
    <n v="1"/>
    <n v="3"/>
  </r>
  <r>
    <n v="1852"/>
    <x v="886"/>
    <d v="2022-11-07T00:00:00"/>
    <x v="0"/>
    <s v="October"/>
    <s v="Sunday"/>
    <s v="Weekends"/>
    <x v="23"/>
    <x v="1"/>
    <s v="Guest 01852"/>
    <x v="1"/>
    <d v="1968-11-19T00:00:00"/>
    <x v="42"/>
    <x v="2"/>
    <x v="5"/>
    <n v="3"/>
    <x v="0"/>
    <x v="3"/>
    <x v="2"/>
    <s v="Good"/>
    <s v="Very good"/>
    <s v="Average"/>
    <s v="Poor"/>
    <s v="Excellent"/>
    <s v="Average"/>
    <n v="5"/>
    <n v="4"/>
    <n v="3"/>
    <n v="4"/>
    <n v="2"/>
    <n v="1"/>
    <n v="5"/>
    <n v="2"/>
    <n v="3.25"/>
    <n v="4.5"/>
    <n v="3.5"/>
    <n v="1.5"/>
    <n v="3.5"/>
  </r>
  <r>
    <n v="1853"/>
    <x v="845"/>
    <d v="2020-05-06T00:00:00"/>
    <x v="3"/>
    <s v="April"/>
    <s v="Tuesday"/>
    <s v="Weekdays"/>
    <x v="20"/>
    <x v="1"/>
    <s v="Guest 01853"/>
    <x v="0"/>
    <d v="2000-10-09T00:00:00"/>
    <x v="6"/>
    <x v="0"/>
    <x v="0"/>
    <n v="5"/>
    <x v="3"/>
    <x v="1"/>
    <x v="2"/>
    <s v="Excellent"/>
    <s v="Good"/>
    <s v="Poor"/>
    <s v="Average"/>
    <s v="Very good"/>
    <s v="Good"/>
    <n v="4"/>
    <n v="4"/>
    <n v="5"/>
    <n v="3"/>
    <n v="1"/>
    <n v="2"/>
    <n v="4"/>
    <n v="3"/>
    <n v="3.25"/>
    <n v="4"/>
    <n v="4"/>
    <n v="1.5"/>
    <n v="3.5"/>
  </r>
  <r>
    <n v="1854"/>
    <x v="880"/>
    <d v="2020-12-28T00:00:00"/>
    <x v="3"/>
    <s v="December"/>
    <s v="Sunday"/>
    <s v="Weekends"/>
    <x v="20"/>
    <x v="1"/>
    <s v="Guest 01854"/>
    <x v="0"/>
    <d v="1967-07-08T00:00:00"/>
    <x v="32"/>
    <x v="0"/>
    <x v="0"/>
    <n v="1"/>
    <x v="6"/>
    <x v="3"/>
    <x v="0"/>
    <s v="Poor"/>
    <s v="Very good"/>
    <s v="Poor"/>
    <s v="Very good"/>
    <s v="Excellent"/>
    <s v="Good"/>
    <n v="5"/>
    <n v="3"/>
    <n v="1"/>
    <n v="4"/>
    <n v="1"/>
    <n v="4"/>
    <n v="5"/>
    <n v="3"/>
    <n v="3.25"/>
    <n v="4"/>
    <n v="2.5"/>
    <n v="2.5"/>
    <n v="4"/>
  </r>
  <r>
    <n v="1855"/>
    <x v="724"/>
    <d v="2020-11-16T00:00:00"/>
    <x v="3"/>
    <s v="November"/>
    <s v="Wednesday"/>
    <s v="Weekdays"/>
    <x v="2"/>
    <x v="0"/>
    <s v="Guest 01855"/>
    <x v="1"/>
    <d v="1959-06-29T00:00:00"/>
    <x v="47"/>
    <x v="0"/>
    <x v="0"/>
    <n v="4"/>
    <x v="4"/>
    <x v="0"/>
    <x v="1"/>
    <s v="Excellent"/>
    <s v="Excellent"/>
    <s v="Poor"/>
    <s v="Poor"/>
    <s v="Very good"/>
    <s v="Very good"/>
    <n v="3"/>
    <n v="5"/>
    <n v="5"/>
    <n v="5"/>
    <n v="1"/>
    <n v="1"/>
    <n v="4"/>
    <n v="4"/>
    <n v="3.5"/>
    <n v="4"/>
    <n v="5"/>
    <n v="1"/>
    <n v="4"/>
  </r>
  <r>
    <n v="1856"/>
    <x v="297"/>
    <d v="2021-07-13T00:00:00"/>
    <x v="1"/>
    <s v="July"/>
    <s v="Wednesday"/>
    <s v="Weekdays"/>
    <x v="29"/>
    <x v="1"/>
    <s v="Guest 01856"/>
    <x v="1"/>
    <d v="1984-10-01T00:00:00"/>
    <x v="31"/>
    <x v="1"/>
    <x v="4"/>
    <n v="5"/>
    <x v="2"/>
    <x v="0"/>
    <x v="4"/>
    <s v="Good"/>
    <s v="Very good"/>
    <s v="Average"/>
    <s v="Average"/>
    <s v="Good"/>
    <s v="Good"/>
    <n v="3"/>
    <n v="1"/>
    <n v="3"/>
    <n v="4"/>
    <n v="2"/>
    <n v="2"/>
    <n v="3"/>
    <n v="3"/>
    <n v="2.625"/>
    <n v="2"/>
    <n v="3.5"/>
    <n v="2"/>
    <n v="3"/>
  </r>
  <r>
    <n v="1857"/>
    <x v="32"/>
    <d v="2021-11-23T00:00:00"/>
    <x v="1"/>
    <s v="November"/>
    <s v="Monday"/>
    <s v="Weekdays"/>
    <x v="23"/>
    <x v="1"/>
    <s v="Guest 01857"/>
    <x v="0"/>
    <d v="1957-02-25T00:00:00"/>
    <x v="5"/>
    <x v="2"/>
    <x v="6"/>
    <n v="3"/>
    <x v="0"/>
    <x v="3"/>
    <x v="2"/>
    <s v="Good"/>
    <s v="Poor"/>
    <s v="Poor"/>
    <s v="Poor"/>
    <s v="Good"/>
    <s v="Excellent"/>
    <n v="5"/>
    <n v="4"/>
    <n v="3"/>
    <n v="1"/>
    <n v="1"/>
    <n v="1"/>
    <n v="3"/>
    <n v="5"/>
    <n v="2.875"/>
    <n v="4.5"/>
    <n v="2"/>
    <n v="1"/>
    <n v="4"/>
  </r>
  <r>
    <n v="1858"/>
    <x v="887"/>
    <d v="2020-02-06T00:00:00"/>
    <x v="3"/>
    <s v="January"/>
    <s v="Sunday"/>
    <s v="Weekends"/>
    <x v="17"/>
    <x v="1"/>
    <s v="Guest 01858"/>
    <x v="1"/>
    <d v="1980-12-01T00:00:00"/>
    <x v="18"/>
    <x v="0"/>
    <x v="0"/>
    <n v="5"/>
    <x v="0"/>
    <x v="1"/>
    <x v="2"/>
    <s v="Good"/>
    <s v="Good"/>
    <s v="Very good"/>
    <s v="Poor"/>
    <s v="Poor"/>
    <s v="Excellent"/>
    <n v="4"/>
    <n v="4"/>
    <n v="3"/>
    <n v="3"/>
    <n v="4"/>
    <n v="1"/>
    <n v="1"/>
    <n v="5"/>
    <n v="3.125"/>
    <n v="4"/>
    <n v="3"/>
    <n v="2.5"/>
    <n v="3"/>
  </r>
  <r>
    <n v="1859"/>
    <x v="888"/>
    <d v="2020-12-30T00:00:00"/>
    <x v="3"/>
    <s v="December"/>
    <s v="Thursday"/>
    <s v="Weekdays"/>
    <x v="28"/>
    <x v="1"/>
    <s v="Guest 01859"/>
    <x v="0"/>
    <d v="1951-07-17T00:00:00"/>
    <x v="16"/>
    <x v="1"/>
    <x v="6"/>
    <n v="3"/>
    <x v="6"/>
    <x v="1"/>
    <x v="0"/>
    <s v="Good"/>
    <s v="Good"/>
    <s v="Poor"/>
    <s v="Very good"/>
    <s v="Excellent"/>
    <s v="Very good"/>
    <n v="4"/>
    <n v="3"/>
    <n v="3"/>
    <n v="3"/>
    <n v="1"/>
    <n v="4"/>
    <n v="5"/>
    <n v="4"/>
    <n v="3.375"/>
    <n v="3.5"/>
    <n v="3"/>
    <n v="2.5"/>
    <n v="4.5"/>
  </r>
  <r>
    <n v="1860"/>
    <x v="889"/>
    <d v="2022-01-28T00:00:00"/>
    <x v="0"/>
    <s v="January"/>
    <s v="Thursday"/>
    <s v="Weekdays"/>
    <x v="20"/>
    <x v="1"/>
    <s v="Guest 01860"/>
    <x v="0"/>
    <d v="1968-03-04T00:00:00"/>
    <x v="32"/>
    <x v="1"/>
    <x v="2"/>
    <n v="4"/>
    <x v="7"/>
    <x v="1"/>
    <x v="3"/>
    <s v="Good"/>
    <s v="Good"/>
    <s v="Poor"/>
    <s v="Good"/>
    <s v="Average"/>
    <s v="Excellent"/>
    <n v="4"/>
    <n v="2"/>
    <n v="3"/>
    <n v="3"/>
    <n v="1"/>
    <n v="3"/>
    <n v="2"/>
    <n v="5"/>
    <n v="2.875"/>
    <n v="3"/>
    <n v="3"/>
    <n v="2"/>
    <n v="3.5"/>
  </r>
  <r>
    <n v="1861"/>
    <x v="342"/>
    <d v="2021-07-24T00:00:00"/>
    <x v="1"/>
    <s v="July"/>
    <s v="Saturday"/>
    <s v="Weekends"/>
    <x v="16"/>
    <x v="1"/>
    <s v="Guest 01861"/>
    <x v="1"/>
    <d v="1988-07-31T00:00:00"/>
    <x v="7"/>
    <x v="3"/>
    <x v="1"/>
    <n v="5"/>
    <x v="2"/>
    <x v="0"/>
    <x v="2"/>
    <s v="Excellent"/>
    <s v="Poor"/>
    <s v="Excellent"/>
    <s v="Poor"/>
    <s v="Poor"/>
    <s v="Poor"/>
    <n v="3"/>
    <n v="4"/>
    <n v="5"/>
    <n v="1"/>
    <n v="5"/>
    <n v="1"/>
    <n v="1"/>
    <n v="1"/>
    <n v="2.625"/>
    <n v="3.5"/>
    <n v="3"/>
    <n v="3"/>
    <n v="1"/>
  </r>
  <r>
    <n v="1862"/>
    <x v="890"/>
    <d v="2021-03-11T00:00:00"/>
    <x v="1"/>
    <s v="March"/>
    <s v="Tuesday"/>
    <s v="Weekdays"/>
    <x v="11"/>
    <x v="1"/>
    <s v="Guest 01862"/>
    <x v="0"/>
    <d v="1991-09-11T00:00:00"/>
    <x v="39"/>
    <x v="0"/>
    <x v="0"/>
    <n v="4"/>
    <x v="6"/>
    <x v="4"/>
    <x v="0"/>
    <s v="Average"/>
    <s v="Poor"/>
    <s v="Poor"/>
    <s v="Poor"/>
    <s v="Average"/>
    <s v="Excellent"/>
    <n v="2"/>
    <n v="3"/>
    <n v="2"/>
    <n v="1"/>
    <n v="1"/>
    <n v="1"/>
    <n v="2"/>
    <n v="5"/>
    <n v="2.125"/>
    <n v="2.5"/>
    <n v="1.5"/>
    <n v="1"/>
    <n v="3.5"/>
  </r>
  <r>
    <n v="1863"/>
    <x v="885"/>
    <d v="2020-08-15T00:00:00"/>
    <x v="3"/>
    <s v="July"/>
    <s v="Friday"/>
    <s v="Weekends"/>
    <x v="20"/>
    <x v="1"/>
    <s v="Guest 01863"/>
    <x v="1"/>
    <d v="1974-10-05T00:00:00"/>
    <x v="54"/>
    <x v="2"/>
    <x v="0"/>
    <n v="5"/>
    <x v="0"/>
    <x v="3"/>
    <x v="1"/>
    <s v="Good"/>
    <s v="Good"/>
    <s v="Average"/>
    <s v="Poor"/>
    <s v="Excellent"/>
    <s v="Excellent"/>
    <n v="5"/>
    <n v="5"/>
    <n v="3"/>
    <n v="3"/>
    <n v="2"/>
    <n v="1"/>
    <n v="5"/>
    <n v="5"/>
    <n v="3.625"/>
    <n v="5"/>
    <n v="3"/>
    <n v="1.5"/>
    <n v="5"/>
  </r>
  <r>
    <n v="1864"/>
    <x v="786"/>
    <d v="2022-12-29T00:00:00"/>
    <x v="0"/>
    <s v="December"/>
    <s v="Thursday"/>
    <s v="Weekdays"/>
    <x v="10"/>
    <x v="1"/>
    <s v="Guest 01864"/>
    <x v="0"/>
    <d v="1986-05-23T00:00:00"/>
    <x v="27"/>
    <x v="0"/>
    <x v="0"/>
    <n v="5"/>
    <x v="1"/>
    <x v="3"/>
    <x v="1"/>
    <s v="Good"/>
    <s v="Excellent"/>
    <s v="Good"/>
    <s v="Poor"/>
    <s v="Average"/>
    <s v="Good"/>
    <n v="5"/>
    <n v="5"/>
    <n v="3"/>
    <n v="5"/>
    <n v="3"/>
    <n v="1"/>
    <n v="2"/>
    <n v="3"/>
    <n v="3.375"/>
    <n v="5"/>
    <n v="4"/>
    <n v="2"/>
    <n v="2.5"/>
  </r>
  <r>
    <n v="1865"/>
    <x v="482"/>
    <d v="2021-01-03T00:00:00"/>
    <x v="3"/>
    <s v="December"/>
    <s v="Tuesday"/>
    <s v="Weekdays"/>
    <x v="14"/>
    <x v="1"/>
    <s v="Guest 01865"/>
    <x v="1"/>
    <d v="1968-09-01T00:00:00"/>
    <x v="42"/>
    <x v="0"/>
    <x v="0"/>
    <n v="1"/>
    <x v="4"/>
    <x v="3"/>
    <x v="2"/>
    <s v="Good"/>
    <s v="Very good"/>
    <s v="Poor"/>
    <s v="Excellent"/>
    <s v="Very good"/>
    <s v="Poor"/>
    <n v="5"/>
    <n v="4"/>
    <n v="3"/>
    <n v="4"/>
    <n v="1"/>
    <n v="5"/>
    <n v="4"/>
    <n v="1"/>
    <n v="3.375"/>
    <n v="4.5"/>
    <n v="3.5"/>
    <n v="3"/>
    <n v="2.5"/>
  </r>
  <r>
    <n v="1866"/>
    <x v="125"/>
    <d v="2022-11-04T00:00:00"/>
    <x v="0"/>
    <s v="October"/>
    <s v="Monday"/>
    <s v="Weekdays"/>
    <x v="17"/>
    <x v="1"/>
    <s v="Guest 01866"/>
    <x v="1"/>
    <d v="1970-04-13T00:00:00"/>
    <x v="15"/>
    <x v="0"/>
    <x v="3"/>
    <n v="3"/>
    <x v="0"/>
    <x v="1"/>
    <x v="1"/>
    <s v="Good"/>
    <s v="Average"/>
    <s v="Average"/>
    <s v="Good"/>
    <s v="Poor"/>
    <s v="Average"/>
    <n v="4"/>
    <n v="5"/>
    <n v="3"/>
    <n v="2"/>
    <n v="2"/>
    <n v="3"/>
    <n v="1"/>
    <n v="2"/>
    <n v="2.75"/>
    <n v="4.5"/>
    <n v="2.5"/>
    <n v="2.5"/>
    <n v="1.5"/>
  </r>
  <r>
    <n v="1867"/>
    <x v="580"/>
    <d v="2020-01-24T00:00:00"/>
    <x v="2"/>
    <s v="December"/>
    <s v="Sunday"/>
    <s v="Weekends"/>
    <x v="5"/>
    <x v="1"/>
    <s v="Guest 01867"/>
    <x v="1"/>
    <d v="1972-03-07T00:00:00"/>
    <x v="53"/>
    <x v="0"/>
    <x v="0"/>
    <n v="4"/>
    <x v="0"/>
    <x v="3"/>
    <x v="1"/>
    <s v="Good"/>
    <s v="Good"/>
    <s v="Average"/>
    <s v="Poor"/>
    <s v="Good"/>
    <s v="Very good"/>
    <n v="5"/>
    <n v="5"/>
    <n v="3"/>
    <n v="3"/>
    <n v="2"/>
    <n v="1"/>
    <n v="3"/>
    <n v="4"/>
    <n v="3.25"/>
    <n v="5"/>
    <n v="3"/>
    <n v="1.5"/>
    <n v="3.5"/>
  </r>
  <r>
    <n v="1868"/>
    <x v="891"/>
    <d v="2021-11-14T00:00:00"/>
    <x v="1"/>
    <s v="October"/>
    <s v="Thursday"/>
    <s v="Weekdays"/>
    <x v="15"/>
    <x v="1"/>
    <s v="Guest 01868"/>
    <x v="0"/>
    <d v="1954-06-06T00:00:00"/>
    <x v="28"/>
    <x v="1"/>
    <x v="6"/>
    <n v="2"/>
    <x v="0"/>
    <x v="3"/>
    <x v="2"/>
    <s v="Good"/>
    <s v="Good"/>
    <s v="Average"/>
    <s v="Excellent"/>
    <s v="Good"/>
    <s v="Average"/>
    <n v="5"/>
    <n v="4"/>
    <n v="3"/>
    <n v="3"/>
    <n v="2"/>
    <n v="5"/>
    <n v="3"/>
    <n v="2"/>
    <n v="3.375"/>
    <n v="4.5"/>
    <n v="3"/>
    <n v="3.5"/>
    <n v="2.5"/>
  </r>
  <r>
    <n v="1869"/>
    <x v="698"/>
    <d v="2021-05-01T00:00:00"/>
    <x v="1"/>
    <s v="April"/>
    <s v="Wednesday"/>
    <s v="Weekdays"/>
    <x v="4"/>
    <x v="0"/>
    <s v="Guest 01869"/>
    <x v="0"/>
    <d v="1954-12-03T00:00:00"/>
    <x v="28"/>
    <x v="0"/>
    <x v="3"/>
    <n v="2"/>
    <x v="0"/>
    <x v="0"/>
    <x v="1"/>
    <s v="Very good"/>
    <s v="Excellent"/>
    <s v="Good"/>
    <s v="Excellent"/>
    <s v="Poor"/>
    <s v="Average"/>
    <n v="3"/>
    <n v="5"/>
    <n v="4"/>
    <n v="5"/>
    <n v="3"/>
    <n v="5"/>
    <n v="1"/>
    <n v="2"/>
    <n v="3.5"/>
    <n v="4"/>
    <n v="4.5"/>
    <n v="4"/>
    <n v="1.5"/>
  </r>
  <r>
    <n v="1870"/>
    <x v="575"/>
    <d v="2022-08-17T00:00:00"/>
    <x v="0"/>
    <s v="August"/>
    <s v="Friday"/>
    <s v="Weekends"/>
    <x v="2"/>
    <x v="0"/>
    <s v="Guest 01870"/>
    <x v="0"/>
    <d v="1996-11-12T00:00:00"/>
    <x v="23"/>
    <x v="0"/>
    <x v="0"/>
    <n v="5"/>
    <x v="0"/>
    <x v="4"/>
    <x v="3"/>
    <s v="Good"/>
    <s v="Poor"/>
    <s v="Very good"/>
    <s v="Poor"/>
    <s v="Good"/>
    <s v="Excellent"/>
    <n v="2"/>
    <n v="2"/>
    <n v="3"/>
    <n v="1"/>
    <n v="4"/>
    <n v="1"/>
    <n v="3"/>
    <n v="5"/>
    <n v="2.625"/>
    <n v="2"/>
    <n v="2"/>
    <n v="2.5"/>
    <n v="4"/>
  </r>
  <r>
    <n v="1871"/>
    <x v="435"/>
    <d v="2020-11-30T00:00:00"/>
    <x v="3"/>
    <s v="November"/>
    <s v="Monday"/>
    <s v="Weekdays"/>
    <x v="16"/>
    <x v="1"/>
    <s v="Guest 01871"/>
    <x v="1"/>
    <d v="1990-06-22T00:00:00"/>
    <x v="38"/>
    <x v="0"/>
    <x v="0"/>
    <n v="4"/>
    <x v="0"/>
    <x v="3"/>
    <x v="1"/>
    <s v="Good"/>
    <s v="Good"/>
    <s v="Poor"/>
    <s v="Average"/>
    <s v="Good"/>
    <s v="Excellent"/>
    <n v="5"/>
    <n v="5"/>
    <n v="3"/>
    <n v="3"/>
    <n v="1"/>
    <n v="2"/>
    <n v="3"/>
    <n v="5"/>
    <n v="3.375"/>
    <n v="5"/>
    <n v="3"/>
    <n v="1.5"/>
    <n v="4"/>
  </r>
  <r>
    <n v="1872"/>
    <x v="892"/>
    <d v="2020-04-17T00:00:00"/>
    <x v="3"/>
    <s v="April"/>
    <s v="Friday"/>
    <s v="Weekends"/>
    <x v="16"/>
    <x v="1"/>
    <s v="Guest 01872"/>
    <x v="0"/>
    <d v="1971-11-16T00:00:00"/>
    <x v="53"/>
    <x v="3"/>
    <x v="3"/>
    <n v="4"/>
    <x v="0"/>
    <x v="3"/>
    <x v="0"/>
    <s v="Good"/>
    <s v="Excellent"/>
    <s v="Poor"/>
    <s v="Good"/>
    <s v="Good"/>
    <s v="Good"/>
    <n v="5"/>
    <n v="3"/>
    <n v="3"/>
    <n v="5"/>
    <n v="1"/>
    <n v="3"/>
    <n v="3"/>
    <n v="3"/>
    <n v="3.25"/>
    <n v="4"/>
    <n v="4"/>
    <n v="2"/>
    <n v="3"/>
  </r>
  <r>
    <n v="1873"/>
    <x v="686"/>
    <d v="2020-08-07T00:00:00"/>
    <x v="3"/>
    <s v="July"/>
    <s v="Wednesday"/>
    <s v="Weekdays"/>
    <x v="12"/>
    <x v="1"/>
    <s v="Guest 01873"/>
    <x v="0"/>
    <d v="2004-12-15T00:00:00"/>
    <x v="9"/>
    <x v="0"/>
    <x v="0"/>
    <n v="5"/>
    <x v="0"/>
    <x v="1"/>
    <x v="1"/>
    <s v="Very good"/>
    <s v="Average"/>
    <s v="Very good"/>
    <s v="Poor"/>
    <s v="Average"/>
    <s v="Excellent"/>
    <n v="4"/>
    <n v="5"/>
    <n v="4"/>
    <n v="2"/>
    <n v="4"/>
    <n v="1"/>
    <n v="2"/>
    <n v="5"/>
    <n v="3.375"/>
    <n v="4.5"/>
    <n v="3"/>
    <n v="2.5"/>
    <n v="3.5"/>
  </r>
  <r>
    <n v="1874"/>
    <x v="686"/>
    <d v="2020-08-04T00:00:00"/>
    <x v="3"/>
    <s v="July"/>
    <s v="Wednesday"/>
    <s v="Weekdays"/>
    <x v="9"/>
    <x v="1"/>
    <s v="Guest 01874"/>
    <x v="1"/>
    <d v="1977-09-19T00:00:00"/>
    <x v="30"/>
    <x v="1"/>
    <x v="3"/>
    <n v="3"/>
    <x v="3"/>
    <x v="1"/>
    <x v="0"/>
    <s v="Average"/>
    <s v="Average"/>
    <s v="Average"/>
    <s v="Average"/>
    <s v="Good"/>
    <s v="Very good"/>
    <n v="4"/>
    <n v="3"/>
    <n v="2"/>
    <n v="2"/>
    <n v="2"/>
    <n v="2"/>
    <n v="3"/>
    <n v="4"/>
    <n v="2.75"/>
    <n v="3.5"/>
    <n v="2"/>
    <n v="2"/>
    <n v="3.5"/>
  </r>
  <r>
    <n v="1875"/>
    <x v="532"/>
    <d v="2021-03-19T00:00:00"/>
    <x v="1"/>
    <s v="March"/>
    <s v="Wednesday"/>
    <s v="Weekdays"/>
    <x v="0"/>
    <x v="0"/>
    <s v="Guest 01875"/>
    <x v="0"/>
    <d v="1971-07-28T00:00:00"/>
    <x v="53"/>
    <x v="0"/>
    <x v="0"/>
    <n v="3"/>
    <x v="6"/>
    <x v="3"/>
    <x v="2"/>
    <s v="Good"/>
    <s v="Good"/>
    <s v="Poor"/>
    <s v="Poor"/>
    <s v="Average"/>
    <s v="Very good"/>
    <n v="5"/>
    <n v="4"/>
    <n v="3"/>
    <n v="3"/>
    <n v="1"/>
    <n v="1"/>
    <n v="2"/>
    <n v="4"/>
    <n v="2.875"/>
    <n v="4.5"/>
    <n v="3"/>
    <n v="1"/>
    <n v="3"/>
  </r>
  <r>
    <n v="1876"/>
    <x v="852"/>
    <d v="2020-11-22T00:00:00"/>
    <x v="3"/>
    <s v="November"/>
    <s v="Monday"/>
    <s v="Weekdays"/>
    <x v="9"/>
    <x v="1"/>
    <s v="Guest 01876"/>
    <x v="0"/>
    <d v="1961-05-20T00:00:00"/>
    <x v="4"/>
    <x v="1"/>
    <x v="3"/>
    <n v="1"/>
    <x v="3"/>
    <x v="2"/>
    <x v="3"/>
    <s v="Very good"/>
    <s v="Very good"/>
    <s v="Excellent"/>
    <s v="Very good"/>
    <s v="Poor"/>
    <s v="Average"/>
    <n v="1"/>
    <n v="2"/>
    <n v="4"/>
    <n v="4"/>
    <n v="5"/>
    <n v="4"/>
    <n v="1"/>
    <n v="2"/>
    <n v="2.875"/>
    <n v="1.5"/>
    <n v="4"/>
    <n v="4.5"/>
    <n v="1.5"/>
  </r>
  <r>
    <n v="1877"/>
    <x v="93"/>
    <d v="2021-10-27T00:00:00"/>
    <x v="1"/>
    <s v="October"/>
    <s v="Sunday"/>
    <s v="Weekends"/>
    <x v="27"/>
    <x v="1"/>
    <s v="Guest 01877"/>
    <x v="1"/>
    <d v="1983-03-04T00:00:00"/>
    <x v="55"/>
    <x v="0"/>
    <x v="0"/>
    <n v="1"/>
    <x v="0"/>
    <x v="3"/>
    <x v="2"/>
    <s v="Good"/>
    <s v="Average"/>
    <s v="Excellent"/>
    <s v="Poor"/>
    <s v="Very good"/>
    <s v="Excellent"/>
    <n v="5"/>
    <n v="4"/>
    <n v="3"/>
    <n v="2"/>
    <n v="5"/>
    <n v="1"/>
    <n v="4"/>
    <n v="5"/>
    <n v="3.625"/>
    <n v="4.5"/>
    <n v="2.5"/>
    <n v="3"/>
    <n v="4.5"/>
  </r>
  <r>
    <n v="1878"/>
    <x v="319"/>
    <d v="2021-12-27T00:00:00"/>
    <x v="1"/>
    <s v="December"/>
    <s v="Tuesday"/>
    <s v="Weekdays"/>
    <x v="29"/>
    <x v="1"/>
    <s v="Guest 01878"/>
    <x v="0"/>
    <d v="1971-10-13T00:00:00"/>
    <x v="53"/>
    <x v="1"/>
    <x v="6"/>
    <n v="4"/>
    <x v="0"/>
    <x v="3"/>
    <x v="1"/>
    <s v="Very good"/>
    <s v="Poor"/>
    <s v="Very good"/>
    <s v="Average"/>
    <s v="Good"/>
    <s v="Very good"/>
    <n v="5"/>
    <n v="5"/>
    <n v="4"/>
    <n v="1"/>
    <n v="4"/>
    <n v="2"/>
    <n v="3"/>
    <n v="4"/>
    <n v="3.5"/>
    <n v="5"/>
    <n v="2.5"/>
    <n v="3"/>
    <n v="3.5"/>
  </r>
  <r>
    <n v="1879"/>
    <x v="55"/>
    <d v="2020-07-22T00:00:00"/>
    <x v="3"/>
    <s v="June"/>
    <s v="Wednesday"/>
    <s v="Weekdays"/>
    <x v="10"/>
    <x v="1"/>
    <s v="Guest 01879"/>
    <x v="1"/>
    <d v="1965-04-01T00:00:00"/>
    <x v="25"/>
    <x v="0"/>
    <x v="4"/>
    <n v="3"/>
    <x v="2"/>
    <x v="4"/>
    <x v="3"/>
    <s v="Average"/>
    <s v="Good"/>
    <s v="Good"/>
    <s v="Average"/>
    <s v="Poor"/>
    <s v="Poor"/>
    <n v="2"/>
    <n v="2"/>
    <n v="2"/>
    <n v="3"/>
    <n v="3"/>
    <n v="2"/>
    <n v="1"/>
    <n v="1"/>
    <n v="2"/>
    <n v="2"/>
    <n v="2.5"/>
    <n v="2.5"/>
    <n v="1"/>
  </r>
  <r>
    <n v="1880"/>
    <x v="411"/>
    <d v="2022-07-14T00:00:00"/>
    <x v="0"/>
    <s v="July"/>
    <s v="Friday"/>
    <s v="Weekends"/>
    <x v="22"/>
    <x v="1"/>
    <s v="Guest 01880"/>
    <x v="1"/>
    <d v="2004-04-11T00:00:00"/>
    <x v="3"/>
    <x v="0"/>
    <x v="0"/>
    <n v="2"/>
    <x v="0"/>
    <x v="4"/>
    <x v="0"/>
    <s v="Good"/>
    <s v="Average"/>
    <s v="Excellent"/>
    <s v="Poor"/>
    <s v="Excellent"/>
    <s v="Average"/>
    <n v="2"/>
    <n v="3"/>
    <n v="3"/>
    <n v="2"/>
    <n v="5"/>
    <n v="1"/>
    <n v="5"/>
    <n v="2"/>
    <n v="2.875"/>
    <n v="2.5"/>
    <n v="2.5"/>
    <n v="3"/>
    <n v="3.5"/>
  </r>
  <r>
    <n v="1881"/>
    <x v="337"/>
    <d v="2021-07-17T00:00:00"/>
    <x v="1"/>
    <s v="June"/>
    <s v="Saturday"/>
    <s v="Weekends"/>
    <x v="19"/>
    <x v="1"/>
    <s v="Guest 01881"/>
    <x v="1"/>
    <d v="1963-03-05T00:00:00"/>
    <x v="20"/>
    <x v="1"/>
    <x v="3"/>
    <n v="4"/>
    <x v="1"/>
    <x v="1"/>
    <x v="1"/>
    <s v="Very good"/>
    <s v="Excellent"/>
    <s v="Very good"/>
    <s v="Good"/>
    <s v="Good"/>
    <s v="Poor"/>
    <n v="4"/>
    <n v="5"/>
    <n v="4"/>
    <n v="5"/>
    <n v="4"/>
    <n v="3"/>
    <n v="3"/>
    <n v="1"/>
    <n v="3.625"/>
    <n v="4.5"/>
    <n v="4.5"/>
    <n v="3.5"/>
    <n v="2"/>
  </r>
  <r>
    <n v="1882"/>
    <x v="832"/>
    <d v="2020-12-11T00:00:00"/>
    <x v="3"/>
    <s v="November"/>
    <s v="Friday"/>
    <s v="Weekends"/>
    <x v="19"/>
    <x v="1"/>
    <s v="Guest 01882"/>
    <x v="1"/>
    <d v="1953-07-24T00:00:00"/>
    <x v="45"/>
    <x v="0"/>
    <x v="0"/>
    <n v="4"/>
    <x v="1"/>
    <x v="3"/>
    <x v="2"/>
    <s v="Good"/>
    <s v="Poor"/>
    <s v="Good"/>
    <s v="Average"/>
    <s v="Poor"/>
    <s v="Average"/>
    <n v="5"/>
    <n v="4"/>
    <n v="3"/>
    <n v="1"/>
    <n v="3"/>
    <n v="2"/>
    <n v="1"/>
    <n v="2"/>
    <n v="2.625"/>
    <n v="4.5"/>
    <n v="2"/>
    <n v="2.5"/>
    <n v="1.5"/>
  </r>
  <r>
    <n v="1883"/>
    <x v="806"/>
    <d v="2021-06-28T00:00:00"/>
    <x v="1"/>
    <s v="May"/>
    <s v="Monday"/>
    <s v="Weekdays"/>
    <x v="10"/>
    <x v="1"/>
    <s v="Guest 01883"/>
    <x v="1"/>
    <d v="1999-12-15T00:00:00"/>
    <x v="24"/>
    <x v="3"/>
    <x v="5"/>
    <n v="5"/>
    <x v="5"/>
    <x v="0"/>
    <x v="1"/>
    <s v="Excellent"/>
    <s v="Very good"/>
    <s v="Poor"/>
    <s v="Poor"/>
    <s v="Poor"/>
    <s v="Very good"/>
    <n v="3"/>
    <n v="5"/>
    <n v="5"/>
    <n v="4"/>
    <n v="1"/>
    <n v="1"/>
    <n v="1"/>
    <n v="4"/>
    <n v="3"/>
    <n v="4"/>
    <n v="4.5"/>
    <n v="1"/>
    <n v="2.5"/>
  </r>
  <r>
    <n v="1884"/>
    <x v="345"/>
    <d v="2021-10-25T00:00:00"/>
    <x v="1"/>
    <s v="October"/>
    <s v="Thursday"/>
    <s v="Weekdays"/>
    <x v="21"/>
    <x v="1"/>
    <s v="Guest 01884"/>
    <x v="1"/>
    <d v="1967-11-19T00:00:00"/>
    <x v="32"/>
    <x v="3"/>
    <x v="2"/>
    <n v="3"/>
    <x v="1"/>
    <x v="0"/>
    <x v="1"/>
    <s v="Average"/>
    <s v="Average"/>
    <s v="Excellent"/>
    <s v="Poor"/>
    <s v="Very good"/>
    <s v="Good"/>
    <n v="3"/>
    <n v="5"/>
    <n v="2"/>
    <n v="2"/>
    <n v="5"/>
    <n v="1"/>
    <n v="4"/>
    <n v="3"/>
    <n v="3.125"/>
    <n v="4"/>
    <n v="2"/>
    <n v="3"/>
    <n v="3.5"/>
  </r>
  <r>
    <n v="1885"/>
    <x v="893"/>
    <d v="2022-12-14T00:00:00"/>
    <x v="0"/>
    <s v="December"/>
    <s v="Monday"/>
    <s v="Weekdays"/>
    <x v="0"/>
    <x v="0"/>
    <s v="Guest 01885"/>
    <x v="1"/>
    <d v="1974-08-17T00:00:00"/>
    <x v="54"/>
    <x v="3"/>
    <x v="2"/>
    <n v="4"/>
    <x v="0"/>
    <x v="3"/>
    <x v="2"/>
    <s v="Good"/>
    <s v="Very good"/>
    <s v="Very good"/>
    <s v="Poor"/>
    <s v="Poor"/>
    <s v="Very good"/>
    <n v="5"/>
    <n v="4"/>
    <n v="3"/>
    <n v="4"/>
    <n v="4"/>
    <n v="1"/>
    <n v="1"/>
    <n v="4"/>
    <n v="3.25"/>
    <n v="4.5"/>
    <n v="3.5"/>
    <n v="2.5"/>
    <n v="2.5"/>
  </r>
  <r>
    <n v="1886"/>
    <x v="135"/>
    <d v="2022-03-14T00:00:00"/>
    <x v="0"/>
    <s v="February"/>
    <s v="Thursday"/>
    <s v="Weekdays"/>
    <x v="1"/>
    <x v="1"/>
    <s v="Guest 01886"/>
    <x v="1"/>
    <d v="1996-11-16T00:00:00"/>
    <x v="23"/>
    <x v="1"/>
    <x v="4"/>
    <n v="5"/>
    <x v="6"/>
    <x v="1"/>
    <x v="2"/>
    <s v="Very good"/>
    <s v="Excellent"/>
    <s v="Excellent"/>
    <s v="Average"/>
    <s v="Good"/>
    <s v="Excellent"/>
    <n v="4"/>
    <n v="4"/>
    <n v="4"/>
    <n v="5"/>
    <n v="5"/>
    <n v="2"/>
    <n v="3"/>
    <n v="5"/>
    <n v="4"/>
    <n v="4"/>
    <n v="4.5"/>
    <n v="3.5"/>
    <n v="4"/>
  </r>
  <r>
    <n v="1887"/>
    <x v="65"/>
    <d v="2021-11-19T00:00:00"/>
    <x v="1"/>
    <s v="October"/>
    <s v="Friday"/>
    <s v="Weekends"/>
    <x v="19"/>
    <x v="1"/>
    <s v="Guest 01887"/>
    <x v="1"/>
    <d v="1970-08-08T00:00:00"/>
    <x v="46"/>
    <x v="0"/>
    <x v="0"/>
    <n v="4"/>
    <x v="0"/>
    <x v="1"/>
    <x v="0"/>
    <s v="Very good"/>
    <s v="Very good"/>
    <s v="Good"/>
    <s v="Average"/>
    <s v="Excellent"/>
    <s v="Very good"/>
    <n v="4"/>
    <n v="3"/>
    <n v="4"/>
    <n v="4"/>
    <n v="3"/>
    <n v="2"/>
    <n v="5"/>
    <n v="4"/>
    <n v="3.625"/>
    <n v="3.5"/>
    <n v="4"/>
    <n v="2.5"/>
    <n v="4.5"/>
  </r>
  <r>
    <n v="1888"/>
    <x v="415"/>
    <d v="2021-12-05T00:00:00"/>
    <x v="1"/>
    <s v="December"/>
    <s v="Thursday"/>
    <s v="Weekdays"/>
    <x v="4"/>
    <x v="0"/>
    <s v="Guest 01888"/>
    <x v="1"/>
    <d v="1987-01-26T00:00:00"/>
    <x v="27"/>
    <x v="0"/>
    <x v="0"/>
    <n v="1"/>
    <x v="5"/>
    <x v="1"/>
    <x v="0"/>
    <s v="Good"/>
    <s v="Average"/>
    <s v="Average"/>
    <s v="Poor"/>
    <s v="Poor"/>
    <s v="Very good"/>
    <n v="4"/>
    <n v="3"/>
    <n v="3"/>
    <n v="2"/>
    <n v="2"/>
    <n v="1"/>
    <n v="1"/>
    <n v="4"/>
    <n v="2.5"/>
    <n v="3.5"/>
    <n v="2.5"/>
    <n v="1.5"/>
    <n v="2.5"/>
  </r>
  <r>
    <n v="1889"/>
    <x v="894"/>
    <d v="2020-05-15T00:00:00"/>
    <x v="3"/>
    <s v="April"/>
    <s v="Thursday"/>
    <s v="Weekdays"/>
    <x v="7"/>
    <x v="1"/>
    <s v="Guest 01889"/>
    <x v="1"/>
    <d v="1962-06-11T00:00:00"/>
    <x v="20"/>
    <x v="1"/>
    <x v="3"/>
    <n v="2"/>
    <x v="0"/>
    <x v="3"/>
    <x v="1"/>
    <s v="Excellent"/>
    <s v="Poor"/>
    <s v="Excellent"/>
    <s v="Poor"/>
    <s v="Good"/>
    <s v="Poor"/>
    <n v="5"/>
    <n v="5"/>
    <n v="5"/>
    <n v="1"/>
    <n v="5"/>
    <n v="1"/>
    <n v="3"/>
    <n v="1"/>
    <n v="3.25"/>
    <n v="5"/>
    <n v="3"/>
    <n v="3"/>
    <n v="2"/>
  </r>
  <r>
    <n v="1890"/>
    <x v="823"/>
    <d v="2021-02-12T00:00:00"/>
    <x v="1"/>
    <s v="February"/>
    <s v="Monday"/>
    <s v="Weekdays"/>
    <x v="26"/>
    <x v="0"/>
    <s v="Guest 01890"/>
    <x v="1"/>
    <d v="1983-11-07T00:00:00"/>
    <x v="49"/>
    <x v="1"/>
    <x v="4"/>
    <n v="4"/>
    <x v="0"/>
    <x v="1"/>
    <x v="1"/>
    <s v="Average"/>
    <s v="Very good"/>
    <s v="Very good"/>
    <s v="Excellent"/>
    <s v="Poor"/>
    <s v="Very good"/>
    <n v="4"/>
    <n v="5"/>
    <n v="2"/>
    <n v="4"/>
    <n v="4"/>
    <n v="5"/>
    <n v="1"/>
    <n v="4"/>
    <n v="3.625"/>
    <n v="4.5"/>
    <n v="3"/>
    <n v="4.5"/>
    <n v="2.5"/>
  </r>
  <r>
    <n v="1891"/>
    <x v="895"/>
    <d v="2021-10-19T00:00:00"/>
    <x v="1"/>
    <s v="September"/>
    <s v="Wednesday"/>
    <s v="Weekdays"/>
    <x v="28"/>
    <x v="1"/>
    <s v="Guest 01891"/>
    <x v="0"/>
    <d v="1958-05-09T00:00:00"/>
    <x v="41"/>
    <x v="2"/>
    <x v="5"/>
    <n v="2"/>
    <x v="4"/>
    <x v="1"/>
    <x v="1"/>
    <s v="Very good"/>
    <s v="Good"/>
    <s v="Average"/>
    <s v="Average"/>
    <s v="Excellent"/>
    <s v="Average"/>
    <n v="4"/>
    <n v="5"/>
    <n v="4"/>
    <n v="3"/>
    <n v="2"/>
    <n v="2"/>
    <n v="5"/>
    <n v="2"/>
    <n v="3.375"/>
    <n v="4.5"/>
    <n v="3.5"/>
    <n v="2"/>
    <n v="3.5"/>
  </r>
  <r>
    <n v="1892"/>
    <x v="117"/>
    <d v="2020-09-29T00:00:00"/>
    <x v="3"/>
    <s v="September"/>
    <s v="Saturday"/>
    <s v="Weekends"/>
    <x v="4"/>
    <x v="2"/>
    <s v="Guest 01892"/>
    <x v="1"/>
    <d v="1979-08-28T00:00:00"/>
    <x v="14"/>
    <x v="0"/>
    <x v="0"/>
    <n v="5"/>
    <x v="0"/>
    <x v="3"/>
    <x v="1"/>
    <s v="Good"/>
    <s v="Good"/>
    <s v="Poor"/>
    <s v="Average"/>
    <s v="Poor"/>
    <s v="Good"/>
    <n v="5"/>
    <n v="5"/>
    <n v="3"/>
    <n v="3"/>
    <n v="1"/>
    <n v="2"/>
    <n v="1"/>
    <n v="3"/>
    <n v="2.875"/>
    <n v="5"/>
    <n v="3"/>
    <n v="1.5"/>
    <n v="2"/>
  </r>
  <r>
    <n v="1893"/>
    <x v="896"/>
    <d v="2021-09-02T00:00:00"/>
    <x v="1"/>
    <s v="August"/>
    <s v="Sunday"/>
    <s v="Weekends"/>
    <x v="1"/>
    <x v="1"/>
    <s v="Guest 01893"/>
    <x v="0"/>
    <d v="1993-09-09T00:00:00"/>
    <x v="0"/>
    <x v="0"/>
    <x v="0"/>
    <n v="5"/>
    <x v="0"/>
    <x v="3"/>
    <x v="0"/>
    <s v="Good"/>
    <s v="Poor"/>
    <s v="Very good"/>
    <s v="Poor"/>
    <s v="Average"/>
    <s v="Very good"/>
    <n v="5"/>
    <n v="3"/>
    <n v="3"/>
    <n v="1"/>
    <n v="4"/>
    <n v="1"/>
    <n v="2"/>
    <n v="4"/>
    <n v="2.875"/>
    <n v="4"/>
    <n v="2"/>
    <n v="2.5"/>
    <n v="3"/>
  </r>
  <r>
    <n v="1894"/>
    <x v="897"/>
    <d v="2022-02-02T00:00:00"/>
    <x v="0"/>
    <s v="February"/>
    <s v="Tuesday"/>
    <s v="Weekdays"/>
    <x v="6"/>
    <x v="0"/>
    <s v="Guest 01894"/>
    <x v="1"/>
    <d v="1989-12-27T00:00:00"/>
    <x v="35"/>
    <x v="0"/>
    <x v="0"/>
    <n v="4"/>
    <x v="0"/>
    <x v="1"/>
    <x v="0"/>
    <s v="Excellent"/>
    <s v="Average"/>
    <s v="Good"/>
    <s v="Poor"/>
    <s v="Good"/>
    <s v="Poor"/>
    <n v="4"/>
    <n v="3"/>
    <n v="5"/>
    <n v="2"/>
    <n v="3"/>
    <n v="1"/>
    <n v="3"/>
    <n v="1"/>
    <n v="2.75"/>
    <n v="3.5"/>
    <n v="3.5"/>
    <n v="2"/>
    <n v="2"/>
  </r>
  <r>
    <n v="1895"/>
    <x v="37"/>
    <d v="2022-11-16T00:00:00"/>
    <x v="0"/>
    <s v="November"/>
    <s v="Wednesday"/>
    <s v="Weekdays"/>
    <x v="16"/>
    <x v="1"/>
    <s v="Guest 01895"/>
    <x v="1"/>
    <d v="2004-07-16T00:00:00"/>
    <x v="9"/>
    <x v="2"/>
    <x v="3"/>
    <n v="4"/>
    <x v="0"/>
    <x v="3"/>
    <x v="2"/>
    <s v="Good"/>
    <s v="Excellent"/>
    <s v="Good"/>
    <s v="Average"/>
    <s v="Very good"/>
    <s v="Excellent"/>
    <n v="5"/>
    <n v="4"/>
    <n v="3"/>
    <n v="5"/>
    <n v="3"/>
    <n v="2"/>
    <n v="4"/>
    <n v="5"/>
    <n v="3.875"/>
    <n v="4.5"/>
    <n v="4"/>
    <n v="2.5"/>
    <n v="4.5"/>
  </r>
  <r>
    <n v="1896"/>
    <x v="897"/>
    <d v="2022-02-10T00:00:00"/>
    <x v="0"/>
    <s v="February"/>
    <s v="Tuesday"/>
    <s v="Weekdays"/>
    <x v="11"/>
    <x v="1"/>
    <s v="Guest 01896"/>
    <x v="0"/>
    <d v="1965-02-26T00:00:00"/>
    <x v="25"/>
    <x v="1"/>
    <x v="3"/>
    <n v="5"/>
    <x v="0"/>
    <x v="1"/>
    <x v="1"/>
    <s v="Excellent"/>
    <s v="Excellent"/>
    <s v="Good"/>
    <s v="Average"/>
    <s v="Good"/>
    <s v="Excellent"/>
    <n v="4"/>
    <n v="5"/>
    <n v="5"/>
    <n v="5"/>
    <n v="3"/>
    <n v="2"/>
    <n v="3"/>
    <n v="5"/>
    <n v="4"/>
    <n v="4.5"/>
    <n v="5"/>
    <n v="2.5"/>
    <n v="4"/>
  </r>
  <r>
    <n v="1897"/>
    <x v="598"/>
    <d v="2020-04-14T00:00:00"/>
    <x v="3"/>
    <s v="March"/>
    <s v="Saturday"/>
    <s v="Weekends"/>
    <x v="15"/>
    <x v="1"/>
    <s v="Guest 01897"/>
    <x v="0"/>
    <d v="1989-08-08T00:00:00"/>
    <x v="35"/>
    <x v="0"/>
    <x v="0"/>
    <n v="2"/>
    <x v="4"/>
    <x v="2"/>
    <x v="3"/>
    <s v="Good"/>
    <s v="Average"/>
    <s v="Very good"/>
    <s v="Excellent"/>
    <s v="Very good"/>
    <s v="Poor"/>
    <n v="1"/>
    <n v="2"/>
    <n v="3"/>
    <n v="2"/>
    <n v="4"/>
    <n v="5"/>
    <n v="4"/>
    <n v="1"/>
    <n v="2.75"/>
    <n v="1.5"/>
    <n v="2.5"/>
    <n v="4.5"/>
    <n v="2.5"/>
  </r>
  <r>
    <n v="1898"/>
    <x v="592"/>
    <d v="2022-09-28T00:00:00"/>
    <x v="0"/>
    <s v="August"/>
    <s v="Wednesday"/>
    <s v="Weekdays"/>
    <x v="10"/>
    <x v="1"/>
    <s v="Guest 01898"/>
    <x v="0"/>
    <d v="1972-06-26T00:00:00"/>
    <x v="11"/>
    <x v="0"/>
    <x v="2"/>
    <n v="2"/>
    <x v="6"/>
    <x v="1"/>
    <x v="2"/>
    <s v="Poor"/>
    <s v="Poor"/>
    <s v="Good"/>
    <s v="Average"/>
    <s v="Very good"/>
    <s v="Excellent"/>
    <n v="4"/>
    <n v="4"/>
    <n v="1"/>
    <n v="1"/>
    <n v="3"/>
    <n v="2"/>
    <n v="4"/>
    <n v="5"/>
    <n v="3"/>
    <n v="4"/>
    <n v="1"/>
    <n v="2.5"/>
    <n v="4.5"/>
  </r>
  <r>
    <n v="1899"/>
    <x v="759"/>
    <d v="2021-06-08T00:00:00"/>
    <x v="1"/>
    <s v="May"/>
    <s v="Monday"/>
    <s v="Weekdays"/>
    <x v="25"/>
    <x v="1"/>
    <s v="Guest 01899"/>
    <x v="0"/>
    <d v="2003-06-24T00:00:00"/>
    <x v="3"/>
    <x v="1"/>
    <x v="1"/>
    <n v="5"/>
    <x v="0"/>
    <x v="0"/>
    <x v="2"/>
    <s v="Very good"/>
    <s v="Average"/>
    <s v="Very good"/>
    <s v="Average"/>
    <s v="Excellent"/>
    <s v="Poor"/>
    <n v="3"/>
    <n v="4"/>
    <n v="4"/>
    <n v="2"/>
    <n v="4"/>
    <n v="2"/>
    <n v="5"/>
    <n v="1"/>
    <n v="3.125"/>
    <n v="3.5"/>
    <n v="3"/>
    <n v="3"/>
    <n v="3"/>
  </r>
  <r>
    <n v="1900"/>
    <x v="890"/>
    <d v="2021-04-01T00:00:00"/>
    <x v="1"/>
    <s v="March"/>
    <s v="Tuesday"/>
    <s v="Weekdays"/>
    <x v="24"/>
    <x v="1"/>
    <s v="Guest 01900"/>
    <x v="0"/>
    <d v="1976-07-06T00:00:00"/>
    <x v="51"/>
    <x v="0"/>
    <x v="0"/>
    <n v="4"/>
    <x v="0"/>
    <x v="3"/>
    <x v="2"/>
    <s v="Very good"/>
    <s v="Excellent"/>
    <s v="Excellent"/>
    <s v="Average"/>
    <s v="Good"/>
    <s v="Excellent"/>
    <n v="5"/>
    <n v="4"/>
    <n v="4"/>
    <n v="5"/>
    <n v="5"/>
    <n v="2"/>
    <n v="3"/>
    <n v="5"/>
    <n v="4.125"/>
    <n v="4.5"/>
    <n v="4.5"/>
    <n v="3.5"/>
    <n v="4"/>
  </r>
  <r>
    <n v="1901"/>
    <x v="556"/>
    <d v="2021-05-10T00:00:00"/>
    <x v="1"/>
    <s v="May"/>
    <s v="Saturday"/>
    <s v="Weekends"/>
    <x v="11"/>
    <x v="1"/>
    <s v="Guest 01901"/>
    <x v="1"/>
    <d v="1984-12-30T00:00:00"/>
    <x v="31"/>
    <x v="2"/>
    <x v="2"/>
    <n v="4"/>
    <x v="0"/>
    <x v="3"/>
    <x v="0"/>
    <s v="Excellent"/>
    <s v="Good"/>
    <s v="Poor"/>
    <s v="Average"/>
    <s v="Excellent"/>
    <s v="Very good"/>
    <n v="5"/>
    <n v="3"/>
    <n v="5"/>
    <n v="3"/>
    <n v="1"/>
    <n v="2"/>
    <n v="5"/>
    <n v="4"/>
    <n v="3.5"/>
    <n v="4"/>
    <n v="4"/>
    <n v="1.5"/>
    <n v="4.5"/>
  </r>
  <r>
    <n v="1902"/>
    <x v="362"/>
    <d v="2022-06-07T00:00:00"/>
    <x v="0"/>
    <s v="May"/>
    <s v="Monday"/>
    <s v="Weekdays"/>
    <x v="25"/>
    <x v="1"/>
    <s v="Guest 01902"/>
    <x v="0"/>
    <d v="1987-02-12T00:00:00"/>
    <x v="27"/>
    <x v="1"/>
    <x v="3"/>
    <n v="4"/>
    <x v="0"/>
    <x v="0"/>
    <x v="2"/>
    <s v="Very good"/>
    <s v="Average"/>
    <s v="Very good"/>
    <s v="Poor"/>
    <s v="Excellent"/>
    <s v="Very good"/>
    <n v="3"/>
    <n v="4"/>
    <n v="4"/>
    <n v="2"/>
    <n v="4"/>
    <n v="1"/>
    <n v="5"/>
    <n v="4"/>
    <n v="3.375"/>
    <n v="3.5"/>
    <n v="3"/>
    <n v="2.5"/>
    <n v="4.5"/>
  </r>
  <r>
    <n v="1903"/>
    <x v="568"/>
    <d v="2021-09-27T00:00:00"/>
    <x v="1"/>
    <s v="August"/>
    <s v="Sunday"/>
    <s v="Weekends"/>
    <x v="7"/>
    <x v="1"/>
    <s v="Guest 01903"/>
    <x v="0"/>
    <d v="1969-12-19T00:00:00"/>
    <x v="15"/>
    <x v="3"/>
    <x v="2"/>
    <n v="1"/>
    <x v="0"/>
    <x v="1"/>
    <x v="1"/>
    <s v="Good"/>
    <s v="Excellent"/>
    <s v="Poor"/>
    <s v="Average"/>
    <s v="Excellent"/>
    <s v="Average"/>
    <n v="4"/>
    <n v="5"/>
    <n v="3"/>
    <n v="5"/>
    <n v="1"/>
    <n v="2"/>
    <n v="5"/>
    <n v="2"/>
    <n v="3.375"/>
    <n v="4.5"/>
    <n v="4"/>
    <n v="1.5"/>
    <n v="3.5"/>
  </r>
  <r>
    <n v="1904"/>
    <x v="898"/>
    <d v="2020-04-06T00:00:00"/>
    <x v="3"/>
    <s v="March"/>
    <s v="Wednesday"/>
    <s v="Weekdays"/>
    <x v="14"/>
    <x v="1"/>
    <s v="Guest 01904"/>
    <x v="0"/>
    <d v="1999-06-22T00:00:00"/>
    <x v="24"/>
    <x v="2"/>
    <x v="6"/>
    <n v="5"/>
    <x v="3"/>
    <x v="1"/>
    <x v="1"/>
    <s v="Very good"/>
    <s v="Good"/>
    <s v="Poor"/>
    <s v="Average"/>
    <s v="Average"/>
    <s v="Poor"/>
    <n v="4"/>
    <n v="5"/>
    <n v="4"/>
    <n v="3"/>
    <n v="1"/>
    <n v="2"/>
    <n v="2"/>
    <n v="1"/>
    <n v="2.75"/>
    <n v="4.5"/>
    <n v="3.5"/>
    <n v="1.5"/>
    <n v="1.5"/>
  </r>
  <r>
    <n v="1905"/>
    <x v="899"/>
    <d v="2022-01-21T00:00:00"/>
    <x v="0"/>
    <s v="January"/>
    <s v="Wednesday"/>
    <s v="Weekdays"/>
    <x v="0"/>
    <x v="0"/>
    <s v="Guest 01905"/>
    <x v="1"/>
    <d v="1977-05-01T00:00:00"/>
    <x v="51"/>
    <x v="3"/>
    <x v="2"/>
    <n v="1"/>
    <x v="6"/>
    <x v="3"/>
    <x v="1"/>
    <s v="Very good"/>
    <s v="Average"/>
    <s v="Excellent"/>
    <s v="Poor"/>
    <s v="Average"/>
    <s v="Excellent"/>
    <n v="5"/>
    <n v="5"/>
    <n v="4"/>
    <n v="2"/>
    <n v="5"/>
    <n v="1"/>
    <n v="2"/>
    <n v="5"/>
    <n v="3.625"/>
    <n v="5"/>
    <n v="3"/>
    <n v="3"/>
    <n v="3.5"/>
  </r>
  <r>
    <n v="1906"/>
    <x v="150"/>
    <d v="2020-02-08T00:00:00"/>
    <x v="3"/>
    <s v="February"/>
    <s v="Tuesday"/>
    <s v="Weekdays"/>
    <x v="26"/>
    <x v="0"/>
    <s v="Guest 01906"/>
    <x v="1"/>
    <d v="1991-03-04T00:00:00"/>
    <x v="38"/>
    <x v="1"/>
    <x v="3"/>
    <n v="5"/>
    <x v="6"/>
    <x v="0"/>
    <x v="1"/>
    <s v="Excellent"/>
    <s v="Excellent"/>
    <s v="Excellent"/>
    <s v="Excellent"/>
    <s v="Good"/>
    <s v="Very good"/>
    <n v="3"/>
    <n v="5"/>
    <n v="5"/>
    <n v="5"/>
    <n v="5"/>
    <n v="5"/>
    <n v="3"/>
    <n v="4"/>
    <n v="4.375"/>
    <n v="4"/>
    <n v="5"/>
    <n v="5"/>
    <n v="3.5"/>
  </r>
  <r>
    <n v="1907"/>
    <x v="555"/>
    <d v="2022-11-24T00:00:00"/>
    <x v="0"/>
    <s v="November"/>
    <s v="Sunday"/>
    <s v="Weekends"/>
    <x v="17"/>
    <x v="1"/>
    <s v="Guest 01907"/>
    <x v="1"/>
    <d v="1976-06-03T00:00:00"/>
    <x v="51"/>
    <x v="2"/>
    <x v="6"/>
    <n v="4"/>
    <x v="7"/>
    <x v="2"/>
    <x v="4"/>
    <s v="Very good"/>
    <s v="Good"/>
    <s v="Good"/>
    <s v="Very good"/>
    <s v="Excellent"/>
    <s v="Good"/>
    <n v="1"/>
    <n v="1"/>
    <n v="4"/>
    <n v="3"/>
    <n v="3"/>
    <n v="4"/>
    <n v="5"/>
    <n v="3"/>
    <n v="3"/>
    <n v="1"/>
    <n v="3.5"/>
    <n v="3.5"/>
    <n v="4"/>
  </r>
  <r>
    <n v="1908"/>
    <x v="736"/>
    <d v="2020-09-01T00:00:00"/>
    <x v="3"/>
    <s v="August"/>
    <s v="Friday"/>
    <s v="Weekends"/>
    <x v="26"/>
    <x v="0"/>
    <s v="Guest 01908"/>
    <x v="0"/>
    <d v="1982-11-01T00:00:00"/>
    <x v="55"/>
    <x v="0"/>
    <x v="0"/>
    <n v="2"/>
    <x v="0"/>
    <x v="4"/>
    <x v="4"/>
    <s v="Poor"/>
    <s v="Good"/>
    <s v="Average"/>
    <s v="Poor"/>
    <s v="Poor"/>
    <s v="Poor"/>
    <n v="2"/>
    <n v="1"/>
    <n v="1"/>
    <n v="3"/>
    <n v="2"/>
    <n v="1"/>
    <n v="1"/>
    <n v="1"/>
    <n v="1.5"/>
    <n v="1.5"/>
    <n v="2"/>
    <n v="1.5"/>
    <n v="1"/>
  </r>
  <r>
    <n v="1909"/>
    <x v="627"/>
    <d v="2022-03-11T00:00:00"/>
    <x v="0"/>
    <s v="March"/>
    <s v="Wednesday"/>
    <s v="Weekdays"/>
    <x v="11"/>
    <x v="1"/>
    <s v="Guest 01909"/>
    <x v="1"/>
    <d v="1968-08-18T00:00:00"/>
    <x v="42"/>
    <x v="1"/>
    <x v="3"/>
    <n v="5"/>
    <x v="5"/>
    <x v="0"/>
    <x v="0"/>
    <s v="Good"/>
    <s v="Poor"/>
    <s v="Poor"/>
    <s v="Good"/>
    <s v="Very good"/>
    <s v="Average"/>
    <n v="3"/>
    <n v="3"/>
    <n v="3"/>
    <n v="1"/>
    <n v="1"/>
    <n v="3"/>
    <n v="4"/>
    <n v="2"/>
    <n v="2.5"/>
    <n v="3"/>
    <n v="2"/>
    <n v="2"/>
    <n v="3"/>
  </r>
  <r>
    <n v="1910"/>
    <x v="782"/>
    <d v="2022-03-06T00:00:00"/>
    <x v="0"/>
    <s v="February"/>
    <s v="Friday"/>
    <s v="Weekends"/>
    <x v="12"/>
    <x v="1"/>
    <s v="Guest 01910"/>
    <x v="1"/>
    <d v="1970-03-05T00:00:00"/>
    <x v="15"/>
    <x v="1"/>
    <x v="3"/>
    <n v="4"/>
    <x v="5"/>
    <x v="1"/>
    <x v="1"/>
    <s v="Good"/>
    <s v="Very good"/>
    <s v="Very good"/>
    <s v="Average"/>
    <s v="Average"/>
    <s v="Average"/>
    <n v="4"/>
    <n v="5"/>
    <n v="3"/>
    <n v="4"/>
    <n v="4"/>
    <n v="2"/>
    <n v="2"/>
    <n v="2"/>
    <n v="3.25"/>
    <n v="4.5"/>
    <n v="3.5"/>
    <n v="3"/>
    <n v="2"/>
  </r>
  <r>
    <n v="1911"/>
    <x v="383"/>
    <d v="2021-03-19T00:00:00"/>
    <x v="1"/>
    <s v="March"/>
    <s v="Thursday"/>
    <s v="Weekdays"/>
    <x v="20"/>
    <x v="1"/>
    <s v="Guest 01911"/>
    <x v="0"/>
    <d v="1983-08-07T00:00:00"/>
    <x v="49"/>
    <x v="2"/>
    <x v="1"/>
    <n v="5"/>
    <x v="1"/>
    <x v="1"/>
    <x v="2"/>
    <s v="Good"/>
    <s v="Poor"/>
    <s v="Poor"/>
    <s v="Average"/>
    <s v="Very good"/>
    <s v="Good"/>
    <n v="4"/>
    <n v="4"/>
    <n v="3"/>
    <n v="1"/>
    <n v="1"/>
    <n v="2"/>
    <n v="4"/>
    <n v="3"/>
    <n v="2.75"/>
    <n v="4"/>
    <n v="2"/>
    <n v="1.5"/>
    <n v="3.5"/>
  </r>
  <r>
    <n v="1912"/>
    <x v="877"/>
    <d v="2022-05-24T00:00:00"/>
    <x v="0"/>
    <s v="May"/>
    <s v="Saturday"/>
    <s v="Weekends"/>
    <x v="13"/>
    <x v="1"/>
    <s v="Guest 01912"/>
    <x v="0"/>
    <d v="1960-09-29T00:00:00"/>
    <x v="1"/>
    <x v="0"/>
    <x v="0"/>
    <n v="5"/>
    <x v="5"/>
    <x v="0"/>
    <x v="2"/>
    <s v="Excellent"/>
    <s v="Good"/>
    <s v="Poor"/>
    <s v="Average"/>
    <s v="Average"/>
    <s v="Very good"/>
    <n v="3"/>
    <n v="4"/>
    <n v="5"/>
    <n v="3"/>
    <n v="1"/>
    <n v="2"/>
    <n v="2"/>
    <n v="4"/>
    <n v="3"/>
    <n v="3.5"/>
    <n v="4"/>
    <n v="1.5"/>
    <n v="3"/>
  </r>
  <r>
    <n v="1913"/>
    <x v="762"/>
    <d v="2022-11-13T00:00:00"/>
    <x v="0"/>
    <s v="November"/>
    <s v="Friday"/>
    <s v="Weekends"/>
    <x v="11"/>
    <x v="1"/>
    <s v="Guest 01913"/>
    <x v="0"/>
    <d v="1985-10-12T00:00:00"/>
    <x v="29"/>
    <x v="0"/>
    <x v="0"/>
    <n v="3"/>
    <x v="0"/>
    <x v="2"/>
    <x v="3"/>
    <s v="Very good"/>
    <s v="Poor"/>
    <s v="Poor"/>
    <s v="Poor"/>
    <s v="Average"/>
    <s v="Average"/>
    <n v="1"/>
    <n v="2"/>
    <n v="4"/>
    <n v="1"/>
    <n v="1"/>
    <n v="1"/>
    <n v="2"/>
    <n v="2"/>
    <n v="1.75"/>
    <n v="1.5"/>
    <n v="2.5"/>
    <n v="1"/>
    <n v="2"/>
  </r>
  <r>
    <n v="1914"/>
    <x v="822"/>
    <d v="2021-08-24T00:00:00"/>
    <x v="1"/>
    <s v="August"/>
    <s v="Tuesday"/>
    <s v="Weekdays"/>
    <x v="8"/>
    <x v="1"/>
    <s v="Guest 01914"/>
    <x v="1"/>
    <d v="1971-12-20T00:00:00"/>
    <x v="53"/>
    <x v="0"/>
    <x v="0"/>
    <n v="3"/>
    <x v="6"/>
    <x v="1"/>
    <x v="2"/>
    <s v="Excellent"/>
    <s v="Very good"/>
    <s v="Average"/>
    <s v="Poor"/>
    <s v="Good"/>
    <s v="Very good"/>
    <n v="4"/>
    <n v="4"/>
    <n v="5"/>
    <n v="4"/>
    <n v="2"/>
    <n v="1"/>
    <n v="3"/>
    <n v="4"/>
    <n v="3.375"/>
    <n v="4"/>
    <n v="4.5"/>
    <n v="1.5"/>
    <n v="3.5"/>
  </r>
  <r>
    <n v="1915"/>
    <x v="770"/>
    <d v="2022-11-30T00:00:00"/>
    <x v="0"/>
    <s v="November"/>
    <s v="Sunday"/>
    <s v="Weekends"/>
    <x v="13"/>
    <x v="1"/>
    <s v="Guest 01915"/>
    <x v="0"/>
    <d v="2006-11-19T00:00:00"/>
    <x v="56"/>
    <x v="1"/>
    <x v="0"/>
    <n v="4"/>
    <x v="0"/>
    <x v="1"/>
    <x v="1"/>
    <s v="Very good"/>
    <s v="Excellent"/>
    <s v="Average"/>
    <s v="Average"/>
    <s v="Average"/>
    <s v="Average"/>
    <n v="4"/>
    <n v="5"/>
    <n v="4"/>
    <n v="5"/>
    <n v="2"/>
    <n v="2"/>
    <n v="2"/>
    <n v="2"/>
    <n v="3.25"/>
    <n v="4.5"/>
    <n v="4.5"/>
    <n v="2"/>
    <n v="2"/>
  </r>
  <r>
    <n v="1916"/>
    <x v="779"/>
    <d v="2022-08-14T00:00:00"/>
    <x v="0"/>
    <s v="July"/>
    <s v="Sunday"/>
    <s v="Weekends"/>
    <x v="8"/>
    <x v="1"/>
    <s v="Guest 01916"/>
    <x v="0"/>
    <d v="1953-05-21T00:00:00"/>
    <x v="45"/>
    <x v="1"/>
    <x v="2"/>
    <n v="4"/>
    <x v="3"/>
    <x v="2"/>
    <x v="3"/>
    <s v="Good"/>
    <s v="Very good"/>
    <s v="Poor"/>
    <s v="Poor"/>
    <s v="Average"/>
    <s v="Very good"/>
    <n v="1"/>
    <n v="2"/>
    <n v="3"/>
    <n v="4"/>
    <n v="1"/>
    <n v="1"/>
    <n v="2"/>
    <n v="4"/>
    <n v="2.25"/>
    <n v="1.5"/>
    <n v="3.5"/>
    <n v="1"/>
    <n v="3"/>
  </r>
  <r>
    <n v="1917"/>
    <x v="772"/>
    <d v="2020-01-25T00:00:00"/>
    <x v="3"/>
    <s v="January"/>
    <s v="Wednesday"/>
    <s v="Weekdays"/>
    <x v="4"/>
    <x v="0"/>
    <s v="Guest 01917"/>
    <x v="0"/>
    <d v="1953-09-20T00:00:00"/>
    <x v="45"/>
    <x v="1"/>
    <x v="3"/>
    <n v="5"/>
    <x v="0"/>
    <x v="0"/>
    <x v="4"/>
    <s v="Good"/>
    <s v="Average"/>
    <s v="Good"/>
    <s v="Poor"/>
    <s v="Good"/>
    <s v="Very good"/>
    <n v="3"/>
    <n v="1"/>
    <n v="3"/>
    <n v="2"/>
    <n v="3"/>
    <n v="1"/>
    <n v="3"/>
    <n v="4"/>
    <n v="2.5"/>
    <n v="2"/>
    <n v="2.5"/>
    <n v="2"/>
    <n v="3.5"/>
  </r>
  <r>
    <n v="1918"/>
    <x v="262"/>
    <d v="2022-03-16T00:00:00"/>
    <x v="0"/>
    <s v="March"/>
    <s v="Friday"/>
    <s v="Weekends"/>
    <x v="2"/>
    <x v="0"/>
    <s v="Guest 01918"/>
    <x v="0"/>
    <d v="1988-06-20T00:00:00"/>
    <x v="7"/>
    <x v="2"/>
    <x v="6"/>
    <n v="3"/>
    <x v="6"/>
    <x v="0"/>
    <x v="2"/>
    <s v="Good"/>
    <s v="Excellent"/>
    <s v="Very good"/>
    <s v="Poor"/>
    <s v="Good"/>
    <s v="Very good"/>
    <n v="3"/>
    <n v="4"/>
    <n v="3"/>
    <n v="5"/>
    <n v="4"/>
    <n v="1"/>
    <n v="3"/>
    <n v="4"/>
    <n v="3.375"/>
    <n v="3.5"/>
    <n v="4"/>
    <n v="2.5"/>
    <n v="3.5"/>
  </r>
  <r>
    <n v="1919"/>
    <x v="900"/>
    <d v="2020-01-10T00:00:00"/>
    <x v="2"/>
    <s v="December"/>
    <s v="Thursday"/>
    <s v="Weekdays"/>
    <x v="20"/>
    <x v="1"/>
    <s v="Guest 01919"/>
    <x v="0"/>
    <d v="1968-03-22T00:00:00"/>
    <x v="32"/>
    <x v="1"/>
    <x v="3"/>
    <n v="4"/>
    <x v="0"/>
    <x v="1"/>
    <x v="2"/>
    <s v="Excellent"/>
    <s v="Very good"/>
    <s v="Excellent"/>
    <s v="Average"/>
    <s v="Very good"/>
    <s v="Excellent"/>
    <n v="4"/>
    <n v="4"/>
    <n v="5"/>
    <n v="4"/>
    <n v="5"/>
    <n v="2"/>
    <n v="4"/>
    <n v="5"/>
    <n v="4.125"/>
    <n v="4"/>
    <n v="4.5"/>
    <n v="3.5"/>
    <n v="4.5"/>
  </r>
  <r>
    <n v="1920"/>
    <x v="248"/>
    <d v="2021-03-06T00:00:00"/>
    <x v="1"/>
    <s v="February"/>
    <s v="Thursday"/>
    <s v="Weekdays"/>
    <x v="11"/>
    <x v="1"/>
    <s v="Guest 01920"/>
    <x v="1"/>
    <d v="1976-07-21T00:00:00"/>
    <x v="51"/>
    <x v="3"/>
    <x v="3"/>
    <n v="4"/>
    <x v="0"/>
    <x v="3"/>
    <x v="2"/>
    <s v="Very good"/>
    <s v="Average"/>
    <s v="Average"/>
    <s v="Poor"/>
    <s v="Very good"/>
    <s v="Good"/>
    <n v="5"/>
    <n v="4"/>
    <n v="4"/>
    <n v="2"/>
    <n v="2"/>
    <n v="1"/>
    <n v="4"/>
    <n v="3"/>
    <n v="3.125"/>
    <n v="4.5"/>
    <n v="3"/>
    <n v="1.5"/>
    <n v="3.5"/>
  </r>
  <r>
    <n v="1921"/>
    <x v="412"/>
    <d v="2022-11-23T00:00:00"/>
    <x v="0"/>
    <s v="November"/>
    <s v="Wednesday"/>
    <s v="Weekdays"/>
    <x v="19"/>
    <x v="1"/>
    <s v="Guest 01921"/>
    <x v="0"/>
    <d v="1956-07-24T00:00:00"/>
    <x v="5"/>
    <x v="1"/>
    <x v="4"/>
    <n v="3"/>
    <x v="0"/>
    <x v="0"/>
    <x v="2"/>
    <s v="Poor"/>
    <s v="Very good"/>
    <s v="Average"/>
    <s v="Average"/>
    <s v="Good"/>
    <s v="Very good"/>
    <n v="3"/>
    <n v="4"/>
    <n v="1"/>
    <n v="4"/>
    <n v="2"/>
    <n v="2"/>
    <n v="3"/>
    <n v="4"/>
    <n v="2.875"/>
    <n v="3.5"/>
    <n v="2.5"/>
    <n v="2"/>
    <n v="3.5"/>
  </r>
  <r>
    <n v="1922"/>
    <x v="276"/>
    <d v="2022-03-14T00:00:00"/>
    <x v="0"/>
    <s v="February"/>
    <s v="Tuesday"/>
    <s v="Weekdays"/>
    <x v="28"/>
    <x v="1"/>
    <s v="Guest 01922"/>
    <x v="0"/>
    <d v="1976-03-25T00:00:00"/>
    <x v="33"/>
    <x v="1"/>
    <x v="3"/>
    <n v="3"/>
    <x v="0"/>
    <x v="1"/>
    <x v="1"/>
    <s v="Excellent"/>
    <s v="Excellent"/>
    <s v="Poor"/>
    <s v="Excellent"/>
    <s v="Excellent"/>
    <s v="Poor"/>
    <n v="4"/>
    <n v="5"/>
    <n v="5"/>
    <n v="5"/>
    <n v="1"/>
    <n v="5"/>
    <n v="5"/>
    <n v="1"/>
    <n v="3.875"/>
    <n v="4.5"/>
    <n v="5"/>
    <n v="3"/>
    <n v="3"/>
  </r>
  <r>
    <n v="1923"/>
    <x v="425"/>
    <d v="2020-07-21T00:00:00"/>
    <x v="3"/>
    <s v="June"/>
    <s v="Monday"/>
    <s v="Weekdays"/>
    <x v="7"/>
    <x v="1"/>
    <s v="Guest 01923"/>
    <x v="0"/>
    <d v="1981-08-31T00:00:00"/>
    <x v="2"/>
    <x v="0"/>
    <x v="3"/>
    <n v="1"/>
    <x v="5"/>
    <x v="0"/>
    <x v="2"/>
    <s v="Good"/>
    <s v="Very good"/>
    <s v="Average"/>
    <s v="Good"/>
    <s v="Poor"/>
    <s v="Average"/>
    <n v="3"/>
    <n v="4"/>
    <n v="3"/>
    <n v="4"/>
    <n v="2"/>
    <n v="3"/>
    <n v="1"/>
    <n v="2"/>
    <n v="2.75"/>
    <n v="3.5"/>
    <n v="3.5"/>
    <n v="2.5"/>
    <n v="1.5"/>
  </r>
  <r>
    <n v="1924"/>
    <x v="232"/>
    <d v="2022-12-24T00:00:00"/>
    <x v="0"/>
    <s v="December"/>
    <s v="Wednesday"/>
    <s v="Weekdays"/>
    <x v="13"/>
    <x v="1"/>
    <s v="Guest 01924"/>
    <x v="1"/>
    <d v="1989-06-08T00:00:00"/>
    <x v="35"/>
    <x v="0"/>
    <x v="0"/>
    <n v="3"/>
    <x v="1"/>
    <x v="3"/>
    <x v="0"/>
    <s v="Good"/>
    <s v="Average"/>
    <s v="Average"/>
    <s v="Average"/>
    <s v="Very good"/>
    <s v="Good"/>
    <n v="5"/>
    <n v="3"/>
    <n v="3"/>
    <n v="2"/>
    <n v="2"/>
    <n v="2"/>
    <n v="4"/>
    <n v="3"/>
    <n v="3"/>
    <n v="4"/>
    <n v="2.5"/>
    <n v="2"/>
    <n v="3.5"/>
  </r>
  <r>
    <n v="1925"/>
    <x v="540"/>
    <d v="2022-07-28T00:00:00"/>
    <x v="0"/>
    <s v="July"/>
    <s v="Monday"/>
    <s v="Weekdays"/>
    <x v="4"/>
    <x v="0"/>
    <s v="Guest 01925"/>
    <x v="1"/>
    <d v="1953-02-02T00:00:00"/>
    <x v="43"/>
    <x v="0"/>
    <x v="0"/>
    <n v="4"/>
    <x v="5"/>
    <x v="2"/>
    <x v="3"/>
    <s v="Good"/>
    <s v="Very good"/>
    <s v="Excellent"/>
    <s v="Poor"/>
    <s v="Good"/>
    <s v="Excellent"/>
    <n v="1"/>
    <n v="2"/>
    <n v="3"/>
    <n v="4"/>
    <n v="5"/>
    <n v="1"/>
    <n v="3"/>
    <n v="5"/>
    <n v="3"/>
    <n v="1.5"/>
    <n v="3.5"/>
    <n v="3"/>
    <n v="4"/>
  </r>
  <r>
    <n v="1926"/>
    <x v="284"/>
    <d v="2022-09-01T00:00:00"/>
    <x v="0"/>
    <s v="August"/>
    <s v="Saturday"/>
    <s v="Weekends"/>
    <x v="2"/>
    <x v="0"/>
    <s v="Guest 01926"/>
    <x v="1"/>
    <d v="1959-12-03T00:00:00"/>
    <x v="47"/>
    <x v="0"/>
    <x v="0"/>
    <n v="5"/>
    <x v="6"/>
    <x v="1"/>
    <x v="1"/>
    <s v="Good"/>
    <s v="Average"/>
    <s v="Poor"/>
    <s v="Poor"/>
    <s v="Excellent"/>
    <s v="Very good"/>
    <n v="4"/>
    <n v="5"/>
    <n v="3"/>
    <n v="2"/>
    <n v="1"/>
    <n v="1"/>
    <n v="5"/>
    <n v="4"/>
    <n v="3.125"/>
    <n v="4.5"/>
    <n v="2.5"/>
    <n v="1"/>
    <n v="4.5"/>
  </r>
  <r>
    <n v="1927"/>
    <x v="780"/>
    <d v="2020-01-10T00:00:00"/>
    <x v="2"/>
    <s v="December"/>
    <s v="Tuesday"/>
    <s v="Weekdays"/>
    <x v="27"/>
    <x v="1"/>
    <s v="Guest 01927"/>
    <x v="0"/>
    <d v="1971-10-20T00:00:00"/>
    <x v="53"/>
    <x v="0"/>
    <x v="0"/>
    <n v="5"/>
    <x v="0"/>
    <x v="3"/>
    <x v="0"/>
    <s v="Very good"/>
    <s v="Average"/>
    <s v="Very good"/>
    <s v="Poor"/>
    <s v="Average"/>
    <s v="Very good"/>
    <n v="5"/>
    <n v="3"/>
    <n v="4"/>
    <n v="2"/>
    <n v="4"/>
    <n v="1"/>
    <n v="2"/>
    <n v="4"/>
    <n v="3.125"/>
    <n v="4"/>
    <n v="3"/>
    <n v="2.5"/>
    <n v="3"/>
  </r>
  <r>
    <n v="1928"/>
    <x v="355"/>
    <d v="2020-10-29T00:00:00"/>
    <x v="3"/>
    <s v="October"/>
    <s v="Monday"/>
    <s v="Weekdays"/>
    <x v="15"/>
    <x v="1"/>
    <s v="Guest 01928"/>
    <x v="1"/>
    <d v="1983-02-25T00:00:00"/>
    <x v="55"/>
    <x v="0"/>
    <x v="4"/>
    <n v="2"/>
    <x v="6"/>
    <x v="0"/>
    <x v="2"/>
    <s v="Excellent"/>
    <s v="Average"/>
    <s v="Poor"/>
    <s v="Poor"/>
    <s v="Poor"/>
    <s v="Poor"/>
    <n v="3"/>
    <n v="4"/>
    <n v="5"/>
    <n v="2"/>
    <n v="1"/>
    <n v="1"/>
    <n v="1"/>
    <n v="1"/>
    <n v="2.25"/>
    <n v="3.5"/>
    <n v="3.5"/>
    <n v="1"/>
    <n v="1"/>
  </r>
  <r>
    <n v="1929"/>
    <x v="901"/>
    <d v="2020-04-11T00:00:00"/>
    <x v="3"/>
    <s v="April"/>
    <s v="Thursday"/>
    <s v="Weekdays"/>
    <x v="11"/>
    <x v="1"/>
    <s v="Guest 01929"/>
    <x v="0"/>
    <d v="2001-08-14T00:00:00"/>
    <x v="50"/>
    <x v="0"/>
    <x v="0"/>
    <n v="2"/>
    <x v="0"/>
    <x v="1"/>
    <x v="2"/>
    <s v="Poor"/>
    <s v="Poor"/>
    <s v="Excellent"/>
    <s v="Poor"/>
    <s v="Average"/>
    <s v="Poor"/>
    <n v="4"/>
    <n v="4"/>
    <n v="1"/>
    <n v="1"/>
    <n v="5"/>
    <n v="1"/>
    <n v="2"/>
    <n v="1"/>
    <n v="2.375"/>
    <n v="4"/>
    <n v="1"/>
    <n v="3"/>
    <n v="1.5"/>
  </r>
  <r>
    <n v="1930"/>
    <x v="902"/>
    <d v="2021-05-31T00:00:00"/>
    <x v="1"/>
    <s v="May"/>
    <s v="Wednesday"/>
    <s v="Weekdays"/>
    <x v="2"/>
    <x v="0"/>
    <s v="Guest 01930"/>
    <x v="0"/>
    <d v="2003-02-25T00:00:00"/>
    <x v="26"/>
    <x v="1"/>
    <x v="3"/>
    <n v="1"/>
    <x v="0"/>
    <x v="3"/>
    <x v="2"/>
    <s v="Good"/>
    <s v="Good"/>
    <s v="Very good"/>
    <s v="Average"/>
    <s v="Good"/>
    <s v="Very good"/>
    <n v="5"/>
    <n v="4"/>
    <n v="3"/>
    <n v="3"/>
    <n v="4"/>
    <n v="2"/>
    <n v="3"/>
    <n v="4"/>
    <n v="3.5"/>
    <n v="4.5"/>
    <n v="3"/>
    <n v="3"/>
    <n v="3.5"/>
  </r>
  <r>
    <n v="1931"/>
    <x v="903"/>
    <d v="2021-06-06T00:00:00"/>
    <x v="1"/>
    <s v="May"/>
    <s v="Saturday"/>
    <s v="Weekends"/>
    <x v="7"/>
    <x v="1"/>
    <s v="Guest 01931"/>
    <x v="1"/>
    <d v="2003-01-31T00:00:00"/>
    <x v="26"/>
    <x v="0"/>
    <x v="0"/>
    <n v="3"/>
    <x v="1"/>
    <x v="4"/>
    <x v="3"/>
    <s v="Very good"/>
    <s v="Very good"/>
    <s v="Average"/>
    <s v="Poor"/>
    <s v="Very good"/>
    <s v="Good"/>
    <n v="2"/>
    <n v="2"/>
    <n v="4"/>
    <n v="4"/>
    <n v="2"/>
    <n v="1"/>
    <n v="4"/>
    <n v="3"/>
    <n v="2.75"/>
    <n v="2"/>
    <n v="4"/>
    <n v="1.5"/>
    <n v="3.5"/>
  </r>
  <r>
    <n v="1932"/>
    <x v="516"/>
    <d v="2022-03-24T00:00:00"/>
    <x v="0"/>
    <s v="February"/>
    <s v="Monday"/>
    <s v="Weekdays"/>
    <x v="27"/>
    <x v="1"/>
    <s v="Guest 01932"/>
    <x v="0"/>
    <d v="1959-08-10T00:00:00"/>
    <x v="47"/>
    <x v="1"/>
    <x v="4"/>
    <n v="3"/>
    <x v="0"/>
    <x v="0"/>
    <x v="1"/>
    <s v="Poor"/>
    <s v="Excellent"/>
    <s v="Poor"/>
    <s v="Average"/>
    <s v="Very good"/>
    <s v="Poor"/>
    <n v="3"/>
    <n v="5"/>
    <n v="1"/>
    <n v="5"/>
    <n v="1"/>
    <n v="2"/>
    <n v="4"/>
    <n v="1"/>
    <n v="2.75"/>
    <n v="4"/>
    <n v="3"/>
    <n v="1.5"/>
    <n v="2.5"/>
  </r>
  <r>
    <n v="1933"/>
    <x v="78"/>
    <d v="2020-10-30T00:00:00"/>
    <x v="3"/>
    <s v="October"/>
    <s v="Tuesday"/>
    <s v="Weekdays"/>
    <x v="15"/>
    <x v="1"/>
    <s v="Guest 01933"/>
    <x v="1"/>
    <d v="1978-06-07T00:00:00"/>
    <x v="37"/>
    <x v="0"/>
    <x v="0"/>
    <n v="4"/>
    <x v="5"/>
    <x v="4"/>
    <x v="3"/>
    <s v="Excellent"/>
    <s v="Good"/>
    <s v="Average"/>
    <s v="Poor"/>
    <s v="Average"/>
    <s v="Excellent"/>
    <n v="2"/>
    <n v="2"/>
    <n v="5"/>
    <n v="3"/>
    <n v="2"/>
    <n v="1"/>
    <n v="2"/>
    <n v="5"/>
    <n v="2.75"/>
    <n v="2"/>
    <n v="4"/>
    <n v="1.5"/>
    <n v="3.5"/>
  </r>
  <r>
    <n v="1934"/>
    <x v="126"/>
    <d v="2021-06-27T00:00:00"/>
    <x v="1"/>
    <s v="June"/>
    <s v="Monday"/>
    <s v="Weekdays"/>
    <x v="22"/>
    <x v="1"/>
    <s v="Guest 01934"/>
    <x v="1"/>
    <d v="1981-08-28T00:00:00"/>
    <x v="2"/>
    <x v="3"/>
    <x v="3"/>
    <n v="1"/>
    <x v="1"/>
    <x v="3"/>
    <x v="2"/>
    <s v="Good"/>
    <s v="Excellent"/>
    <s v="Very good"/>
    <s v="Average"/>
    <s v="Excellent"/>
    <s v="Poor"/>
    <n v="5"/>
    <n v="4"/>
    <n v="3"/>
    <n v="5"/>
    <n v="4"/>
    <n v="2"/>
    <n v="5"/>
    <n v="1"/>
    <n v="3.625"/>
    <n v="4.5"/>
    <n v="4"/>
    <n v="3"/>
    <n v="3"/>
  </r>
  <r>
    <n v="1935"/>
    <x v="228"/>
    <d v="2021-08-26T00:00:00"/>
    <x v="1"/>
    <s v="August"/>
    <s v="Monday"/>
    <s v="Weekdays"/>
    <x v="27"/>
    <x v="1"/>
    <s v="Guest 01935"/>
    <x v="0"/>
    <d v="2004-09-09T00:00:00"/>
    <x v="9"/>
    <x v="0"/>
    <x v="0"/>
    <n v="2"/>
    <x v="0"/>
    <x v="3"/>
    <x v="1"/>
    <s v="Good"/>
    <s v="Average"/>
    <s v="Average"/>
    <s v="Poor"/>
    <s v="Excellent"/>
    <s v="Good"/>
    <n v="5"/>
    <n v="5"/>
    <n v="3"/>
    <n v="2"/>
    <n v="2"/>
    <n v="1"/>
    <n v="5"/>
    <n v="3"/>
    <n v="3.25"/>
    <n v="5"/>
    <n v="2.5"/>
    <n v="1.5"/>
    <n v="4"/>
  </r>
  <r>
    <n v="1936"/>
    <x v="904"/>
    <d v="2022-12-26T00:00:00"/>
    <x v="0"/>
    <s v="December"/>
    <s v="Tuesday"/>
    <s v="Weekdays"/>
    <x v="29"/>
    <x v="1"/>
    <s v="Guest 01936"/>
    <x v="1"/>
    <d v="1962-05-05T00:00:00"/>
    <x v="4"/>
    <x v="1"/>
    <x v="3"/>
    <n v="5"/>
    <x v="0"/>
    <x v="4"/>
    <x v="3"/>
    <s v="Good"/>
    <s v="Poor"/>
    <s v="Average"/>
    <s v="Average"/>
    <s v="Average"/>
    <s v="Average"/>
    <n v="2"/>
    <n v="2"/>
    <n v="3"/>
    <n v="1"/>
    <n v="2"/>
    <n v="2"/>
    <n v="2"/>
    <n v="2"/>
    <n v="2"/>
    <n v="2"/>
    <n v="2"/>
    <n v="2"/>
    <n v="2"/>
  </r>
  <r>
    <n v="1937"/>
    <x v="306"/>
    <d v="2022-02-21T00:00:00"/>
    <x v="0"/>
    <s v="February"/>
    <s v="Wednesday"/>
    <s v="Weekdays"/>
    <x v="14"/>
    <x v="1"/>
    <s v="Guest 01937"/>
    <x v="1"/>
    <d v="2000-08-29T00:00:00"/>
    <x v="6"/>
    <x v="0"/>
    <x v="0"/>
    <n v="4"/>
    <x v="3"/>
    <x v="3"/>
    <x v="0"/>
    <s v="Poor"/>
    <s v="Poor"/>
    <s v="Average"/>
    <s v="Good"/>
    <s v="Poor"/>
    <s v="Excellent"/>
    <n v="5"/>
    <n v="3"/>
    <n v="1"/>
    <n v="1"/>
    <n v="2"/>
    <n v="3"/>
    <n v="1"/>
    <n v="5"/>
    <n v="2.625"/>
    <n v="4"/>
    <n v="1"/>
    <n v="2.5"/>
    <n v="3"/>
  </r>
  <r>
    <n v="1938"/>
    <x v="905"/>
    <d v="2020-10-31T00:00:00"/>
    <x v="3"/>
    <s v="October"/>
    <s v="Monday"/>
    <s v="Weekdays"/>
    <x v="5"/>
    <x v="1"/>
    <s v="Guest 01938"/>
    <x v="0"/>
    <d v="1999-11-01T00:00:00"/>
    <x v="24"/>
    <x v="0"/>
    <x v="3"/>
    <n v="4"/>
    <x v="0"/>
    <x v="1"/>
    <x v="1"/>
    <s v="Very good"/>
    <s v="Poor"/>
    <s v="Poor"/>
    <s v="Average"/>
    <s v="Average"/>
    <s v="Average"/>
    <n v="4"/>
    <n v="5"/>
    <n v="4"/>
    <n v="1"/>
    <n v="1"/>
    <n v="2"/>
    <n v="2"/>
    <n v="2"/>
    <n v="2.625"/>
    <n v="4.5"/>
    <n v="2.5"/>
    <n v="1.5"/>
    <n v="2"/>
  </r>
  <r>
    <n v="1939"/>
    <x v="250"/>
    <d v="2021-07-27T00:00:00"/>
    <x v="1"/>
    <s v="June"/>
    <s v="Tuesday"/>
    <s v="Weekdays"/>
    <x v="10"/>
    <x v="1"/>
    <s v="Guest 01939"/>
    <x v="1"/>
    <d v="2004-09-14T00:00:00"/>
    <x v="9"/>
    <x v="1"/>
    <x v="2"/>
    <n v="5"/>
    <x v="3"/>
    <x v="1"/>
    <x v="1"/>
    <s v="Average"/>
    <s v="Average"/>
    <s v="Average"/>
    <s v="Average"/>
    <s v="Very good"/>
    <s v="Very good"/>
    <n v="4"/>
    <n v="5"/>
    <n v="2"/>
    <n v="2"/>
    <n v="2"/>
    <n v="2"/>
    <n v="4"/>
    <n v="4"/>
    <n v="3.125"/>
    <n v="4.5"/>
    <n v="2"/>
    <n v="2"/>
    <n v="4"/>
  </r>
  <r>
    <n v="1940"/>
    <x v="906"/>
    <d v="2022-01-08T00:00:00"/>
    <x v="1"/>
    <s v="December"/>
    <s v="Friday"/>
    <s v="Weekends"/>
    <x v="20"/>
    <x v="1"/>
    <s v="Guest 01940"/>
    <x v="1"/>
    <d v="1993-09-10T00:00:00"/>
    <x v="0"/>
    <x v="1"/>
    <x v="2"/>
    <n v="4"/>
    <x v="4"/>
    <x v="1"/>
    <x v="1"/>
    <s v="Average"/>
    <s v="Excellent"/>
    <s v="Average"/>
    <s v="Poor"/>
    <s v="Good"/>
    <s v="Poor"/>
    <n v="4"/>
    <n v="5"/>
    <n v="2"/>
    <n v="5"/>
    <n v="2"/>
    <n v="1"/>
    <n v="3"/>
    <n v="1"/>
    <n v="2.875"/>
    <n v="4.5"/>
    <n v="3.5"/>
    <n v="1.5"/>
    <n v="2"/>
  </r>
  <r>
    <n v="1941"/>
    <x v="338"/>
    <d v="2021-05-07T00:00:00"/>
    <x v="1"/>
    <s v="April"/>
    <s v="Thursday"/>
    <s v="Weekdays"/>
    <x v="25"/>
    <x v="1"/>
    <s v="Guest 01941"/>
    <x v="1"/>
    <d v="1985-12-03T00:00:00"/>
    <x v="29"/>
    <x v="0"/>
    <x v="0"/>
    <n v="2"/>
    <x v="0"/>
    <x v="3"/>
    <x v="1"/>
    <s v="Good"/>
    <s v="Average"/>
    <s v="Poor"/>
    <s v="Poor"/>
    <s v="Very good"/>
    <s v="Poor"/>
    <n v="5"/>
    <n v="5"/>
    <n v="3"/>
    <n v="2"/>
    <n v="1"/>
    <n v="1"/>
    <n v="4"/>
    <n v="1"/>
    <n v="2.75"/>
    <n v="5"/>
    <n v="2.5"/>
    <n v="1"/>
    <n v="2.5"/>
  </r>
  <r>
    <n v="1942"/>
    <x v="475"/>
    <d v="2022-10-07T00:00:00"/>
    <x v="0"/>
    <s v="September"/>
    <s v="Sunday"/>
    <s v="Weekends"/>
    <x v="14"/>
    <x v="1"/>
    <s v="Guest 01942"/>
    <x v="0"/>
    <d v="2006-09-17T00:00:00"/>
    <x v="56"/>
    <x v="1"/>
    <x v="3"/>
    <n v="3"/>
    <x v="6"/>
    <x v="3"/>
    <x v="2"/>
    <s v="Good"/>
    <s v="Good"/>
    <s v="Very good"/>
    <s v="Average"/>
    <s v="Poor"/>
    <s v="Excellent"/>
    <n v="5"/>
    <n v="4"/>
    <n v="3"/>
    <n v="3"/>
    <n v="4"/>
    <n v="2"/>
    <n v="1"/>
    <n v="5"/>
    <n v="3.375"/>
    <n v="4.5"/>
    <n v="3"/>
    <n v="3"/>
    <n v="3"/>
  </r>
  <r>
    <n v="1943"/>
    <x v="243"/>
    <d v="2022-09-27T00:00:00"/>
    <x v="0"/>
    <s v="September"/>
    <s v="Monday"/>
    <s v="Weekdays"/>
    <x v="6"/>
    <x v="0"/>
    <s v="Guest 01943"/>
    <x v="1"/>
    <d v="1999-01-18T00:00:00"/>
    <x v="22"/>
    <x v="1"/>
    <x v="2"/>
    <n v="5"/>
    <x v="1"/>
    <x v="3"/>
    <x v="0"/>
    <s v="Very good"/>
    <s v="Good"/>
    <s v="Very good"/>
    <s v="Poor"/>
    <s v="Poor"/>
    <s v="Poor"/>
    <n v="5"/>
    <n v="3"/>
    <n v="4"/>
    <n v="3"/>
    <n v="4"/>
    <n v="1"/>
    <n v="1"/>
    <n v="1"/>
    <n v="2.75"/>
    <n v="4"/>
    <n v="3.5"/>
    <n v="2.5"/>
    <n v="1"/>
  </r>
  <r>
    <n v="1944"/>
    <x v="834"/>
    <d v="2022-09-16T00:00:00"/>
    <x v="0"/>
    <s v="September"/>
    <s v="Thursday"/>
    <s v="Weekdays"/>
    <x v="23"/>
    <x v="1"/>
    <s v="Guest 01944"/>
    <x v="1"/>
    <d v="1982-12-13T00:00:00"/>
    <x v="55"/>
    <x v="1"/>
    <x v="3"/>
    <n v="1"/>
    <x v="1"/>
    <x v="1"/>
    <x v="1"/>
    <s v="Good"/>
    <s v="Excellent"/>
    <s v="Poor"/>
    <s v="Average"/>
    <s v="Very good"/>
    <s v="Good"/>
    <n v="4"/>
    <n v="5"/>
    <n v="3"/>
    <n v="5"/>
    <n v="1"/>
    <n v="2"/>
    <n v="4"/>
    <n v="3"/>
    <n v="3.375"/>
    <n v="4.5"/>
    <n v="4"/>
    <n v="1.5"/>
    <n v="3.5"/>
  </r>
  <r>
    <n v="1945"/>
    <x v="537"/>
    <d v="2021-05-12T00:00:00"/>
    <x v="1"/>
    <s v="April"/>
    <s v="Sunday"/>
    <s v="Weekends"/>
    <x v="15"/>
    <x v="1"/>
    <s v="Guest 01945"/>
    <x v="0"/>
    <d v="1971-12-11T00:00:00"/>
    <x v="53"/>
    <x v="2"/>
    <x v="3"/>
    <n v="4"/>
    <x v="5"/>
    <x v="2"/>
    <x v="3"/>
    <s v="Good"/>
    <s v="Very good"/>
    <s v="Good"/>
    <s v="Very good"/>
    <s v="Good"/>
    <s v="Excellent"/>
    <n v="1"/>
    <n v="2"/>
    <n v="3"/>
    <n v="4"/>
    <n v="3"/>
    <n v="4"/>
    <n v="3"/>
    <n v="5"/>
    <n v="3.125"/>
    <n v="1.5"/>
    <n v="3.5"/>
    <n v="3.5"/>
    <n v="4"/>
  </r>
  <r>
    <n v="1946"/>
    <x v="907"/>
    <d v="2020-09-10T00:00:00"/>
    <x v="3"/>
    <s v="September"/>
    <s v="Wednesday"/>
    <s v="Weekdays"/>
    <x v="6"/>
    <x v="0"/>
    <s v="Guest 01946"/>
    <x v="0"/>
    <d v="1967-01-16T00:00:00"/>
    <x v="10"/>
    <x v="3"/>
    <x v="6"/>
    <n v="4"/>
    <x v="7"/>
    <x v="1"/>
    <x v="2"/>
    <s v="Average"/>
    <s v="Poor"/>
    <s v="Good"/>
    <s v="Average"/>
    <s v="Good"/>
    <s v="Poor"/>
    <n v="4"/>
    <n v="4"/>
    <n v="2"/>
    <n v="1"/>
    <n v="3"/>
    <n v="2"/>
    <n v="3"/>
    <n v="1"/>
    <n v="2.5"/>
    <n v="4"/>
    <n v="1.5"/>
    <n v="2.5"/>
    <n v="2"/>
  </r>
  <r>
    <n v="1947"/>
    <x v="236"/>
    <d v="2022-11-17T00:00:00"/>
    <x v="0"/>
    <s v="October"/>
    <s v="Friday"/>
    <s v="Weekends"/>
    <x v="28"/>
    <x v="1"/>
    <s v="Guest 01947"/>
    <x v="0"/>
    <d v="2003-06-17T00:00:00"/>
    <x v="3"/>
    <x v="1"/>
    <x v="3"/>
    <n v="4"/>
    <x v="6"/>
    <x v="0"/>
    <x v="1"/>
    <s v="Good"/>
    <s v="Good"/>
    <s v="Poor"/>
    <s v="Average"/>
    <s v="Good"/>
    <s v="Good"/>
    <n v="3"/>
    <n v="5"/>
    <n v="3"/>
    <n v="3"/>
    <n v="1"/>
    <n v="2"/>
    <n v="3"/>
    <n v="3"/>
    <n v="2.875"/>
    <n v="4"/>
    <n v="3"/>
    <n v="1.5"/>
    <n v="3"/>
  </r>
  <r>
    <n v="1948"/>
    <x v="54"/>
    <d v="2020-11-29T00:00:00"/>
    <x v="3"/>
    <s v="November"/>
    <s v="Sunday"/>
    <s v="Weekends"/>
    <x v="10"/>
    <x v="1"/>
    <s v="Guest 01948"/>
    <x v="0"/>
    <d v="1994-03-20T00:00:00"/>
    <x v="0"/>
    <x v="1"/>
    <x v="6"/>
    <n v="3"/>
    <x v="1"/>
    <x v="3"/>
    <x v="2"/>
    <s v="Good"/>
    <s v="Average"/>
    <s v="Average"/>
    <s v="Poor"/>
    <s v="Very good"/>
    <s v="Good"/>
    <n v="5"/>
    <n v="4"/>
    <n v="3"/>
    <n v="2"/>
    <n v="2"/>
    <n v="1"/>
    <n v="4"/>
    <n v="3"/>
    <n v="3"/>
    <n v="4.5"/>
    <n v="2.5"/>
    <n v="1.5"/>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66B817-BAF3-4029-B791-64B226A679D2}" name="PivotTable10"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12:A13" firstHeaderRow="1" firstDataRow="1" firstDataCol="0"/>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showAll="0">
      <items count="7">
        <item sd="0" x="0"/>
        <item x="1"/>
        <item x="2"/>
        <item x="3"/>
        <item x="4"/>
        <item sd="0" x="5"/>
        <item t="default"/>
      </items>
    </pivotField>
    <pivotField showAll="0">
      <items count="7">
        <item sd="0" x="0"/>
        <item x="1"/>
        <item x="2"/>
        <item x="3"/>
        <item x="4"/>
        <item sd="0" x="5"/>
        <item t="default"/>
      </items>
    </pivotField>
  </pivotFields>
  <rowItems count="1">
    <i/>
  </rowItems>
  <colItems count="1">
    <i/>
  </colItems>
  <dataFields count="1">
    <dataField name="Average of Restaurant" fld="36" subtotal="average" baseField="0" baseItem="1518415968" numFmtId="164"/>
  </dataFields>
  <formats count="1">
    <format dxfId="2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87B3D7-7006-4912-B475-C3ECE4F71002}" name="PivotTable9"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15:A16" firstHeaderRow="1" firstDataRow="1" firstDataCol="0"/>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 numFmtId="1" showAll="0"/>
    <pivotField showAll="0">
      <items count="7">
        <item sd="0" x="0"/>
        <item x="1"/>
        <item x="2"/>
        <item x="3"/>
        <item x="4"/>
        <item sd="0" x="5"/>
        <item t="default"/>
      </items>
    </pivotField>
    <pivotField showAll="0">
      <items count="7">
        <item sd="0" x="0"/>
        <item x="1"/>
        <item x="2"/>
        <item x="3"/>
        <item x="4"/>
        <item sd="0" x="5"/>
        <item t="default"/>
      </items>
    </pivotField>
  </pivotFields>
  <rowItems count="1">
    <i/>
  </rowItems>
  <colItems count="1">
    <i/>
  </colItems>
  <dataFields count="1">
    <dataField name="Average of all categories" fld="33" subtotal="average" baseField="0" baseItem="1518415968" numFmtId="164"/>
  </dataFields>
  <formats count="1">
    <format dxfId="2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3F8203-A87D-4B8D-9E56-5305EE45C2EE}" name="PivotTable16"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21:A22" firstHeaderRow="1" firstDataRow="1" firstDataCol="0"/>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showAll="0">
      <items count="5">
        <item x="0"/>
        <item x="2"/>
        <item x="3"/>
        <item x="1"/>
        <item t="default"/>
      </items>
    </pivotField>
    <pivotField showAll="0"/>
    <pivotField showAll="0"/>
    <pivotField dataField="1"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7">
        <item sd="0" x="0"/>
        <item x="1"/>
        <item x="2"/>
        <item x="3"/>
        <item x="4"/>
        <item sd="0" x="5"/>
        <item t="default"/>
      </items>
    </pivotField>
    <pivotField showAll="0">
      <items count="7">
        <item sd="0" x="0"/>
        <item x="1"/>
        <item x="2"/>
        <item x="3"/>
        <item x="4"/>
        <item sd="0" x="5"/>
        <item t="default"/>
      </items>
    </pivotField>
  </pivotFields>
  <rowItems count="1">
    <i/>
  </rowItems>
  <colItems count="1">
    <i/>
  </colItems>
  <dataFields count="1">
    <dataField name="Avg of referral" fld="16" subtotal="average" baseField="0" baseItem="1518415968" numFmtId="164"/>
  </dataFields>
  <formats count="1">
    <format dxfId="2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1505ED-714F-4402-9305-4E1BA58CE1E5}" name="PivotTable11"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6:A7" firstHeaderRow="1" firstDataRow="1" firstDataCol="0"/>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numFmtId="1" showAll="0"/>
    <pivotField showAll="0">
      <items count="7">
        <item sd="0" x="0"/>
        <item x="1"/>
        <item x="2"/>
        <item x="3"/>
        <item x="4"/>
        <item sd="0" x="5"/>
        <item t="default"/>
      </items>
    </pivotField>
    <pivotField showAll="0">
      <items count="7">
        <item sd="0" x="0"/>
        <item x="1"/>
        <item x="2"/>
        <item x="3"/>
        <item x="4"/>
        <item sd="0" x="5"/>
        <item t="default"/>
      </items>
    </pivotField>
  </pivotFields>
  <rowItems count="1">
    <i/>
  </rowItems>
  <colItems count="1">
    <i/>
  </colItems>
  <dataFields count="1">
    <dataField name="Mean Rating of Staff" fld="34" subtotal="average" baseField="34" baseItem="0" numFmtId="164"/>
  </dataFields>
  <formats count="1">
    <format dxfId="2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D97C11-EACD-4EF4-B082-ED13A064FCF4}" name="PivotTable26"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rowHeaderCaption="Year">
  <location ref="A24:A25" firstHeaderRow="1" firstDataRow="1" firstDataCol="0"/>
  <pivotFields count="40">
    <pivotField dataField="1" showAll="0"/>
    <pivotField numFmtId="14" showAll="0">
      <items count="15">
        <item x="0"/>
        <item x="1"/>
        <item x="2"/>
        <item x="3"/>
        <item x="4"/>
        <item x="5"/>
        <item x="6"/>
        <item x="7"/>
        <item x="8"/>
        <item x="9"/>
        <item x="10"/>
        <item x="11"/>
        <item x="12"/>
        <item x="13"/>
        <item t="default"/>
      </items>
    </pivotField>
    <pivotField numFmtId="14" showAll="0"/>
    <pivotField showAll="0">
      <items count="5">
        <item x="3"/>
        <item x="1"/>
        <item x="0"/>
        <item x="2"/>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30BAD4-EEC1-4F4F-8693-214BD011527B}" name="purpose vs duration"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rowHeaderCaption="Purpose" colHeaderCaption="Duration of Stay">
  <location ref="G18:K22" firstHeaderRow="1" firstDataRow="2" firstDataCol="1"/>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axis="axisRow" dataField="1" showAll="0">
      <items count="4">
        <item x="1"/>
        <item x="0"/>
        <item x="2"/>
        <item t="default"/>
      </items>
    </pivotField>
    <pivotField showAll="0"/>
    <pivotField showAll="0"/>
    <pivotField numFmtId="14" showAll="0"/>
    <pivotField showAll="0"/>
    <pivotField axis="axisCol" showAll="0">
      <items count="5">
        <item x="0"/>
        <item x="2"/>
        <item x="3"/>
        <item x="1"/>
        <item t="default"/>
      </items>
    </pivotField>
    <pivotField showAll="0"/>
    <pivotField showAll="0"/>
    <pivotField showAll="0">
      <items count="9">
        <item x="7"/>
        <item x="2"/>
        <item x="4"/>
        <item x="3"/>
        <item x="5"/>
        <item x="6"/>
        <item x="0"/>
        <item x="1"/>
        <item t="default"/>
      </items>
    </pivotField>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7">
        <item sd="0" x="0"/>
        <item x="1"/>
        <item x="2"/>
        <item x="3"/>
        <item x="4"/>
        <item sd="0" x="5"/>
        <item t="default"/>
      </items>
    </pivotField>
    <pivotField showAll="0">
      <items count="7">
        <item sd="0" x="0"/>
        <item x="1"/>
        <item x="2"/>
        <item x="3"/>
        <item x="4"/>
        <item sd="0" x="5"/>
        <item t="default"/>
      </items>
    </pivotField>
  </pivotFields>
  <rowFields count="1">
    <field x="8"/>
  </rowFields>
  <rowItems count="3">
    <i>
      <x/>
    </i>
    <i>
      <x v="1"/>
    </i>
    <i>
      <x v="2"/>
    </i>
  </rowItems>
  <colFields count="1">
    <field x="13"/>
  </colFields>
  <colItems count="4">
    <i>
      <x/>
    </i>
    <i>
      <x v="1"/>
    </i>
    <i>
      <x v="2"/>
    </i>
    <i>
      <x v="3"/>
    </i>
  </colItems>
  <dataFields count="1">
    <dataField name="Purpose Vs Duration" fld="8" subtotal="count" baseField="0" baseItem="0"/>
  </dataFields>
  <chartFormats count="5">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2"/>
          </reference>
        </references>
      </pivotArea>
    </chartFormat>
    <chartFormat chart="2" format="11" series="1">
      <pivotArea type="data" outline="0" fieldPosition="0">
        <references count="2">
          <reference field="4294967294" count="1" selected="0">
            <x v="0"/>
          </reference>
          <reference field="13"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07B835-82A3-487E-9023-7FEFE721392A}" name="Age vs Distribution"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rowHeaderCaption="Age Range" colHeaderCaption="Duration of Stay">
  <location ref="G3:J10" firstHeaderRow="1" firstDataRow="2" firstDataCol="1"/>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items count="31">
        <item x="6"/>
        <item x="0"/>
        <item x="4"/>
        <item x="26"/>
        <item x="2"/>
        <item x="29"/>
        <item x="16"/>
        <item x="23"/>
        <item x="11"/>
        <item x="13"/>
        <item x="17"/>
        <item x="3"/>
        <item x="22"/>
        <item x="8"/>
        <item x="20"/>
        <item x="18"/>
        <item x="15"/>
        <item x="21"/>
        <item x="14"/>
        <item x="9"/>
        <item x="19"/>
        <item x="25"/>
        <item x="12"/>
        <item x="27"/>
        <item x="1"/>
        <item x="5"/>
        <item x="28"/>
        <item x="10"/>
        <item x="7"/>
        <item x="24"/>
        <item t="default"/>
      </items>
    </pivotField>
    <pivotField axis="axisCol" showAll="0">
      <items count="4">
        <item x="1"/>
        <item x="0"/>
        <item x="2"/>
        <item t="default"/>
      </items>
    </pivotField>
    <pivotField showAll="0"/>
    <pivotField showAll="0"/>
    <pivotField numFmtId="14" showAll="0"/>
    <pivotField axis="axisRow" dataField="1" showAll="0">
      <items count="10">
        <item x="0"/>
        <item x="1"/>
        <item x="2"/>
        <item x="3"/>
        <item x="4"/>
        <item x="5"/>
        <item x="6"/>
        <item x="7"/>
        <item x="8"/>
        <item t="default"/>
      </items>
    </pivotField>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6">
    <i>
      <x v="1"/>
    </i>
    <i>
      <x v="2"/>
    </i>
    <i>
      <x v="3"/>
    </i>
    <i>
      <x v="4"/>
    </i>
    <i>
      <x v="5"/>
    </i>
    <i>
      <x v="6"/>
    </i>
  </rowItems>
  <colFields count="1">
    <field x="8"/>
  </colFields>
  <colItems count="3">
    <i>
      <x/>
    </i>
    <i>
      <x v="1"/>
    </i>
    <i>
      <x v="2"/>
    </i>
  </colItems>
  <dataFields count="1">
    <dataField name="Age Vs Duration" fld="12" subtotal="count" baseField="8" baseItem="0"/>
  </dataFields>
  <chartFormats count="5">
    <chartFormat chart="1" format="0" series="1">
      <pivotArea type="data" outline="0" fieldPosition="0">
        <references count="1">
          <reference field="4294967294" count="1" selected="0">
            <x v="0"/>
          </reference>
        </references>
      </pivotArea>
    </chartFormat>
    <chartFormat chart="7" format="40" series="1">
      <pivotArea type="data" outline="0" fieldPosition="0">
        <references count="1">
          <reference field="4294967294" count="1" selected="0">
            <x v="0"/>
          </reference>
        </references>
      </pivotArea>
    </chartFormat>
    <chartFormat chart="7" format="42" series="1">
      <pivotArea type="data" outline="0" fieldPosition="0">
        <references count="2">
          <reference field="4294967294" count="1" selected="0">
            <x v="0"/>
          </reference>
          <reference field="8" count="1" selected="0">
            <x v="1"/>
          </reference>
        </references>
      </pivotArea>
    </chartFormat>
    <chartFormat chart="7" format="43" series="1">
      <pivotArea type="data" outline="0" fieldPosition="0">
        <references count="2">
          <reference field="4294967294" count="1" selected="0">
            <x v="0"/>
          </reference>
          <reference field="8" count="1" selected="0">
            <x v="2"/>
          </reference>
        </references>
      </pivotArea>
    </chartFormat>
    <chartFormat chart="7" format="44"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D99AA28-88D5-4157-81F5-B35BFC2142EE}" name="PivotTable14"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3:A4" firstHeaderRow="1" firstDataRow="1" firstDataCol="0"/>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showAll="0">
      <items count="7">
        <item sd="0" x="0"/>
        <item x="1"/>
        <item x="2"/>
        <item x="3"/>
        <item x="4"/>
        <item sd="0" x="5"/>
        <item t="default"/>
      </items>
    </pivotField>
    <pivotField showAll="0">
      <items count="7">
        <item sd="0" x="0"/>
        <item x="1"/>
        <item x="2"/>
        <item x="3"/>
        <item x="4"/>
        <item sd="0" x="5"/>
        <item t="default"/>
      </items>
    </pivotField>
  </pivotFields>
  <rowItems count="1">
    <i/>
  </rowItems>
  <colItems count="1">
    <i/>
  </colItems>
  <dataFields count="1">
    <dataField name="Average of Facility" fld="37" subtotal="average" baseField="0" baseItem="1518415968" numFmtId="164"/>
  </dataFields>
  <formats count="1">
    <format dxfId="2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0F2C04-897C-4537-A465-7D7793FEFA06}" name="Visit Purpose"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6" rowHeaderCaption="Visit Purpose">
  <location ref="D12:E16" firstHeaderRow="1" firstDataRow="1" firstDataCol="1"/>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axis="axisRow" dataField="1"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4">
    <i>
      <x/>
    </i>
    <i>
      <x v="1"/>
    </i>
    <i>
      <x v="2"/>
    </i>
    <i>
      <x v="3"/>
    </i>
  </rowItems>
  <colItems count="1">
    <i/>
  </colItems>
  <dataFields count="1">
    <dataField name="No of Times Visited" fld="13" subtotal="count" baseField="0" baseItem="0"/>
  </dataFields>
  <chartFormats count="6">
    <chartFormat chart="0" format="0"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13" count="1" selected="0">
            <x v="0"/>
          </reference>
        </references>
      </pivotArea>
    </chartFormat>
    <chartFormat chart="5" format="18">
      <pivotArea type="data" outline="0" fieldPosition="0">
        <references count="2">
          <reference field="4294967294" count="1" selected="0">
            <x v="0"/>
          </reference>
          <reference field="13" count="1" selected="0">
            <x v="1"/>
          </reference>
        </references>
      </pivotArea>
    </chartFormat>
    <chartFormat chart="5" format="19">
      <pivotArea type="data" outline="0" fieldPosition="0">
        <references count="2">
          <reference field="4294967294" count="1" selected="0">
            <x v="0"/>
          </reference>
          <reference field="13" count="1" selected="0">
            <x v="2"/>
          </reference>
        </references>
      </pivotArea>
    </chartFormat>
    <chartFormat chart="5" format="2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53CB102-C2D3-48D4-AF75-8E560401F7FE}" name="Quarterly" cacheId="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rowHeaderCaption="Year" colHeaderCaption="Quarters">
  <location ref="G24:K29" firstHeaderRow="1" firstDataRow="2" firstDataCol="1"/>
  <pivotFields count="40">
    <pivotField showAll="0"/>
    <pivotField dataField="1"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Col" showAll="0">
      <items count="7">
        <item sd="0" x="0"/>
        <item x="1"/>
        <item x="2"/>
        <item x="3"/>
        <item x="4"/>
        <item sd="0" x="5"/>
        <item t="default"/>
      </items>
    </pivotField>
    <pivotField axis="axisRow" showAll="0">
      <items count="7">
        <item sd="0" x="0"/>
        <item x="1"/>
        <item x="2"/>
        <item x="3"/>
        <item x="4"/>
        <item sd="0" x="5"/>
        <item t="default"/>
      </items>
    </pivotField>
  </pivotFields>
  <rowFields count="1">
    <field x="39"/>
  </rowFields>
  <rowItems count="4">
    <i>
      <x v="1"/>
    </i>
    <i>
      <x v="2"/>
    </i>
    <i>
      <x v="3"/>
    </i>
    <i>
      <x v="4"/>
    </i>
  </rowItems>
  <colFields count="1">
    <field x="38"/>
  </colFields>
  <colItems count="4">
    <i>
      <x v="1"/>
    </i>
    <i>
      <x v="2"/>
    </i>
    <i>
      <x v="3"/>
    </i>
    <i>
      <x v="4"/>
    </i>
  </colItems>
  <dataFields count="1">
    <dataField name="Qtr" fld="1" subtotal="count"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0" format="13" series="1">
      <pivotArea type="data" outline="0" fieldPosition="0">
        <references count="2">
          <reference field="4294967294" count="1" selected="0">
            <x v="0"/>
          </reference>
          <reference field="38" count="1" selected="0">
            <x v="1"/>
          </reference>
        </references>
      </pivotArea>
    </chartFormat>
    <chartFormat chart="10" format="14" series="1">
      <pivotArea type="data" outline="0" fieldPosition="0">
        <references count="2">
          <reference field="4294967294" count="1" selected="0">
            <x v="0"/>
          </reference>
          <reference field="38" count="1" selected="0">
            <x v="2"/>
          </reference>
        </references>
      </pivotArea>
    </chartFormat>
    <chartFormat chart="10" format="15" series="1">
      <pivotArea type="data" outline="0" fieldPosition="0">
        <references count="2">
          <reference field="4294967294" count="1" selected="0">
            <x v="0"/>
          </reference>
          <reference field="38" count="1" selected="0">
            <x v="3"/>
          </reference>
        </references>
      </pivotArea>
    </chartFormat>
    <chartFormat chart="10" format="16" series="1">
      <pivotArea type="data" outline="0" fieldPosition="0">
        <references count="2">
          <reference field="4294967294" count="1" selected="0">
            <x v="0"/>
          </reference>
          <reference field="38" count="1" selected="0">
            <x v="4"/>
          </reference>
        </references>
      </pivotArea>
    </chartFormat>
    <chartFormat chart="10" format="17">
      <pivotArea type="data" outline="0" fieldPosition="0">
        <references count="3">
          <reference field="4294967294" count="1" selected="0">
            <x v="0"/>
          </reference>
          <reference field="38" count="1" selected="0">
            <x v="4"/>
          </reference>
          <reference field="39" count="1" selected="0">
            <x v="1"/>
          </reference>
        </references>
      </pivotArea>
    </chartFormat>
    <chartFormat chart="10" format="18">
      <pivotArea type="data" outline="0" fieldPosition="0">
        <references count="3">
          <reference field="4294967294" count="1" selected="0">
            <x v="0"/>
          </reference>
          <reference field="38" count="1" selected="0">
            <x v="4"/>
          </reference>
          <reference field="39" count="1" selected="0">
            <x v="2"/>
          </reference>
        </references>
      </pivotArea>
    </chartFormat>
    <chartFormat chart="10" format="19">
      <pivotArea type="data" outline="0" fieldPosition="0">
        <references count="3">
          <reference field="4294967294" count="1" selected="0">
            <x v="0"/>
          </reference>
          <reference field="38" count="1" selected="0">
            <x v="4"/>
          </reference>
          <reference field="39" count="1" selected="0">
            <x v="3"/>
          </reference>
        </references>
      </pivotArea>
    </chartFormat>
    <chartFormat chart="10" format="20">
      <pivotArea type="data" outline="0" fieldPosition="0">
        <references count="3">
          <reference field="4294967294" count="1" selected="0">
            <x v="0"/>
          </reference>
          <reference field="38" count="1" selected="0">
            <x v="4"/>
          </reference>
          <reference field="39" count="1" selected="0">
            <x v="4"/>
          </reference>
        </references>
      </pivotArea>
    </chartFormat>
    <chartFormat chart="10"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787E2D-9F4D-44D9-B1AD-20F89C6B59B4}" name="PivotTable15"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18:A19" firstHeaderRow="1" firstDataRow="1" firstDataCol="0"/>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showAll="0">
      <items count="5">
        <item x="0"/>
        <item x="2"/>
        <item x="3"/>
        <item x="1"/>
        <item t="default"/>
      </items>
    </pivotField>
    <pivotField showAll="0"/>
    <pivotField dataField="1"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7">
        <item sd="0" x="0"/>
        <item x="1"/>
        <item x="2"/>
        <item x="3"/>
        <item x="4"/>
        <item sd="0" x="5"/>
        <item t="default"/>
      </items>
    </pivotField>
    <pivotField showAll="0">
      <items count="7">
        <item sd="0" x="0"/>
        <item x="1"/>
        <item x="2"/>
        <item x="3"/>
        <item x="4"/>
        <item sd="0" x="5"/>
        <item t="default"/>
      </items>
    </pivotField>
  </pivotFields>
  <rowItems count="1">
    <i/>
  </rowItems>
  <colItems count="1">
    <i/>
  </colItems>
  <dataFields count="1">
    <dataField name="Avg of overall experience" fld="15" subtotal="average" baseField="0" baseItem="1518415968" numFmtId="164"/>
  </dataFields>
  <formats count="2">
    <format dxfId="265">
      <pivotArea outline="0" collapsedLevelsAreSubtotals="1" fieldPosition="0"/>
    </format>
    <format dxfId="2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E5F076-FE2D-49CF-B13C-A3602637A9A6}" name="Awareness"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0" rowHeaderCaption="Awareness">
  <location ref="D3:E10" firstHeaderRow="1" firstDataRow="1" firstDataCol="1"/>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showAll="0">
      <items count="5">
        <item x="0"/>
        <item x="2"/>
        <item x="3"/>
        <item x="1"/>
        <item t="default"/>
      </items>
    </pivotField>
    <pivotField axis="axisRow" dataField="1" showAll="0" sortType="descending">
      <items count="8">
        <item x="3"/>
        <item x="4"/>
        <item x="1"/>
        <item x="0"/>
        <item x="2"/>
        <item x="5"/>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7">
    <i>
      <x v="3"/>
    </i>
    <i>
      <x/>
    </i>
    <i>
      <x v="6"/>
    </i>
    <i>
      <x v="4"/>
    </i>
    <i>
      <x v="1"/>
    </i>
    <i>
      <x v="5"/>
    </i>
    <i>
      <x v="2"/>
    </i>
  </rowItems>
  <colItems count="1">
    <i/>
  </colItems>
  <dataFields count="1">
    <dataField name="Freq" fld="14"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0AFBBD5-9935-4A31-8BBD-44E7699BB375}" name="PivotTable13"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9:A10" firstHeaderRow="1" firstDataRow="1" firstDataCol="0"/>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1" showAll="0"/>
    <pivotField showAll="0">
      <items count="7">
        <item sd="0" x="0"/>
        <item x="1"/>
        <item x="2"/>
        <item x="3"/>
        <item x="4"/>
        <item sd="0" x="5"/>
        <item t="default"/>
      </items>
    </pivotField>
    <pivotField showAll="0">
      <items count="7">
        <item sd="0" x="0"/>
        <item x="1"/>
        <item x="2"/>
        <item x="3"/>
        <item x="4"/>
        <item sd="0" x="5"/>
        <item t="default"/>
      </items>
    </pivotField>
  </pivotFields>
  <rowItems count="1">
    <i/>
  </rowItems>
  <colItems count="1">
    <i/>
  </colItems>
  <dataFields count="1">
    <dataField name="Average of Room" fld="35" subtotal="average" baseField="0" baseItem="1518415968" numFmtId="164"/>
  </dataFields>
  <formats count="1">
    <format dxfId="2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1ADCDFB-B74D-448C-92A5-7D0071E9C3C9}" name="Year"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4" rowHeaderCaption="Year">
  <location ref="D18:E22" firstHeaderRow="1" firstDataRow="1" firstDataCol="1"/>
  <pivotFields count="40">
    <pivotField showAll="0"/>
    <pivotField numFmtId="14" showAll="0">
      <items count="15">
        <item x="0"/>
        <item x="1"/>
        <item x="2"/>
        <item x="3"/>
        <item x="4"/>
        <item x="5"/>
        <item x="6"/>
        <item x="7"/>
        <item x="8"/>
        <item x="9"/>
        <item x="10"/>
        <item x="11"/>
        <item x="12"/>
        <item x="13"/>
        <item t="default"/>
      </items>
    </pivotField>
    <pivotField numFmtId="14" showAll="0"/>
    <pivotField axis="axisRow" dataField="1" showAll="0">
      <items count="5">
        <item x="3"/>
        <item x="1"/>
        <item x="0"/>
        <item x="2"/>
        <item t="default"/>
      </items>
    </pivotField>
    <pivotField showAll="0"/>
    <pivotField showAll="0"/>
    <pivotField showAll="0"/>
    <pivotField showAll="0"/>
    <pivotField showAll="0">
      <items count="4">
        <item x="1"/>
        <item x="0"/>
        <item x="2"/>
        <item t="default"/>
      </items>
    </pivotField>
    <pivotField showAll="0"/>
    <pivotField showAll="0"/>
    <pivotField numFmtId="14"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4">
    <i>
      <x/>
    </i>
    <i>
      <x v="1"/>
    </i>
    <i>
      <x v="2"/>
    </i>
    <i>
      <x v="3"/>
    </i>
  </rowItems>
  <colItems count="1">
    <i/>
  </colItems>
  <dataFields count="1">
    <dataField name="Frequency" fld="3"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D66FA58-D663-4DE0-AF42-F6C84E236D9B}" name="Gender" cacheId="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Gender">
  <location ref="G12:I14" firstHeaderRow="0" firstDataRow="1" firstDataCol="1"/>
  <pivotFields count="40">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pivotField axis="axisRow" dataField="1" showAll="0">
      <items count="3">
        <item x="1"/>
        <item x="0"/>
        <item t="default"/>
      </items>
    </pivotField>
    <pivotField numFmtId="14" showAll="0"/>
    <pivotField showAll="0"/>
    <pivotField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2">
    <i>
      <x/>
    </i>
    <i>
      <x v="1"/>
    </i>
  </rowItems>
  <colFields count="1">
    <field x="-2"/>
  </colFields>
  <colItems count="2">
    <i>
      <x/>
    </i>
    <i i="1">
      <x v="1"/>
    </i>
  </colItems>
  <dataFields count="2">
    <dataField name="Freq" fld="10" subtotal="count" baseField="0" baseItem="0"/>
    <dataField name="Percerntage" fld="10" subtotal="count" showDataAs="percentOfTotal" baseField="10" baseItem="0" numFmtId="10"/>
  </dataFields>
  <formats count="2">
    <format dxfId="268">
      <pivotArea outline="0" collapsedLevelsAreSubtotals="1" fieldPosition="0"/>
    </format>
    <format dxfId="267">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_of_the_visit" xr10:uid="{EDBF1708-5989-41DE-B5D9-2803A551F884}" sourceName="Purpose of the visit">
  <pivotTables>
    <pivotTable tabId="3" name="Age vs Distribution"/>
    <pivotTable tabId="3" name="Awareness"/>
    <pivotTable tabId="3" name="Gender"/>
    <pivotTable tabId="3" name="PivotTable10"/>
    <pivotTable tabId="3" name="PivotTable11"/>
    <pivotTable tabId="3" name="PivotTable13"/>
    <pivotTable tabId="3" name="PivotTable14"/>
    <pivotTable tabId="3" name="PivotTable15"/>
    <pivotTable tabId="3" name="PivotTable16"/>
    <pivotTable tabId="3" name="PivotTable26"/>
    <pivotTable tabId="3" name="PivotTable9"/>
    <pivotTable tabId="3" name="purpose vs duration"/>
    <pivotTable tabId="3" name="Quarterly"/>
    <pivotTable tabId="3" name="Visit Purpose"/>
    <pivotTable tabId="3" name="Year"/>
  </pivotTables>
  <data>
    <tabular pivotCacheId="1910861423">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Visit" xr10:uid="{5C7D8F08-4953-4B70-A83F-3522A55374A8}" sourceName="Year of Visit">
  <pivotTables>
    <pivotTable tabId="3" name="Age vs Distribution"/>
    <pivotTable tabId="3" name="Awareness"/>
    <pivotTable tabId="3" name="Gender"/>
    <pivotTable tabId="3" name="purpose vs duration"/>
    <pivotTable tabId="3" name="Visit Purpose"/>
    <pivotTable tabId="3" name="Year"/>
    <pivotTable tabId="3" name="Quarterly"/>
    <pivotTable tabId="3" name="PivotTable10"/>
    <pivotTable tabId="3" name="PivotTable11"/>
    <pivotTable tabId="3" name="PivotTable13"/>
    <pivotTable tabId="3" name="PivotTable14"/>
    <pivotTable tabId="3" name="PivotTable15"/>
    <pivotTable tabId="3" name="PivotTable16"/>
    <pivotTable tabId="3" name="PivotTable26"/>
    <pivotTable tabId="3" name="PivotTable9"/>
  </pivotTables>
  <data>
    <tabular pivotCacheId="1910861423">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of_Stay" xr10:uid="{9A4204A5-D6FD-4F09-AD51-D5AB26C213CF}" sourceName="Duration of Stay">
  <pivotTables>
    <pivotTable tabId="3" name="PivotTable15"/>
    <pivotTable tabId="3" name="Age vs Distribution"/>
    <pivotTable tabId="3" name="Awareness"/>
    <pivotTable tabId="3" name="Gender"/>
    <pivotTable tabId="3" name="PivotTable10"/>
    <pivotTable tabId="3" name="PivotTable11"/>
    <pivotTable tabId="3" name="PivotTable13"/>
    <pivotTable tabId="3" name="PivotTable14"/>
    <pivotTable tabId="3" name="PivotTable16"/>
    <pivotTable tabId="3" name="PivotTable26"/>
    <pivotTable tabId="3" name="PivotTable9"/>
    <pivotTable tabId="3" name="purpose vs duration"/>
    <pivotTable tabId="3" name="Quarterly"/>
    <pivotTable tabId="3" name="Visit Purpose"/>
    <pivotTable tabId="3" name="Year"/>
  </pivotTables>
  <data>
    <tabular pivotCacheId="1910861423">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FC9CE0B8-013E-44CD-9C43-4F3C2EA90842}" sourceName="Quarters">
  <pivotTables>
    <pivotTable tabId="3" name="Quarterly"/>
    <pivotTable tabId="3" name="Age vs Distribution"/>
    <pivotTable tabId="3" name="Awareness"/>
    <pivotTable tabId="3" name="Gender"/>
    <pivotTable tabId="3" name="PivotTable10"/>
    <pivotTable tabId="3" name="PivotTable11"/>
    <pivotTable tabId="3" name="PivotTable13"/>
    <pivotTable tabId="3" name="PivotTable14"/>
    <pivotTable tabId="3" name="PivotTable15"/>
    <pivotTable tabId="3" name="PivotTable16"/>
    <pivotTable tabId="3" name="PivotTable26"/>
    <pivotTable tabId="3" name="PivotTable9"/>
    <pivotTable tabId="3" name="purpose vs duration"/>
    <pivotTable tabId="3" name="Visit Purpose"/>
    <pivotTable tabId="3" name="Year"/>
  </pivotTables>
  <data>
    <tabular pivotCacheId="1910861423">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xr10:uid="{F6FBB830-931A-4023-9647-43BD593C721E}" cache="Slicer_Quarters" caption="Quarter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pose of the visit" xr10:uid="{E7BDBB37-15F8-4316-8019-7FF823F30543}" cache="Slicer_Purpose_of_the_visit" caption="Purpose of the visit" style="SlicerStyleLight2" rowHeight="234950"/>
  <slicer name="Year of Visit" xr10:uid="{265810D3-AFEB-4DB9-9D21-6B945CACE842}" cache="Slicer_Year_of_Visit" caption="Year of Visit" style="SlicerStyleLight2" rowHeight="234950"/>
  <slicer name="Duration of Stay" xr10:uid="{5F2A1E6F-F2E4-4FE7-B331-0FBB5172AFD1}" cache="Slicer_Duration_of_Stay" caption="Duration of Stay" style="SlicerStyleLight2" rowHeight="234950"/>
  <slicer name="Quarters 1" xr10:uid="{30129FE1-4507-4258-9B3E-F7950A2344F9}" cache="Slicer_Quarters" caption="Quarters"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edback" displayName="Feedback" ref="A1:AL1949" totalsRowShown="0">
  <autoFilter ref="A1:AL1949" xr:uid="{00000000-0009-0000-0100-000001000000}"/>
  <tableColumns count="38">
    <tableColumn id="1" xr3:uid="{00000000-0010-0000-0000-000001000000}" name="ID" dataDxfId="306"/>
    <tableColumn id="24" xr3:uid="{45F0A26A-9AAB-4EB6-978F-2906B895919E}" name="Checkin Date" dataDxfId="305"/>
    <tableColumn id="9" xr3:uid="{00000000-0010-0000-0000-000009000000}" name="Checkout Date" dataDxfId="304"/>
    <tableColumn id="3" xr3:uid="{6AEAD2D6-6889-4A97-91F2-327251A5849A}" name="Year of Visit" dataDxfId="303">
      <calculatedColumnFormula>INT(YEAR(Feedback[[#This Row],[Checkin Date]]))</calculatedColumnFormula>
    </tableColumn>
    <tableColumn id="32" xr3:uid="{6E13955E-9A61-4754-A1E0-AA936520E6E7}" name="Month" dataDxfId="302"/>
    <tableColumn id="35" xr3:uid="{05C47AEB-5EF8-4448-B952-91F414110315}" name="Checkin Day" dataDxfId="301">
      <calculatedColumnFormula>TEXT(Feedback[[#This Row],[Checkin Date]],"dddd")</calculatedColumnFormula>
    </tableColumn>
    <tableColumn id="36" xr3:uid="{6D668222-C5ED-4533-8471-0885A05A8C02}" name="Time of the week" dataDxfId="300">
      <calculatedColumnFormula>IF(OR(Feedback[[#This Row],[Checkin Day]]="Monday",Feedback[[#This Row],[Checkin Day]]="Tuesday",Feedback[[#This Row],[Checkin Day]]="Wednesday",Feedback[[#This Row],[Checkin Day]]="Thursday"),"Weekdays","Weekends")</calculatedColumnFormula>
    </tableColumn>
    <tableColumn id="5" xr3:uid="{00000000-0010-0000-0000-000005000000}" name="Stay period" dataDxfId="299"/>
    <tableColumn id="39" xr3:uid="{7EAB0D6A-DA86-489A-BCF9-098905D09FC8}" name="Duration of Stay" dataDxfId="298">
      <calculatedColumnFormula>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calculatedColumnFormula>
    </tableColumn>
    <tableColumn id="6" xr3:uid="{00000000-0010-0000-0000-000006000000}" name="Full Name" dataDxfId="297"/>
    <tableColumn id="7" xr3:uid="{00000000-0010-0000-0000-000007000000}" name="Gender" dataDxfId="296"/>
    <tableColumn id="8" xr3:uid="{00000000-0010-0000-0000-000008000000}" name="Date of Birth" dataDxfId="295"/>
    <tableColumn id="4" xr3:uid="{E253C91A-3C31-414C-B752-53C7CA399B8A}" name="Age" dataDxfId="294">
      <calculatedColumnFormula>DATEDIF(Feedback[[#This Row],[Date of Birth]],TODAY(),"Y")</calculatedColumnFormula>
    </tableColumn>
    <tableColumn id="10" xr3:uid="{00000000-0010-0000-0000-00000A000000}" name="Purpose of the visit" dataDxfId="293"/>
    <tableColumn id="11" xr3:uid="{00000000-0010-0000-0000-00000B000000}" name="How did you discover us?" dataDxfId="292"/>
    <tableColumn id="12" xr3:uid="{00000000-0010-0000-0000-00000C000000}" name="Rate your overall experience in our hotel" dataDxfId="291"/>
    <tableColumn id="13" xr3:uid="{00000000-0010-0000-0000-00000D000000}" name="How likely are you to recommend us to a friend or colleague?" dataDxfId="290"/>
    <tableColumn id="14" xr3:uid="{00000000-0010-0000-0000-00000E000000}" name="Staff attitude" dataDxfId="289"/>
    <tableColumn id="15" xr3:uid="{00000000-0010-0000-0000-00000F000000}" name="Check-in Process" dataDxfId="288"/>
    <tableColumn id="16" xr3:uid="{00000000-0010-0000-0000-000010000000}" name="Room service" dataDxfId="287"/>
    <tableColumn id="17" xr3:uid="{00000000-0010-0000-0000-000011000000}" name="Room cleanliness" dataDxfId="286"/>
    <tableColumn id="18" xr3:uid="{00000000-0010-0000-0000-000012000000}" name="Food quality" dataDxfId="285"/>
    <tableColumn id="19" xr3:uid="{00000000-0010-0000-0000-000013000000}" name="Variety of food" dataDxfId="284"/>
    <tableColumn id="20" xr3:uid="{00000000-0010-0000-0000-000014000000}" name="Broadband &amp; TV" dataDxfId="283"/>
    <tableColumn id="21" xr3:uid="{00000000-0010-0000-0000-000015000000}" name="Gym" dataDxfId="282"/>
    <tableColumn id="2" xr3:uid="{ACE5836E-68A9-4449-B543-F4FCEABE40F4}" name="S.A" dataDxfId="281">
      <calculatedColumnFormula>VLOOKUP(Feedback[[#This Row],[Staff attitude]],Rating_Range[],2,0)</calculatedColumnFormula>
    </tableColumn>
    <tableColumn id="23" xr3:uid="{FA6ABECB-35B0-4FAD-9C7B-FD1E474620F4}" name="C-I-P" dataDxfId="280">
      <calculatedColumnFormula>VLOOKUP(Feedback[[#This Row],[Check-in Process]],Rating_Range[],2,0)</calculatedColumnFormula>
    </tableColumn>
    <tableColumn id="25" xr3:uid="{9194A225-D910-4C45-8161-2EE93D3D835F}" name="RM_S" dataDxfId="279">
      <calculatedColumnFormula>VLOOKUP(Feedback[[#This Row],[Room service]],Rating_Range[],2,0)</calculatedColumnFormula>
    </tableColumn>
    <tableColumn id="26" xr3:uid="{A1662ABB-0383-4F31-9B95-608321F9EB0C}" name="RM_C" dataDxfId="278">
      <calculatedColumnFormula>VLOOKUP(Feedback[[#This Row],[Room cleanliness]],Rating_Range[],2,0)</calculatedColumnFormula>
    </tableColumn>
    <tableColumn id="27" xr3:uid="{1C2E2E4B-15F0-4AC2-8601-FAA3DB004898}" name="F_Q" dataDxfId="277">
      <calculatedColumnFormula>VLOOKUP(Feedback[[#This Row],[Food quality]],Rating_Range[],2,0)</calculatedColumnFormula>
    </tableColumn>
    <tableColumn id="28" xr3:uid="{DA79346C-4BCC-427B-9F9B-22968BC0F606}" name="Var_Food" dataDxfId="276">
      <calculatedColumnFormula>VLOOKUP(Feedback[[#This Row],[Variety of food]],Rating_Range[],2,0)</calculatedColumnFormula>
    </tableColumn>
    <tableColumn id="29" xr3:uid="{44BBC13D-9E00-4A49-B2A5-4749F1F12A12}" name="B &amp; TV" dataDxfId="275">
      <calculatedColumnFormula>VLOOKUP(Feedback[[#This Row],[Broadband &amp; TV]],Rating_Range[],2,0)</calculatedColumnFormula>
    </tableColumn>
    <tableColumn id="30" xr3:uid="{9B224AC1-6D92-4E0F-9E41-ABEF0B61C41C}" name="Gymm" dataDxfId="274">
      <calculatedColumnFormula>VLOOKUP(Feedback[[#This Row],[Gym]],Rating_Range[],2,0)</calculatedColumnFormula>
    </tableColumn>
    <tableColumn id="31" xr3:uid="{5DA935CF-C18B-40A9-B166-9AD04FA70789}" name="Mean of all categories" dataDxfId="273">
      <calculatedColumnFormula>AVERAGE(Feedback[[#This Row],[S.A]:[Gymm]])</calculatedColumnFormula>
    </tableColumn>
    <tableColumn id="40" xr3:uid="{F9019CA8-BDE9-4FB2-96CB-623DF44B837D}" name="Staff" dataDxfId="272">
      <calculatedColumnFormula>AVERAGE(Feedback[[#This Row],[S.A]:[C-I-P]])</calculatedColumnFormula>
    </tableColumn>
    <tableColumn id="41" xr3:uid="{1418DF7C-E58D-4825-BF7E-CECA5A87AB39}" name="Room" dataDxfId="271">
      <calculatedColumnFormula>AVERAGE(Feedback[[#This Row],[RM_S]:[RM_C]])</calculatedColumnFormula>
    </tableColumn>
    <tableColumn id="42" xr3:uid="{1A919FAF-D7C8-418F-837A-97FEF88D1B88}" name="Restaurant" dataDxfId="270">
      <calculatedColumnFormula>AVERAGE(Feedback[[#This Row],[F_Q]:[Var_Food]])</calculatedColumnFormula>
    </tableColumn>
    <tableColumn id="43" xr3:uid="{8C32C1F5-D550-4AFF-BD84-1D53E66FC80A}" name="Facility" dataDxfId="269">
      <calculatedColumnFormula>AVERAGE(Feedback[[#This Row],[B &amp; TV]:[Gymm]])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ADC1FB-BBFA-4742-B5A3-5EF9CC543839}" name="Table2" displayName="Table2" ref="L3:M7" totalsRowShown="0">
  <autoFilter ref="L3:M7" xr:uid="{62839B24-B45B-498E-82C7-7903662A94F2}"/>
  <tableColumns count="2">
    <tableColumn id="1" xr3:uid="{4021B619-EC91-4903-9907-134930DC83A9}" name="Category"/>
    <tableColumn id="2" xr3:uid="{854A31E7-9488-432C-A90A-A4CF3F0FB388}" name="Overall Rating" dataDxfId="25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564B3A-17A3-450E-9426-D5508BD56D85}" name="Feedback_Category" displayName="Feedback_Category" ref="A1:B9" totalsRowShown="0">
  <autoFilter ref="A1:B9" xr:uid="{78564B3A-17A3-450E-9426-D5508BD56D85}"/>
  <tableColumns count="2">
    <tableColumn id="1" xr3:uid="{09BB0BB8-99AE-44F7-B713-F49991364D5B}" name="Feedback"/>
    <tableColumn id="2" xr3:uid="{71A0CAE9-46AA-4042-90B9-78DB3543589C}" name="Catego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CF2B56-1894-40F5-8E60-4D719D25EE8D}" name="Rating_Range" displayName="Rating_Range" ref="D1:E6" totalsRowShown="0" headerRowDxfId="257" dataDxfId="256">
  <autoFilter ref="D1:E6" xr:uid="{1FCF2B56-1894-40F5-8E60-4D719D25EE8D}"/>
  <sortState ref="D2:E6">
    <sortCondition ref="E1:E6"/>
  </sortState>
  <tableColumns count="2">
    <tableColumn id="1" xr3:uid="{A2E93646-5F07-4231-A64B-B525E3400D61}" name="Rating" dataDxfId="255"/>
    <tableColumn id="2" xr3:uid="{9C11CB72-9ECA-47FF-AEB2-FB7A8613FA5B}" name="Rating Score" dataDxfId="25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949"/>
  <sheetViews>
    <sheetView topLeftCell="P1" zoomScaleNormal="100" workbookViewId="0">
      <selection activeCell="AE17" sqref="AE17"/>
    </sheetView>
  </sheetViews>
  <sheetFormatPr defaultColWidth="14.6640625" defaultRowHeight="14.4" x14ac:dyDescent="0.3"/>
  <cols>
    <col min="2" max="2" width="14.6640625" style="1"/>
    <col min="4" max="7" width="14.6640625" style="5"/>
    <col min="13" max="13" width="14.6640625" style="5"/>
    <col min="26" max="34" width="14.6640625" style="6"/>
  </cols>
  <sheetData>
    <row r="1" spans="1:38" x14ac:dyDescent="0.3">
      <c r="A1" t="s">
        <v>0</v>
      </c>
      <c r="B1" s="1" t="s">
        <v>1</v>
      </c>
      <c r="C1" t="s">
        <v>2</v>
      </c>
      <c r="D1" s="5" t="s">
        <v>1988</v>
      </c>
      <c r="E1" s="5" t="s">
        <v>2020</v>
      </c>
      <c r="F1" s="5" t="s">
        <v>2021</v>
      </c>
      <c r="G1" s="5" t="s">
        <v>2022</v>
      </c>
      <c r="H1" t="s">
        <v>3</v>
      </c>
      <c r="I1" t="s">
        <v>2051</v>
      </c>
      <c r="J1" t="s">
        <v>4</v>
      </c>
      <c r="K1" t="s">
        <v>5</v>
      </c>
      <c r="L1" t="s">
        <v>6</v>
      </c>
      <c r="M1" s="5" t="s">
        <v>1989</v>
      </c>
      <c r="N1" t="s">
        <v>7</v>
      </c>
      <c r="O1" t="s">
        <v>8</v>
      </c>
      <c r="P1" t="s">
        <v>9</v>
      </c>
      <c r="Q1" t="s">
        <v>10</v>
      </c>
      <c r="R1" t="s">
        <v>11</v>
      </c>
      <c r="S1" t="s">
        <v>12</v>
      </c>
      <c r="T1" t="s">
        <v>13</v>
      </c>
      <c r="U1" t="s">
        <v>14</v>
      </c>
      <c r="V1" t="s">
        <v>15</v>
      </c>
      <c r="W1" t="s">
        <v>16</v>
      </c>
      <c r="X1" t="s">
        <v>17</v>
      </c>
      <c r="Y1" t="s">
        <v>18</v>
      </c>
      <c r="Z1" s="6" t="s">
        <v>19</v>
      </c>
      <c r="AA1" s="6" t="s">
        <v>1996</v>
      </c>
      <c r="AB1" s="6" t="s">
        <v>1997</v>
      </c>
      <c r="AC1" s="6" t="s">
        <v>1998</v>
      </c>
      <c r="AD1" s="6" t="s">
        <v>1999</v>
      </c>
      <c r="AE1" s="6" t="s">
        <v>2000</v>
      </c>
      <c r="AF1" s="6" t="s">
        <v>2001</v>
      </c>
      <c r="AG1" s="6" t="s">
        <v>2002</v>
      </c>
      <c r="AH1" s="6" t="s">
        <v>2038</v>
      </c>
      <c r="AI1" t="s">
        <v>1984</v>
      </c>
      <c r="AJ1" t="s">
        <v>1985</v>
      </c>
      <c r="AK1" t="s">
        <v>1986</v>
      </c>
      <c r="AL1" t="s">
        <v>1987</v>
      </c>
    </row>
    <row r="2" spans="1:38" x14ac:dyDescent="0.3">
      <c r="A2">
        <v>1</v>
      </c>
      <c r="B2" s="1">
        <v>44656</v>
      </c>
      <c r="C2" s="1">
        <v>44658</v>
      </c>
      <c r="D2" s="5">
        <f>INT(YEAR(Feedback[[#This Row],[Checkin Date]]))</f>
        <v>2022</v>
      </c>
      <c r="E2" s="5" t="s">
        <v>2008</v>
      </c>
      <c r="F2" s="5" t="str">
        <f>TEXT(Feedback[[#This Row],[Checkin Date]],"dddd")</f>
        <v>Tuesday</v>
      </c>
      <c r="G2" s="5" t="str">
        <f>IF(OR(Feedback[[#This Row],[Checkin Day]]="Monday",Feedback[[#This Row],[Checkin Day]]="Tuesday",Feedback[[#This Row],[Checkin Day]]="Wednesday",Feedback[[#This Row],[Checkin Day]]="Thursday"),"Weekdays","Weekends")</f>
        <v>Weekdays</v>
      </c>
      <c r="H2" s="6">
        <v>2</v>
      </c>
      <c r="I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 t="s">
        <v>20</v>
      </c>
      <c r="K2" t="s">
        <v>21</v>
      </c>
      <c r="L2" s="1">
        <v>34244</v>
      </c>
      <c r="M2" s="5">
        <f ca="1">DATEDIF(Feedback[[#This Row],[Date of Birth]],TODAY(),"Y")</f>
        <v>31</v>
      </c>
      <c r="N2" t="s">
        <v>22</v>
      </c>
      <c r="O2" t="s">
        <v>23</v>
      </c>
      <c r="P2">
        <v>3</v>
      </c>
      <c r="Q2">
        <v>9</v>
      </c>
      <c r="R2" t="s">
        <v>24</v>
      </c>
      <c r="S2" t="s">
        <v>24</v>
      </c>
      <c r="T2" t="s">
        <v>25</v>
      </c>
      <c r="U2" t="s">
        <v>26</v>
      </c>
      <c r="V2" t="s">
        <v>25</v>
      </c>
      <c r="W2" t="s">
        <v>27</v>
      </c>
      <c r="X2" t="s">
        <v>28</v>
      </c>
      <c r="Y2" t="s">
        <v>28</v>
      </c>
      <c r="Z2" s="6">
        <f>VLOOKUP(Feedback[[#This Row],[Staff attitude]],Rating_Range[],2,0)</f>
        <v>3</v>
      </c>
      <c r="AA2" s="6">
        <f>VLOOKUP(Feedback[[#This Row],[Check-in Process]],Rating_Range[],2,0)</f>
        <v>3</v>
      </c>
      <c r="AB2" s="6">
        <f>VLOOKUP(Feedback[[#This Row],[Room service]],Rating_Range[],2,0)</f>
        <v>4</v>
      </c>
      <c r="AC2" s="6">
        <f>VLOOKUP(Feedback[[#This Row],[Room cleanliness]],Rating_Range[],2,0)</f>
        <v>1</v>
      </c>
      <c r="AD2" s="6">
        <f>VLOOKUP(Feedback[[#This Row],[Food quality]],Rating_Range[],2,0)</f>
        <v>4</v>
      </c>
      <c r="AE2" s="6">
        <f>VLOOKUP(Feedback[[#This Row],[Variety of food]],Rating_Range[],2,0)</f>
        <v>2</v>
      </c>
      <c r="AF2" s="6">
        <f>VLOOKUP(Feedback[[#This Row],[Broadband &amp; TV]],Rating_Range[],2,0)</f>
        <v>5</v>
      </c>
      <c r="AG2" s="6">
        <f>VLOOKUP(Feedback[[#This Row],[Gym]],Rating_Range[],2,0)</f>
        <v>5</v>
      </c>
      <c r="AH2" s="6">
        <f>AVERAGE(Feedback[[#This Row],[S.A]:[Gymm]])</f>
        <v>3.375</v>
      </c>
      <c r="AI2" s="6">
        <f>AVERAGE(Feedback[[#This Row],[S.A]:[C-I-P]])</f>
        <v>3</v>
      </c>
      <c r="AJ2" s="6">
        <f>AVERAGE(Feedback[[#This Row],[RM_S]:[RM_C]])</f>
        <v>2.5</v>
      </c>
      <c r="AK2" s="6">
        <f>AVERAGE(Feedback[[#This Row],[F_Q]:[Var_Food]])</f>
        <v>3</v>
      </c>
      <c r="AL2" s="6">
        <f>AVERAGE(Feedback[[#This Row],[B &amp; TV]:[Gymm]])</f>
        <v>5</v>
      </c>
    </row>
    <row r="3" spans="1:38" x14ac:dyDescent="0.3">
      <c r="A3">
        <v>2</v>
      </c>
      <c r="B3" s="1">
        <v>44350</v>
      </c>
      <c r="C3" s="1">
        <v>44352</v>
      </c>
      <c r="D3" s="5">
        <f>INT(YEAR(Feedback[[#This Row],[Checkin Date]]))</f>
        <v>2021</v>
      </c>
      <c r="E3" s="5" t="s">
        <v>2009</v>
      </c>
      <c r="F3" s="5" t="str">
        <f>TEXT(Feedback[[#This Row],[Checkin Date]],"dddd")</f>
        <v>Thursday</v>
      </c>
      <c r="G3" s="5" t="str">
        <f>IF(OR(Feedback[[#This Row],[Checkin Day]]="Monday",Feedback[[#This Row],[Checkin Day]]="Tuesday",Feedback[[#This Row],[Checkin Day]]="Wednesday",Feedback[[#This Row],[Checkin Day]]="Thursday"),"Weekdays","Weekends")</f>
        <v>Weekdays</v>
      </c>
      <c r="H3" s="6">
        <v>2</v>
      </c>
      <c r="I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 t="s">
        <v>29</v>
      </c>
      <c r="K3" t="s">
        <v>21</v>
      </c>
      <c r="L3" s="1">
        <v>22364</v>
      </c>
      <c r="M3" s="5">
        <f ca="1">DATEDIF(Feedback[[#This Row],[Date of Birth]],TODAY(),"Y")</f>
        <v>64</v>
      </c>
      <c r="N3" t="s">
        <v>22</v>
      </c>
      <c r="O3" t="s">
        <v>23</v>
      </c>
      <c r="P3">
        <v>3</v>
      </c>
      <c r="Q3">
        <v>10</v>
      </c>
      <c r="R3" t="s">
        <v>25</v>
      </c>
      <c r="S3" t="s">
        <v>28</v>
      </c>
      <c r="T3" t="s">
        <v>25</v>
      </c>
      <c r="U3" t="s">
        <v>25</v>
      </c>
      <c r="V3" t="s">
        <v>25</v>
      </c>
      <c r="W3" t="s">
        <v>26</v>
      </c>
      <c r="X3" t="s">
        <v>28</v>
      </c>
      <c r="Y3" t="s">
        <v>25</v>
      </c>
      <c r="Z3" s="6">
        <f>VLOOKUP(Feedback[[#This Row],[Staff attitude]],Rating_Range[],2,0)</f>
        <v>4</v>
      </c>
      <c r="AA3" s="6">
        <f>VLOOKUP(Feedback[[#This Row],[Check-in Process]],Rating_Range[],2,0)</f>
        <v>5</v>
      </c>
      <c r="AB3" s="6">
        <f>VLOOKUP(Feedback[[#This Row],[Room service]],Rating_Range[],2,0)</f>
        <v>4</v>
      </c>
      <c r="AC3" s="6">
        <f>VLOOKUP(Feedback[[#This Row],[Room cleanliness]],Rating_Range[],2,0)</f>
        <v>4</v>
      </c>
      <c r="AD3" s="6">
        <f>VLOOKUP(Feedback[[#This Row],[Food quality]],Rating_Range[],2,0)</f>
        <v>4</v>
      </c>
      <c r="AE3" s="6">
        <f>VLOOKUP(Feedback[[#This Row],[Variety of food]],Rating_Range[],2,0)</f>
        <v>1</v>
      </c>
      <c r="AF3" s="6">
        <f>VLOOKUP(Feedback[[#This Row],[Broadband &amp; TV]],Rating_Range[],2,0)</f>
        <v>5</v>
      </c>
      <c r="AG3" s="6">
        <f>VLOOKUP(Feedback[[#This Row],[Gym]],Rating_Range[],2,0)</f>
        <v>4</v>
      </c>
      <c r="AH3" s="6">
        <f>AVERAGE(Feedback[[#This Row],[S.A]:[Gymm]])</f>
        <v>3.875</v>
      </c>
      <c r="AI3" s="6">
        <f>AVERAGE(Feedback[[#This Row],[S.A]:[C-I-P]])</f>
        <v>4.5</v>
      </c>
      <c r="AJ3" s="6">
        <f>AVERAGE(Feedback[[#This Row],[RM_S]:[RM_C]])</f>
        <v>4</v>
      </c>
      <c r="AK3" s="6">
        <f>AVERAGE(Feedback[[#This Row],[F_Q]:[Var_Food]])</f>
        <v>2.5</v>
      </c>
      <c r="AL3" s="6">
        <f>AVERAGE(Feedback[[#This Row],[B &amp; TV]:[Gymm]])</f>
        <v>4.5</v>
      </c>
    </row>
    <row r="4" spans="1:38" x14ac:dyDescent="0.3">
      <c r="A4">
        <v>3</v>
      </c>
      <c r="B4" s="1">
        <v>43821</v>
      </c>
      <c r="C4" s="1">
        <v>43846</v>
      </c>
      <c r="D4" s="5">
        <f>INT(YEAR(Feedback[[#This Row],[Checkin Date]]))</f>
        <v>2019</v>
      </c>
      <c r="E4" s="5" t="s">
        <v>2010</v>
      </c>
      <c r="F4" s="5" t="str">
        <f>TEXT(Feedback[[#This Row],[Checkin Date]],"dddd")</f>
        <v>Sunday</v>
      </c>
      <c r="G4" s="5" t="str">
        <f>IF(OR(Feedback[[#This Row],[Checkin Day]]="Monday",Feedback[[#This Row],[Checkin Day]]="Tuesday",Feedback[[#This Row],[Checkin Day]]="Wednesday",Feedback[[#This Row],[Checkin Day]]="Thursday"),"Weekdays","Weekends")</f>
        <v>Weekends</v>
      </c>
      <c r="H4" s="6">
        <v>25</v>
      </c>
      <c r="I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 t="s">
        <v>30</v>
      </c>
      <c r="K4" t="s">
        <v>21</v>
      </c>
      <c r="L4" s="1">
        <v>29862</v>
      </c>
      <c r="M4" s="5">
        <f ca="1">DATEDIF(Feedback[[#This Row],[Date of Birth]],TODAY(),"Y")</f>
        <v>43</v>
      </c>
      <c r="N4" t="s">
        <v>31</v>
      </c>
      <c r="O4" t="s">
        <v>1990</v>
      </c>
      <c r="P4">
        <v>4</v>
      </c>
      <c r="Q4">
        <v>4</v>
      </c>
      <c r="R4" t="s">
        <v>26</v>
      </c>
      <c r="S4" t="s">
        <v>24</v>
      </c>
      <c r="T4" t="s">
        <v>25</v>
      </c>
      <c r="U4" t="s">
        <v>27</v>
      </c>
      <c r="V4" t="s">
        <v>26</v>
      </c>
      <c r="W4" t="s">
        <v>26</v>
      </c>
      <c r="X4" t="s">
        <v>24</v>
      </c>
      <c r="Y4" t="s">
        <v>25</v>
      </c>
      <c r="Z4" s="6">
        <f>VLOOKUP(Feedback[[#This Row],[Staff attitude]],Rating_Range[],2,0)</f>
        <v>1</v>
      </c>
      <c r="AA4" s="6">
        <f>VLOOKUP(Feedback[[#This Row],[Check-in Process]],Rating_Range[],2,0)</f>
        <v>3</v>
      </c>
      <c r="AB4" s="6">
        <f>VLOOKUP(Feedback[[#This Row],[Room service]],Rating_Range[],2,0)</f>
        <v>4</v>
      </c>
      <c r="AC4" s="6">
        <f>VLOOKUP(Feedback[[#This Row],[Room cleanliness]],Rating_Range[],2,0)</f>
        <v>2</v>
      </c>
      <c r="AD4" s="6">
        <f>VLOOKUP(Feedback[[#This Row],[Food quality]],Rating_Range[],2,0)</f>
        <v>1</v>
      </c>
      <c r="AE4" s="6">
        <f>VLOOKUP(Feedback[[#This Row],[Variety of food]],Rating_Range[],2,0)</f>
        <v>1</v>
      </c>
      <c r="AF4" s="6">
        <f>VLOOKUP(Feedback[[#This Row],[Broadband &amp; TV]],Rating_Range[],2,0)</f>
        <v>3</v>
      </c>
      <c r="AG4" s="6">
        <f>VLOOKUP(Feedback[[#This Row],[Gym]],Rating_Range[],2,0)</f>
        <v>4</v>
      </c>
      <c r="AH4" s="6">
        <f>AVERAGE(Feedback[[#This Row],[S.A]:[Gymm]])</f>
        <v>2.375</v>
      </c>
      <c r="AI4" s="6">
        <f>AVERAGE(Feedback[[#This Row],[S.A]:[C-I-P]])</f>
        <v>2</v>
      </c>
      <c r="AJ4" s="6">
        <f>AVERAGE(Feedback[[#This Row],[RM_S]:[RM_C]])</f>
        <v>3</v>
      </c>
      <c r="AK4" s="6">
        <f>AVERAGE(Feedback[[#This Row],[F_Q]:[Var_Food]])</f>
        <v>1</v>
      </c>
      <c r="AL4" s="6">
        <f>AVERAGE(Feedback[[#This Row],[B &amp; TV]:[Gymm]])</f>
        <v>3.5</v>
      </c>
    </row>
    <row r="5" spans="1:38" x14ac:dyDescent="0.3">
      <c r="A5">
        <v>4</v>
      </c>
      <c r="B5" s="1">
        <v>44690</v>
      </c>
      <c r="C5" s="1">
        <v>44695</v>
      </c>
      <c r="D5" s="5">
        <f>INT(YEAR(Feedback[[#This Row],[Checkin Date]]))</f>
        <v>2022</v>
      </c>
      <c r="E5" s="5" t="s">
        <v>2011</v>
      </c>
      <c r="F5" s="5" t="str">
        <f>TEXT(Feedback[[#This Row],[Checkin Date]],"dddd")</f>
        <v>Monday</v>
      </c>
      <c r="G5" s="5" t="str">
        <f>IF(OR(Feedback[[#This Row],[Checkin Day]]="Monday",Feedback[[#This Row],[Checkin Day]]="Tuesday",Feedback[[#This Row],[Checkin Day]]="Wednesday",Feedback[[#This Row],[Checkin Day]]="Thursday"),"Weekdays","Weekends")</f>
        <v>Weekdays</v>
      </c>
      <c r="H5" s="6">
        <v>5</v>
      </c>
      <c r="I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 t="s">
        <v>32</v>
      </c>
      <c r="K5" t="s">
        <v>21</v>
      </c>
      <c r="L5" s="1">
        <v>38077</v>
      </c>
      <c r="M5" s="5">
        <f ca="1">DATEDIF(Feedback[[#This Row],[Date of Birth]],TODAY(),"Y")</f>
        <v>21</v>
      </c>
      <c r="N5" t="s">
        <v>31</v>
      </c>
      <c r="O5" t="s">
        <v>1991</v>
      </c>
      <c r="P5">
        <v>5</v>
      </c>
      <c r="Q5">
        <v>6</v>
      </c>
      <c r="R5" t="s">
        <v>24</v>
      </c>
      <c r="S5" t="s">
        <v>25</v>
      </c>
      <c r="T5" t="s">
        <v>24</v>
      </c>
      <c r="U5" t="s">
        <v>26</v>
      </c>
      <c r="V5" t="s">
        <v>27</v>
      </c>
      <c r="W5" t="s">
        <v>26</v>
      </c>
      <c r="X5" t="s">
        <v>26</v>
      </c>
      <c r="Y5" t="s">
        <v>28</v>
      </c>
      <c r="Z5" s="6">
        <f>VLOOKUP(Feedback[[#This Row],[Staff attitude]],Rating_Range[],2,0)</f>
        <v>3</v>
      </c>
      <c r="AA5" s="6">
        <f>VLOOKUP(Feedback[[#This Row],[Check-in Process]],Rating_Range[],2,0)</f>
        <v>4</v>
      </c>
      <c r="AB5" s="6">
        <f>VLOOKUP(Feedback[[#This Row],[Room service]],Rating_Range[],2,0)</f>
        <v>3</v>
      </c>
      <c r="AC5" s="6">
        <f>VLOOKUP(Feedback[[#This Row],[Room cleanliness]],Rating_Range[],2,0)</f>
        <v>1</v>
      </c>
      <c r="AD5" s="6">
        <f>VLOOKUP(Feedback[[#This Row],[Food quality]],Rating_Range[],2,0)</f>
        <v>2</v>
      </c>
      <c r="AE5" s="6">
        <f>VLOOKUP(Feedback[[#This Row],[Variety of food]],Rating_Range[],2,0)</f>
        <v>1</v>
      </c>
      <c r="AF5" s="6">
        <f>VLOOKUP(Feedback[[#This Row],[Broadband &amp; TV]],Rating_Range[],2,0)</f>
        <v>1</v>
      </c>
      <c r="AG5" s="6">
        <f>VLOOKUP(Feedback[[#This Row],[Gym]],Rating_Range[],2,0)</f>
        <v>5</v>
      </c>
      <c r="AH5" s="6">
        <f>AVERAGE(Feedback[[#This Row],[S.A]:[Gymm]])</f>
        <v>2.5</v>
      </c>
      <c r="AI5" s="6">
        <f>AVERAGE(Feedback[[#This Row],[S.A]:[C-I-P]])</f>
        <v>3.5</v>
      </c>
      <c r="AJ5" s="6">
        <f>AVERAGE(Feedback[[#This Row],[RM_S]:[RM_C]])</f>
        <v>2</v>
      </c>
      <c r="AK5" s="6">
        <f>AVERAGE(Feedback[[#This Row],[F_Q]:[Var_Food]])</f>
        <v>1.5</v>
      </c>
      <c r="AL5" s="6">
        <f>AVERAGE(Feedback[[#This Row],[B &amp; TV]:[Gymm]])</f>
        <v>3</v>
      </c>
    </row>
    <row r="6" spans="1:38" x14ac:dyDescent="0.3">
      <c r="A6">
        <v>5</v>
      </c>
      <c r="B6" s="1">
        <v>44734</v>
      </c>
      <c r="C6" s="1">
        <v>44736</v>
      </c>
      <c r="D6" s="5">
        <f>INT(YEAR(Feedback[[#This Row],[Checkin Date]]))</f>
        <v>2022</v>
      </c>
      <c r="E6" s="5" t="s">
        <v>2009</v>
      </c>
      <c r="F6" s="5" t="str">
        <f>TEXT(Feedback[[#This Row],[Checkin Date]],"dddd")</f>
        <v>Wednesday</v>
      </c>
      <c r="G6" s="5" t="str">
        <f>IF(OR(Feedback[[#This Row],[Checkin Day]]="Monday",Feedback[[#This Row],[Checkin Day]]="Tuesday",Feedback[[#This Row],[Checkin Day]]="Wednesday",Feedback[[#This Row],[Checkin Day]]="Thursday"),"Weekdays","Weekends")</f>
        <v>Weekdays</v>
      </c>
      <c r="H6" s="6">
        <v>2</v>
      </c>
      <c r="I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 t="s">
        <v>33</v>
      </c>
      <c r="K6" t="s">
        <v>21</v>
      </c>
      <c r="L6" s="1">
        <v>22501</v>
      </c>
      <c r="M6" s="5">
        <f ca="1">DATEDIF(Feedback[[#This Row],[Date of Birth]],TODAY(),"Y")</f>
        <v>63</v>
      </c>
      <c r="N6" t="s">
        <v>22</v>
      </c>
      <c r="O6" t="s">
        <v>1992</v>
      </c>
      <c r="P6">
        <v>5</v>
      </c>
      <c r="Q6">
        <v>5</v>
      </c>
      <c r="R6" t="s">
        <v>28</v>
      </c>
      <c r="S6" t="s">
        <v>28</v>
      </c>
      <c r="T6" t="s">
        <v>25</v>
      </c>
      <c r="U6" t="s">
        <v>27</v>
      </c>
      <c r="V6" t="s">
        <v>24</v>
      </c>
      <c r="W6" t="s">
        <v>27</v>
      </c>
      <c r="X6" t="s">
        <v>28</v>
      </c>
      <c r="Y6" t="s">
        <v>24</v>
      </c>
      <c r="Z6" s="6">
        <f>VLOOKUP(Feedback[[#This Row],[Staff attitude]],Rating_Range[],2,0)</f>
        <v>5</v>
      </c>
      <c r="AA6" s="6">
        <f>VLOOKUP(Feedback[[#This Row],[Check-in Process]],Rating_Range[],2,0)</f>
        <v>5</v>
      </c>
      <c r="AB6" s="6">
        <f>VLOOKUP(Feedback[[#This Row],[Room service]],Rating_Range[],2,0)</f>
        <v>4</v>
      </c>
      <c r="AC6" s="6">
        <f>VLOOKUP(Feedback[[#This Row],[Room cleanliness]],Rating_Range[],2,0)</f>
        <v>2</v>
      </c>
      <c r="AD6" s="6">
        <f>VLOOKUP(Feedback[[#This Row],[Food quality]],Rating_Range[],2,0)</f>
        <v>3</v>
      </c>
      <c r="AE6" s="6">
        <f>VLOOKUP(Feedback[[#This Row],[Variety of food]],Rating_Range[],2,0)</f>
        <v>2</v>
      </c>
      <c r="AF6" s="6">
        <f>VLOOKUP(Feedback[[#This Row],[Broadband &amp; TV]],Rating_Range[],2,0)</f>
        <v>5</v>
      </c>
      <c r="AG6" s="6">
        <f>VLOOKUP(Feedback[[#This Row],[Gym]],Rating_Range[],2,0)</f>
        <v>3</v>
      </c>
      <c r="AH6" s="6">
        <f>AVERAGE(Feedback[[#This Row],[S.A]:[Gymm]])</f>
        <v>3.625</v>
      </c>
      <c r="AI6" s="6">
        <f>AVERAGE(Feedback[[#This Row],[S.A]:[C-I-P]])</f>
        <v>5</v>
      </c>
      <c r="AJ6" s="6">
        <f>AVERAGE(Feedback[[#This Row],[RM_S]:[RM_C]])</f>
        <v>3</v>
      </c>
      <c r="AK6" s="6">
        <f>AVERAGE(Feedback[[#This Row],[F_Q]:[Var_Food]])</f>
        <v>2.5</v>
      </c>
      <c r="AL6" s="6">
        <f>AVERAGE(Feedback[[#This Row],[B &amp; TV]:[Gymm]])</f>
        <v>4</v>
      </c>
    </row>
    <row r="7" spans="1:38" x14ac:dyDescent="0.3">
      <c r="A7">
        <v>6</v>
      </c>
      <c r="B7" s="1">
        <v>44424</v>
      </c>
      <c r="C7" s="1">
        <v>44436</v>
      </c>
      <c r="D7" s="5">
        <f>INT(YEAR(Feedback[[#This Row],[Checkin Date]]))</f>
        <v>2021</v>
      </c>
      <c r="E7" s="5" t="s">
        <v>2012</v>
      </c>
      <c r="F7" s="5" t="str">
        <f>TEXT(Feedback[[#This Row],[Checkin Date]],"dddd")</f>
        <v>Monday</v>
      </c>
      <c r="G7" s="5" t="str">
        <f>IF(OR(Feedback[[#This Row],[Checkin Day]]="Monday",Feedback[[#This Row],[Checkin Day]]="Tuesday",Feedback[[#This Row],[Checkin Day]]="Wednesday",Feedback[[#This Row],[Checkin Day]]="Thursday"),"Weekdays","Weekends")</f>
        <v>Weekdays</v>
      </c>
      <c r="H7" s="6">
        <v>12</v>
      </c>
      <c r="I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 t="s">
        <v>34</v>
      </c>
      <c r="K7" t="s">
        <v>21</v>
      </c>
      <c r="L7" s="1">
        <v>20909</v>
      </c>
      <c r="M7" s="5">
        <f ca="1">DATEDIF(Feedback[[#This Row],[Date of Birth]],TODAY(),"Y")</f>
        <v>68</v>
      </c>
      <c r="N7" t="s">
        <v>35</v>
      </c>
      <c r="O7" t="s">
        <v>1991</v>
      </c>
      <c r="P7">
        <v>3</v>
      </c>
      <c r="Q7">
        <v>9</v>
      </c>
      <c r="R7" t="s">
        <v>28</v>
      </c>
      <c r="S7" t="s">
        <v>24</v>
      </c>
      <c r="T7" t="s">
        <v>25</v>
      </c>
      <c r="U7" t="s">
        <v>24</v>
      </c>
      <c r="V7" t="s">
        <v>26</v>
      </c>
      <c r="W7" t="s">
        <v>26</v>
      </c>
      <c r="X7" t="s">
        <v>28</v>
      </c>
      <c r="Y7" t="s">
        <v>28</v>
      </c>
      <c r="Z7" s="6">
        <f>VLOOKUP(Feedback[[#This Row],[Staff attitude]],Rating_Range[],2,0)</f>
        <v>5</v>
      </c>
      <c r="AA7" s="6">
        <f>VLOOKUP(Feedback[[#This Row],[Check-in Process]],Rating_Range[],2,0)</f>
        <v>3</v>
      </c>
      <c r="AB7" s="6">
        <f>VLOOKUP(Feedback[[#This Row],[Room service]],Rating_Range[],2,0)</f>
        <v>4</v>
      </c>
      <c r="AC7" s="6">
        <f>VLOOKUP(Feedback[[#This Row],[Room cleanliness]],Rating_Range[],2,0)</f>
        <v>3</v>
      </c>
      <c r="AD7" s="6">
        <f>VLOOKUP(Feedback[[#This Row],[Food quality]],Rating_Range[],2,0)</f>
        <v>1</v>
      </c>
      <c r="AE7" s="6">
        <f>VLOOKUP(Feedback[[#This Row],[Variety of food]],Rating_Range[],2,0)</f>
        <v>1</v>
      </c>
      <c r="AF7" s="6">
        <f>VLOOKUP(Feedback[[#This Row],[Broadband &amp; TV]],Rating_Range[],2,0)</f>
        <v>5</v>
      </c>
      <c r="AG7" s="6">
        <f>VLOOKUP(Feedback[[#This Row],[Gym]],Rating_Range[],2,0)</f>
        <v>5</v>
      </c>
      <c r="AH7" s="6">
        <f>AVERAGE(Feedback[[#This Row],[S.A]:[Gymm]])</f>
        <v>3.375</v>
      </c>
      <c r="AI7" s="6">
        <f>AVERAGE(Feedback[[#This Row],[S.A]:[C-I-P]])</f>
        <v>4</v>
      </c>
      <c r="AJ7" s="6">
        <f>AVERAGE(Feedback[[#This Row],[RM_S]:[RM_C]])</f>
        <v>3.5</v>
      </c>
      <c r="AK7" s="6">
        <f>AVERAGE(Feedback[[#This Row],[F_Q]:[Var_Food]])</f>
        <v>1</v>
      </c>
      <c r="AL7" s="6">
        <f>AVERAGE(Feedback[[#This Row],[B &amp; TV]:[Gymm]])</f>
        <v>5</v>
      </c>
    </row>
    <row r="8" spans="1:38" x14ac:dyDescent="0.3">
      <c r="A8">
        <v>7</v>
      </c>
      <c r="B8" s="1">
        <v>44835</v>
      </c>
      <c r="C8" s="1">
        <v>44838</v>
      </c>
      <c r="D8" s="5">
        <f>INT(YEAR(Feedback[[#This Row],[Checkin Date]]))</f>
        <v>2022</v>
      </c>
      <c r="E8" s="5" t="s">
        <v>2013</v>
      </c>
      <c r="F8" s="5" t="str">
        <f>TEXT(Feedback[[#This Row],[Checkin Date]],"dddd")</f>
        <v>Saturday</v>
      </c>
      <c r="G8" s="5" t="str">
        <f>IF(OR(Feedback[[#This Row],[Checkin Day]]="Monday",Feedback[[#This Row],[Checkin Day]]="Tuesday",Feedback[[#This Row],[Checkin Day]]="Wednesday",Feedback[[#This Row],[Checkin Day]]="Thursday"),"Weekdays","Weekends")</f>
        <v>Weekends</v>
      </c>
      <c r="H8" s="6">
        <v>3</v>
      </c>
      <c r="I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8" t="s">
        <v>36</v>
      </c>
      <c r="K8" t="s">
        <v>37</v>
      </c>
      <c r="L8" s="1">
        <v>36940</v>
      </c>
      <c r="M8" s="5">
        <f ca="1">DATEDIF(Feedback[[#This Row],[Date of Birth]],TODAY(),"Y")</f>
        <v>24</v>
      </c>
      <c r="N8" t="s">
        <v>31</v>
      </c>
      <c r="O8" t="s">
        <v>1993</v>
      </c>
      <c r="P8">
        <v>4</v>
      </c>
      <c r="Q8">
        <v>9</v>
      </c>
      <c r="R8" t="s">
        <v>25</v>
      </c>
      <c r="S8" t="s">
        <v>25</v>
      </c>
      <c r="T8" t="s">
        <v>24</v>
      </c>
      <c r="U8" t="s">
        <v>26</v>
      </c>
      <c r="V8" t="s">
        <v>26</v>
      </c>
      <c r="W8" t="s">
        <v>26</v>
      </c>
      <c r="X8" t="s">
        <v>28</v>
      </c>
      <c r="Y8" t="s">
        <v>25</v>
      </c>
      <c r="Z8" s="6">
        <f>VLOOKUP(Feedback[[#This Row],[Staff attitude]],Rating_Range[],2,0)</f>
        <v>4</v>
      </c>
      <c r="AA8" s="6">
        <f>VLOOKUP(Feedback[[#This Row],[Check-in Process]],Rating_Range[],2,0)</f>
        <v>4</v>
      </c>
      <c r="AB8" s="6">
        <f>VLOOKUP(Feedback[[#This Row],[Room service]],Rating_Range[],2,0)</f>
        <v>3</v>
      </c>
      <c r="AC8" s="6">
        <f>VLOOKUP(Feedback[[#This Row],[Room cleanliness]],Rating_Range[],2,0)</f>
        <v>1</v>
      </c>
      <c r="AD8" s="6">
        <f>VLOOKUP(Feedback[[#This Row],[Food quality]],Rating_Range[],2,0)</f>
        <v>1</v>
      </c>
      <c r="AE8" s="6">
        <f>VLOOKUP(Feedback[[#This Row],[Variety of food]],Rating_Range[],2,0)</f>
        <v>1</v>
      </c>
      <c r="AF8" s="6">
        <f>VLOOKUP(Feedback[[#This Row],[Broadband &amp; TV]],Rating_Range[],2,0)</f>
        <v>5</v>
      </c>
      <c r="AG8" s="6">
        <f>VLOOKUP(Feedback[[#This Row],[Gym]],Rating_Range[],2,0)</f>
        <v>4</v>
      </c>
      <c r="AH8" s="6">
        <f>AVERAGE(Feedback[[#This Row],[S.A]:[Gymm]])</f>
        <v>2.875</v>
      </c>
      <c r="AI8" s="6">
        <f>AVERAGE(Feedback[[#This Row],[S.A]:[C-I-P]])</f>
        <v>4</v>
      </c>
      <c r="AJ8" s="6">
        <f>AVERAGE(Feedback[[#This Row],[RM_S]:[RM_C]])</f>
        <v>2</v>
      </c>
      <c r="AK8" s="6">
        <f>AVERAGE(Feedback[[#This Row],[F_Q]:[Var_Food]])</f>
        <v>1</v>
      </c>
      <c r="AL8" s="6">
        <f>AVERAGE(Feedback[[#This Row],[B &amp; TV]:[Gymm]])</f>
        <v>4.5</v>
      </c>
    </row>
    <row r="9" spans="1:38" x14ac:dyDescent="0.3">
      <c r="A9">
        <v>8</v>
      </c>
      <c r="B9" s="1">
        <v>43836</v>
      </c>
      <c r="C9" s="1">
        <v>43862</v>
      </c>
      <c r="D9" s="5">
        <f>INT(YEAR(Feedback[[#This Row],[Checkin Date]]))</f>
        <v>2020</v>
      </c>
      <c r="E9" s="5" t="s">
        <v>2014</v>
      </c>
      <c r="F9" s="5" t="str">
        <f>TEXT(Feedback[[#This Row],[Checkin Date]],"dddd")</f>
        <v>Monday</v>
      </c>
      <c r="G9" s="5" t="str">
        <f>IF(OR(Feedback[[#This Row],[Checkin Day]]="Monday",Feedback[[#This Row],[Checkin Day]]="Tuesday",Feedback[[#This Row],[Checkin Day]]="Wednesday",Feedback[[#This Row],[Checkin Day]]="Thursday"),"Weekdays","Weekends")</f>
        <v>Weekdays</v>
      </c>
      <c r="H9" s="6">
        <v>26</v>
      </c>
      <c r="I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 t="s">
        <v>38</v>
      </c>
      <c r="K9" t="s">
        <v>21</v>
      </c>
      <c r="L9" s="1">
        <v>29917</v>
      </c>
      <c r="M9" s="5">
        <f ca="1">DATEDIF(Feedback[[#This Row],[Date of Birth]],TODAY(),"Y")</f>
        <v>43</v>
      </c>
      <c r="N9" t="s">
        <v>22</v>
      </c>
      <c r="O9" t="s">
        <v>23</v>
      </c>
      <c r="P9">
        <v>1</v>
      </c>
      <c r="Q9">
        <v>7</v>
      </c>
      <c r="R9" t="s">
        <v>24</v>
      </c>
      <c r="S9" t="s">
        <v>28</v>
      </c>
      <c r="T9" t="s">
        <v>24</v>
      </c>
      <c r="U9" t="s">
        <v>27</v>
      </c>
      <c r="V9" t="s">
        <v>28</v>
      </c>
      <c r="W9" t="s">
        <v>25</v>
      </c>
      <c r="X9" t="s">
        <v>28</v>
      </c>
      <c r="Y9" t="s">
        <v>25</v>
      </c>
      <c r="Z9" s="6">
        <f>VLOOKUP(Feedback[[#This Row],[Staff attitude]],Rating_Range[],2,0)</f>
        <v>3</v>
      </c>
      <c r="AA9" s="6">
        <f>VLOOKUP(Feedback[[#This Row],[Check-in Process]],Rating_Range[],2,0)</f>
        <v>5</v>
      </c>
      <c r="AB9" s="6">
        <f>VLOOKUP(Feedback[[#This Row],[Room service]],Rating_Range[],2,0)</f>
        <v>3</v>
      </c>
      <c r="AC9" s="6">
        <f>VLOOKUP(Feedback[[#This Row],[Room cleanliness]],Rating_Range[],2,0)</f>
        <v>2</v>
      </c>
      <c r="AD9" s="6">
        <f>VLOOKUP(Feedback[[#This Row],[Food quality]],Rating_Range[],2,0)</f>
        <v>5</v>
      </c>
      <c r="AE9" s="6">
        <f>VLOOKUP(Feedback[[#This Row],[Variety of food]],Rating_Range[],2,0)</f>
        <v>4</v>
      </c>
      <c r="AF9" s="6">
        <f>VLOOKUP(Feedback[[#This Row],[Broadband &amp; TV]],Rating_Range[],2,0)</f>
        <v>5</v>
      </c>
      <c r="AG9" s="6">
        <f>VLOOKUP(Feedback[[#This Row],[Gym]],Rating_Range[],2,0)</f>
        <v>4</v>
      </c>
      <c r="AH9" s="6">
        <f>AVERAGE(Feedback[[#This Row],[S.A]:[Gymm]])</f>
        <v>3.875</v>
      </c>
      <c r="AI9" s="6">
        <f>AVERAGE(Feedback[[#This Row],[S.A]:[C-I-P]])</f>
        <v>4</v>
      </c>
      <c r="AJ9" s="6">
        <f>AVERAGE(Feedback[[#This Row],[RM_S]:[RM_C]])</f>
        <v>2.5</v>
      </c>
      <c r="AK9" s="6">
        <f>AVERAGE(Feedback[[#This Row],[F_Q]:[Var_Food]])</f>
        <v>4.5</v>
      </c>
      <c r="AL9" s="6">
        <f>AVERAGE(Feedback[[#This Row],[B &amp; TV]:[Gymm]])</f>
        <v>4.5</v>
      </c>
    </row>
    <row r="10" spans="1:38" x14ac:dyDescent="0.3">
      <c r="A10">
        <v>9</v>
      </c>
      <c r="B10" s="1">
        <v>44050</v>
      </c>
      <c r="C10" s="1">
        <v>44051</v>
      </c>
      <c r="D10" s="5">
        <f>INT(YEAR(Feedback[[#This Row],[Checkin Date]]))</f>
        <v>2020</v>
      </c>
      <c r="E10" s="5" t="s">
        <v>2012</v>
      </c>
      <c r="F10" s="5" t="str">
        <f>TEXT(Feedback[[#This Row],[Checkin Date]],"dddd")</f>
        <v>Friday</v>
      </c>
      <c r="G10" s="5" t="str">
        <f>IF(OR(Feedback[[#This Row],[Checkin Day]]="Monday",Feedback[[#This Row],[Checkin Day]]="Tuesday",Feedback[[#This Row],[Checkin Day]]="Wednesday",Feedback[[#This Row],[Checkin Day]]="Thursday"),"Weekdays","Weekends")</f>
        <v>Weekends</v>
      </c>
      <c r="H10" s="6">
        <v>1</v>
      </c>
      <c r="I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0" t="s">
        <v>39</v>
      </c>
      <c r="K10" t="s">
        <v>37</v>
      </c>
      <c r="L10" s="1">
        <v>32414</v>
      </c>
      <c r="M10" s="5">
        <f ca="1">DATEDIF(Feedback[[#This Row],[Date of Birth]],TODAY(),"Y")</f>
        <v>36</v>
      </c>
      <c r="N10" t="s">
        <v>31</v>
      </c>
      <c r="O10" t="s">
        <v>1994</v>
      </c>
      <c r="P10">
        <v>4</v>
      </c>
      <c r="Q10">
        <v>9</v>
      </c>
      <c r="R10" t="s">
        <v>24</v>
      </c>
      <c r="S10" t="s">
        <v>25</v>
      </c>
      <c r="T10" t="s">
        <v>27</v>
      </c>
      <c r="U10" t="s">
        <v>24</v>
      </c>
      <c r="V10" t="s">
        <v>27</v>
      </c>
      <c r="W10" t="s">
        <v>26</v>
      </c>
      <c r="X10" t="s">
        <v>24</v>
      </c>
      <c r="Y10" t="s">
        <v>24</v>
      </c>
      <c r="Z10" s="6">
        <f>VLOOKUP(Feedback[[#This Row],[Staff attitude]],Rating_Range[],2,0)</f>
        <v>3</v>
      </c>
      <c r="AA10" s="6">
        <f>VLOOKUP(Feedback[[#This Row],[Check-in Process]],Rating_Range[],2,0)</f>
        <v>4</v>
      </c>
      <c r="AB10" s="6">
        <f>VLOOKUP(Feedback[[#This Row],[Room service]],Rating_Range[],2,0)</f>
        <v>2</v>
      </c>
      <c r="AC10" s="6">
        <f>VLOOKUP(Feedback[[#This Row],[Room cleanliness]],Rating_Range[],2,0)</f>
        <v>3</v>
      </c>
      <c r="AD10" s="6">
        <f>VLOOKUP(Feedback[[#This Row],[Food quality]],Rating_Range[],2,0)</f>
        <v>2</v>
      </c>
      <c r="AE10" s="6">
        <f>VLOOKUP(Feedback[[#This Row],[Variety of food]],Rating_Range[],2,0)</f>
        <v>1</v>
      </c>
      <c r="AF10" s="6">
        <f>VLOOKUP(Feedback[[#This Row],[Broadband &amp; TV]],Rating_Range[],2,0)</f>
        <v>3</v>
      </c>
      <c r="AG10" s="6">
        <f>VLOOKUP(Feedback[[#This Row],[Gym]],Rating_Range[],2,0)</f>
        <v>3</v>
      </c>
      <c r="AH10" s="6">
        <f>AVERAGE(Feedback[[#This Row],[S.A]:[Gymm]])</f>
        <v>2.625</v>
      </c>
      <c r="AI10" s="6">
        <f>AVERAGE(Feedback[[#This Row],[S.A]:[C-I-P]])</f>
        <v>3.5</v>
      </c>
      <c r="AJ10" s="6">
        <f>AVERAGE(Feedback[[#This Row],[RM_S]:[RM_C]])</f>
        <v>2.5</v>
      </c>
      <c r="AK10" s="6">
        <f>AVERAGE(Feedback[[#This Row],[F_Q]:[Var_Food]])</f>
        <v>1.5</v>
      </c>
      <c r="AL10" s="6">
        <f>AVERAGE(Feedback[[#This Row],[B &amp; TV]:[Gymm]])</f>
        <v>3</v>
      </c>
    </row>
    <row r="11" spans="1:38" x14ac:dyDescent="0.3">
      <c r="A11">
        <v>10</v>
      </c>
      <c r="B11" s="1">
        <v>44169</v>
      </c>
      <c r="C11" s="1">
        <v>44181</v>
      </c>
      <c r="D11" s="5">
        <f>INT(YEAR(Feedback[[#This Row],[Checkin Date]]))</f>
        <v>2020</v>
      </c>
      <c r="E11" s="5" t="s">
        <v>2010</v>
      </c>
      <c r="F11" s="5" t="str">
        <f>TEXT(Feedback[[#This Row],[Checkin Date]],"dddd")</f>
        <v>Friday</v>
      </c>
      <c r="G11" s="5" t="str">
        <f>IF(OR(Feedback[[#This Row],[Checkin Day]]="Monday",Feedback[[#This Row],[Checkin Day]]="Tuesday",Feedback[[#This Row],[Checkin Day]]="Wednesday",Feedback[[#This Row],[Checkin Day]]="Thursday"),"Weekdays","Weekends")</f>
        <v>Weekends</v>
      </c>
      <c r="H11" s="6">
        <v>12</v>
      </c>
      <c r="I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 t="s">
        <v>40</v>
      </c>
      <c r="K11" t="s">
        <v>21</v>
      </c>
      <c r="L11" s="1">
        <v>35758</v>
      </c>
      <c r="M11" s="5">
        <f ca="1">DATEDIF(Feedback[[#This Row],[Date of Birth]],TODAY(),"Y")</f>
        <v>27</v>
      </c>
      <c r="N11" t="s">
        <v>22</v>
      </c>
      <c r="O11" t="s">
        <v>23</v>
      </c>
      <c r="P11">
        <v>5</v>
      </c>
      <c r="Q11">
        <v>9</v>
      </c>
      <c r="R11" t="s">
        <v>25</v>
      </c>
      <c r="S11" t="s">
        <v>28</v>
      </c>
      <c r="T11" t="s">
        <v>25</v>
      </c>
      <c r="U11" t="s">
        <v>26</v>
      </c>
      <c r="V11" t="s">
        <v>28</v>
      </c>
      <c r="W11" t="s">
        <v>26</v>
      </c>
      <c r="X11" t="s">
        <v>26</v>
      </c>
      <c r="Y11" t="s">
        <v>27</v>
      </c>
      <c r="Z11" s="6">
        <f>VLOOKUP(Feedback[[#This Row],[Staff attitude]],Rating_Range[],2,0)</f>
        <v>4</v>
      </c>
      <c r="AA11" s="6">
        <f>VLOOKUP(Feedback[[#This Row],[Check-in Process]],Rating_Range[],2,0)</f>
        <v>5</v>
      </c>
      <c r="AB11" s="6">
        <f>VLOOKUP(Feedback[[#This Row],[Room service]],Rating_Range[],2,0)</f>
        <v>4</v>
      </c>
      <c r="AC11" s="6">
        <f>VLOOKUP(Feedback[[#This Row],[Room cleanliness]],Rating_Range[],2,0)</f>
        <v>1</v>
      </c>
      <c r="AD11" s="6">
        <f>VLOOKUP(Feedback[[#This Row],[Food quality]],Rating_Range[],2,0)</f>
        <v>5</v>
      </c>
      <c r="AE11" s="6">
        <f>VLOOKUP(Feedback[[#This Row],[Variety of food]],Rating_Range[],2,0)</f>
        <v>1</v>
      </c>
      <c r="AF11" s="6">
        <f>VLOOKUP(Feedback[[#This Row],[Broadband &amp; TV]],Rating_Range[],2,0)</f>
        <v>1</v>
      </c>
      <c r="AG11" s="6">
        <f>VLOOKUP(Feedback[[#This Row],[Gym]],Rating_Range[],2,0)</f>
        <v>2</v>
      </c>
      <c r="AH11" s="6">
        <f>AVERAGE(Feedback[[#This Row],[S.A]:[Gymm]])</f>
        <v>2.875</v>
      </c>
      <c r="AI11" s="6">
        <f>AVERAGE(Feedback[[#This Row],[S.A]:[C-I-P]])</f>
        <v>4.5</v>
      </c>
      <c r="AJ11" s="6">
        <f>AVERAGE(Feedback[[#This Row],[RM_S]:[RM_C]])</f>
        <v>2.5</v>
      </c>
      <c r="AK11" s="6">
        <f>AVERAGE(Feedback[[#This Row],[F_Q]:[Var_Food]])</f>
        <v>3</v>
      </c>
      <c r="AL11" s="6">
        <f>AVERAGE(Feedback[[#This Row],[B &amp; TV]:[Gymm]])</f>
        <v>1.5</v>
      </c>
    </row>
    <row r="12" spans="1:38" x14ac:dyDescent="0.3">
      <c r="A12">
        <v>11</v>
      </c>
      <c r="B12" s="1">
        <v>43958</v>
      </c>
      <c r="C12" s="1">
        <v>43987</v>
      </c>
      <c r="D12" s="5">
        <f>INT(YEAR(Feedback[[#This Row],[Checkin Date]]))</f>
        <v>2020</v>
      </c>
      <c r="E12" s="5" t="s">
        <v>2011</v>
      </c>
      <c r="F12" s="5" t="str">
        <f>TEXT(Feedback[[#This Row],[Checkin Date]],"dddd")</f>
        <v>Thursday</v>
      </c>
      <c r="G12" s="5" t="str">
        <f>IF(OR(Feedback[[#This Row],[Checkin Day]]="Monday",Feedback[[#This Row],[Checkin Day]]="Tuesday",Feedback[[#This Row],[Checkin Day]]="Wednesday",Feedback[[#This Row],[Checkin Day]]="Thursday"),"Weekdays","Weekends")</f>
        <v>Weekdays</v>
      </c>
      <c r="H12" s="6">
        <v>29</v>
      </c>
      <c r="I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 t="s">
        <v>41</v>
      </c>
      <c r="K12" t="s">
        <v>37</v>
      </c>
      <c r="L12" s="1">
        <v>22585</v>
      </c>
      <c r="M12" s="5">
        <f ca="1">DATEDIF(Feedback[[#This Row],[Date of Birth]],TODAY(),"Y")</f>
        <v>63</v>
      </c>
      <c r="N12" t="s">
        <v>22</v>
      </c>
      <c r="O12" t="s">
        <v>23</v>
      </c>
      <c r="P12">
        <v>3</v>
      </c>
      <c r="Q12">
        <v>4</v>
      </c>
      <c r="R12" t="s">
        <v>24</v>
      </c>
      <c r="S12" t="s">
        <v>25</v>
      </c>
      <c r="T12" t="s">
        <v>24</v>
      </c>
      <c r="U12" t="s">
        <v>25</v>
      </c>
      <c r="V12" t="s">
        <v>25</v>
      </c>
      <c r="W12" t="s">
        <v>27</v>
      </c>
      <c r="X12" t="s">
        <v>27</v>
      </c>
      <c r="Y12" t="s">
        <v>27</v>
      </c>
      <c r="Z12" s="6">
        <f>VLOOKUP(Feedback[[#This Row],[Staff attitude]],Rating_Range[],2,0)</f>
        <v>3</v>
      </c>
      <c r="AA12" s="6">
        <f>VLOOKUP(Feedback[[#This Row],[Check-in Process]],Rating_Range[],2,0)</f>
        <v>4</v>
      </c>
      <c r="AB12" s="6">
        <f>VLOOKUP(Feedback[[#This Row],[Room service]],Rating_Range[],2,0)</f>
        <v>3</v>
      </c>
      <c r="AC12" s="6">
        <f>VLOOKUP(Feedback[[#This Row],[Room cleanliness]],Rating_Range[],2,0)</f>
        <v>4</v>
      </c>
      <c r="AD12" s="6">
        <f>VLOOKUP(Feedback[[#This Row],[Food quality]],Rating_Range[],2,0)</f>
        <v>4</v>
      </c>
      <c r="AE12" s="6">
        <f>VLOOKUP(Feedback[[#This Row],[Variety of food]],Rating_Range[],2,0)</f>
        <v>2</v>
      </c>
      <c r="AF12" s="6">
        <f>VLOOKUP(Feedback[[#This Row],[Broadband &amp; TV]],Rating_Range[],2,0)</f>
        <v>2</v>
      </c>
      <c r="AG12" s="6">
        <f>VLOOKUP(Feedback[[#This Row],[Gym]],Rating_Range[],2,0)</f>
        <v>2</v>
      </c>
      <c r="AH12" s="6">
        <f>AVERAGE(Feedback[[#This Row],[S.A]:[Gymm]])</f>
        <v>3</v>
      </c>
      <c r="AI12" s="6">
        <f>AVERAGE(Feedback[[#This Row],[S.A]:[C-I-P]])</f>
        <v>3.5</v>
      </c>
      <c r="AJ12" s="6">
        <f>AVERAGE(Feedback[[#This Row],[RM_S]:[RM_C]])</f>
        <v>3.5</v>
      </c>
      <c r="AK12" s="6">
        <f>AVERAGE(Feedback[[#This Row],[F_Q]:[Var_Food]])</f>
        <v>3</v>
      </c>
      <c r="AL12" s="6">
        <f>AVERAGE(Feedback[[#This Row],[B &amp; TV]:[Gymm]])</f>
        <v>2</v>
      </c>
    </row>
    <row r="13" spans="1:38" x14ac:dyDescent="0.3">
      <c r="A13">
        <v>12</v>
      </c>
      <c r="B13" s="1">
        <v>43941</v>
      </c>
      <c r="C13" s="1">
        <v>43955</v>
      </c>
      <c r="D13" s="5">
        <f>INT(YEAR(Feedback[[#This Row],[Checkin Date]]))</f>
        <v>2020</v>
      </c>
      <c r="E13" s="5" t="s">
        <v>2008</v>
      </c>
      <c r="F13" s="5" t="str">
        <f>TEXT(Feedback[[#This Row],[Checkin Date]],"dddd")</f>
        <v>Monday</v>
      </c>
      <c r="G13" s="5" t="str">
        <f>IF(OR(Feedback[[#This Row],[Checkin Day]]="Monday",Feedback[[#This Row],[Checkin Day]]="Tuesday",Feedback[[#This Row],[Checkin Day]]="Wednesday",Feedback[[#This Row],[Checkin Day]]="Thursday"),"Weekdays","Weekends")</f>
        <v>Weekdays</v>
      </c>
      <c r="H13" s="6">
        <v>14</v>
      </c>
      <c r="I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 t="s">
        <v>42</v>
      </c>
      <c r="K13" t="s">
        <v>37</v>
      </c>
      <c r="L13" s="1">
        <v>38323</v>
      </c>
      <c r="M13" s="5">
        <f ca="1">DATEDIF(Feedback[[#This Row],[Date of Birth]],TODAY(),"Y")</f>
        <v>20</v>
      </c>
      <c r="N13" t="s">
        <v>35</v>
      </c>
      <c r="O13" t="s">
        <v>1990</v>
      </c>
      <c r="P13">
        <v>4</v>
      </c>
      <c r="Q13">
        <v>10</v>
      </c>
      <c r="R13" t="s">
        <v>25</v>
      </c>
      <c r="S13" t="s">
        <v>25</v>
      </c>
      <c r="T13" t="s">
        <v>25</v>
      </c>
      <c r="U13" t="s">
        <v>28</v>
      </c>
      <c r="V13" t="s">
        <v>27</v>
      </c>
      <c r="W13" t="s">
        <v>26</v>
      </c>
      <c r="X13" t="s">
        <v>28</v>
      </c>
      <c r="Y13" t="s">
        <v>24</v>
      </c>
      <c r="Z13" s="6">
        <f>VLOOKUP(Feedback[[#This Row],[Staff attitude]],Rating_Range[],2,0)</f>
        <v>4</v>
      </c>
      <c r="AA13" s="6">
        <f>VLOOKUP(Feedback[[#This Row],[Check-in Process]],Rating_Range[],2,0)</f>
        <v>4</v>
      </c>
      <c r="AB13" s="6">
        <f>VLOOKUP(Feedback[[#This Row],[Room service]],Rating_Range[],2,0)</f>
        <v>4</v>
      </c>
      <c r="AC13" s="6">
        <f>VLOOKUP(Feedback[[#This Row],[Room cleanliness]],Rating_Range[],2,0)</f>
        <v>5</v>
      </c>
      <c r="AD13" s="6">
        <f>VLOOKUP(Feedback[[#This Row],[Food quality]],Rating_Range[],2,0)</f>
        <v>2</v>
      </c>
      <c r="AE13" s="6">
        <f>VLOOKUP(Feedback[[#This Row],[Variety of food]],Rating_Range[],2,0)</f>
        <v>1</v>
      </c>
      <c r="AF13" s="6">
        <f>VLOOKUP(Feedback[[#This Row],[Broadband &amp; TV]],Rating_Range[],2,0)</f>
        <v>5</v>
      </c>
      <c r="AG13" s="6">
        <f>VLOOKUP(Feedback[[#This Row],[Gym]],Rating_Range[],2,0)</f>
        <v>3</v>
      </c>
      <c r="AH13" s="6">
        <f>AVERAGE(Feedback[[#This Row],[S.A]:[Gymm]])</f>
        <v>3.5</v>
      </c>
      <c r="AI13" s="6">
        <f>AVERAGE(Feedback[[#This Row],[S.A]:[C-I-P]])</f>
        <v>4</v>
      </c>
      <c r="AJ13" s="6">
        <f>AVERAGE(Feedback[[#This Row],[RM_S]:[RM_C]])</f>
        <v>4.5</v>
      </c>
      <c r="AK13" s="6">
        <f>AVERAGE(Feedback[[#This Row],[F_Q]:[Var_Food]])</f>
        <v>1.5</v>
      </c>
      <c r="AL13" s="6">
        <f>AVERAGE(Feedback[[#This Row],[B &amp; TV]:[Gymm]])</f>
        <v>4</v>
      </c>
    </row>
    <row r="14" spans="1:38" x14ac:dyDescent="0.3">
      <c r="A14">
        <v>13</v>
      </c>
      <c r="B14" s="1">
        <v>44690</v>
      </c>
      <c r="C14" s="1">
        <v>44695</v>
      </c>
      <c r="D14" s="5">
        <f>INT(YEAR(Feedback[[#This Row],[Checkin Date]]))</f>
        <v>2022</v>
      </c>
      <c r="E14" s="5" t="s">
        <v>2011</v>
      </c>
      <c r="F14" s="5" t="str">
        <f>TEXT(Feedback[[#This Row],[Checkin Date]],"dddd")</f>
        <v>Monday</v>
      </c>
      <c r="G14" s="5" t="str">
        <f>IF(OR(Feedback[[#This Row],[Checkin Day]]="Monday",Feedback[[#This Row],[Checkin Day]]="Tuesday",Feedback[[#This Row],[Checkin Day]]="Wednesday",Feedback[[#This Row],[Checkin Day]]="Thursday"),"Weekdays","Weekends")</f>
        <v>Weekdays</v>
      </c>
      <c r="H14" s="6">
        <v>5</v>
      </c>
      <c r="I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 t="s">
        <v>43</v>
      </c>
      <c r="K14" t="s">
        <v>37</v>
      </c>
      <c r="L14" s="1">
        <v>35729</v>
      </c>
      <c r="M14" s="5">
        <f ca="1">DATEDIF(Feedback[[#This Row],[Date of Birth]],TODAY(),"Y")</f>
        <v>27</v>
      </c>
      <c r="N14" t="s">
        <v>35</v>
      </c>
      <c r="O14" t="s">
        <v>23</v>
      </c>
      <c r="P14">
        <v>2</v>
      </c>
      <c r="Q14">
        <v>7</v>
      </c>
      <c r="R14" t="s">
        <v>25</v>
      </c>
      <c r="S14" t="s">
        <v>25</v>
      </c>
      <c r="T14" t="s">
        <v>25</v>
      </c>
      <c r="U14" t="s">
        <v>25</v>
      </c>
      <c r="V14" t="s">
        <v>25</v>
      </c>
      <c r="W14" t="s">
        <v>26</v>
      </c>
      <c r="X14" t="s">
        <v>24</v>
      </c>
      <c r="Y14" t="s">
        <v>24</v>
      </c>
      <c r="Z14" s="6">
        <f>VLOOKUP(Feedback[[#This Row],[Staff attitude]],Rating_Range[],2,0)</f>
        <v>4</v>
      </c>
      <c r="AA14" s="6">
        <f>VLOOKUP(Feedback[[#This Row],[Check-in Process]],Rating_Range[],2,0)</f>
        <v>4</v>
      </c>
      <c r="AB14" s="6">
        <f>VLOOKUP(Feedback[[#This Row],[Room service]],Rating_Range[],2,0)</f>
        <v>4</v>
      </c>
      <c r="AC14" s="6">
        <f>VLOOKUP(Feedback[[#This Row],[Room cleanliness]],Rating_Range[],2,0)</f>
        <v>4</v>
      </c>
      <c r="AD14" s="6">
        <f>VLOOKUP(Feedback[[#This Row],[Food quality]],Rating_Range[],2,0)</f>
        <v>4</v>
      </c>
      <c r="AE14" s="6">
        <f>VLOOKUP(Feedback[[#This Row],[Variety of food]],Rating_Range[],2,0)</f>
        <v>1</v>
      </c>
      <c r="AF14" s="6">
        <f>VLOOKUP(Feedback[[#This Row],[Broadband &amp; TV]],Rating_Range[],2,0)</f>
        <v>3</v>
      </c>
      <c r="AG14" s="6">
        <f>VLOOKUP(Feedback[[#This Row],[Gym]],Rating_Range[],2,0)</f>
        <v>3</v>
      </c>
      <c r="AH14" s="6">
        <f>AVERAGE(Feedback[[#This Row],[S.A]:[Gymm]])</f>
        <v>3.375</v>
      </c>
      <c r="AI14" s="6">
        <f>AVERAGE(Feedback[[#This Row],[S.A]:[C-I-P]])</f>
        <v>4</v>
      </c>
      <c r="AJ14" s="6">
        <f>AVERAGE(Feedback[[#This Row],[RM_S]:[RM_C]])</f>
        <v>4</v>
      </c>
      <c r="AK14" s="6">
        <f>AVERAGE(Feedback[[#This Row],[F_Q]:[Var_Food]])</f>
        <v>2.5</v>
      </c>
      <c r="AL14" s="6">
        <f>AVERAGE(Feedback[[#This Row],[B &amp; TV]:[Gymm]])</f>
        <v>3</v>
      </c>
    </row>
    <row r="15" spans="1:38" x14ac:dyDescent="0.3">
      <c r="A15">
        <v>14</v>
      </c>
      <c r="B15" s="1">
        <v>43968</v>
      </c>
      <c r="C15" s="1">
        <v>43982</v>
      </c>
      <c r="D15" s="5">
        <f>INT(YEAR(Feedback[[#This Row],[Checkin Date]]))</f>
        <v>2020</v>
      </c>
      <c r="E15" s="5" t="s">
        <v>2011</v>
      </c>
      <c r="F15" s="5" t="str">
        <f>TEXT(Feedback[[#This Row],[Checkin Date]],"dddd")</f>
        <v>Sunday</v>
      </c>
      <c r="G15" s="5" t="str">
        <f>IF(OR(Feedback[[#This Row],[Checkin Day]]="Monday",Feedback[[#This Row],[Checkin Day]]="Tuesday",Feedback[[#This Row],[Checkin Day]]="Wednesday",Feedback[[#This Row],[Checkin Day]]="Thursday"),"Weekdays","Weekends")</f>
        <v>Weekends</v>
      </c>
      <c r="H15" s="6">
        <v>14</v>
      </c>
      <c r="I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 t="s">
        <v>44</v>
      </c>
      <c r="K15" t="s">
        <v>21</v>
      </c>
      <c r="L15" s="1">
        <v>34324</v>
      </c>
      <c r="M15" s="5">
        <f ca="1">DATEDIF(Feedback[[#This Row],[Date of Birth]],TODAY(),"Y")</f>
        <v>31</v>
      </c>
      <c r="N15" t="s">
        <v>31</v>
      </c>
      <c r="O15" t="s">
        <v>1993</v>
      </c>
      <c r="P15">
        <v>2</v>
      </c>
      <c r="Q15">
        <v>10</v>
      </c>
      <c r="R15" t="s">
        <v>27</v>
      </c>
      <c r="S15" t="s">
        <v>27</v>
      </c>
      <c r="T15" t="s">
        <v>28</v>
      </c>
      <c r="U15" t="s">
        <v>27</v>
      </c>
      <c r="V15" t="s">
        <v>26</v>
      </c>
      <c r="W15" t="s">
        <v>26</v>
      </c>
      <c r="X15" t="s">
        <v>27</v>
      </c>
      <c r="Y15" t="s">
        <v>24</v>
      </c>
      <c r="Z15" s="6">
        <f>VLOOKUP(Feedback[[#This Row],[Staff attitude]],Rating_Range[],2,0)</f>
        <v>2</v>
      </c>
      <c r="AA15" s="6">
        <f>VLOOKUP(Feedback[[#This Row],[Check-in Process]],Rating_Range[],2,0)</f>
        <v>2</v>
      </c>
      <c r="AB15" s="6">
        <f>VLOOKUP(Feedback[[#This Row],[Room service]],Rating_Range[],2,0)</f>
        <v>5</v>
      </c>
      <c r="AC15" s="6">
        <f>VLOOKUP(Feedback[[#This Row],[Room cleanliness]],Rating_Range[],2,0)</f>
        <v>2</v>
      </c>
      <c r="AD15" s="6">
        <f>VLOOKUP(Feedback[[#This Row],[Food quality]],Rating_Range[],2,0)</f>
        <v>1</v>
      </c>
      <c r="AE15" s="6">
        <f>VLOOKUP(Feedback[[#This Row],[Variety of food]],Rating_Range[],2,0)</f>
        <v>1</v>
      </c>
      <c r="AF15" s="6">
        <f>VLOOKUP(Feedback[[#This Row],[Broadband &amp; TV]],Rating_Range[],2,0)</f>
        <v>2</v>
      </c>
      <c r="AG15" s="6">
        <f>VLOOKUP(Feedback[[#This Row],[Gym]],Rating_Range[],2,0)</f>
        <v>3</v>
      </c>
      <c r="AH15" s="6">
        <f>AVERAGE(Feedback[[#This Row],[S.A]:[Gymm]])</f>
        <v>2.25</v>
      </c>
      <c r="AI15" s="6">
        <f>AVERAGE(Feedback[[#This Row],[S.A]:[C-I-P]])</f>
        <v>2</v>
      </c>
      <c r="AJ15" s="6">
        <f>AVERAGE(Feedback[[#This Row],[RM_S]:[RM_C]])</f>
        <v>3.5</v>
      </c>
      <c r="AK15" s="6">
        <f>AVERAGE(Feedback[[#This Row],[F_Q]:[Var_Food]])</f>
        <v>1</v>
      </c>
      <c r="AL15" s="6">
        <f>AVERAGE(Feedback[[#This Row],[B &amp; TV]:[Gymm]])</f>
        <v>2.5</v>
      </c>
    </row>
    <row r="16" spans="1:38" x14ac:dyDescent="0.3">
      <c r="A16">
        <v>15</v>
      </c>
      <c r="B16" s="1">
        <v>44525</v>
      </c>
      <c r="C16" s="1">
        <v>44545</v>
      </c>
      <c r="D16" s="5">
        <f>INT(YEAR(Feedback[[#This Row],[Checkin Date]]))</f>
        <v>2021</v>
      </c>
      <c r="E16" s="5" t="s">
        <v>2015</v>
      </c>
      <c r="F16" s="5" t="str">
        <f>TEXT(Feedback[[#This Row],[Checkin Date]],"dddd")</f>
        <v>Thursday</v>
      </c>
      <c r="G16" s="5" t="str">
        <f>IF(OR(Feedback[[#This Row],[Checkin Day]]="Monday",Feedback[[#This Row],[Checkin Day]]="Tuesday",Feedback[[#This Row],[Checkin Day]]="Wednesday",Feedback[[#This Row],[Checkin Day]]="Thursday"),"Weekdays","Weekends")</f>
        <v>Weekdays</v>
      </c>
      <c r="H16">
        <v>20</v>
      </c>
      <c r="I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 t="s">
        <v>45</v>
      </c>
      <c r="K16" t="s">
        <v>37</v>
      </c>
      <c r="L16" s="1">
        <v>24298</v>
      </c>
      <c r="M16" s="5">
        <f ca="1">DATEDIF(Feedback[[#This Row],[Date of Birth]],TODAY(),"Y")</f>
        <v>58</v>
      </c>
      <c r="N16" t="s">
        <v>35</v>
      </c>
      <c r="O16" t="s">
        <v>1995</v>
      </c>
      <c r="P16">
        <v>2</v>
      </c>
      <c r="Q16">
        <v>8</v>
      </c>
      <c r="R16" t="s">
        <v>26</v>
      </c>
      <c r="S16" t="s">
        <v>27</v>
      </c>
      <c r="T16" t="s">
        <v>24</v>
      </c>
      <c r="U16" t="s">
        <v>25</v>
      </c>
      <c r="V16" t="s">
        <v>28</v>
      </c>
      <c r="W16" t="s">
        <v>26</v>
      </c>
      <c r="X16" t="s">
        <v>28</v>
      </c>
      <c r="Y16" t="s">
        <v>27</v>
      </c>
      <c r="Z16" s="6">
        <f>VLOOKUP(Feedback[[#This Row],[Staff attitude]],Rating_Range[],2,0)</f>
        <v>1</v>
      </c>
      <c r="AA16" s="6">
        <f>VLOOKUP(Feedback[[#This Row],[Check-in Process]],Rating_Range[],2,0)</f>
        <v>2</v>
      </c>
      <c r="AB16" s="6">
        <f>VLOOKUP(Feedback[[#This Row],[Room service]],Rating_Range[],2,0)</f>
        <v>3</v>
      </c>
      <c r="AC16" s="6">
        <f>VLOOKUP(Feedback[[#This Row],[Room cleanliness]],Rating_Range[],2,0)</f>
        <v>4</v>
      </c>
      <c r="AD16" s="6">
        <f>VLOOKUP(Feedback[[#This Row],[Food quality]],Rating_Range[],2,0)</f>
        <v>5</v>
      </c>
      <c r="AE16" s="6">
        <f>VLOOKUP(Feedback[[#This Row],[Variety of food]],Rating_Range[],2,0)</f>
        <v>1</v>
      </c>
      <c r="AF16" s="6">
        <f>VLOOKUP(Feedback[[#This Row],[Broadband &amp; TV]],Rating_Range[],2,0)</f>
        <v>5</v>
      </c>
      <c r="AG16" s="6">
        <f>VLOOKUP(Feedback[[#This Row],[Gym]],Rating_Range[],2,0)</f>
        <v>2</v>
      </c>
      <c r="AH16" s="6">
        <f>AVERAGE(Feedback[[#This Row],[S.A]:[Gymm]])</f>
        <v>2.875</v>
      </c>
      <c r="AI16" s="6">
        <f>AVERAGE(Feedback[[#This Row],[S.A]:[C-I-P]])</f>
        <v>1.5</v>
      </c>
      <c r="AJ16" s="6">
        <f>AVERAGE(Feedback[[#This Row],[RM_S]:[RM_C]])</f>
        <v>3.5</v>
      </c>
      <c r="AK16" s="6">
        <f>AVERAGE(Feedback[[#This Row],[F_Q]:[Var_Food]])</f>
        <v>3</v>
      </c>
      <c r="AL16" s="6">
        <f>AVERAGE(Feedback[[#This Row],[B &amp; TV]:[Gymm]])</f>
        <v>3.5</v>
      </c>
    </row>
    <row r="17" spans="1:38" x14ac:dyDescent="0.3">
      <c r="A17">
        <v>16</v>
      </c>
      <c r="B17" s="1">
        <v>43981</v>
      </c>
      <c r="C17" s="1">
        <v>44009</v>
      </c>
      <c r="D17" s="5">
        <f>INT(YEAR(Feedback[[#This Row],[Checkin Date]]))</f>
        <v>2020</v>
      </c>
      <c r="E17" s="5" t="s">
        <v>2011</v>
      </c>
      <c r="F17" s="5" t="str">
        <f>TEXT(Feedback[[#This Row],[Checkin Date]],"dddd")</f>
        <v>Saturday</v>
      </c>
      <c r="G17" s="5" t="str">
        <f>IF(OR(Feedback[[#This Row],[Checkin Day]]="Monday",Feedback[[#This Row],[Checkin Day]]="Tuesday",Feedback[[#This Row],[Checkin Day]]="Wednesday",Feedback[[#This Row],[Checkin Day]]="Thursday"),"Weekdays","Weekends")</f>
        <v>Weekends</v>
      </c>
      <c r="H17">
        <v>28</v>
      </c>
      <c r="I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 t="s">
        <v>46</v>
      </c>
      <c r="K17" t="s">
        <v>37</v>
      </c>
      <c r="L17" s="1">
        <v>26546</v>
      </c>
      <c r="M17" s="5">
        <f ca="1">DATEDIF(Feedback[[#This Row],[Date of Birth]],TODAY(),"Y")</f>
        <v>52</v>
      </c>
      <c r="N17" t="s">
        <v>31</v>
      </c>
      <c r="O17" t="s">
        <v>1995</v>
      </c>
      <c r="P17">
        <v>4</v>
      </c>
      <c r="Q17">
        <v>9</v>
      </c>
      <c r="R17" t="s">
        <v>27</v>
      </c>
      <c r="S17" t="s">
        <v>27</v>
      </c>
      <c r="T17" t="s">
        <v>27</v>
      </c>
      <c r="U17" t="s">
        <v>25</v>
      </c>
      <c r="V17" t="s">
        <v>28</v>
      </c>
      <c r="W17" t="s">
        <v>26</v>
      </c>
      <c r="X17" t="s">
        <v>24</v>
      </c>
      <c r="Y17" t="s">
        <v>25</v>
      </c>
      <c r="Z17" s="6">
        <f>VLOOKUP(Feedback[[#This Row],[Staff attitude]],Rating_Range[],2,0)</f>
        <v>2</v>
      </c>
      <c r="AA17" s="6">
        <f>VLOOKUP(Feedback[[#This Row],[Check-in Process]],Rating_Range[],2,0)</f>
        <v>2</v>
      </c>
      <c r="AB17" s="6">
        <f>VLOOKUP(Feedback[[#This Row],[Room service]],Rating_Range[],2,0)</f>
        <v>2</v>
      </c>
      <c r="AC17" s="6">
        <f>VLOOKUP(Feedback[[#This Row],[Room cleanliness]],Rating_Range[],2,0)</f>
        <v>4</v>
      </c>
      <c r="AD17" s="6">
        <f>VLOOKUP(Feedback[[#This Row],[Food quality]],Rating_Range[],2,0)</f>
        <v>5</v>
      </c>
      <c r="AE17" s="6">
        <f>VLOOKUP(Feedback[[#This Row],[Variety of food]],Rating_Range[],2,0)</f>
        <v>1</v>
      </c>
      <c r="AF17" s="6">
        <f>VLOOKUP(Feedback[[#This Row],[Broadband &amp; TV]],Rating_Range[],2,0)</f>
        <v>3</v>
      </c>
      <c r="AG17" s="6">
        <f>VLOOKUP(Feedback[[#This Row],[Gym]],Rating_Range[],2,0)</f>
        <v>4</v>
      </c>
      <c r="AH17" s="6">
        <f>AVERAGE(Feedback[[#This Row],[S.A]:[Gymm]])</f>
        <v>2.875</v>
      </c>
      <c r="AI17" s="6">
        <f>AVERAGE(Feedback[[#This Row],[S.A]:[C-I-P]])</f>
        <v>2</v>
      </c>
      <c r="AJ17" s="6">
        <f>AVERAGE(Feedback[[#This Row],[RM_S]:[RM_C]])</f>
        <v>3</v>
      </c>
      <c r="AK17" s="6">
        <f>AVERAGE(Feedback[[#This Row],[F_Q]:[Var_Food]])</f>
        <v>3</v>
      </c>
      <c r="AL17" s="6">
        <f>AVERAGE(Feedback[[#This Row],[B &amp; TV]:[Gymm]])</f>
        <v>3.5</v>
      </c>
    </row>
    <row r="18" spans="1:38" x14ac:dyDescent="0.3">
      <c r="A18">
        <v>17</v>
      </c>
      <c r="B18" s="1">
        <v>44670</v>
      </c>
      <c r="C18" s="1">
        <v>44679</v>
      </c>
      <c r="D18" s="5">
        <f>INT(YEAR(Feedback[[#This Row],[Checkin Date]]))</f>
        <v>2022</v>
      </c>
      <c r="E18" s="5" t="s">
        <v>2008</v>
      </c>
      <c r="F18" s="5" t="str">
        <f>TEXT(Feedback[[#This Row],[Checkin Date]],"dddd")</f>
        <v>Tuesday</v>
      </c>
      <c r="G18" s="5" t="str">
        <f>IF(OR(Feedback[[#This Row],[Checkin Day]]="Monday",Feedback[[#This Row],[Checkin Day]]="Tuesday",Feedback[[#This Row],[Checkin Day]]="Wednesday",Feedback[[#This Row],[Checkin Day]]="Thursday"),"Weekdays","Weekends")</f>
        <v>Weekdays</v>
      </c>
      <c r="H18">
        <v>9</v>
      </c>
      <c r="I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 t="s">
        <v>47</v>
      </c>
      <c r="K18" t="s">
        <v>21</v>
      </c>
      <c r="L18" s="1">
        <v>34093</v>
      </c>
      <c r="M18" s="5">
        <f ca="1">DATEDIF(Feedback[[#This Row],[Date of Birth]],TODAY(),"Y")</f>
        <v>32</v>
      </c>
      <c r="N18" t="s">
        <v>22</v>
      </c>
      <c r="O18" t="s">
        <v>1991</v>
      </c>
      <c r="P18">
        <v>5</v>
      </c>
      <c r="Q18">
        <v>9</v>
      </c>
      <c r="R18" t="s">
        <v>25</v>
      </c>
      <c r="S18" t="s">
        <v>28</v>
      </c>
      <c r="T18" t="s">
        <v>24</v>
      </c>
      <c r="U18" t="s">
        <v>28</v>
      </c>
      <c r="V18" t="s">
        <v>24</v>
      </c>
      <c r="W18" t="s">
        <v>24</v>
      </c>
      <c r="X18" t="s">
        <v>28</v>
      </c>
      <c r="Y18" t="s">
        <v>24</v>
      </c>
      <c r="Z18" s="6">
        <f>VLOOKUP(Feedback[[#This Row],[Staff attitude]],Rating_Range[],2,0)</f>
        <v>4</v>
      </c>
      <c r="AA18" s="6">
        <f>VLOOKUP(Feedback[[#This Row],[Check-in Process]],Rating_Range[],2,0)</f>
        <v>5</v>
      </c>
      <c r="AB18" s="6">
        <f>VLOOKUP(Feedback[[#This Row],[Room service]],Rating_Range[],2,0)</f>
        <v>3</v>
      </c>
      <c r="AC18" s="6">
        <f>VLOOKUP(Feedback[[#This Row],[Room cleanliness]],Rating_Range[],2,0)</f>
        <v>5</v>
      </c>
      <c r="AD18" s="6">
        <f>VLOOKUP(Feedback[[#This Row],[Food quality]],Rating_Range[],2,0)</f>
        <v>3</v>
      </c>
      <c r="AE18" s="6">
        <f>VLOOKUP(Feedback[[#This Row],[Variety of food]],Rating_Range[],2,0)</f>
        <v>3</v>
      </c>
      <c r="AF18" s="6">
        <f>VLOOKUP(Feedback[[#This Row],[Broadband &amp; TV]],Rating_Range[],2,0)</f>
        <v>5</v>
      </c>
      <c r="AG18" s="6">
        <f>VLOOKUP(Feedback[[#This Row],[Gym]],Rating_Range[],2,0)</f>
        <v>3</v>
      </c>
      <c r="AH18" s="6">
        <f>AVERAGE(Feedback[[#This Row],[S.A]:[Gymm]])</f>
        <v>3.875</v>
      </c>
      <c r="AI18" s="6">
        <f>AVERAGE(Feedback[[#This Row],[S.A]:[C-I-P]])</f>
        <v>4.5</v>
      </c>
      <c r="AJ18" s="6">
        <f>AVERAGE(Feedback[[#This Row],[RM_S]:[RM_C]])</f>
        <v>4</v>
      </c>
      <c r="AK18" s="6">
        <f>AVERAGE(Feedback[[#This Row],[F_Q]:[Var_Food]])</f>
        <v>3</v>
      </c>
      <c r="AL18" s="6">
        <f>AVERAGE(Feedback[[#This Row],[B &amp; TV]:[Gymm]])</f>
        <v>4</v>
      </c>
    </row>
    <row r="19" spans="1:38" x14ac:dyDescent="0.3">
      <c r="A19">
        <v>18</v>
      </c>
      <c r="B19" s="1">
        <v>44033</v>
      </c>
      <c r="C19" s="1">
        <v>44058</v>
      </c>
      <c r="D19" s="5">
        <f>INT(YEAR(Feedback[[#This Row],[Checkin Date]]))</f>
        <v>2020</v>
      </c>
      <c r="E19" s="5" t="s">
        <v>2016</v>
      </c>
      <c r="F19" s="5" t="str">
        <f>TEXT(Feedback[[#This Row],[Checkin Date]],"dddd")</f>
        <v>Tuesday</v>
      </c>
      <c r="G19" s="5" t="str">
        <f>IF(OR(Feedback[[#This Row],[Checkin Day]]="Monday",Feedback[[#This Row],[Checkin Day]]="Tuesday",Feedback[[#This Row],[Checkin Day]]="Wednesday",Feedback[[#This Row],[Checkin Day]]="Thursday"),"Weekdays","Weekends")</f>
        <v>Weekdays</v>
      </c>
      <c r="H19">
        <v>25</v>
      </c>
      <c r="I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 t="s">
        <v>48</v>
      </c>
      <c r="K19" t="s">
        <v>37</v>
      </c>
      <c r="L19" s="1">
        <v>26659</v>
      </c>
      <c r="M19" s="5">
        <f ca="1">DATEDIF(Feedback[[#This Row],[Date of Birth]],TODAY(),"Y")</f>
        <v>52</v>
      </c>
      <c r="N19" t="s">
        <v>35</v>
      </c>
      <c r="O19" t="s">
        <v>1991</v>
      </c>
      <c r="P19">
        <v>5</v>
      </c>
      <c r="Q19">
        <v>9</v>
      </c>
      <c r="R19" t="s">
        <v>28</v>
      </c>
      <c r="S19" t="s">
        <v>25</v>
      </c>
      <c r="T19" t="s">
        <v>25</v>
      </c>
      <c r="U19" t="s">
        <v>24</v>
      </c>
      <c r="V19" t="s">
        <v>24</v>
      </c>
      <c r="W19" t="s">
        <v>26</v>
      </c>
      <c r="X19" t="s">
        <v>26</v>
      </c>
      <c r="Y19" t="s">
        <v>26</v>
      </c>
      <c r="Z19" s="6">
        <f>VLOOKUP(Feedback[[#This Row],[Staff attitude]],Rating_Range[],2,0)</f>
        <v>5</v>
      </c>
      <c r="AA19" s="6">
        <f>VLOOKUP(Feedback[[#This Row],[Check-in Process]],Rating_Range[],2,0)</f>
        <v>4</v>
      </c>
      <c r="AB19" s="6">
        <f>VLOOKUP(Feedback[[#This Row],[Room service]],Rating_Range[],2,0)</f>
        <v>4</v>
      </c>
      <c r="AC19" s="6">
        <f>VLOOKUP(Feedback[[#This Row],[Room cleanliness]],Rating_Range[],2,0)</f>
        <v>3</v>
      </c>
      <c r="AD19" s="6">
        <f>VLOOKUP(Feedback[[#This Row],[Food quality]],Rating_Range[],2,0)</f>
        <v>3</v>
      </c>
      <c r="AE19" s="6">
        <f>VLOOKUP(Feedback[[#This Row],[Variety of food]],Rating_Range[],2,0)</f>
        <v>1</v>
      </c>
      <c r="AF19" s="6">
        <f>VLOOKUP(Feedback[[#This Row],[Broadband &amp; TV]],Rating_Range[],2,0)</f>
        <v>1</v>
      </c>
      <c r="AG19" s="6">
        <f>VLOOKUP(Feedback[[#This Row],[Gym]],Rating_Range[],2,0)</f>
        <v>1</v>
      </c>
      <c r="AH19" s="6">
        <f>AVERAGE(Feedback[[#This Row],[S.A]:[Gymm]])</f>
        <v>2.75</v>
      </c>
      <c r="AI19" s="6">
        <f>AVERAGE(Feedback[[#This Row],[S.A]:[C-I-P]])</f>
        <v>4.5</v>
      </c>
      <c r="AJ19" s="6">
        <f>AVERAGE(Feedback[[#This Row],[RM_S]:[RM_C]])</f>
        <v>3.5</v>
      </c>
      <c r="AK19" s="6">
        <f>AVERAGE(Feedback[[#This Row],[F_Q]:[Var_Food]])</f>
        <v>2</v>
      </c>
      <c r="AL19" s="6">
        <f>AVERAGE(Feedback[[#This Row],[B &amp; TV]:[Gymm]])</f>
        <v>1</v>
      </c>
    </row>
    <row r="20" spans="1:38" x14ac:dyDescent="0.3">
      <c r="A20">
        <v>19</v>
      </c>
      <c r="B20" s="1">
        <v>44011</v>
      </c>
      <c r="C20" s="1">
        <v>44020</v>
      </c>
      <c r="D20" s="5">
        <f>INT(YEAR(Feedback[[#This Row],[Checkin Date]]))</f>
        <v>2020</v>
      </c>
      <c r="E20" s="5" t="s">
        <v>2009</v>
      </c>
      <c r="F20" s="5" t="str">
        <f>TEXT(Feedback[[#This Row],[Checkin Date]],"dddd")</f>
        <v>Monday</v>
      </c>
      <c r="G20" s="5" t="str">
        <f>IF(OR(Feedback[[#This Row],[Checkin Day]]="Monday",Feedback[[#This Row],[Checkin Day]]="Tuesday",Feedback[[#This Row],[Checkin Day]]="Wednesday",Feedback[[#This Row],[Checkin Day]]="Thursday"),"Weekdays","Weekends")</f>
        <v>Weekdays</v>
      </c>
      <c r="H20">
        <v>9</v>
      </c>
      <c r="I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0" t="s">
        <v>49</v>
      </c>
      <c r="K20" t="s">
        <v>37</v>
      </c>
      <c r="L20" s="1">
        <v>32064</v>
      </c>
      <c r="M20" s="5">
        <f ca="1">DATEDIF(Feedback[[#This Row],[Date of Birth]],TODAY(),"Y")</f>
        <v>37</v>
      </c>
      <c r="N20" t="s">
        <v>22</v>
      </c>
      <c r="O20" t="s">
        <v>23</v>
      </c>
      <c r="P20">
        <v>3</v>
      </c>
      <c r="Q20">
        <v>3</v>
      </c>
      <c r="R20" t="s">
        <v>24</v>
      </c>
      <c r="S20" t="s">
        <v>25</v>
      </c>
      <c r="T20" t="s">
        <v>28</v>
      </c>
      <c r="U20" t="s">
        <v>26</v>
      </c>
      <c r="V20" t="s">
        <v>24</v>
      </c>
      <c r="W20" t="s">
        <v>27</v>
      </c>
      <c r="X20" t="s">
        <v>28</v>
      </c>
      <c r="Y20" t="s">
        <v>25</v>
      </c>
      <c r="Z20" s="6">
        <f>VLOOKUP(Feedback[[#This Row],[Staff attitude]],Rating_Range[],2,0)</f>
        <v>3</v>
      </c>
      <c r="AA20" s="6">
        <f>VLOOKUP(Feedback[[#This Row],[Check-in Process]],Rating_Range[],2,0)</f>
        <v>4</v>
      </c>
      <c r="AB20" s="6">
        <f>VLOOKUP(Feedback[[#This Row],[Room service]],Rating_Range[],2,0)</f>
        <v>5</v>
      </c>
      <c r="AC20" s="6">
        <f>VLOOKUP(Feedback[[#This Row],[Room cleanliness]],Rating_Range[],2,0)</f>
        <v>1</v>
      </c>
      <c r="AD20" s="6">
        <f>VLOOKUP(Feedback[[#This Row],[Food quality]],Rating_Range[],2,0)</f>
        <v>3</v>
      </c>
      <c r="AE20" s="6">
        <f>VLOOKUP(Feedback[[#This Row],[Variety of food]],Rating_Range[],2,0)</f>
        <v>2</v>
      </c>
      <c r="AF20" s="6">
        <f>VLOOKUP(Feedback[[#This Row],[Broadband &amp; TV]],Rating_Range[],2,0)</f>
        <v>5</v>
      </c>
      <c r="AG20" s="6">
        <f>VLOOKUP(Feedback[[#This Row],[Gym]],Rating_Range[],2,0)</f>
        <v>4</v>
      </c>
      <c r="AH20" s="6">
        <f>AVERAGE(Feedback[[#This Row],[S.A]:[Gymm]])</f>
        <v>3.375</v>
      </c>
      <c r="AI20" s="6">
        <f>AVERAGE(Feedback[[#This Row],[S.A]:[C-I-P]])</f>
        <v>3.5</v>
      </c>
      <c r="AJ20" s="6">
        <f>AVERAGE(Feedback[[#This Row],[RM_S]:[RM_C]])</f>
        <v>3</v>
      </c>
      <c r="AK20" s="6">
        <f>AVERAGE(Feedback[[#This Row],[F_Q]:[Var_Food]])</f>
        <v>2.5</v>
      </c>
      <c r="AL20" s="6">
        <f>AVERAGE(Feedback[[#This Row],[B &amp; TV]:[Gymm]])</f>
        <v>4.5</v>
      </c>
    </row>
    <row r="21" spans="1:38" x14ac:dyDescent="0.3">
      <c r="A21">
        <v>20</v>
      </c>
      <c r="B21" s="1">
        <v>44405</v>
      </c>
      <c r="C21" s="1">
        <v>44431</v>
      </c>
      <c r="D21" s="5">
        <f>INT(YEAR(Feedback[[#This Row],[Checkin Date]]))</f>
        <v>2021</v>
      </c>
      <c r="E21" s="5" t="s">
        <v>2016</v>
      </c>
      <c r="F21" s="5" t="str">
        <f>TEXT(Feedback[[#This Row],[Checkin Date]],"dddd")</f>
        <v>Wednesday</v>
      </c>
      <c r="G21" s="5" t="str">
        <f>IF(OR(Feedback[[#This Row],[Checkin Day]]="Monday",Feedback[[#This Row],[Checkin Day]]="Tuesday",Feedback[[#This Row],[Checkin Day]]="Wednesday",Feedback[[#This Row],[Checkin Day]]="Thursday"),"Weekdays","Weekends")</f>
        <v>Weekdays</v>
      </c>
      <c r="H21">
        <v>26</v>
      </c>
      <c r="I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1" t="s">
        <v>50</v>
      </c>
      <c r="K21" t="s">
        <v>37</v>
      </c>
      <c r="L21" s="1">
        <v>34421</v>
      </c>
      <c r="M21" s="5">
        <f ca="1">DATEDIF(Feedback[[#This Row],[Date of Birth]],TODAY(),"Y")</f>
        <v>31</v>
      </c>
      <c r="N21" t="s">
        <v>35</v>
      </c>
      <c r="O21" t="s">
        <v>1995</v>
      </c>
      <c r="P21">
        <v>5</v>
      </c>
      <c r="Q21">
        <v>9</v>
      </c>
      <c r="R21" t="s">
        <v>27</v>
      </c>
      <c r="S21" t="s">
        <v>27</v>
      </c>
      <c r="T21" t="s">
        <v>24</v>
      </c>
      <c r="U21" t="s">
        <v>24</v>
      </c>
      <c r="V21" t="s">
        <v>25</v>
      </c>
      <c r="W21" t="s">
        <v>25</v>
      </c>
      <c r="X21" t="s">
        <v>25</v>
      </c>
      <c r="Y21" t="s">
        <v>27</v>
      </c>
      <c r="Z21" s="6">
        <f>VLOOKUP(Feedback[[#This Row],[Staff attitude]],Rating_Range[],2,0)</f>
        <v>2</v>
      </c>
      <c r="AA21" s="6">
        <f>VLOOKUP(Feedback[[#This Row],[Check-in Process]],Rating_Range[],2,0)</f>
        <v>2</v>
      </c>
      <c r="AB21" s="6">
        <f>VLOOKUP(Feedback[[#This Row],[Room service]],Rating_Range[],2,0)</f>
        <v>3</v>
      </c>
      <c r="AC21" s="6">
        <f>VLOOKUP(Feedback[[#This Row],[Room cleanliness]],Rating_Range[],2,0)</f>
        <v>3</v>
      </c>
      <c r="AD21" s="6">
        <f>VLOOKUP(Feedback[[#This Row],[Food quality]],Rating_Range[],2,0)</f>
        <v>4</v>
      </c>
      <c r="AE21" s="6">
        <f>VLOOKUP(Feedback[[#This Row],[Variety of food]],Rating_Range[],2,0)</f>
        <v>4</v>
      </c>
      <c r="AF21" s="6">
        <f>VLOOKUP(Feedback[[#This Row],[Broadband &amp; TV]],Rating_Range[],2,0)</f>
        <v>4</v>
      </c>
      <c r="AG21" s="6">
        <f>VLOOKUP(Feedback[[#This Row],[Gym]],Rating_Range[],2,0)</f>
        <v>2</v>
      </c>
      <c r="AH21" s="6">
        <f>AVERAGE(Feedback[[#This Row],[S.A]:[Gymm]])</f>
        <v>3</v>
      </c>
      <c r="AI21" s="6">
        <f>AVERAGE(Feedback[[#This Row],[S.A]:[C-I-P]])</f>
        <v>2</v>
      </c>
      <c r="AJ21" s="6">
        <f>AVERAGE(Feedback[[#This Row],[RM_S]:[RM_C]])</f>
        <v>3</v>
      </c>
      <c r="AK21" s="6">
        <f>AVERAGE(Feedback[[#This Row],[F_Q]:[Var_Food]])</f>
        <v>4</v>
      </c>
      <c r="AL21" s="6">
        <f>AVERAGE(Feedback[[#This Row],[B &amp; TV]:[Gymm]])</f>
        <v>3</v>
      </c>
    </row>
    <row r="22" spans="1:38" x14ac:dyDescent="0.3">
      <c r="A22">
        <v>21</v>
      </c>
      <c r="B22" s="1">
        <v>44174</v>
      </c>
      <c r="C22" s="1">
        <v>44177</v>
      </c>
      <c r="D22" s="5">
        <f>INT(YEAR(Feedback[[#This Row],[Checkin Date]]))</f>
        <v>2020</v>
      </c>
      <c r="E22" s="5" t="s">
        <v>2010</v>
      </c>
      <c r="F22" s="5" t="str">
        <f>TEXT(Feedback[[#This Row],[Checkin Date]],"dddd")</f>
        <v>Wednesday</v>
      </c>
      <c r="G22" s="5" t="str">
        <f>IF(OR(Feedback[[#This Row],[Checkin Day]]="Monday",Feedback[[#This Row],[Checkin Day]]="Tuesday",Feedback[[#This Row],[Checkin Day]]="Wednesday",Feedback[[#This Row],[Checkin Day]]="Thursday"),"Weekdays","Weekends")</f>
        <v>Weekdays</v>
      </c>
      <c r="H22">
        <v>3</v>
      </c>
      <c r="I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2" t="s">
        <v>51</v>
      </c>
      <c r="K22" t="s">
        <v>37</v>
      </c>
      <c r="L22" s="1">
        <v>35864</v>
      </c>
      <c r="M22" s="5">
        <f ca="1">DATEDIF(Feedback[[#This Row],[Date of Birth]],TODAY(),"Y")</f>
        <v>27</v>
      </c>
      <c r="N22" t="s">
        <v>22</v>
      </c>
      <c r="O22" t="s">
        <v>23</v>
      </c>
      <c r="P22">
        <v>3</v>
      </c>
      <c r="Q22">
        <v>8</v>
      </c>
      <c r="R22" t="s">
        <v>26</v>
      </c>
      <c r="S22" t="s">
        <v>24</v>
      </c>
      <c r="T22" t="s">
        <v>25</v>
      </c>
      <c r="U22" t="s">
        <v>24</v>
      </c>
      <c r="V22" t="s">
        <v>28</v>
      </c>
      <c r="W22" t="s">
        <v>27</v>
      </c>
      <c r="X22" t="s">
        <v>24</v>
      </c>
      <c r="Y22" t="s">
        <v>24</v>
      </c>
      <c r="Z22" s="6">
        <f>VLOOKUP(Feedback[[#This Row],[Staff attitude]],Rating_Range[],2,0)</f>
        <v>1</v>
      </c>
      <c r="AA22" s="6">
        <f>VLOOKUP(Feedback[[#This Row],[Check-in Process]],Rating_Range[],2,0)</f>
        <v>3</v>
      </c>
      <c r="AB22" s="6">
        <f>VLOOKUP(Feedback[[#This Row],[Room service]],Rating_Range[],2,0)</f>
        <v>4</v>
      </c>
      <c r="AC22" s="6">
        <f>VLOOKUP(Feedback[[#This Row],[Room cleanliness]],Rating_Range[],2,0)</f>
        <v>3</v>
      </c>
      <c r="AD22" s="6">
        <f>VLOOKUP(Feedback[[#This Row],[Food quality]],Rating_Range[],2,0)</f>
        <v>5</v>
      </c>
      <c r="AE22" s="6">
        <f>VLOOKUP(Feedback[[#This Row],[Variety of food]],Rating_Range[],2,0)</f>
        <v>2</v>
      </c>
      <c r="AF22" s="6">
        <f>VLOOKUP(Feedback[[#This Row],[Broadband &amp; TV]],Rating_Range[],2,0)</f>
        <v>3</v>
      </c>
      <c r="AG22" s="6">
        <f>VLOOKUP(Feedback[[#This Row],[Gym]],Rating_Range[],2,0)</f>
        <v>3</v>
      </c>
      <c r="AH22" s="6">
        <f>AVERAGE(Feedback[[#This Row],[S.A]:[Gymm]])</f>
        <v>3</v>
      </c>
      <c r="AI22" s="6">
        <f>AVERAGE(Feedback[[#This Row],[S.A]:[C-I-P]])</f>
        <v>2</v>
      </c>
      <c r="AJ22" s="6">
        <f>AVERAGE(Feedback[[#This Row],[RM_S]:[RM_C]])</f>
        <v>3.5</v>
      </c>
      <c r="AK22" s="6">
        <f>AVERAGE(Feedback[[#This Row],[F_Q]:[Var_Food]])</f>
        <v>3.5</v>
      </c>
      <c r="AL22" s="6">
        <f>AVERAGE(Feedback[[#This Row],[B &amp; TV]:[Gymm]])</f>
        <v>3</v>
      </c>
    </row>
    <row r="23" spans="1:38" x14ac:dyDescent="0.3">
      <c r="A23">
        <v>22</v>
      </c>
      <c r="B23" s="1">
        <v>44285</v>
      </c>
      <c r="C23" s="1">
        <v>44308</v>
      </c>
      <c r="D23" s="5">
        <f>INT(YEAR(Feedback[[#This Row],[Checkin Date]]))</f>
        <v>2021</v>
      </c>
      <c r="E23" s="5" t="s">
        <v>2017</v>
      </c>
      <c r="F23" s="5" t="str">
        <f>TEXT(Feedback[[#This Row],[Checkin Date]],"dddd")</f>
        <v>Tuesday</v>
      </c>
      <c r="G23" s="5" t="str">
        <f>IF(OR(Feedback[[#This Row],[Checkin Day]]="Monday",Feedback[[#This Row],[Checkin Day]]="Tuesday",Feedback[[#This Row],[Checkin Day]]="Wednesday",Feedback[[#This Row],[Checkin Day]]="Thursday"),"Weekdays","Weekends")</f>
        <v>Weekdays</v>
      </c>
      <c r="H23">
        <v>23</v>
      </c>
      <c r="I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3" t="s">
        <v>52</v>
      </c>
      <c r="K23" t="s">
        <v>37</v>
      </c>
      <c r="L23" s="1">
        <v>29272</v>
      </c>
      <c r="M23" s="5">
        <f ca="1">DATEDIF(Feedback[[#This Row],[Date of Birth]],TODAY(),"Y")</f>
        <v>45</v>
      </c>
      <c r="N23" t="s">
        <v>53</v>
      </c>
      <c r="O23" t="s">
        <v>1995</v>
      </c>
      <c r="P23">
        <v>5</v>
      </c>
      <c r="Q23">
        <v>5</v>
      </c>
      <c r="R23" t="s">
        <v>28</v>
      </c>
      <c r="S23" t="s">
        <v>28</v>
      </c>
      <c r="T23" t="s">
        <v>24</v>
      </c>
      <c r="U23" t="s">
        <v>26</v>
      </c>
      <c r="V23" t="s">
        <v>26</v>
      </c>
      <c r="W23" t="s">
        <v>27</v>
      </c>
      <c r="X23" t="s">
        <v>28</v>
      </c>
      <c r="Y23" t="s">
        <v>26</v>
      </c>
      <c r="Z23" s="6">
        <f>VLOOKUP(Feedback[[#This Row],[Staff attitude]],Rating_Range[],2,0)</f>
        <v>5</v>
      </c>
      <c r="AA23" s="6">
        <f>VLOOKUP(Feedback[[#This Row],[Check-in Process]],Rating_Range[],2,0)</f>
        <v>5</v>
      </c>
      <c r="AB23" s="6">
        <f>VLOOKUP(Feedback[[#This Row],[Room service]],Rating_Range[],2,0)</f>
        <v>3</v>
      </c>
      <c r="AC23" s="6">
        <f>VLOOKUP(Feedback[[#This Row],[Room cleanliness]],Rating_Range[],2,0)</f>
        <v>1</v>
      </c>
      <c r="AD23" s="6">
        <f>VLOOKUP(Feedback[[#This Row],[Food quality]],Rating_Range[],2,0)</f>
        <v>1</v>
      </c>
      <c r="AE23" s="6">
        <f>VLOOKUP(Feedback[[#This Row],[Variety of food]],Rating_Range[],2,0)</f>
        <v>2</v>
      </c>
      <c r="AF23" s="6">
        <f>VLOOKUP(Feedback[[#This Row],[Broadband &amp; TV]],Rating_Range[],2,0)</f>
        <v>5</v>
      </c>
      <c r="AG23" s="6">
        <f>VLOOKUP(Feedback[[#This Row],[Gym]],Rating_Range[],2,0)</f>
        <v>1</v>
      </c>
      <c r="AH23" s="6">
        <f>AVERAGE(Feedback[[#This Row],[S.A]:[Gymm]])</f>
        <v>2.875</v>
      </c>
      <c r="AI23" s="6">
        <f>AVERAGE(Feedback[[#This Row],[S.A]:[C-I-P]])</f>
        <v>5</v>
      </c>
      <c r="AJ23" s="6">
        <f>AVERAGE(Feedback[[#This Row],[RM_S]:[RM_C]])</f>
        <v>2</v>
      </c>
      <c r="AK23" s="6">
        <f>AVERAGE(Feedback[[#This Row],[F_Q]:[Var_Food]])</f>
        <v>1.5</v>
      </c>
      <c r="AL23" s="6">
        <f>AVERAGE(Feedback[[#This Row],[B &amp; TV]:[Gymm]])</f>
        <v>3</v>
      </c>
    </row>
    <row r="24" spans="1:38" x14ac:dyDescent="0.3">
      <c r="A24">
        <v>23</v>
      </c>
      <c r="B24" s="1">
        <v>44595</v>
      </c>
      <c r="C24" s="1">
        <v>44605</v>
      </c>
      <c r="D24" s="5">
        <f>INT(YEAR(Feedback[[#This Row],[Checkin Date]]))</f>
        <v>2022</v>
      </c>
      <c r="E24" s="5" t="s">
        <v>2018</v>
      </c>
      <c r="F24" s="5" t="str">
        <f>TEXT(Feedback[[#This Row],[Checkin Date]],"dddd")</f>
        <v>Thursday</v>
      </c>
      <c r="G24" s="5" t="str">
        <f>IF(OR(Feedback[[#This Row],[Checkin Day]]="Monday",Feedback[[#This Row],[Checkin Day]]="Tuesday",Feedback[[#This Row],[Checkin Day]]="Wednesday",Feedback[[#This Row],[Checkin Day]]="Thursday"),"Weekdays","Weekends")</f>
        <v>Weekdays</v>
      </c>
      <c r="H24">
        <v>10</v>
      </c>
      <c r="I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4" t="s">
        <v>54</v>
      </c>
      <c r="K24" t="s">
        <v>21</v>
      </c>
      <c r="L24" s="1">
        <v>25655</v>
      </c>
      <c r="M24" s="5">
        <f ca="1">DATEDIF(Feedback[[#This Row],[Date of Birth]],TODAY(),"Y")</f>
        <v>55</v>
      </c>
      <c r="N24" t="s">
        <v>31</v>
      </c>
      <c r="O24" t="s">
        <v>1993</v>
      </c>
      <c r="P24">
        <v>5</v>
      </c>
      <c r="Q24">
        <v>9</v>
      </c>
      <c r="R24" t="s">
        <v>25</v>
      </c>
      <c r="S24" t="s">
        <v>25</v>
      </c>
      <c r="T24" t="s">
        <v>27</v>
      </c>
      <c r="U24" t="s">
        <v>28</v>
      </c>
      <c r="V24" t="s">
        <v>25</v>
      </c>
      <c r="W24" t="s">
        <v>27</v>
      </c>
      <c r="X24" t="s">
        <v>27</v>
      </c>
      <c r="Y24" t="s">
        <v>24</v>
      </c>
      <c r="Z24" s="6">
        <f>VLOOKUP(Feedback[[#This Row],[Staff attitude]],Rating_Range[],2,0)</f>
        <v>4</v>
      </c>
      <c r="AA24" s="6">
        <f>VLOOKUP(Feedback[[#This Row],[Check-in Process]],Rating_Range[],2,0)</f>
        <v>4</v>
      </c>
      <c r="AB24" s="6">
        <f>VLOOKUP(Feedback[[#This Row],[Room service]],Rating_Range[],2,0)</f>
        <v>2</v>
      </c>
      <c r="AC24" s="6">
        <f>VLOOKUP(Feedback[[#This Row],[Room cleanliness]],Rating_Range[],2,0)</f>
        <v>5</v>
      </c>
      <c r="AD24" s="6">
        <f>VLOOKUP(Feedback[[#This Row],[Food quality]],Rating_Range[],2,0)</f>
        <v>4</v>
      </c>
      <c r="AE24" s="6">
        <f>VLOOKUP(Feedback[[#This Row],[Variety of food]],Rating_Range[],2,0)</f>
        <v>2</v>
      </c>
      <c r="AF24" s="6">
        <f>VLOOKUP(Feedback[[#This Row],[Broadband &amp; TV]],Rating_Range[],2,0)</f>
        <v>2</v>
      </c>
      <c r="AG24" s="6">
        <f>VLOOKUP(Feedback[[#This Row],[Gym]],Rating_Range[],2,0)</f>
        <v>3</v>
      </c>
      <c r="AH24" s="6">
        <f>AVERAGE(Feedback[[#This Row],[S.A]:[Gymm]])</f>
        <v>3.25</v>
      </c>
      <c r="AI24" s="6">
        <f>AVERAGE(Feedback[[#This Row],[S.A]:[C-I-P]])</f>
        <v>4</v>
      </c>
      <c r="AJ24" s="6">
        <f>AVERAGE(Feedback[[#This Row],[RM_S]:[RM_C]])</f>
        <v>3.5</v>
      </c>
      <c r="AK24" s="6">
        <f>AVERAGE(Feedback[[#This Row],[F_Q]:[Var_Food]])</f>
        <v>3</v>
      </c>
      <c r="AL24" s="6">
        <f>AVERAGE(Feedback[[#This Row],[B &amp; TV]:[Gymm]])</f>
        <v>2.5</v>
      </c>
    </row>
    <row r="25" spans="1:38" x14ac:dyDescent="0.3">
      <c r="A25">
        <v>24</v>
      </c>
      <c r="B25" s="1">
        <v>43875</v>
      </c>
      <c r="C25" s="1">
        <v>43880</v>
      </c>
      <c r="D25" s="5">
        <f>INT(YEAR(Feedback[[#This Row],[Checkin Date]]))</f>
        <v>2020</v>
      </c>
      <c r="E25" s="5" t="s">
        <v>2018</v>
      </c>
      <c r="F25" s="5" t="str">
        <f>TEXT(Feedback[[#This Row],[Checkin Date]],"dddd")</f>
        <v>Friday</v>
      </c>
      <c r="G25" s="5" t="str">
        <f>IF(OR(Feedback[[#This Row],[Checkin Day]]="Monday",Feedback[[#This Row],[Checkin Day]]="Tuesday",Feedback[[#This Row],[Checkin Day]]="Wednesday",Feedback[[#This Row],[Checkin Day]]="Thursday"),"Weekdays","Weekends")</f>
        <v>Weekends</v>
      </c>
      <c r="H25">
        <v>5</v>
      </c>
      <c r="I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5" t="s">
        <v>55</v>
      </c>
      <c r="K25" t="s">
        <v>21</v>
      </c>
      <c r="L25" s="1">
        <v>19084</v>
      </c>
      <c r="M25" s="5">
        <f ca="1">DATEDIF(Feedback[[#This Row],[Date of Birth]],TODAY(),"Y")</f>
        <v>73</v>
      </c>
      <c r="N25" t="s">
        <v>31</v>
      </c>
      <c r="O25" t="s">
        <v>23</v>
      </c>
      <c r="P25">
        <v>3</v>
      </c>
      <c r="Q25">
        <v>9</v>
      </c>
      <c r="R25" t="s">
        <v>28</v>
      </c>
      <c r="S25" t="s">
        <v>24</v>
      </c>
      <c r="T25" t="s">
        <v>28</v>
      </c>
      <c r="U25" t="s">
        <v>24</v>
      </c>
      <c r="V25" t="s">
        <v>28</v>
      </c>
      <c r="W25" t="s">
        <v>27</v>
      </c>
      <c r="X25" t="s">
        <v>26</v>
      </c>
      <c r="Y25" t="s">
        <v>26</v>
      </c>
      <c r="Z25" s="6">
        <f>VLOOKUP(Feedback[[#This Row],[Staff attitude]],Rating_Range[],2,0)</f>
        <v>5</v>
      </c>
      <c r="AA25" s="6">
        <f>VLOOKUP(Feedback[[#This Row],[Check-in Process]],Rating_Range[],2,0)</f>
        <v>3</v>
      </c>
      <c r="AB25" s="6">
        <f>VLOOKUP(Feedback[[#This Row],[Room service]],Rating_Range[],2,0)</f>
        <v>5</v>
      </c>
      <c r="AC25" s="6">
        <f>VLOOKUP(Feedback[[#This Row],[Room cleanliness]],Rating_Range[],2,0)</f>
        <v>3</v>
      </c>
      <c r="AD25" s="6">
        <f>VLOOKUP(Feedback[[#This Row],[Food quality]],Rating_Range[],2,0)</f>
        <v>5</v>
      </c>
      <c r="AE25" s="6">
        <f>VLOOKUP(Feedback[[#This Row],[Variety of food]],Rating_Range[],2,0)</f>
        <v>2</v>
      </c>
      <c r="AF25" s="6">
        <f>VLOOKUP(Feedback[[#This Row],[Broadband &amp; TV]],Rating_Range[],2,0)</f>
        <v>1</v>
      </c>
      <c r="AG25" s="6">
        <f>VLOOKUP(Feedback[[#This Row],[Gym]],Rating_Range[],2,0)</f>
        <v>1</v>
      </c>
      <c r="AH25" s="6">
        <f>AVERAGE(Feedback[[#This Row],[S.A]:[Gymm]])</f>
        <v>3.125</v>
      </c>
      <c r="AI25" s="6">
        <f>AVERAGE(Feedback[[#This Row],[S.A]:[C-I-P]])</f>
        <v>4</v>
      </c>
      <c r="AJ25" s="6">
        <f>AVERAGE(Feedback[[#This Row],[RM_S]:[RM_C]])</f>
        <v>4</v>
      </c>
      <c r="AK25" s="6">
        <f>AVERAGE(Feedback[[#This Row],[F_Q]:[Var_Food]])</f>
        <v>3.5</v>
      </c>
      <c r="AL25" s="6">
        <f>AVERAGE(Feedback[[#This Row],[B &amp; TV]:[Gymm]])</f>
        <v>1</v>
      </c>
    </row>
    <row r="26" spans="1:38" x14ac:dyDescent="0.3">
      <c r="A26">
        <v>25</v>
      </c>
      <c r="B26" s="1">
        <v>44213</v>
      </c>
      <c r="C26" s="1">
        <v>44223</v>
      </c>
      <c r="D26" s="5">
        <f>INT(YEAR(Feedback[[#This Row],[Checkin Date]]))</f>
        <v>2021</v>
      </c>
      <c r="E26" s="5" t="s">
        <v>2014</v>
      </c>
      <c r="F26" s="5" t="str">
        <f>TEXT(Feedback[[#This Row],[Checkin Date]],"dddd")</f>
        <v>Sunday</v>
      </c>
      <c r="G26" s="5" t="str">
        <f>IF(OR(Feedback[[#This Row],[Checkin Day]]="Monday",Feedback[[#This Row],[Checkin Day]]="Tuesday",Feedback[[#This Row],[Checkin Day]]="Wednesday",Feedback[[#This Row],[Checkin Day]]="Thursday"),"Weekdays","Weekends")</f>
        <v>Weekends</v>
      </c>
      <c r="H26">
        <v>10</v>
      </c>
      <c r="I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6" t="s">
        <v>56</v>
      </c>
      <c r="K26" t="s">
        <v>21</v>
      </c>
      <c r="L26" s="1">
        <v>26816</v>
      </c>
      <c r="M26" s="5">
        <f ca="1">DATEDIF(Feedback[[#This Row],[Date of Birth]],TODAY(),"Y")</f>
        <v>52</v>
      </c>
      <c r="N26" t="s">
        <v>31</v>
      </c>
      <c r="O26" t="s">
        <v>1991</v>
      </c>
      <c r="P26">
        <v>5</v>
      </c>
      <c r="Q26">
        <v>9</v>
      </c>
      <c r="R26" t="s">
        <v>28</v>
      </c>
      <c r="S26" t="s">
        <v>24</v>
      </c>
      <c r="T26" t="s">
        <v>24</v>
      </c>
      <c r="U26" t="s">
        <v>27</v>
      </c>
      <c r="V26" t="s">
        <v>24</v>
      </c>
      <c r="W26" t="s">
        <v>27</v>
      </c>
      <c r="X26" t="s">
        <v>25</v>
      </c>
      <c r="Y26" t="s">
        <v>28</v>
      </c>
      <c r="Z26" s="6">
        <f>VLOOKUP(Feedback[[#This Row],[Staff attitude]],Rating_Range[],2,0)</f>
        <v>5</v>
      </c>
      <c r="AA26" s="6">
        <f>VLOOKUP(Feedback[[#This Row],[Check-in Process]],Rating_Range[],2,0)</f>
        <v>3</v>
      </c>
      <c r="AB26" s="6">
        <f>VLOOKUP(Feedback[[#This Row],[Room service]],Rating_Range[],2,0)</f>
        <v>3</v>
      </c>
      <c r="AC26" s="6">
        <f>VLOOKUP(Feedback[[#This Row],[Room cleanliness]],Rating_Range[],2,0)</f>
        <v>2</v>
      </c>
      <c r="AD26" s="6">
        <f>VLOOKUP(Feedback[[#This Row],[Food quality]],Rating_Range[],2,0)</f>
        <v>3</v>
      </c>
      <c r="AE26" s="6">
        <f>VLOOKUP(Feedback[[#This Row],[Variety of food]],Rating_Range[],2,0)</f>
        <v>2</v>
      </c>
      <c r="AF26" s="6">
        <f>VLOOKUP(Feedback[[#This Row],[Broadband &amp; TV]],Rating_Range[],2,0)</f>
        <v>4</v>
      </c>
      <c r="AG26" s="6">
        <f>VLOOKUP(Feedback[[#This Row],[Gym]],Rating_Range[],2,0)</f>
        <v>5</v>
      </c>
      <c r="AH26" s="6">
        <f>AVERAGE(Feedback[[#This Row],[S.A]:[Gymm]])</f>
        <v>3.375</v>
      </c>
      <c r="AI26" s="6">
        <f>AVERAGE(Feedback[[#This Row],[S.A]:[C-I-P]])</f>
        <v>4</v>
      </c>
      <c r="AJ26" s="6">
        <f>AVERAGE(Feedback[[#This Row],[RM_S]:[RM_C]])</f>
        <v>2.5</v>
      </c>
      <c r="AK26" s="6">
        <f>AVERAGE(Feedback[[#This Row],[F_Q]:[Var_Food]])</f>
        <v>2.5</v>
      </c>
      <c r="AL26" s="6">
        <f>AVERAGE(Feedback[[#This Row],[B &amp; TV]:[Gymm]])</f>
        <v>4.5</v>
      </c>
    </row>
    <row r="27" spans="1:38" x14ac:dyDescent="0.3">
      <c r="A27">
        <v>26</v>
      </c>
      <c r="B27" s="1">
        <v>44339</v>
      </c>
      <c r="C27" s="1">
        <v>44358</v>
      </c>
      <c r="D27" s="5">
        <f>INT(YEAR(Feedback[[#This Row],[Checkin Date]]))</f>
        <v>2021</v>
      </c>
      <c r="E27" s="5" t="s">
        <v>2011</v>
      </c>
      <c r="F27" s="5" t="str">
        <f>TEXT(Feedback[[#This Row],[Checkin Date]],"dddd")</f>
        <v>Sunday</v>
      </c>
      <c r="G27" s="5" t="str">
        <f>IF(OR(Feedback[[#This Row],[Checkin Day]]="Monday",Feedback[[#This Row],[Checkin Day]]="Tuesday",Feedback[[#This Row],[Checkin Day]]="Wednesday",Feedback[[#This Row],[Checkin Day]]="Thursday"),"Weekdays","Weekends")</f>
        <v>Weekends</v>
      </c>
      <c r="H27">
        <v>19</v>
      </c>
      <c r="I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7" t="s">
        <v>57</v>
      </c>
      <c r="K27" t="s">
        <v>21</v>
      </c>
      <c r="L27" s="1">
        <v>29711</v>
      </c>
      <c r="M27" s="5">
        <f ca="1">DATEDIF(Feedback[[#This Row],[Date of Birth]],TODAY(),"Y")</f>
        <v>44</v>
      </c>
      <c r="N27" t="s">
        <v>31</v>
      </c>
      <c r="O27" t="s">
        <v>1992</v>
      </c>
      <c r="P27">
        <v>2</v>
      </c>
      <c r="Q27">
        <v>4</v>
      </c>
      <c r="R27" t="s">
        <v>27</v>
      </c>
      <c r="S27" t="s">
        <v>27</v>
      </c>
      <c r="T27" t="s">
        <v>24</v>
      </c>
      <c r="U27" t="s">
        <v>25</v>
      </c>
      <c r="V27" t="s">
        <v>28</v>
      </c>
      <c r="W27" t="s">
        <v>24</v>
      </c>
      <c r="X27" t="s">
        <v>25</v>
      </c>
      <c r="Y27" t="s">
        <v>26</v>
      </c>
      <c r="Z27" s="6">
        <f>VLOOKUP(Feedback[[#This Row],[Staff attitude]],Rating_Range[],2,0)</f>
        <v>2</v>
      </c>
      <c r="AA27" s="6">
        <f>VLOOKUP(Feedback[[#This Row],[Check-in Process]],Rating_Range[],2,0)</f>
        <v>2</v>
      </c>
      <c r="AB27" s="6">
        <f>VLOOKUP(Feedback[[#This Row],[Room service]],Rating_Range[],2,0)</f>
        <v>3</v>
      </c>
      <c r="AC27" s="6">
        <f>VLOOKUP(Feedback[[#This Row],[Room cleanliness]],Rating_Range[],2,0)</f>
        <v>4</v>
      </c>
      <c r="AD27" s="6">
        <f>VLOOKUP(Feedback[[#This Row],[Food quality]],Rating_Range[],2,0)</f>
        <v>5</v>
      </c>
      <c r="AE27" s="6">
        <f>VLOOKUP(Feedback[[#This Row],[Variety of food]],Rating_Range[],2,0)</f>
        <v>3</v>
      </c>
      <c r="AF27" s="6">
        <f>VLOOKUP(Feedback[[#This Row],[Broadband &amp; TV]],Rating_Range[],2,0)</f>
        <v>4</v>
      </c>
      <c r="AG27" s="6">
        <f>VLOOKUP(Feedback[[#This Row],[Gym]],Rating_Range[],2,0)</f>
        <v>1</v>
      </c>
      <c r="AH27" s="6">
        <f>AVERAGE(Feedback[[#This Row],[S.A]:[Gymm]])</f>
        <v>3</v>
      </c>
      <c r="AI27" s="6">
        <f>AVERAGE(Feedback[[#This Row],[S.A]:[C-I-P]])</f>
        <v>2</v>
      </c>
      <c r="AJ27" s="6">
        <f>AVERAGE(Feedback[[#This Row],[RM_S]:[RM_C]])</f>
        <v>3.5</v>
      </c>
      <c r="AK27" s="6">
        <f>AVERAGE(Feedback[[#This Row],[F_Q]:[Var_Food]])</f>
        <v>4</v>
      </c>
      <c r="AL27" s="6">
        <f>AVERAGE(Feedback[[#This Row],[B &amp; TV]:[Gymm]])</f>
        <v>2.5</v>
      </c>
    </row>
    <row r="28" spans="1:38" x14ac:dyDescent="0.3">
      <c r="A28">
        <v>27</v>
      </c>
      <c r="B28" s="1">
        <v>44884</v>
      </c>
      <c r="C28" s="1">
        <v>44887</v>
      </c>
      <c r="D28" s="5">
        <f>INT(YEAR(Feedback[[#This Row],[Checkin Date]]))</f>
        <v>2022</v>
      </c>
      <c r="E28" s="5" t="s">
        <v>2015</v>
      </c>
      <c r="F28" s="5" t="str">
        <f>TEXT(Feedback[[#This Row],[Checkin Date]],"dddd")</f>
        <v>Saturday</v>
      </c>
      <c r="G28" s="5" t="str">
        <f>IF(OR(Feedback[[#This Row],[Checkin Day]]="Monday",Feedback[[#This Row],[Checkin Day]]="Tuesday",Feedback[[#This Row],[Checkin Day]]="Wednesday",Feedback[[#This Row],[Checkin Day]]="Thursday"),"Weekdays","Weekends")</f>
        <v>Weekends</v>
      </c>
      <c r="H28">
        <v>3</v>
      </c>
      <c r="I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28" t="s">
        <v>58</v>
      </c>
      <c r="K28" t="s">
        <v>21</v>
      </c>
      <c r="L28" s="1">
        <v>20482</v>
      </c>
      <c r="M28" s="5">
        <f ca="1">DATEDIF(Feedback[[#This Row],[Date of Birth]],TODAY(),"Y")</f>
        <v>69</v>
      </c>
      <c r="N28" t="s">
        <v>22</v>
      </c>
      <c r="O28" t="s">
        <v>23</v>
      </c>
      <c r="P28">
        <v>3</v>
      </c>
      <c r="Q28">
        <v>8</v>
      </c>
      <c r="R28" t="s">
        <v>25</v>
      </c>
      <c r="S28" t="s">
        <v>28</v>
      </c>
      <c r="T28" t="s">
        <v>25</v>
      </c>
      <c r="U28" t="s">
        <v>28</v>
      </c>
      <c r="V28" t="s">
        <v>28</v>
      </c>
      <c r="W28" t="s">
        <v>27</v>
      </c>
      <c r="X28" t="s">
        <v>26</v>
      </c>
      <c r="Y28" t="s">
        <v>28</v>
      </c>
      <c r="Z28" s="6">
        <f>VLOOKUP(Feedback[[#This Row],[Staff attitude]],Rating_Range[],2,0)</f>
        <v>4</v>
      </c>
      <c r="AA28" s="6">
        <f>VLOOKUP(Feedback[[#This Row],[Check-in Process]],Rating_Range[],2,0)</f>
        <v>5</v>
      </c>
      <c r="AB28" s="6">
        <f>VLOOKUP(Feedback[[#This Row],[Room service]],Rating_Range[],2,0)</f>
        <v>4</v>
      </c>
      <c r="AC28" s="6">
        <f>VLOOKUP(Feedback[[#This Row],[Room cleanliness]],Rating_Range[],2,0)</f>
        <v>5</v>
      </c>
      <c r="AD28" s="6">
        <f>VLOOKUP(Feedback[[#This Row],[Food quality]],Rating_Range[],2,0)</f>
        <v>5</v>
      </c>
      <c r="AE28" s="6">
        <f>VLOOKUP(Feedback[[#This Row],[Variety of food]],Rating_Range[],2,0)</f>
        <v>2</v>
      </c>
      <c r="AF28" s="6">
        <f>VLOOKUP(Feedback[[#This Row],[Broadband &amp; TV]],Rating_Range[],2,0)</f>
        <v>1</v>
      </c>
      <c r="AG28" s="6">
        <f>VLOOKUP(Feedback[[#This Row],[Gym]],Rating_Range[],2,0)</f>
        <v>5</v>
      </c>
      <c r="AH28" s="6">
        <f>AVERAGE(Feedback[[#This Row],[S.A]:[Gymm]])</f>
        <v>3.875</v>
      </c>
      <c r="AI28" s="6">
        <f>AVERAGE(Feedback[[#This Row],[S.A]:[C-I-P]])</f>
        <v>4.5</v>
      </c>
      <c r="AJ28" s="6">
        <f>AVERAGE(Feedback[[#This Row],[RM_S]:[RM_C]])</f>
        <v>4.5</v>
      </c>
      <c r="AK28" s="6">
        <f>AVERAGE(Feedback[[#This Row],[F_Q]:[Var_Food]])</f>
        <v>3.5</v>
      </c>
      <c r="AL28" s="6">
        <f>AVERAGE(Feedback[[#This Row],[B &amp; TV]:[Gymm]])</f>
        <v>3</v>
      </c>
    </row>
    <row r="29" spans="1:38" x14ac:dyDescent="0.3">
      <c r="A29">
        <v>28</v>
      </c>
      <c r="B29" s="1">
        <v>44186</v>
      </c>
      <c r="C29" s="1">
        <v>44215</v>
      </c>
      <c r="D29" s="5">
        <f>INT(YEAR(Feedback[[#This Row],[Checkin Date]]))</f>
        <v>2020</v>
      </c>
      <c r="E29" s="5" t="s">
        <v>2010</v>
      </c>
      <c r="F29" s="5" t="str">
        <f>TEXT(Feedback[[#This Row],[Checkin Date]],"dddd")</f>
        <v>Monday</v>
      </c>
      <c r="G29" s="5" t="str">
        <f>IF(OR(Feedback[[#This Row],[Checkin Day]]="Monday",Feedback[[#This Row],[Checkin Day]]="Tuesday",Feedback[[#This Row],[Checkin Day]]="Wednesday",Feedback[[#This Row],[Checkin Day]]="Thursday"),"Weekdays","Weekends")</f>
        <v>Weekdays</v>
      </c>
      <c r="H29">
        <v>29</v>
      </c>
      <c r="I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9" t="s">
        <v>59</v>
      </c>
      <c r="K29" t="s">
        <v>21</v>
      </c>
      <c r="L29" s="1">
        <v>22908</v>
      </c>
      <c r="M29" s="5">
        <f ca="1">DATEDIF(Feedback[[#This Row],[Date of Birth]],TODAY(),"Y")</f>
        <v>62</v>
      </c>
      <c r="N29" t="s">
        <v>35</v>
      </c>
      <c r="O29" t="s">
        <v>1994</v>
      </c>
      <c r="P29">
        <v>1</v>
      </c>
      <c r="Q29">
        <v>9</v>
      </c>
      <c r="R29" t="s">
        <v>25</v>
      </c>
      <c r="S29" t="s">
        <v>28</v>
      </c>
      <c r="T29" t="s">
        <v>25</v>
      </c>
      <c r="U29" t="s">
        <v>26</v>
      </c>
      <c r="V29" t="s">
        <v>25</v>
      </c>
      <c r="W29" t="s">
        <v>27</v>
      </c>
      <c r="X29" t="s">
        <v>28</v>
      </c>
      <c r="Y29" t="s">
        <v>24</v>
      </c>
      <c r="Z29" s="6">
        <f>VLOOKUP(Feedback[[#This Row],[Staff attitude]],Rating_Range[],2,0)</f>
        <v>4</v>
      </c>
      <c r="AA29" s="6">
        <f>VLOOKUP(Feedback[[#This Row],[Check-in Process]],Rating_Range[],2,0)</f>
        <v>5</v>
      </c>
      <c r="AB29" s="6">
        <f>VLOOKUP(Feedback[[#This Row],[Room service]],Rating_Range[],2,0)</f>
        <v>4</v>
      </c>
      <c r="AC29" s="6">
        <f>VLOOKUP(Feedback[[#This Row],[Room cleanliness]],Rating_Range[],2,0)</f>
        <v>1</v>
      </c>
      <c r="AD29" s="6">
        <f>VLOOKUP(Feedback[[#This Row],[Food quality]],Rating_Range[],2,0)</f>
        <v>4</v>
      </c>
      <c r="AE29" s="6">
        <f>VLOOKUP(Feedback[[#This Row],[Variety of food]],Rating_Range[],2,0)</f>
        <v>2</v>
      </c>
      <c r="AF29" s="6">
        <f>VLOOKUP(Feedback[[#This Row],[Broadband &amp; TV]],Rating_Range[],2,0)</f>
        <v>5</v>
      </c>
      <c r="AG29" s="6">
        <f>VLOOKUP(Feedback[[#This Row],[Gym]],Rating_Range[],2,0)</f>
        <v>3</v>
      </c>
      <c r="AH29" s="6">
        <f>AVERAGE(Feedback[[#This Row],[S.A]:[Gymm]])</f>
        <v>3.5</v>
      </c>
      <c r="AI29" s="6">
        <f>AVERAGE(Feedback[[#This Row],[S.A]:[C-I-P]])</f>
        <v>4.5</v>
      </c>
      <c r="AJ29" s="6">
        <f>AVERAGE(Feedback[[#This Row],[RM_S]:[RM_C]])</f>
        <v>2.5</v>
      </c>
      <c r="AK29" s="6">
        <f>AVERAGE(Feedback[[#This Row],[F_Q]:[Var_Food]])</f>
        <v>3</v>
      </c>
      <c r="AL29" s="6">
        <f>AVERAGE(Feedback[[#This Row],[B &amp; TV]:[Gymm]])</f>
        <v>4</v>
      </c>
    </row>
    <row r="30" spans="1:38" x14ac:dyDescent="0.3">
      <c r="A30">
        <v>29</v>
      </c>
      <c r="B30" s="1">
        <v>44672</v>
      </c>
      <c r="C30" s="1">
        <v>44689</v>
      </c>
      <c r="D30" s="5">
        <f>INT(YEAR(Feedback[[#This Row],[Checkin Date]]))</f>
        <v>2022</v>
      </c>
      <c r="E30" s="5" t="s">
        <v>2008</v>
      </c>
      <c r="F30" s="5" t="str">
        <f>TEXT(Feedback[[#This Row],[Checkin Date]],"dddd")</f>
        <v>Thursday</v>
      </c>
      <c r="G30" s="5" t="str">
        <f>IF(OR(Feedback[[#This Row],[Checkin Day]]="Monday",Feedback[[#This Row],[Checkin Day]]="Tuesday",Feedback[[#This Row],[Checkin Day]]="Wednesday",Feedback[[#This Row],[Checkin Day]]="Thursday"),"Weekdays","Weekends")</f>
        <v>Weekdays</v>
      </c>
      <c r="H30">
        <v>17</v>
      </c>
      <c r="I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0" t="s">
        <v>60</v>
      </c>
      <c r="K30" t="s">
        <v>37</v>
      </c>
      <c r="L30" s="1">
        <v>21446</v>
      </c>
      <c r="M30" s="5">
        <f ca="1">DATEDIF(Feedback[[#This Row],[Date of Birth]],TODAY(),"Y")</f>
        <v>66</v>
      </c>
      <c r="N30" t="s">
        <v>31</v>
      </c>
      <c r="O30" t="s">
        <v>1995</v>
      </c>
      <c r="P30">
        <v>3</v>
      </c>
      <c r="Q30">
        <v>9</v>
      </c>
      <c r="R30" t="s">
        <v>25</v>
      </c>
      <c r="S30" t="s">
        <v>24</v>
      </c>
      <c r="T30" t="s">
        <v>24</v>
      </c>
      <c r="U30" t="s">
        <v>27</v>
      </c>
      <c r="V30" t="s">
        <v>28</v>
      </c>
      <c r="W30" t="s">
        <v>27</v>
      </c>
      <c r="X30" t="s">
        <v>27</v>
      </c>
      <c r="Y30" t="s">
        <v>26</v>
      </c>
      <c r="Z30" s="6">
        <f>VLOOKUP(Feedback[[#This Row],[Staff attitude]],Rating_Range[],2,0)</f>
        <v>4</v>
      </c>
      <c r="AA30" s="6">
        <f>VLOOKUP(Feedback[[#This Row],[Check-in Process]],Rating_Range[],2,0)</f>
        <v>3</v>
      </c>
      <c r="AB30" s="6">
        <f>VLOOKUP(Feedback[[#This Row],[Room service]],Rating_Range[],2,0)</f>
        <v>3</v>
      </c>
      <c r="AC30" s="6">
        <f>VLOOKUP(Feedback[[#This Row],[Room cleanliness]],Rating_Range[],2,0)</f>
        <v>2</v>
      </c>
      <c r="AD30" s="6">
        <f>VLOOKUP(Feedback[[#This Row],[Food quality]],Rating_Range[],2,0)</f>
        <v>5</v>
      </c>
      <c r="AE30" s="6">
        <f>VLOOKUP(Feedback[[#This Row],[Variety of food]],Rating_Range[],2,0)</f>
        <v>2</v>
      </c>
      <c r="AF30" s="6">
        <f>VLOOKUP(Feedback[[#This Row],[Broadband &amp; TV]],Rating_Range[],2,0)</f>
        <v>2</v>
      </c>
      <c r="AG30" s="6">
        <f>VLOOKUP(Feedback[[#This Row],[Gym]],Rating_Range[],2,0)</f>
        <v>1</v>
      </c>
      <c r="AH30" s="6">
        <f>AVERAGE(Feedback[[#This Row],[S.A]:[Gymm]])</f>
        <v>2.75</v>
      </c>
      <c r="AI30" s="6">
        <f>AVERAGE(Feedback[[#This Row],[S.A]:[C-I-P]])</f>
        <v>3.5</v>
      </c>
      <c r="AJ30" s="6">
        <f>AVERAGE(Feedback[[#This Row],[RM_S]:[RM_C]])</f>
        <v>2.5</v>
      </c>
      <c r="AK30" s="6">
        <f>AVERAGE(Feedback[[#This Row],[F_Q]:[Var_Food]])</f>
        <v>3.5</v>
      </c>
      <c r="AL30" s="6">
        <f>AVERAGE(Feedback[[#This Row],[B &amp; TV]:[Gymm]])</f>
        <v>1.5</v>
      </c>
    </row>
    <row r="31" spans="1:38" x14ac:dyDescent="0.3">
      <c r="A31">
        <v>30</v>
      </c>
      <c r="B31" s="1">
        <v>44036</v>
      </c>
      <c r="C31" s="1">
        <v>44037</v>
      </c>
      <c r="D31" s="5">
        <f>INT(YEAR(Feedback[[#This Row],[Checkin Date]]))</f>
        <v>2020</v>
      </c>
      <c r="E31" s="5" t="s">
        <v>2016</v>
      </c>
      <c r="F31" s="5" t="str">
        <f>TEXT(Feedback[[#This Row],[Checkin Date]],"dddd")</f>
        <v>Friday</v>
      </c>
      <c r="G31" s="5" t="str">
        <f>IF(OR(Feedback[[#This Row],[Checkin Day]]="Monday",Feedback[[#This Row],[Checkin Day]]="Tuesday",Feedback[[#This Row],[Checkin Day]]="Wednesday",Feedback[[#This Row],[Checkin Day]]="Thursday"),"Weekdays","Weekends")</f>
        <v>Weekends</v>
      </c>
      <c r="H31">
        <v>1</v>
      </c>
      <c r="I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31" t="s">
        <v>61</v>
      </c>
      <c r="K31" t="s">
        <v>21</v>
      </c>
      <c r="L31" s="1">
        <v>36125</v>
      </c>
      <c r="M31" s="5">
        <f ca="1">DATEDIF(Feedback[[#This Row],[Date of Birth]],TODAY(),"Y")</f>
        <v>26</v>
      </c>
      <c r="N31" t="s">
        <v>22</v>
      </c>
      <c r="O31" t="s">
        <v>23</v>
      </c>
      <c r="P31">
        <v>5</v>
      </c>
      <c r="Q31">
        <v>8</v>
      </c>
      <c r="R31" t="s">
        <v>25</v>
      </c>
      <c r="S31" t="s">
        <v>24</v>
      </c>
      <c r="T31" t="s">
        <v>28</v>
      </c>
      <c r="U31" t="s">
        <v>24</v>
      </c>
      <c r="V31" t="s">
        <v>28</v>
      </c>
      <c r="W31" t="s">
        <v>27</v>
      </c>
      <c r="X31" t="s">
        <v>25</v>
      </c>
      <c r="Y31" t="s">
        <v>28</v>
      </c>
      <c r="Z31" s="6">
        <f>VLOOKUP(Feedback[[#This Row],[Staff attitude]],Rating_Range[],2,0)</f>
        <v>4</v>
      </c>
      <c r="AA31" s="6">
        <f>VLOOKUP(Feedback[[#This Row],[Check-in Process]],Rating_Range[],2,0)</f>
        <v>3</v>
      </c>
      <c r="AB31" s="6">
        <f>VLOOKUP(Feedback[[#This Row],[Room service]],Rating_Range[],2,0)</f>
        <v>5</v>
      </c>
      <c r="AC31" s="6">
        <f>VLOOKUP(Feedback[[#This Row],[Room cleanliness]],Rating_Range[],2,0)</f>
        <v>3</v>
      </c>
      <c r="AD31" s="6">
        <f>VLOOKUP(Feedback[[#This Row],[Food quality]],Rating_Range[],2,0)</f>
        <v>5</v>
      </c>
      <c r="AE31" s="6">
        <f>VLOOKUP(Feedback[[#This Row],[Variety of food]],Rating_Range[],2,0)</f>
        <v>2</v>
      </c>
      <c r="AF31" s="6">
        <f>VLOOKUP(Feedback[[#This Row],[Broadband &amp; TV]],Rating_Range[],2,0)</f>
        <v>4</v>
      </c>
      <c r="AG31" s="6">
        <f>VLOOKUP(Feedback[[#This Row],[Gym]],Rating_Range[],2,0)</f>
        <v>5</v>
      </c>
      <c r="AH31" s="6">
        <f>AVERAGE(Feedback[[#This Row],[S.A]:[Gymm]])</f>
        <v>3.875</v>
      </c>
      <c r="AI31" s="6">
        <f>AVERAGE(Feedback[[#This Row],[S.A]:[C-I-P]])</f>
        <v>3.5</v>
      </c>
      <c r="AJ31" s="6">
        <f>AVERAGE(Feedback[[#This Row],[RM_S]:[RM_C]])</f>
        <v>4</v>
      </c>
      <c r="AK31" s="6">
        <f>AVERAGE(Feedback[[#This Row],[F_Q]:[Var_Food]])</f>
        <v>3.5</v>
      </c>
      <c r="AL31" s="6">
        <f>AVERAGE(Feedback[[#This Row],[B &amp; TV]:[Gymm]])</f>
        <v>4.5</v>
      </c>
    </row>
    <row r="32" spans="1:38" x14ac:dyDescent="0.3">
      <c r="A32">
        <v>31</v>
      </c>
      <c r="B32" s="1">
        <v>44031</v>
      </c>
      <c r="C32" s="1">
        <v>44060</v>
      </c>
      <c r="D32" s="5">
        <f>INT(YEAR(Feedback[[#This Row],[Checkin Date]]))</f>
        <v>2020</v>
      </c>
      <c r="E32" s="5" t="s">
        <v>2016</v>
      </c>
      <c r="F32" s="5" t="str">
        <f>TEXT(Feedback[[#This Row],[Checkin Date]],"dddd")</f>
        <v>Sunday</v>
      </c>
      <c r="G32" s="5" t="str">
        <f>IF(OR(Feedback[[#This Row],[Checkin Day]]="Monday",Feedback[[#This Row],[Checkin Day]]="Tuesday",Feedback[[#This Row],[Checkin Day]]="Wednesday",Feedback[[#This Row],[Checkin Day]]="Thursday"),"Weekdays","Weekends")</f>
        <v>Weekends</v>
      </c>
      <c r="H32">
        <v>29</v>
      </c>
      <c r="I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2" t="s">
        <v>62</v>
      </c>
      <c r="K32" t="s">
        <v>21</v>
      </c>
      <c r="L32" s="1">
        <v>35287</v>
      </c>
      <c r="M32" s="5">
        <f ca="1">DATEDIF(Feedback[[#This Row],[Date of Birth]],TODAY(),"Y")</f>
        <v>28</v>
      </c>
      <c r="N32" t="s">
        <v>31</v>
      </c>
      <c r="O32" t="s">
        <v>1991</v>
      </c>
      <c r="P32">
        <v>3</v>
      </c>
      <c r="Q32">
        <v>10</v>
      </c>
      <c r="R32" t="s">
        <v>25</v>
      </c>
      <c r="S32" t="s">
        <v>28</v>
      </c>
      <c r="T32" t="s">
        <v>25</v>
      </c>
      <c r="U32" t="s">
        <v>28</v>
      </c>
      <c r="V32" t="s">
        <v>27</v>
      </c>
      <c r="W32" t="s">
        <v>27</v>
      </c>
      <c r="X32" t="s">
        <v>28</v>
      </c>
      <c r="Y32" t="s">
        <v>27</v>
      </c>
      <c r="Z32" s="6">
        <f>VLOOKUP(Feedback[[#This Row],[Staff attitude]],Rating_Range[],2,0)</f>
        <v>4</v>
      </c>
      <c r="AA32" s="6">
        <f>VLOOKUP(Feedback[[#This Row],[Check-in Process]],Rating_Range[],2,0)</f>
        <v>5</v>
      </c>
      <c r="AB32" s="6">
        <f>VLOOKUP(Feedback[[#This Row],[Room service]],Rating_Range[],2,0)</f>
        <v>4</v>
      </c>
      <c r="AC32" s="6">
        <f>VLOOKUP(Feedback[[#This Row],[Room cleanliness]],Rating_Range[],2,0)</f>
        <v>5</v>
      </c>
      <c r="AD32" s="6">
        <f>VLOOKUP(Feedback[[#This Row],[Food quality]],Rating_Range[],2,0)</f>
        <v>2</v>
      </c>
      <c r="AE32" s="6">
        <f>VLOOKUP(Feedback[[#This Row],[Variety of food]],Rating_Range[],2,0)</f>
        <v>2</v>
      </c>
      <c r="AF32" s="6">
        <f>VLOOKUP(Feedback[[#This Row],[Broadband &amp; TV]],Rating_Range[],2,0)</f>
        <v>5</v>
      </c>
      <c r="AG32" s="6">
        <f>VLOOKUP(Feedback[[#This Row],[Gym]],Rating_Range[],2,0)</f>
        <v>2</v>
      </c>
      <c r="AH32" s="6">
        <f>AVERAGE(Feedback[[#This Row],[S.A]:[Gymm]])</f>
        <v>3.625</v>
      </c>
      <c r="AI32" s="6">
        <f>AVERAGE(Feedback[[#This Row],[S.A]:[C-I-P]])</f>
        <v>4.5</v>
      </c>
      <c r="AJ32" s="6">
        <f>AVERAGE(Feedback[[#This Row],[RM_S]:[RM_C]])</f>
        <v>4.5</v>
      </c>
      <c r="AK32" s="6">
        <f>AVERAGE(Feedback[[#This Row],[F_Q]:[Var_Food]])</f>
        <v>2</v>
      </c>
      <c r="AL32" s="6">
        <f>AVERAGE(Feedback[[#This Row],[B &amp; TV]:[Gymm]])</f>
        <v>3.5</v>
      </c>
    </row>
    <row r="33" spans="1:38" x14ac:dyDescent="0.3">
      <c r="A33">
        <v>32</v>
      </c>
      <c r="B33" s="1">
        <v>44336</v>
      </c>
      <c r="C33" s="1">
        <v>44361</v>
      </c>
      <c r="D33" s="5">
        <f>INT(YEAR(Feedback[[#This Row],[Checkin Date]]))</f>
        <v>2021</v>
      </c>
      <c r="E33" s="5" t="s">
        <v>2011</v>
      </c>
      <c r="F33" s="5" t="str">
        <f>TEXT(Feedback[[#This Row],[Checkin Date]],"dddd")</f>
        <v>Thursday</v>
      </c>
      <c r="G33" s="5" t="str">
        <f>IF(OR(Feedback[[#This Row],[Checkin Day]]="Monday",Feedback[[#This Row],[Checkin Day]]="Tuesday",Feedback[[#This Row],[Checkin Day]]="Wednesday",Feedback[[#This Row],[Checkin Day]]="Thursday"),"Weekdays","Weekends")</f>
        <v>Weekdays</v>
      </c>
      <c r="H33">
        <v>25</v>
      </c>
      <c r="I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3" t="s">
        <v>63</v>
      </c>
      <c r="K33" t="s">
        <v>21</v>
      </c>
      <c r="L33" s="1">
        <v>36302</v>
      </c>
      <c r="M33" s="5">
        <f ca="1">DATEDIF(Feedback[[#This Row],[Date of Birth]],TODAY(),"Y")</f>
        <v>26</v>
      </c>
      <c r="N33" t="s">
        <v>35</v>
      </c>
      <c r="O33" t="s">
        <v>1995</v>
      </c>
      <c r="P33">
        <v>2</v>
      </c>
      <c r="Q33">
        <v>8</v>
      </c>
      <c r="R33" t="s">
        <v>25</v>
      </c>
      <c r="S33" t="s">
        <v>28</v>
      </c>
      <c r="T33" t="s">
        <v>25</v>
      </c>
      <c r="U33" t="s">
        <v>24</v>
      </c>
      <c r="V33" t="s">
        <v>28</v>
      </c>
      <c r="W33" t="s">
        <v>27</v>
      </c>
      <c r="X33" t="s">
        <v>28</v>
      </c>
      <c r="Y33" t="s">
        <v>28</v>
      </c>
      <c r="Z33" s="6">
        <f>VLOOKUP(Feedback[[#This Row],[Staff attitude]],Rating_Range[],2,0)</f>
        <v>4</v>
      </c>
      <c r="AA33" s="6">
        <f>VLOOKUP(Feedback[[#This Row],[Check-in Process]],Rating_Range[],2,0)</f>
        <v>5</v>
      </c>
      <c r="AB33" s="6">
        <f>VLOOKUP(Feedback[[#This Row],[Room service]],Rating_Range[],2,0)</f>
        <v>4</v>
      </c>
      <c r="AC33" s="6">
        <f>VLOOKUP(Feedback[[#This Row],[Room cleanliness]],Rating_Range[],2,0)</f>
        <v>3</v>
      </c>
      <c r="AD33" s="6">
        <f>VLOOKUP(Feedback[[#This Row],[Food quality]],Rating_Range[],2,0)</f>
        <v>5</v>
      </c>
      <c r="AE33" s="6">
        <f>VLOOKUP(Feedback[[#This Row],[Variety of food]],Rating_Range[],2,0)</f>
        <v>2</v>
      </c>
      <c r="AF33" s="6">
        <f>VLOOKUP(Feedback[[#This Row],[Broadband &amp; TV]],Rating_Range[],2,0)</f>
        <v>5</v>
      </c>
      <c r="AG33" s="6">
        <f>VLOOKUP(Feedback[[#This Row],[Gym]],Rating_Range[],2,0)</f>
        <v>5</v>
      </c>
      <c r="AH33" s="6">
        <f>AVERAGE(Feedback[[#This Row],[S.A]:[Gymm]])</f>
        <v>4.125</v>
      </c>
      <c r="AI33" s="6">
        <f>AVERAGE(Feedback[[#This Row],[S.A]:[C-I-P]])</f>
        <v>4.5</v>
      </c>
      <c r="AJ33" s="6">
        <f>AVERAGE(Feedback[[#This Row],[RM_S]:[RM_C]])</f>
        <v>3.5</v>
      </c>
      <c r="AK33" s="6">
        <f>AVERAGE(Feedback[[#This Row],[F_Q]:[Var_Food]])</f>
        <v>3.5</v>
      </c>
      <c r="AL33" s="6">
        <f>AVERAGE(Feedback[[#This Row],[B &amp; TV]:[Gymm]])</f>
        <v>5</v>
      </c>
    </row>
    <row r="34" spans="1:38" x14ac:dyDescent="0.3">
      <c r="A34">
        <v>33</v>
      </c>
      <c r="B34" s="1">
        <v>44559</v>
      </c>
      <c r="C34" s="1">
        <v>44562</v>
      </c>
      <c r="D34" s="5">
        <f>INT(YEAR(Feedback[[#This Row],[Checkin Date]]))</f>
        <v>2021</v>
      </c>
      <c r="E34" s="5" t="s">
        <v>2010</v>
      </c>
      <c r="F34" s="5" t="str">
        <f>TEXT(Feedback[[#This Row],[Checkin Date]],"dddd")</f>
        <v>Wednesday</v>
      </c>
      <c r="G34" s="5" t="str">
        <f>IF(OR(Feedback[[#This Row],[Checkin Day]]="Monday",Feedback[[#This Row],[Checkin Day]]="Tuesday",Feedback[[#This Row],[Checkin Day]]="Wednesday",Feedback[[#This Row],[Checkin Day]]="Thursday"),"Weekdays","Weekends")</f>
        <v>Weekdays</v>
      </c>
      <c r="H34">
        <v>3</v>
      </c>
      <c r="I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4" t="s">
        <v>64</v>
      </c>
      <c r="K34" t="s">
        <v>37</v>
      </c>
      <c r="L34" s="1">
        <v>23858</v>
      </c>
      <c r="M34" s="5">
        <f ca="1">DATEDIF(Feedback[[#This Row],[Date of Birth]],TODAY(),"Y")</f>
        <v>60</v>
      </c>
      <c r="N34" t="s">
        <v>22</v>
      </c>
      <c r="O34" t="s">
        <v>23</v>
      </c>
      <c r="P34">
        <v>1</v>
      </c>
      <c r="Q34">
        <v>9</v>
      </c>
      <c r="R34" t="s">
        <v>25</v>
      </c>
      <c r="S34" t="s">
        <v>28</v>
      </c>
      <c r="T34" t="s">
        <v>24</v>
      </c>
      <c r="U34" t="s">
        <v>26</v>
      </c>
      <c r="V34" t="s">
        <v>28</v>
      </c>
      <c r="W34" t="s">
        <v>26</v>
      </c>
      <c r="X34" t="s">
        <v>25</v>
      </c>
      <c r="Y34" t="s">
        <v>28</v>
      </c>
      <c r="Z34" s="6">
        <f>VLOOKUP(Feedback[[#This Row],[Staff attitude]],Rating_Range[],2,0)</f>
        <v>4</v>
      </c>
      <c r="AA34" s="6">
        <f>VLOOKUP(Feedback[[#This Row],[Check-in Process]],Rating_Range[],2,0)</f>
        <v>5</v>
      </c>
      <c r="AB34" s="6">
        <f>VLOOKUP(Feedback[[#This Row],[Room service]],Rating_Range[],2,0)</f>
        <v>3</v>
      </c>
      <c r="AC34" s="6">
        <f>VLOOKUP(Feedback[[#This Row],[Room cleanliness]],Rating_Range[],2,0)</f>
        <v>1</v>
      </c>
      <c r="AD34" s="6">
        <f>VLOOKUP(Feedback[[#This Row],[Food quality]],Rating_Range[],2,0)</f>
        <v>5</v>
      </c>
      <c r="AE34" s="6">
        <f>VLOOKUP(Feedback[[#This Row],[Variety of food]],Rating_Range[],2,0)</f>
        <v>1</v>
      </c>
      <c r="AF34" s="6">
        <f>VLOOKUP(Feedback[[#This Row],[Broadband &amp; TV]],Rating_Range[],2,0)</f>
        <v>4</v>
      </c>
      <c r="AG34" s="6">
        <f>VLOOKUP(Feedback[[#This Row],[Gym]],Rating_Range[],2,0)</f>
        <v>5</v>
      </c>
      <c r="AH34" s="6">
        <f>AVERAGE(Feedback[[#This Row],[S.A]:[Gymm]])</f>
        <v>3.5</v>
      </c>
      <c r="AI34" s="6">
        <f>AVERAGE(Feedback[[#This Row],[S.A]:[C-I-P]])</f>
        <v>4.5</v>
      </c>
      <c r="AJ34" s="6">
        <f>AVERAGE(Feedback[[#This Row],[RM_S]:[RM_C]])</f>
        <v>2</v>
      </c>
      <c r="AK34" s="6">
        <f>AVERAGE(Feedback[[#This Row],[F_Q]:[Var_Food]])</f>
        <v>3</v>
      </c>
      <c r="AL34" s="6">
        <f>AVERAGE(Feedback[[#This Row],[B &amp; TV]:[Gymm]])</f>
        <v>4.5</v>
      </c>
    </row>
    <row r="35" spans="1:38" x14ac:dyDescent="0.3">
      <c r="A35">
        <v>34</v>
      </c>
      <c r="B35" s="1">
        <v>44515</v>
      </c>
      <c r="C35" s="1">
        <v>44538</v>
      </c>
      <c r="D35" s="5">
        <f>INT(YEAR(Feedback[[#This Row],[Checkin Date]]))</f>
        <v>2021</v>
      </c>
      <c r="E35" s="5" t="s">
        <v>2015</v>
      </c>
      <c r="F35" s="5" t="str">
        <f>TEXT(Feedback[[#This Row],[Checkin Date]],"dddd")</f>
        <v>Monday</v>
      </c>
      <c r="G35" s="5" t="str">
        <f>IF(OR(Feedback[[#This Row],[Checkin Day]]="Monday",Feedback[[#This Row],[Checkin Day]]="Tuesday",Feedback[[#This Row],[Checkin Day]]="Wednesday",Feedback[[#This Row],[Checkin Day]]="Thursday"),"Weekdays","Weekends")</f>
        <v>Weekdays</v>
      </c>
      <c r="H35">
        <v>23</v>
      </c>
      <c r="I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5" t="s">
        <v>65</v>
      </c>
      <c r="K35" t="s">
        <v>21</v>
      </c>
      <c r="L35" s="1">
        <v>22468</v>
      </c>
      <c r="M35" s="5">
        <f ca="1">DATEDIF(Feedback[[#This Row],[Date of Birth]],TODAY(),"Y")</f>
        <v>63</v>
      </c>
      <c r="N35" t="s">
        <v>31</v>
      </c>
      <c r="O35" t="s">
        <v>1993</v>
      </c>
      <c r="P35">
        <v>1</v>
      </c>
      <c r="Q35">
        <v>4</v>
      </c>
      <c r="R35" t="s">
        <v>25</v>
      </c>
      <c r="S35" t="s">
        <v>25</v>
      </c>
      <c r="T35" t="s">
        <v>28</v>
      </c>
      <c r="U35" t="s">
        <v>25</v>
      </c>
      <c r="V35" t="s">
        <v>25</v>
      </c>
      <c r="W35" t="s">
        <v>26</v>
      </c>
      <c r="X35" t="s">
        <v>27</v>
      </c>
      <c r="Y35" t="s">
        <v>28</v>
      </c>
      <c r="Z35" s="6">
        <f>VLOOKUP(Feedback[[#This Row],[Staff attitude]],Rating_Range[],2,0)</f>
        <v>4</v>
      </c>
      <c r="AA35" s="6">
        <f>VLOOKUP(Feedback[[#This Row],[Check-in Process]],Rating_Range[],2,0)</f>
        <v>4</v>
      </c>
      <c r="AB35" s="6">
        <f>VLOOKUP(Feedback[[#This Row],[Room service]],Rating_Range[],2,0)</f>
        <v>5</v>
      </c>
      <c r="AC35" s="6">
        <f>VLOOKUP(Feedback[[#This Row],[Room cleanliness]],Rating_Range[],2,0)</f>
        <v>4</v>
      </c>
      <c r="AD35" s="6">
        <f>VLOOKUP(Feedback[[#This Row],[Food quality]],Rating_Range[],2,0)</f>
        <v>4</v>
      </c>
      <c r="AE35" s="6">
        <f>VLOOKUP(Feedback[[#This Row],[Variety of food]],Rating_Range[],2,0)</f>
        <v>1</v>
      </c>
      <c r="AF35" s="6">
        <f>VLOOKUP(Feedback[[#This Row],[Broadband &amp; TV]],Rating_Range[],2,0)</f>
        <v>2</v>
      </c>
      <c r="AG35" s="6">
        <f>VLOOKUP(Feedback[[#This Row],[Gym]],Rating_Range[],2,0)</f>
        <v>5</v>
      </c>
      <c r="AH35" s="6">
        <f>AVERAGE(Feedback[[#This Row],[S.A]:[Gymm]])</f>
        <v>3.625</v>
      </c>
      <c r="AI35" s="6">
        <f>AVERAGE(Feedback[[#This Row],[S.A]:[C-I-P]])</f>
        <v>4</v>
      </c>
      <c r="AJ35" s="6">
        <f>AVERAGE(Feedback[[#This Row],[RM_S]:[RM_C]])</f>
        <v>4.5</v>
      </c>
      <c r="AK35" s="6">
        <f>AVERAGE(Feedback[[#This Row],[F_Q]:[Var_Food]])</f>
        <v>2.5</v>
      </c>
      <c r="AL35" s="6">
        <f>AVERAGE(Feedback[[#This Row],[B &amp; TV]:[Gymm]])</f>
        <v>3.5</v>
      </c>
    </row>
    <row r="36" spans="1:38" x14ac:dyDescent="0.3">
      <c r="A36">
        <v>35</v>
      </c>
      <c r="B36" s="1">
        <v>43957</v>
      </c>
      <c r="C36" s="1">
        <v>43980</v>
      </c>
      <c r="D36" s="5">
        <f>INT(YEAR(Feedback[[#This Row],[Checkin Date]]))</f>
        <v>2020</v>
      </c>
      <c r="E36" s="5" t="s">
        <v>2011</v>
      </c>
      <c r="F36" s="5" t="str">
        <f>TEXT(Feedback[[#This Row],[Checkin Date]],"dddd")</f>
        <v>Wednesday</v>
      </c>
      <c r="G36" s="5" t="str">
        <f>IF(OR(Feedback[[#This Row],[Checkin Day]]="Monday",Feedback[[#This Row],[Checkin Day]]="Tuesday",Feedback[[#This Row],[Checkin Day]]="Wednesday",Feedback[[#This Row],[Checkin Day]]="Thursday"),"Weekdays","Weekends")</f>
        <v>Weekdays</v>
      </c>
      <c r="H36">
        <v>23</v>
      </c>
      <c r="I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6" t="s">
        <v>66</v>
      </c>
      <c r="K36" t="s">
        <v>37</v>
      </c>
      <c r="L36" s="1">
        <v>37628</v>
      </c>
      <c r="M36" s="5">
        <f ca="1">DATEDIF(Feedback[[#This Row],[Date of Birth]],TODAY(),"Y")</f>
        <v>22</v>
      </c>
      <c r="N36" t="s">
        <v>22</v>
      </c>
      <c r="O36" t="s">
        <v>23</v>
      </c>
      <c r="P36">
        <v>3</v>
      </c>
      <c r="Q36">
        <v>8</v>
      </c>
      <c r="R36" t="s">
        <v>25</v>
      </c>
      <c r="S36" t="s">
        <v>25</v>
      </c>
      <c r="T36" t="s">
        <v>28</v>
      </c>
      <c r="U36" t="s">
        <v>26</v>
      </c>
      <c r="V36" t="s">
        <v>28</v>
      </c>
      <c r="W36" t="s">
        <v>28</v>
      </c>
      <c r="X36" t="s">
        <v>25</v>
      </c>
      <c r="Y36" t="s">
        <v>26</v>
      </c>
      <c r="Z36" s="6">
        <f>VLOOKUP(Feedback[[#This Row],[Staff attitude]],Rating_Range[],2,0)</f>
        <v>4</v>
      </c>
      <c r="AA36" s="6">
        <f>VLOOKUP(Feedback[[#This Row],[Check-in Process]],Rating_Range[],2,0)</f>
        <v>4</v>
      </c>
      <c r="AB36" s="6">
        <f>VLOOKUP(Feedback[[#This Row],[Room service]],Rating_Range[],2,0)</f>
        <v>5</v>
      </c>
      <c r="AC36" s="6">
        <f>VLOOKUP(Feedback[[#This Row],[Room cleanliness]],Rating_Range[],2,0)</f>
        <v>1</v>
      </c>
      <c r="AD36" s="6">
        <f>VLOOKUP(Feedback[[#This Row],[Food quality]],Rating_Range[],2,0)</f>
        <v>5</v>
      </c>
      <c r="AE36" s="6">
        <f>VLOOKUP(Feedback[[#This Row],[Variety of food]],Rating_Range[],2,0)</f>
        <v>5</v>
      </c>
      <c r="AF36" s="6">
        <f>VLOOKUP(Feedback[[#This Row],[Broadband &amp; TV]],Rating_Range[],2,0)</f>
        <v>4</v>
      </c>
      <c r="AG36" s="6">
        <f>VLOOKUP(Feedback[[#This Row],[Gym]],Rating_Range[],2,0)</f>
        <v>1</v>
      </c>
      <c r="AH36" s="6">
        <f>AVERAGE(Feedback[[#This Row],[S.A]:[Gymm]])</f>
        <v>3.625</v>
      </c>
      <c r="AI36" s="6">
        <f>AVERAGE(Feedback[[#This Row],[S.A]:[C-I-P]])</f>
        <v>4</v>
      </c>
      <c r="AJ36" s="6">
        <f>AVERAGE(Feedback[[#This Row],[RM_S]:[RM_C]])</f>
        <v>3</v>
      </c>
      <c r="AK36" s="6">
        <f>AVERAGE(Feedback[[#This Row],[F_Q]:[Var_Food]])</f>
        <v>5</v>
      </c>
      <c r="AL36" s="6">
        <f>AVERAGE(Feedback[[#This Row],[B &amp; TV]:[Gymm]])</f>
        <v>2.5</v>
      </c>
    </row>
    <row r="37" spans="1:38" x14ac:dyDescent="0.3">
      <c r="A37">
        <v>36</v>
      </c>
      <c r="B37" s="1">
        <v>44016</v>
      </c>
      <c r="C37" s="1">
        <v>44023</v>
      </c>
      <c r="D37" s="5">
        <f>INT(YEAR(Feedback[[#This Row],[Checkin Date]]))</f>
        <v>2020</v>
      </c>
      <c r="E37" s="5" t="s">
        <v>2016</v>
      </c>
      <c r="F37" s="5" t="str">
        <f>TEXT(Feedback[[#This Row],[Checkin Date]],"dddd")</f>
        <v>Saturday</v>
      </c>
      <c r="G37" s="5" t="str">
        <f>IF(OR(Feedback[[#This Row],[Checkin Day]]="Monday",Feedback[[#This Row],[Checkin Day]]="Tuesday",Feedback[[#This Row],[Checkin Day]]="Wednesday",Feedback[[#This Row],[Checkin Day]]="Thursday"),"Weekdays","Weekends")</f>
        <v>Weekends</v>
      </c>
      <c r="H37">
        <v>7</v>
      </c>
      <c r="I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7" t="s">
        <v>67</v>
      </c>
      <c r="K37" t="s">
        <v>37</v>
      </c>
      <c r="L37" s="1">
        <v>31791</v>
      </c>
      <c r="M37" s="5">
        <f ca="1">DATEDIF(Feedback[[#This Row],[Date of Birth]],TODAY(),"Y")</f>
        <v>38</v>
      </c>
      <c r="N37" t="s">
        <v>22</v>
      </c>
      <c r="O37" t="s">
        <v>1992</v>
      </c>
      <c r="P37">
        <v>4</v>
      </c>
      <c r="Q37">
        <v>9</v>
      </c>
      <c r="R37" t="s">
        <v>28</v>
      </c>
      <c r="S37" t="s">
        <v>24</v>
      </c>
      <c r="T37" t="s">
        <v>24</v>
      </c>
      <c r="U37" t="s">
        <v>27</v>
      </c>
      <c r="V37" t="s">
        <v>25</v>
      </c>
      <c r="W37" t="s">
        <v>26</v>
      </c>
      <c r="X37" t="s">
        <v>26</v>
      </c>
      <c r="Y37" t="s">
        <v>28</v>
      </c>
      <c r="Z37" s="6">
        <f>VLOOKUP(Feedback[[#This Row],[Staff attitude]],Rating_Range[],2,0)</f>
        <v>5</v>
      </c>
      <c r="AA37" s="6">
        <f>VLOOKUP(Feedback[[#This Row],[Check-in Process]],Rating_Range[],2,0)</f>
        <v>3</v>
      </c>
      <c r="AB37" s="6">
        <f>VLOOKUP(Feedback[[#This Row],[Room service]],Rating_Range[],2,0)</f>
        <v>3</v>
      </c>
      <c r="AC37" s="6">
        <f>VLOOKUP(Feedback[[#This Row],[Room cleanliness]],Rating_Range[],2,0)</f>
        <v>2</v>
      </c>
      <c r="AD37" s="6">
        <f>VLOOKUP(Feedback[[#This Row],[Food quality]],Rating_Range[],2,0)</f>
        <v>4</v>
      </c>
      <c r="AE37" s="6">
        <f>VLOOKUP(Feedback[[#This Row],[Variety of food]],Rating_Range[],2,0)</f>
        <v>1</v>
      </c>
      <c r="AF37" s="6">
        <f>VLOOKUP(Feedback[[#This Row],[Broadband &amp; TV]],Rating_Range[],2,0)</f>
        <v>1</v>
      </c>
      <c r="AG37" s="6">
        <f>VLOOKUP(Feedback[[#This Row],[Gym]],Rating_Range[],2,0)</f>
        <v>5</v>
      </c>
      <c r="AH37" s="6">
        <f>AVERAGE(Feedback[[#This Row],[S.A]:[Gymm]])</f>
        <v>3</v>
      </c>
      <c r="AI37" s="6">
        <f>AVERAGE(Feedback[[#This Row],[S.A]:[C-I-P]])</f>
        <v>4</v>
      </c>
      <c r="AJ37" s="6">
        <f>AVERAGE(Feedback[[#This Row],[RM_S]:[RM_C]])</f>
        <v>2.5</v>
      </c>
      <c r="AK37" s="6">
        <f>AVERAGE(Feedback[[#This Row],[F_Q]:[Var_Food]])</f>
        <v>2.5</v>
      </c>
      <c r="AL37" s="6">
        <f>AVERAGE(Feedback[[#This Row],[B &amp; TV]:[Gymm]])</f>
        <v>3</v>
      </c>
    </row>
    <row r="38" spans="1:38" x14ac:dyDescent="0.3">
      <c r="A38">
        <v>37</v>
      </c>
      <c r="B38" s="1">
        <v>44763</v>
      </c>
      <c r="C38" s="1">
        <v>44783</v>
      </c>
      <c r="D38" s="5">
        <f>INT(YEAR(Feedback[[#This Row],[Checkin Date]]))</f>
        <v>2022</v>
      </c>
      <c r="E38" s="5" t="s">
        <v>2016</v>
      </c>
      <c r="F38" s="5" t="str">
        <f>TEXT(Feedback[[#This Row],[Checkin Date]],"dddd")</f>
        <v>Thursday</v>
      </c>
      <c r="G38" s="5" t="str">
        <f>IF(OR(Feedback[[#This Row],[Checkin Day]]="Monday",Feedback[[#This Row],[Checkin Day]]="Tuesday",Feedback[[#This Row],[Checkin Day]]="Wednesday",Feedback[[#This Row],[Checkin Day]]="Thursday"),"Weekdays","Weekends")</f>
        <v>Weekdays</v>
      </c>
      <c r="H38">
        <v>20</v>
      </c>
      <c r="I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8" t="s">
        <v>68</v>
      </c>
      <c r="K38" t="s">
        <v>21</v>
      </c>
      <c r="L38" s="1">
        <v>20006</v>
      </c>
      <c r="M38" s="5">
        <f ca="1">DATEDIF(Feedback[[#This Row],[Date of Birth]],TODAY(),"Y")</f>
        <v>70</v>
      </c>
      <c r="N38" t="s">
        <v>22</v>
      </c>
      <c r="O38" t="s">
        <v>23</v>
      </c>
      <c r="P38">
        <v>2</v>
      </c>
      <c r="Q38">
        <v>7</v>
      </c>
      <c r="R38" t="s">
        <v>24</v>
      </c>
      <c r="S38" t="s">
        <v>25</v>
      </c>
      <c r="T38" t="s">
        <v>28</v>
      </c>
      <c r="U38" t="s">
        <v>25</v>
      </c>
      <c r="V38" t="s">
        <v>25</v>
      </c>
      <c r="W38" t="s">
        <v>26</v>
      </c>
      <c r="X38" t="s">
        <v>28</v>
      </c>
      <c r="Y38" t="s">
        <v>28</v>
      </c>
      <c r="Z38" s="6">
        <f>VLOOKUP(Feedback[[#This Row],[Staff attitude]],Rating_Range[],2,0)</f>
        <v>3</v>
      </c>
      <c r="AA38" s="6">
        <f>VLOOKUP(Feedback[[#This Row],[Check-in Process]],Rating_Range[],2,0)</f>
        <v>4</v>
      </c>
      <c r="AB38" s="6">
        <f>VLOOKUP(Feedback[[#This Row],[Room service]],Rating_Range[],2,0)</f>
        <v>5</v>
      </c>
      <c r="AC38" s="6">
        <f>VLOOKUP(Feedback[[#This Row],[Room cleanliness]],Rating_Range[],2,0)</f>
        <v>4</v>
      </c>
      <c r="AD38" s="6">
        <f>VLOOKUP(Feedback[[#This Row],[Food quality]],Rating_Range[],2,0)</f>
        <v>4</v>
      </c>
      <c r="AE38" s="6">
        <f>VLOOKUP(Feedback[[#This Row],[Variety of food]],Rating_Range[],2,0)</f>
        <v>1</v>
      </c>
      <c r="AF38" s="6">
        <f>VLOOKUP(Feedback[[#This Row],[Broadband &amp; TV]],Rating_Range[],2,0)</f>
        <v>5</v>
      </c>
      <c r="AG38" s="6">
        <f>VLOOKUP(Feedback[[#This Row],[Gym]],Rating_Range[],2,0)</f>
        <v>5</v>
      </c>
      <c r="AH38" s="6">
        <f>AVERAGE(Feedback[[#This Row],[S.A]:[Gymm]])</f>
        <v>3.875</v>
      </c>
      <c r="AI38" s="6">
        <f>AVERAGE(Feedback[[#This Row],[S.A]:[C-I-P]])</f>
        <v>3.5</v>
      </c>
      <c r="AJ38" s="6">
        <f>AVERAGE(Feedback[[#This Row],[RM_S]:[RM_C]])</f>
        <v>4.5</v>
      </c>
      <c r="AK38" s="6">
        <f>AVERAGE(Feedback[[#This Row],[F_Q]:[Var_Food]])</f>
        <v>2.5</v>
      </c>
      <c r="AL38" s="6">
        <f>AVERAGE(Feedback[[#This Row],[B &amp; TV]:[Gymm]])</f>
        <v>5</v>
      </c>
    </row>
    <row r="39" spans="1:38" x14ac:dyDescent="0.3">
      <c r="A39">
        <v>38</v>
      </c>
      <c r="B39" s="1">
        <v>43889</v>
      </c>
      <c r="C39" s="1">
        <v>43903</v>
      </c>
      <c r="D39" s="5">
        <f>INT(YEAR(Feedback[[#This Row],[Checkin Date]]))</f>
        <v>2020</v>
      </c>
      <c r="E39" s="5" t="s">
        <v>2018</v>
      </c>
      <c r="F39" s="5" t="str">
        <f>TEXT(Feedback[[#This Row],[Checkin Date]],"dddd")</f>
        <v>Friday</v>
      </c>
      <c r="G39" s="5" t="str">
        <f>IF(OR(Feedback[[#This Row],[Checkin Day]]="Monday",Feedback[[#This Row],[Checkin Day]]="Tuesday",Feedback[[#This Row],[Checkin Day]]="Wednesday",Feedback[[#This Row],[Checkin Day]]="Thursday"),"Weekdays","Weekends")</f>
        <v>Weekends</v>
      </c>
      <c r="H39">
        <v>14</v>
      </c>
      <c r="I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9" t="s">
        <v>69</v>
      </c>
      <c r="K39" t="s">
        <v>21</v>
      </c>
      <c r="L39" s="1">
        <v>22130</v>
      </c>
      <c r="M39" s="5">
        <f ca="1">DATEDIF(Feedback[[#This Row],[Date of Birth]],TODAY(),"Y")</f>
        <v>64</v>
      </c>
      <c r="N39" t="s">
        <v>35</v>
      </c>
      <c r="O39" t="s">
        <v>23</v>
      </c>
      <c r="P39">
        <v>3</v>
      </c>
      <c r="Q39">
        <v>9</v>
      </c>
      <c r="R39" t="s">
        <v>28</v>
      </c>
      <c r="S39" t="s">
        <v>28</v>
      </c>
      <c r="T39" t="s">
        <v>24</v>
      </c>
      <c r="U39" t="s">
        <v>27</v>
      </c>
      <c r="V39" t="s">
        <v>25</v>
      </c>
      <c r="W39" t="s">
        <v>26</v>
      </c>
      <c r="X39" t="s">
        <v>28</v>
      </c>
      <c r="Y39" t="s">
        <v>28</v>
      </c>
      <c r="Z39" s="6">
        <f>VLOOKUP(Feedback[[#This Row],[Staff attitude]],Rating_Range[],2,0)</f>
        <v>5</v>
      </c>
      <c r="AA39" s="6">
        <f>VLOOKUP(Feedback[[#This Row],[Check-in Process]],Rating_Range[],2,0)</f>
        <v>5</v>
      </c>
      <c r="AB39" s="6">
        <f>VLOOKUP(Feedback[[#This Row],[Room service]],Rating_Range[],2,0)</f>
        <v>3</v>
      </c>
      <c r="AC39" s="6">
        <f>VLOOKUP(Feedback[[#This Row],[Room cleanliness]],Rating_Range[],2,0)</f>
        <v>2</v>
      </c>
      <c r="AD39" s="6">
        <f>VLOOKUP(Feedback[[#This Row],[Food quality]],Rating_Range[],2,0)</f>
        <v>4</v>
      </c>
      <c r="AE39" s="6">
        <f>VLOOKUP(Feedback[[#This Row],[Variety of food]],Rating_Range[],2,0)</f>
        <v>1</v>
      </c>
      <c r="AF39" s="6">
        <f>VLOOKUP(Feedback[[#This Row],[Broadband &amp; TV]],Rating_Range[],2,0)</f>
        <v>5</v>
      </c>
      <c r="AG39" s="6">
        <f>VLOOKUP(Feedback[[#This Row],[Gym]],Rating_Range[],2,0)</f>
        <v>5</v>
      </c>
      <c r="AH39" s="6">
        <f>AVERAGE(Feedback[[#This Row],[S.A]:[Gymm]])</f>
        <v>3.75</v>
      </c>
      <c r="AI39" s="6">
        <f>AVERAGE(Feedback[[#This Row],[S.A]:[C-I-P]])</f>
        <v>5</v>
      </c>
      <c r="AJ39" s="6">
        <f>AVERAGE(Feedback[[#This Row],[RM_S]:[RM_C]])</f>
        <v>2.5</v>
      </c>
      <c r="AK39" s="6">
        <f>AVERAGE(Feedback[[#This Row],[F_Q]:[Var_Food]])</f>
        <v>2.5</v>
      </c>
      <c r="AL39" s="6">
        <f>AVERAGE(Feedback[[#This Row],[B &amp; TV]:[Gymm]])</f>
        <v>5</v>
      </c>
    </row>
    <row r="40" spans="1:38" x14ac:dyDescent="0.3">
      <c r="A40">
        <v>39</v>
      </c>
      <c r="B40" s="1">
        <v>44874</v>
      </c>
      <c r="C40" s="1">
        <v>44885</v>
      </c>
      <c r="D40" s="5">
        <f>INT(YEAR(Feedback[[#This Row],[Checkin Date]]))</f>
        <v>2022</v>
      </c>
      <c r="E40" s="5" t="s">
        <v>2015</v>
      </c>
      <c r="F40" s="5" t="str">
        <f>TEXT(Feedback[[#This Row],[Checkin Date]],"dddd")</f>
        <v>Wednesday</v>
      </c>
      <c r="G40" s="5" t="str">
        <f>IF(OR(Feedback[[#This Row],[Checkin Day]]="Monday",Feedback[[#This Row],[Checkin Day]]="Tuesday",Feedback[[#This Row],[Checkin Day]]="Wednesday",Feedback[[#This Row],[Checkin Day]]="Thursday"),"Weekdays","Weekends")</f>
        <v>Weekdays</v>
      </c>
      <c r="H40">
        <v>11</v>
      </c>
      <c r="I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0" t="s">
        <v>70</v>
      </c>
      <c r="K40" t="s">
        <v>37</v>
      </c>
      <c r="L40" s="1">
        <v>31342</v>
      </c>
      <c r="M40" s="5">
        <f ca="1">DATEDIF(Feedback[[#This Row],[Date of Birth]],TODAY(),"Y")</f>
        <v>39</v>
      </c>
      <c r="N40" t="s">
        <v>22</v>
      </c>
      <c r="O40" t="s">
        <v>23</v>
      </c>
      <c r="P40">
        <v>4</v>
      </c>
      <c r="Q40">
        <v>5</v>
      </c>
      <c r="R40" t="s">
        <v>24</v>
      </c>
      <c r="S40" t="s">
        <v>25</v>
      </c>
      <c r="T40" t="s">
        <v>26</v>
      </c>
      <c r="U40" t="s">
        <v>25</v>
      </c>
      <c r="V40" t="s">
        <v>28</v>
      </c>
      <c r="W40" t="s">
        <v>26</v>
      </c>
      <c r="X40" t="s">
        <v>25</v>
      </c>
      <c r="Y40" t="s">
        <v>27</v>
      </c>
      <c r="Z40" s="6">
        <f>VLOOKUP(Feedback[[#This Row],[Staff attitude]],Rating_Range[],2,0)</f>
        <v>3</v>
      </c>
      <c r="AA40" s="6">
        <f>VLOOKUP(Feedback[[#This Row],[Check-in Process]],Rating_Range[],2,0)</f>
        <v>4</v>
      </c>
      <c r="AB40" s="6">
        <f>VLOOKUP(Feedback[[#This Row],[Room service]],Rating_Range[],2,0)</f>
        <v>1</v>
      </c>
      <c r="AC40" s="6">
        <f>VLOOKUP(Feedback[[#This Row],[Room cleanliness]],Rating_Range[],2,0)</f>
        <v>4</v>
      </c>
      <c r="AD40" s="6">
        <f>VLOOKUP(Feedback[[#This Row],[Food quality]],Rating_Range[],2,0)</f>
        <v>5</v>
      </c>
      <c r="AE40" s="6">
        <f>VLOOKUP(Feedback[[#This Row],[Variety of food]],Rating_Range[],2,0)</f>
        <v>1</v>
      </c>
      <c r="AF40" s="6">
        <f>VLOOKUP(Feedback[[#This Row],[Broadband &amp; TV]],Rating_Range[],2,0)</f>
        <v>4</v>
      </c>
      <c r="AG40" s="6">
        <f>VLOOKUP(Feedback[[#This Row],[Gym]],Rating_Range[],2,0)</f>
        <v>2</v>
      </c>
      <c r="AH40" s="6">
        <f>AVERAGE(Feedback[[#This Row],[S.A]:[Gymm]])</f>
        <v>3</v>
      </c>
      <c r="AI40" s="6">
        <f>AVERAGE(Feedback[[#This Row],[S.A]:[C-I-P]])</f>
        <v>3.5</v>
      </c>
      <c r="AJ40" s="6">
        <f>AVERAGE(Feedback[[#This Row],[RM_S]:[RM_C]])</f>
        <v>2.5</v>
      </c>
      <c r="AK40" s="6">
        <f>AVERAGE(Feedback[[#This Row],[F_Q]:[Var_Food]])</f>
        <v>3</v>
      </c>
      <c r="AL40" s="6">
        <f>AVERAGE(Feedback[[#This Row],[B &amp; TV]:[Gymm]])</f>
        <v>3</v>
      </c>
    </row>
    <row r="41" spans="1:38" x14ac:dyDescent="0.3">
      <c r="A41">
        <v>40</v>
      </c>
      <c r="B41" s="1">
        <v>44734</v>
      </c>
      <c r="C41" s="1">
        <v>44745</v>
      </c>
      <c r="D41" s="5">
        <f>INT(YEAR(Feedback[[#This Row],[Checkin Date]]))</f>
        <v>2022</v>
      </c>
      <c r="E41" s="5" t="s">
        <v>2009</v>
      </c>
      <c r="F41" s="5" t="str">
        <f>TEXT(Feedback[[#This Row],[Checkin Date]],"dddd")</f>
        <v>Wednesday</v>
      </c>
      <c r="G41" s="5" t="str">
        <f>IF(OR(Feedback[[#This Row],[Checkin Day]]="Monday",Feedback[[#This Row],[Checkin Day]]="Tuesday",Feedback[[#This Row],[Checkin Day]]="Wednesday",Feedback[[#This Row],[Checkin Day]]="Thursday"),"Weekdays","Weekends")</f>
        <v>Weekdays</v>
      </c>
      <c r="H41">
        <v>11</v>
      </c>
      <c r="I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1" t="s">
        <v>71</v>
      </c>
      <c r="K41" t="s">
        <v>21</v>
      </c>
      <c r="L41" s="1">
        <v>38347</v>
      </c>
      <c r="M41" s="5">
        <f ca="1">DATEDIF(Feedback[[#This Row],[Date of Birth]],TODAY(),"Y")</f>
        <v>20</v>
      </c>
      <c r="N41" t="s">
        <v>35</v>
      </c>
      <c r="O41" t="s">
        <v>1994</v>
      </c>
      <c r="P41">
        <v>5</v>
      </c>
      <c r="Q41">
        <v>9</v>
      </c>
      <c r="R41" t="s">
        <v>28</v>
      </c>
      <c r="S41" t="s">
        <v>24</v>
      </c>
      <c r="T41" t="s">
        <v>25</v>
      </c>
      <c r="U41" t="s">
        <v>24</v>
      </c>
      <c r="V41" t="s">
        <v>26</v>
      </c>
      <c r="W41" t="s">
        <v>26</v>
      </c>
      <c r="X41" t="s">
        <v>25</v>
      </c>
      <c r="Y41" t="s">
        <v>26</v>
      </c>
      <c r="Z41" s="6">
        <f>VLOOKUP(Feedback[[#This Row],[Staff attitude]],Rating_Range[],2,0)</f>
        <v>5</v>
      </c>
      <c r="AA41" s="6">
        <f>VLOOKUP(Feedback[[#This Row],[Check-in Process]],Rating_Range[],2,0)</f>
        <v>3</v>
      </c>
      <c r="AB41" s="6">
        <f>VLOOKUP(Feedback[[#This Row],[Room service]],Rating_Range[],2,0)</f>
        <v>4</v>
      </c>
      <c r="AC41" s="6">
        <f>VLOOKUP(Feedback[[#This Row],[Room cleanliness]],Rating_Range[],2,0)</f>
        <v>3</v>
      </c>
      <c r="AD41" s="6">
        <f>VLOOKUP(Feedback[[#This Row],[Food quality]],Rating_Range[],2,0)</f>
        <v>1</v>
      </c>
      <c r="AE41" s="6">
        <f>VLOOKUP(Feedback[[#This Row],[Variety of food]],Rating_Range[],2,0)</f>
        <v>1</v>
      </c>
      <c r="AF41" s="6">
        <f>VLOOKUP(Feedback[[#This Row],[Broadband &amp; TV]],Rating_Range[],2,0)</f>
        <v>4</v>
      </c>
      <c r="AG41" s="6">
        <f>VLOOKUP(Feedback[[#This Row],[Gym]],Rating_Range[],2,0)</f>
        <v>1</v>
      </c>
      <c r="AH41" s="6">
        <f>AVERAGE(Feedback[[#This Row],[S.A]:[Gymm]])</f>
        <v>2.75</v>
      </c>
      <c r="AI41" s="6">
        <f>AVERAGE(Feedback[[#This Row],[S.A]:[C-I-P]])</f>
        <v>4</v>
      </c>
      <c r="AJ41" s="6">
        <f>AVERAGE(Feedback[[#This Row],[RM_S]:[RM_C]])</f>
        <v>3.5</v>
      </c>
      <c r="AK41" s="6">
        <f>AVERAGE(Feedback[[#This Row],[F_Q]:[Var_Food]])</f>
        <v>1</v>
      </c>
      <c r="AL41" s="6">
        <f>AVERAGE(Feedback[[#This Row],[B &amp; TV]:[Gymm]])</f>
        <v>2.5</v>
      </c>
    </row>
    <row r="42" spans="1:38" x14ac:dyDescent="0.3">
      <c r="A42">
        <v>41</v>
      </c>
      <c r="B42" s="1">
        <v>44319</v>
      </c>
      <c r="C42" s="1">
        <v>44331</v>
      </c>
      <c r="D42" s="5">
        <f>INT(YEAR(Feedback[[#This Row],[Checkin Date]]))</f>
        <v>2021</v>
      </c>
      <c r="E42" s="5" t="s">
        <v>2011</v>
      </c>
      <c r="F42" s="5" t="str">
        <f>TEXT(Feedback[[#This Row],[Checkin Date]],"dddd")</f>
        <v>Monday</v>
      </c>
      <c r="G42" s="5" t="str">
        <f>IF(OR(Feedback[[#This Row],[Checkin Day]]="Monday",Feedback[[#This Row],[Checkin Day]]="Tuesday",Feedback[[#This Row],[Checkin Day]]="Wednesday",Feedback[[#This Row],[Checkin Day]]="Thursday"),"Weekdays","Weekends")</f>
        <v>Weekdays</v>
      </c>
      <c r="H42">
        <v>12</v>
      </c>
      <c r="I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2" t="s">
        <v>72</v>
      </c>
      <c r="K42" t="s">
        <v>37</v>
      </c>
      <c r="L42" s="1">
        <v>20781</v>
      </c>
      <c r="M42" s="5">
        <f ca="1">DATEDIF(Feedback[[#This Row],[Date of Birth]],TODAY(),"Y")</f>
        <v>68</v>
      </c>
      <c r="N42" t="s">
        <v>22</v>
      </c>
      <c r="O42" t="s">
        <v>23</v>
      </c>
      <c r="P42">
        <v>5</v>
      </c>
      <c r="Q42">
        <v>8</v>
      </c>
      <c r="R42" t="s">
        <v>25</v>
      </c>
      <c r="S42" t="s">
        <v>28</v>
      </c>
      <c r="T42" t="s">
        <v>26</v>
      </c>
      <c r="U42" t="s">
        <v>28</v>
      </c>
      <c r="V42" t="s">
        <v>28</v>
      </c>
      <c r="W42" t="s">
        <v>26</v>
      </c>
      <c r="X42" t="s">
        <v>25</v>
      </c>
      <c r="Y42" t="s">
        <v>28</v>
      </c>
      <c r="Z42" s="6">
        <f>VLOOKUP(Feedback[[#This Row],[Staff attitude]],Rating_Range[],2,0)</f>
        <v>4</v>
      </c>
      <c r="AA42" s="6">
        <f>VLOOKUP(Feedback[[#This Row],[Check-in Process]],Rating_Range[],2,0)</f>
        <v>5</v>
      </c>
      <c r="AB42" s="6">
        <f>VLOOKUP(Feedback[[#This Row],[Room service]],Rating_Range[],2,0)</f>
        <v>1</v>
      </c>
      <c r="AC42" s="6">
        <f>VLOOKUP(Feedback[[#This Row],[Room cleanliness]],Rating_Range[],2,0)</f>
        <v>5</v>
      </c>
      <c r="AD42" s="6">
        <f>VLOOKUP(Feedback[[#This Row],[Food quality]],Rating_Range[],2,0)</f>
        <v>5</v>
      </c>
      <c r="AE42" s="6">
        <f>VLOOKUP(Feedback[[#This Row],[Variety of food]],Rating_Range[],2,0)</f>
        <v>1</v>
      </c>
      <c r="AF42" s="6">
        <f>VLOOKUP(Feedback[[#This Row],[Broadband &amp; TV]],Rating_Range[],2,0)</f>
        <v>4</v>
      </c>
      <c r="AG42" s="6">
        <f>VLOOKUP(Feedback[[#This Row],[Gym]],Rating_Range[],2,0)</f>
        <v>5</v>
      </c>
      <c r="AH42" s="6">
        <f>AVERAGE(Feedback[[#This Row],[S.A]:[Gymm]])</f>
        <v>3.75</v>
      </c>
      <c r="AI42" s="6">
        <f>AVERAGE(Feedback[[#This Row],[S.A]:[C-I-P]])</f>
        <v>4.5</v>
      </c>
      <c r="AJ42" s="6">
        <f>AVERAGE(Feedback[[#This Row],[RM_S]:[RM_C]])</f>
        <v>3</v>
      </c>
      <c r="AK42" s="6">
        <f>AVERAGE(Feedback[[#This Row],[F_Q]:[Var_Food]])</f>
        <v>3</v>
      </c>
      <c r="AL42" s="6">
        <f>AVERAGE(Feedback[[#This Row],[B &amp; TV]:[Gymm]])</f>
        <v>4.5</v>
      </c>
    </row>
    <row r="43" spans="1:38" x14ac:dyDescent="0.3">
      <c r="A43">
        <v>42</v>
      </c>
      <c r="B43" s="1">
        <v>44726</v>
      </c>
      <c r="C43" s="1">
        <v>44728</v>
      </c>
      <c r="D43" s="5">
        <f>INT(YEAR(Feedback[[#This Row],[Checkin Date]]))</f>
        <v>2022</v>
      </c>
      <c r="E43" s="5" t="s">
        <v>2009</v>
      </c>
      <c r="F43" s="5" t="str">
        <f>TEXT(Feedback[[#This Row],[Checkin Date]],"dddd")</f>
        <v>Tuesday</v>
      </c>
      <c r="G43" s="5" t="str">
        <f>IF(OR(Feedback[[#This Row],[Checkin Day]]="Monday",Feedback[[#This Row],[Checkin Day]]="Tuesday",Feedback[[#This Row],[Checkin Day]]="Wednesday",Feedback[[#This Row],[Checkin Day]]="Thursday"),"Weekdays","Weekends")</f>
        <v>Weekdays</v>
      </c>
      <c r="H43">
        <v>2</v>
      </c>
      <c r="I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3" t="s">
        <v>73</v>
      </c>
      <c r="K43" t="s">
        <v>21</v>
      </c>
      <c r="L43" s="1">
        <v>28506</v>
      </c>
      <c r="M43" s="5">
        <f ca="1">DATEDIF(Feedback[[#This Row],[Date of Birth]],TODAY(),"Y")</f>
        <v>47</v>
      </c>
      <c r="N43" t="s">
        <v>22</v>
      </c>
      <c r="O43" t="s">
        <v>23</v>
      </c>
      <c r="P43">
        <v>4</v>
      </c>
      <c r="Q43">
        <v>9</v>
      </c>
      <c r="R43" t="s">
        <v>28</v>
      </c>
      <c r="S43" t="s">
        <v>28</v>
      </c>
      <c r="T43" t="s">
        <v>25</v>
      </c>
      <c r="U43" t="s">
        <v>25</v>
      </c>
      <c r="V43" t="s">
        <v>27</v>
      </c>
      <c r="W43" t="s">
        <v>26</v>
      </c>
      <c r="X43" t="s">
        <v>25</v>
      </c>
      <c r="Y43" t="s">
        <v>28</v>
      </c>
      <c r="Z43" s="6">
        <f>VLOOKUP(Feedback[[#This Row],[Staff attitude]],Rating_Range[],2,0)</f>
        <v>5</v>
      </c>
      <c r="AA43" s="6">
        <f>VLOOKUP(Feedback[[#This Row],[Check-in Process]],Rating_Range[],2,0)</f>
        <v>5</v>
      </c>
      <c r="AB43" s="6">
        <f>VLOOKUP(Feedback[[#This Row],[Room service]],Rating_Range[],2,0)</f>
        <v>4</v>
      </c>
      <c r="AC43" s="6">
        <f>VLOOKUP(Feedback[[#This Row],[Room cleanliness]],Rating_Range[],2,0)</f>
        <v>4</v>
      </c>
      <c r="AD43" s="6">
        <f>VLOOKUP(Feedback[[#This Row],[Food quality]],Rating_Range[],2,0)</f>
        <v>2</v>
      </c>
      <c r="AE43" s="6">
        <f>VLOOKUP(Feedback[[#This Row],[Variety of food]],Rating_Range[],2,0)</f>
        <v>1</v>
      </c>
      <c r="AF43" s="6">
        <f>VLOOKUP(Feedback[[#This Row],[Broadband &amp; TV]],Rating_Range[],2,0)</f>
        <v>4</v>
      </c>
      <c r="AG43" s="6">
        <f>VLOOKUP(Feedback[[#This Row],[Gym]],Rating_Range[],2,0)</f>
        <v>5</v>
      </c>
      <c r="AH43" s="6">
        <f>AVERAGE(Feedback[[#This Row],[S.A]:[Gymm]])</f>
        <v>3.75</v>
      </c>
      <c r="AI43" s="6">
        <f>AVERAGE(Feedback[[#This Row],[S.A]:[C-I-P]])</f>
        <v>5</v>
      </c>
      <c r="AJ43" s="6">
        <f>AVERAGE(Feedback[[#This Row],[RM_S]:[RM_C]])</f>
        <v>4</v>
      </c>
      <c r="AK43" s="6">
        <f>AVERAGE(Feedback[[#This Row],[F_Q]:[Var_Food]])</f>
        <v>1.5</v>
      </c>
      <c r="AL43" s="6">
        <f>AVERAGE(Feedback[[#This Row],[B &amp; TV]:[Gymm]])</f>
        <v>4.5</v>
      </c>
    </row>
    <row r="44" spans="1:38" x14ac:dyDescent="0.3">
      <c r="A44">
        <v>43</v>
      </c>
      <c r="B44" s="1">
        <v>43930</v>
      </c>
      <c r="C44" s="1">
        <v>43946</v>
      </c>
      <c r="D44" s="5">
        <f>INT(YEAR(Feedback[[#This Row],[Checkin Date]]))</f>
        <v>2020</v>
      </c>
      <c r="E44" s="5" t="s">
        <v>2008</v>
      </c>
      <c r="F44" s="5" t="str">
        <f>TEXT(Feedback[[#This Row],[Checkin Date]],"dddd")</f>
        <v>Thursday</v>
      </c>
      <c r="G44" s="5" t="str">
        <f>IF(OR(Feedback[[#This Row],[Checkin Day]]="Monday",Feedback[[#This Row],[Checkin Day]]="Tuesday",Feedback[[#This Row],[Checkin Day]]="Wednesday",Feedback[[#This Row],[Checkin Day]]="Thursday"),"Weekdays","Weekends")</f>
        <v>Weekdays</v>
      </c>
      <c r="H44">
        <v>16</v>
      </c>
      <c r="I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4" t="s">
        <v>74</v>
      </c>
      <c r="K44" t="s">
        <v>37</v>
      </c>
      <c r="L44" s="1">
        <v>31024</v>
      </c>
      <c r="M44" s="5">
        <f ca="1">DATEDIF(Feedback[[#This Row],[Date of Birth]],TODAY(),"Y")</f>
        <v>40</v>
      </c>
      <c r="N44" t="s">
        <v>22</v>
      </c>
      <c r="O44" t="s">
        <v>23</v>
      </c>
      <c r="P44">
        <v>3</v>
      </c>
      <c r="Q44">
        <v>9</v>
      </c>
      <c r="R44" t="s">
        <v>28</v>
      </c>
      <c r="S44" t="s">
        <v>25</v>
      </c>
      <c r="T44" t="s">
        <v>28</v>
      </c>
      <c r="U44" t="s">
        <v>26</v>
      </c>
      <c r="V44" t="s">
        <v>26</v>
      </c>
      <c r="W44" t="s">
        <v>26</v>
      </c>
      <c r="X44" t="s">
        <v>28</v>
      </c>
      <c r="Y44" t="s">
        <v>24</v>
      </c>
      <c r="Z44" s="6">
        <f>VLOOKUP(Feedback[[#This Row],[Staff attitude]],Rating_Range[],2,0)</f>
        <v>5</v>
      </c>
      <c r="AA44" s="6">
        <f>VLOOKUP(Feedback[[#This Row],[Check-in Process]],Rating_Range[],2,0)</f>
        <v>4</v>
      </c>
      <c r="AB44" s="6">
        <f>VLOOKUP(Feedback[[#This Row],[Room service]],Rating_Range[],2,0)</f>
        <v>5</v>
      </c>
      <c r="AC44" s="6">
        <f>VLOOKUP(Feedback[[#This Row],[Room cleanliness]],Rating_Range[],2,0)</f>
        <v>1</v>
      </c>
      <c r="AD44" s="6">
        <f>VLOOKUP(Feedback[[#This Row],[Food quality]],Rating_Range[],2,0)</f>
        <v>1</v>
      </c>
      <c r="AE44" s="6">
        <f>VLOOKUP(Feedback[[#This Row],[Variety of food]],Rating_Range[],2,0)</f>
        <v>1</v>
      </c>
      <c r="AF44" s="6">
        <f>VLOOKUP(Feedback[[#This Row],[Broadband &amp; TV]],Rating_Range[],2,0)</f>
        <v>5</v>
      </c>
      <c r="AG44" s="6">
        <f>VLOOKUP(Feedback[[#This Row],[Gym]],Rating_Range[],2,0)</f>
        <v>3</v>
      </c>
      <c r="AH44" s="6">
        <f>AVERAGE(Feedback[[#This Row],[S.A]:[Gymm]])</f>
        <v>3.125</v>
      </c>
      <c r="AI44" s="6">
        <f>AVERAGE(Feedback[[#This Row],[S.A]:[C-I-P]])</f>
        <v>4.5</v>
      </c>
      <c r="AJ44" s="6">
        <f>AVERAGE(Feedback[[#This Row],[RM_S]:[RM_C]])</f>
        <v>3</v>
      </c>
      <c r="AK44" s="6">
        <f>AVERAGE(Feedback[[#This Row],[F_Q]:[Var_Food]])</f>
        <v>1</v>
      </c>
      <c r="AL44" s="6">
        <f>AVERAGE(Feedback[[#This Row],[B &amp; TV]:[Gymm]])</f>
        <v>4</v>
      </c>
    </row>
    <row r="45" spans="1:38" x14ac:dyDescent="0.3">
      <c r="A45">
        <v>44</v>
      </c>
      <c r="B45" s="1">
        <v>44586</v>
      </c>
      <c r="C45" s="1">
        <v>44606</v>
      </c>
      <c r="D45" s="5">
        <f>INT(YEAR(Feedback[[#This Row],[Checkin Date]]))</f>
        <v>2022</v>
      </c>
      <c r="E45" s="5" t="s">
        <v>2014</v>
      </c>
      <c r="F45" s="5" t="str">
        <f>TEXT(Feedback[[#This Row],[Checkin Date]],"dddd")</f>
        <v>Tuesday</v>
      </c>
      <c r="G45" s="5" t="str">
        <f>IF(OR(Feedback[[#This Row],[Checkin Day]]="Monday",Feedback[[#This Row],[Checkin Day]]="Tuesday",Feedback[[#This Row],[Checkin Day]]="Wednesday",Feedback[[#This Row],[Checkin Day]]="Thursday"),"Weekdays","Weekends")</f>
        <v>Weekdays</v>
      </c>
      <c r="H45">
        <v>20</v>
      </c>
      <c r="I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5" t="s">
        <v>75</v>
      </c>
      <c r="K45" t="s">
        <v>21</v>
      </c>
      <c r="L45" s="1">
        <v>36905</v>
      </c>
      <c r="M45" s="5">
        <f ca="1">DATEDIF(Feedback[[#This Row],[Date of Birth]],TODAY(),"Y")</f>
        <v>24</v>
      </c>
      <c r="N45" t="s">
        <v>22</v>
      </c>
      <c r="O45" t="s">
        <v>23</v>
      </c>
      <c r="P45">
        <v>1</v>
      </c>
      <c r="Q45">
        <v>3</v>
      </c>
      <c r="R45" t="s">
        <v>24</v>
      </c>
      <c r="S45" t="s">
        <v>28</v>
      </c>
      <c r="T45" t="s">
        <v>25</v>
      </c>
      <c r="U45" t="s">
        <v>25</v>
      </c>
      <c r="V45" t="s">
        <v>25</v>
      </c>
      <c r="W45" t="s">
        <v>24</v>
      </c>
      <c r="X45" t="s">
        <v>24</v>
      </c>
      <c r="Y45" t="s">
        <v>26</v>
      </c>
      <c r="Z45" s="6">
        <f>VLOOKUP(Feedback[[#This Row],[Staff attitude]],Rating_Range[],2,0)</f>
        <v>3</v>
      </c>
      <c r="AA45" s="6">
        <f>VLOOKUP(Feedback[[#This Row],[Check-in Process]],Rating_Range[],2,0)</f>
        <v>5</v>
      </c>
      <c r="AB45" s="6">
        <f>VLOOKUP(Feedback[[#This Row],[Room service]],Rating_Range[],2,0)</f>
        <v>4</v>
      </c>
      <c r="AC45" s="6">
        <f>VLOOKUP(Feedback[[#This Row],[Room cleanliness]],Rating_Range[],2,0)</f>
        <v>4</v>
      </c>
      <c r="AD45" s="6">
        <f>VLOOKUP(Feedback[[#This Row],[Food quality]],Rating_Range[],2,0)</f>
        <v>4</v>
      </c>
      <c r="AE45" s="6">
        <f>VLOOKUP(Feedback[[#This Row],[Variety of food]],Rating_Range[],2,0)</f>
        <v>3</v>
      </c>
      <c r="AF45" s="6">
        <f>VLOOKUP(Feedback[[#This Row],[Broadband &amp; TV]],Rating_Range[],2,0)</f>
        <v>3</v>
      </c>
      <c r="AG45" s="6">
        <f>VLOOKUP(Feedback[[#This Row],[Gym]],Rating_Range[],2,0)</f>
        <v>1</v>
      </c>
      <c r="AH45" s="6">
        <f>AVERAGE(Feedback[[#This Row],[S.A]:[Gymm]])</f>
        <v>3.375</v>
      </c>
      <c r="AI45" s="6">
        <f>AVERAGE(Feedback[[#This Row],[S.A]:[C-I-P]])</f>
        <v>4</v>
      </c>
      <c r="AJ45" s="6">
        <f>AVERAGE(Feedback[[#This Row],[RM_S]:[RM_C]])</f>
        <v>4</v>
      </c>
      <c r="AK45" s="6">
        <f>AVERAGE(Feedback[[#This Row],[F_Q]:[Var_Food]])</f>
        <v>3.5</v>
      </c>
      <c r="AL45" s="6">
        <f>AVERAGE(Feedback[[#This Row],[B &amp; TV]:[Gymm]])</f>
        <v>2</v>
      </c>
    </row>
    <row r="46" spans="1:38" x14ac:dyDescent="0.3">
      <c r="A46">
        <v>45</v>
      </c>
      <c r="B46" s="1">
        <v>44017</v>
      </c>
      <c r="C46" s="1">
        <v>44033</v>
      </c>
      <c r="D46" s="5">
        <f>INT(YEAR(Feedback[[#This Row],[Checkin Date]]))</f>
        <v>2020</v>
      </c>
      <c r="E46" s="5" t="s">
        <v>2016</v>
      </c>
      <c r="F46" s="5" t="str">
        <f>TEXT(Feedback[[#This Row],[Checkin Date]],"dddd")</f>
        <v>Sunday</v>
      </c>
      <c r="G46" s="5" t="str">
        <f>IF(OR(Feedback[[#This Row],[Checkin Day]]="Monday",Feedback[[#This Row],[Checkin Day]]="Tuesday",Feedback[[#This Row],[Checkin Day]]="Wednesday",Feedback[[#This Row],[Checkin Day]]="Thursday"),"Weekdays","Weekends")</f>
        <v>Weekends</v>
      </c>
      <c r="H46">
        <v>16</v>
      </c>
      <c r="I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6" t="s">
        <v>76</v>
      </c>
      <c r="K46" t="s">
        <v>37</v>
      </c>
      <c r="L46" s="1">
        <v>24876</v>
      </c>
      <c r="M46" s="5">
        <f ca="1">DATEDIF(Feedback[[#This Row],[Date of Birth]],TODAY(),"Y")</f>
        <v>57</v>
      </c>
      <c r="N46" t="s">
        <v>31</v>
      </c>
      <c r="O46" t="s">
        <v>1993</v>
      </c>
      <c r="P46">
        <v>4</v>
      </c>
      <c r="Q46">
        <v>9</v>
      </c>
      <c r="R46" t="s">
        <v>25</v>
      </c>
      <c r="S46" t="s">
        <v>25</v>
      </c>
      <c r="T46" t="s">
        <v>24</v>
      </c>
      <c r="U46" t="s">
        <v>25</v>
      </c>
      <c r="V46" t="s">
        <v>28</v>
      </c>
      <c r="W46" t="s">
        <v>27</v>
      </c>
      <c r="X46" t="s">
        <v>27</v>
      </c>
      <c r="Y46" t="s">
        <v>24</v>
      </c>
      <c r="Z46" s="6">
        <f>VLOOKUP(Feedback[[#This Row],[Staff attitude]],Rating_Range[],2,0)</f>
        <v>4</v>
      </c>
      <c r="AA46" s="6">
        <f>VLOOKUP(Feedback[[#This Row],[Check-in Process]],Rating_Range[],2,0)</f>
        <v>4</v>
      </c>
      <c r="AB46" s="6">
        <f>VLOOKUP(Feedback[[#This Row],[Room service]],Rating_Range[],2,0)</f>
        <v>3</v>
      </c>
      <c r="AC46" s="6">
        <f>VLOOKUP(Feedback[[#This Row],[Room cleanliness]],Rating_Range[],2,0)</f>
        <v>4</v>
      </c>
      <c r="AD46" s="6">
        <f>VLOOKUP(Feedback[[#This Row],[Food quality]],Rating_Range[],2,0)</f>
        <v>5</v>
      </c>
      <c r="AE46" s="6">
        <f>VLOOKUP(Feedback[[#This Row],[Variety of food]],Rating_Range[],2,0)</f>
        <v>2</v>
      </c>
      <c r="AF46" s="6">
        <f>VLOOKUP(Feedback[[#This Row],[Broadband &amp; TV]],Rating_Range[],2,0)</f>
        <v>2</v>
      </c>
      <c r="AG46" s="6">
        <f>VLOOKUP(Feedback[[#This Row],[Gym]],Rating_Range[],2,0)</f>
        <v>3</v>
      </c>
      <c r="AH46" s="6">
        <f>AVERAGE(Feedback[[#This Row],[S.A]:[Gymm]])</f>
        <v>3.375</v>
      </c>
      <c r="AI46" s="6">
        <f>AVERAGE(Feedback[[#This Row],[S.A]:[C-I-P]])</f>
        <v>4</v>
      </c>
      <c r="AJ46" s="6">
        <f>AVERAGE(Feedback[[#This Row],[RM_S]:[RM_C]])</f>
        <v>3.5</v>
      </c>
      <c r="AK46" s="6">
        <f>AVERAGE(Feedback[[#This Row],[F_Q]:[Var_Food]])</f>
        <v>3.5</v>
      </c>
      <c r="AL46" s="6">
        <f>AVERAGE(Feedback[[#This Row],[B &amp; TV]:[Gymm]])</f>
        <v>2.5</v>
      </c>
    </row>
    <row r="47" spans="1:38" x14ac:dyDescent="0.3">
      <c r="A47">
        <v>46</v>
      </c>
      <c r="B47" s="1">
        <v>44865</v>
      </c>
      <c r="C47" s="1">
        <v>44876</v>
      </c>
      <c r="D47" s="5">
        <f>INT(YEAR(Feedback[[#This Row],[Checkin Date]]))</f>
        <v>2022</v>
      </c>
      <c r="E47" s="5" t="s">
        <v>2013</v>
      </c>
      <c r="F47" s="5" t="str">
        <f>TEXT(Feedback[[#This Row],[Checkin Date]],"dddd")</f>
        <v>Monday</v>
      </c>
      <c r="G47" s="5" t="str">
        <f>IF(OR(Feedback[[#This Row],[Checkin Day]]="Monday",Feedback[[#This Row],[Checkin Day]]="Tuesday",Feedback[[#This Row],[Checkin Day]]="Wednesday",Feedback[[#This Row],[Checkin Day]]="Thursday"),"Weekdays","Weekends")</f>
        <v>Weekdays</v>
      </c>
      <c r="H47">
        <v>11</v>
      </c>
      <c r="I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7" t="s">
        <v>77</v>
      </c>
      <c r="K47" t="s">
        <v>21</v>
      </c>
      <c r="L47" s="1">
        <v>27562</v>
      </c>
      <c r="M47" s="5">
        <f ca="1">DATEDIF(Feedback[[#This Row],[Date of Birth]],TODAY(),"Y")</f>
        <v>50</v>
      </c>
      <c r="N47" t="s">
        <v>35</v>
      </c>
      <c r="O47" t="s">
        <v>1991</v>
      </c>
      <c r="P47">
        <v>4</v>
      </c>
      <c r="Q47">
        <v>9</v>
      </c>
      <c r="R47" t="s">
        <v>24</v>
      </c>
      <c r="S47" t="s">
        <v>28</v>
      </c>
      <c r="T47" t="s">
        <v>24</v>
      </c>
      <c r="U47" t="s">
        <v>25</v>
      </c>
      <c r="V47" t="s">
        <v>25</v>
      </c>
      <c r="W47" t="s">
        <v>27</v>
      </c>
      <c r="X47" t="s">
        <v>25</v>
      </c>
      <c r="Y47" t="s">
        <v>26</v>
      </c>
      <c r="Z47" s="6">
        <f>VLOOKUP(Feedback[[#This Row],[Staff attitude]],Rating_Range[],2,0)</f>
        <v>3</v>
      </c>
      <c r="AA47" s="6">
        <f>VLOOKUP(Feedback[[#This Row],[Check-in Process]],Rating_Range[],2,0)</f>
        <v>5</v>
      </c>
      <c r="AB47" s="6">
        <f>VLOOKUP(Feedback[[#This Row],[Room service]],Rating_Range[],2,0)</f>
        <v>3</v>
      </c>
      <c r="AC47" s="6">
        <f>VLOOKUP(Feedback[[#This Row],[Room cleanliness]],Rating_Range[],2,0)</f>
        <v>4</v>
      </c>
      <c r="AD47" s="6">
        <f>VLOOKUP(Feedback[[#This Row],[Food quality]],Rating_Range[],2,0)</f>
        <v>4</v>
      </c>
      <c r="AE47" s="6">
        <f>VLOOKUP(Feedback[[#This Row],[Variety of food]],Rating_Range[],2,0)</f>
        <v>2</v>
      </c>
      <c r="AF47" s="6">
        <f>VLOOKUP(Feedback[[#This Row],[Broadband &amp; TV]],Rating_Range[],2,0)</f>
        <v>4</v>
      </c>
      <c r="AG47" s="6">
        <f>VLOOKUP(Feedback[[#This Row],[Gym]],Rating_Range[],2,0)</f>
        <v>1</v>
      </c>
      <c r="AH47" s="6">
        <f>AVERAGE(Feedback[[#This Row],[S.A]:[Gymm]])</f>
        <v>3.25</v>
      </c>
      <c r="AI47" s="6">
        <f>AVERAGE(Feedback[[#This Row],[S.A]:[C-I-P]])</f>
        <v>4</v>
      </c>
      <c r="AJ47" s="6">
        <f>AVERAGE(Feedback[[#This Row],[RM_S]:[RM_C]])</f>
        <v>3.5</v>
      </c>
      <c r="AK47" s="6">
        <f>AVERAGE(Feedback[[#This Row],[F_Q]:[Var_Food]])</f>
        <v>3</v>
      </c>
      <c r="AL47" s="6">
        <f>AVERAGE(Feedback[[#This Row],[B &amp; TV]:[Gymm]])</f>
        <v>2.5</v>
      </c>
    </row>
    <row r="48" spans="1:38" x14ac:dyDescent="0.3">
      <c r="A48">
        <v>47</v>
      </c>
      <c r="B48" s="1">
        <v>44660</v>
      </c>
      <c r="C48" s="1">
        <v>44679</v>
      </c>
      <c r="D48" s="5">
        <f>INT(YEAR(Feedback[[#This Row],[Checkin Date]]))</f>
        <v>2022</v>
      </c>
      <c r="E48" s="5" t="s">
        <v>2008</v>
      </c>
      <c r="F48" s="5" t="str">
        <f>TEXT(Feedback[[#This Row],[Checkin Date]],"dddd")</f>
        <v>Saturday</v>
      </c>
      <c r="G48" s="5" t="str">
        <f>IF(OR(Feedback[[#This Row],[Checkin Day]]="Monday",Feedback[[#This Row],[Checkin Day]]="Tuesday",Feedback[[#This Row],[Checkin Day]]="Wednesday",Feedback[[#This Row],[Checkin Day]]="Thursday"),"Weekdays","Weekends")</f>
        <v>Weekends</v>
      </c>
      <c r="H48">
        <v>19</v>
      </c>
      <c r="I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8" t="s">
        <v>78</v>
      </c>
      <c r="K48" t="s">
        <v>21</v>
      </c>
      <c r="L48" s="1">
        <v>26878</v>
      </c>
      <c r="M48" s="5">
        <f ca="1">DATEDIF(Feedback[[#This Row],[Date of Birth]],TODAY(),"Y")</f>
        <v>51</v>
      </c>
      <c r="N48" t="s">
        <v>22</v>
      </c>
      <c r="O48" t="s">
        <v>23</v>
      </c>
      <c r="P48">
        <v>3</v>
      </c>
      <c r="Q48">
        <v>10</v>
      </c>
      <c r="R48" t="s">
        <v>25</v>
      </c>
      <c r="S48" t="s">
        <v>25</v>
      </c>
      <c r="T48" t="s">
        <v>24</v>
      </c>
      <c r="U48" t="s">
        <v>25</v>
      </c>
      <c r="V48" t="s">
        <v>28</v>
      </c>
      <c r="W48" t="s">
        <v>27</v>
      </c>
      <c r="X48" t="s">
        <v>25</v>
      </c>
      <c r="Y48" t="s">
        <v>28</v>
      </c>
      <c r="Z48" s="6">
        <f>VLOOKUP(Feedback[[#This Row],[Staff attitude]],Rating_Range[],2,0)</f>
        <v>4</v>
      </c>
      <c r="AA48" s="6">
        <f>VLOOKUP(Feedback[[#This Row],[Check-in Process]],Rating_Range[],2,0)</f>
        <v>4</v>
      </c>
      <c r="AB48" s="6">
        <f>VLOOKUP(Feedback[[#This Row],[Room service]],Rating_Range[],2,0)</f>
        <v>3</v>
      </c>
      <c r="AC48" s="6">
        <f>VLOOKUP(Feedback[[#This Row],[Room cleanliness]],Rating_Range[],2,0)</f>
        <v>4</v>
      </c>
      <c r="AD48" s="6">
        <f>VLOOKUP(Feedback[[#This Row],[Food quality]],Rating_Range[],2,0)</f>
        <v>5</v>
      </c>
      <c r="AE48" s="6">
        <f>VLOOKUP(Feedback[[#This Row],[Variety of food]],Rating_Range[],2,0)</f>
        <v>2</v>
      </c>
      <c r="AF48" s="6">
        <f>VLOOKUP(Feedback[[#This Row],[Broadband &amp; TV]],Rating_Range[],2,0)</f>
        <v>4</v>
      </c>
      <c r="AG48" s="6">
        <f>VLOOKUP(Feedback[[#This Row],[Gym]],Rating_Range[],2,0)</f>
        <v>5</v>
      </c>
      <c r="AH48" s="6">
        <f>AVERAGE(Feedback[[#This Row],[S.A]:[Gymm]])</f>
        <v>3.875</v>
      </c>
      <c r="AI48" s="6">
        <f>AVERAGE(Feedback[[#This Row],[S.A]:[C-I-P]])</f>
        <v>4</v>
      </c>
      <c r="AJ48" s="6">
        <f>AVERAGE(Feedback[[#This Row],[RM_S]:[RM_C]])</f>
        <v>3.5</v>
      </c>
      <c r="AK48" s="6">
        <f>AVERAGE(Feedback[[#This Row],[F_Q]:[Var_Food]])</f>
        <v>3.5</v>
      </c>
      <c r="AL48" s="6">
        <f>AVERAGE(Feedback[[#This Row],[B &amp; TV]:[Gymm]])</f>
        <v>4.5</v>
      </c>
    </row>
    <row r="49" spans="1:38" x14ac:dyDescent="0.3">
      <c r="A49">
        <v>48</v>
      </c>
      <c r="B49" s="1">
        <v>43999</v>
      </c>
      <c r="C49" s="1">
        <v>44002</v>
      </c>
      <c r="D49" s="5">
        <f>INT(YEAR(Feedback[[#This Row],[Checkin Date]]))</f>
        <v>2020</v>
      </c>
      <c r="E49" s="5" t="s">
        <v>2009</v>
      </c>
      <c r="F49" s="5" t="str">
        <f>TEXT(Feedback[[#This Row],[Checkin Date]],"dddd")</f>
        <v>Wednesday</v>
      </c>
      <c r="G49" s="5" t="str">
        <f>IF(OR(Feedback[[#This Row],[Checkin Day]]="Monday",Feedback[[#This Row],[Checkin Day]]="Tuesday",Feedback[[#This Row],[Checkin Day]]="Wednesday",Feedback[[#This Row],[Checkin Day]]="Thursday"),"Weekdays","Weekends")</f>
        <v>Weekdays</v>
      </c>
      <c r="H49">
        <v>3</v>
      </c>
      <c r="I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9" t="s">
        <v>79</v>
      </c>
      <c r="K49" t="s">
        <v>21</v>
      </c>
      <c r="L49" s="1">
        <v>18684</v>
      </c>
      <c r="M49" s="5">
        <f ca="1">DATEDIF(Feedback[[#This Row],[Date of Birth]],TODAY(),"Y")</f>
        <v>74</v>
      </c>
      <c r="N49" t="s">
        <v>31</v>
      </c>
      <c r="O49" t="s">
        <v>1992</v>
      </c>
      <c r="P49">
        <v>5</v>
      </c>
      <c r="Q49">
        <v>9</v>
      </c>
      <c r="R49" t="s">
        <v>25</v>
      </c>
      <c r="S49" t="s">
        <v>25</v>
      </c>
      <c r="T49" t="s">
        <v>24</v>
      </c>
      <c r="U49" t="s">
        <v>25</v>
      </c>
      <c r="V49" t="s">
        <v>27</v>
      </c>
      <c r="W49" t="s">
        <v>27</v>
      </c>
      <c r="X49" t="s">
        <v>24</v>
      </c>
      <c r="Y49" t="s">
        <v>27</v>
      </c>
      <c r="Z49" s="6">
        <f>VLOOKUP(Feedback[[#This Row],[Staff attitude]],Rating_Range[],2,0)</f>
        <v>4</v>
      </c>
      <c r="AA49" s="6">
        <f>VLOOKUP(Feedback[[#This Row],[Check-in Process]],Rating_Range[],2,0)</f>
        <v>4</v>
      </c>
      <c r="AB49" s="6">
        <f>VLOOKUP(Feedback[[#This Row],[Room service]],Rating_Range[],2,0)</f>
        <v>3</v>
      </c>
      <c r="AC49" s="6">
        <f>VLOOKUP(Feedback[[#This Row],[Room cleanliness]],Rating_Range[],2,0)</f>
        <v>4</v>
      </c>
      <c r="AD49" s="6">
        <f>VLOOKUP(Feedback[[#This Row],[Food quality]],Rating_Range[],2,0)</f>
        <v>2</v>
      </c>
      <c r="AE49" s="6">
        <f>VLOOKUP(Feedback[[#This Row],[Variety of food]],Rating_Range[],2,0)</f>
        <v>2</v>
      </c>
      <c r="AF49" s="6">
        <f>VLOOKUP(Feedback[[#This Row],[Broadband &amp; TV]],Rating_Range[],2,0)</f>
        <v>3</v>
      </c>
      <c r="AG49" s="6">
        <f>VLOOKUP(Feedback[[#This Row],[Gym]],Rating_Range[],2,0)</f>
        <v>2</v>
      </c>
      <c r="AH49" s="6">
        <f>AVERAGE(Feedback[[#This Row],[S.A]:[Gymm]])</f>
        <v>3</v>
      </c>
      <c r="AI49" s="6">
        <f>AVERAGE(Feedback[[#This Row],[S.A]:[C-I-P]])</f>
        <v>4</v>
      </c>
      <c r="AJ49" s="6">
        <f>AVERAGE(Feedback[[#This Row],[RM_S]:[RM_C]])</f>
        <v>3.5</v>
      </c>
      <c r="AK49" s="6">
        <f>AVERAGE(Feedback[[#This Row],[F_Q]:[Var_Food]])</f>
        <v>2</v>
      </c>
      <c r="AL49" s="6">
        <f>AVERAGE(Feedback[[#This Row],[B &amp; TV]:[Gymm]])</f>
        <v>2.5</v>
      </c>
    </row>
    <row r="50" spans="1:38" x14ac:dyDescent="0.3">
      <c r="A50">
        <v>49</v>
      </c>
      <c r="B50" s="1">
        <v>44776</v>
      </c>
      <c r="C50" s="1">
        <v>44783</v>
      </c>
      <c r="D50" s="5">
        <f>INT(YEAR(Feedback[[#This Row],[Checkin Date]]))</f>
        <v>2022</v>
      </c>
      <c r="E50" s="5" t="s">
        <v>2012</v>
      </c>
      <c r="F50" s="5" t="str">
        <f>TEXT(Feedback[[#This Row],[Checkin Date]],"dddd")</f>
        <v>Wednesday</v>
      </c>
      <c r="G50" s="5" t="str">
        <f>IF(OR(Feedback[[#This Row],[Checkin Day]]="Monday",Feedback[[#This Row],[Checkin Day]]="Tuesday",Feedback[[#This Row],[Checkin Day]]="Wednesday",Feedback[[#This Row],[Checkin Day]]="Thursday"),"Weekdays","Weekends")</f>
        <v>Weekdays</v>
      </c>
      <c r="H50">
        <v>7</v>
      </c>
      <c r="I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0" t="s">
        <v>80</v>
      </c>
      <c r="K50" t="s">
        <v>21</v>
      </c>
      <c r="L50" s="1">
        <v>32978</v>
      </c>
      <c r="M50" s="5">
        <f ca="1">DATEDIF(Feedback[[#This Row],[Date of Birth]],TODAY(),"Y")</f>
        <v>35</v>
      </c>
      <c r="N50" t="s">
        <v>22</v>
      </c>
      <c r="O50" t="s">
        <v>23</v>
      </c>
      <c r="P50">
        <v>5</v>
      </c>
      <c r="Q50">
        <v>9</v>
      </c>
      <c r="R50" t="s">
        <v>24</v>
      </c>
      <c r="S50" t="s">
        <v>25</v>
      </c>
      <c r="T50" t="s">
        <v>28</v>
      </c>
      <c r="U50" t="s">
        <v>24</v>
      </c>
      <c r="V50" t="s">
        <v>27</v>
      </c>
      <c r="W50" t="s">
        <v>26</v>
      </c>
      <c r="X50" t="s">
        <v>25</v>
      </c>
      <c r="Y50" t="s">
        <v>28</v>
      </c>
      <c r="Z50" s="6">
        <f>VLOOKUP(Feedback[[#This Row],[Staff attitude]],Rating_Range[],2,0)</f>
        <v>3</v>
      </c>
      <c r="AA50" s="6">
        <f>VLOOKUP(Feedback[[#This Row],[Check-in Process]],Rating_Range[],2,0)</f>
        <v>4</v>
      </c>
      <c r="AB50" s="6">
        <f>VLOOKUP(Feedback[[#This Row],[Room service]],Rating_Range[],2,0)</f>
        <v>5</v>
      </c>
      <c r="AC50" s="6">
        <f>VLOOKUP(Feedback[[#This Row],[Room cleanliness]],Rating_Range[],2,0)</f>
        <v>3</v>
      </c>
      <c r="AD50" s="6">
        <f>VLOOKUP(Feedback[[#This Row],[Food quality]],Rating_Range[],2,0)</f>
        <v>2</v>
      </c>
      <c r="AE50" s="6">
        <f>VLOOKUP(Feedback[[#This Row],[Variety of food]],Rating_Range[],2,0)</f>
        <v>1</v>
      </c>
      <c r="AF50" s="6">
        <f>VLOOKUP(Feedback[[#This Row],[Broadband &amp; TV]],Rating_Range[],2,0)</f>
        <v>4</v>
      </c>
      <c r="AG50" s="6">
        <f>VLOOKUP(Feedback[[#This Row],[Gym]],Rating_Range[],2,0)</f>
        <v>5</v>
      </c>
      <c r="AH50" s="6">
        <f>AVERAGE(Feedback[[#This Row],[S.A]:[Gymm]])</f>
        <v>3.375</v>
      </c>
      <c r="AI50" s="6">
        <f>AVERAGE(Feedback[[#This Row],[S.A]:[C-I-P]])</f>
        <v>3.5</v>
      </c>
      <c r="AJ50" s="6">
        <f>AVERAGE(Feedback[[#This Row],[RM_S]:[RM_C]])</f>
        <v>4</v>
      </c>
      <c r="AK50" s="6">
        <f>AVERAGE(Feedback[[#This Row],[F_Q]:[Var_Food]])</f>
        <v>1.5</v>
      </c>
      <c r="AL50" s="6">
        <f>AVERAGE(Feedback[[#This Row],[B &amp; TV]:[Gymm]])</f>
        <v>4.5</v>
      </c>
    </row>
    <row r="51" spans="1:38" x14ac:dyDescent="0.3">
      <c r="A51">
        <v>50</v>
      </c>
      <c r="B51" s="1">
        <v>43941</v>
      </c>
      <c r="C51" s="1">
        <v>43946</v>
      </c>
      <c r="D51" s="5">
        <f>INT(YEAR(Feedback[[#This Row],[Checkin Date]]))</f>
        <v>2020</v>
      </c>
      <c r="E51" s="5" t="s">
        <v>2008</v>
      </c>
      <c r="F51" s="5" t="str">
        <f>TEXT(Feedback[[#This Row],[Checkin Date]],"dddd")</f>
        <v>Monday</v>
      </c>
      <c r="G51" s="5" t="str">
        <f>IF(OR(Feedback[[#This Row],[Checkin Day]]="Monday",Feedback[[#This Row],[Checkin Day]]="Tuesday",Feedback[[#This Row],[Checkin Day]]="Wednesday",Feedback[[#This Row],[Checkin Day]]="Thursday"),"Weekdays","Weekends")</f>
        <v>Weekdays</v>
      </c>
      <c r="H51">
        <v>5</v>
      </c>
      <c r="I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1" t="s">
        <v>81</v>
      </c>
      <c r="K51" t="s">
        <v>21</v>
      </c>
      <c r="L51" s="1">
        <v>35079</v>
      </c>
      <c r="M51" s="5">
        <f ca="1">DATEDIF(Feedback[[#This Row],[Date of Birth]],TODAY(),"Y")</f>
        <v>29</v>
      </c>
      <c r="N51" t="s">
        <v>22</v>
      </c>
      <c r="O51" t="s">
        <v>1992</v>
      </c>
      <c r="P51">
        <v>3</v>
      </c>
      <c r="Q51">
        <v>9</v>
      </c>
      <c r="R51" t="s">
        <v>28</v>
      </c>
      <c r="S51" t="s">
        <v>25</v>
      </c>
      <c r="T51" t="s">
        <v>28</v>
      </c>
      <c r="U51" t="s">
        <v>26</v>
      </c>
      <c r="V51" t="s">
        <v>28</v>
      </c>
      <c r="W51" t="s">
        <v>27</v>
      </c>
      <c r="X51" t="s">
        <v>26</v>
      </c>
      <c r="Y51" t="s">
        <v>28</v>
      </c>
      <c r="Z51" s="6">
        <f>VLOOKUP(Feedback[[#This Row],[Staff attitude]],Rating_Range[],2,0)</f>
        <v>5</v>
      </c>
      <c r="AA51" s="6">
        <f>VLOOKUP(Feedback[[#This Row],[Check-in Process]],Rating_Range[],2,0)</f>
        <v>4</v>
      </c>
      <c r="AB51" s="6">
        <f>VLOOKUP(Feedback[[#This Row],[Room service]],Rating_Range[],2,0)</f>
        <v>5</v>
      </c>
      <c r="AC51" s="6">
        <f>VLOOKUP(Feedback[[#This Row],[Room cleanliness]],Rating_Range[],2,0)</f>
        <v>1</v>
      </c>
      <c r="AD51" s="6">
        <f>VLOOKUP(Feedback[[#This Row],[Food quality]],Rating_Range[],2,0)</f>
        <v>5</v>
      </c>
      <c r="AE51" s="6">
        <f>VLOOKUP(Feedback[[#This Row],[Variety of food]],Rating_Range[],2,0)</f>
        <v>2</v>
      </c>
      <c r="AF51" s="6">
        <f>VLOOKUP(Feedback[[#This Row],[Broadband &amp; TV]],Rating_Range[],2,0)</f>
        <v>1</v>
      </c>
      <c r="AG51" s="6">
        <f>VLOOKUP(Feedback[[#This Row],[Gym]],Rating_Range[],2,0)</f>
        <v>5</v>
      </c>
      <c r="AH51" s="6">
        <f>AVERAGE(Feedback[[#This Row],[S.A]:[Gymm]])</f>
        <v>3.5</v>
      </c>
      <c r="AI51" s="6">
        <f>AVERAGE(Feedback[[#This Row],[S.A]:[C-I-P]])</f>
        <v>4.5</v>
      </c>
      <c r="AJ51" s="6">
        <f>AVERAGE(Feedback[[#This Row],[RM_S]:[RM_C]])</f>
        <v>3</v>
      </c>
      <c r="AK51" s="6">
        <f>AVERAGE(Feedback[[#This Row],[F_Q]:[Var_Food]])</f>
        <v>3.5</v>
      </c>
      <c r="AL51" s="6">
        <f>AVERAGE(Feedback[[#This Row],[B &amp; TV]:[Gymm]])</f>
        <v>3</v>
      </c>
    </row>
    <row r="52" spans="1:38" x14ac:dyDescent="0.3">
      <c r="A52">
        <v>51</v>
      </c>
      <c r="B52" s="1">
        <v>44579</v>
      </c>
      <c r="C52" s="1">
        <v>44591</v>
      </c>
      <c r="D52" s="5">
        <f>INT(YEAR(Feedback[[#This Row],[Checkin Date]]))</f>
        <v>2022</v>
      </c>
      <c r="E52" s="5" t="s">
        <v>2014</v>
      </c>
      <c r="F52" s="5" t="str">
        <f>TEXT(Feedback[[#This Row],[Checkin Date]],"dddd")</f>
        <v>Tuesday</v>
      </c>
      <c r="G52" s="5" t="str">
        <f>IF(OR(Feedback[[#This Row],[Checkin Day]]="Monday",Feedback[[#This Row],[Checkin Day]]="Tuesday",Feedback[[#This Row],[Checkin Day]]="Wednesday",Feedback[[#This Row],[Checkin Day]]="Thursday"),"Weekdays","Weekends")</f>
        <v>Weekdays</v>
      </c>
      <c r="H52">
        <v>12</v>
      </c>
      <c r="I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2" t="s">
        <v>82</v>
      </c>
      <c r="K52" t="s">
        <v>21</v>
      </c>
      <c r="L52" s="1">
        <v>22443</v>
      </c>
      <c r="M52" s="5">
        <f ca="1">DATEDIF(Feedback[[#This Row],[Date of Birth]],TODAY(),"Y")</f>
        <v>64</v>
      </c>
      <c r="N52" t="s">
        <v>35</v>
      </c>
      <c r="O52" t="s">
        <v>1994</v>
      </c>
      <c r="P52">
        <v>5</v>
      </c>
      <c r="Q52">
        <v>4</v>
      </c>
      <c r="R52" t="s">
        <v>25</v>
      </c>
      <c r="S52" t="s">
        <v>28</v>
      </c>
      <c r="T52" t="s">
        <v>25</v>
      </c>
      <c r="U52" t="s">
        <v>26</v>
      </c>
      <c r="V52" t="s">
        <v>26</v>
      </c>
      <c r="W52" t="s">
        <v>27</v>
      </c>
      <c r="X52" t="s">
        <v>26</v>
      </c>
      <c r="Y52" t="s">
        <v>28</v>
      </c>
      <c r="Z52" s="6">
        <f>VLOOKUP(Feedback[[#This Row],[Staff attitude]],Rating_Range[],2,0)</f>
        <v>4</v>
      </c>
      <c r="AA52" s="6">
        <f>VLOOKUP(Feedback[[#This Row],[Check-in Process]],Rating_Range[],2,0)</f>
        <v>5</v>
      </c>
      <c r="AB52" s="6">
        <f>VLOOKUP(Feedback[[#This Row],[Room service]],Rating_Range[],2,0)</f>
        <v>4</v>
      </c>
      <c r="AC52" s="6">
        <f>VLOOKUP(Feedback[[#This Row],[Room cleanliness]],Rating_Range[],2,0)</f>
        <v>1</v>
      </c>
      <c r="AD52" s="6">
        <f>VLOOKUP(Feedback[[#This Row],[Food quality]],Rating_Range[],2,0)</f>
        <v>1</v>
      </c>
      <c r="AE52" s="6">
        <f>VLOOKUP(Feedback[[#This Row],[Variety of food]],Rating_Range[],2,0)</f>
        <v>2</v>
      </c>
      <c r="AF52" s="6">
        <f>VLOOKUP(Feedback[[#This Row],[Broadband &amp; TV]],Rating_Range[],2,0)</f>
        <v>1</v>
      </c>
      <c r="AG52" s="6">
        <f>VLOOKUP(Feedback[[#This Row],[Gym]],Rating_Range[],2,0)</f>
        <v>5</v>
      </c>
      <c r="AH52" s="6">
        <f>AVERAGE(Feedback[[#This Row],[S.A]:[Gymm]])</f>
        <v>2.875</v>
      </c>
      <c r="AI52" s="6">
        <f>AVERAGE(Feedback[[#This Row],[S.A]:[C-I-P]])</f>
        <v>4.5</v>
      </c>
      <c r="AJ52" s="6">
        <f>AVERAGE(Feedback[[#This Row],[RM_S]:[RM_C]])</f>
        <v>2.5</v>
      </c>
      <c r="AK52" s="6">
        <f>AVERAGE(Feedback[[#This Row],[F_Q]:[Var_Food]])</f>
        <v>1.5</v>
      </c>
      <c r="AL52" s="6">
        <f>AVERAGE(Feedback[[#This Row],[B &amp; TV]:[Gymm]])</f>
        <v>3</v>
      </c>
    </row>
    <row r="53" spans="1:38" x14ac:dyDescent="0.3">
      <c r="A53">
        <v>52</v>
      </c>
      <c r="B53" s="1">
        <v>44098</v>
      </c>
      <c r="C53" s="1">
        <v>44115</v>
      </c>
      <c r="D53" s="5">
        <f>INT(YEAR(Feedback[[#This Row],[Checkin Date]]))</f>
        <v>2020</v>
      </c>
      <c r="E53" s="5" t="s">
        <v>2019</v>
      </c>
      <c r="F53" s="5" t="str">
        <f>TEXT(Feedback[[#This Row],[Checkin Date]],"dddd")</f>
        <v>Thursday</v>
      </c>
      <c r="G53" s="5" t="str">
        <f>IF(OR(Feedback[[#This Row],[Checkin Day]]="Monday",Feedback[[#This Row],[Checkin Day]]="Tuesday",Feedback[[#This Row],[Checkin Day]]="Wednesday",Feedback[[#This Row],[Checkin Day]]="Thursday"),"Weekdays","Weekends")</f>
        <v>Weekdays</v>
      </c>
      <c r="H53">
        <v>17</v>
      </c>
      <c r="I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3" t="s">
        <v>83</v>
      </c>
      <c r="K53" t="s">
        <v>21</v>
      </c>
      <c r="L53" s="1">
        <v>28662</v>
      </c>
      <c r="M53" s="5">
        <f ca="1">DATEDIF(Feedback[[#This Row],[Date of Birth]],TODAY(),"Y")</f>
        <v>47</v>
      </c>
      <c r="N53" t="s">
        <v>35</v>
      </c>
      <c r="O53" t="s">
        <v>1995</v>
      </c>
      <c r="P53">
        <v>3</v>
      </c>
      <c r="Q53">
        <v>7</v>
      </c>
      <c r="R53" t="s">
        <v>28</v>
      </c>
      <c r="S53" t="s">
        <v>25</v>
      </c>
      <c r="T53" t="s">
        <v>28</v>
      </c>
      <c r="U53" t="s">
        <v>24</v>
      </c>
      <c r="V53" t="s">
        <v>27</v>
      </c>
      <c r="W53" t="s">
        <v>27</v>
      </c>
      <c r="X53" t="s">
        <v>26</v>
      </c>
      <c r="Y53" t="s">
        <v>28</v>
      </c>
      <c r="Z53" s="6">
        <f>VLOOKUP(Feedback[[#This Row],[Staff attitude]],Rating_Range[],2,0)</f>
        <v>5</v>
      </c>
      <c r="AA53" s="6">
        <f>VLOOKUP(Feedback[[#This Row],[Check-in Process]],Rating_Range[],2,0)</f>
        <v>4</v>
      </c>
      <c r="AB53" s="6">
        <f>VLOOKUP(Feedback[[#This Row],[Room service]],Rating_Range[],2,0)</f>
        <v>5</v>
      </c>
      <c r="AC53" s="6">
        <f>VLOOKUP(Feedback[[#This Row],[Room cleanliness]],Rating_Range[],2,0)</f>
        <v>3</v>
      </c>
      <c r="AD53" s="6">
        <f>VLOOKUP(Feedback[[#This Row],[Food quality]],Rating_Range[],2,0)</f>
        <v>2</v>
      </c>
      <c r="AE53" s="6">
        <f>VLOOKUP(Feedback[[#This Row],[Variety of food]],Rating_Range[],2,0)</f>
        <v>2</v>
      </c>
      <c r="AF53" s="6">
        <f>VLOOKUP(Feedback[[#This Row],[Broadband &amp; TV]],Rating_Range[],2,0)</f>
        <v>1</v>
      </c>
      <c r="AG53" s="6">
        <f>VLOOKUP(Feedback[[#This Row],[Gym]],Rating_Range[],2,0)</f>
        <v>5</v>
      </c>
      <c r="AH53" s="6">
        <f>AVERAGE(Feedback[[#This Row],[S.A]:[Gymm]])</f>
        <v>3.375</v>
      </c>
      <c r="AI53" s="6">
        <f>AVERAGE(Feedback[[#This Row],[S.A]:[C-I-P]])</f>
        <v>4.5</v>
      </c>
      <c r="AJ53" s="6">
        <f>AVERAGE(Feedback[[#This Row],[RM_S]:[RM_C]])</f>
        <v>4</v>
      </c>
      <c r="AK53" s="6">
        <f>AVERAGE(Feedback[[#This Row],[F_Q]:[Var_Food]])</f>
        <v>2</v>
      </c>
      <c r="AL53" s="6">
        <f>AVERAGE(Feedback[[#This Row],[B &amp; TV]:[Gymm]])</f>
        <v>3</v>
      </c>
    </row>
    <row r="54" spans="1:38" x14ac:dyDescent="0.3">
      <c r="A54">
        <v>53</v>
      </c>
      <c r="B54" s="1">
        <v>44629</v>
      </c>
      <c r="C54" s="1">
        <v>44650</v>
      </c>
      <c r="D54" s="5">
        <f>INT(YEAR(Feedback[[#This Row],[Checkin Date]]))</f>
        <v>2022</v>
      </c>
      <c r="E54" s="5" t="s">
        <v>2017</v>
      </c>
      <c r="F54" s="5" t="str">
        <f>TEXT(Feedback[[#This Row],[Checkin Date]],"dddd")</f>
        <v>Wednesday</v>
      </c>
      <c r="G54" s="5" t="str">
        <f>IF(OR(Feedback[[#This Row],[Checkin Day]]="Monday",Feedback[[#This Row],[Checkin Day]]="Tuesday",Feedback[[#This Row],[Checkin Day]]="Wednesday",Feedback[[#This Row],[Checkin Day]]="Thursday"),"Weekdays","Weekends")</f>
        <v>Weekdays</v>
      </c>
      <c r="H54">
        <v>21</v>
      </c>
      <c r="I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4" t="s">
        <v>84</v>
      </c>
      <c r="K54" t="s">
        <v>21</v>
      </c>
      <c r="L54" s="1">
        <v>31245</v>
      </c>
      <c r="M54" s="5">
        <f ca="1">DATEDIF(Feedback[[#This Row],[Date of Birth]],TODAY(),"Y")</f>
        <v>39</v>
      </c>
      <c r="N54" t="s">
        <v>22</v>
      </c>
      <c r="O54" t="s">
        <v>23</v>
      </c>
      <c r="P54">
        <v>3</v>
      </c>
      <c r="Q54">
        <v>9</v>
      </c>
      <c r="R54" t="s">
        <v>28</v>
      </c>
      <c r="S54" t="s">
        <v>24</v>
      </c>
      <c r="T54" t="s">
        <v>24</v>
      </c>
      <c r="U54" t="s">
        <v>24</v>
      </c>
      <c r="V54" t="s">
        <v>26</v>
      </c>
      <c r="W54" t="s">
        <v>28</v>
      </c>
      <c r="X54" t="s">
        <v>26</v>
      </c>
      <c r="Y54" t="s">
        <v>27</v>
      </c>
      <c r="Z54" s="6">
        <f>VLOOKUP(Feedback[[#This Row],[Staff attitude]],Rating_Range[],2,0)</f>
        <v>5</v>
      </c>
      <c r="AA54" s="6">
        <f>VLOOKUP(Feedback[[#This Row],[Check-in Process]],Rating_Range[],2,0)</f>
        <v>3</v>
      </c>
      <c r="AB54" s="6">
        <f>VLOOKUP(Feedback[[#This Row],[Room service]],Rating_Range[],2,0)</f>
        <v>3</v>
      </c>
      <c r="AC54" s="6">
        <f>VLOOKUP(Feedback[[#This Row],[Room cleanliness]],Rating_Range[],2,0)</f>
        <v>3</v>
      </c>
      <c r="AD54" s="6">
        <f>VLOOKUP(Feedback[[#This Row],[Food quality]],Rating_Range[],2,0)</f>
        <v>1</v>
      </c>
      <c r="AE54" s="6">
        <f>VLOOKUP(Feedback[[#This Row],[Variety of food]],Rating_Range[],2,0)</f>
        <v>5</v>
      </c>
      <c r="AF54" s="6">
        <f>VLOOKUP(Feedback[[#This Row],[Broadband &amp; TV]],Rating_Range[],2,0)</f>
        <v>1</v>
      </c>
      <c r="AG54" s="6">
        <f>VLOOKUP(Feedback[[#This Row],[Gym]],Rating_Range[],2,0)</f>
        <v>2</v>
      </c>
      <c r="AH54" s="6">
        <f>AVERAGE(Feedback[[#This Row],[S.A]:[Gymm]])</f>
        <v>2.875</v>
      </c>
      <c r="AI54" s="6">
        <f>AVERAGE(Feedback[[#This Row],[S.A]:[C-I-P]])</f>
        <v>4</v>
      </c>
      <c r="AJ54" s="6">
        <f>AVERAGE(Feedback[[#This Row],[RM_S]:[RM_C]])</f>
        <v>3</v>
      </c>
      <c r="AK54" s="6">
        <f>AVERAGE(Feedback[[#This Row],[F_Q]:[Var_Food]])</f>
        <v>3</v>
      </c>
      <c r="AL54" s="6">
        <f>AVERAGE(Feedback[[#This Row],[B &amp; TV]:[Gymm]])</f>
        <v>1.5</v>
      </c>
    </row>
    <row r="55" spans="1:38" x14ac:dyDescent="0.3">
      <c r="A55">
        <v>54</v>
      </c>
      <c r="B55" s="1">
        <v>44615</v>
      </c>
      <c r="C55" s="1">
        <v>44634</v>
      </c>
      <c r="D55" s="5">
        <f>INT(YEAR(Feedback[[#This Row],[Checkin Date]]))</f>
        <v>2022</v>
      </c>
      <c r="E55" s="5" t="s">
        <v>2018</v>
      </c>
      <c r="F55" s="5" t="str">
        <f>TEXT(Feedback[[#This Row],[Checkin Date]],"dddd")</f>
        <v>Wednesday</v>
      </c>
      <c r="G55" s="5" t="str">
        <f>IF(OR(Feedback[[#This Row],[Checkin Day]]="Monday",Feedback[[#This Row],[Checkin Day]]="Tuesday",Feedback[[#This Row],[Checkin Day]]="Wednesday",Feedback[[#This Row],[Checkin Day]]="Thursday"),"Weekdays","Weekends")</f>
        <v>Weekdays</v>
      </c>
      <c r="H55">
        <v>19</v>
      </c>
      <c r="I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5" t="s">
        <v>85</v>
      </c>
      <c r="K55" t="s">
        <v>37</v>
      </c>
      <c r="L55" s="1">
        <v>25595</v>
      </c>
      <c r="M55" s="5">
        <f ca="1">DATEDIF(Feedback[[#This Row],[Date of Birth]],TODAY(),"Y")</f>
        <v>55</v>
      </c>
      <c r="N55" t="s">
        <v>35</v>
      </c>
      <c r="O55" t="s">
        <v>1991</v>
      </c>
      <c r="P55">
        <v>5</v>
      </c>
      <c r="Q55">
        <v>10</v>
      </c>
      <c r="R55" t="s">
        <v>24</v>
      </c>
      <c r="S55" t="s">
        <v>28</v>
      </c>
      <c r="T55" t="s">
        <v>27</v>
      </c>
      <c r="U55" t="s">
        <v>26</v>
      </c>
      <c r="V55" t="s">
        <v>25</v>
      </c>
      <c r="W55" t="s">
        <v>26</v>
      </c>
      <c r="X55" t="s">
        <v>28</v>
      </c>
      <c r="Y55" t="s">
        <v>25</v>
      </c>
      <c r="Z55" s="6">
        <f>VLOOKUP(Feedback[[#This Row],[Staff attitude]],Rating_Range[],2,0)</f>
        <v>3</v>
      </c>
      <c r="AA55" s="6">
        <f>VLOOKUP(Feedback[[#This Row],[Check-in Process]],Rating_Range[],2,0)</f>
        <v>5</v>
      </c>
      <c r="AB55" s="6">
        <f>VLOOKUP(Feedback[[#This Row],[Room service]],Rating_Range[],2,0)</f>
        <v>2</v>
      </c>
      <c r="AC55" s="6">
        <f>VLOOKUP(Feedback[[#This Row],[Room cleanliness]],Rating_Range[],2,0)</f>
        <v>1</v>
      </c>
      <c r="AD55" s="6">
        <f>VLOOKUP(Feedback[[#This Row],[Food quality]],Rating_Range[],2,0)</f>
        <v>4</v>
      </c>
      <c r="AE55" s="6">
        <f>VLOOKUP(Feedback[[#This Row],[Variety of food]],Rating_Range[],2,0)</f>
        <v>1</v>
      </c>
      <c r="AF55" s="6">
        <f>VLOOKUP(Feedback[[#This Row],[Broadband &amp; TV]],Rating_Range[],2,0)</f>
        <v>5</v>
      </c>
      <c r="AG55" s="6">
        <f>VLOOKUP(Feedback[[#This Row],[Gym]],Rating_Range[],2,0)</f>
        <v>4</v>
      </c>
      <c r="AH55" s="6">
        <f>AVERAGE(Feedback[[#This Row],[S.A]:[Gymm]])</f>
        <v>3.125</v>
      </c>
      <c r="AI55" s="6">
        <f>AVERAGE(Feedback[[#This Row],[S.A]:[C-I-P]])</f>
        <v>4</v>
      </c>
      <c r="AJ55" s="6">
        <f>AVERAGE(Feedback[[#This Row],[RM_S]:[RM_C]])</f>
        <v>1.5</v>
      </c>
      <c r="AK55" s="6">
        <f>AVERAGE(Feedback[[#This Row],[F_Q]:[Var_Food]])</f>
        <v>2.5</v>
      </c>
      <c r="AL55" s="6">
        <f>AVERAGE(Feedback[[#This Row],[B &amp; TV]:[Gymm]])</f>
        <v>4.5</v>
      </c>
    </row>
    <row r="56" spans="1:38" x14ac:dyDescent="0.3">
      <c r="A56">
        <v>55</v>
      </c>
      <c r="B56" s="1">
        <v>44527</v>
      </c>
      <c r="C56" s="1">
        <v>44542</v>
      </c>
      <c r="D56" s="5">
        <f>INT(YEAR(Feedback[[#This Row],[Checkin Date]]))</f>
        <v>2021</v>
      </c>
      <c r="E56" s="5" t="s">
        <v>2015</v>
      </c>
      <c r="F56" s="5" t="str">
        <f>TEXT(Feedback[[#This Row],[Checkin Date]],"dddd")</f>
        <v>Saturday</v>
      </c>
      <c r="G56" s="5" t="str">
        <f>IF(OR(Feedback[[#This Row],[Checkin Day]]="Monday",Feedback[[#This Row],[Checkin Day]]="Tuesday",Feedback[[#This Row],[Checkin Day]]="Wednesday",Feedback[[#This Row],[Checkin Day]]="Thursday"),"Weekdays","Weekends")</f>
        <v>Weekends</v>
      </c>
      <c r="H56">
        <v>15</v>
      </c>
      <c r="I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6" t="s">
        <v>86</v>
      </c>
      <c r="K56" t="s">
        <v>21</v>
      </c>
      <c r="L56" s="1">
        <v>33328</v>
      </c>
      <c r="M56" s="5">
        <f ca="1">DATEDIF(Feedback[[#This Row],[Date of Birth]],TODAY(),"Y")</f>
        <v>34</v>
      </c>
      <c r="N56" t="s">
        <v>22</v>
      </c>
      <c r="O56" t="s">
        <v>23</v>
      </c>
      <c r="P56">
        <v>5</v>
      </c>
      <c r="Q56">
        <v>3</v>
      </c>
      <c r="R56" t="s">
        <v>25</v>
      </c>
      <c r="S56" t="s">
        <v>28</v>
      </c>
      <c r="T56" t="s">
        <v>24</v>
      </c>
      <c r="U56" t="s">
        <v>27</v>
      </c>
      <c r="V56" t="s">
        <v>26</v>
      </c>
      <c r="W56" t="s">
        <v>27</v>
      </c>
      <c r="X56" t="s">
        <v>28</v>
      </c>
      <c r="Y56" t="s">
        <v>28</v>
      </c>
      <c r="Z56" s="6">
        <f>VLOOKUP(Feedback[[#This Row],[Staff attitude]],Rating_Range[],2,0)</f>
        <v>4</v>
      </c>
      <c r="AA56" s="6">
        <f>VLOOKUP(Feedback[[#This Row],[Check-in Process]],Rating_Range[],2,0)</f>
        <v>5</v>
      </c>
      <c r="AB56" s="6">
        <f>VLOOKUP(Feedback[[#This Row],[Room service]],Rating_Range[],2,0)</f>
        <v>3</v>
      </c>
      <c r="AC56" s="6">
        <f>VLOOKUP(Feedback[[#This Row],[Room cleanliness]],Rating_Range[],2,0)</f>
        <v>2</v>
      </c>
      <c r="AD56" s="6">
        <f>VLOOKUP(Feedback[[#This Row],[Food quality]],Rating_Range[],2,0)</f>
        <v>1</v>
      </c>
      <c r="AE56" s="6">
        <f>VLOOKUP(Feedback[[#This Row],[Variety of food]],Rating_Range[],2,0)</f>
        <v>2</v>
      </c>
      <c r="AF56" s="6">
        <f>VLOOKUP(Feedback[[#This Row],[Broadband &amp; TV]],Rating_Range[],2,0)</f>
        <v>5</v>
      </c>
      <c r="AG56" s="6">
        <f>VLOOKUP(Feedback[[#This Row],[Gym]],Rating_Range[],2,0)</f>
        <v>5</v>
      </c>
      <c r="AH56" s="6">
        <f>AVERAGE(Feedback[[#This Row],[S.A]:[Gymm]])</f>
        <v>3.375</v>
      </c>
      <c r="AI56" s="6">
        <f>AVERAGE(Feedback[[#This Row],[S.A]:[C-I-P]])</f>
        <v>4.5</v>
      </c>
      <c r="AJ56" s="6">
        <f>AVERAGE(Feedback[[#This Row],[RM_S]:[RM_C]])</f>
        <v>2.5</v>
      </c>
      <c r="AK56" s="6">
        <f>AVERAGE(Feedback[[#This Row],[F_Q]:[Var_Food]])</f>
        <v>1.5</v>
      </c>
      <c r="AL56" s="6">
        <f>AVERAGE(Feedback[[#This Row],[B &amp; TV]:[Gymm]])</f>
        <v>5</v>
      </c>
    </row>
    <row r="57" spans="1:38" x14ac:dyDescent="0.3">
      <c r="A57">
        <v>56</v>
      </c>
      <c r="B57" s="1">
        <v>44617</v>
      </c>
      <c r="C57" s="1">
        <v>44642</v>
      </c>
      <c r="D57" s="5">
        <f>INT(YEAR(Feedback[[#This Row],[Checkin Date]]))</f>
        <v>2022</v>
      </c>
      <c r="E57" s="5" t="s">
        <v>2018</v>
      </c>
      <c r="F57" s="5" t="str">
        <f>TEXT(Feedback[[#This Row],[Checkin Date]],"dddd")</f>
        <v>Friday</v>
      </c>
      <c r="G57" s="5" t="str">
        <f>IF(OR(Feedback[[#This Row],[Checkin Day]]="Monday",Feedback[[#This Row],[Checkin Day]]="Tuesday",Feedback[[#This Row],[Checkin Day]]="Wednesday",Feedback[[#This Row],[Checkin Day]]="Thursday"),"Weekdays","Weekends")</f>
        <v>Weekends</v>
      </c>
      <c r="H57">
        <v>25</v>
      </c>
      <c r="I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7" t="s">
        <v>87</v>
      </c>
      <c r="K57" t="s">
        <v>21</v>
      </c>
      <c r="L57" s="1">
        <v>26659</v>
      </c>
      <c r="M57" s="5">
        <f ca="1">DATEDIF(Feedback[[#This Row],[Date of Birth]],TODAY(),"Y")</f>
        <v>52</v>
      </c>
      <c r="N57" t="s">
        <v>22</v>
      </c>
      <c r="O57" t="s">
        <v>23</v>
      </c>
      <c r="P57">
        <v>4</v>
      </c>
      <c r="Q57">
        <v>9</v>
      </c>
      <c r="R57" t="s">
        <v>24</v>
      </c>
      <c r="S57" t="s">
        <v>25</v>
      </c>
      <c r="T57" t="s">
        <v>25</v>
      </c>
      <c r="U57" t="s">
        <v>25</v>
      </c>
      <c r="V57" t="s">
        <v>24</v>
      </c>
      <c r="W57" t="s">
        <v>25</v>
      </c>
      <c r="X57" t="s">
        <v>25</v>
      </c>
      <c r="Y57" t="s">
        <v>25</v>
      </c>
      <c r="Z57" s="6">
        <f>VLOOKUP(Feedback[[#This Row],[Staff attitude]],Rating_Range[],2,0)</f>
        <v>3</v>
      </c>
      <c r="AA57" s="6">
        <f>VLOOKUP(Feedback[[#This Row],[Check-in Process]],Rating_Range[],2,0)</f>
        <v>4</v>
      </c>
      <c r="AB57" s="6">
        <f>VLOOKUP(Feedback[[#This Row],[Room service]],Rating_Range[],2,0)</f>
        <v>4</v>
      </c>
      <c r="AC57" s="6">
        <f>VLOOKUP(Feedback[[#This Row],[Room cleanliness]],Rating_Range[],2,0)</f>
        <v>4</v>
      </c>
      <c r="AD57" s="6">
        <f>VLOOKUP(Feedback[[#This Row],[Food quality]],Rating_Range[],2,0)</f>
        <v>3</v>
      </c>
      <c r="AE57" s="6">
        <f>VLOOKUP(Feedback[[#This Row],[Variety of food]],Rating_Range[],2,0)</f>
        <v>4</v>
      </c>
      <c r="AF57" s="6">
        <f>VLOOKUP(Feedback[[#This Row],[Broadband &amp; TV]],Rating_Range[],2,0)</f>
        <v>4</v>
      </c>
      <c r="AG57" s="6">
        <f>VLOOKUP(Feedback[[#This Row],[Gym]],Rating_Range[],2,0)</f>
        <v>4</v>
      </c>
      <c r="AH57" s="6">
        <f>AVERAGE(Feedback[[#This Row],[S.A]:[Gymm]])</f>
        <v>3.75</v>
      </c>
      <c r="AI57" s="6">
        <f>AVERAGE(Feedback[[#This Row],[S.A]:[C-I-P]])</f>
        <v>3.5</v>
      </c>
      <c r="AJ57" s="6">
        <f>AVERAGE(Feedback[[#This Row],[RM_S]:[RM_C]])</f>
        <v>4</v>
      </c>
      <c r="AK57" s="6">
        <f>AVERAGE(Feedback[[#This Row],[F_Q]:[Var_Food]])</f>
        <v>3.5</v>
      </c>
      <c r="AL57" s="6">
        <f>AVERAGE(Feedback[[#This Row],[B &amp; TV]:[Gymm]])</f>
        <v>4</v>
      </c>
    </row>
    <row r="58" spans="1:38" x14ac:dyDescent="0.3">
      <c r="A58">
        <v>57</v>
      </c>
      <c r="B58" s="1">
        <v>44556</v>
      </c>
      <c r="C58" s="1">
        <v>44572</v>
      </c>
      <c r="D58" s="5">
        <f>INT(YEAR(Feedback[[#This Row],[Checkin Date]]))</f>
        <v>2021</v>
      </c>
      <c r="E58" s="5" t="s">
        <v>2010</v>
      </c>
      <c r="F58" s="5" t="str">
        <f>TEXT(Feedback[[#This Row],[Checkin Date]],"dddd")</f>
        <v>Sunday</v>
      </c>
      <c r="G58" s="5" t="str">
        <f>IF(OR(Feedback[[#This Row],[Checkin Day]]="Monday",Feedback[[#This Row],[Checkin Day]]="Tuesday",Feedback[[#This Row],[Checkin Day]]="Wednesday",Feedback[[#This Row],[Checkin Day]]="Thursday"),"Weekdays","Weekends")</f>
        <v>Weekends</v>
      </c>
      <c r="H58">
        <v>16</v>
      </c>
      <c r="I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8" t="s">
        <v>88</v>
      </c>
      <c r="K58" t="s">
        <v>21</v>
      </c>
      <c r="L58" s="1">
        <v>35423</v>
      </c>
      <c r="M58" s="5">
        <f ca="1">DATEDIF(Feedback[[#This Row],[Date of Birth]],TODAY(),"Y")</f>
        <v>28</v>
      </c>
      <c r="N58" t="s">
        <v>22</v>
      </c>
      <c r="O58" t="s">
        <v>23</v>
      </c>
      <c r="P58">
        <v>5</v>
      </c>
      <c r="Q58">
        <v>9</v>
      </c>
      <c r="R58" t="s">
        <v>28</v>
      </c>
      <c r="S58" t="s">
        <v>24</v>
      </c>
      <c r="T58" t="s">
        <v>28</v>
      </c>
      <c r="U58" t="s">
        <v>24</v>
      </c>
      <c r="V58" t="s">
        <v>24</v>
      </c>
      <c r="W58" t="s">
        <v>27</v>
      </c>
      <c r="X58" t="s">
        <v>27</v>
      </c>
      <c r="Y58" t="s">
        <v>27</v>
      </c>
      <c r="Z58" s="6">
        <f>VLOOKUP(Feedback[[#This Row],[Staff attitude]],Rating_Range[],2,0)</f>
        <v>5</v>
      </c>
      <c r="AA58" s="6">
        <f>VLOOKUP(Feedback[[#This Row],[Check-in Process]],Rating_Range[],2,0)</f>
        <v>3</v>
      </c>
      <c r="AB58" s="6">
        <f>VLOOKUP(Feedback[[#This Row],[Room service]],Rating_Range[],2,0)</f>
        <v>5</v>
      </c>
      <c r="AC58" s="6">
        <f>VLOOKUP(Feedback[[#This Row],[Room cleanliness]],Rating_Range[],2,0)</f>
        <v>3</v>
      </c>
      <c r="AD58" s="6">
        <f>VLOOKUP(Feedback[[#This Row],[Food quality]],Rating_Range[],2,0)</f>
        <v>3</v>
      </c>
      <c r="AE58" s="6">
        <f>VLOOKUP(Feedback[[#This Row],[Variety of food]],Rating_Range[],2,0)</f>
        <v>2</v>
      </c>
      <c r="AF58" s="6">
        <f>VLOOKUP(Feedback[[#This Row],[Broadband &amp; TV]],Rating_Range[],2,0)</f>
        <v>2</v>
      </c>
      <c r="AG58" s="6">
        <f>VLOOKUP(Feedback[[#This Row],[Gym]],Rating_Range[],2,0)</f>
        <v>2</v>
      </c>
      <c r="AH58" s="6">
        <f>AVERAGE(Feedback[[#This Row],[S.A]:[Gymm]])</f>
        <v>3.125</v>
      </c>
      <c r="AI58" s="6">
        <f>AVERAGE(Feedback[[#This Row],[S.A]:[C-I-P]])</f>
        <v>4</v>
      </c>
      <c r="AJ58" s="6">
        <f>AVERAGE(Feedback[[#This Row],[RM_S]:[RM_C]])</f>
        <v>4</v>
      </c>
      <c r="AK58" s="6">
        <f>AVERAGE(Feedback[[#This Row],[F_Q]:[Var_Food]])</f>
        <v>2.5</v>
      </c>
      <c r="AL58" s="6">
        <f>AVERAGE(Feedback[[#This Row],[B &amp; TV]:[Gymm]])</f>
        <v>2</v>
      </c>
    </row>
    <row r="59" spans="1:38" x14ac:dyDescent="0.3">
      <c r="A59">
        <v>58</v>
      </c>
      <c r="B59" s="1">
        <v>44136</v>
      </c>
      <c r="C59" s="1">
        <v>44154</v>
      </c>
      <c r="D59" s="5">
        <f>INT(YEAR(Feedback[[#This Row],[Checkin Date]]))</f>
        <v>2020</v>
      </c>
      <c r="E59" s="5" t="s">
        <v>2015</v>
      </c>
      <c r="F59" s="5" t="str">
        <f>TEXT(Feedback[[#This Row],[Checkin Date]],"dddd")</f>
        <v>Sunday</v>
      </c>
      <c r="G59" s="5" t="str">
        <f>IF(OR(Feedback[[#This Row],[Checkin Day]]="Monday",Feedback[[#This Row],[Checkin Day]]="Tuesday",Feedback[[#This Row],[Checkin Day]]="Wednesday",Feedback[[#This Row],[Checkin Day]]="Thursday"),"Weekdays","Weekends")</f>
        <v>Weekends</v>
      </c>
      <c r="H59">
        <v>18</v>
      </c>
      <c r="I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9" t="s">
        <v>89</v>
      </c>
      <c r="K59" t="s">
        <v>21</v>
      </c>
      <c r="L59" s="1">
        <v>33539</v>
      </c>
      <c r="M59" s="5">
        <f ca="1">DATEDIF(Feedback[[#This Row],[Date of Birth]],TODAY(),"Y")</f>
        <v>33</v>
      </c>
      <c r="N59" t="s">
        <v>35</v>
      </c>
      <c r="O59" t="s">
        <v>1994</v>
      </c>
      <c r="P59">
        <v>1</v>
      </c>
      <c r="Q59">
        <v>6</v>
      </c>
      <c r="R59" t="s">
        <v>25</v>
      </c>
      <c r="S59" t="s">
        <v>28</v>
      </c>
      <c r="T59" t="s">
        <v>28</v>
      </c>
      <c r="U59" t="s">
        <v>25</v>
      </c>
      <c r="V59" t="s">
        <v>27</v>
      </c>
      <c r="W59" t="s">
        <v>26</v>
      </c>
      <c r="X59" t="s">
        <v>26</v>
      </c>
      <c r="Y59" t="s">
        <v>25</v>
      </c>
      <c r="Z59" s="6">
        <f>VLOOKUP(Feedback[[#This Row],[Staff attitude]],Rating_Range[],2,0)</f>
        <v>4</v>
      </c>
      <c r="AA59" s="6">
        <f>VLOOKUP(Feedback[[#This Row],[Check-in Process]],Rating_Range[],2,0)</f>
        <v>5</v>
      </c>
      <c r="AB59" s="6">
        <f>VLOOKUP(Feedback[[#This Row],[Room service]],Rating_Range[],2,0)</f>
        <v>5</v>
      </c>
      <c r="AC59" s="6">
        <f>VLOOKUP(Feedback[[#This Row],[Room cleanliness]],Rating_Range[],2,0)</f>
        <v>4</v>
      </c>
      <c r="AD59" s="6">
        <f>VLOOKUP(Feedback[[#This Row],[Food quality]],Rating_Range[],2,0)</f>
        <v>2</v>
      </c>
      <c r="AE59" s="6">
        <f>VLOOKUP(Feedback[[#This Row],[Variety of food]],Rating_Range[],2,0)</f>
        <v>1</v>
      </c>
      <c r="AF59" s="6">
        <f>VLOOKUP(Feedback[[#This Row],[Broadband &amp; TV]],Rating_Range[],2,0)</f>
        <v>1</v>
      </c>
      <c r="AG59" s="6">
        <f>VLOOKUP(Feedback[[#This Row],[Gym]],Rating_Range[],2,0)</f>
        <v>4</v>
      </c>
      <c r="AH59" s="6">
        <f>AVERAGE(Feedback[[#This Row],[S.A]:[Gymm]])</f>
        <v>3.25</v>
      </c>
      <c r="AI59" s="6">
        <f>AVERAGE(Feedback[[#This Row],[S.A]:[C-I-P]])</f>
        <v>4.5</v>
      </c>
      <c r="AJ59" s="6">
        <f>AVERAGE(Feedback[[#This Row],[RM_S]:[RM_C]])</f>
        <v>4.5</v>
      </c>
      <c r="AK59" s="6">
        <f>AVERAGE(Feedback[[#This Row],[F_Q]:[Var_Food]])</f>
        <v>1.5</v>
      </c>
      <c r="AL59" s="6">
        <f>AVERAGE(Feedback[[#This Row],[B &amp; TV]:[Gymm]])</f>
        <v>2.5</v>
      </c>
    </row>
    <row r="60" spans="1:38" x14ac:dyDescent="0.3">
      <c r="A60">
        <v>59</v>
      </c>
      <c r="B60" s="1">
        <v>44006</v>
      </c>
      <c r="C60" s="1">
        <v>44034</v>
      </c>
      <c r="D60" s="5">
        <f>INT(YEAR(Feedback[[#This Row],[Checkin Date]]))</f>
        <v>2020</v>
      </c>
      <c r="E60" s="5" t="s">
        <v>2009</v>
      </c>
      <c r="F60" s="5" t="str">
        <f>TEXT(Feedback[[#This Row],[Checkin Date]],"dddd")</f>
        <v>Wednesday</v>
      </c>
      <c r="G60" s="5" t="str">
        <f>IF(OR(Feedback[[#This Row],[Checkin Day]]="Monday",Feedback[[#This Row],[Checkin Day]]="Tuesday",Feedback[[#This Row],[Checkin Day]]="Wednesday",Feedback[[#This Row],[Checkin Day]]="Thursday"),"Weekdays","Weekends")</f>
        <v>Weekdays</v>
      </c>
      <c r="H60">
        <v>28</v>
      </c>
      <c r="I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0" t="s">
        <v>90</v>
      </c>
      <c r="K60" t="s">
        <v>21</v>
      </c>
      <c r="L60" s="1">
        <v>23227</v>
      </c>
      <c r="M60" s="5">
        <f ca="1">DATEDIF(Feedback[[#This Row],[Date of Birth]],TODAY(),"Y")</f>
        <v>61</v>
      </c>
      <c r="N60" t="s">
        <v>31</v>
      </c>
      <c r="O60" t="s">
        <v>1995</v>
      </c>
      <c r="P60">
        <v>5</v>
      </c>
      <c r="Q60">
        <v>8</v>
      </c>
      <c r="R60" t="s">
        <v>25</v>
      </c>
      <c r="S60" t="s">
        <v>24</v>
      </c>
      <c r="T60" t="s">
        <v>28</v>
      </c>
      <c r="U60" t="s">
        <v>24</v>
      </c>
      <c r="V60" t="s">
        <v>27</v>
      </c>
      <c r="W60" t="s">
        <v>26</v>
      </c>
      <c r="X60" t="s">
        <v>24</v>
      </c>
      <c r="Y60" t="s">
        <v>27</v>
      </c>
      <c r="Z60" s="6">
        <f>VLOOKUP(Feedback[[#This Row],[Staff attitude]],Rating_Range[],2,0)</f>
        <v>4</v>
      </c>
      <c r="AA60" s="6">
        <f>VLOOKUP(Feedback[[#This Row],[Check-in Process]],Rating_Range[],2,0)</f>
        <v>3</v>
      </c>
      <c r="AB60" s="6">
        <f>VLOOKUP(Feedback[[#This Row],[Room service]],Rating_Range[],2,0)</f>
        <v>5</v>
      </c>
      <c r="AC60" s="6">
        <f>VLOOKUP(Feedback[[#This Row],[Room cleanliness]],Rating_Range[],2,0)</f>
        <v>3</v>
      </c>
      <c r="AD60" s="6">
        <f>VLOOKUP(Feedback[[#This Row],[Food quality]],Rating_Range[],2,0)</f>
        <v>2</v>
      </c>
      <c r="AE60" s="6">
        <f>VLOOKUP(Feedback[[#This Row],[Variety of food]],Rating_Range[],2,0)</f>
        <v>1</v>
      </c>
      <c r="AF60" s="6">
        <f>VLOOKUP(Feedback[[#This Row],[Broadband &amp; TV]],Rating_Range[],2,0)</f>
        <v>3</v>
      </c>
      <c r="AG60" s="6">
        <f>VLOOKUP(Feedback[[#This Row],[Gym]],Rating_Range[],2,0)</f>
        <v>2</v>
      </c>
      <c r="AH60" s="6">
        <f>AVERAGE(Feedback[[#This Row],[S.A]:[Gymm]])</f>
        <v>2.875</v>
      </c>
      <c r="AI60" s="6">
        <f>AVERAGE(Feedback[[#This Row],[S.A]:[C-I-P]])</f>
        <v>3.5</v>
      </c>
      <c r="AJ60" s="6">
        <f>AVERAGE(Feedback[[#This Row],[RM_S]:[RM_C]])</f>
        <v>4</v>
      </c>
      <c r="AK60" s="6">
        <f>AVERAGE(Feedback[[#This Row],[F_Q]:[Var_Food]])</f>
        <v>1.5</v>
      </c>
      <c r="AL60" s="6">
        <f>AVERAGE(Feedback[[#This Row],[B &amp; TV]:[Gymm]])</f>
        <v>2.5</v>
      </c>
    </row>
    <row r="61" spans="1:38" x14ac:dyDescent="0.3">
      <c r="A61">
        <v>60</v>
      </c>
      <c r="B61" s="1">
        <v>44024</v>
      </c>
      <c r="C61" s="1">
        <v>44037</v>
      </c>
      <c r="D61" s="5">
        <f>INT(YEAR(Feedback[[#This Row],[Checkin Date]]))</f>
        <v>2020</v>
      </c>
      <c r="E61" s="5" t="s">
        <v>2016</v>
      </c>
      <c r="F61" s="5" t="str">
        <f>TEXT(Feedback[[#This Row],[Checkin Date]],"dddd")</f>
        <v>Sunday</v>
      </c>
      <c r="G61" s="5" t="str">
        <f>IF(OR(Feedback[[#This Row],[Checkin Day]]="Monday",Feedback[[#This Row],[Checkin Day]]="Tuesday",Feedback[[#This Row],[Checkin Day]]="Wednesday",Feedback[[#This Row],[Checkin Day]]="Thursday"),"Weekdays","Weekends")</f>
        <v>Weekends</v>
      </c>
      <c r="H61">
        <v>13</v>
      </c>
      <c r="I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1" t="s">
        <v>91</v>
      </c>
      <c r="K61" t="s">
        <v>37</v>
      </c>
      <c r="L61" s="1">
        <v>28667</v>
      </c>
      <c r="M61" s="5">
        <f ca="1">DATEDIF(Feedback[[#This Row],[Date of Birth]],TODAY(),"Y")</f>
        <v>47</v>
      </c>
      <c r="N61" t="s">
        <v>22</v>
      </c>
      <c r="O61" t="s">
        <v>23</v>
      </c>
      <c r="P61">
        <v>5</v>
      </c>
      <c r="Q61">
        <v>4</v>
      </c>
      <c r="R61" t="s">
        <v>25</v>
      </c>
      <c r="S61" t="s">
        <v>28</v>
      </c>
      <c r="T61" t="s">
        <v>25</v>
      </c>
      <c r="U61" t="s">
        <v>28</v>
      </c>
      <c r="V61" t="s">
        <v>27</v>
      </c>
      <c r="W61" t="s">
        <v>26</v>
      </c>
      <c r="X61" t="s">
        <v>26</v>
      </c>
      <c r="Y61" t="s">
        <v>26</v>
      </c>
      <c r="Z61" s="6">
        <f>VLOOKUP(Feedback[[#This Row],[Staff attitude]],Rating_Range[],2,0)</f>
        <v>4</v>
      </c>
      <c r="AA61" s="6">
        <f>VLOOKUP(Feedback[[#This Row],[Check-in Process]],Rating_Range[],2,0)</f>
        <v>5</v>
      </c>
      <c r="AB61" s="6">
        <f>VLOOKUP(Feedback[[#This Row],[Room service]],Rating_Range[],2,0)</f>
        <v>4</v>
      </c>
      <c r="AC61" s="6">
        <f>VLOOKUP(Feedback[[#This Row],[Room cleanliness]],Rating_Range[],2,0)</f>
        <v>5</v>
      </c>
      <c r="AD61" s="6">
        <f>VLOOKUP(Feedback[[#This Row],[Food quality]],Rating_Range[],2,0)</f>
        <v>2</v>
      </c>
      <c r="AE61" s="6">
        <f>VLOOKUP(Feedback[[#This Row],[Variety of food]],Rating_Range[],2,0)</f>
        <v>1</v>
      </c>
      <c r="AF61" s="6">
        <f>VLOOKUP(Feedback[[#This Row],[Broadband &amp; TV]],Rating_Range[],2,0)</f>
        <v>1</v>
      </c>
      <c r="AG61" s="6">
        <f>VLOOKUP(Feedback[[#This Row],[Gym]],Rating_Range[],2,0)</f>
        <v>1</v>
      </c>
      <c r="AH61" s="6">
        <f>AVERAGE(Feedback[[#This Row],[S.A]:[Gymm]])</f>
        <v>2.875</v>
      </c>
      <c r="AI61" s="6">
        <f>AVERAGE(Feedback[[#This Row],[S.A]:[C-I-P]])</f>
        <v>4.5</v>
      </c>
      <c r="AJ61" s="6">
        <f>AVERAGE(Feedback[[#This Row],[RM_S]:[RM_C]])</f>
        <v>4.5</v>
      </c>
      <c r="AK61" s="6">
        <f>AVERAGE(Feedback[[#This Row],[F_Q]:[Var_Food]])</f>
        <v>1.5</v>
      </c>
      <c r="AL61" s="6">
        <f>AVERAGE(Feedback[[#This Row],[B &amp; TV]:[Gymm]])</f>
        <v>1</v>
      </c>
    </row>
    <row r="62" spans="1:38" x14ac:dyDescent="0.3">
      <c r="A62">
        <v>61</v>
      </c>
      <c r="B62" s="1">
        <v>44742</v>
      </c>
      <c r="C62" s="1">
        <v>44763</v>
      </c>
      <c r="D62" s="5">
        <f>INT(YEAR(Feedback[[#This Row],[Checkin Date]]))</f>
        <v>2022</v>
      </c>
      <c r="E62" s="5" t="s">
        <v>2009</v>
      </c>
      <c r="F62" s="5" t="str">
        <f>TEXT(Feedback[[#This Row],[Checkin Date]],"dddd")</f>
        <v>Thursday</v>
      </c>
      <c r="G62" s="5" t="str">
        <f>IF(OR(Feedback[[#This Row],[Checkin Day]]="Monday",Feedback[[#This Row],[Checkin Day]]="Tuesday",Feedback[[#This Row],[Checkin Day]]="Wednesday",Feedback[[#This Row],[Checkin Day]]="Thursday"),"Weekdays","Weekends")</f>
        <v>Weekdays</v>
      </c>
      <c r="H62">
        <v>21</v>
      </c>
      <c r="I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2" t="s">
        <v>92</v>
      </c>
      <c r="K62" t="s">
        <v>37</v>
      </c>
      <c r="L62" s="1">
        <v>33206</v>
      </c>
      <c r="M62" s="5">
        <f ca="1">DATEDIF(Feedback[[#This Row],[Date of Birth]],TODAY(),"Y")</f>
        <v>34</v>
      </c>
      <c r="N62" t="s">
        <v>22</v>
      </c>
      <c r="O62" t="s">
        <v>23</v>
      </c>
      <c r="P62">
        <v>3</v>
      </c>
      <c r="Q62">
        <v>6</v>
      </c>
      <c r="R62" t="s">
        <v>28</v>
      </c>
      <c r="S62" t="s">
        <v>25</v>
      </c>
      <c r="T62" t="s">
        <v>25</v>
      </c>
      <c r="U62" t="s">
        <v>28</v>
      </c>
      <c r="V62" t="s">
        <v>25</v>
      </c>
      <c r="W62" t="s">
        <v>26</v>
      </c>
      <c r="X62" t="s">
        <v>25</v>
      </c>
      <c r="Y62" t="s">
        <v>28</v>
      </c>
      <c r="Z62" s="6">
        <f>VLOOKUP(Feedback[[#This Row],[Staff attitude]],Rating_Range[],2,0)</f>
        <v>5</v>
      </c>
      <c r="AA62" s="6">
        <f>VLOOKUP(Feedback[[#This Row],[Check-in Process]],Rating_Range[],2,0)</f>
        <v>4</v>
      </c>
      <c r="AB62" s="6">
        <f>VLOOKUP(Feedback[[#This Row],[Room service]],Rating_Range[],2,0)</f>
        <v>4</v>
      </c>
      <c r="AC62" s="6">
        <f>VLOOKUP(Feedback[[#This Row],[Room cleanliness]],Rating_Range[],2,0)</f>
        <v>5</v>
      </c>
      <c r="AD62" s="6">
        <f>VLOOKUP(Feedback[[#This Row],[Food quality]],Rating_Range[],2,0)</f>
        <v>4</v>
      </c>
      <c r="AE62" s="6">
        <f>VLOOKUP(Feedback[[#This Row],[Variety of food]],Rating_Range[],2,0)</f>
        <v>1</v>
      </c>
      <c r="AF62" s="6">
        <f>VLOOKUP(Feedback[[#This Row],[Broadband &amp; TV]],Rating_Range[],2,0)</f>
        <v>4</v>
      </c>
      <c r="AG62" s="6">
        <f>VLOOKUP(Feedback[[#This Row],[Gym]],Rating_Range[],2,0)</f>
        <v>5</v>
      </c>
      <c r="AH62" s="6">
        <f>AVERAGE(Feedback[[#This Row],[S.A]:[Gymm]])</f>
        <v>4</v>
      </c>
      <c r="AI62" s="6">
        <f>AVERAGE(Feedback[[#This Row],[S.A]:[C-I-P]])</f>
        <v>4.5</v>
      </c>
      <c r="AJ62" s="6">
        <f>AVERAGE(Feedback[[#This Row],[RM_S]:[RM_C]])</f>
        <v>4.5</v>
      </c>
      <c r="AK62" s="6">
        <f>AVERAGE(Feedback[[#This Row],[F_Q]:[Var_Food]])</f>
        <v>2.5</v>
      </c>
      <c r="AL62" s="6">
        <f>AVERAGE(Feedback[[#This Row],[B &amp; TV]:[Gymm]])</f>
        <v>4.5</v>
      </c>
    </row>
    <row r="63" spans="1:38" x14ac:dyDescent="0.3">
      <c r="A63">
        <v>62</v>
      </c>
      <c r="B63" s="1">
        <v>44090</v>
      </c>
      <c r="C63" s="1">
        <v>44118</v>
      </c>
      <c r="D63" s="5">
        <f>INT(YEAR(Feedback[[#This Row],[Checkin Date]]))</f>
        <v>2020</v>
      </c>
      <c r="E63" s="5" t="s">
        <v>2019</v>
      </c>
      <c r="F63" s="5" t="str">
        <f>TEXT(Feedback[[#This Row],[Checkin Date]],"dddd")</f>
        <v>Wednesday</v>
      </c>
      <c r="G63" s="5" t="str">
        <f>IF(OR(Feedback[[#This Row],[Checkin Day]]="Monday",Feedback[[#This Row],[Checkin Day]]="Tuesday",Feedback[[#This Row],[Checkin Day]]="Wednesday",Feedback[[#This Row],[Checkin Day]]="Thursday"),"Weekdays","Weekends")</f>
        <v>Weekdays</v>
      </c>
      <c r="H63">
        <v>28</v>
      </c>
      <c r="I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3" t="s">
        <v>93</v>
      </c>
      <c r="K63" t="s">
        <v>37</v>
      </c>
      <c r="L63" s="1">
        <v>23736</v>
      </c>
      <c r="M63" s="5">
        <f ca="1">DATEDIF(Feedback[[#This Row],[Date of Birth]],TODAY(),"Y")</f>
        <v>60</v>
      </c>
      <c r="N63" t="s">
        <v>35</v>
      </c>
      <c r="O63" t="s">
        <v>1990</v>
      </c>
      <c r="P63">
        <v>2</v>
      </c>
      <c r="Q63">
        <v>6</v>
      </c>
      <c r="R63" t="s">
        <v>25</v>
      </c>
      <c r="S63" t="s">
        <v>25</v>
      </c>
      <c r="T63" t="s">
        <v>25</v>
      </c>
      <c r="U63" t="s">
        <v>27</v>
      </c>
      <c r="V63" t="s">
        <v>26</v>
      </c>
      <c r="W63" t="s">
        <v>25</v>
      </c>
      <c r="X63" t="s">
        <v>28</v>
      </c>
      <c r="Y63" t="s">
        <v>25</v>
      </c>
      <c r="Z63" s="6">
        <f>VLOOKUP(Feedback[[#This Row],[Staff attitude]],Rating_Range[],2,0)</f>
        <v>4</v>
      </c>
      <c r="AA63" s="6">
        <f>VLOOKUP(Feedback[[#This Row],[Check-in Process]],Rating_Range[],2,0)</f>
        <v>4</v>
      </c>
      <c r="AB63" s="6">
        <f>VLOOKUP(Feedback[[#This Row],[Room service]],Rating_Range[],2,0)</f>
        <v>4</v>
      </c>
      <c r="AC63" s="6">
        <f>VLOOKUP(Feedback[[#This Row],[Room cleanliness]],Rating_Range[],2,0)</f>
        <v>2</v>
      </c>
      <c r="AD63" s="6">
        <f>VLOOKUP(Feedback[[#This Row],[Food quality]],Rating_Range[],2,0)</f>
        <v>1</v>
      </c>
      <c r="AE63" s="6">
        <f>VLOOKUP(Feedback[[#This Row],[Variety of food]],Rating_Range[],2,0)</f>
        <v>4</v>
      </c>
      <c r="AF63" s="6">
        <f>VLOOKUP(Feedback[[#This Row],[Broadband &amp; TV]],Rating_Range[],2,0)</f>
        <v>5</v>
      </c>
      <c r="AG63" s="6">
        <f>VLOOKUP(Feedback[[#This Row],[Gym]],Rating_Range[],2,0)</f>
        <v>4</v>
      </c>
      <c r="AH63" s="6">
        <f>AVERAGE(Feedback[[#This Row],[S.A]:[Gymm]])</f>
        <v>3.5</v>
      </c>
      <c r="AI63" s="6">
        <f>AVERAGE(Feedback[[#This Row],[S.A]:[C-I-P]])</f>
        <v>4</v>
      </c>
      <c r="AJ63" s="6">
        <f>AVERAGE(Feedback[[#This Row],[RM_S]:[RM_C]])</f>
        <v>3</v>
      </c>
      <c r="AK63" s="6">
        <f>AVERAGE(Feedback[[#This Row],[F_Q]:[Var_Food]])</f>
        <v>2.5</v>
      </c>
      <c r="AL63" s="6">
        <f>AVERAGE(Feedback[[#This Row],[B &amp; TV]:[Gymm]])</f>
        <v>4.5</v>
      </c>
    </row>
    <row r="64" spans="1:38" x14ac:dyDescent="0.3">
      <c r="A64">
        <v>63</v>
      </c>
      <c r="B64" s="1">
        <v>44382</v>
      </c>
      <c r="C64" s="1">
        <v>44410</v>
      </c>
      <c r="D64" s="5">
        <f>INT(YEAR(Feedback[[#This Row],[Checkin Date]]))</f>
        <v>2021</v>
      </c>
      <c r="E64" s="5" t="s">
        <v>2016</v>
      </c>
      <c r="F64" s="5" t="str">
        <f>TEXT(Feedback[[#This Row],[Checkin Date]],"dddd")</f>
        <v>Monday</v>
      </c>
      <c r="G64" s="5" t="str">
        <f>IF(OR(Feedback[[#This Row],[Checkin Day]]="Monday",Feedback[[#This Row],[Checkin Day]]="Tuesday",Feedback[[#This Row],[Checkin Day]]="Wednesday",Feedback[[#This Row],[Checkin Day]]="Thursday"),"Weekdays","Weekends")</f>
        <v>Weekdays</v>
      </c>
      <c r="H64">
        <v>28</v>
      </c>
      <c r="I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4" t="s">
        <v>94</v>
      </c>
      <c r="K64" t="s">
        <v>21</v>
      </c>
      <c r="L64" s="1">
        <v>21113</v>
      </c>
      <c r="M64" s="5">
        <f ca="1">DATEDIF(Feedback[[#This Row],[Date of Birth]],TODAY(),"Y")</f>
        <v>67</v>
      </c>
      <c r="N64" t="s">
        <v>31</v>
      </c>
      <c r="O64" t="s">
        <v>1992</v>
      </c>
      <c r="P64">
        <v>5</v>
      </c>
      <c r="Q64">
        <v>7</v>
      </c>
      <c r="R64" t="s">
        <v>26</v>
      </c>
      <c r="S64" t="s">
        <v>24</v>
      </c>
      <c r="T64" t="s">
        <v>25</v>
      </c>
      <c r="U64" t="s">
        <v>26</v>
      </c>
      <c r="V64" t="s">
        <v>27</v>
      </c>
      <c r="W64" t="s">
        <v>27</v>
      </c>
      <c r="X64" t="s">
        <v>26</v>
      </c>
      <c r="Y64" t="s">
        <v>24</v>
      </c>
      <c r="Z64" s="6">
        <f>VLOOKUP(Feedback[[#This Row],[Staff attitude]],Rating_Range[],2,0)</f>
        <v>1</v>
      </c>
      <c r="AA64" s="6">
        <f>VLOOKUP(Feedback[[#This Row],[Check-in Process]],Rating_Range[],2,0)</f>
        <v>3</v>
      </c>
      <c r="AB64" s="6">
        <f>VLOOKUP(Feedback[[#This Row],[Room service]],Rating_Range[],2,0)</f>
        <v>4</v>
      </c>
      <c r="AC64" s="6">
        <f>VLOOKUP(Feedback[[#This Row],[Room cleanliness]],Rating_Range[],2,0)</f>
        <v>1</v>
      </c>
      <c r="AD64" s="6">
        <f>VLOOKUP(Feedback[[#This Row],[Food quality]],Rating_Range[],2,0)</f>
        <v>2</v>
      </c>
      <c r="AE64" s="6">
        <f>VLOOKUP(Feedback[[#This Row],[Variety of food]],Rating_Range[],2,0)</f>
        <v>2</v>
      </c>
      <c r="AF64" s="6">
        <f>VLOOKUP(Feedback[[#This Row],[Broadband &amp; TV]],Rating_Range[],2,0)</f>
        <v>1</v>
      </c>
      <c r="AG64" s="6">
        <f>VLOOKUP(Feedback[[#This Row],[Gym]],Rating_Range[],2,0)</f>
        <v>3</v>
      </c>
      <c r="AH64" s="6">
        <f>AVERAGE(Feedback[[#This Row],[S.A]:[Gymm]])</f>
        <v>2.125</v>
      </c>
      <c r="AI64" s="6">
        <f>AVERAGE(Feedback[[#This Row],[S.A]:[C-I-P]])</f>
        <v>2</v>
      </c>
      <c r="AJ64" s="6">
        <f>AVERAGE(Feedback[[#This Row],[RM_S]:[RM_C]])</f>
        <v>2.5</v>
      </c>
      <c r="AK64" s="6">
        <f>AVERAGE(Feedback[[#This Row],[F_Q]:[Var_Food]])</f>
        <v>2</v>
      </c>
      <c r="AL64" s="6">
        <f>AVERAGE(Feedback[[#This Row],[B &amp; TV]:[Gymm]])</f>
        <v>2</v>
      </c>
    </row>
    <row r="65" spans="1:38" x14ac:dyDescent="0.3">
      <c r="A65">
        <v>64</v>
      </c>
      <c r="B65" s="1">
        <v>44408</v>
      </c>
      <c r="C65" s="1">
        <v>44426</v>
      </c>
      <c r="D65" s="5">
        <f>INT(YEAR(Feedback[[#This Row],[Checkin Date]]))</f>
        <v>2021</v>
      </c>
      <c r="E65" s="5" t="s">
        <v>2016</v>
      </c>
      <c r="F65" s="5" t="str">
        <f>TEXT(Feedback[[#This Row],[Checkin Date]],"dddd")</f>
        <v>Saturday</v>
      </c>
      <c r="G65" s="5" t="str">
        <f>IF(OR(Feedback[[#This Row],[Checkin Day]]="Monday",Feedback[[#This Row],[Checkin Day]]="Tuesday",Feedback[[#This Row],[Checkin Day]]="Wednesday",Feedback[[#This Row],[Checkin Day]]="Thursday"),"Weekdays","Weekends")</f>
        <v>Weekends</v>
      </c>
      <c r="H65">
        <v>18</v>
      </c>
      <c r="I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5" t="s">
        <v>95</v>
      </c>
      <c r="K65" t="s">
        <v>37</v>
      </c>
      <c r="L65" s="1">
        <v>35939</v>
      </c>
      <c r="M65" s="5">
        <f ca="1">DATEDIF(Feedback[[#This Row],[Date of Birth]],TODAY(),"Y")</f>
        <v>27</v>
      </c>
      <c r="N65" t="s">
        <v>31</v>
      </c>
      <c r="O65" t="s">
        <v>1995</v>
      </c>
      <c r="P65">
        <v>4</v>
      </c>
      <c r="Q65">
        <v>9</v>
      </c>
      <c r="R65" t="s">
        <v>25</v>
      </c>
      <c r="S65" t="s">
        <v>28</v>
      </c>
      <c r="T65" t="s">
        <v>24</v>
      </c>
      <c r="U65" t="s">
        <v>28</v>
      </c>
      <c r="V65" t="s">
        <v>24</v>
      </c>
      <c r="W65" t="s">
        <v>27</v>
      </c>
      <c r="X65" t="s">
        <v>28</v>
      </c>
      <c r="Y65" t="s">
        <v>24</v>
      </c>
      <c r="Z65" s="6">
        <f>VLOOKUP(Feedback[[#This Row],[Staff attitude]],Rating_Range[],2,0)</f>
        <v>4</v>
      </c>
      <c r="AA65" s="6">
        <f>VLOOKUP(Feedback[[#This Row],[Check-in Process]],Rating_Range[],2,0)</f>
        <v>5</v>
      </c>
      <c r="AB65" s="6">
        <f>VLOOKUP(Feedback[[#This Row],[Room service]],Rating_Range[],2,0)</f>
        <v>3</v>
      </c>
      <c r="AC65" s="6">
        <f>VLOOKUP(Feedback[[#This Row],[Room cleanliness]],Rating_Range[],2,0)</f>
        <v>5</v>
      </c>
      <c r="AD65" s="6">
        <f>VLOOKUP(Feedback[[#This Row],[Food quality]],Rating_Range[],2,0)</f>
        <v>3</v>
      </c>
      <c r="AE65" s="6">
        <f>VLOOKUP(Feedback[[#This Row],[Variety of food]],Rating_Range[],2,0)</f>
        <v>2</v>
      </c>
      <c r="AF65" s="6">
        <f>VLOOKUP(Feedback[[#This Row],[Broadband &amp; TV]],Rating_Range[],2,0)</f>
        <v>5</v>
      </c>
      <c r="AG65" s="6">
        <f>VLOOKUP(Feedback[[#This Row],[Gym]],Rating_Range[],2,0)</f>
        <v>3</v>
      </c>
      <c r="AH65" s="6">
        <f>AVERAGE(Feedback[[#This Row],[S.A]:[Gymm]])</f>
        <v>3.75</v>
      </c>
      <c r="AI65" s="6">
        <f>AVERAGE(Feedback[[#This Row],[S.A]:[C-I-P]])</f>
        <v>4.5</v>
      </c>
      <c r="AJ65" s="6">
        <f>AVERAGE(Feedback[[#This Row],[RM_S]:[RM_C]])</f>
        <v>4</v>
      </c>
      <c r="AK65" s="6">
        <f>AVERAGE(Feedback[[#This Row],[F_Q]:[Var_Food]])</f>
        <v>2.5</v>
      </c>
      <c r="AL65" s="6">
        <f>AVERAGE(Feedback[[#This Row],[B &amp; TV]:[Gymm]])</f>
        <v>4</v>
      </c>
    </row>
    <row r="66" spans="1:38" x14ac:dyDescent="0.3">
      <c r="A66">
        <v>65</v>
      </c>
      <c r="B66" s="1">
        <v>44621</v>
      </c>
      <c r="C66" s="1">
        <v>44624</v>
      </c>
      <c r="D66" s="5">
        <f>INT(YEAR(Feedback[[#This Row],[Checkin Date]]))</f>
        <v>2022</v>
      </c>
      <c r="E66" s="5" t="s">
        <v>2017</v>
      </c>
      <c r="F66" s="5" t="str">
        <f>TEXT(Feedback[[#This Row],[Checkin Date]],"dddd")</f>
        <v>Tuesday</v>
      </c>
      <c r="G66" s="5" t="str">
        <f>IF(OR(Feedback[[#This Row],[Checkin Day]]="Monday",Feedback[[#This Row],[Checkin Day]]="Tuesday",Feedback[[#This Row],[Checkin Day]]="Wednesday",Feedback[[#This Row],[Checkin Day]]="Thursday"),"Weekdays","Weekends")</f>
        <v>Weekdays</v>
      </c>
      <c r="H66">
        <v>3</v>
      </c>
      <c r="I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6" t="s">
        <v>96</v>
      </c>
      <c r="K66" t="s">
        <v>37</v>
      </c>
      <c r="L66" s="1">
        <v>27145</v>
      </c>
      <c r="M66" s="5">
        <f ca="1">DATEDIF(Feedback[[#This Row],[Date of Birth]],TODAY(),"Y")</f>
        <v>51</v>
      </c>
      <c r="N66" t="s">
        <v>35</v>
      </c>
      <c r="O66" t="s">
        <v>1995</v>
      </c>
      <c r="P66">
        <v>4</v>
      </c>
      <c r="Q66">
        <v>8</v>
      </c>
      <c r="R66" t="s">
        <v>28</v>
      </c>
      <c r="S66" t="s">
        <v>25</v>
      </c>
      <c r="T66" t="s">
        <v>25</v>
      </c>
      <c r="U66" t="s">
        <v>25</v>
      </c>
      <c r="V66" t="s">
        <v>26</v>
      </c>
      <c r="W66" t="s">
        <v>26</v>
      </c>
      <c r="X66" t="s">
        <v>27</v>
      </c>
      <c r="Y66" t="s">
        <v>24</v>
      </c>
      <c r="Z66" s="6">
        <f>VLOOKUP(Feedback[[#This Row],[Staff attitude]],Rating_Range[],2,0)</f>
        <v>5</v>
      </c>
      <c r="AA66" s="6">
        <f>VLOOKUP(Feedback[[#This Row],[Check-in Process]],Rating_Range[],2,0)</f>
        <v>4</v>
      </c>
      <c r="AB66" s="6">
        <f>VLOOKUP(Feedback[[#This Row],[Room service]],Rating_Range[],2,0)</f>
        <v>4</v>
      </c>
      <c r="AC66" s="6">
        <f>VLOOKUP(Feedback[[#This Row],[Room cleanliness]],Rating_Range[],2,0)</f>
        <v>4</v>
      </c>
      <c r="AD66" s="6">
        <f>VLOOKUP(Feedback[[#This Row],[Food quality]],Rating_Range[],2,0)</f>
        <v>1</v>
      </c>
      <c r="AE66" s="6">
        <f>VLOOKUP(Feedback[[#This Row],[Variety of food]],Rating_Range[],2,0)</f>
        <v>1</v>
      </c>
      <c r="AF66" s="6">
        <f>VLOOKUP(Feedback[[#This Row],[Broadband &amp; TV]],Rating_Range[],2,0)</f>
        <v>2</v>
      </c>
      <c r="AG66" s="6">
        <f>VLOOKUP(Feedback[[#This Row],[Gym]],Rating_Range[],2,0)</f>
        <v>3</v>
      </c>
      <c r="AH66" s="6">
        <f>AVERAGE(Feedback[[#This Row],[S.A]:[Gymm]])</f>
        <v>3</v>
      </c>
      <c r="AI66" s="6">
        <f>AVERAGE(Feedback[[#This Row],[S.A]:[C-I-P]])</f>
        <v>4.5</v>
      </c>
      <c r="AJ66" s="6">
        <f>AVERAGE(Feedback[[#This Row],[RM_S]:[RM_C]])</f>
        <v>4</v>
      </c>
      <c r="AK66" s="6">
        <f>AVERAGE(Feedback[[#This Row],[F_Q]:[Var_Food]])</f>
        <v>1</v>
      </c>
      <c r="AL66" s="6">
        <f>AVERAGE(Feedback[[#This Row],[B &amp; TV]:[Gymm]])</f>
        <v>2.5</v>
      </c>
    </row>
    <row r="67" spans="1:38" x14ac:dyDescent="0.3">
      <c r="A67">
        <v>66</v>
      </c>
      <c r="B67" s="1">
        <v>44009</v>
      </c>
      <c r="C67" s="1">
        <v>44023</v>
      </c>
      <c r="D67" s="5">
        <f>INT(YEAR(Feedback[[#This Row],[Checkin Date]]))</f>
        <v>2020</v>
      </c>
      <c r="E67" s="5" t="s">
        <v>2009</v>
      </c>
      <c r="F67" s="5" t="str">
        <f>TEXT(Feedback[[#This Row],[Checkin Date]],"dddd")</f>
        <v>Saturday</v>
      </c>
      <c r="G67" s="5" t="str">
        <f>IF(OR(Feedback[[#This Row],[Checkin Day]]="Monday",Feedback[[#This Row],[Checkin Day]]="Tuesday",Feedback[[#This Row],[Checkin Day]]="Wednesday",Feedback[[#This Row],[Checkin Day]]="Thursday"),"Weekdays","Weekends")</f>
        <v>Weekends</v>
      </c>
      <c r="H67">
        <v>14</v>
      </c>
      <c r="I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7" t="s">
        <v>97</v>
      </c>
      <c r="K67" t="s">
        <v>37</v>
      </c>
      <c r="L67" s="1">
        <v>21629</v>
      </c>
      <c r="M67" s="5">
        <f ca="1">DATEDIF(Feedback[[#This Row],[Date of Birth]],TODAY(),"Y")</f>
        <v>66</v>
      </c>
      <c r="N67" t="s">
        <v>31</v>
      </c>
      <c r="O67" t="s">
        <v>1992</v>
      </c>
      <c r="P67">
        <v>3</v>
      </c>
      <c r="Q67">
        <v>8</v>
      </c>
      <c r="R67" t="s">
        <v>24</v>
      </c>
      <c r="S67" t="s">
        <v>25</v>
      </c>
      <c r="T67" t="s">
        <v>28</v>
      </c>
      <c r="U67" t="s">
        <v>24</v>
      </c>
      <c r="V67" t="s">
        <v>26</v>
      </c>
      <c r="W67" t="s">
        <v>27</v>
      </c>
      <c r="X67" t="s">
        <v>26</v>
      </c>
      <c r="Y67" t="s">
        <v>28</v>
      </c>
      <c r="Z67" s="6">
        <f>VLOOKUP(Feedback[[#This Row],[Staff attitude]],Rating_Range[],2,0)</f>
        <v>3</v>
      </c>
      <c r="AA67" s="6">
        <f>VLOOKUP(Feedback[[#This Row],[Check-in Process]],Rating_Range[],2,0)</f>
        <v>4</v>
      </c>
      <c r="AB67" s="6">
        <f>VLOOKUP(Feedback[[#This Row],[Room service]],Rating_Range[],2,0)</f>
        <v>5</v>
      </c>
      <c r="AC67" s="6">
        <f>VLOOKUP(Feedback[[#This Row],[Room cleanliness]],Rating_Range[],2,0)</f>
        <v>3</v>
      </c>
      <c r="AD67" s="6">
        <f>VLOOKUP(Feedback[[#This Row],[Food quality]],Rating_Range[],2,0)</f>
        <v>1</v>
      </c>
      <c r="AE67" s="6">
        <f>VLOOKUP(Feedback[[#This Row],[Variety of food]],Rating_Range[],2,0)</f>
        <v>2</v>
      </c>
      <c r="AF67" s="6">
        <f>VLOOKUP(Feedback[[#This Row],[Broadband &amp; TV]],Rating_Range[],2,0)</f>
        <v>1</v>
      </c>
      <c r="AG67" s="6">
        <f>VLOOKUP(Feedback[[#This Row],[Gym]],Rating_Range[],2,0)</f>
        <v>5</v>
      </c>
      <c r="AH67" s="6">
        <f>AVERAGE(Feedback[[#This Row],[S.A]:[Gymm]])</f>
        <v>3</v>
      </c>
      <c r="AI67" s="6">
        <f>AVERAGE(Feedback[[#This Row],[S.A]:[C-I-P]])</f>
        <v>3.5</v>
      </c>
      <c r="AJ67" s="6">
        <f>AVERAGE(Feedback[[#This Row],[RM_S]:[RM_C]])</f>
        <v>4</v>
      </c>
      <c r="AK67" s="6">
        <f>AVERAGE(Feedback[[#This Row],[F_Q]:[Var_Food]])</f>
        <v>1.5</v>
      </c>
      <c r="AL67" s="6">
        <f>AVERAGE(Feedback[[#This Row],[B &amp; TV]:[Gymm]])</f>
        <v>3</v>
      </c>
    </row>
    <row r="68" spans="1:38" x14ac:dyDescent="0.3">
      <c r="A68">
        <v>67</v>
      </c>
      <c r="B68" s="1">
        <v>44194</v>
      </c>
      <c r="C68" s="1">
        <v>44209</v>
      </c>
      <c r="D68" s="5">
        <f>INT(YEAR(Feedback[[#This Row],[Checkin Date]]))</f>
        <v>2020</v>
      </c>
      <c r="E68" s="5" t="s">
        <v>2010</v>
      </c>
      <c r="F68" s="5" t="str">
        <f>TEXT(Feedback[[#This Row],[Checkin Date]],"dddd")</f>
        <v>Tuesday</v>
      </c>
      <c r="G68" s="5" t="str">
        <f>IF(OR(Feedback[[#This Row],[Checkin Day]]="Monday",Feedback[[#This Row],[Checkin Day]]="Tuesday",Feedback[[#This Row],[Checkin Day]]="Wednesday",Feedback[[#This Row],[Checkin Day]]="Thursday"),"Weekdays","Weekends")</f>
        <v>Weekdays</v>
      </c>
      <c r="H68">
        <v>15</v>
      </c>
      <c r="I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8" t="s">
        <v>98</v>
      </c>
      <c r="K68" t="s">
        <v>37</v>
      </c>
      <c r="L68" s="1">
        <v>23839</v>
      </c>
      <c r="M68" s="5">
        <f ca="1">DATEDIF(Feedback[[#This Row],[Date of Birth]],TODAY(),"Y")</f>
        <v>60</v>
      </c>
      <c r="N68" t="s">
        <v>22</v>
      </c>
      <c r="O68" t="s">
        <v>1991</v>
      </c>
      <c r="P68">
        <v>2</v>
      </c>
      <c r="Q68">
        <v>9</v>
      </c>
      <c r="R68" t="s">
        <v>25</v>
      </c>
      <c r="S68" t="s">
        <v>28</v>
      </c>
      <c r="T68" t="s">
        <v>28</v>
      </c>
      <c r="U68" t="s">
        <v>26</v>
      </c>
      <c r="V68" t="s">
        <v>25</v>
      </c>
      <c r="W68" t="s">
        <v>27</v>
      </c>
      <c r="X68" t="s">
        <v>25</v>
      </c>
      <c r="Y68" t="s">
        <v>25</v>
      </c>
      <c r="Z68" s="6">
        <f>VLOOKUP(Feedback[[#This Row],[Staff attitude]],Rating_Range[],2,0)</f>
        <v>4</v>
      </c>
      <c r="AA68" s="6">
        <f>VLOOKUP(Feedback[[#This Row],[Check-in Process]],Rating_Range[],2,0)</f>
        <v>5</v>
      </c>
      <c r="AB68" s="6">
        <f>VLOOKUP(Feedback[[#This Row],[Room service]],Rating_Range[],2,0)</f>
        <v>5</v>
      </c>
      <c r="AC68" s="6">
        <f>VLOOKUP(Feedback[[#This Row],[Room cleanliness]],Rating_Range[],2,0)</f>
        <v>1</v>
      </c>
      <c r="AD68" s="6">
        <f>VLOOKUP(Feedback[[#This Row],[Food quality]],Rating_Range[],2,0)</f>
        <v>4</v>
      </c>
      <c r="AE68" s="6">
        <f>VLOOKUP(Feedback[[#This Row],[Variety of food]],Rating_Range[],2,0)</f>
        <v>2</v>
      </c>
      <c r="AF68" s="6">
        <f>VLOOKUP(Feedback[[#This Row],[Broadband &amp; TV]],Rating_Range[],2,0)</f>
        <v>4</v>
      </c>
      <c r="AG68" s="6">
        <f>VLOOKUP(Feedback[[#This Row],[Gym]],Rating_Range[],2,0)</f>
        <v>4</v>
      </c>
      <c r="AH68" s="6">
        <f>AVERAGE(Feedback[[#This Row],[S.A]:[Gymm]])</f>
        <v>3.625</v>
      </c>
      <c r="AI68" s="6">
        <f>AVERAGE(Feedback[[#This Row],[S.A]:[C-I-P]])</f>
        <v>4.5</v>
      </c>
      <c r="AJ68" s="6">
        <f>AVERAGE(Feedback[[#This Row],[RM_S]:[RM_C]])</f>
        <v>3</v>
      </c>
      <c r="AK68" s="6">
        <f>AVERAGE(Feedback[[#This Row],[F_Q]:[Var_Food]])</f>
        <v>3</v>
      </c>
      <c r="AL68" s="6">
        <f>AVERAGE(Feedback[[#This Row],[B &amp; TV]:[Gymm]])</f>
        <v>4</v>
      </c>
    </row>
    <row r="69" spans="1:38" x14ac:dyDescent="0.3">
      <c r="A69">
        <v>68</v>
      </c>
      <c r="B69" s="1">
        <v>44223</v>
      </c>
      <c r="C69" s="1">
        <v>44224</v>
      </c>
      <c r="D69" s="5">
        <f>INT(YEAR(Feedback[[#This Row],[Checkin Date]]))</f>
        <v>2021</v>
      </c>
      <c r="E69" s="5" t="s">
        <v>2014</v>
      </c>
      <c r="F69" s="5" t="str">
        <f>TEXT(Feedback[[#This Row],[Checkin Date]],"dddd")</f>
        <v>Wednesday</v>
      </c>
      <c r="G69" s="5" t="str">
        <f>IF(OR(Feedback[[#This Row],[Checkin Day]]="Monday",Feedback[[#This Row],[Checkin Day]]="Tuesday",Feedback[[#This Row],[Checkin Day]]="Wednesday",Feedback[[#This Row],[Checkin Day]]="Thursday"),"Weekdays","Weekends")</f>
        <v>Weekdays</v>
      </c>
      <c r="H69">
        <v>1</v>
      </c>
      <c r="I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9" t="s">
        <v>99</v>
      </c>
      <c r="K69" t="s">
        <v>37</v>
      </c>
      <c r="L69" s="1">
        <v>18871</v>
      </c>
      <c r="M69" s="5">
        <f ca="1">DATEDIF(Feedback[[#This Row],[Date of Birth]],TODAY(),"Y")</f>
        <v>73</v>
      </c>
      <c r="N69" t="s">
        <v>22</v>
      </c>
      <c r="O69" t="s">
        <v>1991</v>
      </c>
      <c r="P69">
        <v>4</v>
      </c>
      <c r="Q69">
        <v>9</v>
      </c>
      <c r="R69" t="s">
        <v>25</v>
      </c>
      <c r="S69" t="s">
        <v>28</v>
      </c>
      <c r="T69" t="s">
        <v>24</v>
      </c>
      <c r="U69" t="s">
        <v>27</v>
      </c>
      <c r="V69" t="s">
        <v>28</v>
      </c>
      <c r="W69" t="s">
        <v>26</v>
      </c>
      <c r="X69" t="s">
        <v>26</v>
      </c>
      <c r="Y69" t="s">
        <v>28</v>
      </c>
      <c r="Z69" s="6">
        <f>VLOOKUP(Feedback[[#This Row],[Staff attitude]],Rating_Range[],2,0)</f>
        <v>4</v>
      </c>
      <c r="AA69" s="6">
        <f>VLOOKUP(Feedback[[#This Row],[Check-in Process]],Rating_Range[],2,0)</f>
        <v>5</v>
      </c>
      <c r="AB69" s="6">
        <f>VLOOKUP(Feedback[[#This Row],[Room service]],Rating_Range[],2,0)</f>
        <v>3</v>
      </c>
      <c r="AC69" s="6">
        <f>VLOOKUP(Feedback[[#This Row],[Room cleanliness]],Rating_Range[],2,0)</f>
        <v>2</v>
      </c>
      <c r="AD69" s="6">
        <f>VLOOKUP(Feedback[[#This Row],[Food quality]],Rating_Range[],2,0)</f>
        <v>5</v>
      </c>
      <c r="AE69" s="6">
        <f>VLOOKUP(Feedback[[#This Row],[Variety of food]],Rating_Range[],2,0)</f>
        <v>1</v>
      </c>
      <c r="AF69" s="6">
        <f>VLOOKUP(Feedback[[#This Row],[Broadband &amp; TV]],Rating_Range[],2,0)</f>
        <v>1</v>
      </c>
      <c r="AG69" s="6">
        <f>VLOOKUP(Feedback[[#This Row],[Gym]],Rating_Range[],2,0)</f>
        <v>5</v>
      </c>
      <c r="AH69" s="6">
        <f>AVERAGE(Feedback[[#This Row],[S.A]:[Gymm]])</f>
        <v>3.25</v>
      </c>
      <c r="AI69" s="6">
        <f>AVERAGE(Feedback[[#This Row],[S.A]:[C-I-P]])</f>
        <v>4.5</v>
      </c>
      <c r="AJ69" s="6">
        <f>AVERAGE(Feedback[[#This Row],[RM_S]:[RM_C]])</f>
        <v>2.5</v>
      </c>
      <c r="AK69" s="6">
        <f>AVERAGE(Feedback[[#This Row],[F_Q]:[Var_Food]])</f>
        <v>3</v>
      </c>
      <c r="AL69" s="6">
        <f>AVERAGE(Feedback[[#This Row],[B &amp; TV]:[Gymm]])</f>
        <v>3</v>
      </c>
    </row>
    <row r="70" spans="1:38" x14ac:dyDescent="0.3">
      <c r="A70">
        <v>69</v>
      </c>
      <c r="B70" s="1">
        <v>44498</v>
      </c>
      <c r="C70" s="1">
        <v>44506</v>
      </c>
      <c r="D70" s="5">
        <f>INT(YEAR(Feedback[[#This Row],[Checkin Date]]))</f>
        <v>2021</v>
      </c>
      <c r="E70" s="5" t="s">
        <v>2013</v>
      </c>
      <c r="F70" s="5" t="str">
        <f>TEXT(Feedback[[#This Row],[Checkin Date]],"dddd")</f>
        <v>Friday</v>
      </c>
      <c r="G70" s="5" t="str">
        <f>IF(OR(Feedback[[#This Row],[Checkin Day]]="Monday",Feedback[[#This Row],[Checkin Day]]="Tuesday",Feedback[[#This Row],[Checkin Day]]="Wednesday",Feedback[[#This Row],[Checkin Day]]="Thursday"),"Weekdays","Weekends")</f>
        <v>Weekends</v>
      </c>
      <c r="H70">
        <v>8</v>
      </c>
      <c r="I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0" t="s">
        <v>100</v>
      </c>
      <c r="K70" t="s">
        <v>37</v>
      </c>
      <c r="L70" s="1">
        <v>20322</v>
      </c>
      <c r="M70" s="5">
        <f ca="1">DATEDIF(Feedback[[#This Row],[Date of Birth]],TODAY(),"Y")</f>
        <v>69</v>
      </c>
      <c r="N70" t="s">
        <v>35</v>
      </c>
      <c r="O70" t="s">
        <v>23</v>
      </c>
      <c r="P70">
        <v>5</v>
      </c>
      <c r="Q70">
        <v>9</v>
      </c>
      <c r="R70" t="s">
        <v>24</v>
      </c>
      <c r="S70" t="s">
        <v>25</v>
      </c>
      <c r="T70" t="s">
        <v>26</v>
      </c>
      <c r="U70" t="s">
        <v>28</v>
      </c>
      <c r="V70" t="s">
        <v>26</v>
      </c>
      <c r="W70" t="s">
        <v>26</v>
      </c>
      <c r="X70" t="s">
        <v>25</v>
      </c>
      <c r="Y70" t="s">
        <v>27</v>
      </c>
      <c r="Z70" s="6">
        <f>VLOOKUP(Feedback[[#This Row],[Staff attitude]],Rating_Range[],2,0)</f>
        <v>3</v>
      </c>
      <c r="AA70" s="6">
        <f>VLOOKUP(Feedback[[#This Row],[Check-in Process]],Rating_Range[],2,0)</f>
        <v>4</v>
      </c>
      <c r="AB70" s="6">
        <f>VLOOKUP(Feedback[[#This Row],[Room service]],Rating_Range[],2,0)</f>
        <v>1</v>
      </c>
      <c r="AC70" s="6">
        <f>VLOOKUP(Feedback[[#This Row],[Room cleanliness]],Rating_Range[],2,0)</f>
        <v>5</v>
      </c>
      <c r="AD70" s="6">
        <f>VLOOKUP(Feedback[[#This Row],[Food quality]],Rating_Range[],2,0)</f>
        <v>1</v>
      </c>
      <c r="AE70" s="6">
        <f>VLOOKUP(Feedback[[#This Row],[Variety of food]],Rating_Range[],2,0)</f>
        <v>1</v>
      </c>
      <c r="AF70" s="6">
        <f>VLOOKUP(Feedback[[#This Row],[Broadband &amp; TV]],Rating_Range[],2,0)</f>
        <v>4</v>
      </c>
      <c r="AG70" s="6">
        <f>VLOOKUP(Feedback[[#This Row],[Gym]],Rating_Range[],2,0)</f>
        <v>2</v>
      </c>
      <c r="AH70" s="6">
        <f>AVERAGE(Feedback[[#This Row],[S.A]:[Gymm]])</f>
        <v>2.625</v>
      </c>
      <c r="AI70" s="6">
        <f>AVERAGE(Feedback[[#This Row],[S.A]:[C-I-P]])</f>
        <v>3.5</v>
      </c>
      <c r="AJ70" s="6">
        <f>AVERAGE(Feedback[[#This Row],[RM_S]:[RM_C]])</f>
        <v>3</v>
      </c>
      <c r="AK70" s="6">
        <f>AVERAGE(Feedback[[#This Row],[F_Q]:[Var_Food]])</f>
        <v>1</v>
      </c>
      <c r="AL70" s="6">
        <f>AVERAGE(Feedback[[#This Row],[B &amp; TV]:[Gymm]])</f>
        <v>3</v>
      </c>
    </row>
    <row r="71" spans="1:38" x14ac:dyDescent="0.3">
      <c r="A71">
        <v>70</v>
      </c>
      <c r="B71" s="1">
        <v>44760</v>
      </c>
      <c r="C71" s="1">
        <v>44768</v>
      </c>
      <c r="D71" s="5">
        <f>INT(YEAR(Feedback[[#This Row],[Checkin Date]]))</f>
        <v>2022</v>
      </c>
      <c r="E71" s="5" t="s">
        <v>2016</v>
      </c>
      <c r="F71" s="5" t="str">
        <f>TEXT(Feedback[[#This Row],[Checkin Date]],"dddd")</f>
        <v>Monday</v>
      </c>
      <c r="G71" s="5" t="str">
        <f>IF(OR(Feedback[[#This Row],[Checkin Day]]="Monday",Feedback[[#This Row],[Checkin Day]]="Tuesday",Feedback[[#This Row],[Checkin Day]]="Wednesday",Feedback[[#This Row],[Checkin Day]]="Thursday"),"Weekdays","Weekends")</f>
        <v>Weekdays</v>
      </c>
      <c r="H71">
        <v>8</v>
      </c>
      <c r="I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1" t="s">
        <v>101</v>
      </c>
      <c r="K71" t="s">
        <v>21</v>
      </c>
      <c r="L71" s="1">
        <v>25182</v>
      </c>
      <c r="M71" s="5">
        <f ca="1">DATEDIF(Feedback[[#This Row],[Date of Birth]],TODAY(),"Y")</f>
        <v>56</v>
      </c>
      <c r="N71" t="s">
        <v>31</v>
      </c>
      <c r="O71" t="s">
        <v>1992</v>
      </c>
      <c r="P71">
        <v>3</v>
      </c>
      <c r="Q71">
        <v>9</v>
      </c>
      <c r="R71" t="s">
        <v>25</v>
      </c>
      <c r="S71" t="s">
        <v>25</v>
      </c>
      <c r="T71" t="s">
        <v>25</v>
      </c>
      <c r="U71" t="s">
        <v>25</v>
      </c>
      <c r="V71" t="s">
        <v>25</v>
      </c>
      <c r="W71" t="s">
        <v>26</v>
      </c>
      <c r="X71" t="s">
        <v>24</v>
      </c>
      <c r="Y71" t="s">
        <v>26</v>
      </c>
      <c r="Z71" s="6">
        <f>VLOOKUP(Feedback[[#This Row],[Staff attitude]],Rating_Range[],2,0)</f>
        <v>4</v>
      </c>
      <c r="AA71" s="6">
        <f>VLOOKUP(Feedback[[#This Row],[Check-in Process]],Rating_Range[],2,0)</f>
        <v>4</v>
      </c>
      <c r="AB71" s="6">
        <f>VLOOKUP(Feedback[[#This Row],[Room service]],Rating_Range[],2,0)</f>
        <v>4</v>
      </c>
      <c r="AC71" s="6">
        <f>VLOOKUP(Feedback[[#This Row],[Room cleanliness]],Rating_Range[],2,0)</f>
        <v>4</v>
      </c>
      <c r="AD71" s="6">
        <f>VLOOKUP(Feedback[[#This Row],[Food quality]],Rating_Range[],2,0)</f>
        <v>4</v>
      </c>
      <c r="AE71" s="6">
        <f>VLOOKUP(Feedback[[#This Row],[Variety of food]],Rating_Range[],2,0)</f>
        <v>1</v>
      </c>
      <c r="AF71" s="6">
        <f>VLOOKUP(Feedback[[#This Row],[Broadband &amp; TV]],Rating_Range[],2,0)</f>
        <v>3</v>
      </c>
      <c r="AG71" s="6">
        <f>VLOOKUP(Feedback[[#This Row],[Gym]],Rating_Range[],2,0)</f>
        <v>1</v>
      </c>
      <c r="AH71" s="6">
        <f>AVERAGE(Feedback[[#This Row],[S.A]:[Gymm]])</f>
        <v>3.125</v>
      </c>
      <c r="AI71" s="6">
        <f>AVERAGE(Feedback[[#This Row],[S.A]:[C-I-P]])</f>
        <v>4</v>
      </c>
      <c r="AJ71" s="6">
        <f>AVERAGE(Feedback[[#This Row],[RM_S]:[RM_C]])</f>
        <v>4</v>
      </c>
      <c r="AK71" s="6">
        <f>AVERAGE(Feedback[[#This Row],[F_Q]:[Var_Food]])</f>
        <v>2.5</v>
      </c>
      <c r="AL71" s="6">
        <f>AVERAGE(Feedback[[#This Row],[B &amp; TV]:[Gymm]])</f>
        <v>2</v>
      </c>
    </row>
    <row r="72" spans="1:38" x14ac:dyDescent="0.3">
      <c r="A72">
        <v>71</v>
      </c>
      <c r="B72" s="1">
        <v>44327</v>
      </c>
      <c r="C72" s="1">
        <v>44346</v>
      </c>
      <c r="D72" s="5">
        <f>INT(YEAR(Feedback[[#This Row],[Checkin Date]]))</f>
        <v>2021</v>
      </c>
      <c r="E72" s="5" t="s">
        <v>2011</v>
      </c>
      <c r="F72" s="5" t="str">
        <f>TEXT(Feedback[[#This Row],[Checkin Date]],"dddd")</f>
        <v>Tuesday</v>
      </c>
      <c r="G72" s="5" t="str">
        <f>IF(OR(Feedback[[#This Row],[Checkin Day]]="Monday",Feedback[[#This Row],[Checkin Day]]="Tuesday",Feedback[[#This Row],[Checkin Day]]="Wednesday",Feedback[[#This Row],[Checkin Day]]="Thursday"),"Weekdays","Weekends")</f>
        <v>Weekdays</v>
      </c>
      <c r="H72">
        <v>19</v>
      </c>
      <c r="I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2" t="s">
        <v>102</v>
      </c>
      <c r="K72" t="s">
        <v>21</v>
      </c>
      <c r="L72" s="1">
        <v>36466</v>
      </c>
      <c r="M72" s="5">
        <f ca="1">DATEDIF(Feedback[[#This Row],[Date of Birth]],TODAY(),"Y")</f>
        <v>25</v>
      </c>
      <c r="N72" t="s">
        <v>53</v>
      </c>
      <c r="O72" t="s">
        <v>1995</v>
      </c>
      <c r="P72">
        <v>5</v>
      </c>
      <c r="Q72">
        <v>9</v>
      </c>
      <c r="R72" t="s">
        <v>25</v>
      </c>
      <c r="S72" t="s">
        <v>27</v>
      </c>
      <c r="T72" t="s">
        <v>25</v>
      </c>
      <c r="U72" t="s">
        <v>25</v>
      </c>
      <c r="V72" t="s">
        <v>27</v>
      </c>
      <c r="W72" t="s">
        <v>27</v>
      </c>
      <c r="X72" t="s">
        <v>27</v>
      </c>
      <c r="Y72" t="s">
        <v>28</v>
      </c>
      <c r="Z72" s="6">
        <f>VLOOKUP(Feedback[[#This Row],[Staff attitude]],Rating_Range[],2,0)</f>
        <v>4</v>
      </c>
      <c r="AA72" s="6">
        <f>VLOOKUP(Feedback[[#This Row],[Check-in Process]],Rating_Range[],2,0)</f>
        <v>2</v>
      </c>
      <c r="AB72" s="6">
        <f>VLOOKUP(Feedback[[#This Row],[Room service]],Rating_Range[],2,0)</f>
        <v>4</v>
      </c>
      <c r="AC72" s="6">
        <f>VLOOKUP(Feedback[[#This Row],[Room cleanliness]],Rating_Range[],2,0)</f>
        <v>4</v>
      </c>
      <c r="AD72" s="6">
        <f>VLOOKUP(Feedback[[#This Row],[Food quality]],Rating_Range[],2,0)</f>
        <v>2</v>
      </c>
      <c r="AE72" s="6">
        <f>VLOOKUP(Feedback[[#This Row],[Variety of food]],Rating_Range[],2,0)</f>
        <v>2</v>
      </c>
      <c r="AF72" s="6">
        <f>VLOOKUP(Feedback[[#This Row],[Broadband &amp; TV]],Rating_Range[],2,0)</f>
        <v>2</v>
      </c>
      <c r="AG72" s="6">
        <f>VLOOKUP(Feedback[[#This Row],[Gym]],Rating_Range[],2,0)</f>
        <v>5</v>
      </c>
      <c r="AH72" s="6">
        <f>AVERAGE(Feedback[[#This Row],[S.A]:[Gymm]])</f>
        <v>3.125</v>
      </c>
      <c r="AI72" s="6">
        <f>AVERAGE(Feedback[[#This Row],[S.A]:[C-I-P]])</f>
        <v>3</v>
      </c>
      <c r="AJ72" s="6">
        <f>AVERAGE(Feedback[[#This Row],[RM_S]:[RM_C]])</f>
        <v>4</v>
      </c>
      <c r="AK72" s="6">
        <f>AVERAGE(Feedback[[#This Row],[F_Q]:[Var_Food]])</f>
        <v>2</v>
      </c>
      <c r="AL72" s="6">
        <f>AVERAGE(Feedback[[#This Row],[B &amp; TV]:[Gymm]])</f>
        <v>3.5</v>
      </c>
    </row>
    <row r="73" spans="1:38" x14ac:dyDescent="0.3">
      <c r="A73">
        <v>72</v>
      </c>
      <c r="B73" s="1">
        <v>43906</v>
      </c>
      <c r="C73" s="1">
        <v>43909</v>
      </c>
      <c r="D73" s="5">
        <f>INT(YEAR(Feedback[[#This Row],[Checkin Date]]))</f>
        <v>2020</v>
      </c>
      <c r="E73" s="5" t="s">
        <v>2017</v>
      </c>
      <c r="F73" s="5" t="str">
        <f>TEXT(Feedback[[#This Row],[Checkin Date]],"dddd")</f>
        <v>Monday</v>
      </c>
      <c r="G73" s="5" t="str">
        <f>IF(OR(Feedback[[#This Row],[Checkin Day]]="Monday",Feedback[[#This Row],[Checkin Day]]="Tuesday",Feedback[[#This Row],[Checkin Day]]="Wednesday",Feedback[[#This Row],[Checkin Day]]="Thursday"),"Weekdays","Weekends")</f>
        <v>Weekdays</v>
      </c>
      <c r="H73">
        <v>3</v>
      </c>
      <c r="I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3" t="s">
        <v>103</v>
      </c>
      <c r="K73" t="s">
        <v>21</v>
      </c>
      <c r="L73" s="1">
        <v>34976</v>
      </c>
      <c r="M73" s="5">
        <f ca="1">DATEDIF(Feedback[[#This Row],[Date of Birth]],TODAY(),"Y")</f>
        <v>29</v>
      </c>
      <c r="N73" t="s">
        <v>35</v>
      </c>
      <c r="O73" t="s">
        <v>1994</v>
      </c>
      <c r="P73">
        <v>2</v>
      </c>
      <c r="Q73">
        <v>6</v>
      </c>
      <c r="R73" t="s">
        <v>24</v>
      </c>
      <c r="S73" t="s">
        <v>28</v>
      </c>
      <c r="T73" t="s">
        <v>27</v>
      </c>
      <c r="U73" t="s">
        <v>24</v>
      </c>
      <c r="V73" t="s">
        <v>25</v>
      </c>
      <c r="W73" t="s">
        <v>26</v>
      </c>
      <c r="X73" t="s">
        <v>27</v>
      </c>
      <c r="Y73" t="s">
        <v>28</v>
      </c>
      <c r="Z73" s="6">
        <f>VLOOKUP(Feedback[[#This Row],[Staff attitude]],Rating_Range[],2,0)</f>
        <v>3</v>
      </c>
      <c r="AA73" s="6">
        <f>VLOOKUP(Feedback[[#This Row],[Check-in Process]],Rating_Range[],2,0)</f>
        <v>5</v>
      </c>
      <c r="AB73" s="6">
        <f>VLOOKUP(Feedback[[#This Row],[Room service]],Rating_Range[],2,0)</f>
        <v>2</v>
      </c>
      <c r="AC73" s="6">
        <f>VLOOKUP(Feedback[[#This Row],[Room cleanliness]],Rating_Range[],2,0)</f>
        <v>3</v>
      </c>
      <c r="AD73" s="6">
        <f>VLOOKUP(Feedback[[#This Row],[Food quality]],Rating_Range[],2,0)</f>
        <v>4</v>
      </c>
      <c r="AE73" s="6">
        <f>VLOOKUP(Feedback[[#This Row],[Variety of food]],Rating_Range[],2,0)</f>
        <v>1</v>
      </c>
      <c r="AF73" s="6">
        <f>VLOOKUP(Feedback[[#This Row],[Broadband &amp; TV]],Rating_Range[],2,0)</f>
        <v>2</v>
      </c>
      <c r="AG73" s="6">
        <f>VLOOKUP(Feedback[[#This Row],[Gym]],Rating_Range[],2,0)</f>
        <v>5</v>
      </c>
      <c r="AH73" s="6">
        <f>AVERAGE(Feedback[[#This Row],[S.A]:[Gymm]])</f>
        <v>3.125</v>
      </c>
      <c r="AI73" s="6">
        <f>AVERAGE(Feedback[[#This Row],[S.A]:[C-I-P]])</f>
        <v>4</v>
      </c>
      <c r="AJ73" s="6">
        <f>AVERAGE(Feedback[[#This Row],[RM_S]:[RM_C]])</f>
        <v>2.5</v>
      </c>
      <c r="AK73" s="6">
        <f>AVERAGE(Feedback[[#This Row],[F_Q]:[Var_Food]])</f>
        <v>2.5</v>
      </c>
      <c r="AL73" s="6">
        <f>AVERAGE(Feedback[[#This Row],[B &amp; TV]:[Gymm]])</f>
        <v>3.5</v>
      </c>
    </row>
    <row r="74" spans="1:38" x14ac:dyDescent="0.3">
      <c r="A74">
        <v>73</v>
      </c>
      <c r="B74" s="1">
        <v>44446</v>
      </c>
      <c r="C74" s="1">
        <v>44451</v>
      </c>
      <c r="D74" s="5">
        <f>INT(YEAR(Feedback[[#This Row],[Checkin Date]]))</f>
        <v>2021</v>
      </c>
      <c r="E74" s="5" t="s">
        <v>2019</v>
      </c>
      <c r="F74" s="5" t="str">
        <f>TEXT(Feedback[[#This Row],[Checkin Date]],"dddd")</f>
        <v>Tuesday</v>
      </c>
      <c r="G74" s="5" t="str">
        <f>IF(OR(Feedback[[#This Row],[Checkin Day]]="Monday",Feedback[[#This Row],[Checkin Day]]="Tuesday",Feedback[[#This Row],[Checkin Day]]="Wednesday",Feedback[[#This Row],[Checkin Day]]="Thursday"),"Weekdays","Weekends")</f>
        <v>Weekdays</v>
      </c>
      <c r="H74">
        <v>5</v>
      </c>
      <c r="I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4" t="s">
        <v>104</v>
      </c>
      <c r="K74" t="s">
        <v>21</v>
      </c>
      <c r="L74" s="1">
        <v>19207</v>
      </c>
      <c r="M74" s="5">
        <f ca="1">DATEDIF(Feedback[[#This Row],[Date of Birth]],TODAY(),"Y")</f>
        <v>72</v>
      </c>
      <c r="N74" t="s">
        <v>22</v>
      </c>
      <c r="O74" t="s">
        <v>23</v>
      </c>
      <c r="P74">
        <v>4</v>
      </c>
      <c r="Q74">
        <v>9</v>
      </c>
      <c r="R74" t="s">
        <v>25</v>
      </c>
      <c r="S74" t="s">
        <v>25</v>
      </c>
      <c r="T74" t="s">
        <v>25</v>
      </c>
      <c r="U74" t="s">
        <v>24</v>
      </c>
      <c r="V74" t="s">
        <v>24</v>
      </c>
      <c r="W74" t="s">
        <v>25</v>
      </c>
      <c r="X74" t="s">
        <v>27</v>
      </c>
      <c r="Y74" t="s">
        <v>26</v>
      </c>
      <c r="Z74" s="6">
        <f>VLOOKUP(Feedback[[#This Row],[Staff attitude]],Rating_Range[],2,0)</f>
        <v>4</v>
      </c>
      <c r="AA74" s="6">
        <f>VLOOKUP(Feedback[[#This Row],[Check-in Process]],Rating_Range[],2,0)</f>
        <v>4</v>
      </c>
      <c r="AB74" s="6">
        <f>VLOOKUP(Feedback[[#This Row],[Room service]],Rating_Range[],2,0)</f>
        <v>4</v>
      </c>
      <c r="AC74" s="6">
        <f>VLOOKUP(Feedback[[#This Row],[Room cleanliness]],Rating_Range[],2,0)</f>
        <v>3</v>
      </c>
      <c r="AD74" s="6">
        <f>VLOOKUP(Feedback[[#This Row],[Food quality]],Rating_Range[],2,0)</f>
        <v>3</v>
      </c>
      <c r="AE74" s="6">
        <f>VLOOKUP(Feedback[[#This Row],[Variety of food]],Rating_Range[],2,0)</f>
        <v>4</v>
      </c>
      <c r="AF74" s="6">
        <f>VLOOKUP(Feedback[[#This Row],[Broadband &amp; TV]],Rating_Range[],2,0)</f>
        <v>2</v>
      </c>
      <c r="AG74" s="6">
        <f>VLOOKUP(Feedback[[#This Row],[Gym]],Rating_Range[],2,0)</f>
        <v>1</v>
      </c>
      <c r="AH74" s="6">
        <f>AVERAGE(Feedback[[#This Row],[S.A]:[Gymm]])</f>
        <v>3.125</v>
      </c>
      <c r="AI74" s="6">
        <f>AVERAGE(Feedback[[#This Row],[S.A]:[C-I-P]])</f>
        <v>4</v>
      </c>
      <c r="AJ74" s="6">
        <f>AVERAGE(Feedback[[#This Row],[RM_S]:[RM_C]])</f>
        <v>3.5</v>
      </c>
      <c r="AK74" s="6">
        <f>AVERAGE(Feedback[[#This Row],[F_Q]:[Var_Food]])</f>
        <v>3.5</v>
      </c>
      <c r="AL74" s="6">
        <f>AVERAGE(Feedback[[#This Row],[B &amp; TV]:[Gymm]])</f>
        <v>1.5</v>
      </c>
    </row>
    <row r="75" spans="1:38" x14ac:dyDescent="0.3">
      <c r="A75">
        <v>74</v>
      </c>
      <c r="B75" s="1">
        <v>44513</v>
      </c>
      <c r="C75" s="1">
        <v>44527</v>
      </c>
      <c r="D75" s="5">
        <f>INT(YEAR(Feedback[[#This Row],[Checkin Date]]))</f>
        <v>2021</v>
      </c>
      <c r="E75" s="5" t="s">
        <v>2015</v>
      </c>
      <c r="F75" s="5" t="str">
        <f>TEXT(Feedback[[#This Row],[Checkin Date]],"dddd")</f>
        <v>Saturday</v>
      </c>
      <c r="G75" s="5" t="str">
        <f>IF(OR(Feedback[[#This Row],[Checkin Day]]="Monday",Feedback[[#This Row],[Checkin Day]]="Tuesday",Feedback[[#This Row],[Checkin Day]]="Wednesday",Feedback[[#This Row],[Checkin Day]]="Thursday"),"Weekdays","Weekends")</f>
        <v>Weekends</v>
      </c>
      <c r="H75">
        <v>14</v>
      </c>
      <c r="I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5" t="s">
        <v>105</v>
      </c>
      <c r="K75" t="s">
        <v>21</v>
      </c>
      <c r="L75" s="1">
        <v>30999</v>
      </c>
      <c r="M75" s="5">
        <f ca="1">DATEDIF(Feedback[[#This Row],[Date of Birth]],TODAY(),"Y")</f>
        <v>40</v>
      </c>
      <c r="N75" t="s">
        <v>22</v>
      </c>
      <c r="O75" t="s">
        <v>23</v>
      </c>
      <c r="P75">
        <v>4</v>
      </c>
      <c r="Q75">
        <v>4</v>
      </c>
      <c r="R75" t="s">
        <v>25</v>
      </c>
      <c r="S75" t="s">
        <v>24</v>
      </c>
      <c r="T75" t="s">
        <v>25</v>
      </c>
      <c r="U75" t="s">
        <v>26</v>
      </c>
      <c r="V75" t="s">
        <v>26</v>
      </c>
      <c r="W75" t="s">
        <v>27</v>
      </c>
      <c r="X75" t="s">
        <v>27</v>
      </c>
      <c r="Y75" t="s">
        <v>28</v>
      </c>
      <c r="Z75" s="6">
        <f>VLOOKUP(Feedback[[#This Row],[Staff attitude]],Rating_Range[],2,0)</f>
        <v>4</v>
      </c>
      <c r="AA75" s="6">
        <f>VLOOKUP(Feedback[[#This Row],[Check-in Process]],Rating_Range[],2,0)</f>
        <v>3</v>
      </c>
      <c r="AB75" s="6">
        <f>VLOOKUP(Feedback[[#This Row],[Room service]],Rating_Range[],2,0)</f>
        <v>4</v>
      </c>
      <c r="AC75" s="6">
        <f>VLOOKUP(Feedback[[#This Row],[Room cleanliness]],Rating_Range[],2,0)</f>
        <v>1</v>
      </c>
      <c r="AD75" s="6">
        <f>VLOOKUP(Feedback[[#This Row],[Food quality]],Rating_Range[],2,0)</f>
        <v>1</v>
      </c>
      <c r="AE75" s="6">
        <f>VLOOKUP(Feedback[[#This Row],[Variety of food]],Rating_Range[],2,0)</f>
        <v>2</v>
      </c>
      <c r="AF75" s="6">
        <f>VLOOKUP(Feedback[[#This Row],[Broadband &amp; TV]],Rating_Range[],2,0)</f>
        <v>2</v>
      </c>
      <c r="AG75" s="6">
        <f>VLOOKUP(Feedback[[#This Row],[Gym]],Rating_Range[],2,0)</f>
        <v>5</v>
      </c>
      <c r="AH75" s="6">
        <f>AVERAGE(Feedback[[#This Row],[S.A]:[Gymm]])</f>
        <v>2.75</v>
      </c>
      <c r="AI75" s="6">
        <f>AVERAGE(Feedback[[#This Row],[S.A]:[C-I-P]])</f>
        <v>3.5</v>
      </c>
      <c r="AJ75" s="6">
        <f>AVERAGE(Feedback[[#This Row],[RM_S]:[RM_C]])</f>
        <v>2.5</v>
      </c>
      <c r="AK75" s="6">
        <f>AVERAGE(Feedback[[#This Row],[F_Q]:[Var_Food]])</f>
        <v>1.5</v>
      </c>
      <c r="AL75" s="6">
        <f>AVERAGE(Feedback[[#This Row],[B &amp; TV]:[Gymm]])</f>
        <v>3.5</v>
      </c>
    </row>
    <row r="76" spans="1:38" x14ac:dyDescent="0.3">
      <c r="A76">
        <v>75</v>
      </c>
      <c r="B76" s="1">
        <v>44131</v>
      </c>
      <c r="C76" s="1">
        <v>44134</v>
      </c>
      <c r="D76" s="5">
        <f>INT(YEAR(Feedback[[#This Row],[Checkin Date]]))</f>
        <v>2020</v>
      </c>
      <c r="E76" s="5" t="s">
        <v>2013</v>
      </c>
      <c r="F76" s="5" t="str">
        <f>TEXT(Feedback[[#This Row],[Checkin Date]],"dddd")</f>
        <v>Tuesday</v>
      </c>
      <c r="G76" s="5" t="str">
        <f>IF(OR(Feedback[[#This Row],[Checkin Day]]="Monday",Feedback[[#This Row],[Checkin Day]]="Tuesday",Feedback[[#This Row],[Checkin Day]]="Wednesday",Feedback[[#This Row],[Checkin Day]]="Thursday"),"Weekdays","Weekends")</f>
        <v>Weekdays</v>
      </c>
      <c r="H76">
        <v>3</v>
      </c>
      <c r="I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6" t="s">
        <v>106</v>
      </c>
      <c r="K76" t="s">
        <v>21</v>
      </c>
      <c r="L76" s="1">
        <v>32501</v>
      </c>
      <c r="M76" s="5">
        <f ca="1">DATEDIF(Feedback[[#This Row],[Date of Birth]],TODAY(),"Y")</f>
        <v>36</v>
      </c>
      <c r="N76" t="s">
        <v>31</v>
      </c>
      <c r="O76" t="s">
        <v>1992</v>
      </c>
      <c r="P76">
        <v>3</v>
      </c>
      <c r="Q76">
        <v>6</v>
      </c>
      <c r="R76" t="s">
        <v>26</v>
      </c>
      <c r="S76" t="s">
        <v>27</v>
      </c>
      <c r="T76" t="s">
        <v>25</v>
      </c>
      <c r="U76" t="s">
        <v>24</v>
      </c>
      <c r="V76" t="s">
        <v>27</v>
      </c>
      <c r="W76" t="s">
        <v>27</v>
      </c>
      <c r="X76" t="s">
        <v>25</v>
      </c>
      <c r="Y76" t="s">
        <v>28</v>
      </c>
      <c r="Z76" s="6">
        <f>VLOOKUP(Feedback[[#This Row],[Staff attitude]],Rating_Range[],2,0)</f>
        <v>1</v>
      </c>
      <c r="AA76" s="6">
        <f>VLOOKUP(Feedback[[#This Row],[Check-in Process]],Rating_Range[],2,0)</f>
        <v>2</v>
      </c>
      <c r="AB76" s="6">
        <f>VLOOKUP(Feedback[[#This Row],[Room service]],Rating_Range[],2,0)</f>
        <v>4</v>
      </c>
      <c r="AC76" s="6">
        <f>VLOOKUP(Feedback[[#This Row],[Room cleanliness]],Rating_Range[],2,0)</f>
        <v>3</v>
      </c>
      <c r="AD76" s="6">
        <f>VLOOKUP(Feedback[[#This Row],[Food quality]],Rating_Range[],2,0)</f>
        <v>2</v>
      </c>
      <c r="AE76" s="6">
        <f>VLOOKUP(Feedback[[#This Row],[Variety of food]],Rating_Range[],2,0)</f>
        <v>2</v>
      </c>
      <c r="AF76" s="6">
        <f>VLOOKUP(Feedback[[#This Row],[Broadband &amp; TV]],Rating_Range[],2,0)</f>
        <v>4</v>
      </c>
      <c r="AG76" s="6">
        <f>VLOOKUP(Feedback[[#This Row],[Gym]],Rating_Range[],2,0)</f>
        <v>5</v>
      </c>
      <c r="AH76" s="6">
        <f>AVERAGE(Feedback[[#This Row],[S.A]:[Gymm]])</f>
        <v>2.875</v>
      </c>
      <c r="AI76" s="6">
        <f>AVERAGE(Feedback[[#This Row],[S.A]:[C-I-P]])</f>
        <v>1.5</v>
      </c>
      <c r="AJ76" s="6">
        <f>AVERAGE(Feedback[[#This Row],[RM_S]:[RM_C]])</f>
        <v>3.5</v>
      </c>
      <c r="AK76" s="6">
        <f>AVERAGE(Feedback[[#This Row],[F_Q]:[Var_Food]])</f>
        <v>2</v>
      </c>
      <c r="AL76" s="6">
        <f>AVERAGE(Feedback[[#This Row],[B &amp; TV]:[Gymm]])</f>
        <v>4.5</v>
      </c>
    </row>
    <row r="77" spans="1:38" x14ac:dyDescent="0.3">
      <c r="A77">
        <v>76</v>
      </c>
      <c r="B77" s="1">
        <v>44070</v>
      </c>
      <c r="C77" s="1">
        <v>44079</v>
      </c>
      <c r="D77" s="5">
        <f>INT(YEAR(Feedback[[#This Row],[Checkin Date]]))</f>
        <v>2020</v>
      </c>
      <c r="E77" s="5" t="s">
        <v>2012</v>
      </c>
      <c r="F77" s="5" t="str">
        <f>TEXT(Feedback[[#This Row],[Checkin Date]],"dddd")</f>
        <v>Thursday</v>
      </c>
      <c r="G77" s="5" t="str">
        <f>IF(OR(Feedback[[#This Row],[Checkin Day]]="Monday",Feedback[[#This Row],[Checkin Day]]="Tuesday",Feedback[[#This Row],[Checkin Day]]="Wednesday",Feedback[[#This Row],[Checkin Day]]="Thursday"),"Weekdays","Weekends")</f>
        <v>Weekdays</v>
      </c>
      <c r="H77">
        <v>9</v>
      </c>
      <c r="I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7" t="s">
        <v>107</v>
      </c>
      <c r="K77" t="s">
        <v>21</v>
      </c>
      <c r="L77" s="1">
        <v>19208</v>
      </c>
      <c r="M77" s="5">
        <f ca="1">DATEDIF(Feedback[[#This Row],[Date of Birth]],TODAY(),"Y")</f>
        <v>72</v>
      </c>
      <c r="N77" t="s">
        <v>35</v>
      </c>
      <c r="O77" t="s">
        <v>1995</v>
      </c>
      <c r="P77">
        <v>5</v>
      </c>
      <c r="Q77">
        <v>8</v>
      </c>
      <c r="R77" t="s">
        <v>25</v>
      </c>
      <c r="S77" t="s">
        <v>28</v>
      </c>
      <c r="T77" t="s">
        <v>24</v>
      </c>
      <c r="U77" t="s">
        <v>25</v>
      </c>
      <c r="V77" t="s">
        <v>26</v>
      </c>
      <c r="W77" t="s">
        <v>27</v>
      </c>
      <c r="X77" t="s">
        <v>28</v>
      </c>
      <c r="Y77" t="s">
        <v>28</v>
      </c>
      <c r="Z77" s="6">
        <f>VLOOKUP(Feedback[[#This Row],[Staff attitude]],Rating_Range[],2,0)</f>
        <v>4</v>
      </c>
      <c r="AA77" s="6">
        <f>VLOOKUP(Feedback[[#This Row],[Check-in Process]],Rating_Range[],2,0)</f>
        <v>5</v>
      </c>
      <c r="AB77" s="6">
        <f>VLOOKUP(Feedback[[#This Row],[Room service]],Rating_Range[],2,0)</f>
        <v>3</v>
      </c>
      <c r="AC77" s="6">
        <f>VLOOKUP(Feedback[[#This Row],[Room cleanliness]],Rating_Range[],2,0)</f>
        <v>4</v>
      </c>
      <c r="AD77" s="6">
        <f>VLOOKUP(Feedback[[#This Row],[Food quality]],Rating_Range[],2,0)</f>
        <v>1</v>
      </c>
      <c r="AE77" s="6">
        <f>VLOOKUP(Feedback[[#This Row],[Variety of food]],Rating_Range[],2,0)</f>
        <v>2</v>
      </c>
      <c r="AF77" s="6">
        <f>VLOOKUP(Feedback[[#This Row],[Broadband &amp; TV]],Rating_Range[],2,0)</f>
        <v>5</v>
      </c>
      <c r="AG77" s="6">
        <f>VLOOKUP(Feedback[[#This Row],[Gym]],Rating_Range[],2,0)</f>
        <v>5</v>
      </c>
      <c r="AH77" s="6">
        <f>AVERAGE(Feedback[[#This Row],[S.A]:[Gymm]])</f>
        <v>3.625</v>
      </c>
      <c r="AI77" s="6">
        <f>AVERAGE(Feedback[[#This Row],[S.A]:[C-I-P]])</f>
        <v>4.5</v>
      </c>
      <c r="AJ77" s="6">
        <f>AVERAGE(Feedback[[#This Row],[RM_S]:[RM_C]])</f>
        <v>3.5</v>
      </c>
      <c r="AK77" s="6">
        <f>AVERAGE(Feedback[[#This Row],[F_Q]:[Var_Food]])</f>
        <v>1.5</v>
      </c>
      <c r="AL77" s="6">
        <f>AVERAGE(Feedback[[#This Row],[B &amp; TV]:[Gymm]])</f>
        <v>5</v>
      </c>
    </row>
    <row r="78" spans="1:38" x14ac:dyDescent="0.3">
      <c r="A78">
        <v>77</v>
      </c>
      <c r="B78" s="1">
        <v>44265</v>
      </c>
      <c r="C78" s="1">
        <v>44280</v>
      </c>
      <c r="D78" s="5">
        <f>INT(YEAR(Feedback[[#This Row],[Checkin Date]]))</f>
        <v>2021</v>
      </c>
      <c r="E78" s="5" t="s">
        <v>2017</v>
      </c>
      <c r="F78" s="5" t="str">
        <f>TEXT(Feedback[[#This Row],[Checkin Date]],"dddd")</f>
        <v>Wednesday</v>
      </c>
      <c r="G78" s="5" t="str">
        <f>IF(OR(Feedback[[#This Row],[Checkin Day]]="Monday",Feedback[[#This Row],[Checkin Day]]="Tuesday",Feedback[[#This Row],[Checkin Day]]="Wednesday",Feedback[[#This Row],[Checkin Day]]="Thursday"),"Weekdays","Weekends")</f>
        <v>Weekdays</v>
      </c>
      <c r="H78">
        <v>15</v>
      </c>
      <c r="I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8" t="s">
        <v>108</v>
      </c>
      <c r="K78" t="s">
        <v>21</v>
      </c>
      <c r="L78" s="1">
        <v>23904</v>
      </c>
      <c r="M78" s="5">
        <f ca="1">DATEDIF(Feedback[[#This Row],[Date of Birth]],TODAY(),"Y")</f>
        <v>60</v>
      </c>
      <c r="N78" t="s">
        <v>22</v>
      </c>
      <c r="O78" t="s">
        <v>23</v>
      </c>
      <c r="P78">
        <v>5</v>
      </c>
      <c r="Q78">
        <v>9</v>
      </c>
      <c r="R78" t="s">
        <v>25</v>
      </c>
      <c r="S78" t="s">
        <v>25</v>
      </c>
      <c r="T78" t="s">
        <v>25</v>
      </c>
      <c r="U78" t="s">
        <v>28</v>
      </c>
      <c r="V78" t="s">
        <v>25</v>
      </c>
      <c r="W78" t="s">
        <v>24</v>
      </c>
      <c r="X78" t="s">
        <v>26</v>
      </c>
      <c r="Y78" t="s">
        <v>25</v>
      </c>
      <c r="Z78" s="6">
        <f>VLOOKUP(Feedback[[#This Row],[Staff attitude]],Rating_Range[],2,0)</f>
        <v>4</v>
      </c>
      <c r="AA78" s="6">
        <f>VLOOKUP(Feedback[[#This Row],[Check-in Process]],Rating_Range[],2,0)</f>
        <v>4</v>
      </c>
      <c r="AB78" s="6">
        <f>VLOOKUP(Feedback[[#This Row],[Room service]],Rating_Range[],2,0)</f>
        <v>4</v>
      </c>
      <c r="AC78" s="6">
        <f>VLOOKUP(Feedback[[#This Row],[Room cleanliness]],Rating_Range[],2,0)</f>
        <v>5</v>
      </c>
      <c r="AD78" s="6">
        <f>VLOOKUP(Feedback[[#This Row],[Food quality]],Rating_Range[],2,0)</f>
        <v>4</v>
      </c>
      <c r="AE78" s="6">
        <f>VLOOKUP(Feedback[[#This Row],[Variety of food]],Rating_Range[],2,0)</f>
        <v>3</v>
      </c>
      <c r="AF78" s="6">
        <f>VLOOKUP(Feedback[[#This Row],[Broadband &amp; TV]],Rating_Range[],2,0)</f>
        <v>1</v>
      </c>
      <c r="AG78" s="6">
        <f>VLOOKUP(Feedback[[#This Row],[Gym]],Rating_Range[],2,0)</f>
        <v>4</v>
      </c>
      <c r="AH78" s="6">
        <f>AVERAGE(Feedback[[#This Row],[S.A]:[Gymm]])</f>
        <v>3.625</v>
      </c>
      <c r="AI78" s="6">
        <f>AVERAGE(Feedback[[#This Row],[S.A]:[C-I-P]])</f>
        <v>4</v>
      </c>
      <c r="AJ78" s="6">
        <f>AVERAGE(Feedback[[#This Row],[RM_S]:[RM_C]])</f>
        <v>4.5</v>
      </c>
      <c r="AK78" s="6">
        <f>AVERAGE(Feedback[[#This Row],[F_Q]:[Var_Food]])</f>
        <v>3.5</v>
      </c>
      <c r="AL78" s="6">
        <f>AVERAGE(Feedback[[#This Row],[B &amp; TV]:[Gymm]])</f>
        <v>2.5</v>
      </c>
    </row>
    <row r="79" spans="1:38" x14ac:dyDescent="0.3">
      <c r="A79">
        <v>78</v>
      </c>
      <c r="B79" s="1">
        <v>44351</v>
      </c>
      <c r="C79" s="1">
        <v>44372</v>
      </c>
      <c r="D79" s="5">
        <f>INT(YEAR(Feedback[[#This Row],[Checkin Date]]))</f>
        <v>2021</v>
      </c>
      <c r="E79" s="5" t="s">
        <v>2009</v>
      </c>
      <c r="F79" s="5" t="str">
        <f>TEXT(Feedback[[#This Row],[Checkin Date]],"dddd")</f>
        <v>Friday</v>
      </c>
      <c r="G79" s="5" t="str">
        <f>IF(OR(Feedback[[#This Row],[Checkin Day]]="Monday",Feedback[[#This Row],[Checkin Day]]="Tuesday",Feedback[[#This Row],[Checkin Day]]="Wednesday",Feedback[[#This Row],[Checkin Day]]="Thursday"),"Weekdays","Weekends")</f>
        <v>Weekends</v>
      </c>
      <c r="H79">
        <v>21</v>
      </c>
      <c r="I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9" t="s">
        <v>109</v>
      </c>
      <c r="K79" t="s">
        <v>21</v>
      </c>
      <c r="L79" s="1">
        <v>31355</v>
      </c>
      <c r="M79" s="5">
        <f ca="1">DATEDIF(Feedback[[#This Row],[Date of Birth]],TODAY(),"Y")</f>
        <v>39</v>
      </c>
      <c r="N79" t="s">
        <v>22</v>
      </c>
      <c r="O79" t="s">
        <v>1992</v>
      </c>
      <c r="P79">
        <v>3</v>
      </c>
      <c r="Q79">
        <v>5</v>
      </c>
      <c r="R79" t="s">
        <v>25</v>
      </c>
      <c r="S79" t="s">
        <v>24</v>
      </c>
      <c r="T79" t="s">
        <v>25</v>
      </c>
      <c r="U79" t="s">
        <v>28</v>
      </c>
      <c r="V79" t="s">
        <v>27</v>
      </c>
      <c r="W79" t="s">
        <v>27</v>
      </c>
      <c r="X79" t="s">
        <v>24</v>
      </c>
      <c r="Y79" t="s">
        <v>24</v>
      </c>
      <c r="Z79" s="6">
        <f>VLOOKUP(Feedback[[#This Row],[Staff attitude]],Rating_Range[],2,0)</f>
        <v>4</v>
      </c>
      <c r="AA79" s="6">
        <f>VLOOKUP(Feedback[[#This Row],[Check-in Process]],Rating_Range[],2,0)</f>
        <v>3</v>
      </c>
      <c r="AB79" s="6">
        <f>VLOOKUP(Feedback[[#This Row],[Room service]],Rating_Range[],2,0)</f>
        <v>4</v>
      </c>
      <c r="AC79" s="6">
        <f>VLOOKUP(Feedback[[#This Row],[Room cleanliness]],Rating_Range[],2,0)</f>
        <v>5</v>
      </c>
      <c r="AD79" s="6">
        <f>VLOOKUP(Feedback[[#This Row],[Food quality]],Rating_Range[],2,0)</f>
        <v>2</v>
      </c>
      <c r="AE79" s="6">
        <f>VLOOKUP(Feedback[[#This Row],[Variety of food]],Rating_Range[],2,0)</f>
        <v>2</v>
      </c>
      <c r="AF79" s="6">
        <f>VLOOKUP(Feedback[[#This Row],[Broadband &amp; TV]],Rating_Range[],2,0)</f>
        <v>3</v>
      </c>
      <c r="AG79" s="6">
        <f>VLOOKUP(Feedback[[#This Row],[Gym]],Rating_Range[],2,0)</f>
        <v>3</v>
      </c>
      <c r="AH79" s="6">
        <f>AVERAGE(Feedback[[#This Row],[S.A]:[Gymm]])</f>
        <v>3.25</v>
      </c>
      <c r="AI79" s="6">
        <f>AVERAGE(Feedback[[#This Row],[S.A]:[C-I-P]])</f>
        <v>3.5</v>
      </c>
      <c r="AJ79" s="6">
        <f>AVERAGE(Feedback[[#This Row],[RM_S]:[RM_C]])</f>
        <v>4.5</v>
      </c>
      <c r="AK79" s="6">
        <f>AVERAGE(Feedback[[#This Row],[F_Q]:[Var_Food]])</f>
        <v>2</v>
      </c>
      <c r="AL79" s="6">
        <f>AVERAGE(Feedback[[#This Row],[B &amp; TV]:[Gymm]])</f>
        <v>3</v>
      </c>
    </row>
    <row r="80" spans="1:38" x14ac:dyDescent="0.3">
      <c r="A80">
        <v>79</v>
      </c>
      <c r="B80" s="1">
        <v>44798</v>
      </c>
      <c r="C80" s="1">
        <v>44817</v>
      </c>
      <c r="D80" s="5">
        <f>INT(YEAR(Feedback[[#This Row],[Checkin Date]]))</f>
        <v>2022</v>
      </c>
      <c r="E80" s="5" t="s">
        <v>2012</v>
      </c>
      <c r="F80" s="5" t="str">
        <f>TEXT(Feedback[[#This Row],[Checkin Date]],"dddd")</f>
        <v>Thursday</v>
      </c>
      <c r="G80" s="5" t="str">
        <f>IF(OR(Feedback[[#This Row],[Checkin Day]]="Monday",Feedback[[#This Row],[Checkin Day]]="Tuesday",Feedback[[#This Row],[Checkin Day]]="Wednesday",Feedback[[#This Row],[Checkin Day]]="Thursday"),"Weekdays","Weekends")</f>
        <v>Weekdays</v>
      </c>
      <c r="H80">
        <v>19</v>
      </c>
      <c r="I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0" t="s">
        <v>110</v>
      </c>
      <c r="K80" t="s">
        <v>21</v>
      </c>
      <c r="L80" s="1">
        <v>18900</v>
      </c>
      <c r="M80" s="5">
        <f ca="1">DATEDIF(Feedback[[#This Row],[Date of Birth]],TODAY(),"Y")</f>
        <v>73</v>
      </c>
      <c r="N80" t="s">
        <v>22</v>
      </c>
      <c r="O80" t="s">
        <v>23</v>
      </c>
      <c r="P80">
        <v>5</v>
      </c>
      <c r="Q80">
        <v>6</v>
      </c>
      <c r="R80" t="s">
        <v>25</v>
      </c>
      <c r="S80" t="s">
        <v>27</v>
      </c>
      <c r="T80" t="s">
        <v>24</v>
      </c>
      <c r="U80" t="s">
        <v>28</v>
      </c>
      <c r="V80" t="s">
        <v>24</v>
      </c>
      <c r="W80" t="s">
        <v>27</v>
      </c>
      <c r="X80" t="s">
        <v>25</v>
      </c>
      <c r="Y80" t="s">
        <v>25</v>
      </c>
      <c r="Z80" s="6">
        <f>VLOOKUP(Feedback[[#This Row],[Staff attitude]],Rating_Range[],2,0)</f>
        <v>4</v>
      </c>
      <c r="AA80" s="6">
        <f>VLOOKUP(Feedback[[#This Row],[Check-in Process]],Rating_Range[],2,0)</f>
        <v>2</v>
      </c>
      <c r="AB80" s="6">
        <f>VLOOKUP(Feedback[[#This Row],[Room service]],Rating_Range[],2,0)</f>
        <v>3</v>
      </c>
      <c r="AC80" s="6">
        <f>VLOOKUP(Feedback[[#This Row],[Room cleanliness]],Rating_Range[],2,0)</f>
        <v>5</v>
      </c>
      <c r="AD80" s="6">
        <f>VLOOKUP(Feedback[[#This Row],[Food quality]],Rating_Range[],2,0)</f>
        <v>3</v>
      </c>
      <c r="AE80" s="6">
        <f>VLOOKUP(Feedback[[#This Row],[Variety of food]],Rating_Range[],2,0)</f>
        <v>2</v>
      </c>
      <c r="AF80" s="6">
        <f>VLOOKUP(Feedback[[#This Row],[Broadband &amp; TV]],Rating_Range[],2,0)</f>
        <v>4</v>
      </c>
      <c r="AG80" s="6">
        <f>VLOOKUP(Feedback[[#This Row],[Gym]],Rating_Range[],2,0)</f>
        <v>4</v>
      </c>
      <c r="AH80" s="6">
        <f>AVERAGE(Feedback[[#This Row],[S.A]:[Gymm]])</f>
        <v>3.375</v>
      </c>
      <c r="AI80" s="6">
        <f>AVERAGE(Feedback[[#This Row],[S.A]:[C-I-P]])</f>
        <v>3</v>
      </c>
      <c r="AJ80" s="6">
        <f>AVERAGE(Feedback[[#This Row],[RM_S]:[RM_C]])</f>
        <v>4</v>
      </c>
      <c r="AK80" s="6">
        <f>AVERAGE(Feedback[[#This Row],[F_Q]:[Var_Food]])</f>
        <v>2.5</v>
      </c>
      <c r="AL80" s="6">
        <f>AVERAGE(Feedback[[#This Row],[B &amp; TV]:[Gymm]])</f>
        <v>4</v>
      </c>
    </row>
    <row r="81" spans="1:38" x14ac:dyDescent="0.3">
      <c r="A81">
        <v>80</v>
      </c>
      <c r="B81" s="1">
        <v>43968</v>
      </c>
      <c r="C81" s="1">
        <v>43985</v>
      </c>
      <c r="D81" s="5">
        <f>INT(YEAR(Feedback[[#This Row],[Checkin Date]]))</f>
        <v>2020</v>
      </c>
      <c r="E81" s="5" t="s">
        <v>2011</v>
      </c>
      <c r="F81" s="5" t="str">
        <f>TEXT(Feedback[[#This Row],[Checkin Date]],"dddd")</f>
        <v>Sunday</v>
      </c>
      <c r="G81" s="5" t="str">
        <f>IF(OR(Feedback[[#This Row],[Checkin Day]]="Monday",Feedback[[#This Row],[Checkin Day]]="Tuesday",Feedback[[#This Row],[Checkin Day]]="Wednesday",Feedback[[#This Row],[Checkin Day]]="Thursday"),"Weekdays","Weekends")</f>
        <v>Weekends</v>
      </c>
      <c r="H81">
        <v>17</v>
      </c>
      <c r="I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1" t="s">
        <v>111</v>
      </c>
      <c r="K81" t="s">
        <v>21</v>
      </c>
      <c r="L81" s="1">
        <v>30862</v>
      </c>
      <c r="M81" s="5">
        <f ca="1">DATEDIF(Feedback[[#This Row],[Date of Birth]],TODAY(),"Y")</f>
        <v>41</v>
      </c>
      <c r="N81" t="s">
        <v>22</v>
      </c>
      <c r="O81" t="s">
        <v>23</v>
      </c>
      <c r="P81">
        <v>5</v>
      </c>
      <c r="Q81">
        <v>7</v>
      </c>
      <c r="R81" t="s">
        <v>24</v>
      </c>
      <c r="S81" t="s">
        <v>25</v>
      </c>
      <c r="T81" t="s">
        <v>25</v>
      </c>
      <c r="U81" t="s">
        <v>27</v>
      </c>
      <c r="V81" t="s">
        <v>25</v>
      </c>
      <c r="W81" t="s">
        <v>27</v>
      </c>
      <c r="X81" t="s">
        <v>25</v>
      </c>
      <c r="Y81" t="s">
        <v>27</v>
      </c>
      <c r="Z81" s="6">
        <f>VLOOKUP(Feedback[[#This Row],[Staff attitude]],Rating_Range[],2,0)</f>
        <v>3</v>
      </c>
      <c r="AA81" s="6">
        <f>VLOOKUP(Feedback[[#This Row],[Check-in Process]],Rating_Range[],2,0)</f>
        <v>4</v>
      </c>
      <c r="AB81" s="6">
        <f>VLOOKUP(Feedback[[#This Row],[Room service]],Rating_Range[],2,0)</f>
        <v>4</v>
      </c>
      <c r="AC81" s="6">
        <f>VLOOKUP(Feedback[[#This Row],[Room cleanliness]],Rating_Range[],2,0)</f>
        <v>2</v>
      </c>
      <c r="AD81" s="6">
        <f>VLOOKUP(Feedback[[#This Row],[Food quality]],Rating_Range[],2,0)</f>
        <v>4</v>
      </c>
      <c r="AE81" s="6">
        <f>VLOOKUP(Feedback[[#This Row],[Variety of food]],Rating_Range[],2,0)</f>
        <v>2</v>
      </c>
      <c r="AF81" s="6">
        <f>VLOOKUP(Feedback[[#This Row],[Broadband &amp; TV]],Rating_Range[],2,0)</f>
        <v>4</v>
      </c>
      <c r="AG81" s="6">
        <f>VLOOKUP(Feedback[[#This Row],[Gym]],Rating_Range[],2,0)</f>
        <v>2</v>
      </c>
      <c r="AH81" s="6">
        <f>AVERAGE(Feedback[[#This Row],[S.A]:[Gymm]])</f>
        <v>3.125</v>
      </c>
      <c r="AI81" s="6">
        <f>AVERAGE(Feedback[[#This Row],[S.A]:[C-I-P]])</f>
        <v>3.5</v>
      </c>
      <c r="AJ81" s="6">
        <f>AVERAGE(Feedback[[#This Row],[RM_S]:[RM_C]])</f>
        <v>3</v>
      </c>
      <c r="AK81" s="6">
        <f>AVERAGE(Feedback[[#This Row],[F_Q]:[Var_Food]])</f>
        <v>3</v>
      </c>
      <c r="AL81" s="6">
        <f>AVERAGE(Feedback[[#This Row],[B &amp; TV]:[Gymm]])</f>
        <v>3</v>
      </c>
    </row>
    <row r="82" spans="1:38" x14ac:dyDescent="0.3">
      <c r="A82">
        <v>81</v>
      </c>
      <c r="B82" s="1">
        <v>44439</v>
      </c>
      <c r="C82" s="1">
        <v>44467</v>
      </c>
      <c r="D82" s="5">
        <f>INT(YEAR(Feedback[[#This Row],[Checkin Date]]))</f>
        <v>2021</v>
      </c>
      <c r="E82" s="5" t="s">
        <v>2012</v>
      </c>
      <c r="F82" s="5" t="str">
        <f>TEXT(Feedback[[#This Row],[Checkin Date]],"dddd")</f>
        <v>Tuesday</v>
      </c>
      <c r="G82" s="5" t="str">
        <f>IF(OR(Feedback[[#This Row],[Checkin Day]]="Monday",Feedback[[#This Row],[Checkin Day]]="Tuesday",Feedback[[#This Row],[Checkin Day]]="Wednesday",Feedback[[#This Row],[Checkin Day]]="Thursday"),"Weekdays","Weekends")</f>
        <v>Weekdays</v>
      </c>
      <c r="H82">
        <v>28</v>
      </c>
      <c r="I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2" t="s">
        <v>112</v>
      </c>
      <c r="K82" t="s">
        <v>21</v>
      </c>
      <c r="L82" s="1">
        <v>21442</v>
      </c>
      <c r="M82" s="5">
        <f ca="1">DATEDIF(Feedback[[#This Row],[Date of Birth]],TODAY(),"Y")</f>
        <v>66</v>
      </c>
      <c r="N82" t="s">
        <v>35</v>
      </c>
      <c r="O82" t="s">
        <v>1991</v>
      </c>
      <c r="P82">
        <v>4</v>
      </c>
      <c r="Q82">
        <v>9</v>
      </c>
      <c r="R82" t="s">
        <v>28</v>
      </c>
      <c r="S82" t="s">
        <v>25</v>
      </c>
      <c r="T82" t="s">
        <v>24</v>
      </c>
      <c r="U82" t="s">
        <v>27</v>
      </c>
      <c r="V82" t="s">
        <v>27</v>
      </c>
      <c r="W82" t="s">
        <v>27</v>
      </c>
      <c r="X82" t="s">
        <v>24</v>
      </c>
      <c r="Y82" t="s">
        <v>25</v>
      </c>
      <c r="Z82" s="6">
        <f>VLOOKUP(Feedback[[#This Row],[Staff attitude]],Rating_Range[],2,0)</f>
        <v>5</v>
      </c>
      <c r="AA82" s="6">
        <f>VLOOKUP(Feedback[[#This Row],[Check-in Process]],Rating_Range[],2,0)</f>
        <v>4</v>
      </c>
      <c r="AB82" s="6">
        <f>VLOOKUP(Feedback[[#This Row],[Room service]],Rating_Range[],2,0)</f>
        <v>3</v>
      </c>
      <c r="AC82" s="6">
        <f>VLOOKUP(Feedback[[#This Row],[Room cleanliness]],Rating_Range[],2,0)</f>
        <v>2</v>
      </c>
      <c r="AD82" s="6">
        <f>VLOOKUP(Feedback[[#This Row],[Food quality]],Rating_Range[],2,0)</f>
        <v>2</v>
      </c>
      <c r="AE82" s="6">
        <f>VLOOKUP(Feedback[[#This Row],[Variety of food]],Rating_Range[],2,0)</f>
        <v>2</v>
      </c>
      <c r="AF82" s="6">
        <f>VLOOKUP(Feedback[[#This Row],[Broadband &amp; TV]],Rating_Range[],2,0)</f>
        <v>3</v>
      </c>
      <c r="AG82" s="6">
        <f>VLOOKUP(Feedback[[#This Row],[Gym]],Rating_Range[],2,0)</f>
        <v>4</v>
      </c>
      <c r="AH82" s="6">
        <f>AVERAGE(Feedback[[#This Row],[S.A]:[Gymm]])</f>
        <v>3.125</v>
      </c>
      <c r="AI82" s="6">
        <f>AVERAGE(Feedback[[#This Row],[S.A]:[C-I-P]])</f>
        <v>4.5</v>
      </c>
      <c r="AJ82" s="6">
        <f>AVERAGE(Feedback[[#This Row],[RM_S]:[RM_C]])</f>
        <v>2.5</v>
      </c>
      <c r="AK82" s="6">
        <f>AVERAGE(Feedback[[#This Row],[F_Q]:[Var_Food]])</f>
        <v>2</v>
      </c>
      <c r="AL82" s="6">
        <f>AVERAGE(Feedback[[#This Row],[B &amp; TV]:[Gymm]])</f>
        <v>3.5</v>
      </c>
    </row>
    <row r="83" spans="1:38" x14ac:dyDescent="0.3">
      <c r="A83">
        <v>82</v>
      </c>
      <c r="B83" s="1">
        <v>44496</v>
      </c>
      <c r="C83" s="1">
        <v>44509</v>
      </c>
      <c r="D83" s="5">
        <f>INT(YEAR(Feedback[[#This Row],[Checkin Date]]))</f>
        <v>2021</v>
      </c>
      <c r="E83" s="5" t="s">
        <v>2013</v>
      </c>
      <c r="F83" s="5" t="str">
        <f>TEXT(Feedback[[#This Row],[Checkin Date]],"dddd")</f>
        <v>Wednesday</v>
      </c>
      <c r="G83" s="5" t="str">
        <f>IF(OR(Feedback[[#This Row],[Checkin Day]]="Monday",Feedback[[#This Row],[Checkin Day]]="Tuesday",Feedback[[#This Row],[Checkin Day]]="Wednesday",Feedback[[#This Row],[Checkin Day]]="Thursday"),"Weekdays","Weekends")</f>
        <v>Weekdays</v>
      </c>
      <c r="H83">
        <v>13</v>
      </c>
      <c r="I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3" t="s">
        <v>113</v>
      </c>
      <c r="K83" t="s">
        <v>21</v>
      </c>
      <c r="L83" s="1">
        <v>19724</v>
      </c>
      <c r="M83" s="5">
        <f ca="1">DATEDIF(Feedback[[#This Row],[Date of Birth]],TODAY(),"Y")</f>
        <v>71</v>
      </c>
      <c r="N83" t="s">
        <v>31</v>
      </c>
      <c r="O83" t="s">
        <v>1991</v>
      </c>
      <c r="P83">
        <v>5</v>
      </c>
      <c r="Q83">
        <v>9</v>
      </c>
      <c r="R83" t="s">
        <v>25</v>
      </c>
      <c r="S83" t="s">
        <v>25</v>
      </c>
      <c r="T83" t="s">
        <v>24</v>
      </c>
      <c r="U83" t="s">
        <v>27</v>
      </c>
      <c r="V83" t="s">
        <v>27</v>
      </c>
      <c r="W83" t="s">
        <v>26</v>
      </c>
      <c r="X83" t="s">
        <v>24</v>
      </c>
      <c r="Y83" t="s">
        <v>28</v>
      </c>
      <c r="Z83" s="6">
        <f>VLOOKUP(Feedback[[#This Row],[Staff attitude]],Rating_Range[],2,0)</f>
        <v>4</v>
      </c>
      <c r="AA83" s="6">
        <f>VLOOKUP(Feedback[[#This Row],[Check-in Process]],Rating_Range[],2,0)</f>
        <v>4</v>
      </c>
      <c r="AB83" s="6">
        <f>VLOOKUP(Feedback[[#This Row],[Room service]],Rating_Range[],2,0)</f>
        <v>3</v>
      </c>
      <c r="AC83" s="6">
        <f>VLOOKUP(Feedback[[#This Row],[Room cleanliness]],Rating_Range[],2,0)</f>
        <v>2</v>
      </c>
      <c r="AD83" s="6">
        <f>VLOOKUP(Feedback[[#This Row],[Food quality]],Rating_Range[],2,0)</f>
        <v>2</v>
      </c>
      <c r="AE83" s="6">
        <f>VLOOKUP(Feedback[[#This Row],[Variety of food]],Rating_Range[],2,0)</f>
        <v>1</v>
      </c>
      <c r="AF83" s="6">
        <f>VLOOKUP(Feedback[[#This Row],[Broadband &amp; TV]],Rating_Range[],2,0)</f>
        <v>3</v>
      </c>
      <c r="AG83" s="6">
        <f>VLOOKUP(Feedback[[#This Row],[Gym]],Rating_Range[],2,0)</f>
        <v>5</v>
      </c>
      <c r="AH83" s="6">
        <f>AVERAGE(Feedback[[#This Row],[S.A]:[Gymm]])</f>
        <v>3</v>
      </c>
      <c r="AI83" s="6">
        <f>AVERAGE(Feedback[[#This Row],[S.A]:[C-I-P]])</f>
        <v>4</v>
      </c>
      <c r="AJ83" s="6">
        <f>AVERAGE(Feedback[[#This Row],[RM_S]:[RM_C]])</f>
        <v>2.5</v>
      </c>
      <c r="AK83" s="6">
        <f>AVERAGE(Feedback[[#This Row],[F_Q]:[Var_Food]])</f>
        <v>1.5</v>
      </c>
      <c r="AL83" s="6">
        <f>AVERAGE(Feedback[[#This Row],[B &amp; TV]:[Gymm]])</f>
        <v>4</v>
      </c>
    </row>
    <row r="84" spans="1:38" x14ac:dyDescent="0.3">
      <c r="A84">
        <v>83</v>
      </c>
      <c r="B84" s="1">
        <v>44117</v>
      </c>
      <c r="C84" s="1">
        <v>44147</v>
      </c>
      <c r="D84" s="5">
        <f>INT(YEAR(Feedback[[#This Row],[Checkin Date]]))</f>
        <v>2020</v>
      </c>
      <c r="E84" s="5" t="s">
        <v>2013</v>
      </c>
      <c r="F84" s="5" t="str">
        <f>TEXT(Feedback[[#This Row],[Checkin Date]],"dddd")</f>
        <v>Tuesday</v>
      </c>
      <c r="G84" s="5" t="str">
        <f>IF(OR(Feedback[[#This Row],[Checkin Day]]="Monday",Feedback[[#This Row],[Checkin Day]]="Tuesday",Feedback[[#This Row],[Checkin Day]]="Wednesday",Feedback[[#This Row],[Checkin Day]]="Thursday"),"Weekdays","Weekends")</f>
        <v>Weekdays</v>
      </c>
      <c r="H84">
        <v>30</v>
      </c>
      <c r="I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4" t="s">
        <v>114</v>
      </c>
      <c r="K84" t="s">
        <v>21</v>
      </c>
      <c r="L84" s="1">
        <v>19678</v>
      </c>
      <c r="M84" s="5">
        <f ca="1">DATEDIF(Feedback[[#This Row],[Date of Birth]],TODAY(),"Y")</f>
        <v>71</v>
      </c>
      <c r="N84" t="s">
        <v>22</v>
      </c>
      <c r="O84" t="s">
        <v>23</v>
      </c>
      <c r="P84">
        <v>3</v>
      </c>
      <c r="Q84">
        <v>8</v>
      </c>
      <c r="R84" t="s">
        <v>28</v>
      </c>
      <c r="S84" t="s">
        <v>28</v>
      </c>
      <c r="T84" t="s">
        <v>25</v>
      </c>
      <c r="U84" t="s">
        <v>26</v>
      </c>
      <c r="V84" t="s">
        <v>27</v>
      </c>
      <c r="W84" t="s">
        <v>26</v>
      </c>
      <c r="X84" t="s">
        <v>27</v>
      </c>
      <c r="Y84" t="s">
        <v>28</v>
      </c>
      <c r="Z84" s="6">
        <f>VLOOKUP(Feedback[[#This Row],[Staff attitude]],Rating_Range[],2,0)</f>
        <v>5</v>
      </c>
      <c r="AA84" s="6">
        <f>VLOOKUP(Feedback[[#This Row],[Check-in Process]],Rating_Range[],2,0)</f>
        <v>5</v>
      </c>
      <c r="AB84" s="6">
        <f>VLOOKUP(Feedback[[#This Row],[Room service]],Rating_Range[],2,0)</f>
        <v>4</v>
      </c>
      <c r="AC84" s="6">
        <f>VLOOKUP(Feedback[[#This Row],[Room cleanliness]],Rating_Range[],2,0)</f>
        <v>1</v>
      </c>
      <c r="AD84" s="6">
        <f>VLOOKUP(Feedback[[#This Row],[Food quality]],Rating_Range[],2,0)</f>
        <v>2</v>
      </c>
      <c r="AE84" s="6">
        <f>VLOOKUP(Feedback[[#This Row],[Variety of food]],Rating_Range[],2,0)</f>
        <v>1</v>
      </c>
      <c r="AF84" s="6">
        <f>VLOOKUP(Feedback[[#This Row],[Broadband &amp; TV]],Rating_Range[],2,0)</f>
        <v>2</v>
      </c>
      <c r="AG84" s="6">
        <f>VLOOKUP(Feedback[[#This Row],[Gym]],Rating_Range[],2,0)</f>
        <v>5</v>
      </c>
      <c r="AH84" s="6">
        <f>AVERAGE(Feedback[[#This Row],[S.A]:[Gymm]])</f>
        <v>3.125</v>
      </c>
      <c r="AI84" s="6">
        <f>AVERAGE(Feedback[[#This Row],[S.A]:[C-I-P]])</f>
        <v>5</v>
      </c>
      <c r="AJ84" s="6">
        <f>AVERAGE(Feedback[[#This Row],[RM_S]:[RM_C]])</f>
        <v>2.5</v>
      </c>
      <c r="AK84" s="6">
        <f>AVERAGE(Feedback[[#This Row],[F_Q]:[Var_Food]])</f>
        <v>1.5</v>
      </c>
      <c r="AL84" s="6">
        <f>AVERAGE(Feedback[[#This Row],[B &amp; TV]:[Gymm]])</f>
        <v>3.5</v>
      </c>
    </row>
    <row r="85" spans="1:38" x14ac:dyDescent="0.3">
      <c r="A85">
        <v>84</v>
      </c>
      <c r="B85" s="1">
        <v>44738</v>
      </c>
      <c r="C85" s="1">
        <v>44760</v>
      </c>
      <c r="D85" s="5">
        <f>INT(YEAR(Feedback[[#This Row],[Checkin Date]]))</f>
        <v>2022</v>
      </c>
      <c r="E85" s="5" t="s">
        <v>2009</v>
      </c>
      <c r="F85" s="5" t="str">
        <f>TEXT(Feedback[[#This Row],[Checkin Date]],"dddd")</f>
        <v>Sunday</v>
      </c>
      <c r="G85" s="5" t="str">
        <f>IF(OR(Feedback[[#This Row],[Checkin Day]]="Monday",Feedback[[#This Row],[Checkin Day]]="Tuesday",Feedback[[#This Row],[Checkin Day]]="Wednesday",Feedback[[#This Row],[Checkin Day]]="Thursday"),"Weekdays","Weekends")</f>
        <v>Weekends</v>
      </c>
      <c r="H85">
        <v>22</v>
      </c>
      <c r="I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5" t="s">
        <v>115</v>
      </c>
      <c r="K85" t="s">
        <v>21</v>
      </c>
      <c r="L85" s="1">
        <v>31160</v>
      </c>
      <c r="M85" s="5">
        <f ca="1">DATEDIF(Feedback[[#This Row],[Date of Birth]],TODAY(),"Y")</f>
        <v>40</v>
      </c>
      <c r="N85" t="s">
        <v>35</v>
      </c>
      <c r="O85" t="s">
        <v>1992</v>
      </c>
      <c r="P85">
        <v>2</v>
      </c>
      <c r="Q85">
        <v>9</v>
      </c>
      <c r="R85" t="s">
        <v>24</v>
      </c>
      <c r="S85" t="s">
        <v>24</v>
      </c>
      <c r="T85" t="s">
        <v>28</v>
      </c>
      <c r="U85" t="s">
        <v>28</v>
      </c>
      <c r="V85" t="s">
        <v>24</v>
      </c>
      <c r="W85" t="s">
        <v>27</v>
      </c>
      <c r="X85" t="s">
        <v>27</v>
      </c>
      <c r="Y85" t="s">
        <v>26</v>
      </c>
      <c r="Z85" s="6">
        <f>VLOOKUP(Feedback[[#This Row],[Staff attitude]],Rating_Range[],2,0)</f>
        <v>3</v>
      </c>
      <c r="AA85" s="6">
        <f>VLOOKUP(Feedback[[#This Row],[Check-in Process]],Rating_Range[],2,0)</f>
        <v>3</v>
      </c>
      <c r="AB85" s="6">
        <f>VLOOKUP(Feedback[[#This Row],[Room service]],Rating_Range[],2,0)</f>
        <v>5</v>
      </c>
      <c r="AC85" s="6">
        <f>VLOOKUP(Feedback[[#This Row],[Room cleanliness]],Rating_Range[],2,0)</f>
        <v>5</v>
      </c>
      <c r="AD85" s="6">
        <f>VLOOKUP(Feedback[[#This Row],[Food quality]],Rating_Range[],2,0)</f>
        <v>3</v>
      </c>
      <c r="AE85" s="6">
        <f>VLOOKUP(Feedback[[#This Row],[Variety of food]],Rating_Range[],2,0)</f>
        <v>2</v>
      </c>
      <c r="AF85" s="6">
        <f>VLOOKUP(Feedback[[#This Row],[Broadband &amp; TV]],Rating_Range[],2,0)</f>
        <v>2</v>
      </c>
      <c r="AG85" s="6">
        <f>VLOOKUP(Feedback[[#This Row],[Gym]],Rating_Range[],2,0)</f>
        <v>1</v>
      </c>
      <c r="AH85" s="6">
        <f>AVERAGE(Feedback[[#This Row],[S.A]:[Gymm]])</f>
        <v>3</v>
      </c>
      <c r="AI85" s="6">
        <f>AVERAGE(Feedback[[#This Row],[S.A]:[C-I-P]])</f>
        <v>3</v>
      </c>
      <c r="AJ85" s="6">
        <f>AVERAGE(Feedback[[#This Row],[RM_S]:[RM_C]])</f>
        <v>5</v>
      </c>
      <c r="AK85" s="6">
        <f>AVERAGE(Feedback[[#This Row],[F_Q]:[Var_Food]])</f>
        <v>2.5</v>
      </c>
      <c r="AL85" s="6">
        <f>AVERAGE(Feedback[[#This Row],[B &amp; TV]:[Gymm]])</f>
        <v>1.5</v>
      </c>
    </row>
    <row r="86" spans="1:38" x14ac:dyDescent="0.3">
      <c r="A86">
        <v>85</v>
      </c>
      <c r="B86" s="1">
        <v>44173</v>
      </c>
      <c r="C86" s="1">
        <v>44203</v>
      </c>
      <c r="D86" s="5">
        <f>INT(YEAR(Feedback[[#This Row],[Checkin Date]]))</f>
        <v>2020</v>
      </c>
      <c r="E86" s="5" t="s">
        <v>2010</v>
      </c>
      <c r="F86" s="5" t="str">
        <f>TEXT(Feedback[[#This Row],[Checkin Date]],"dddd")</f>
        <v>Tuesday</v>
      </c>
      <c r="G86" s="5" t="str">
        <f>IF(OR(Feedback[[#This Row],[Checkin Day]]="Monday",Feedback[[#This Row],[Checkin Day]]="Tuesday",Feedback[[#This Row],[Checkin Day]]="Wednesday",Feedback[[#This Row],[Checkin Day]]="Thursday"),"Weekdays","Weekends")</f>
        <v>Weekdays</v>
      </c>
      <c r="H86">
        <v>30</v>
      </c>
      <c r="I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6" t="s">
        <v>116</v>
      </c>
      <c r="K86" t="s">
        <v>21</v>
      </c>
      <c r="L86" s="1">
        <v>29979</v>
      </c>
      <c r="M86" s="5">
        <f ca="1">DATEDIF(Feedback[[#This Row],[Date of Birth]],TODAY(),"Y")</f>
        <v>43</v>
      </c>
      <c r="N86" t="s">
        <v>22</v>
      </c>
      <c r="O86" t="s">
        <v>23</v>
      </c>
      <c r="P86">
        <v>2</v>
      </c>
      <c r="Q86">
        <v>9</v>
      </c>
      <c r="R86" t="s">
        <v>25</v>
      </c>
      <c r="S86" t="s">
        <v>28</v>
      </c>
      <c r="T86" t="s">
        <v>28</v>
      </c>
      <c r="U86" t="s">
        <v>28</v>
      </c>
      <c r="V86" t="s">
        <v>25</v>
      </c>
      <c r="W86" t="s">
        <v>27</v>
      </c>
      <c r="X86" t="s">
        <v>26</v>
      </c>
      <c r="Y86" t="s">
        <v>25</v>
      </c>
      <c r="Z86" s="6">
        <f>VLOOKUP(Feedback[[#This Row],[Staff attitude]],Rating_Range[],2,0)</f>
        <v>4</v>
      </c>
      <c r="AA86" s="6">
        <f>VLOOKUP(Feedback[[#This Row],[Check-in Process]],Rating_Range[],2,0)</f>
        <v>5</v>
      </c>
      <c r="AB86" s="6">
        <f>VLOOKUP(Feedback[[#This Row],[Room service]],Rating_Range[],2,0)</f>
        <v>5</v>
      </c>
      <c r="AC86" s="6">
        <f>VLOOKUP(Feedback[[#This Row],[Room cleanliness]],Rating_Range[],2,0)</f>
        <v>5</v>
      </c>
      <c r="AD86" s="6">
        <f>VLOOKUP(Feedback[[#This Row],[Food quality]],Rating_Range[],2,0)</f>
        <v>4</v>
      </c>
      <c r="AE86" s="6">
        <f>VLOOKUP(Feedback[[#This Row],[Variety of food]],Rating_Range[],2,0)</f>
        <v>2</v>
      </c>
      <c r="AF86" s="6">
        <f>VLOOKUP(Feedback[[#This Row],[Broadband &amp; TV]],Rating_Range[],2,0)</f>
        <v>1</v>
      </c>
      <c r="AG86" s="6">
        <f>VLOOKUP(Feedback[[#This Row],[Gym]],Rating_Range[],2,0)</f>
        <v>4</v>
      </c>
      <c r="AH86" s="6">
        <f>AVERAGE(Feedback[[#This Row],[S.A]:[Gymm]])</f>
        <v>3.75</v>
      </c>
      <c r="AI86" s="6">
        <f>AVERAGE(Feedback[[#This Row],[S.A]:[C-I-P]])</f>
        <v>4.5</v>
      </c>
      <c r="AJ86" s="6">
        <f>AVERAGE(Feedback[[#This Row],[RM_S]:[RM_C]])</f>
        <v>5</v>
      </c>
      <c r="AK86" s="6">
        <f>AVERAGE(Feedback[[#This Row],[F_Q]:[Var_Food]])</f>
        <v>3</v>
      </c>
      <c r="AL86" s="6">
        <f>AVERAGE(Feedback[[#This Row],[B &amp; TV]:[Gymm]])</f>
        <v>2.5</v>
      </c>
    </row>
    <row r="87" spans="1:38" x14ac:dyDescent="0.3">
      <c r="A87">
        <v>86</v>
      </c>
      <c r="B87" s="1">
        <v>43906</v>
      </c>
      <c r="C87" s="1">
        <v>43929</v>
      </c>
      <c r="D87" s="5">
        <f>INT(YEAR(Feedback[[#This Row],[Checkin Date]]))</f>
        <v>2020</v>
      </c>
      <c r="E87" s="5" t="s">
        <v>2017</v>
      </c>
      <c r="F87" s="5" t="str">
        <f>TEXT(Feedback[[#This Row],[Checkin Date]],"dddd")</f>
        <v>Monday</v>
      </c>
      <c r="G87" s="5" t="str">
        <f>IF(OR(Feedback[[#This Row],[Checkin Day]]="Monday",Feedback[[#This Row],[Checkin Day]]="Tuesday",Feedback[[#This Row],[Checkin Day]]="Wednesday",Feedback[[#This Row],[Checkin Day]]="Thursday"),"Weekdays","Weekends")</f>
        <v>Weekdays</v>
      </c>
      <c r="H87">
        <v>23</v>
      </c>
      <c r="I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7" t="s">
        <v>117</v>
      </c>
      <c r="K87" t="s">
        <v>21</v>
      </c>
      <c r="L87" s="1">
        <v>25768</v>
      </c>
      <c r="M87" s="5">
        <f ca="1">DATEDIF(Feedback[[#This Row],[Date of Birth]],TODAY(),"Y")</f>
        <v>54</v>
      </c>
      <c r="N87" t="s">
        <v>31</v>
      </c>
      <c r="O87" t="s">
        <v>1992</v>
      </c>
      <c r="P87">
        <v>5</v>
      </c>
      <c r="Q87">
        <v>6</v>
      </c>
      <c r="R87" t="s">
        <v>28</v>
      </c>
      <c r="S87" t="s">
        <v>24</v>
      </c>
      <c r="T87" t="s">
        <v>28</v>
      </c>
      <c r="U87" t="s">
        <v>28</v>
      </c>
      <c r="V87" t="s">
        <v>24</v>
      </c>
      <c r="W87" t="s">
        <v>27</v>
      </c>
      <c r="X87" t="s">
        <v>26</v>
      </c>
      <c r="Y87" t="s">
        <v>25</v>
      </c>
      <c r="Z87" s="6">
        <f>VLOOKUP(Feedback[[#This Row],[Staff attitude]],Rating_Range[],2,0)</f>
        <v>5</v>
      </c>
      <c r="AA87" s="6">
        <f>VLOOKUP(Feedback[[#This Row],[Check-in Process]],Rating_Range[],2,0)</f>
        <v>3</v>
      </c>
      <c r="AB87" s="6">
        <f>VLOOKUP(Feedback[[#This Row],[Room service]],Rating_Range[],2,0)</f>
        <v>5</v>
      </c>
      <c r="AC87" s="6">
        <f>VLOOKUP(Feedback[[#This Row],[Room cleanliness]],Rating_Range[],2,0)</f>
        <v>5</v>
      </c>
      <c r="AD87" s="6">
        <f>VLOOKUP(Feedback[[#This Row],[Food quality]],Rating_Range[],2,0)</f>
        <v>3</v>
      </c>
      <c r="AE87" s="6">
        <f>VLOOKUP(Feedback[[#This Row],[Variety of food]],Rating_Range[],2,0)</f>
        <v>2</v>
      </c>
      <c r="AF87" s="6">
        <f>VLOOKUP(Feedback[[#This Row],[Broadband &amp; TV]],Rating_Range[],2,0)</f>
        <v>1</v>
      </c>
      <c r="AG87" s="6">
        <f>VLOOKUP(Feedback[[#This Row],[Gym]],Rating_Range[],2,0)</f>
        <v>4</v>
      </c>
      <c r="AH87" s="6">
        <f>AVERAGE(Feedback[[#This Row],[S.A]:[Gymm]])</f>
        <v>3.5</v>
      </c>
      <c r="AI87" s="6">
        <f>AVERAGE(Feedback[[#This Row],[S.A]:[C-I-P]])</f>
        <v>4</v>
      </c>
      <c r="AJ87" s="6">
        <f>AVERAGE(Feedback[[#This Row],[RM_S]:[RM_C]])</f>
        <v>5</v>
      </c>
      <c r="AK87" s="6">
        <f>AVERAGE(Feedback[[#This Row],[F_Q]:[Var_Food]])</f>
        <v>2.5</v>
      </c>
      <c r="AL87" s="6">
        <f>AVERAGE(Feedback[[#This Row],[B &amp; TV]:[Gymm]])</f>
        <v>2.5</v>
      </c>
    </row>
    <row r="88" spans="1:38" x14ac:dyDescent="0.3">
      <c r="A88">
        <v>87</v>
      </c>
      <c r="B88" s="1">
        <v>44452</v>
      </c>
      <c r="C88" s="1">
        <v>44456</v>
      </c>
      <c r="D88" s="5">
        <f>INT(YEAR(Feedback[[#This Row],[Checkin Date]]))</f>
        <v>2021</v>
      </c>
      <c r="E88" s="5" t="s">
        <v>2019</v>
      </c>
      <c r="F88" s="5" t="str">
        <f>TEXT(Feedback[[#This Row],[Checkin Date]],"dddd")</f>
        <v>Monday</v>
      </c>
      <c r="G88" s="5" t="str">
        <f>IF(OR(Feedback[[#This Row],[Checkin Day]]="Monday",Feedback[[#This Row],[Checkin Day]]="Tuesday",Feedback[[#This Row],[Checkin Day]]="Wednesday",Feedback[[#This Row],[Checkin Day]]="Thursday"),"Weekdays","Weekends")</f>
        <v>Weekdays</v>
      </c>
      <c r="H88">
        <v>4</v>
      </c>
      <c r="I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8" t="s">
        <v>118</v>
      </c>
      <c r="K88" t="s">
        <v>37</v>
      </c>
      <c r="L88" s="1">
        <v>36719</v>
      </c>
      <c r="M88" s="5">
        <f ca="1">DATEDIF(Feedback[[#This Row],[Date of Birth]],TODAY(),"Y")</f>
        <v>24</v>
      </c>
      <c r="N88" t="s">
        <v>31</v>
      </c>
      <c r="O88" t="s">
        <v>1994</v>
      </c>
      <c r="P88">
        <v>5</v>
      </c>
      <c r="Q88">
        <v>7</v>
      </c>
      <c r="R88" t="s">
        <v>26</v>
      </c>
      <c r="S88" t="s">
        <v>26</v>
      </c>
      <c r="T88" t="s">
        <v>27</v>
      </c>
      <c r="U88" t="s">
        <v>25</v>
      </c>
      <c r="V88" t="s">
        <v>24</v>
      </c>
      <c r="W88" t="s">
        <v>27</v>
      </c>
      <c r="X88" t="s">
        <v>27</v>
      </c>
      <c r="Y88" t="s">
        <v>28</v>
      </c>
      <c r="Z88" s="6">
        <f>VLOOKUP(Feedback[[#This Row],[Staff attitude]],Rating_Range[],2,0)</f>
        <v>1</v>
      </c>
      <c r="AA88" s="6">
        <f>VLOOKUP(Feedback[[#This Row],[Check-in Process]],Rating_Range[],2,0)</f>
        <v>1</v>
      </c>
      <c r="AB88" s="6">
        <f>VLOOKUP(Feedback[[#This Row],[Room service]],Rating_Range[],2,0)</f>
        <v>2</v>
      </c>
      <c r="AC88" s="6">
        <f>VLOOKUP(Feedback[[#This Row],[Room cleanliness]],Rating_Range[],2,0)</f>
        <v>4</v>
      </c>
      <c r="AD88" s="6">
        <f>VLOOKUP(Feedback[[#This Row],[Food quality]],Rating_Range[],2,0)</f>
        <v>3</v>
      </c>
      <c r="AE88" s="6">
        <f>VLOOKUP(Feedback[[#This Row],[Variety of food]],Rating_Range[],2,0)</f>
        <v>2</v>
      </c>
      <c r="AF88" s="6">
        <f>VLOOKUP(Feedback[[#This Row],[Broadband &amp; TV]],Rating_Range[],2,0)</f>
        <v>2</v>
      </c>
      <c r="AG88" s="6">
        <f>VLOOKUP(Feedback[[#This Row],[Gym]],Rating_Range[],2,0)</f>
        <v>5</v>
      </c>
      <c r="AH88" s="6">
        <f>AVERAGE(Feedback[[#This Row],[S.A]:[Gymm]])</f>
        <v>2.5</v>
      </c>
      <c r="AI88" s="6">
        <f>AVERAGE(Feedback[[#This Row],[S.A]:[C-I-P]])</f>
        <v>1</v>
      </c>
      <c r="AJ88" s="6">
        <f>AVERAGE(Feedback[[#This Row],[RM_S]:[RM_C]])</f>
        <v>3</v>
      </c>
      <c r="AK88" s="6">
        <f>AVERAGE(Feedback[[#This Row],[F_Q]:[Var_Food]])</f>
        <v>2.5</v>
      </c>
      <c r="AL88" s="6">
        <f>AVERAGE(Feedback[[#This Row],[B &amp; TV]:[Gymm]])</f>
        <v>3.5</v>
      </c>
    </row>
    <row r="89" spans="1:38" x14ac:dyDescent="0.3">
      <c r="A89">
        <v>88</v>
      </c>
      <c r="B89" s="1">
        <v>44320</v>
      </c>
      <c r="C89" s="1">
        <v>44336</v>
      </c>
      <c r="D89" s="5">
        <f>INT(YEAR(Feedback[[#This Row],[Checkin Date]]))</f>
        <v>2021</v>
      </c>
      <c r="E89" s="5" t="s">
        <v>2011</v>
      </c>
      <c r="F89" s="5" t="str">
        <f>TEXT(Feedback[[#This Row],[Checkin Date]],"dddd")</f>
        <v>Tuesday</v>
      </c>
      <c r="G89" s="5" t="str">
        <f>IF(OR(Feedback[[#This Row],[Checkin Day]]="Monday",Feedback[[#This Row],[Checkin Day]]="Tuesday",Feedback[[#This Row],[Checkin Day]]="Wednesday",Feedback[[#This Row],[Checkin Day]]="Thursday"),"Weekdays","Weekends")</f>
        <v>Weekdays</v>
      </c>
      <c r="H89">
        <v>16</v>
      </c>
      <c r="I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9" t="s">
        <v>119</v>
      </c>
      <c r="K89" t="s">
        <v>21</v>
      </c>
      <c r="L89" s="1">
        <v>29899</v>
      </c>
      <c r="M89" s="5">
        <f ca="1">DATEDIF(Feedback[[#This Row],[Date of Birth]],TODAY(),"Y")</f>
        <v>43</v>
      </c>
      <c r="N89" t="s">
        <v>31</v>
      </c>
      <c r="O89" t="s">
        <v>1995</v>
      </c>
      <c r="P89">
        <v>5</v>
      </c>
      <c r="Q89">
        <v>9</v>
      </c>
      <c r="R89" t="s">
        <v>28</v>
      </c>
      <c r="S89" t="s">
        <v>25</v>
      </c>
      <c r="T89" t="s">
        <v>25</v>
      </c>
      <c r="U89" t="s">
        <v>25</v>
      </c>
      <c r="V89" t="s">
        <v>28</v>
      </c>
      <c r="W89" t="s">
        <v>26</v>
      </c>
      <c r="X89" t="s">
        <v>27</v>
      </c>
      <c r="Y89" t="s">
        <v>26</v>
      </c>
      <c r="Z89" s="6">
        <f>VLOOKUP(Feedback[[#This Row],[Staff attitude]],Rating_Range[],2,0)</f>
        <v>5</v>
      </c>
      <c r="AA89" s="6">
        <f>VLOOKUP(Feedback[[#This Row],[Check-in Process]],Rating_Range[],2,0)</f>
        <v>4</v>
      </c>
      <c r="AB89" s="6">
        <f>VLOOKUP(Feedback[[#This Row],[Room service]],Rating_Range[],2,0)</f>
        <v>4</v>
      </c>
      <c r="AC89" s="6">
        <f>VLOOKUP(Feedback[[#This Row],[Room cleanliness]],Rating_Range[],2,0)</f>
        <v>4</v>
      </c>
      <c r="AD89" s="6">
        <f>VLOOKUP(Feedback[[#This Row],[Food quality]],Rating_Range[],2,0)</f>
        <v>5</v>
      </c>
      <c r="AE89" s="6">
        <f>VLOOKUP(Feedback[[#This Row],[Variety of food]],Rating_Range[],2,0)</f>
        <v>1</v>
      </c>
      <c r="AF89" s="6">
        <f>VLOOKUP(Feedback[[#This Row],[Broadband &amp; TV]],Rating_Range[],2,0)</f>
        <v>2</v>
      </c>
      <c r="AG89" s="6">
        <f>VLOOKUP(Feedback[[#This Row],[Gym]],Rating_Range[],2,0)</f>
        <v>1</v>
      </c>
      <c r="AH89" s="6">
        <f>AVERAGE(Feedback[[#This Row],[S.A]:[Gymm]])</f>
        <v>3.25</v>
      </c>
      <c r="AI89" s="6">
        <f>AVERAGE(Feedback[[#This Row],[S.A]:[C-I-P]])</f>
        <v>4.5</v>
      </c>
      <c r="AJ89" s="6">
        <f>AVERAGE(Feedback[[#This Row],[RM_S]:[RM_C]])</f>
        <v>4</v>
      </c>
      <c r="AK89" s="6">
        <f>AVERAGE(Feedback[[#This Row],[F_Q]:[Var_Food]])</f>
        <v>3</v>
      </c>
      <c r="AL89" s="6">
        <f>AVERAGE(Feedback[[#This Row],[B &amp; TV]:[Gymm]])</f>
        <v>1.5</v>
      </c>
    </row>
    <row r="90" spans="1:38" x14ac:dyDescent="0.3">
      <c r="A90">
        <v>89</v>
      </c>
      <c r="B90" s="1">
        <v>44724</v>
      </c>
      <c r="C90" s="1">
        <v>44725</v>
      </c>
      <c r="D90" s="5">
        <f>INT(YEAR(Feedback[[#This Row],[Checkin Date]]))</f>
        <v>2022</v>
      </c>
      <c r="E90" s="5" t="s">
        <v>2009</v>
      </c>
      <c r="F90" s="5" t="str">
        <f>TEXT(Feedback[[#This Row],[Checkin Date]],"dddd")</f>
        <v>Sunday</v>
      </c>
      <c r="G90" s="5" t="str">
        <f>IF(OR(Feedback[[#This Row],[Checkin Day]]="Monday",Feedback[[#This Row],[Checkin Day]]="Tuesday",Feedback[[#This Row],[Checkin Day]]="Wednesday",Feedback[[#This Row],[Checkin Day]]="Thursday"),"Weekdays","Weekends")</f>
        <v>Weekends</v>
      </c>
      <c r="H90">
        <v>1</v>
      </c>
      <c r="I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90" t="s">
        <v>120</v>
      </c>
      <c r="K90" t="s">
        <v>37</v>
      </c>
      <c r="L90" s="1">
        <v>31491</v>
      </c>
      <c r="M90" s="5">
        <f ca="1">DATEDIF(Feedback[[#This Row],[Date of Birth]],TODAY(),"Y")</f>
        <v>39</v>
      </c>
      <c r="N90" t="s">
        <v>22</v>
      </c>
      <c r="O90" t="s">
        <v>1995</v>
      </c>
      <c r="P90">
        <v>4</v>
      </c>
      <c r="Q90">
        <v>7</v>
      </c>
      <c r="R90" t="s">
        <v>24</v>
      </c>
      <c r="S90" t="s">
        <v>25</v>
      </c>
      <c r="T90" t="s">
        <v>26</v>
      </c>
      <c r="U90" t="s">
        <v>26</v>
      </c>
      <c r="V90" t="s">
        <v>26</v>
      </c>
      <c r="W90" t="s">
        <v>27</v>
      </c>
      <c r="X90" t="s">
        <v>28</v>
      </c>
      <c r="Y90" t="s">
        <v>27</v>
      </c>
      <c r="Z90" s="6">
        <f>VLOOKUP(Feedback[[#This Row],[Staff attitude]],Rating_Range[],2,0)</f>
        <v>3</v>
      </c>
      <c r="AA90" s="6">
        <f>VLOOKUP(Feedback[[#This Row],[Check-in Process]],Rating_Range[],2,0)</f>
        <v>4</v>
      </c>
      <c r="AB90" s="6">
        <f>VLOOKUP(Feedback[[#This Row],[Room service]],Rating_Range[],2,0)</f>
        <v>1</v>
      </c>
      <c r="AC90" s="6">
        <f>VLOOKUP(Feedback[[#This Row],[Room cleanliness]],Rating_Range[],2,0)</f>
        <v>1</v>
      </c>
      <c r="AD90" s="6">
        <f>VLOOKUP(Feedback[[#This Row],[Food quality]],Rating_Range[],2,0)</f>
        <v>1</v>
      </c>
      <c r="AE90" s="6">
        <f>VLOOKUP(Feedback[[#This Row],[Variety of food]],Rating_Range[],2,0)</f>
        <v>2</v>
      </c>
      <c r="AF90" s="6">
        <f>VLOOKUP(Feedback[[#This Row],[Broadband &amp; TV]],Rating_Range[],2,0)</f>
        <v>5</v>
      </c>
      <c r="AG90" s="6">
        <f>VLOOKUP(Feedback[[#This Row],[Gym]],Rating_Range[],2,0)</f>
        <v>2</v>
      </c>
      <c r="AH90" s="6">
        <f>AVERAGE(Feedback[[#This Row],[S.A]:[Gymm]])</f>
        <v>2.375</v>
      </c>
      <c r="AI90" s="6">
        <f>AVERAGE(Feedback[[#This Row],[S.A]:[C-I-P]])</f>
        <v>3.5</v>
      </c>
      <c r="AJ90" s="6">
        <f>AVERAGE(Feedback[[#This Row],[RM_S]:[RM_C]])</f>
        <v>1</v>
      </c>
      <c r="AK90" s="6">
        <f>AVERAGE(Feedback[[#This Row],[F_Q]:[Var_Food]])</f>
        <v>1.5</v>
      </c>
      <c r="AL90" s="6">
        <f>AVERAGE(Feedback[[#This Row],[B &amp; TV]:[Gymm]])</f>
        <v>3.5</v>
      </c>
    </row>
    <row r="91" spans="1:38" x14ac:dyDescent="0.3">
      <c r="A91">
        <v>90</v>
      </c>
      <c r="B91" s="1">
        <v>44049</v>
      </c>
      <c r="C91" s="1">
        <v>44078</v>
      </c>
      <c r="D91" s="5">
        <f>INT(YEAR(Feedback[[#This Row],[Checkin Date]]))</f>
        <v>2020</v>
      </c>
      <c r="E91" s="5" t="s">
        <v>2012</v>
      </c>
      <c r="F91" s="5" t="str">
        <f>TEXT(Feedback[[#This Row],[Checkin Date]],"dddd")</f>
        <v>Thursday</v>
      </c>
      <c r="G91" s="5" t="str">
        <f>IF(OR(Feedback[[#This Row],[Checkin Day]]="Monday",Feedback[[#This Row],[Checkin Day]]="Tuesday",Feedback[[#This Row],[Checkin Day]]="Wednesday",Feedback[[#This Row],[Checkin Day]]="Thursday"),"Weekdays","Weekends")</f>
        <v>Weekdays</v>
      </c>
      <c r="H91">
        <v>29</v>
      </c>
      <c r="I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1" t="s">
        <v>121</v>
      </c>
      <c r="K91" t="s">
        <v>21</v>
      </c>
      <c r="L91" s="1">
        <v>31013</v>
      </c>
      <c r="M91" s="5">
        <f ca="1">DATEDIF(Feedback[[#This Row],[Date of Birth]],TODAY(),"Y")</f>
        <v>40</v>
      </c>
      <c r="N91" t="s">
        <v>35</v>
      </c>
      <c r="O91" t="s">
        <v>1995</v>
      </c>
      <c r="P91">
        <v>4</v>
      </c>
      <c r="Q91">
        <v>7</v>
      </c>
      <c r="R91" t="s">
        <v>24</v>
      </c>
      <c r="S91" t="s">
        <v>25</v>
      </c>
      <c r="T91" t="s">
        <v>28</v>
      </c>
      <c r="U91" t="s">
        <v>26</v>
      </c>
      <c r="V91" t="s">
        <v>26</v>
      </c>
      <c r="W91" t="s">
        <v>27</v>
      </c>
      <c r="X91" t="s">
        <v>26</v>
      </c>
      <c r="Y91" t="s">
        <v>26</v>
      </c>
      <c r="Z91" s="6">
        <f>VLOOKUP(Feedback[[#This Row],[Staff attitude]],Rating_Range[],2,0)</f>
        <v>3</v>
      </c>
      <c r="AA91" s="6">
        <f>VLOOKUP(Feedback[[#This Row],[Check-in Process]],Rating_Range[],2,0)</f>
        <v>4</v>
      </c>
      <c r="AB91" s="6">
        <f>VLOOKUP(Feedback[[#This Row],[Room service]],Rating_Range[],2,0)</f>
        <v>5</v>
      </c>
      <c r="AC91" s="6">
        <f>VLOOKUP(Feedback[[#This Row],[Room cleanliness]],Rating_Range[],2,0)</f>
        <v>1</v>
      </c>
      <c r="AD91" s="6">
        <f>VLOOKUP(Feedback[[#This Row],[Food quality]],Rating_Range[],2,0)</f>
        <v>1</v>
      </c>
      <c r="AE91" s="6">
        <f>VLOOKUP(Feedback[[#This Row],[Variety of food]],Rating_Range[],2,0)</f>
        <v>2</v>
      </c>
      <c r="AF91" s="6">
        <f>VLOOKUP(Feedback[[#This Row],[Broadband &amp; TV]],Rating_Range[],2,0)</f>
        <v>1</v>
      </c>
      <c r="AG91" s="6">
        <f>VLOOKUP(Feedback[[#This Row],[Gym]],Rating_Range[],2,0)</f>
        <v>1</v>
      </c>
      <c r="AH91" s="6">
        <f>AVERAGE(Feedback[[#This Row],[S.A]:[Gymm]])</f>
        <v>2.25</v>
      </c>
      <c r="AI91" s="6">
        <f>AVERAGE(Feedback[[#This Row],[S.A]:[C-I-P]])</f>
        <v>3.5</v>
      </c>
      <c r="AJ91" s="6">
        <f>AVERAGE(Feedback[[#This Row],[RM_S]:[RM_C]])</f>
        <v>3</v>
      </c>
      <c r="AK91" s="6">
        <f>AVERAGE(Feedback[[#This Row],[F_Q]:[Var_Food]])</f>
        <v>1.5</v>
      </c>
      <c r="AL91" s="6">
        <f>AVERAGE(Feedback[[#This Row],[B &amp; TV]:[Gymm]])</f>
        <v>1</v>
      </c>
    </row>
    <row r="92" spans="1:38" x14ac:dyDescent="0.3">
      <c r="A92">
        <v>91</v>
      </c>
      <c r="B92" s="1">
        <v>44084</v>
      </c>
      <c r="C92" s="1">
        <v>44109</v>
      </c>
      <c r="D92" s="5">
        <f>INT(YEAR(Feedback[[#This Row],[Checkin Date]]))</f>
        <v>2020</v>
      </c>
      <c r="E92" s="5" t="s">
        <v>2019</v>
      </c>
      <c r="F92" s="5" t="str">
        <f>TEXT(Feedback[[#This Row],[Checkin Date]],"dddd")</f>
        <v>Thursday</v>
      </c>
      <c r="G92" s="5" t="str">
        <f>IF(OR(Feedback[[#This Row],[Checkin Day]]="Monday",Feedback[[#This Row],[Checkin Day]]="Tuesday",Feedback[[#This Row],[Checkin Day]]="Wednesday",Feedback[[#This Row],[Checkin Day]]="Thursday"),"Weekdays","Weekends")</f>
        <v>Weekdays</v>
      </c>
      <c r="H92">
        <v>25</v>
      </c>
      <c r="I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2" t="s">
        <v>122</v>
      </c>
      <c r="K92" t="s">
        <v>21</v>
      </c>
      <c r="L92" s="1">
        <v>33264</v>
      </c>
      <c r="M92" s="5">
        <f ca="1">DATEDIF(Feedback[[#This Row],[Date of Birth]],TODAY(),"Y")</f>
        <v>34</v>
      </c>
      <c r="N92" t="s">
        <v>31</v>
      </c>
      <c r="O92" t="s">
        <v>1995</v>
      </c>
      <c r="P92">
        <v>4</v>
      </c>
      <c r="Q92">
        <v>9</v>
      </c>
      <c r="R92" t="s">
        <v>28</v>
      </c>
      <c r="S92" t="s">
        <v>25</v>
      </c>
      <c r="T92" t="s">
        <v>28</v>
      </c>
      <c r="U92" t="s">
        <v>26</v>
      </c>
      <c r="V92" t="s">
        <v>24</v>
      </c>
      <c r="W92" t="s">
        <v>27</v>
      </c>
      <c r="X92" t="s">
        <v>26</v>
      </c>
      <c r="Y92" t="s">
        <v>28</v>
      </c>
      <c r="Z92" s="6">
        <f>VLOOKUP(Feedback[[#This Row],[Staff attitude]],Rating_Range[],2,0)</f>
        <v>5</v>
      </c>
      <c r="AA92" s="6">
        <f>VLOOKUP(Feedback[[#This Row],[Check-in Process]],Rating_Range[],2,0)</f>
        <v>4</v>
      </c>
      <c r="AB92" s="6">
        <f>VLOOKUP(Feedback[[#This Row],[Room service]],Rating_Range[],2,0)</f>
        <v>5</v>
      </c>
      <c r="AC92" s="6">
        <f>VLOOKUP(Feedback[[#This Row],[Room cleanliness]],Rating_Range[],2,0)</f>
        <v>1</v>
      </c>
      <c r="AD92" s="6">
        <f>VLOOKUP(Feedback[[#This Row],[Food quality]],Rating_Range[],2,0)</f>
        <v>3</v>
      </c>
      <c r="AE92" s="6">
        <f>VLOOKUP(Feedback[[#This Row],[Variety of food]],Rating_Range[],2,0)</f>
        <v>2</v>
      </c>
      <c r="AF92" s="6">
        <f>VLOOKUP(Feedback[[#This Row],[Broadband &amp; TV]],Rating_Range[],2,0)</f>
        <v>1</v>
      </c>
      <c r="AG92" s="6">
        <f>VLOOKUP(Feedback[[#This Row],[Gym]],Rating_Range[],2,0)</f>
        <v>5</v>
      </c>
      <c r="AH92" s="6">
        <f>AVERAGE(Feedback[[#This Row],[S.A]:[Gymm]])</f>
        <v>3.25</v>
      </c>
      <c r="AI92" s="6">
        <f>AVERAGE(Feedback[[#This Row],[S.A]:[C-I-P]])</f>
        <v>4.5</v>
      </c>
      <c r="AJ92" s="6">
        <f>AVERAGE(Feedback[[#This Row],[RM_S]:[RM_C]])</f>
        <v>3</v>
      </c>
      <c r="AK92" s="6">
        <f>AVERAGE(Feedback[[#This Row],[F_Q]:[Var_Food]])</f>
        <v>2.5</v>
      </c>
      <c r="AL92" s="6">
        <f>AVERAGE(Feedback[[#This Row],[B &amp; TV]:[Gymm]])</f>
        <v>3</v>
      </c>
    </row>
    <row r="93" spans="1:38" x14ac:dyDescent="0.3">
      <c r="A93">
        <v>92</v>
      </c>
      <c r="B93" s="1">
        <v>44372</v>
      </c>
      <c r="C93" s="1">
        <v>44374</v>
      </c>
      <c r="D93" s="5">
        <f>INT(YEAR(Feedback[[#This Row],[Checkin Date]]))</f>
        <v>2021</v>
      </c>
      <c r="E93" s="5" t="s">
        <v>2009</v>
      </c>
      <c r="F93" s="5" t="str">
        <f>TEXT(Feedback[[#This Row],[Checkin Date]],"dddd")</f>
        <v>Friday</v>
      </c>
      <c r="G93" s="5" t="str">
        <f>IF(OR(Feedback[[#This Row],[Checkin Day]]="Monday",Feedback[[#This Row],[Checkin Day]]="Tuesday",Feedback[[#This Row],[Checkin Day]]="Wednesday",Feedback[[#This Row],[Checkin Day]]="Thursday"),"Weekdays","Weekends")</f>
        <v>Weekends</v>
      </c>
      <c r="H93">
        <v>2</v>
      </c>
      <c r="I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93" t="s">
        <v>123</v>
      </c>
      <c r="K93" t="s">
        <v>37</v>
      </c>
      <c r="L93" s="1">
        <v>36832</v>
      </c>
      <c r="M93" s="5">
        <f ca="1">DATEDIF(Feedback[[#This Row],[Date of Birth]],TODAY(),"Y")</f>
        <v>24</v>
      </c>
      <c r="N93" t="s">
        <v>31</v>
      </c>
      <c r="O93" t="s">
        <v>1992</v>
      </c>
      <c r="P93">
        <v>4</v>
      </c>
      <c r="Q93">
        <v>9</v>
      </c>
      <c r="R93" t="s">
        <v>25</v>
      </c>
      <c r="S93" t="s">
        <v>24</v>
      </c>
      <c r="T93" t="s">
        <v>24</v>
      </c>
      <c r="U93" t="s">
        <v>28</v>
      </c>
      <c r="V93" t="s">
        <v>26</v>
      </c>
      <c r="W93" t="s">
        <v>26</v>
      </c>
      <c r="X93" t="s">
        <v>28</v>
      </c>
      <c r="Y93" t="s">
        <v>26</v>
      </c>
      <c r="Z93" s="6">
        <f>VLOOKUP(Feedback[[#This Row],[Staff attitude]],Rating_Range[],2,0)</f>
        <v>4</v>
      </c>
      <c r="AA93" s="6">
        <f>VLOOKUP(Feedback[[#This Row],[Check-in Process]],Rating_Range[],2,0)</f>
        <v>3</v>
      </c>
      <c r="AB93" s="6">
        <f>VLOOKUP(Feedback[[#This Row],[Room service]],Rating_Range[],2,0)</f>
        <v>3</v>
      </c>
      <c r="AC93" s="6">
        <f>VLOOKUP(Feedback[[#This Row],[Room cleanliness]],Rating_Range[],2,0)</f>
        <v>5</v>
      </c>
      <c r="AD93" s="6">
        <f>VLOOKUP(Feedback[[#This Row],[Food quality]],Rating_Range[],2,0)</f>
        <v>1</v>
      </c>
      <c r="AE93" s="6">
        <f>VLOOKUP(Feedback[[#This Row],[Variety of food]],Rating_Range[],2,0)</f>
        <v>1</v>
      </c>
      <c r="AF93" s="6">
        <f>VLOOKUP(Feedback[[#This Row],[Broadband &amp; TV]],Rating_Range[],2,0)</f>
        <v>5</v>
      </c>
      <c r="AG93" s="6">
        <f>VLOOKUP(Feedback[[#This Row],[Gym]],Rating_Range[],2,0)</f>
        <v>1</v>
      </c>
      <c r="AH93" s="6">
        <f>AVERAGE(Feedback[[#This Row],[S.A]:[Gymm]])</f>
        <v>2.875</v>
      </c>
      <c r="AI93" s="6">
        <f>AVERAGE(Feedback[[#This Row],[S.A]:[C-I-P]])</f>
        <v>3.5</v>
      </c>
      <c r="AJ93" s="6">
        <f>AVERAGE(Feedback[[#This Row],[RM_S]:[RM_C]])</f>
        <v>4</v>
      </c>
      <c r="AK93" s="6">
        <f>AVERAGE(Feedback[[#This Row],[F_Q]:[Var_Food]])</f>
        <v>1</v>
      </c>
      <c r="AL93" s="6">
        <f>AVERAGE(Feedback[[#This Row],[B &amp; TV]:[Gymm]])</f>
        <v>3</v>
      </c>
    </row>
    <row r="94" spans="1:38" x14ac:dyDescent="0.3">
      <c r="A94">
        <v>93</v>
      </c>
      <c r="B94" s="1">
        <v>44473</v>
      </c>
      <c r="C94" s="1">
        <v>44485</v>
      </c>
      <c r="D94" s="5">
        <f>INT(YEAR(Feedback[[#This Row],[Checkin Date]]))</f>
        <v>2021</v>
      </c>
      <c r="E94" s="5" t="s">
        <v>2013</v>
      </c>
      <c r="F94" s="5" t="str">
        <f>TEXT(Feedback[[#This Row],[Checkin Date]],"dddd")</f>
        <v>Monday</v>
      </c>
      <c r="G94" s="5" t="str">
        <f>IF(OR(Feedback[[#This Row],[Checkin Day]]="Monday",Feedback[[#This Row],[Checkin Day]]="Tuesday",Feedback[[#This Row],[Checkin Day]]="Wednesday",Feedback[[#This Row],[Checkin Day]]="Thursday"),"Weekdays","Weekends")</f>
        <v>Weekdays</v>
      </c>
      <c r="H94">
        <v>12</v>
      </c>
      <c r="I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4" t="s">
        <v>124</v>
      </c>
      <c r="K94" t="s">
        <v>37</v>
      </c>
      <c r="L94" s="1">
        <v>21853</v>
      </c>
      <c r="M94" s="5">
        <f ca="1">DATEDIF(Feedback[[#This Row],[Date of Birth]],TODAY(),"Y")</f>
        <v>65</v>
      </c>
      <c r="N94" t="s">
        <v>31</v>
      </c>
      <c r="O94" t="s">
        <v>1992</v>
      </c>
      <c r="P94">
        <v>3</v>
      </c>
      <c r="Q94">
        <v>6</v>
      </c>
      <c r="R94" t="s">
        <v>28</v>
      </c>
      <c r="S94" t="s">
        <v>25</v>
      </c>
      <c r="T94" t="s">
        <v>28</v>
      </c>
      <c r="U94" t="s">
        <v>26</v>
      </c>
      <c r="V94" t="s">
        <v>24</v>
      </c>
      <c r="W94" t="s">
        <v>27</v>
      </c>
      <c r="X94" t="s">
        <v>28</v>
      </c>
      <c r="Y94" t="s">
        <v>27</v>
      </c>
      <c r="Z94" s="6">
        <f>VLOOKUP(Feedback[[#This Row],[Staff attitude]],Rating_Range[],2,0)</f>
        <v>5</v>
      </c>
      <c r="AA94" s="6">
        <f>VLOOKUP(Feedback[[#This Row],[Check-in Process]],Rating_Range[],2,0)</f>
        <v>4</v>
      </c>
      <c r="AB94" s="6">
        <f>VLOOKUP(Feedback[[#This Row],[Room service]],Rating_Range[],2,0)</f>
        <v>5</v>
      </c>
      <c r="AC94" s="6">
        <f>VLOOKUP(Feedback[[#This Row],[Room cleanliness]],Rating_Range[],2,0)</f>
        <v>1</v>
      </c>
      <c r="AD94" s="6">
        <f>VLOOKUP(Feedback[[#This Row],[Food quality]],Rating_Range[],2,0)</f>
        <v>3</v>
      </c>
      <c r="AE94" s="6">
        <f>VLOOKUP(Feedback[[#This Row],[Variety of food]],Rating_Range[],2,0)</f>
        <v>2</v>
      </c>
      <c r="AF94" s="6">
        <f>VLOOKUP(Feedback[[#This Row],[Broadband &amp; TV]],Rating_Range[],2,0)</f>
        <v>5</v>
      </c>
      <c r="AG94" s="6">
        <f>VLOOKUP(Feedback[[#This Row],[Gym]],Rating_Range[],2,0)</f>
        <v>2</v>
      </c>
      <c r="AH94" s="6">
        <f>AVERAGE(Feedback[[#This Row],[S.A]:[Gymm]])</f>
        <v>3.375</v>
      </c>
      <c r="AI94" s="6">
        <f>AVERAGE(Feedback[[#This Row],[S.A]:[C-I-P]])</f>
        <v>4.5</v>
      </c>
      <c r="AJ94" s="6">
        <f>AVERAGE(Feedback[[#This Row],[RM_S]:[RM_C]])</f>
        <v>3</v>
      </c>
      <c r="AK94" s="6">
        <f>AVERAGE(Feedback[[#This Row],[F_Q]:[Var_Food]])</f>
        <v>2.5</v>
      </c>
      <c r="AL94" s="6">
        <f>AVERAGE(Feedback[[#This Row],[B &amp; TV]:[Gymm]])</f>
        <v>3.5</v>
      </c>
    </row>
    <row r="95" spans="1:38" x14ac:dyDescent="0.3">
      <c r="A95">
        <v>94</v>
      </c>
      <c r="B95" s="1">
        <v>44746</v>
      </c>
      <c r="C95" s="1">
        <v>44759</v>
      </c>
      <c r="D95" s="5">
        <f>INT(YEAR(Feedback[[#This Row],[Checkin Date]]))</f>
        <v>2022</v>
      </c>
      <c r="E95" s="5" t="s">
        <v>2016</v>
      </c>
      <c r="F95" s="5" t="str">
        <f>TEXT(Feedback[[#This Row],[Checkin Date]],"dddd")</f>
        <v>Monday</v>
      </c>
      <c r="G95" s="5" t="str">
        <f>IF(OR(Feedback[[#This Row],[Checkin Day]]="Monday",Feedback[[#This Row],[Checkin Day]]="Tuesday",Feedback[[#This Row],[Checkin Day]]="Wednesday",Feedback[[#This Row],[Checkin Day]]="Thursday"),"Weekdays","Weekends")</f>
        <v>Weekdays</v>
      </c>
      <c r="H95">
        <v>13</v>
      </c>
      <c r="I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5" t="s">
        <v>125</v>
      </c>
      <c r="K95" t="s">
        <v>37</v>
      </c>
      <c r="L95" s="1">
        <v>38680</v>
      </c>
      <c r="M95" s="5">
        <f ca="1">DATEDIF(Feedback[[#This Row],[Date of Birth]],TODAY(),"Y")</f>
        <v>19</v>
      </c>
      <c r="N95" t="s">
        <v>35</v>
      </c>
      <c r="O95" t="s">
        <v>23</v>
      </c>
      <c r="P95">
        <v>3</v>
      </c>
      <c r="Q95">
        <v>8</v>
      </c>
      <c r="R95" t="s">
        <v>25</v>
      </c>
      <c r="S95" t="s">
        <v>28</v>
      </c>
      <c r="T95" t="s">
        <v>28</v>
      </c>
      <c r="U95" t="s">
        <v>24</v>
      </c>
      <c r="V95" t="s">
        <v>24</v>
      </c>
      <c r="W95" t="s">
        <v>28</v>
      </c>
      <c r="X95" t="s">
        <v>28</v>
      </c>
      <c r="Y95" t="s">
        <v>25</v>
      </c>
      <c r="Z95" s="6">
        <f>VLOOKUP(Feedback[[#This Row],[Staff attitude]],Rating_Range[],2,0)</f>
        <v>4</v>
      </c>
      <c r="AA95" s="6">
        <f>VLOOKUP(Feedback[[#This Row],[Check-in Process]],Rating_Range[],2,0)</f>
        <v>5</v>
      </c>
      <c r="AB95" s="6">
        <f>VLOOKUP(Feedback[[#This Row],[Room service]],Rating_Range[],2,0)</f>
        <v>5</v>
      </c>
      <c r="AC95" s="6">
        <f>VLOOKUP(Feedback[[#This Row],[Room cleanliness]],Rating_Range[],2,0)</f>
        <v>3</v>
      </c>
      <c r="AD95" s="6">
        <f>VLOOKUP(Feedback[[#This Row],[Food quality]],Rating_Range[],2,0)</f>
        <v>3</v>
      </c>
      <c r="AE95" s="6">
        <f>VLOOKUP(Feedback[[#This Row],[Variety of food]],Rating_Range[],2,0)</f>
        <v>5</v>
      </c>
      <c r="AF95" s="6">
        <f>VLOOKUP(Feedback[[#This Row],[Broadband &amp; TV]],Rating_Range[],2,0)</f>
        <v>5</v>
      </c>
      <c r="AG95" s="6">
        <f>VLOOKUP(Feedback[[#This Row],[Gym]],Rating_Range[],2,0)</f>
        <v>4</v>
      </c>
      <c r="AH95" s="6">
        <f>AVERAGE(Feedback[[#This Row],[S.A]:[Gymm]])</f>
        <v>4.25</v>
      </c>
      <c r="AI95" s="6">
        <f>AVERAGE(Feedback[[#This Row],[S.A]:[C-I-P]])</f>
        <v>4.5</v>
      </c>
      <c r="AJ95" s="6">
        <f>AVERAGE(Feedback[[#This Row],[RM_S]:[RM_C]])</f>
        <v>4</v>
      </c>
      <c r="AK95" s="6">
        <f>AVERAGE(Feedback[[#This Row],[F_Q]:[Var_Food]])</f>
        <v>4</v>
      </c>
      <c r="AL95" s="6">
        <f>AVERAGE(Feedback[[#This Row],[B &amp; TV]:[Gymm]])</f>
        <v>4.5</v>
      </c>
    </row>
    <row r="96" spans="1:38" x14ac:dyDescent="0.3">
      <c r="A96">
        <v>95</v>
      </c>
      <c r="B96" s="1">
        <v>44788</v>
      </c>
      <c r="C96" s="1">
        <v>44808</v>
      </c>
      <c r="D96" s="5">
        <f>INT(YEAR(Feedback[[#This Row],[Checkin Date]]))</f>
        <v>2022</v>
      </c>
      <c r="E96" s="5" t="s">
        <v>2012</v>
      </c>
      <c r="F96" s="5" t="str">
        <f>TEXT(Feedback[[#This Row],[Checkin Date]],"dddd")</f>
        <v>Monday</v>
      </c>
      <c r="G96" s="5" t="str">
        <f>IF(OR(Feedback[[#This Row],[Checkin Day]]="Monday",Feedback[[#This Row],[Checkin Day]]="Tuesday",Feedback[[#This Row],[Checkin Day]]="Wednesday",Feedback[[#This Row],[Checkin Day]]="Thursday"),"Weekdays","Weekends")</f>
        <v>Weekdays</v>
      </c>
      <c r="H96">
        <v>20</v>
      </c>
      <c r="I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6" t="s">
        <v>126</v>
      </c>
      <c r="K96" t="s">
        <v>21</v>
      </c>
      <c r="L96" s="1">
        <v>20517</v>
      </c>
      <c r="M96" s="5">
        <f ca="1">DATEDIF(Feedback[[#This Row],[Date of Birth]],TODAY(),"Y")</f>
        <v>69</v>
      </c>
      <c r="N96" t="s">
        <v>31</v>
      </c>
      <c r="O96" t="s">
        <v>1991</v>
      </c>
      <c r="P96">
        <v>2</v>
      </c>
      <c r="Q96">
        <v>10</v>
      </c>
      <c r="R96" t="s">
        <v>24</v>
      </c>
      <c r="S96" t="s">
        <v>25</v>
      </c>
      <c r="T96" t="s">
        <v>27</v>
      </c>
      <c r="U96" t="s">
        <v>24</v>
      </c>
      <c r="V96" t="s">
        <v>28</v>
      </c>
      <c r="W96" t="s">
        <v>26</v>
      </c>
      <c r="X96" t="s">
        <v>25</v>
      </c>
      <c r="Y96" t="s">
        <v>25</v>
      </c>
      <c r="Z96" s="6">
        <f>VLOOKUP(Feedback[[#This Row],[Staff attitude]],Rating_Range[],2,0)</f>
        <v>3</v>
      </c>
      <c r="AA96" s="6">
        <f>VLOOKUP(Feedback[[#This Row],[Check-in Process]],Rating_Range[],2,0)</f>
        <v>4</v>
      </c>
      <c r="AB96" s="6">
        <f>VLOOKUP(Feedback[[#This Row],[Room service]],Rating_Range[],2,0)</f>
        <v>2</v>
      </c>
      <c r="AC96" s="6">
        <f>VLOOKUP(Feedback[[#This Row],[Room cleanliness]],Rating_Range[],2,0)</f>
        <v>3</v>
      </c>
      <c r="AD96" s="6">
        <f>VLOOKUP(Feedback[[#This Row],[Food quality]],Rating_Range[],2,0)</f>
        <v>5</v>
      </c>
      <c r="AE96" s="6">
        <f>VLOOKUP(Feedback[[#This Row],[Variety of food]],Rating_Range[],2,0)</f>
        <v>1</v>
      </c>
      <c r="AF96" s="6">
        <f>VLOOKUP(Feedback[[#This Row],[Broadband &amp; TV]],Rating_Range[],2,0)</f>
        <v>4</v>
      </c>
      <c r="AG96" s="6">
        <f>VLOOKUP(Feedback[[#This Row],[Gym]],Rating_Range[],2,0)</f>
        <v>4</v>
      </c>
      <c r="AH96" s="6">
        <f>AVERAGE(Feedback[[#This Row],[S.A]:[Gymm]])</f>
        <v>3.25</v>
      </c>
      <c r="AI96" s="6">
        <f>AVERAGE(Feedback[[#This Row],[S.A]:[C-I-P]])</f>
        <v>3.5</v>
      </c>
      <c r="AJ96" s="6">
        <f>AVERAGE(Feedback[[#This Row],[RM_S]:[RM_C]])</f>
        <v>2.5</v>
      </c>
      <c r="AK96" s="6">
        <f>AVERAGE(Feedback[[#This Row],[F_Q]:[Var_Food]])</f>
        <v>3</v>
      </c>
      <c r="AL96" s="6">
        <f>AVERAGE(Feedback[[#This Row],[B &amp; TV]:[Gymm]])</f>
        <v>4</v>
      </c>
    </row>
    <row r="97" spans="1:38" x14ac:dyDescent="0.3">
      <c r="A97">
        <v>96</v>
      </c>
      <c r="B97" s="1">
        <v>44880</v>
      </c>
      <c r="C97" s="1">
        <v>44902</v>
      </c>
      <c r="D97" s="5">
        <f>INT(YEAR(Feedback[[#This Row],[Checkin Date]]))</f>
        <v>2022</v>
      </c>
      <c r="E97" s="5" t="s">
        <v>2015</v>
      </c>
      <c r="F97" s="5" t="str">
        <f>TEXT(Feedback[[#This Row],[Checkin Date]],"dddd")</f>
        <v>Tuesday</v>
      </c>
      <c r="G97" s="5" t="str">
        <f>IF(OR(Feedback[[#This Row],[Checkin Day]]="Monday",Feedback[[#This Row],[Checkin Day]]="Tuesday",Feedback[[#This Row],[Checkin Day]]="Wednesday",Feedback[[#This Row],[Checkin Day]]="Thursday"),"Weekdays","Weekends")</f>
        <v>Weekdays</v>
      </c>
      <c r="H97">
        <v>22</v>
      </c>
      <c r="I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7" t="s">
        <v>127</v>
      </c>
      <c r="K97" t="s">
        <v>37</v>
      </c>
      <c r="L97" s="1">
        <v>25160</v>
      </c>
      <c r="M97" s="5">
        <f ca="1">DATEDIF(Feedback[[#This Row],[Date of Birth]],TODAY(),"Y")</f>
        <v>56</v>
      </c>
      <c r="N97" t="s">
        <v>31</v>
      </c>
      <c r="O97" t="s">
        <v>1992</v>
      </c>
      <c r="P97">
        <v>3</v>
      </c>
      <c r="Q97">
        <v>9</v>
      </c>
      <c r="R97" t="s">
        <v>25</v>
      </c>
      <c r="S97" t="s">
        <v>28</v>
      </c>
      <c r="T97" t="s">
        <v>24</v>
      </c>
      <c r="U97" t="s">
        <v>25</v>
      </c>
      <c r="V97" t="s">
        <v>28</v>
      </c>
      <c r="W97" t="s">
        <v>26</v>
      </c>
      <c r="X97" t="s">
        <v>24</v>
      </c>
      <c r="Y97" t="s">
        <v>25</v>
      </c>
      <c r="Z97" s="6">
        <f>VLOOKUP(Feedback[[#This Row],[Staff attitude]],Rating_Range[],2,0)</f>
        <v>4</v>
      </c>
      <c r="AA97" s="6">
        <f>VLOOKUP(Feedback[[#This Row],[Check-in Process]],Rating_Range[],2,0)</f>
        <v>5</v>
      </c>
      <c r="AB97" s="6">
        <f>VLOOKUP(Feedback[[#This Row],[Room service]],Rating_Range[],2,0)</f>
        <v>3</v>
      </c>
      <c r="AC97" s="6">
        <f>VLOOKUP(Feedback[[#This Row],[Room cleanliness]],Rating_Range[],2,0)</f>
        <v>4</v>
      </c>
      <c r="AD97" s="6">
        <f>VLOOKUP(Feedback[[#This Row],[Food quality]],Rating_Range[],2,0)</f>
        <v>5</v>
      </c>
      <c r="AE97" s="6">
        <f>VLOOKUP(Feedback[[#This Row],[Variety of food]],Rating_Range[],2,0)</f>
        <v>1</v>
      </c>
      <c r="AF97" s="6">
        <f>VLOOKUP(Feedback[[#This Row],[Broadband &amp; TV]],Rating_Range[],2,0)</f>
        <v>3</v>
      </c>
      <c r="AG97" s="6">
        <f>VLOOKUP(Feedback[[#This Row],[Gym]],Rating_Range[],2,0)</f>
        <v>4</v>
      </c>
      <c r="AH97" s="6">
        <f>AVERAGE(Feedback[[#This Row],[S.A]:[Gymm]])</f>
        <v>3.625</v>
      </c>
      <c r="AI97" s="6">
        <f>AVERAGE(Feedback[[#This Row],[S.A]:[C-I-P]])</f>
        <v>4.5</v>
      </c>
      <c r="AJ97" s="6">
        <f>AVERAGE(Feedback[[#This Row],[RM_S]:[RM_C]])</f>
        <v>3.5</v>
      </c>
      <c r="AK97" s="6">
        <f>AVERAGE(Feedback[[#This Row],[F_Q]:[Var_Food]])</f>
        <v>3</v>
      </c>
      <c r="AL97" s="6">
        <f>AVERAGE(Feedback[[#This Row],[B &amp; TV]:[Gymm]])</f>
        <v>3.5</v>
      </c>
    </row>
    <row r="98" spans="1:38" x14ac:dyDescent="0.3">
      <c r="A98">
        <v>97</v>
      </c>
      <c r="B98" s="1">
        <v>44294</v>
      </c>
      <c r="C98" s="1">
        <v>44322</v>
      </c>
      <c r="D98" s="5">
        <f>INT(YEAR(Feedback[[#This Row],[Checkin Date]]))</f>
        <v>2021</v>
      </c>
      <c r="E98" s="5" t="s">
        <v>2008</v>
      </c>
      <c r="F98" s="5" t="str">
        <f>TEXT(Feedback[[#This Row],[Checkin Date]],"dddd")</f>
        <v>Thursday</v>
      </c>
      <c r="G98" s="5" t="str">
        <f>IF(OR(Feedback[[#This Row],[Checkin Day]]="Monday",Feedback[[#This Row],[Checkin Day]]="Tuesday",Feedback[[#This Row],[Checkin Day]]="Wednesday",Feedback[[#This Row],[Checkin Day]]="Thursday"),"Weekdays","Weekends")</f>
        <v>Weekdays</v>
      </c>
      <c r="H98">
        <v>28</v>
      </c>
      <c r="I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8" t="s">
        <v>128</v>
      </c>
      <c r="K98" t="s">
        <v>37</v>
      </c>
      <c r="L98" s="1">
        <v>33941</v>
      </c>
      <c r="M98" s="5">
        <f ca="1">DATEDIF(Feedback[[#This Row],[Date of Birth]],TODAY(),"Y")</f>
        <v>32</v>
      </c>
      <c r="N98" t="s">
        <v>31</v>
      </c>
      <c r="O98" t="s">
        <v>1991</v>
      </c>
      <c r="P98">
        <v>5</v>
      </c>
      <c r="Q98">
        <v>9</v>
      </c>
      <c r="R98" t="s">
        <v>27</v>
      </c>
      <c r="S98" t="s">
        <v>24</v>
      </c>
      <c r="T98" t="s">
        <v>28</v>
      </c>
      <c r="U98" t="s">
        <v>26</v>
      </c>
      <c r="V98" t="s">
        <v>24</v>
      </c>
      <c r="W98" t="s">
        <v>26</v>
      </c>
      <c r="X98" t="s">
        <v>28</v>
      </c>
      <c r="Y98" t="s">
        <v>25</v>
      </c>
      <c r="Z98" s="6">
        <f>VLOOKUP(Feedback[[#This Row],[Staff attitude]],Rating_Range[],2,0)</f>
        <v>2</v>
      </c>
      <c r="AA98" s="6">
        <f>VLOOKUP(Feedback[[#This Row],[Check-in Process]],Rating_Range[],2,0)</f>
        <v>3</v>
      </c>
      <c r="AB98" s="6">
        <f>VLOOKUP(Feedback[[#This Row],[Room service]],Rating_Range[],2,0)</f>
        <v>5</v>
      </c>
      <c r="AC98" s="6">
        <f>VLOOKUP(Feedback[[#This Row],[Room cleanliness]],Rating_Range[],2,0)</f>
        <v>1</v>
      </c>
      <c r="AD98" s="6">
        <f>VLOOKUP(Feedback[[#This Row],[Food quality]],Rating_Range[],2,0)</f>
        <v>3</v>
      </c>
      <c r="AE98" s="6">
        <f>VLOOKUP(Feedback[[#This Row],[Variety of food]],Rating_Range[],2,0)</f>
        <v>1</v>
      </c>
      <c r="AF98" s="6">
        <f>VLOOKUP(Feedback[[#This Row],[Broadband &amp; TV]],Rating_Range[],2,0)</f>
        <v>5</v>
      </c>
      <c r="AG98" s="6">
        <f>VLOOKUP(Feedback[[#This Row],[Gym]],Rating_Range[],2,0)</f>
        <v>4</v>
      </c>
      <c r="AH98" s="6">
        <f>AVERAGE(Feedback[[#This Row],[S.A]:[Gymm]])</f>
        <v>3</v>
      </c>
      <c r="AI98" s="6">
        <f>AVERAGE(Feedback[[#This Row],[S.A]:[C-I-P]])</f>
        <v>2.5</v>
      </c>
      <c r="AJ98" s="6">
        <f>AVERAGE(Feedback[[#This Row],[RM_S]:[RM_C]])</f>
        <v>3</v>
      </c>
      <c r="AK98" s="6">
        <f>AVERAGE(Feedback[[#This Row],[F_Q]:[Var_Food]])</f>
        <v>2</v>
      </c>
      <c r="AL98" s="6">
        <f>AVERAGE(Feedback[[#This Row],[B &amp; TV]:[Gymm]])</f>
        <v>4.5</v>
      </c>
    </row>
    <row r="99" spans="1:38" x14ac:dyDescent="0.3">
      <c r="A99">
        <v>98</v>
      </c>
      <c r="B99" s="1">
        <v>44284</v>
      </c>
      <c r="C99" s="1">
        <v>44291</v>
      </c>
      <c r="D99" s="5">
        <f>INT(YEAR(Feedback[[#This Row],[Checkin Date]]))</f>
        <v>2021</v>
      </c>
      <c r="E99" s="5" t="s">
        <v>2017</v>
      </c>
      <c r="F99" s="5" t="str">
        <f>TEXT(Feedback[[#This Row],[Checkin Date]],"dddd")</f>
        <v>Monday</v>
      </c>
      <c r="G99" s="5" t="str">
        <f>IF(OR(Feedback[[#This Row],[Checkin Day]]="Monday",Feedback[[#This Row],[Checkin Day]]="Tuesday",Feedback[[#This Row],[Checkin Day]]="Wednesday",Feedback[[#This Row],[Checkin Day]]="Thursday"),"Weekdays","Weekends")</f>
        <v>Weekdays</v>
      </c>
      <c r="H99">
        <v>7</v>
      </c>
      <c r="I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9" t="s">
        <v>129</v>
      </c>
      <c r="K99" t="s">
        <v>37</v>
      </c>
      <c r="L99" s="1">
        <v>18814</v>
      </c>
      <c r="M99" s="5">
        <f ca="1">DATEDIF(Feedback[[#This Row],[Date of Birth]],TODAY(),"Y")</f>
        <v>73</v>
      </c>
      <c r="N99" t="s">
        <v>31</v>
      </c>
      <c r="O99" t="s">
        <v>1992</v>
      </c>
      <c r="P99">
        <v>5</v>
      </c>
      <c r="Q99">
        <v>9</v>
      </c>
      <c r="R99" t="s">
        <v>25</v>
      </c>
      <c r="S99" t="s">
        <v>27</v>
      </c>
      <c r="T99" t="s">
        <v>24</v>
      </c>
      <c r="U99" t="s">
        <v>25</v>
      </c>
      <c r="V99" t="s">
        <v>26</v>
      </c>
      <c r="W99" t="s">
        <v>28</v>
      </c>
      <c r="X99" t="s">
        <v>25</v>
      </c>
      <c r="Y99" t="s">
        <v>24</v>
      </c>
      <c r="Z99" s="6">
        <f>VLOOKUP(Feedback[[#This Row],[Staff attitude]],Rating_Range[],2,0)</f>
        <v>4</v>
      </c>
      <c r="AA99" s="6">
        <f>VLOOKUP(Feedback[[#This Row],[Check-in Process]],Rating_Range[],2,0)</f>
        <v>2</v>
      </c>
      <c r="AB99" s="6">
        <f>VLOOKUP(Feedback[[#This Row],[Room service]],Rating_Range[],2,0)</f>
        <v>3</v>
      </c>
      <c r="AC99" s="6">
        <f>VLOOKUP(Feedback[[#This Row],[Room cleanliness]],Rating_Range[],2,0)</f>
        <v>4</v>
      </c>
      <c r="AD99" s="6">
        <f>VLOOKUP(Feedback[[#This Row],[Food quality]],Rating_Range[],2,0)</f>
        <v>1</v>
      </c>
      <c r="AE99" s="6">
        <f>VLOOKUP(Feedback[[#This Row],[Variety of food]],Rating_Range[],2,0)</f>
        <v>5</v>
      </c>
      <c r="AF99" s="6">
        <f>VLOOKUP(Feedback[[#This Row],[Broadband &amp; TV]],Rating_Range[],2,0)</f>
        <v>4</v>
      </c>
      <c r="AG99" s="6">
        <f>VLOOKUP(Feedback[[#This Row],[Gym]],Rating_Range[],2,0)</f>
        <v>3</v>
      </c>
      <c r="AH99" s="6">
        <f>AVERAGE(Feedback[[#This Row],[S.A]:[Gymm]])</f>
        <v>3.25</v>
      </c>
      <c r="AI99" s="6">
        <f>AVERAGE(Feedback[[#This Row],[S.A]:[C-I-P]])</f>
        <v>3</v>
      </c>
      <c r="AJ99" s="6">
        <f>AVERAGE(Feedback[[#This Row],[RM_S]:[RM_C]])</f>
        <v>3.5</v>
      </c>
      <c r="AK99" s="6">
        <f>AVERAGE(Feedback[[#This Row],[F_Q]:[Var_Food]])</f>
        <v>3</v>
      </c>
      <c r="AL99" s="6">
        <f>AVERAGE(Feedback[[#This Row],[B &amp; TV]:[Gymm]])</f>
        <v>3.5</v>
      </c>
    </row>
    <row r="100" spans="1:38" x14ac:dyDescent="0.3">
      <c r="A100">
        <v>99</v>
      </c>
      <c r="B100" s="1">
        <v>44880</v>
      </c>
      <c r="C100" s="1">
        <v>44888</v>
      </c>
      <c r="D100" s="5">
        <f>INT(YEAR(Feedback[[#This Row],[Checkin Date]]))</f>
        <v>2022</v>
      </c>
      <c r="E100" s="5" t="s">
        <v>2015</v>
      </c>
      <c r="F100" s="5" t="str">
        <f>TEXT(Feedback[[#This Row],[Checkin Date]],"dddd")</f>
        <v>Tuesday</v>
      </c>
      <c r="G100" s="5" t="str">
        <f>IF(OR(Feedback[[#This Row],[Checkin Day]]="Monday",Feedback[[#This Row],[Checkin Day]]="Tuesday",Feedback[[#This Row],[Checkin Day]]="Wednesday",Feedback[[#This Row],[Checkin Day]]="Thursday"),"Weekdays","Weekends")</f>
        <v>Weekdays</v>
      </c>
      <c r="H100">
        <v>8</v>
      </c>
      <c r="I1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0" t="s">
        <v>130</v>
      </c>
      <c r="K100" t="s">
        <v>37</v>
      </c>
      <c r="L100" s="1">
        <v>24780</v>
      </c>
      <c r="M100" s="5">
        <f ca="1">DATEDIF(Feedback[[#This Row],[Date of Birth]],TODAY(),"Y")</f>
        <v>57</v>
      </c>
      <c r="N100" t="s">
        <v>22</v>
      </c>
      <c r="O100" t="s">
        <v>23</v>
      </c>
      <c r="P100">
        <v>2</v>
      </c>
      <c r="Q100">
        <v>9</v>
      </c>
      <c r="R100" t="s">
        <v>25</v>
      </c>
      <c r="S100" t="s">
        <v>25</v>
      </c>
      <c r="T100" t="s">
        <v>28</v>
      </c>
      <c r="U100" t="s">
        <v>27</v>
      </c>
      <c r="V100" t="s">
        <v>27</v>
      </c>
      <c r="W100" t="s">
        <v>28</v>
      </c>
      <c r="X100" t="s">
        <v>28</v>
      </c>
      <c r="Y100" t="s">
        <v>25</v>
      </c>
      <c r="Z100" s="6">
        <f>VLOOKUP(Feedback[[#This Row],[Staff attitude]],Rating_Range[],2,0)</f>
        <v>4</v>
      </c>
      <c r="AA100" s="6">
        <f>VLOOKUP(Feedback[[#This Row],[Check-in Process]],Rating_Range[],2,0)</f>
        <v>4</v>
      </c>
      <c r="AB100" s="6">
        <f>VLOOKUP(Feedback[[#This Row],[Room service]],Rating_Range[],2,0)</f>
        <v>5</v>
      </c>
      <c r="AC100" s="6">
        <f>VLOOKUP(Feedback[[#This Row],[Room cleanliness]],Rating_Range[],2,0)</f>
        <v>2</v>
      </c>
      <c r="AD100" s="6">
        <f>VLOOKUP(Feedback[[#This Row],[Food quality]],Rating_Range[],2,0)</f>
        <v>2</v>
      </c>
      <c r="AE100" s="6">
        <f>VLOOKUP(Feedback[[#This Row],[Variety of food]],Rating_Range[],2,0)</f>
        <v>5</v>
      </c>
      <c r="AF100" s="6">
        <f>VLOOKUP(Feedback[[#This Row],[Broadband &amp; TV]],Rating_Range[],2,0)</f>
        <v>5</v>
      </c>
      <c r="AG100" s="6">
        <f>VLOOKUP(Feedback[[#This Row],[Gym]],Rating_Range[],2,0)</f>
        <v>4</v>
      </c>
      <c r="AH100" s="6">
        <f>AVERAGE(Feedback[[#This Row],[S.A]:[Gymm]])</f>
        <v>3.875</v>
      </c>
      <c r="AI100" s="6">
        <f>AVERAGE(Feedback[[#This Row],[S.A]:[C-I-P]])</f>
        <v>4</v>
      </c>
      <c r="AJ100" s="6">
        <f>AVERAGE(Feedback[[#This Row],[RM_S]:[RM_C]])</f>
        <v>3.5</v>
      </c>
      <c r="AK100" s="6">
        <f>AVERAGE(Feedback[[#This Row],[F_Q]:[Var_Food]])</f>
        <v>3.5</v>
      </c>
      <c r="AL100" s="6">
        <f>AVERAGE(Feedback[[#This Row],[B &amp; TV]:[Gymm]])</f>
        <v>4.5</v>
      </c>
    </row>
    <row r="101" spans="1:38" x14ac:dyDescent="0.3">
      <c r="A101">
        <v>100</v>
      </c>
      <c r="B101" s="1">
        <v>44472</v>
      </c>
      <c r="C101" s="1">
        <v>44479</v>
      </c>
      <c r="D101" s="5">
        <f>INT(YEAR(Feedback[[#This Row],[Checkin Date]]))</f>
        <v>2021</v>
      </c>
      <c r="E101" s="5" t="s">
        <v>2013</v>
      </c>
      <c r="F101" s="5" t="str">
        <f>TEXT(Feedback[[#This Row],[Checkin Date]],"dddd")</f>
        <v>Sunday</v>
      </c>
      <c r="G101" s="5" t="str">
        <f>IF(OR(Feedback[[#This Row],[Checkin Day]]="Monday",Feedback[[#This Row],[Checkin Day]]="Tuesday",Feedback[[#This Row],[Checkin Day]]="Wednesday",Feedback[[#This Row],[Checkin Day]]="Thursday"),"Weekdays","Weekends")</f>
        <v>Weekends</v>
      </c>
      <c r="H101">
        <v>7</v>
      </c>
      <c r="I1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1" t="s">
        <v>131</v>
      </c>
      <c r="K101" t="s">
        <v>21</v>
      </c>
      <c r="L101" s="1">
        <v>24026</v>
      </c>
      <c r="M101" s="5">
        <f ca="1">DATEDIF(Feedback[[#This Row],[Date of Birth]],TODAY(),"Y")</f>
        <v>59</v>
      </c>
      <c r="N101" t="s">
        <v>22</v>
      </c>
      <c r="O101" t="s">
        <v>23</v>
      </c>
      <c r="P101">
        <v>3</v>
      </c>
      <c r="Q101">
        <v>9</v>
      </c>
      <c r="R101" t="s">
        <v>25</v>
      </c>
      <c r="S101" t="s">
        <v>28</v>
      </c>
      <c r="T101" t="s">
        <v>26</v>
      </c>
      <c r="U101" t="s">
        <v>24</v>
      </c>
      <c r="V101" t="s">
        <v>26</v>
      </c>
      <c r="W101" t="s">
        <v>27</v>
      </c>
      <c r="X101" t="s">
        <v>26</v>
      </c>
      <c r="Y101" t="s">
        <v>28</v>
      </c>
      <c r="Z101" s="6">
        <f>VLOOKUP(Feedback[[#This Row],[Staff attitude]],Rating_Range[],2,0)</f>
        <v>4</v>
      </c>
      <c r="AA101" s="6">
        <f>VLOOKUP(Feedback[[#This Row],[Check-in Process]],Rating_Range[],2,0)</f>
        <v>5</v>
      </c>
      <c r="AB101" s="6">
        <f>VLOOKUP(Feedback[[#This Row],[Room service]],Rating_Range[],2,0)</f>
        <v>1</v>
      </c>
      <c r="AC101" s="6">
        <f>VLOOKUP(Feedback[[#This Row],[Room cleanliness]],Rating_Range[],2,0)</f>
        <v>3</v>
      </c>
      <c r="AD101" s="6">
        <f>VLOOKUP(Feedback[[#This Row],[Food quality]],Rating_Range[],2,0)</f>
        <v>1</v>
      </c>
      <c r="AE101" s="6">
        <f>VLOOKUP(Feedback[[#This Row],[Variety of food]],Rating_Range[],2,0)</f>
        <v>2</v>
      </c>
      <c r="AF101" s="6">
        <f>VLOOKUP(Feedback[[#This Row],[Broadband &amp; TV]],Rating_Range[],2,0)</f>
        <v>1</v>
      </c>
      <c r="AG101" s="6">
        <f>VLOOKUP(Feedback[[#This Row],[Gym]],Rating_Range[],2,0)</f>
        <v>5</v>
      </c>
      <c r="AH101" s="6">
        <f>AVERAGE(Feedback[[#This Row],[S.A]:[Gymm]])</f>
        <v>2.75</v>
      </c>
      <c r="AI101" s="6">
        <f>AVERAGE(Feedback[[#This Row],[S.A]:[C-I-P]])</f>
        <v>4.5</v>
      </c>
      <c r="AJ101" s="6">
        <f>AVERAGE(Feedback[[#This Row],[RM_S]:[RM_C]])</f>
        <v>2</v>
      </c>
      <c r="AK101" s="6">
        <f>AVERAGE(Feedback[[#This Row],[F_Q]:[Var_Food]])</f>
        <v>1.5</v>
      </c>
      <c r="AL101" s="6">
        <f>AVERAGE(Feedback[[#This Row],[B &amp; TV]:[Gymm]])</f>
        <v>3</v>
      </c>
    </row>
    <row r="102" spans="1:38" x14ac:dyDescent="0.3">
      <c r="A102">
        <v>101</v>
      </c>
      <c r="B102" s="1">
        <v>44838</v>
      </c>
      <c r="C102" s="1">
        <v>44859</v>
      </c>
      <c r="D102" s="5">
        <f>INT(YEAR(Feedback[[#This Row],[Checkin Date]]))</f>
        <v>2022</v>
      </c>
      <c r="E102" s="5" t="s">
        <v>2013</v>
      </c>
      <c r="F102" s="5" t="str">
        <f>TEXT(Feedback[[#This Row],[Checkin Date]],"dddd")</f>
        <v>Tuesday</v>
      </c>
      <c r="G102" s="5" t="str">
        <f>IF(OR(Feedback[[#This Row],[Checkin Day]]="Monday",Feedback[[#This Row],[Checkin Day]]="Tuesday",Feedback[[#This Row],[Checkin Day]]="Wednesday",Feedback[[#This Row],[Checkin Day]]="Thursday"),"Weekdays","Weekends")</f>
        <v>Weekdays</v>
      </c>
      <c r="H102">
        <v>21</v>
      </c>
      <c r="I1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2" t="s">
        <v>132</v>
      </c>
      <c r="K102" t="s">
        <v>21</v>
      </c>
      <c r="L102" s="1">
        <v>31048</v>
      </c>
      <c r="M102" s="5">
        <f ca="1">DATEDIF(Feedback[[#This Row],[Date of Birth]],TODAY(),"Y")</f>
        <v>40</v>
      </c>
      <c r="N102" t="s">
        <v>22</v>
      </c>
      <c r="O102" t="s">
        <v>23</v>
      </c>
      <c r="P102">
        <v>2</v>
      </c>
      <c r="Q102">
        <v>4</v>
      </c>
      <c r="R102" t="s">
        <v>26</v>
      </c>
      <c r="S102" t="s">
        <v>24</v>
      </c>
      <c r="T102" t="s">
        <v>28</v>
      </c>
      <c r="U102" t="s">
        <v>28</v>
      </c>
      <c r="V102" t="s">
        <v>28</v>
      </c>
      <c r="W102" t="s">
        <v>27</v>
      </c>
      <c r="X102" t="s">
        <v>25</v>
      </c>
      <c r="Y102" t="s">
        <v>28</v>
      </c>
      <c r="Z102" s="6">
        <f>VLOOKUP(Feedback[[#This Row],[Staff attitude]],Rating_Range[],2,0)</f>
        <v>1</v>
      </c>
      <c r="AA102" s="6">
        <f>VLOOKUP(Feedback[[#This Row],[Check-in Process]],Rating_Range[],2,0)</f>
        <v>3</v>
      </c>
      <c r="AB102" s="6">
        <f>VLOOKUP(Feedback[[#This Row],[Room service]],Rating_Range[],2,0)</f>
        <v>5</v>
      </c>
      <c r="AC102" s="6">
        <f>VLOOKUP(Feedback[[#This Row],[Room cleanliness]],Rating_Range[],2,0)</f>
        <v>5</v>
      </c>
      <c r="AD102" s="6">
        <f>VLOOKUP(Feedback[[#This Row],[Food quality]],Rating_Range[],2,0)</f>
        <v>5</v>
      </c>
      <c r="AE102" s="6">
        <f>VLOOKUP(Feedback[[#This Row],[Variety of food]],Rating_Range[],2,0)</f>
        <v>2</v>
      </c>
      <c r="AF102" s="6">
        <f>VLOOKUP(Feedback[[#This Row],[Broadband &amp; TV]],Rating_Range[],2,0)</f>
        <v>4</v>
      </c>
      <c r="AG102" s="6">
        <f>VLOOKUP(Feedback[[#This Row],[Gym]],Rating_Range[],2,0)</f>
        <v>5</v>
      </c>
      <c r="AH102" s="6">
        <f>AVERAGE(Feedback[[#This Row],[S.A]:[Gymm]])</f>
        <v>3.75</v>
      </c>
      <c r="AI102" s="6">
        <f>AVERAGE(Feedback[[#This Row],[S.A]:[C-I-P]])</f>
        <v>2</v>
      </c>
      <c r="AJ102" s="6">
        <f>AVERAGE(Feedback[[#This Row],[RM_S]:[RM_C]])</f>
        <v>5</v>
      </c>
      <c r="AK102" s="6">
        <f>AVERAGE(Feedback[[#This Row],[F_Q]:[Var_Food]])</f>
        <v>3.5</v>
      </c>
      <c r="AL102" s="6">
        <f>AVERAGE(Feedback[[#This Row],[B &amp; TV]:[Gymm]])</f>
        <v>4.5</v>
      </c>
    </row>
    <row r="103" spans="1:38" x14ac:dyDescent="0.3">
      <c r="A103">
        <v>102</v>
      </c>
      <c r="B103" s="1">
        <v>44268</v>
      </c>
      <c r="C103" s="1">
        <v>44292</v>
      </c>
      <c r="D103" s="5">
        <f>INT(YEAR(Feedback[[#This Row],[Checkin Date]]))</f>
        <v>2021</v>
      </c>
      <c r="E103" s="5" t="s">
        <v>2017</v>
      </c>
      <c r="F103" s="5" t="str">
        <f>TEXT(Feedback[[#This Row],[Checkin Date]],"dddd")</f>
        <v>Saturday</v>
      </c>
      <c r="G103" s="5" t="str">
        <f>IF(OR(Feedback[[#This Row],[Checkin Day]]="Monday",Feedback[[#This Row],[Checkin Day]]="Tuesday",Feedback[[#This Row],[Checkin Day]]="Wednesday",Feedback[[#This Row],[Checkin Day]]="Thursday"),"Weekdays","Weekends")</f>
        <v>Weekends</v>
      </c>
      <c r="H103">
        <v>24</v>
      </c>
      <c r="I1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3" t="s">
        <v>133</v>
      </c>
      <c r="K103" t="s">
        <v>21</v>
      </c>
      <c r="L103" s="1">
        <v>32133</v>
      </c>
      <c r="M103" s="5">
        <f ca="1">DATEDIF(Feedback[[#This Row],[Date of Birth]],TODAY(),"Y")</f>
        <v>37</v>
      </c>
      <c r="N103" t="s">
        <v>31</v>
      </c>
      <c r="O103" t="s">
        <v>1995</v>
      </c>
      <c r="P103">
        <v>3</v>
      </c>
      <c r="Q103">
        <v>4</v>
      </c>
      <c r="R103" t="s">
        <v>26</v>
      </c>
      <c r="S103" t="s">
        <v>24</v>
      </c>
      <c r="T103" t="s">
        <v>25</v>
      </c>
      <c r="U103" t="s">
        <v>24</v>
      </c>
      <c r="V103" t="s">
        <v>26</v>
      </c>
      <c r="W103" t="s">
        <v>27</v>
      </c>
      <c r="X103" t="s">
        <v>28</v>
      </c>
      <c r="Y103" t="s">
        <v>26</v>
      </c>
      <c r="Z103" s="6">
        <f>VLOOKUP(Feedback[[#This Row],[Staff attitude]],Rating_Range[],2,0)</f>
        <v>1</v>
      </c>
      <c r="AA103" s="6">
        <f>VLOOKUP(Feedback[[#This Row],[Check-in Process]],Rating_Range[],2,0)</f>
        <v>3</v>
      </c>
      <c r="AB103" s="6">
        <f>VLOOKUP(Feedback[[#This Row],[Room service]],Rating_Range[],2,0)</f>
        <v>4</v>
      </c>
      <c r="AC103" s="6">
        <f>VLOOKUP(Feedback[[#This Row],[Room cleanliness]],Rating_Range[],2,0)</f>
        <v>3</v>
      </c>
      <c r="AD103" s="6">
        <f>VLOOKUP(Feedback[[#This Row],[Food quality]],Rating_Range[],2,0)</f>
        <v>1</v>
      </c>
      <c r="AE103" s="6">
        <f>VLOOKUP(Feedback[[#This Row],[Variety of food]],Rating_Range[],2,0)</f>
        <v>2</v>
      </c>
      <c r="AF103" s="6">
        <f>VLOOKUP(Feedback[[#This Row],[Broadband &amp; TV]],Rating_Range[],2,0)</f>
        <v>5</v>
      </c>
      <c r="AG103" s="6">
        <f>VLOOKUP(Feedback[[#This Row],[Gym]],Rating_Range[],2,0)</f>
        <v>1</v>
      </c>
      <c r="AH103" s="6">
        <f>AVERAGE(Feedback[[#This Row],[S.A]:[Gymm]])</f>
        <v>2.5</v>
      </c>
      <c r="AI103" s="6">
        <f>AVERAGE(Feedback[[#This Row],[S.A]:[C-I-P]])</f>
        <v>2</v>
      </c>
      <c r="AJ103" s="6">
        <f>AVERAGE(Feedback[[#This Row],[RM_S]:[RM_C]])</f>
        <v>3.5</v>
      </c>
      <c r="AK103" s="6">
        <f>AVERAGE(Feedback[[#This Row],[F_Q]:[Var_Food]])</f>
        <v>1.5</v>
      </c>
      <c r="AL103" s="6">
        <f>AVERAGE(Feedback[[#This Row],[B &amp; TV]:[Gymm]])</f>
        <v>3</v>
      </c>
    </row>
    <row r="104" spans="1:38" x14ac:dyDescent="0.3">
      <c r="A104">
        <v>103</v>
      </c>
      <c r="B104" s="1">
        <v>44863</v>
      </c>
      <c r="C104" s="1">
        <v>44870</v>
      </c>
      <c r="D104" s="5">
        <f>INT(YEAR(Feedback[[#This Row],[Checkin Date]]))</f>
        <v>2022</v>
      </c>
      <c r="E104" s="5" t="s">
        <v>2013</v>
      </c>
      <c r="F104" s="5" t="str">
        <f>TEXT(Feedback[[#This Row],[Checkin Date]],"dddd")</f>
        <v>Saturday</v>
      </c>
      <c r="G104" s="5" t="str">
        <f>IF(OR(Feedback[[#This Row],[Checkin Day]]="Monday",Feedback[[#This Row],[Checkin Day]]="Tuesday",Feedback[[#This Row],[Checkin Day]]="Wednesday",Feedback[[#This Row],[Checkin Day]]="Thursday"),"Weekdays","Weekends")</f>
        <v>Weekends</v>
      </c>
      <c r="H104">
        <v>7</v>
      </c>
      <c r="I1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4" t="s">
        <v>134</v>
      </c>
      <c r="K104" t="s">
        <v>37</v>
      </c>
      <c r="L104" s="1">
        <v>31801</v>
      </c>
      <c r="M104" s="5">
        <f ca="1">DATEDIF(Feedback[[#This Row],[Date of Birth]],TODAY(),"Y")</f>
        <v>38</v>
      </c>
      <c r="N104" t="s">
        <v>22</v>
      </c>
      <c r="O104" t="s">
        <v>23</v>
      </c>
      <c r="P104">
        <v>5</v>
      </c>
      <c r="Q104">
        <v>8</v>
      </c>
      <c r="R104" t="s">
        <v>25</v>
      </c>
      <c r="S104" t="s">
        <v>28</v>
      </c>
      <c r="T104" t="s">
        <v>28</v>
      </c>
      <c r="U104" t="s">
        <v>24</v>
      </c>
      <c r="V104" t="s">
        <v>25</v>
      </c>
      <c r="W104" t="s">
        <v>26</v>
      </c>
      <c r="X104" t="s">
        <v>28</v>
      </c>
      <c r="Y104" t="s">
        <v>28</v>
      </c>
      <c r="Z104" s="6">
        <f>VLOOKUP(Feedback[[#This Row],[Staff attitude]],Rating_Range[],2,0)</f>
        <v>4</v>
      </c>
      <c r="AA104" s="6">
        <f>VLOOKUP(Feedback[[#This Row],[Check-in Process]],Rating_Range[],2,0)</f>
        <v>5</v>
      </c>
      <c r="AB104" s="6">
        <f>VLOOKUP(Feedback[[#This Row],[Room service]],Rating_Range[],2,0)</f>
        <v>5</v>
      </c>
      <c r="AC104" s="6">
        <f>VLOOKUP(Feedback[[#This Row],[Room cleanliness]],Rating_Range[],2,0)</f>
        <v>3</v>
      </c>
      <c r="AD104" s="6">
        <f>VLOOKUP(Feedback[[#This Row],[Food quality]],Rating_Range[],2,0)</f>
        <v>4</v>
      </c>
      <c r="AE104" s="6">
        <f>VLOOKUP(Feedback[[#This Row],[Variety of food]],Rating_Range[],2,0)</f>
        <v>1</v>
      </c>
      <c r="AF104" s="6">
        <f>VLOOKUP(Feedback[[#This Row],[Broadband &amp; TV]],Rating_Range[],2,0)</f>
        <v>5</v>
      </c>
      <c r="AG104" s="6">
        <f>VLOOKUP(Feedback[[#This Row],[Gym]],Rating_Range[],2,0)</f>
        <v>5</v>
      </c>
      <c r="AH104" s="6">
        <f>AVERAGE(Feedback[[#This Row],[S.A]:[Gymm]])</f>
        <v>4</v>
      </c>
      <c r="AI104" s="6">
        <f>AVERAGE(Feedback[[#This Row],[S.A]:[C-I-P]])</f>
        <v>4.5</v>
      </c>
      <c r="AJ104" s="6">
        <f>AVERAGE(Feedback[[#This Row],[RM_S]:[RM_C]])</f>
        <v>4</v>
      </c>
      <c r="AK104" s="6">
        <f>AVERAGE(Feedback[[#This Row],[F_Q]:[Var_Food]])</f>
        <v>2.5</v>
      </c>
      <c r="AL104" s="6">
        <f>AVERAGE(Feedback[[#This Row],[B &amp; TV]:[Gymm]])</f>
        <v>5</v>
      </c>
    </row>
    <row r="105" spans="1:38" x14ac:dyDescent="0.3">
      <c r="A105">
        <v>104</v>
      </c>
      <c r="B105" s="1">
        <v>44696</v>
      </c>
      <c r="C105" s="1">
        <v>44717</v>
      </c>
      <c r="D105" s="5">
        <f>INT(YEAR(Feedback[[#This Row],[Checkin Date]]))</f>
        <v>2022</v>
      </c>
      <c r="E105" s="5" t="s">
        <v>2011</v>
      </c>
      <c r="F105" s="5" t="str">
        <f>TEXT(Feedback[[#This Row],[Checkin Date]],"dddd")</f>
        <v>Sunday</v>
      </c>
      <c r="G105" s="5" t="str">
        <f>IF(OR(Feedback[[#This Row],[Checkin Day]]="Monday",Feedback[[#This Row],[Checkin Day]]="Tuesday",Feedback[[#This Row],[Checkin Day]]="Wednesday",Feedback[[#This Row],[Checkin Day]]="Thursday"),"Weekdays","Weekends")</f>
        <v>Weekends</v>
      </c>
      <c r="H105">
        <v>21</v>
      </c>
      <c r="I1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5" t="s">
        <v>135</v>
      </c>
      <c r="K105" t="s">
        <v>21</v>
      </c>
      <c r="L105" s="1">
        <v>20634</v>
      </c>
      <c r="M105" s="5">
        <f ca="1">DATEDIF(Feedback[[#This Row],[Date of Birth]],TODAY(),"Y")</f>
        <v>69</v>
      </c>
      <c r="N105" t="s">
        <v>31</v>
      </c>
      <c r="O105" t="s">
        <v>1995</v>
      </c>
      <c r="P105">
        <v>2</v>
      </c>
      <c r="Q105">
        <v>5</v>
      </c>
      <c r="R105" t="s">
        <v>24</v>
      </c>
      <c r="S105" t="s">
        <v>25</v>
      </c>
      <c r="T105" t="s">
        <v>27</v>
      </c>
      <c r="U105" t="s">
        <v>28</v>
      </c>
      <c r="V105" t="s">
        <v>26</v>
      </c>
      <c r="W105" t="s">
        <v>27</v>
      </c>
      <c r="X105" t="s">
        <v>26</v>
      </c>
      <c r="Y105" t="s">
        <v>25</v>
      </c>
      <c r="Z105" s="6">
        <f>VLOOKUP(Feedback[[#This Row],[Staff attitude]],Rating_Range[],2,0)</f>
        <v>3</v>
      </c>
      <c r="AA105" s="6">
        <f>VLOOKUP(Feedback[[#This Row],[Check-in Process]],Rating_Range[],2,0)</f>
        <v>4</v>
      </c>
      <c r="AB105" s="6">
        <f>VLOOKUP(Feedback[[#This Row],[Room service]],Rating_Range[],2,0)</f>
        <v>2</v>
      </c>
      <c r="AC105" s="6">
        <f>VLOOKUP(Feedback[[#This Row],[Room cleanliness]],Rating_Range[],2,0)</f>
        <v>5</v>
      </c>
      <c r="AD105" s="6">
        <f>VLOOKUP(Feedback[[#This Row],[Food quality]],Rating_Range[],2,0)</f>
        <v>1</v>
      </c>
      <c r="AE105" s="6">
        <f>VLOOKUP(Feedback[[#This Row],[Variety of food]],Rating_Range[],2,0)</f>
        <v>2</v>
      </c>
      <c r="AF105" s="6">
        <f>VLOOKUP(Feedback[[#This Row],[Broadband &amp; TV]],Rating_Range[],2,0)</f>
        <v>1</v>
      </c>
      <c r="AG105" s="6">
        <f>VLOOKUP(Feedback[[#This Row],[Gym]],Rating_Range[],2,0)</f>
        <v>4</v>
      </c>
      <c r="AH105" s="6">
        <f>AVERAGE(Feedback[[#This Row],[S.A]:[Gymm]])</f>
        <v>2.75</v>
      </c>
      <c r="AI105" s="6">
        <f>AVERAGE(Feedback[[#This Row],[S.A]:[C-I-P]])</f>
        <v>3.5</v>
      </c>
      <c r="AJ105" s="6">
        <f>AVERAGE(Feedback[[#This Row],[RM_S]:[RM_C]])</f>
        <v>3.5</v>
      </c>
      <c r="AK105" s="6">
        <f>AVERAGE(Feedback[[#This Row],[F_Q]:[Var_Food]])</f>
        <v>1.5</v>
      </c>
      <c r="AL105" s="6">
        <f>AVERAGE(Feedback[[#This Row],[B &amp; TV]:[Gymm]])</f>
        <v>2.5</v>
      </c>
    </row>
    <row r="106" spans="1:38" x14ac:dyDescent="0.3">
      <c r="A106">
        <v>105</v>
      </c>
      <c r="B106" s="1">
        <v>44233</v>
      </c>
      <c r="C106" s="1">
        <v>44254</v>
      </c>
      <c r="D106" s="5">
        <f>INT(YEAR(Feedback[[#This Row],[Checkin Date]]))</f>
        <v>2021</v>
      </c>
      <c r="E106" s="5" t="s">
        <v>2018</v>
      </c>
      <c r="F106" s="5" t="str">
        <f>TEXT(Feedback[[#This Row],[Checkin Date]],"dddd")</f>
        <v>Saturday</v>
      </c>
      <c r="G106" s="5" t="str">
        <f>IF(OR(Feedback[[#This Row],[Checkin Day]]="Monday",Feedback[[#This Row],[Checkin Day]]="Tuesday",Feedback[[#This Row],[Checkin Day]]="Wednesday",Feedback[[#This Row],[Checkin Day]]="Thursday"),"Weekdays","Weekends")</f>
        <v>Weekends</v>
      </c>
      <c r="H106">
        <v>21</v>
      </c>
      <c r="I1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6" t="s">
        <v>136</v>
      </c>
      <c r="K106" t="s">
        <v>21</v>
      </c>
      <c r="L106" s="1">
        <v>22830</v>
      </c>
      <c r="M106" s="5">
        <f ca="1">DATEDIF(Feedback[[#This Row],[Date of Birth]],TODAY(),"Y")</f>
        <v>62</v>
      </c>
      <c r="N106" t="s">
        <v>35</v>
      </c>
      <c r="O106" t="s">
        <v>1994</v>
      </c>
      <c r="P106">
        <v>4</v>
      </c>
      <c r="Q106">
        <v>4</v>
      </c>
      <c r="R106" t="s">
        <v>25</v>
      </c>
      <c r="S106" t="s">
        <v>28</v>
      </c>
      <c r="T106" t="s">
        <v>25</v>
      </c>
      <c r="U106" t="s">
        <v>27</v>
      </c>
      <c r="V106" t="s">
        <v>28</v>
      </c>
      <c r="W106" t="s">
        <v>27</v>
      </c>
      <c r="X106" t="s">
        <v>28</v>
      </c>
      <c r="Y106" t="s">
        <v>25</v>
      </c>
      <c r="Z106" s="6">
        <f>VLOOKUP(Feedback[[#This Row],[Staff attitude]],Rating_Range[],2,0)</f>
        <v>4</v>
      </c>
      <c r="AA106" s="6">
        <f>VLOOKUP(Feedback[[#This Row],[Check-in Process]],Rating_Range[],2,0)</f>
        <v>5</v>
      </c>
      <c r="AB106" s="6">
        <f>VLOOKUP(Feedback[[#This Row],[Room service]],Rating_Range[],2,0)</f>
        <v>4</v>
      </c>
      <c r="AC106" s="6">
        <f>VLOOKUP(Feedback[[#This Row],[Room cleanliness]],Rating_Range[],2,0)</f>
        <v>2</v>
      </c>
      <c r="AD106" s="6">
        <f>VLOOKUP(Feedback[[#This Row],[Food quality]],Rating_Range[],2,0)</f>
        <v>5</v>
      </c>
      <c r="AE106" s="6">
        <f>VLOOKUP(Feedback[[#This Row],[Variety of food]],Rating_Range[],2,0)</f>
        <v>2</v>
      </c>
      <c r="AF106" s="6">
        <f>VLOOKUP(Feedback[[#This Row],[Broadband &amp; TV]],Rating_Range[],2,0)</f>
        <v>5</v>
      </c>
      <c r="AG106" s="6">
        <f>VLOOKUP(Feedback[[#This Row],[Gym]],Rating_Range[],2,0)</f>
        <v>4</v>
      </c>
      <c r="AH106" s="6">
        <f>AVERAGE(Feedback[[#This Row],[S.A]:[Gymm]])</f>
        <v>3.875</v>
      </c>
      <c r="AI106" s="6">
        <f>AVERAGE(Feedback[[#This Row],[S.A]:[C-I-P]])</f>
        <v>4.5</v>
      </c>
      <c r="AJ106" s="6">
        <f>AVERAGE(Feedback[[#This Row],[RM_S]:[RM_C]])</f>
        <v>3</v>
      </c>
      <c r="AK106" s="6">
        <f>AVERAGE(Feedback[[#This Row],[F_Q]:[Var_Food]])</f>
        <v>3.5</v>
      </c>
      <c r="AL106" s="6">
        <f>AVERAGE(Feedback[[#This Row],[B &amp; TV]:[Gymm]])</f>
        <v>4.5</v>
      </c>
    </row>
    <row r="107" spans="1:38" x14ac:dyDescent="0.3">
      <c r="A107">
        <v>106</v>
      </c>
      <c r="B107" s="1">
        <v>44170</v>
      </c>
      <c r="C107" s="1">
        <v>44193</v>
      </c>
      <c r="D107" s="5">
        <f>INT(YEAR(Feedback[[#This Row],[Checkin Date]]))</f>
        <v>2020</v>
      </c>
      <c r="E107" s="5" t="s">
        <v>2010</v>
      </c>
      <c r="F107" s="5" t="str">
        <f>TEXT(Feedback[[#This Row],[Checkin Date]],"dddd")</f>
        <v>Saturday</v>
      </c>
      <c r="G107" s="5" t="str">
        <f>IF(OR(Feedback[[#This Row],[Checkin Day]]="Monday",Feedback[[#This Row],[Checkin Day]]="Tuesday",Feedback[[#This Row],[Checkin Day]]="Wednesday",Feedback[[#This Row],[Checkin Day]]="Thursday"),"Weekdays","Weekends")</f>
        <v>Weekends</v>
      </c>
      <c r="H107">
        <v>23</v>
      </c>
      <c r="I1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7" t="s">
        <v>137</v>
      </c>
      <c r="K107" t="s">
        <v>37</v>
      </c>
      <c r="L107" s="1">
        <v>31153</v>
      </c>
      <c r="M107" s="5">
        <f ca="1">DATEDIF(Feedback[[#This Row],[Date of Birth]],TODAY(),"Y")</f>
        <v>40</v>
      </c>
      <c r="N107" t="s">
        <v>22</v>
      </c>
      <c r="O107" t="s">
        <v>1992</v>
      </c>
      <c r="P107">
        <v>5</v>
      </c>
      <c r="Q107">
        <v>9</v>
      </c>
      <c r="R107" t="s">
        <v>25</v>
      </c>
      <c r="S107" t="s">
        <v>25</v>
      </c>
      <c r="T107" t="s">
        <v>25</v>
      </c>
      <c r="U107" t="s">
        <v>26</v>
      </c>
      <c r="V107" t="s">
        <v>27</v>
      </c>
      <c r="W107" t="s">
        <v>27</v>
      </c>
      <c r="X107" t="s">
        <v>28</v>
      </c>
      <c r="Y107" t="s">
        <v>24</v>
      </c>
      <c r="Z107" s="6">
        <f>VLOOKUP(Feedback[[#This Row],[Staff attitude]],Rating_Range[],2,0)</f>
        <v>4</v>
      </c>
      <c r="AA107" s="6">
        <f>VLOOKUP(Feedback[[#This Row],[Check-in Process]],Rating_Range[],2,0)</f>
        <v>4</v>
      </c>
      <c r="AB107" s="6">
        <f>VLOOKUP(Feedback[[#This Row],[Room service]],Rating_Range[],2,0)</f>
        <v>4</v>
      </c>
      <c r="AC107" s="6">
        <f>VLOOKUP(Feedback[[#This Row],[Room cleanliness]],Rating_Range[],2,0)</f>
        <v>1</v>
      </c>
      <c r="AD107" s="6">
        <f>VLOOKUP(Feedback[[#This Row],[Food quality]],Rating_Range[],2,0)</f>
        <v>2</v>
      </c>
      <c r="AE107" s="6">
        <f>VLOOKUP(Feedback[[#This Row],[Variety of food]],Rating_Range[],2,0)</f>
        <v>2</v>
      </c>
      <c r="AF107" s="6">
        <f>VLOOKUP(Feedback[[#This Row],[Broadband &amp; TV]],Rating_Range[],2,0)</f>
        <v>5</v>
      </c>
      <c r="AG107" s="6">
        <f>VLOOKUP(Feedback[[#This Row],[Gym]],Rating_Range[],2,0)</f>
        <v>3</v>
      </c>
      <c r="AH107" s="6">
        <f>AVERAGE(Feedback[[#This Row],[S.A]:[Gymm]])</f>
        <v>3.125</v>
      </c>
      <c r="AI107" s="6">
        <f>AVERAGE(Feedback[[#This Row],[S.A]:[C-I-P]])</f>
        <v>4</v>
      </c>
      <c r="AJ107" s="6">
        <f>AVERAGE(Feedback[[#This Row],[RM_S]:[RM_C]])</f>
        <v>2.5</v>
      </c>
      <c r="AK107" s="6">
        <f>AVERAGE(Feedback[[#This Row],[F_Q]:[Var_Food]])</f>
        <v>2</v>
      </c>
      <c r="AL107" s="6">
        <f>AVERAGE(Feedback[[#This Row],[B &amp; TV]:[Gymm]])</f>
        <v>4</v>
      </c>
    </row>
    <row r="108" spans="1:38" x14ac:dyDescent="0.3">
      <c r="A108">
        <v>107</v>
      </c>
      <c r="B108" s="1">
        <v>44140</v>
      </c>
      <c r="C108" s="1">
        <v>44160</v>
      </c>
      <c r="D108" s="5">
        <f>INT(YEAR(Feedback[[#This Row],[Checkin Date]]))</f>
        <v>2020</v>
      </c>
      <c r="E108" s="5" t="s">
        <v>2015</v>
      </c>
      <c r="F108" s="5" t="str">
        <f>TEXT(Feedback[[#This Row],[Checkin Date]],"dddd")</f>
        <v>Thursday</v>
      </c>
      <c r="G108" s="5" t="str">
        <f>IF(OR(Feedback[[#This Row],[Checkin Day]]="Monday",Feedback[[#This Row],[Checkin Day]]="Tuesday",Feedback[[#This Row],[Checkin Day]]="Wednesday",Feedback[[#This Row],[Checkin Day]]="Thursday"),"Weekdays","Weekends")</f>
        <v>Weekdays</v>
      </c>
      <c r="H108">
        <v>20</v>
      </c>
      <c r="I1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8" t="s">
        <v>138</v>
      </c>
      <c r="K108" t="s">
        <v>37</v>
      </c>
      <c r="L108" s="1">
        <v>21297</v>
      </c>
      <c r="M108" s="5">
        <f ca="1">DATEDIF(Feedback[[#This Row],[Date of Birth]],TODAY(),"Y")</f>
        <v>67</v>
      </c>
      <c r="N108" t="s">
        <v>35</v>
      </c>
      <c r="O108" t="s">
        <v>1995</v>
      </c>
      <c r="P108">
        <v>5</v>
      </c>
      <c r="Q108">
        <v>4</v>
      </c>
      <c r="R108" t="s">
        <v>25</v>
      </c>
      <c r="S108" t="s">
        <v>25</v>
      </c>
      <c r="T108" t="s">
        <v>24</v>
      </c>
      <c r="U108" t="s">
        <v>27</v>
      </c>
      <c r="V108" t="s">
        <v>28</v>
      </c>
      <c r="W108" t="s">
        <v>26</v>
      </c>
      <c r="X108" t="s">
        <v>27</v>
      </c>
      <c r="Y108" t="s">
        <v>25</v>
      </c>
      <c r="Z108" s="6">
        <f>VLOOKUP(Feedback[[#This Row],[Staff attitude]],Rating_Range[],2,0)</f>
        <v>4</v>
      </c>
      <c r="AA108" s="6">
        <f>VLOOKUP(Feedback[[#This Row],[Check-in Process]],Rating_Range[],2,0)</f>
        <v>4</v>
      </c>
      <c r="AB108" s="6">
        <f>VLOOKUP(Feedback[[#This Row],[Room service]],Rating_Range[],2,0)</f>
        <v>3</v>
      </c>
      <c r="AC108" s="6">
        <f>VLOOKUP(Feedback[[#This Row],[Room cleanliness]],Rating_Range[],2,0)</f>
        <v>2</v>
      </c>
      <c r="AD108" s="6">
        <f>VLOOKUP(Feedback[[#This Row],[Food quality]],Rating_Range[],2,0)</f>
        <v>5</v>
      </c>
      <c r="AE108" s="6">
        <f>VLOOKUP(Feedback[[#This Row],[Variety of food]],Rating_Range[],2,0)</f>
        <v>1</v>
      </c>
      <c r="AF108" s="6">
        <f>VLOOKUP(Feedback[[#This Row],[Broadband &amp; TV]],Rating_Range[],2,0)</f>
        <v>2</v>
      </c>
      <c r="AG108" s="6">
        <f>VLOOKUP(Feedback[[#This Row],[Gym]],Rating_Range[],2,0)</f>
        <v>4</v>
      </c>
      <c r="AH108" s="6">
        <f>AVERAGE(Feedback[[#This Row],[S.A]:[Gymm]])</f>
        <v>3.125</v>
      </c>
      <c r="AI108" s="6">
        <f>AVERAGE(Feedback[[#This Row],[S.A]:[C-I-P]])</f>
        <v>4</v>
      </c>
      <c r="AJ108" s="6">
        <f>AVERAGE(Feedback[[#This Row],[RM_S]:[RM_C]])</f>
        <v>2.5</v>
      </c>
      <c r="AK108" s="6">
        <f>AVERAGE(Feedback[[#This Row],[F_Q]:[Var_Food]])</f>
        <v>3</v>
      </c>
      <c r="AL108" s="6">
        <f>AVERAGE(Feedback[[#This Row],[B &amp; TV]:[Gymm]])</f>
        <v>3</v>
      </c>
    </row>
    <row r="109" spans="1:38" x14ac:dyDescent="0.3">
      <c r="A109">
        <v>108</v>
      </c>
      <c r="B109" s="1">
        <v>44722</v>
      </c>
      <c r="C109" s="1">
        <v>44748</v>
      </c>
      <c r="D109" s="5">
        <f>INT(YEAR(Feedback[[#This Row],[Checkin Date]]))</f>
        <v>2022</v>
      </c>
      <c r="E109" s="5" t="s">
        <v>2009</v>
      </c>
      <c r="F109" s="5" t="str">
        <f>TEXT(Feedback[[#This Row],[Checkin Date]],"dddd")</f>
        <v>Friday</v>
      </c>
      <c r="G109" s="5" t="str">
        <f>IF(OR(Feedback[[#This Row],[Checkin Day]]="Monday",Feedback[[#This Row],[Checkin Day]]="Tuesday",Feedback[[#This Row],[Checkin Day]]="Wednesday",Feedback[[#This Row],[Checkin Day]]="Thursday"),"Weekdays","Weekends")</f>
        <v>Weekends</v>
      </c>
      <c r="H109">
        <v>26</v>
      </c>
      <c r="I1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9" t="s">
        <v>139</v>
      </c>
      <c r="K109" t="s">
        <v>37</v>
      </c>
      <c r="L109" s="1">
        <v>30798</v>
      </c>
      <c r="M109" s="5">
        <f ca="1">DATEDIF(Feedback[[#This Row],[Date of Birth]],TODAY(),"Y")</f>
        <v>41</v>
      </c>
      <c r="N109" t="s">
        <v>31</v>
      </c>
      <c r="O109" t="s">
        <v>1994</v>
      </c>
      <c r="P109">
        <v>4</v>
      </c>
      <c r="Q109">
        <v>8</v>
      </c>
      <c r="R109" t="s">
        <v>25</v>
      </c>
      <c r="S109" t="s">
        <v>24</v>
      </c>
      <c r="T109" t="s">
        <v>24</v>
      </c>
      <c r="U109" t="s">
        <v>28</v>
      </c>
      <c r="V109" t="s">
        <v>26</v>
      </c>
      <c r="W109" t="s">
        <v>26</v>
      </c>
      <c r="X109" t="s">
        <v>26</v>
      </c>
      <c r="Y109" t="s">
        <v>25</v>
      </c>
      <c r="Z109" s="6">
        <f>VLOOKUP(Feedback[[#This Row],[Staff attitude]],Rating_Range[],2,0)</f>
        <v>4</v>
      </c>
      <c r="AA109" s="6">
        <f>VLOOKUP(Feedback[[#This Row],[Check-in Process]],Rating_Range[],2,0)</f>
        <v>3</v>
      </c>
      <c r="AB109" s="6">
        <f>VLOOKUP(Feedback[[#This Row],[Room service]],Rating_Range[],2,0)</f>
        <v>3</v>
      </c>
      <c r="AC109" s="6">
        <f>VLOOKUP(Feedback[[#This Row],[Room cleanliness]],Rating_Range[],2,0)</f>
        <v>5</v>
      </c>
      <c r="AD109" s="6">
        <f>VLOOKUP(Feedback[[#This Row],[Food quality]],Rating_Range[],2,0)</f>
        <v>1</v>
      </c>
      <c r="AE109" s="6">
        <f>VLOOKUP(Feedback[[#This Row],[Variety of food]],Rating_Range[],2,0)</f>
        <v>1</v>
      </c>
      <c r="AF109" s="6">
        <f>VLOOKUP(Feedback[[#This Row],[Broadband &amp; TV]],Rating_Range[],2,0)</f>
        <v>1</v>
      </c>
      <c r="AG109" s="6">
        <f>VLOOKUP(Feedback[[#This Row],[Gym]],Rating_Range[],2,0)</f>
        <v>4</v>
      </c>
      <c r="AH109" s="6">
        <f>AVERAGE(Feedback[[#This Row],[S.A]:[Gymm]])</f>
        <v>2.75</v>
      </c>
      <c r="AI109" s="6">
        <f>AVERAGE(Feedback[[#This Row],[S.A]:[C-I-P]])</f>
        <v>3.5</v>
      </c>
      <c r="AJ109" s="6">
        <f>AVERAGE(Feedback[[#This Row],[RM_S]:[RM_C]])</f>
        <v>4</v>
      </c>
      <c r="AK109" s="6">
        <f>AVERAGE(Feedback[[#This Row],[F_Q]:[Var_Food]])</f>
        <v>1</v>
      </c>
      <c r="AL109" s="6">
        <f>AVERAGE(Feedback[[#This Row],[B &amp; TV]:[Gymm]])</f>
        <v>2.5</v>
      </c>
    </row>
    <row r="110" spans="1:38" x14ac:dyDescent="0.3">
      <c r="A110">
        <v>109</v>
      </c>
      <c r="B110" s="1">
        <v>44163</v>
      </c>
      <c r="C110" s="1">
        <v>44189</v>
      </c>
      <c r="D110" s="5">
        <f>INT(YEAR(Feedback[[#This Row],[Checkin Date]]))</f>
        <v>2020</v>
      </c>
      <c r="E110" s="5" t="s">
        <v>2015</v>
      </c>
      <c r="F110" s="5" t="str">
        <f>TEXT(Feedback[[#This Row],[Checkin Date]],"dddd")</f>
        <v>Saturday</v>
      </c>
      <c r="G110" s="5" t="str">
        <f>IF(OR(Feedback[[#This Row],[Checkin Day]]="Monday",Feedback[[#This Row],[Checkin Day]]="Tuesday",Feedback[[#This Row],[Checkin Day]]="Wednesday",Feedback[[#This Row],[Checkin Day]]="Thursday"),"Weekdays","Weekends")</f>
        <v>Weekends</v>
      </c>
      <c r="H110">
        <v>26</v>
      </c>
      <c r="I1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0" t="s">
        <v>140</v>
      </c>
      <c r="K110" t="s">
        <v>37</v>
      </c>
      <c r="L110" s="1">
        <v>34331</v>
      </c>
      <c r="M110" s="5">
        <f ca="1">DATEDIF(Feedback[[#This Row],[Date of Birth]],TODAY(),"Y")</f>
        <v>31</v>
      </c>
      <c r="N110" t="s">
        <v>35</v>
      </c>
      <c r="O110" t="s">
        <v>1991</v>
      </c>
      <c r="P110">
        <v>5</v>
      </c>
      <c r="Q110">
        <v>9</v>
      </c>
      <c r="R110" t="s">
        <v>28</v>
      </c>
      <c r="S110" t="s">
        <v>28</v>
      </c>
      <c r="T110" t="s">
        <v>25</v>
      </c>
      <c r="U110" t="s">
        <v>28</v>
      </c>
      <c r="V110" t="s">
        <v>24</v>
      </c>
      <c r="W110" t="s">
        <v>27</v>
      </c>
      <c r="X110" t="s">
        <v>26</v>
      </c>
      <c r="Y110" t="s">
        <v>28</v>
      </c>
      <c r="Z110" s="6">
        <f>VLOOKUP(Feedback[[#This Row],[Staff attitude]],Rating_Range[],2,0)</f>
        <v>5</v>
      </c>
      <c r="AA110" s="6">
        <f>VLOOKUP(Feedback[[#This Row],[Check-in Process]],Rating_Range[],2,0)</f>
        <v>5</v>
      </c>
      <c r="AB110" s="6">
        <f>VLOOKUP(Feedback[[#This Row],[Room service]],Rating_Range[],2,0)</f>
        <v>4</v>
      </c>
      <c r="AC110" s="6">
        <f>VLOOKUP(Feedback[[#This Row],[Room cleanliness]],Rating_Range[],2,0)</f>
        <v>5</v>
      </c>
      <c r="AD110" s="6">
        <f>VLOOKUP(Feedback[[#This Row],[Food quality]],Rating_Range[],2,0)</f>
        <v>3</v>
      </c>
      <c r="AE110" s="6">
        <f>VLOOKUP(Feedback[[#This Row],[Variety of food]],Rating_Range[],2,0)</f>
        <v>2</v>
      </c>
      <c r="AF110" s="6">
        <f>VLOOKUP(Feedback[[#This Row],[Broadband &amp; TV]],Rating_Range[],2,0)</f>
        <v>1</v>
      </c>
      <c r="AG110" s="6">
        <f>VLOOKUP(Feedback[[#This Row],[Gym]],Rating_Range[],2,0)</f>
        <v>5</v>
      </c>
      <c r="AH110" s="6">
        <f>AVERAGE(Feedback[[#This Row],[S.A]:[Gymm]])</f>
        <v>3.75</v>
      </c>
      <c r="AI110" s="6">
        <f>AVERAGE(Feedback[[#This Row],[S.A]:[C-I-P]])</f>
        <v>5</v>
      </c>
      <c r="AJ110" s="6">
        <f>AVERAGE(Feedback[[#This Row],[RM_S]:[RM_C]])</f>
        <v>4.5</v>
      </c>
      <c r="AK110" s="6">
        <f>AVERAGE(Feedback[[#This Row],[F_Q]:[Var_Food]])</f>
        <v>2.5</v>
      </c>
      <c r="AL110" s="6">
        <f>AVERAGE(Feedback[[#This Row],[B &amp; TV]:[Gymm]])</f>
        <v>3</v>
      </c>
    </row>
    <row r="111" spans="1:38" x14ac:dyDescent="0.3">
      <c r="A111">
        <v>110</v>
      </c>
      <c r="B111" s="1">
        <v>44341</v>
      </c>
      <c r="C111" s="1">
        <v>44348</v>
      </c>
      <c r="D111" s="5">
        <f>INT(YEAR(Feedback[[#This Row],[Checkin Date]]))</f>
        <v>2021</v>
      </c>
      <c r="E111" s="5" t="s">
        <v>2011</v>
      </c>
      <c r="F111" s="5" t="str">
        <f>TEXT(Feedback[[#This Row],[Checkin Date]],"dddd")</f>
        <v>Tuesday</v>
      </c>
      <c r="G111" s="5" t="str">
        <f>IF(OR(Feedback[[#This Row],[Checkin Day]]="Monday",Feedback[[#This Row],[Checkin Day]]="Tuesday",Feedback[[#This Row],[Checkin Day]]="Wednesday",Feedback[[#This Row],[Checkin Day]]="Thursday"),"Weekdays","Weekends")</f>
        <v>Weekdays</v>
      </c>
      <c r="H111">
        <v>7</v>
      </c>
      <c r="I1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1" t="s">
        <v>141</v>
      </c>
      <c r="K111" t="s">
        <v>37</v>
      </c>
      <c r="L111" s="1">
        <v>27858</v>
      </c>
      <c r="M111" s="5">
        <f ca="1">DATEDIF(Feedback[[#This Row],[Date of Birth]],TODAY(),"Y")</f>
        <v>49</v>
      </c>
      <c r="N111" t="s">
        <v>22</v>
      </c>
      <c r="O111" t="s">
        <v>23</v>
      </c>
      <c r="P111">
        <v>3</v>
      </c>
      <c r="Q111">
        <v>9</v>
      </c>
      <c r="R111" t="s">
        <v>28</v>
      </c>
      <c r="S111" t="s">
        <v>28</v>
      </c>
      <c r="T111" t="s">
        <v>24</v>
      </c>
      <c r="U111" t="s">
        <v>26</v>
      </c>
      <c r="V111" t="s">
        <v>28</v>
      </c>
      <c r="W111" t="s">
        <v>26</v>
      </c>
      <c r="X111" t="s">
        <v>25</v>
      </c>
      <c r="Y111" t="s">
        <v>27</v>
      </c>
      <c r="Z111" s="6">
        <f>VLOOKUP(Feedback[[#This Row],[Staff attitude]],Rating_Range[],2,0)</f>
        <v>5</v>
      </c>
      <c r="AA111" s="6">
        <f>VLOOKUP(Feedback[[#This Row],[Check-in Process]],Rating_Range[],2,0)</f>
        <v>5</v>
      </c>
      <c r="AB111" s="6">
        <f>VLOOKUP(Feedback[[#This Row],[Room service]],Rating_Range[],2,0)</f>
        <v>3</v>
      </c>
      <c r="AC111" s="6">
        <f>VLOOKUP(Feedback[[#This Row],[Room cleanliness]],Rating_Range[],2,0)</f>
        <v>1</v>
      </c>
      <c r="AD111" s="6">
        <f>VLOOKUP(Feedback[[#This Row],[Food quality]],Rating_Range[],2,0)</f>
        <v>5</v>
      </c>
      <c r="AE111" s="6">
        <f>VLOOKUP(Feedback[[#This Row],[Variety of food]],Rating_Range[],2,0)</f>
        <v>1</v>
      </c>
      <c r="AF111" s="6">
        <f>VLOOKUP(Feedback[[#This Row],[Broadband &amp; TV]],Rating_Range[],2,0)</f>
        <v>4</v>
      </c>
      <c r="AG111" s="6">
        <f>VLOOKUP(Feedback[[#This Row],[Gym]],Rating_Range[],2,0)</f>
        <v>2</v>
      </c>
      <c r="AH111" s="6">
        <f>AVERAGE(Feedback[[#This Row],[S.A]:[Gymm]])</f>
        <v>3.25</v>
      </c>
      <c r="AI111" s="6">
        <f>AVERAGE(Feedback[[#This Row],[S.A]:[C-I-P]])</f>
        <v>5</v>
      </c>
      <c r="AJ111" s="6">
        <f>AVERAGE(Feedback[[#This Row],[RM_S]:[RM_C]])</f>
        <v>2</v>
      </c>
      <c r="AK111" s="6">
        <f>AVERAGE(Feedback[[#This Row],[F_Q]:[Var_Food]])</f>
        <v>3</v>
      </c>
      <c r="AL111" s="6">
        <f>AVERAGE(Feedback[[#This Row],[B &amp; TV]:[Gymm]])</f>
        <v>3</v>
      </c>
    </row>
    <row r="112" spans="1:38" x14ac:dyDescent="0.3">
      <c r="A112">
        <v>111</v>
      </c>
      <c r="B112" s="1">
        <v>44530</v>
      </c>
      <c r="C112" s="1">
        <v>44552</v>
      </c>
      <c r="D112" s="5">
        <f>INT(YEAR(Feedback[[#This Row],[Checkin Date]]))</f>
        <v>2021</v>
      </c>
      <c r="E112" s="5" t="s">
        <v>2015</v>
      </c>
      <c r="F112" s="5" t="str">
        <f>TEXT(Feedback[[#This Row],[Checkin Date]],"dddd")</f>
        <v>Tuesday</v>
      </c>
      <c r="G112" s="5" t="str">
        <f>IF(OR(Feedback[[#This Row],[Checkin Day]]="Monday",Feedback[[#This Row],[Checkin Day]]="Tuesday",Feedback[[#This Row],[Checkin Day]]="Wednesday",Feedback[[#This Row],[Checkin Day]]="Thursday"),"Weekdays","Weekends")</f>
        <v>Weekdays</v>
      </c>
      <c r="H112">
        <v>22</v>
      </c>
      <c r="I1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2" t="s">
        <v>142</v>
      </c>
      <c r="K112" t="s">
        <v>21</v>
      </c>
      <c r="L112" s="1">
        <v>38270</v>
      </c>
      <c r="M112" s="5">
        <f ca="1">DATEDIF(Feedback[[#This Row],[Date of Birth]],TODAY(),"Y")</f>
        <v>20</v>
      </c>
      <c r="N112" t="s">
        <v>22</v>
      </c>
      <c r="O112" t="s">
        <v>23</v>
      </c>
      <c r="P112">
        <v>3</v>
      </c>
      <c r="Q112">
        <v>9</v>
      </c>
      <c r="R112" t="s">
        <v>25</v>
      </c>
      <c r="S112" t="s">
        <v>25</v>
      </c>
      <c r="T112" t="s">
        <v>24</v>
      </c>
      <c r="U112" t="s">
        <v>28</v>
      </c>
      <c r="V112" t="s">
        <v>26</v>
      </c>
      <c r="W112" t="s">
        <v>27</v>
      </c>
      <c r="X112" t="s">
        <v>28</v>
      </c>
      <c r="Y112" t="s">
        <v>27</v>
      </c>
      <c r="Z112" s="6">
        <f>VLOOKUP(Feedback[[#This Row],[Staff attitude]],Rating_Range[],2,0)</f>
        <v>4</v>
      </c>
      <c r="AA112" s="6">
        <f>VLOOKUP(Feedback[[#This Row],[Check-in Process]],Rating_Range[],2,0)</f>
        <v>4</v>
      </c>
      <c r="AB112" s="6">
        <f>VLOOKUP(Feedback[[#This Row],[Room service]],Rating_Range[],2,0)</f>
        <v>3</v>
      </c>
      <c r="AC112" s="6">
        <f>VLOOKUP(Feedback[[#This Row],[Room cleanliness]],Rating_Range[],2,0)</f>
        <v>5</v>
      </c>
      <c r="AD112" s="6">
        <f>VLOOKUP(Feedback[[#This Row],[Food quality]],Rating_Range[],2,0)</f>
        <v>1</v>
      </c>
      <c r="AE112" s="6">
        <f>VLOOKUP(Feedback[[#This Row],[Variety of food]],Rating_Range[],2,0)</f>
        <v>2</v>
      </c>
      <c r="AF112" s="6">
        <f>VLOOKUP(Feedback[[#This Row],[Broadband &amp; TV]],Rating_Range[],2,0)</f>
        <v>5</v>
      </c>
      <c r="AG112" s="6">
        <f>VLOOKUP(Feedback[[#This Row],[Gym]],Rating_Range[],2,0)</f>
        <v>2</v>
      </c>
      <c r="AH112" s="6">
        <f>AVERAGE(Feedback[[#This Row],[S.A]:[Gymm]])</f>
        <v>3.25</v>
      </c>
      <c r="AI112" s="6">
        <f>AVERAGE(Feedback[[#This Row],[S.A]:[C-I-P]])</f>
        <v>4</v>
      </c>
      <c r="AJ112" s="6">
        <f>AVERAGE(Feedback[[#This Row],[RM_S]:[RM_C]])</f>
        <v>4</v>
      </c>
      <c r="AK112" s="6">
        <f>AVERAGE(Feedback[[#This Row],[F_Q]:[Var_Food]])</f>
        <v>1.5</v>
      </c>
      <c r="AL112" s="6">
        <f>AVERAGE(Feedback[[#This Row],[B &amp; TV]:[Gymm]])</f>
        <v>3.5</v>
      </c>
    </row>
    <row r="113" spans="1:38" x14ac:dyDescent="0.3">
      <c r="A113">
        <v>112</v>
      </c>
      <c r="B113" s="1">
        <v>43884</v>
      </c>
      <c r="C113" s="1">
        <v>43904</v>
      </c>
      <c r="D113" s="5">
        <f>INT(YEAR(Feedback[[#This Row],[Checkin Date]]))</f>
        <v>2020</v>
      </c>
      <c r="E113" s="5" t="s">
        <v>2018</v>
      </c>
      <c r="F113" s="5" t="str">
        <f>TEXT(Feedback[[#This Row],[Checkin Date]],"dddd")</f>
        <v>Sunday</v>
      </c>
      <c r="G113" s="5" t="str">
        <f>IF(OR(Feedback[[#This Row],[Checkin Day]]="Monday",Feedback[[#This Row],[Checkin Day]]="Tuesday",Feedback[[#This Row],[Checkin Day]]="Wednesday",Feedback[[#This Row],[Checkin Day]]="Thursday"),"Weekdays","Weekends")</f>
        <v>Weekends</v>
      </c>
      <c r="H113">
        <v>20</v>
      </c>
      <c r="I1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3" t="s">
        <v>143</v>
      </c>
      <c r="K113" t="s">
        <v>21</v>
      </c>
      <c r="L113" s="1">
        <v>28924</v>
      </c>
      <c r="M113" s="5">
        <f ca="1">DATEDIF(Feedback[[#This Row],[Date of Birth]],TODAY(),"Y")</f>
        <v>46</v>
      </c>
      <c r="N113" t="s">
        <v>31</v>
      </c>
      <c r="O113" t="s">
        <v>1993</v>
      </c>
      <c r="P113">
        <v>5</v>
      </c>
      <c r="Q113">
        <v>8</v>
      </c>
      <c r="R113" t="s">
        <v>27</v>
      </c>
      <c r="S113" t="s">
        <v>24</v>
      </c>
      <c r="T113" t="s">
        <v>27</v>
      </c>
      <c r="U113" t="s">
        <v>27</v>
      </c>
      <c r="V113" t="s">
        <v>26</v>
      </c>
      <c r="W113" t="s">
        <v>26</v>
      </c>
      <c r="X113" t="s">
        <v>24</v>
      </c>
      <c r="Y113" t="s">
        <v>25</v>
      </c>
      <c r="Z113" s="6">
        <f>VLOOKUP(Feedback[[#This Row],[Staff attitude]],Rating_Range[],2,0)</f>
        <v>2</v>
      </c>
      <c r="AA113" s="6">
        <f>VLOOKUP(Feedback[[#This Row],[Check-in Process]],Rating_Range[],2,0)</f>
        <v>3</v>
      </c>
      <c r="AB113" s="6">
        <f>VLOOKUP(Feedback[[#This Row],[Room service]],Rating_Range[],2,0)</f>
        <v>2</v>
      </c>
      <c r="AC113" s="6">
        <f>VLOOKUP(Feedback[[#This Row],[Room cleanliness]],Rating_Range[],2,0)</f>
        <v>2</v>
      </c>
      <c r="AD113" s="6">
        <f>VLOOKUP(Feedback[[#This Row],[Food quality]],Rating_Range[],2,0)</f>
        <v>1</v>
      </c>
      <c r="AE113" s="6">
        <f>VLOOKUP(Feedback[[#This Row],[Variety of food]],Rating_Range[],2,0)</f>
        <v>1</v>
      </c>
      <c r="AF113" s="6">
        <f>VLOOKUP(Feedback[[#This Row],[Broadband &amp; TV]],Rating_Range[],2,0)</f>
        <v>3</v>
      </c>
      <c r="AG113" s="6">
        <f>VLOOKUP(Feedback[[#This Row],[Gym]],Rating_Range[],2,0)</f>
        <v>4</v>
      </c>
      <c r="AH113" s="6">
        <f>AVERAGE(Feedback[[#This Row],[S.A]:[Gymm]])</f>
        <v>2.25</v>
      </c>
      <c r="AI113" s="6">
        <f>AVERAGE(Feedback[[#This Row],[S.A]:[C-I-P]])</f>
        <v>2.5</v>
      </c>
      <c r="AJ113" s="6">
        <f>AVERAGE(Feedback[[#This Row],[RM_S]:[RM_C]])</f>
        <v>2</v>
      </c>
      <c r="AK113" s="6">
        <f>AVERAGE(Feedback[[#This Row],[F_Q]:[Var_Food]])</f>
        <v>1</v>
      </c>
      <c r="AL113" s="6">
        <f>AVERAGE(Feedback[[#This Row],[B &amp; TV]:[Gymm]])</f>
        <v>3.5</v>
      </c>
    </row>
    <row r="114" spans="1:38" x14ac:dyDescent="0.3">
      <c r="A114">
        <v>113</v>
      </c>
      <c r="B114" s="1">
        <v>44064</v>
      </c>
      <c r="C114" s="1">
        <v>44078</v>
      </c>
      <c r="D114" s="5">
        <f>INT(YEAR(Feedback[[#This Row],[Checkin Date]]))</f>
        <v>2020</v>
      </c>
      <c r="E114" s="5" t="s">
        <v>2012</v>
      </c>
      <c r="F114" s="5" t="str">
        <f>TEXT(Feedback[[#This Row],[Checkin Date]],"dddd")</f>
        <v>Friday</v>
      </c>
      <c r="G114" s="5" t="str">
        <f>IF(OR(Feedback[[#This Row],[Checkin Day]]="Monday",Feedback[[#This Row],[Checkin Day]]="Tuesday",Feedback[[#This Row],[Checkin Day]]="Wednesday",Feedback[[#This Row],[Checkin Day]]="Thursday"),"Weekdays","Weekends")</f>
        <v>Weekends</v>
      </c>
      <c r="H114">
        <v>14</v>
      </c>
      <c r="I1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4" t="s">
        <v>144</v>
      </c>
      <c r="K114" t="s">
        <v>21</v>
      </c>
      <c r="L114" s="1">
        <v>38790</v>
      </c>
      <c r="M114" s="5">
        <f ca="1">DATEDIF(Feedback[[#This Row],[Date of Birth]],TODAY(),"Y")</f>
        <v>19</v>
      </c>
      <c r="N114" t="s">
        <v>22</v>
      </c>
      <c r="O114" t="s">
        <v>23</v>
      </c>
      <c r="P114">
        <v>5</v>
      </c>
      <c r="Q114">
        <v>9</v>
      </c>
      <c r="R114" t="s">
        <v>25</v>
      </c>
      <c r="S114" t="s">
        <v>27</v>
      </c>
      <c r="T114" t="s">
        <v>26</v>
      </c>
      <c r="U114" t="s">
        <v>24</v>
      </c>
      <c r="V114" t="s">
        <v>25</v>
      </c>
      <c r="W114" t="s">
        <v>26</v>
      </c>
      <c r="X114" t="s">
        <v>25</v>
      </c>
      <c r="Y114" t="s">
        <v>25</v>
      </c>
      <c r="Z114" s="6">
        <f>VLOOKUP(Feedback[[#This Row],[Staff attitude]],Rating_Range[],2,0)</f>
        <v>4</v>
      </c>
      <c r="AA114" s="6">
        <f>VLOOKUP(Feedback[[#This Row],[Check-in Process]],Rating_Range[],2,0)</f>
        <v>2</v>
      </c>
      <c r="AB114" s="6">
        <f>VLOOKUP(Feedback[[#This Row],[Room service]],Rating_Range[],2,0)</f>
        <v>1</v>
      </c>
      <c r="AC114" s="6">
        <f>VLOOKUP(Feedback[[#This Row],[Room cleanliness]],Rating_Range[],2,0)</f>
        <v>3</v>
      </c>
      <c r="AD114" s="6">
        <f>VLOOKUP(Feedback[[#This Row],[Food quality]],Rating_Range[],2,0)</f>
        <v>4</v>
      </c>
      <c r="AE114" s="6">
        <f>VLOOKUP(Feedback[[#This Row],[Variety of food]],Rating_Range[],2,0)</f>
        <v>1</v>
      </c>
      <c r="AF114" s="6">
        <f>VLOOKUP(Feedback[[#This Row],[Broadband &amp; TV]],Rating_Range[],2,0)</f>
        <v>4</v>
      </c>
      <c r="AG114" s="6">
        <f>VLOOKUP(Feedback[[#This Row],[Gym]],Rating_Range[],2,0)</f>
        <v>4</v>
      </c>
      <c r="AH114" s="6">
        <f>AVERAGE(Feedback[[#This Row],[S.A]:[Gymm]])</f>
        <v>2.875</v>
      </c>
      <c r="AI114" s="6">
        <f>AVERAGE(Feedback[[#This Row],[S.A]:[C-I-P]])</f>
        <v>3</v>
      </c>
      <c r="AJ114" s="6">
        <f>AVERAGE(Feedback[[#This Row],[RM_S]:[RM_C]])</f>
        <v>2</v>
      </c>
      <c r="AK114" s="6">
        <f>AVERAGE(Feedback[[#This Row],[F_Q]:[Var_Food]])</f>
        <v>2.5</v>
      </c>
      <c r="AL114" s="6">
        <f>AVERAGE(Feedback[[#This Row],[B &amp; TV]:[Gymm]])</f>
        <v>4</v>
      </c>
    </row>
    <row r="115" spans="1:38" x14ac:dyDescent="0.3">
      <c r="A115">
        <v>114</v>
      </c>
      <c r="B115" s="1">
        <v>44713</v>
      </c>
      <c r="C115" s="1">
        <v>44741</v>
      </c>
      <c r="D115" s="5">
        <f>INT(YEAR(Feedback[[#This Row],[Checkin Date]]))</f>
        <v>2022</v>
      </c>
      <c r="E115" s="5" t="s">
        <v>2009</v>
      </c>
      <c r="F115" s="5" t="str">
        <f>TEXT(Feedback[[#This Row],[Checkin Date]],"dddd")</f>
        <v>Wednesday</v>
      </c>
      <c r="G115" s="5" t="str">
        <f>IF(OR(Feedback[[#This Row],[Checkin Day]]="Monday",Feedback[[#This Row],[Checkin Day]]="Tuesday",Feedback[[#This Row],[Checkin Day]]="Wednesday",Feedback[[#This Row],[Checkin Day]]="Thursday"),"Weekdays","Weekends")</f>
        <v>Weekdays</v>
      </c>
      <c r="H115">
        <v>28</v>
      </c>
      <c r="I1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5" t="s">
        <v>145</v>
      </c>
      <c r="K115" t="s">
        <v>37</v>
      </c>
      <c r="L115" s="1">
        <v>24131</v>
      </c>
      <c r="M115" s="5">
        <f ca="1">DATEDIF(Feedback[[#This Row],[Date of Birth]],TODAY(),"Y")</f>
        <v>59</v>
      </c>
      <c r="N115" t="s">
        <v>31</v>
      </c>
      <c r="O115" t="s">
        <v>1993</v>
      </c>
      <c r="P115">
        <v>3</v>
      </c>
      <c r="Q115">
        <v>9</v>
      </c>
      <c r="R115" t="s">
        <v>28</v>
      </c>
      <c r="S115" t="s">
        <v>25</v>
      </c>
      <c r="T115" t="s">
        <v>24</v>
      </c>
      <c r="U115" t="s">
        <v>24</v>
      </c>
      <c r="V115" t="s">
        <v>27</v>
      </c>
      <c r="W115" t="s">
        <v>26</v>
      </c>
      <c r="X115" t="s">
        <v>27</v>
      </c>
      <c r="Y115" t="s">
        <v>27</v>
      </c>
      <c r="Z115" s="6">
        <f>VLOOKUP(Feedback[[#This Row],[Staff attitude]],Rating_Range[],2,0)</f>
        <v>5</v>
      </c>
      <c r="AA115" s="6">
        <f>VLOOKUP(Feedback[[#This Row],[Check-in Process]],Rating_Range[],2,0)</f>
        <v>4</v>
      </c>
      <c r="AB115" s="6">
        <f>VLOOKUP(Feedback[[#This Row],[Room service]],Rating_Range[],2,0)</f>
        <v>3</v>
      </c>
      <c r="AC115" s="6">
        <f>VLOOKUP(Feedback[[#This Row],[Room cleanliness]],Rating_Range[],2,0)</f>
        <v>3</v>
      </c>
      <c r="AD115" s="6">
        <f>VLOOKUP(Feedback[[#This Row],[Food quality]],Rating_Range[],2,0)</f>
        <v>2</v>
      </c>
      <c r="AE115" s="6">
        <f>VLOOKUP(Feedback[[#This Row],[Variety of food]],Rating_Range[],2,0)</f>
        <v>1</v>
      </c>
      <c r="AF115" s="6">
        <f>VLOOKUP(Feedback[[#This Row],[Broadband &amp; TV]],Rating_Range[],2,0)</f>
        <v>2</v>
      </c>
      <c r="AG115" s="6">
        <f>VLOOKUP(Feedback[[#This Row],[Gym]],Rating_Range[],2,0)</f>
        <v>2</v>
      </c>
      <c r="AH115" s="6">
        <f>AVERAGE(Feedback[[#This Row],[S.A]:[Gymm]])</f>
        <v>2.75</v>
      </c>
      <c r="AI115" s="6">
        <f>AVERAGE(Feedback[[#This Row],[S.A]:[C-I-P]])</f>
        <v>4.5</v>
      </c>
      <c r="AJ115" s="6">
        <f>AVERAGE(Feedback[[#This Row],[RM_S]:[RM_C]])</f>
        <v>3</v>
      </c>
      <c r="AK115" s="6">
        <f>AVERAGE(Feedback[[#This Row],[F_Q]:[Var_Food]])</f>
        <v>1.5</v>
      </c>
      <c r="AL115" s="6">
        <f>AVERAGE(Feedback[[#This Row],[B &amp; TV]:[Gymm]])</f>
        <v>2</v>
      </c>
    </row>
    <row r="116" spans="1:38" x14ac:dyDescent="0.3">
      <c r="A116">
        <v>115</v>
      </c>
      <c r="B116" s="1">
        <v>43924</v>
      </c>
      <c r="C116" s="1">
        <v>43944</v>
      </c>
      <c r="D116" s="5">
        <f>INT(YEAR(Feedback[[#This Row],[Checkin Date]]))</f>
        <v>2020</v>
      </c>
      <c r="E116" s="5" t="s">
        <v>2008</v>
      </c>
      <c r="F116" s="5" t="str">
        <f>TEXT(Feedback[[#This Row],[Checkin Date]],"dddd")</f>
        <v>Friday</v>
      </c>
      <c r="G116" s="5" t="str">
        <f>IF(OR(Feedback[[#This Row],[Checkin Day]]="Monday",Feedback[[#This Row],[Checkin Day]]="Tuesday",Feedback[[#This Row],[Checkin Day]]="Wednesday",Feedback[[#This Row],[Checkin Day]]="Thursday"),"Weekdays","Weekends")</f>
        <v>Weekends</v>
      </c>
      <c r="H116">
        <v>20</v>
      </c>
      <c r="I1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6" t="s">
        <v>146</v>
      </c>
      <c r="K116" t="s">
        <v>37</v>
      </c>
      <c r="L116" s="1">
        <v>21272</v>
      </c>
      <c r="M116" s="5">
        <f ca="1">DATEDIF(Feedback[[#This Row],[Date of Birth]],TODAY(),"Y")</f>
        <v>67</v>
      </c>
      <c r="N116" t="s">
        <v>31</v>
      </c>
      <c r="O116" t="s">
        <v>1995</v>
      </c>
      <c r="P116">
        <v>4</v>
      </c>
      <c r="Q116">
        <v>9</v>
      </c>
      <c r="R116" t="s">
        <v>25</v>
      </c>
      <c r="S116" t="s">
        <v>25</v>
      </c>
      <c r="T116" t="s">
        <v>24</v>
      </c>
      <c r="U116" t="s">
        <v>25</v>
      </c>
      <c r="V116" t="s">
        <v>28</v>
      </c>
      <c r="W116" t="s">
        <v>28</v>
      </c>
      <c r="X116" t="s">
        <v>26</v>
      </c>
      <c r="Y116" t="s">
        <v>28</v>
      </c>
      <c r="Z116" s="6">
        <f>VLOOKUP(Feedback[[#This Row],[Staff attitude]],Rating_Range[],2,0)</f>
        <v>4</v>
      </c>
      <c r="AA116" s="6">
        <f>VLOOKUP(Feedback[[#This Row],[Check-in Process]],Rating_Range[],2,0)</f>
        <v>4</v>
      </c>
      <c r="AB116" s="6">
        <f>VLOOKUP(Feedback[[#This Row],[Room service]],Rating_Range[],2,0)</f>
        <v>3</v>
      </c>
      <c r="AC116" s="6">
        <f>VLOOKUP(Feedback[[#This Row],[Room cleanliness]],Rating_Range[],2,0)</f>
        <v>4</v>
      </c>
      <c r="AD116" s="6">
        <f>VLOOKUP(Feedback[[#This Row],[Food quality]],Rating_Range[],2,0)</f>
        <v>5</v>
      </c>
      <c r="AE116" s="6">
        <f>VLOOKUP(Feedback[[#This Row],[Variety of food]],Rating_Range[],2,0)</f>
        <v>5</v>
      </c>
      <c r="AF116" s="6">
        <f>VLOOKUP(Feedback[[#This Row],[Broadband &amp; TV]],Rating_Range[],2,0)</f>
        <v>1</v>
      </c>
      <c r="AG116" s="6">
        <f>VLOOKUP(Feedback[[#This Row],[Gym]],Rating_Range[],2,0)</f>
        <v>5</v>
      </c>
      <c r="AH116" s="6">
        <f>AVERAGE(Feedback[[#This Row],[S.A]:[Gymm]])</f>
        <v>3.875</v>
      </c>
      <c r="AI116" s="6">
        <f>AVERAGE(Feedback[[#This Row],[S.A]:[C-I-P]])</f>
        <v>4</v>
      </c>
      <c r="AJ116" s="6">
        <f>AVERAGE(Feedback[[#This Row],[RM_S]:[RM_C]])</f>
        <v>3.5</v>
      </c>
      <c r="AK116" s="6">
        <f>AVERAGE(Feedback[[#This Row],[F_Q]:[Var_Food]])</f>
        <v>5</v>
      </c>
      <c r="AL116" s="6">
        <f>AVERAGE(Feedback[[#This Row],[B &amp; TV]:[Gymm]])</f>
        <v>3</v>
      </c>
    </row>
    <row r="117" spans="1:38" x14ac:dyDescent="0.3">
      <c r="A117">
        <v>116</v>
      </c>
      <c r="B117" s="1">
        <v>44254</v>
      </c>
      <c r="C117" s="1">
        <v>44281</v>
      </c>
      <c r="D117" s="5">
        <f>INT(YEAR(Feedback[[#This Row],[Checkin Date]]))</f>
        <v>2021</v>
      </c>
      <c r="E117" s="5" t="s">
        <v>2018</v>
      </c>
      <c r="F117" s="5" t="str">
        <f>TEXT(Feedback[[#This Row],[Checkin Date]],"dddd")</f>
        <v>Saturday</v>
      </c>
      <c r="G117" s="5" t="str">
        <f>IF(OR(Feedback[[#This Row],[Checkin Day]]="Monday",Feedback[[#This Row],[Checkin Day]]="Tuesday",Feedback[[#This Row],[Checkin Day]]="Wednesday",Feedback[[#This Row],[Checkin Day]]="Thursday"),"Weekdays","Weekends")</f>
        <v>Weekends</v>
      </c>
      <c r="H117">
        <v>27</v>
      </c>
      <c r="I1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7" t="s">
        <v>147</v>
      </c>
      <c r="K117" t="s">
        <v>37</v>
      </c>
      <c r="L117" s="1">
        <v>24185</v>
      </c>
      <c r="M117" s="5">
        <f ca="1">DATEDIF(Feedback[[#This Row],[Date of Birth]],TODAY(),"Y")</f>
        <v>59</v>
      </c>
      <c r="N117" t="s">
        <v>22</v>
      </c>
      <c r="O117" t="s">
        <v>1993</v>
      </c>
      <c r="P117">
        <v>4</v>
      </c>
      <c r="Q117">
        <v>8</v>
      </c>
      <c r="R117" t="s">
        <v>24</v>
      </c>
      <c r="S117" t="s">
        <v>28</v>
      </c>
      <c r="T117" t="s">
        <v>28</v>
      </c>
      <c r="U117" t="s">
        <v>28</v>
      </c>
      <c r="V117" t="s">
        <v>27</v>
      </c>
      <c r="W117" t="s">
        <v>26</v>
      </c>
      <c r="X117" t="s">
        <v>28</v>
      </c>
      <c r="Y117" t="s">
        <v>28</v>
      </c>
      <c r="Z117" s="6">
        <f>VLOOKUP(Feedback[[#This Row],[Staff attitude]],Rating_Range[],2,0)</f>
        <v>3</v>
      </c>
      <c r="AA117" s="6">
        <f>VLOOKUP(Feedback[[#This Row],[Check-in Process]],Rating_Range[],2,0)</f>
        <v>5</v>
      </c>
      <c r="AB117" s="6">
        <f>VLOOKUP(Feedback[[#This Row],[Room service]],Rating_Range[],2,0)</f>
        <v>5</v>
      </c>
      <c r="AC117" s="6">
        <f>VLOOKUP(Feedback[[#This Row],[Room cleanliness]],Rating_Range[],2,0)</f>
        <v>5</v>
      </c>
      <c r="AD117" s="6">
        <f>VLOOKUP(Feedback[[#This Row],[Food quality]],Rating_Range[],2,0)</f>
        <v>2</v>
      </c>
      <c r="AE117" s="6">
        <f>VLOOKUP(Feedback[[#This Row],[Variety of food]],Rating_Range[],2,0)</f>
        <v>1</v>
      </c>
      <c r="AF117" s="6">
        <f>VLOOKUP(Feedback[[#This Row],[Broadband &amp; TV]],Rating_Range[],2,0)</f>
        <v>5</v>
      </c>
      <c r="AG117" s="6">
        <f>VLOOKUP(Feedback[[#This Row],[Gym]],Rating_Range[],2,0)</f>
        <v>5</v>
      </c>
      <c r="AH117" s="6">
        <f>AVERAGE(Feedback[[#This Row],[S.A]:[Gymm]])</f>
        <v>3.875</v>
      </c>
      <c r="AI117" s="6">
        <f>AVERAGE(Feedback[[#This Row],[S.A]:[C-I-P]])</f>
        <v>4</v>
      </c>
      <c r="AJ117" s="6">
        <f>AVERAGE(Feedback[[#This Row],[RM_S]:[RM_C]])</f>
        <v>5</v>
      </c>
      <c r="AK117" s="6">
        <f>AVERAGE(Feedback[[#This Row],[F_Q]:[Var_Food]])</f>
        <v>1.5</v>
      </c>
      <c r="AL117" s="6">
        <f>AVERAGE(Feedback[[#This Row],[B &amp; TV]:[Gymm]])</f>
        <v>5</v>
      </c>
    </row>
    <row r="118" spans="1:38" x14ac:dyDescent="0.3">
      <c r="A118">
        <v>117</v>
      </c>
      <c r="B118" s="1">
        <v>44542</v>
      </c>
      <c r="C118" s="1">
        <v>44566</v>
      </c>
      <c r="D118" s="5">
        <f>INT(YEAR(Feedback[[#This Row],[Checkin Date]]))</f>
        <v>2021</v>
      </c>
      <c r="E118" s="5" t="s">
        <v>2010</v>
      </c>
      <c r="F118" s="5" t="str">
        <f>TEXT(Feedback[[#This Row],[Checkin Date]],"dddd")</f>
        <v>Sunday</v>
      </c>
      <c r="G118" s="5" t="str">
        <f>IF(OR(Feedback[[#This Row],[Checkin Day]]="Monday",Feedback[[#This Row],[Checkin Day]]="Tuesday",Feedback[[#This Row],[Checkin Day]]="Wednesday",Feedback[[#This Row],[Checkin Day]]="Thursday"),"Weekdays","Weekends")</f>
        <v>Weekends</v>
      </c>
      <c r="H118">
        <v>24</v>
      </c>
      <c r="I1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8" t="s">
        <v>148</v>
      </c>
      <c r="K118" t="s">
        <v>21</v>
      </c>
      <c r="L118" s="1">
        <v>35982</v>
      </c>
      <c r="M118" s="5">
        <f ca="1">DATEDIF(Feedback[[#This Row],[Date of Birth]],TODAY(),"Y")</f>
        <v>26</v>
      </c>
      <c r="N118" t="s">
        <v>22</v>
      </c>
      <c r="O118" t="s">
        <v>23</v>
      </c>
      <c r="P118">
        <v>4</v>
      </c>
      <c r="Q118">
        <v>9</v>
      </c>
      <c r="R118" t="s">
        <v>28</v>
      </c>
      <c r="S118" t="s">
        <v>28</v>
      </c>
      <c r="T118" t="s">
        <v>28</v>
      </c>
      <c r="U118" t="s">
        <v>24</v>
      </c>
      <c r="V118" t="s">
        <v>25</v>
      </c>
      <c r="W118" t="s">
        <v>26</v>
      </c>
      <c r="X118" t="s">
        <v>27</v>
      </c>
      <c r="Y118" t="s">
        <v>27</v>
      </c>
      <c r="Z118" s="6">
        <f>VLOOKUP(Feedback[[#This Row],[Staff attitude]],Rating_Range[],2,0)</f>
        <v>5</v>
      </c>
      <c r="AA118" s="6">
        <f>VLOOKUP(Feedback[[#This Row],[Check-in Process]],Rating_Range[],2,0)</f>
        <v>5</v>
      </c>
      <c r="AB118" s="6">
        <f>VLOOKUP(Feedback[[#This Row],[Room service]],Rating_Range[],2,0)</f>
        <v>5</v>
      </c>
      <c r="AC118" s="6">
        <f>VLOOKUP(Feedback[[#This Row],[Room cleanliness]],Rating_Range[],2,0)</f>
        <v>3</v>
      </c>
      <c r="AD118" s="6">
        <f>VLOOKUP(Feedback[[#This Row],[Food quality]],Rating_Range[],2,0)</f>
        <v>4</v>
      </c>
      <c r="AE118" s="6">
        <f>VLOOKUP(Feedback[[#This Row],[Variety of food]],Rating_Range[],2,0)</f>
        <v>1</v>
      </c>
      <c r="AF118" s="6">
        <f>VLOOKUP(Feedback[[#This Row],[Broadband &amp; TV]],Rating_Range[],2,0)</f>
        <v>2</v>
      </c>
      <c r="AG118" s="6">
        <f>VLOOKUP(Feedback[[#This Row],[Gym]],Rating_Range[],2,0)</f>
        <v>2</v>
      </c>
      <c r="AH118" s="6">
        <f>AVERAGE(Feedback[[#This Row],[S.A]:[Gymm]])</f>
        <v>3.375</v>
      </c>
      <c r="AI118" s="6">
        <f>AVERAGE(Feedback[[#This Row],[S.A]:[C-I-P]])</f>
        <v>5</v>
      </c>
      <c r="AJ118" s="6">
        <f>AVERAGE(Feedback[[#This Row],[RM_S]:[RM_C]])</f>
        <v>4</v>
      </c>
      <c r="AK118" s="6">
        <f>AVERAGE(Feedback[[#This Row],[F_Q]:[Var_Food]])</f>
        <v>2.5</v>
      </c>
      <c r="AL118" s="6">
        <f>AVERAGE(Feedback[[#This Row],[B &amp; TV]:[Gymm]])</f>
        <v>2</v>
      </c>
    </row>
    <row r="119" spans="1:38" x14ac:dyDescent="0.3">
      <c r="A119">
        <v>118</v>
      </c>
      <c r="B119" s="1">
        <v>44207</v>
      </c>
      <c r="C119" s="1">
        <v>44210</v>
      </c>
      <c r="D119" s="5">
        <f>INT(YEAR(Feedback[[#This Row],[Checkin Date]]))</f>
        <v>2021</v>
      </c>
      <c r="E119" s="5" t="s">
        <v>2014</v>
      </c>
      <c r="F119" s="5" t="str">
        <f>TEXT(Feedback[[#This Row],[Checkin Date]],"dddd")</f>
        <v>Monday</v>
      </c>
      <c r="G119" s="5" t="str">
        <f>IF(OR(Feedback[[#This Row],[Checkin Day]]="Monday",Feedback[[#This Row],[Checkin Day]]="Tuesday",Feedback[[#This Row],[Checkin Day]]="Wednesday",Feedback[[#This Row],[Checkin Day]]="Thursday"),"Weekdays","Weekends")</f>
        <v>Weekdays</v>
      </c>
      <c r="H119">
        <v>3</v>
      </c>
      <c r="I1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9" t="s">
        <v>149</v>
      </c>
      <c r="K119" t="s">
        <v>21</v>
      </c>
      <c r="L119" s="1">
        <v>37123</v>
      </c>
      <c r="M119" s="5">
        <f ca="1">DATEDIF(Feedback[[#This Row],[Date of Birth]],TODAY(),"Y")</f>
        <v>23</v>
      </c>
      <c r="N119" t="s">
        <v>31</v>
      </c>
      <c r="O119" t="s">
        <v>1992</v>
      </c>
      <c r="P119">
        <v>5</v>
      </c>
      <c r="Q119">
        <v>5</v>
      </c>
      <c r="R119" t="s">
        <v>25</v>
      </c>
      <c r="S119" t="s">
        <v>28</v>
      </c>
      <c r="T119" t="s">
        <v>28</v>
      </c>
      <c r="U119" t="s">
        <v>26</v>
      </c>
      <c r="V119" t="s">
        <v>24</v>
      </c>
      <c r="W119" t="s">
        <v>27</v>
      </c>
      <c r="X119" t="s">
        <v>27</v>
      </c>
      <c r="Y119" t="s">
        <v>25</v>
      </c>
      <c r="Z119" s="6">
        <f>VLOOKUP(Feedback[[#This Row],[Staff attitude]],Rating_Range[],2,0)</f>
        <v>4</v>
      </c>
      <c r="AA119" s="6">
        <f>VLOOKUP(Feedback[[#This Row],[Check-in Process]],Rating_Range[],2,0)</f>
        <v>5</v>
      </c>
      <c r="AB119" s="6">
        <f>VLOOKUP(Feedback[[#This Row],[Room service]],Rating_Range[],2,0)</f>
        <v>5</v>
      </c>
      <c r="AC119" s="6">
        <f>VLOOKUP(Feedback[[#This Row],[Room cleanliness]],Rating_Range[],2,0)</f>
        <v>1</v>
      </c>
      <c r="AD119" s="6">
        <f>VLOOKUP(Feedback[[#This Row],[Food quality]],Rating_Range[],2,0)</f>
        <v>3</v>
      </c>
      <c r="AE119" s="6">
        <f>VLOOKUP(Feedback[[#This Row],[Variety of food]],Rating_Range[],2,0)</f>
        <v>2</v>
      </c>
      <c r="AF119" s="6">
        <f>VLOOKUP(Feedback[[#This Row],[Broadband &amp; TV]],Rating_Range[],2,0)</f>
        <v>2</v>
      </c>
      <c r="AG119" s="6">
        <f>VLOOKUP(Feedback[[#This Row],[Gym]],Rating_Range[],2,0)</f>
        <v>4</v>
      </c>
      <c r="AH119" s="6">
        <f>AVERAGE(Feedback[[#This Row],[S.A]:[Gymm]])</f>
        <v>3.25</v>
      </c>
      <c r="AI119" s="6">
        <f>AVERAGE(Feedback[[#This Row],[S.A]:[C-I-P]])</f>
        <v>4.5</v>
      </c>
      <c r="AJ119" s="6">
        <f>AVERAGE(Feedback[[#This Row],[RM_S]:[RM_C]])</f>
        <v>3</v>
      </c>
      <c r="AK119" s="6">
        <f>AVERAGE(Feedback[[#This Row],[F_Q]:[Var_Food]])</f>
        <v>2.5</v>
      </c>
      <c r="AL119" s="6">
        <f>AVERAGE(Feedback[[#This Row],[B &amp; TV]:[Gymm]])</f>
        <v>3</v>
      </c>
    </row>
    <row r="120" spans="1:38" x14ac:dyDescent="0.3">
      <c r="A120">
        <v>119</v>
      </c>
      <c r="B120" s="1">
        <v>44370</v>
      </c>
      <c r="C120" s="1">
        <v>44374</v>
      </c>
      <c r="D120" s="5">
        <f>INT(YEAR(Feedback[[#This Row],[Checkin Date]]))</f>
        <v>2021</v>
      </c>
      <c r="E120" s="5" t="s">
        <v>2009</v>
      </c>
      <c r="F120" s="5" t="str">
        <f>TEXT(Feedback[[#This Row],[Checkin Date]],"dddd")</f>
        <v>Wednesday</v>
      </c>
      <c r="G120" s="5" t="str">
        <f>IF(OR(Feedback[[#This Row],[Checkin Day]]="Monday",Feedback[[#This Row],[Checkin Day]]="Tuesday",Feedback[[#This Row],[Checkin Day]]="Wednesday",Feedback[[#This Row],[Checkin Day]]="Thursday"),"Weekdays","Weekends")</f>
        <v>Weekdays</v>
      </c>
      <c r="H120">
        <v>4</v>
      </c>
      <c r="I1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0" t="s">
        <v>150</v>
      </c>
      <c r="K120" t="s">
        <v>37</v>
      </c>
      <c r="L120" s="1">
        <v>37373</v>
      </c>
      <c r="M120" s="5">
        <f ca="1">DATEDIF(Feedback[[#This Row],[Date of Birth]],TODAY(),"Y")</f>
        <v>23</v>
      </c>
      <c r="N120" t="s">
        <v>53</v>
      </c>
      <c r="O120" t="s">
        <v>1992</v>
      </c>
      <c r="P120">
        <v>5</v>
      </c>
      <c r="Q120">
        <v>8</v>
      </c>
      <c r="R120" t="s">
        <v>28</v>
      </c>
      <c r="S120" t="s">
        <v>24</v>
      </c>
      <c r="T120" t="s">
        <v>26</v>
      </c>
      <c r="U120" t="s">
        <v>26</v>
      </c>
      <c r="V120" t="s">
        <v>26</v>
      </c>
      <c r="W120" t="s">
        <v>26</v>
      </c>
      <c r="X120" t="s">
        <v>27</v>
      </c>
      <c r="Y120" t="s">
        <v>25</v>
      </c>
      <c r="Z120" s="6">
        <f>VLOOKUP(Feedback[[#This Row],[Staff attitude]],Rating_Range[],2,0)</f>
        <v>5</v>
      </c>
      <c r="AA120" s="6">
        <f>VLOOKUP(Feedback[[#This Row],[Check-in Process]],Rating_Range[],2,0)</f>
        <v>3</v>
      </c>
      <c r="AB120" s="6">
        <f>VLOOKUP(Feedback[[#This Row],[Room service]],Rating_Range[],2,0)</f>
        <v>1</v>
      </c>
      <c r="AC120" s="6">
        <f>VLOOKUP(Feedback[[#This Row],[Room cleanliness]],Rating_Range[],2,0)</f>
        <v>1</v>
      </c>
      <c r="AD120" s="6">
        <f>VLOOKUP(Feedback[[#This Row],[Food quality]],Rating_Range[],2,0)</f>
        <v>1</v>
      </c>
      <c r="AE120" s="6">
        <f>VLOOKUP(Feedback[[#This Row],[Variety of food]],Rating_Range[],2,0)</f>
        <v>1</v>
      </c>
      <c r="AF120" s="6">
        <f>VLOOKUP(Feedback[[#This Row],[Broadband &amp; TV]],Rating_Range[],2,0)</f>
        <v>2</v>
      </c>
      <c r="AG120" s="6">
        <f>VLOOKUP(Feedback[[#This Row],[Gym]],Rating_Range[],2,0)</f>
        <v>4</v>
      </c>
      <c r="AH120" s="6">
        <f>AVERAGE(Feedback[[#This Row],[S.A]:[Gymm]])</f>
        <v>2.25</v>
      </c>
      <c r="AI120" s="6">
        <f>AVERAGE(Feedback[[#This Row],[S.A]:[C-I-P]])</f>
        <v>4</v>
      </c>
      <c r="AJ120" s="6">
        <f>AVERAGE(Feedback[[#This Row],[RM_S]:[RM_C]])</f>
        <v>1</v>
      </c>
      <c r="AK120" s="6">
        <f>AVERAGE(Feedback[[#This Row],[F_Q]:[Var_Food]])</f>
        <v>1</v>
      </c>
      <c r="AL120" s="6">
        <f>AVERAGE(Feedback[[#This Row],[B &amp; TV]:[Gymm]])</f>
        <v>3</v>
      </c>
    </row>
    <row r="121" spans="1:38" x14ac:dyDescent="0.3">
      <c r="A121">
        <v>120</v>
      </c>
      <c r="B121" s="1">
        <v>44629</v>
      </c>
      <c r="C121" s="1">
        <v>44646</v>
      </c>
      <c r="D121" s="5">
        <f>INT(YEAR(Feedback[[#This Row],[Checkin Date]]))</f>
        <v>2022</v>
      </c>
      <c r="E121" s="5" t="s">
        <v>2017</v>
      </c>
      <c r="F121" s="5" t="str">
        <f>TEXT(Feedback[[#This Row],[Checkin Date]],"dddd")</f>
        <v>Wednesday</v>
      </c>
      <c r="G121" s="5" t="str">
        <f>IF(OR(Feedback[[#This Row],[Checkin Day]]="Monday",Feedback[[#This Row],[Checkin Day]]="Tuesday",Feedback[[#This Row],[Checkin Day]]="Wednesday",Feedback[[#This Row],[Checkin Day]]="Thursday"),"Weekdays","Weekends")</f>
        <v>Weekdays</v>
      </c>
      <c r="H121">
        <v>17</v>
      </c>
      <c r="I1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1" t="s">
        <v>151</v>
      </c>
      <c r="K121" t="s">
        <v>37</v>
      </c>
      <c r="L121" s="1">
        <v>31872</v>
      </c>
      <c r="M121" s="5">
        <f ca="1">DATEDIF(Feedback[[#This Row],[Date of Birth]],TODAY(),"Y")</f>
        <v>38</v>
      </c>
      <c r="N121" t="s">
        <v>31</v>
      </c>
      <c r="O121" t="s">
        <v>1994</v>
      </c>
      <c r="P121">
        <v>2</v>
      </c>
      <c r="Q121">
        <v>10</v>
      </c>
      <c r="R121" t="s">
        <v>28</v>
      </c>
      <c r="S121" t="s">
        <v>25</v>
      </c>
      <c r="T121" t="s">
        <v>24</v>
      </c>
      <c r="U121" t="s">
        <v>24</v>
      </c>
      <c r="V121" t="s">
        <v>28</v>
      </c>
      <c r="W121" t="s">
        <v>26</v>
      </c>
      <c r="X121" t="s">
        <v>24</v>
      </c>
      <c r="Y121" t="s">
        <v>28</v>
      </c>
      <c r="Z121" s="6">
        <f>VLOOKUP(Feedback[[#This Row],[Staff attitude]],Rating_Range[],2,0)</f>
        <v>5</v>
      </c>
      <c r="AA121" s="6">
        <f>VLOOKUP(Feedback[[#This Row],[Check-in Process]],Rating_Range[],2,0)</f>
        <v>4</v>
      </c>
      <c r="AB121" s="6">
        <f>VLOOKUP(Feedback[[#This Row],[Room service]],Rating_Range[],2,0)</f>
        <v>3</v>
      </c>
      <c r="AC121" s="6">
        <f>VLOOKUP(Feedback[[#This Row],[Room cleanliness]],Rating_Range[],2,0)</f>
        <v>3</v>
      </c>
      <c r="AD121" s="6">
        <f>VLOOKUP(Feedback[[#This Row],[Food quality]],Rating_Range[],2,0)</f>
        <v>5</v>
      </c>
      <c r="AE121" s="6">
        <f>VLOOKUP(Feedback[[#This Row],[Variety of food]],Rating_Range[],2,0)</f>
        <v>1</v>
      </c>
      <c r="AF121" s="6">
        <f>VLOOKUP(Feedback[[#This Row],[Broadband &amp; TV]],Rating_Range[],2,0)</f>
        <v>3</v>
      </c>
      <c r="AG121" s="6">
        <f>VLOOKUP(Feedback[[#This Row],[Gym]],Rating_Range[],2,0)</f>
        <v>5</v>
      </c>
      <c r="AH121" s="6">
        <f>AVERAGE(Feedback[[#This Row],[S.A]:[Gymm]])</f>
        <v>3.625</v>
      </c>
      <c r="AI121" s="6">
        <f>AVERAGE(Feedback[[#This Row],[S.A]:[C-I-P]])</f>
        <v>4.5</v>
      </c>
      <c r="AJ121" s="6">
        <f>AVERAGE(Feedback[[#This Row],[RM_S]:[RM_C]])</f>
        <v>3</v>
      </c>
      <c r="AK121" s="6">
        <f>AVERAGE(Feedback[[#This Row],[F_Q]:[Var_Food]])</f>
        <v>3</v>
      </c>
      <c r="AL121" s="6">
        <f>AVERAGE(Feedback[[#This Row],[B &amp; TV]:[Gymm]])</f>
        <v>4</v>
      </c>
    </row>
    <row r="122" spans="1:38" x14ac:dyDescent="0.3">
      <c r="A122">
        <v>121</v>
      </c>
      <c r="B122" s="1">
        <v>43970</v>
      </c>
      <c r="C122" s="1">
        <v>43987</v>
      </c>
      <c r="D122" s="5">
        <f>INT(YEAR(Feedback[[#This Row],[Checkin Date]]))</f>
        <v>2020</v>
      </c>
      <c r="E122" s="5" t="s">
        <v>2011</v>
      </c>
      <c r="F122" s="5" t="str">
        <f>TEXT(Feedback[[#This Row],[Checkin Date]],"dddd")</f>
        <v>Tuesday</v>
      </c>
      <c r="G122" s="5" t="str">
        <f>IF(OR(Feedback[[#This Row],[Checkin Day]]="Monday",Feedback[[#This Row],[Checkin Day]]="Tuesday",Feedback[[#This Row],[Checkin Day]]="Wednesday",Feedback[[#This Row],[Checkin Day]]="Thursday"),"Weekdays","Weekends")</f>
        <v>Weekdays</v>
      </c>
      <c r="H122">
        <v>17</v>
      </c>
      <c r="I1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2" t="s">
        <v>152</v>
      </c>
      <c r="K122" t="s">
        <v>37</v>
      </c>
      <c r="L122" s="1">
        <v>37013</v>
      </c>
      <c r="M122" s="5">
        <f ca="1">DATEDIF(Feedback[[#This Row],[Date of Birth]],TODAY(),"Y")</f>
        <v>24</v>
      </c>
      <c r="N122" t="s">
        <v>22</v>
      </c>
      <c r="O122" t="s">
        <v>23</v>
      </c>
      <c r="P122">
        <v>4</v>
      </c>
      <c r="Q122">
        <v>7</v>
      </c>
      <c r="R122" t="s">
        <v>24</v>
      </c>
      <c r="S122" t="s">
        <v>28</v>
      </c>
      <c r="T122" t="s">
        <v>28</v>
      </c>
      <c r="U122" t="s">
        <v>28</v>
      </c>
      <c r="V122" t="s">
        <v>25</v>
      </c>
      <c r="W122" t="s">
        <v>27</v>
      </c>
      <c r="X122" t="s">
        <v>25</v>
      </c>
      <c r="Y122" t="s">
        <v>26</v>
      </c>
      <c r="Z122" s="6">
        <f>VLOOKUP(Feedback[[#This Row],[Staff attitude]],Rating_Range[],2,0)</f>
        <v>3</v>
      </c>
      <c r="AA122" s="6">
        <f>VLOOKUP(Feedback[[#This Row],[Check-in Process]],Rating_Range[],2,0)</f>
        <v>5</v>
      </c>
      <c r="AB122" s="6">
        <f>VLOOKUP(Feedback[[#This Row],[Room service]],Rating_Range[],2,0)</f>
        <v>5</v>
      </c>
      <c r="AC122" s="6">
        <f>VLOOKUP(Feedback[[#This Row],[Room cleanliness]],Rating_Range[],2,0)</f>
        <v>5</v>
      </c>
      <c r="AD122" s="6">
        <f>VLOOKUP(Feedback[[#This Row],[Food quality]],Rating_Range[],2,0)</f>
        <v>4</v>
      </c>
      <c r="AE122" s="6">
        <f>VLOOKUP(Feedback[[#This Row],[Variety of food]],Rating_Range[],2,0)</f>
        <v>2</v>
      </c>
      <c r="AF122" s="6">
        <f>VLOOKUP(Feedback[[#This Row],[Broadband &amp; TV]],Rating_Range[],2,0)</f>
        <v>4</v>
      </c>
      <c r="AG122" s="6">
        <f>VLOOKUP(Feedback[[#This Row],[Gym]],Rating_Range[],2,0)</f>
        <v>1</v>
      </c>
      <c r="AH122" s="6">
        <f>AVERAGE(Feedback[[#This Row],[S.A]:[Gymm]])</f>
        <v>3.625</v>
      </c>
      <c r="AI122" s="6">
        <f>AVERAGE(Feedback[[#This Row],[S.A]:[C-I-P]])</f>
        <v>4</v>
      </c>
      <c r="AJ122" s="6">
        <f>AVERAGE(Feedback[[#This Row],[RM_S]:[RM_C]])</f>
        <v>5</v>
      </c>
      <c r="AK122" s="6">
        <f>AVERAGE(Feedback[[#This Row],[F_Q]:[Var_Food]])</f>
        <v>3</v>
      </c>
      <c r="AL122" s="6">
        <f>AVERAGE(Feedback[[#This Row],[B &amp; TV]:[Gymm]])</f>
        <v>2.5</v>
      </c>
    </row>
    <row r="123" spans="1:38" x14ac:dyDescent="0.3">
      <c r="A123">
        <v>122</v>
      </c>
      <c r="B123" s="1">
        <v>44193</v>
      </c>
      <c r="C123" s="1">
        <v>44223</v>
      </c>
      <c r="D123" s="5">
        <f>INT(YEAR(Feedback[[#This Row],[Checkin Date]]))</f>
        <v>2020</v>
      </c>
      <c r="E123" s="5" t="s">
        <v>2010</v>
      </c>
      <c r="F123" s="5" t="str">
        <f>TEXT(Feedback[[#This Row],[Checkin Date]],"dddd")</f>
        <v>Monday</v>
      </c>
      <c r="G123" s="5" t="str">
        <f>IF(OR(Feedback[[#This Row],[Checkin Day]]="Monday",Feedback[[#This Row],[Checkin Day]]="Tuesday",Feedback[[#This Row],[Checkin Day]]="Wednesday",Feedback[[#This Row],[Checkin Day]]="Thursday"),"Weekdays","Weekends")</f>
        <v>Weekdays</v>
      </c>
      <c r="H123">
        <v>30</v>
      </c>
      <c r="I1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3" t="s">
        <v>153</v>
      </c>
      <c r="K123" t="s">
        <v>21</v>
      </c>
      <c r="L123" s="1">
        <v>28035</v>
      </c>
      <c r="M123" s="5">
        <f ca="1">DATEDIF(Feedback[[#This Row],[Date of Birth]],TODAY(),"Y")</f>
        <v>48</v>
      </c>
      <c r="N123" t="s">
        <v>31</v>
      </c>
      <c r="O123" t="s">
        <v>1993</v>
      </c>
      <c r="P123">
        <v>4</v>
      </c>
      <c r="Q123">
        <v>9</v>
      </c>
      <c r="R123" t="s">
        <v>25</v>
      </c>
      <c r="S123" t="s">
        <v>28</v>
      </c>
      <c r="T123" t="s">
        <v>25</v>
      </c>
      <c r="U123" t="s">
        <v>24</v>
      </c>
      <c r="V123" t="s">
        <v>25</v>
      </c>
      <c r="W123" t="s">
        <v>26</v>
      </c>
      <c r="X123" t="s">
        <v>25</v>
      </c>
      <c r="Y123" t="s">
        <v>24</v>
      </c>
      <c r="Z123" s="6">
        <f>VLOOKUP(Feedback[[#This Row],[Staff attitude]],Rating_Range[],2,0)</f>
        <v>4</v>
      </c>
      <c r="AA123" s="6">
        <f>VLOOKUP(Feedback[[#This Row],[Check-in Process]],Rating_Range[],2,0)</f>
        <v>5</v>
      </c>
      <c r="AB123" s="6">
        <f>VLOOKUP(Feedback[[#This Row],[Room service]],Rating_Range[],2,0)</f>
        <v>4</v>
      </c>
      <c r="AC123" s="6">
        <f>VLOOKUP(Feedback[[#This Row],[Room cleanliness]],Rating_Range[],2,0)</f>
        <v>3</v>
      </c>
      <c r="AD123" s="6">
        <f>VLOOKUP(Feedback[[#This Row],[Food quality]],Rating_Range[],2,0)</f>
        <v>4</v>
      </c>
      <c r="AE123" s="6">
        <f>VLOOKUP(Feedback[[#This Row],[Variety of food]],Rating_Range[],2,0)</f>
        <v>1</v>
      </c>
      <c r="AF123" s="6">
        <f>VLOOKUP(Feedback[[#This Row],[Broadband &amp; TV]],Rating_Range[],2,0)</f>
        <v>4</v>
      </c>
      <c r="AG123" s="6">
        <f>VLOOKUP(Feedback[[#This Row],[Gym]],Rating_Range[],2,0)</f>
        <v>3</v>
      </c>
      <c r="AH123" s="6">
        <f>AVERAGE(Feedback[[#This Row],[S.A]:[Gymm]])</f>
        <v>3.5</v>
      </c>
      <c r="AI123" s="6">
        <f>AVERAGE(Feedback[[#This Row],[S.A]:[C-I-P]])</f>
        <v>4.5</v>
      </c>
      <c r="AJ123" s="6">
        <f>AVERAGE(Feedback[[#This Row],[RM_S]:[RM_C]])</f>
        <v>3.5</v>
      </c>
      <c r="AK123" s="6">
        <f>AVERAGE(Feedback[[#This Row],[F_Q]:[Var_Food]])</f>
        <v>2.5</v>
      </c>
      <c r="AL123" s="6">
        <f>AVERAGE(Feedback[[#This Row],[B &amp; TV]:[Gymm]])</f>
        <v>3.5</v>
      </c>
    </row>
    <row r="124" spans="1:38" x14ac:dyDescent="0.3">
      <c r="A124">
        <v>123</v>
      </c>
      <c r="B124" s="1">
        <v>44559</v>
      </c>
      <c r="C124" s="1">
        <v>44584</v>
      </c>
      <c r="D124" s="5">
        <f>INT(YEAR(Feedback[[#This Row],[Checkin Date]]))</f>
        <v>2021</v>
      </c>
      <c r="E124" s="5" t="s">
        <v>2010</v>
      </c>
      <c r="F124" s="5" t="str">
        <f>TEXT(Feedback[[#This Row],[Checkin Date]],"dddd")</f>
        <v>Wednesday</v>
      </c>
      <c r="G124" s="5" t="str">
        <f>IF(OR(Feedback[[#This Row],[Checkin Day]]="Monday",Feedback[[#This Row],[Checkin Day]]="Tuesday",Feedback[[#This Row],[Checkin Day]]="Wednesday",Feedback[[#This Row],[Checkin Day]]="Thursday"),"Weekdays","Weekends")</f>
        <v>Weekdays</v>
      </c>
      <c r="H124">
        <v>25</v>
      </c>
      <c r="I1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4" t="s">
        <v>154</v>
      </c>
      <c r="K124" t="s">
        <v>37</v>
      </c>
      <c r="L124" s="1">
        <v>19552</v>
      </c>
      <c r="M124" s="5">
        <f ca="1">DATEDIF(Feedback[[#This Row],[Date of Birth]],TODAY(),"Y")</f>
        <v>71</v>
      </c>
      <c r="N124" t="s">
        <v>22</v>
      </c>
      <c r="O124" t="s">
        <v>23</v>
      </c>
      <c r="P124">
        <v>4</v>
      </c>
      <c r="Q124">
        <v>7</v>
      </c>
      <c r="R124" t="s">
        <v>25</v>
      </c>
      <c r="S124" t="s">
        <v>28</v>
      </c>
      <c r="T124" t="s">
        <v>25</v>
      </c>
      <c r="U124" t="s">
        <v>25</v>
      </c>
      <c r="V124" t="s">
        <v>27</v>
      </c>
      <c r="W124" t="s">
        <v>27</v>
      </c>
      <c r="X124" t="s">
        <v>25</v>
      </c>
      <c r="Y124" t="s">
        <v>28</v>
      </c>
      <c r="Z124" s="6">
        <f>VLOOKUP(Feedback[[#This Row],[Staff attitude]],Rating_Range[],2,0)</f>
        <v>4</v>
      </c>
      <c r="AA124" s="6">
        <f>VLOOKUP(Feedback[[#This Row],[Check-in Process]],Rating_Range[],2,0)</f>
        <v>5</v>
      </c>
      <c r="AB124" s="6">
        <f>VLOOKUP(Feedback[[#This Row],[Room service]],Rating_Range[],2,0)</f>
        <v>4</v>
      </c>
      <c r="AC124" s="6">
        <f>VLOOKUP(Feedback[[#This Row],[Room cleanliness]],Rating_Range[],2,0)</f>
        <v>4</v>
      </c>
      <c r="AD124" s="6">
        <f>VLOOKUP(Feedback[[#This Row],[Food quality]],Rating_Range[],2,0)</f>
        <v>2</v>
      </c>
      <c r="AE124" s="6">
        <f>VLOOKUP(Feedback[[#This Row],[Variety of food]],Rating_Range[],2,0)</f>
        <v>2</v>
      </c>
      <c r="AF124" s="6">
        <f>VLOOKUP(Feedback[[#This Row],[Broadband &amp; TV]],Rating_Range[],2,0)</f>
        <v>4</v>
      </c>
      <c r="AG124" s="6">
        <f>VLOOKUP(Feedback[[#This Row],[Gym]],Rating_Range[],2,0)</f>
        <v>5</v>
      </c>
      <c r="AH124" s="6">
        <f>AVERAGE(Feedback[[#This Row],[S.A]:[Gymm]])</f>
        <v>3.75</v>
      </c>
      <c r="AI124" s="6">
        <f>AVERAGE(Feedback[[#This Row],[S.A]:[C-I-P]])</f>
        <v>4.5</v>
      </c>
      <c r="AJ124" s="6">
        <f>AVERAGE(Feedback[[#This Row],[RM_S]:[RM_C]])</f>
        <v>4</v>
      </c>
      <c r="AK124" s="6">
        <f>AVERAGE(Feedback[[#This Row],[F_Q]:[Var_Food]])</f>
        <v>2</v>
      </c>
      <c r="AL124" s="6">
        <f>AVERAGE(Feedback[[#This Row],[B &amp; TV]:[Gymm]])</f>
        <v>4.5</v>
      </c>
    </row>
    <row r="125" spans="1:38" x14ac:dyDescent="0.3">
      <c r="A125">
        <v>124</v>
      </c>
      <c r="B125" s="1">
        <v>44840</v>
      </c>
      <c r="C125" s="1">
        <v>44842</v>
      </c>
      <c r="D125" s="5">
        <f>INT(YEAR(Feedback[[#This Row],[Checkin Date]]))</f>
        <v>2022</v>
      </c>
      <c r="E125" s="5" t="s">
        <v>2013</v>
      </c>
      <c r="F125" s="5" t="str">
        <f>TEXT(Feedback[[#This Row],[Checkin Date]],"dddd")</f>
        <v>Thursday</v>
      </c>
      <c r="G125" s="5" t="str">
        <f>IF(OR(Feedback[[#This Row],[Checkin Day]]="Monday",Feedback[[#This Row],[Checkin Day]]="Tuesday",Feedback[[#This Row],[Checkin Day]]="Wednesday",Feedback[[#This Row],[Checkin Day]]="Thursday"),"Weekdays","Weekends")</f>
        <v>Weekdays</v>
      </c>
      <c r="H125">
        <v>2</v>
      </c>
      <c r="I1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5" t="s">
        <v>155</v>
      </c>
      <c r="K125" t="s">
        <v>21</v>
      </c>
      <c r="L125" s="1">
        <v>34777</v>
      </c>
      <c r="M125" s="5">
        <f ca="1">DATEDIF(Feedback[[#This Row],[Date of Birth]],TODAY(),"Y")</f>
        <v>30</v>
      </c>
      <c r="N125" t="s">
        <v>22</v>
      </c>
      <c r="O125" t="s">
        <v>23</v>
      </c>
      <c r="P125">
        <v>2</v>
      </c>
      <c r="Q125">
        <v>8</v>
      </c>
      <c r="R125" t="s">
        <v>28</v>
      </c>
      <c r="S125" t="s">
        <v>24</v>
      </c>
      <c r="T125" t="s">
        <v>25</v>
      </c>
      <c r="U125" t="s">
        <v>27</v>
      </c>
      <c r="V125" t="s">
        <v>25</v>
      </c>
      <c r="W125" t="s">
        <v>26</v>
      </c>
      <c r="X125" t="s">
        <v>24</v>
      </c>
      <c r="Y125" t="s">
        <v>28</v>
      </c>
      <c r="Z125" s="6">
        <f>VLOOKUP(Feedback[[#This Row],[Staff attitude]],Rating_Range[],2,0)</f>
        <v>5</v>
      </c>
      <c r="AA125" s="6">
        <f>VLOOKUP(Feedback[[#This Row],[Check-in Process]],Rating_Range[],2,0)</f>
        <v>3</v>
      </c>
      <c r="AB125" s="6">
        <f>VLOOKUP(Feedback[[#This Row],[Room service]],Rating_Range[],2,0)</f>
        <v>4</v>
      </c>
      <c r="AC125" s="6">
        <f>VLOOKUP(Feedback[[#This Row],[Room cleanliness]],Rating_Range[],2,0)</f>
        <v>2</v>
      </c>
      <c r="AD125" s="6">
        <f>VLOOKUP(Feedback[[#This Row],[Food quality]],Rating_Range[],2,0)</f>
        <v>4</v>
      </c>
      <c r="AE125" s="6">
        <f>VLOOKUP(Feedback[[#This Row],[Variety of food]],Rating_Range[],2,0)</f>
        <v>1</v>
      </c>
      <c r="AF125" s="6">
        <f>VLOOKUP(Feedback[[#This Row],[Broadband &amp; TV]],Rating_Range[],2,0)</f>
        <v>3</v>
      </c>
      <c r="AG125" s="6">
        <f>VLOOKUP(Feedback[[#This Row],[Gym]],Rating_Range[],2,0)</f>
        <v>5</v>
      </c>
      <c r="AH125" s="6">
        <f>AVERAGE(Feedback[[#This Row],[S.A]:[Gymm]])</f>
        <v>3.375</v>
      </c>
      <c r="AI125" s="6">
        <f>AVERAGE(Feedback[[#This Row],[S.A]:[C-I-P]])</f>
        <v>4</v>
      </c>
      <c r="AJ125" s="6">
        <f>AVERAGE(Feedback[[#This Row],[RM_S]:[RM_C]])</f>
        <v>3</v>
      </c>
      <c r="AK125" s="6">
        <f>AVERAGE(Feedback[[#This Row],[F_Q]:[Var_Food]])</f>
        <v>2.5</v>
      </c>
      <c r="AL125" s="6">
        <f>AVERAGE(Feedback[[#This Row],[B &amp; TV]:[Gymm]])</f>
        <v>4</v>
      </c>
    </row>
    <row r="126" spans="1:38" x14ac:dyDescent="0.3">
      <c r="A126">
        <v>125</v>
      </c>
      <c r="B126" s="1">
        <v>44053</v>
      </c>
      <c r="C126" s="1">
        <v>44055</v>
      </c>
      <c r="D126" s="5">
        <f>INT(YEAR(Feedback[[#This Row],[Checkin Date]]))</f>
        <v>2020</v>
      </c>
      <c r="E126" s="5" t="s">
        <v>2012</v>
      </c>
      <c r="F126" s="5" t="str">
        <f>TEXT(Feedback[[#This Row],[Checkin Date]],"dddd")</f>
        <v>Monday</v>
      </c>
      <c r="G126" s="5" t="str">
        <f>IF(OR(Feedback[[#This Row],[Checkin Day]]="Monday",Feedback[[#This Row],[Checkin Day]]="Tuesday",Feedback[[#This Row],[Checkin Day]]="Wednesday",Feedback[[#This Row],[Checkin Day]]="Thursday"),"Weekdays","Weekends")</f>
        <v>Weekdays</v>
      </c>
      <c r="H126">
        <v>2</v>
      </c>
      <c r="I1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6" t="s">
        <v>156</v>
      </c>
      <c r="K126" t="s">
        <v>21</v>
      </c>
      <c r="L126" s="1">
        <v>30732</v>
      </c>
      <c r="M126" s="5">
        <f ca="1">DATEDIF(Feedback[[#This Row],[Date of Birth]],TODAY(),"Y")</f>
        <v>41</v>
      </c>
      <c r="N126" t="s">
        <v>31</v>
      </c>
      <c r="O126" t="s">
        <v>1993</v>
      </c>
      <c r="P126">
        <v>4</v>
      </c>
      <c r="Q126">
        <v>4</v>
      </c>
      <c r="R126" t="s">
        <v>25</v>
      </c>
      <c r="S126" t="s">
        <v>28</v>
      </c>
      <c r="T126" t="s">
        <v>24</v>
      </c>
      <c r="U126" t="s">
        <v>27</v>
      </c>
      <c r="V126" t="s">
        <v>26</v>
      </c>
      <c r="W126" t="s">
        <v>26</v>
      </c>
      <c r="X126" t="s">
        <v>24</v>
      </c>
      <c r="Y126" t="s">
        <v>25</v>
      </c>
      <c r="Z126" s="6">
        <f>VLOOKUP(Feedback[[#This Row],[Staff attitude]],Rating_Range[],2,0)</f>
        <v>4</v>
      </c>
      <c r="AA126" s="6">
        <f>VLOOKUP(Feedback[[#This Row],[Check-in Process]],Rating_Range[],2,0)</f>
        <v>5</v>
      </c>
      <c r="AB126" s="6">
        <f>VLOOKUP(Feedback[[#This Row],[Room service]],Rating_Range[],2,0)</f>
        <v>3</v>
      </c>
      <c r="AC126" s="6">
        <f>VLOOKUP(Feedback[[#This Row],[Room cleanliness]],Rating_Range[],2,0)</f>
        <v>2</v>
      </c>
      <c r="AD126" s="6">
        <f>VLOOKUP(Feedback[[#This Row],[Food quality]],Rating_Range[],2,0)</f>
        <v>1</v>
      </c>
      <c r="AE126" s="6">
        <f>VLOOKUP(Feedback[[#This Row],[Variety of food]],Rating_Range[],2,0)</f>
        <v>1</v>
      </c>
      <c r="AF126" s="6">
        <f>VLOOKUP(Feedback[[#This Row],[Broadband &amp; TV]],Rating_Range[],2,0)</f>
        <v>3</v>
      </c>
      <c r="AG126" s="6">
        <f>VLOOKUP(Feedback[[#This Row],[Gym]],Rating_Range[],2,0)</f>
        <v>4</v>
      </c>
      <c r="AH126" s="6">
        <f>AVERAGE(Feedback[[#This Row],[S.A]:[Gymm]])</f>
        <v>2.875</v>
      </c>
      <c r="AI126" s="6">
        <f>AVERAGE(Feedback[[#This Row],[S.A]:[C-I-P]])</f>
        <v>4.5</v>
      </c>
      <c r="AJ126" s="6">
        <f>AVERAGE(Feedback[[#This Row],[RM_S]:[RM_C]])</f>
        <v>2.5</v>
      </c>
      <c r="AK126" s="6">
        <f>AVERAGE(Feedback[[#This Row],[F_Q]:[Var_Food]])</f>
        <v>1</v>
      </c>
      <c r="AL126" s="6">
        <f>AVERAGE(Feedback[[#This Row],[B &amp; TV]:[Gymm]])</f>
        <v>3.5</v>
      </c>
    </row>
    <row r="127" spans="1:38" x14ac:dyDescent="0.3">
      <c r="A127">
        <v>126</v>
      </c>
      <c r="B127" s="1">
        <v>44100</v>
      </c>
      <c r="C127" s="1">
        <v>44115</v>
      </c>
      <c r="D127" s="5">
        <f>INT(YEAR(Feedback[[#This Row],[Checkin Date]]))</f>
        <v>2020</v>
      </c>
      <c r="E127" s="5" t="s">
        <v>2019</v>
      </c>
      <c r="F127" s="5" t="str">
        <f>TEXT(Feedback[[#This Row],[Checkin Date]],"dddd")</f>
        <v>Saturday</v>
      </c>
      <c r="G127" s="5" t="str">
        <f>IF(OR(Feedback[[#This Row],[Checkin Day]]="Monday",Feedback[[#This Row],[Checkin Day]]="Tuesday",Feedback[[#This Row],[Checkin Day]]="Wednesday",Feedback[[#This Row],[Checkin Day]]="Thursday"),"Weekdays","Weekends")</f>
        <v>Weekends</v>
      </c>
      <c r="H127">
        <v>15</v>
      </c>
      <c r="I1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7" t="s">
        <v>157</v>
      </c>
      <c r="K127" t="s">
        <v>37</v>
      </c>
      <c r="L127" s="1">
        <v>35347</v>
      </c>
      <c r="M127" s="5">
        <f ca="1">DATEDIF(Feedback[[#This Row],[Date of Birth]],TODAY(),"Y")</f>
        <v>28</v>
      </c>
      <c r="N127" t="s">
        <v>22</v>
      </c>
      <c r="O127" t="s">
        <v>1991</v>
      </c>
      <c r="P127">
        <v>4</v>
      </c>
      <c r="Q127">
        <v>6</v>
      </c>
      <c r="R127" t="s">
        <v>25</v>
      </c>
      <c r="S127" t="s">
        <v>25</v>
      </c>
      <c r="T127" t="s">
        <v>26</v>
      </c>
      <c r="U127" t="s">
        <v>24</v>
      </c>
      <c r="V127" t="s">
        <v>27</v>
      </c>
      <c r="W127" t="s">
        <v>26</v>
      </c>
      <c r="X127" t="s">
        <v>26</v>
      </c>
      <c r="Y127" t="s">
        <v>25</v>
      </c>
      <c r="Z127" s="6">
        <f>VLOOKUP(Feedback[[#This Row],[Staff attitude]],Rating_Range[],2,0)</f>
        <v>4</v>
      </c>
      <c r="AA127" s="6">
        <f>VLOOKUP(Feedback[[#This Row],[Check-in Process]],Rating_Range[],2,0)</f>
        <v>4</v>
      </c>
      <c r="AB127" s="6">
        <f>VLOOKUP(Feedback[[#This Row],[Room service]],Rating_Range[],2,0)</f>
        <v>1</v>
      </c>
      <c r="AC127" s="6">
        <f>VLOOKUP(Feedback[[#This Row],[Room cleanliness]],Rating_Range[],2,0)</f>
        <v>3</v>
      </c>
      <c r="AD127" s="6">
        <f>VLOOKUP(Feedback[[#This Row],[Food quality]],Rating_Range[],2,0)</f>
        <v>2</v>
      </c>
      <c r="AE127" s="6">
        <f>VLOOKUP(Feedback[[#This Row],[Variety of food]],Rating_Range[],2,0)</f>
        <v>1</v>
      </c>
      <c r="AF127" s="6">
        <f>VLOOKUP(Feedback[[#This Row],[Broadband &amp; TV]],Rating_Range[],2,0)</f>
        <v>1</v>
      </c>
      <c r="AG127" s="6">
        <f>VLOOKUP(Feedback[[#This Row],[Gym]],Rating_Range[],2,0)</f>
        <v>4</v>
      </c>
      <c r="AH127" s="6">
        <f>AVERAGE(Feedback[[#This Row],[S.A]:[Gymm]])</f>
        <v>2.5</v>
      </c>
      <c r="AI127" s="6">
        <f>AVERAGE(Feedback[[#This Row],[S.A]:[C-I-P]])</f>
        <v>4</v>
      </c>
      <c r="AJ127" s="6">
        <f>AVERAGE(Feedback[[#This Row],[RM_S]:[RM_C]])</f>
        <v>2</v>
      </c>
      <c r="AK127" s="6">
        <f>AVERAGE(Feedback[[#This Row],[F_Q]:[Var_Food]])</f>
        <v>1.5</v>
      </c>
      <c r="AL127" s="6">
        <f>AVERAGE(Feedback[[#This Row],[B &amp; TV]:[Gymm]])</f>
        <v>2.5</v>
      </c>
    </row>
    <row r="128" spans="1:38" x14ac:dyDescent="0.3">
      <c r="A128">
        <v>127</v>
      </c>
      <c r="B128" s="1">
        <v>44592</v>
      </c>
      <c r="C128" s="1">
        <v>44614</v>
      </c>
      <c r="D128" s="5">
        <f>INT(YEAR(Feedback[[#This Row],[Checkin Date]]))</f>
        <v>2022</v>
      </c>
      <c r="E128" s="5" t="s">
        <v>2014</v>
      </c>
      <c r="F128" s="5" t="str">
        <f>TEXT(Feedback[[#This Row],[Checkin Date]],"dddd")</f>
        <v>Monday</v>
      </c>
      <c r="G128" s="5" t="str">
        <f>IF(OR(Feedback[[#This Row],[Checkin Day]]="Monday",Feedback[[#This Row],[Checkin Day]]="Tuesday",Feedback[[#This Row],[Checkin Day]]="Wednesday",Feedback[[#This Row],[Checkin Day]]="Thursday"),"Weekdays","Weekends")</f>
        <v>Weekdays</v>
      </c>
      <c r="H128">
        <v>22</v>
      </c>
      <c r="I1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8" t="s">
        <v>158</v>
      </c>
      <c r="K128" t="s">
        <v>21</v>
      </c>
      <c r="L128" s="1">
        <v>24256</v>
      </c>
      <c r="M128" s="5">
        <f ca="1">DATEDIF(Feedback[[#This Row],[Date of Birth]],TODAY(),"Y")</f>
        <v>59</v>
      </c>
      <c r="N128" t="s">
        <v>35</v>
      </c>
      <c r="O128" t="s">
        <v>1994</v>
      </c>
      <c r="P128">
        <v>4</v>
      </c>
      <c r="Q128">
        <v>9</v>
      </c>
      <c r="R128" t="s">
        <v>25</v>
      </c>
      <c r="S128" t="s">
        <v>28</v>
      </c>
      <c r="T128" t="s">
        <v>28</v>
      </c>
      <c r="U128" t="s">
        <v>24</v>
      </c>
      <c r="V128" t="s">
        <v>28</v>
      </c>
      <c r="W128" t="s">
        <v>26</v>
      </c>
      <c r="X128" t="s">
        <v>27</v>
      </c>
      <c r="Y128" t="s">
        <v>28</v>
      </c>
      <c r="Z128" s="6">
        <f>VLOOKUP(Feedback[[#This Row],[Staff attitude]],Rating_Range[],2,0)</f>
        <v>4</v>
      </c>
      <c r="AA128" s="6">
        <f>VLOOKUP(Feedback[[#This Row],[Check-in Process]],Rating_Range[],2,0)</f>
        <v>5</v>
      </c>
      <c r="AB128" s="6">
        <f>VLOOKUP(Feedback[[#This Row],[Room service]],Rating_Range[],2,0)</f>
        <v>5</v>
      </c>
      <c r="AC128" s="6">
        <f>VLOOKUP(Feedback[[#This Row],[Room cleanliness]],Rating_Range[],2,0)</f>
        <v>3</v>
      </c>
      <c r="AD128" s="6">
        <f>VLOOKUP(Feedback[[#This Row],[Food quality]],Rating_Range[],2,0)</f>
        <v>5</v>
      </c>
      <c r="AE128" s="6">
        <f>VLOOKUP(Feedback[[#This Row],[Variety of food]],Rating_Range[],2,0)</f>
        <v>1</v>
      </c>
      <c r="AF128" s="6">
        <f>VLOOKUP(Feedback[[#This Row],[Broadband &amp; TV]],Rating_Range[],2,0)</f>
        <v>2</v>
      </c>
      <c r="AG128" s="6">
        <f>VLOOKUP(Feedback[[#This Row],[Gym]],Rating_Range[],2,0)</f>
        <v>5</v>
      </c>
      <c r="AH128" s="6">
        <f>AVERAGE(Feedback[[#This Row],[S.A]:[Gymm]])</f>
        <v>3.75</v>
      </c>
      <c r="AI128" s="6">
        <f>AVERAGE(Feedback[[#This Row],[S.A]:[C-I-P]])</f>
        <v>4.5</v>
      </c>
      <c r="AJ128" s="6">
        <f>AVERAGE(Feedback[[#This Row],[RM_S]:[RM_C]])</f>
        <v>4</v>
      </c>
      <c r="AK128" s="6">
        <f>AVERAGE(Feedback[[#This Row],[F_Q]:[Var_Food]])</f>
        <v>3</v>
      </c>
      <c r="AL128" s="6">
        <f>AVERAGE(Feedback[[#This Row],[B &amp; TV]:[Gymm]])</f>
        <v>3.5</v>
      </c>
    </row>
    <row r="129" spans="1:38" x14ac:dyDescent="0.3">
      <c r="A129">
        <v>128</v>
      </c>
      <c r="B129" s="1">
        <v>44814</v>
      </c>
      <c r="C129" s="1">
        <v>44844</v>
      </c>
      <c r="D129" s="5">
        <f>INT(YEAR(Feedback[[#This Row],[Checkin Date]]))</f>
        <v>2022</v>
      </c>
      <c r="E129" s="5" t="s">
        <v>2019</v>
      </c>
      <c r="F129" s="5" t="str">
        <f>TEXT(Feedback[[#This Row],[Checkin Date]],"dddd")</f>
        <v>Saturday</v>
      </c>
      <c r="G129" s="5" t="str">
        <f>IF(OR(Feedback[[#This Row],[Checkin Day]]="Monday",Feedback[[#This Row],[Checkin Day]]="Tuesday",Feedback[[#This Row],[Checkin Day]]="Wednesday",Feedback[[#This Row],[Checkin Day]]="Thursday"),"Weekdays","Weekends")</f>
        <v>Weekends</v>
      </c>
      <c r="H129">
        <v>30</v>
      </c>
      <c r="I1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9" t="s">
        <v>159</v>
      </c>
      <c r="K129" t="s">
        <v>21</v>
      </c>
      <c r="L129" s="1">
        <v>26197</v>
      </c>
      <c r="M129" s="5">
        <f ca="1">DATEDIF(Feedback[[#This Row],[Date of Birth]],TODAY(),"Y")</f>
        <v>53</v>
      </c>
      <c r="N129" t="s">
        <v>22</v>
      </c>
      <c r="O129" t="s">
        <v>23</v>
      </c>
      <c r="P129">
        <v>5</v>
      </c>
      <c r="Q129">
        <v>7</v>
      </c>
      <c r="R129" t="s">
        <v>25</v>
      </c>
      <c r="S129" t="s">
        <v>25</v>
      </c>
      <c r="T129" t="s">
        <v>28</v>
      </c>
      <c r="U129" t="s">
        <v>26</v>
      </c>
      <c r="V129" t="s">
        <v>24</v>
      </c>
      <c r="W129" t="s">
        <v>27</v>
      </c>
      <c r="X129" t="s">
        <v>25</v>
      </c>
      <c r="Y129" t="s">
        <v>28</v>
      </c>
      <c r="Z129" s="6">
        <f>VLOOKUP(Feedback[[#This Row],[Staff attitude]],Rating_Range[],2,0)</f>
        <v>4</v>
      </c>
      <c r="AA129" s="6">
        <f>VLOOKUP(Feedback[[#This Row],[Check-in Process]],Rating_Range[],2,0)</f>
        <v>4</v>
      </c>
      <c r="AB129" s="6">
        <f>VLOOKUP(Feedback[[#This Row],[Room service]],Rating_Range[],2,0)</f>
        <v>5</v>
      </c>
      <c r="AC129" s="6">
        <f>VLOOKUP(Feedback[[#This Row],[Room cleanliness]],Rating_Range[],2,0)</f>
        <v>1</v>
      </c>
      <c r="AD129" s="6">
        <f>VLOOKUP(Feedback[[#This Row],[Food quality]],Rating_Range[],2,0)</f>
        <v>3</v>
      </c>
      <c r="AE129" s="6">
        <f>VLOOKUP(Feedback[[#This Row],[Variety of food]],Rating_Range[],2,0)</f>
        <v>2</v>
      </c>
      <c r="AF129" s="6">
        <f>VLOOKUP(Feedback[[#This Row],[Broadband &amp; TV]],Rating_Range[],2,0)</f>
        <v>4</v>
      </c>
      <c r="AG129" s="6">
        <f>VLOOKUP(Feedback[[#This Row],[Gym]],Rating_Range[],2,0)</f>
        <v>5</v>
      </c>
      <c r="AH129" s="6">
        <f>AVERAGE(Feedback[[#This Row],[S.A]:[Gymm]])</f>
        <v>3.5</v>
      </c>
      <c r="AI129" s="6">
        <f>AVERAGE(Feedback[[#This Row],[S.A]:[C-I-P]])</f>
        <v>4</v>
      </c>
      <c r="AJ129" s="6">
        <f>AVERAGE(Feedback[[#This Row],[RM_S]:[RM_C]])</f>
        <v>3</v>
      </c>
      <c r="AK129" s="6">
        <f>AVERAGE(Feedback[[#This Row],[F_Q]:[Var_Food]])</f>
        <v>2.5</v>
      </c>
      <c r="AL129" s="6">
        <f>AVERAGE(Feedback[[#This Row],[B &amp; TV]:[Gymm]])</f>
        <v>4.5</v>
      </c>
    </row>
    <row r="130" spans="1:38" x14ac:dyDescent="0.3">
      <c r="A130">
        <v>129</v>
      </c>
      <c r="B130" s="1">
        <v>44417</v>
      </c>
      <c r="C130" s="1">
        <v>44418</v>
      </c>
      <c r="D130" s="5">
        <f>INT(YEAR(Feedback[[#This Row],[Checkin Date]]))</f>
        <v>2021</v>
      </c>
      <c r="E130" s="5" t="s">
        <v>2012</v>
      </c>
      <c r="F130" s="5" t="str">
        <f>TEXT(Feedback[[#This Row],[Checkin Date]],"dddd")</f>
        <v>Monday</v>
      </c>
      <c r="G130" s="5" t="str">
        <f>IF(OR(Feedback[[#This Row],[Checkin Day]]="Monday",Feedback[[#This Row],[Checkin Day]]="Tuesday",Feedback[[#This Row],[Checkin Day]]="Wednesday",Feedback[[#This Row],[Checkin Day]]="Thursday"),"Weekdays","Weekends")</f>
        <v>Weekdays</v>
      </c>
      <c r="H130">
        <v>1</v>
      </c>
      <c r="I1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0" t="s">
        <v>160</v>
      </c>
      <c r="K130" t="s">
        <v>21</v>
      </c>
      <c r="L130" s="1">
        <v>24417</v>
      </c>
      <c r="M130" s="5">
        <f ca="1">DATEDIF(Feedback[[#This Row],[Date of Birth]],TODAY(),"Y")</f>
        <v>58</v>
      </c>
      <c r="N130" t="s">
        <v>31</v>
      </c>
      <c r="O130" t="s">
        <v>1995</v>
      </c>
      <c r="P130">
        <v>2</v>
      </c>
      <c r="Q130">
        <v>4</v>
      </c>
      <c r="R130" t="s">
        <v>24</v>
      </c>
      <c r="S130" t="s">
        <v>28</v>
      </c>
      <c r="T130" t="s">
        <v>24</v>
      </c>
      <c r="U130" t="s">
        <v>25</v>
      </c>
      <c r="V130" t="s">
        <v>24</v>
      </c>
      <c r="W130" t="s">
        <v>27</v>
      </c>
      <c r="X130" t="s">
        <v>27</v>
      </c>
      <c r="Y130" t="s">
        <v>27</v>
      </c>
      <c r="Z130" s="6">
        <f>VLOOKUP(Feedback[[#This Row],[Staff attitude]],Rating_Range[],2,0)</f>
        <v>3</v>
      </c>
      <c r="AA130" s="6">
        <f>VLOOKUP(Feedback[[#This Row],[Check-in Process]],Rating_Range[],2,0)</f>
        <v>5</v>
      </c>
      <c r="AB130" s="6">
        <f>VLOOKUP(Feedback[[#This Row],[Room service]],Rating_Range[],2,0)</f>
        <v>3</v>
      </c>
      <c r="AC130" s="6">
        <f>VLOOKUP(Feedback[[#This Row],[Room cleanliness]],Rating_Range[],2,0)</f>
        <v>4</v>
      </c>
      <c r="AD130" s="6">
        <f>VLOOKUP(Feedback[[#This Row],[Food quality]],Rating_Range[],2,0)</f>
        <v>3</v>
      </c>
      <c r="AE130" s="6">
        <f>VLOOKUP(Feedback[[#This Row],[Variety of food]],Rating_Range[],2,0)</f>
        <v>2</v>
      </c>
      <c r="AF130" s="6">
        <f>VLOOKUP(Feedback[[#This Row],[Broadband &amp; TV]],Rating_Range[],2,0)</f>
        <v>2</v>
      </c>
      <c r="AG130" s="6">
        <f>VLOOKUP(Feedback[[#This Row],[Gym]],Rating_Range[],2,0)</f>
        <v>2</v>
      </c>
      <c r="AH130" s="6">
        <f>AVERAGE(Feedback[[#This Row],[S.A]:[Gymm]])</f>
        <v>3</v>
      </c>
      <c r="AI130" s="6">
        <f>AVERAGE(Feedback[[#This Row],[S.A]:[C-I-P]])</f>
        <v>4</v>
      </c>
      <c r="AJ130" s="6">
        <f>AVERAGE(Feedback[[#This Row],[RM_S]:[RM_C]])</f>
        <v>3.5</v>
      </c>
      <c r="AK130" s="6">
        <f>AVERAGE(Feedback[[#This Row],[F_Q]:[Var_Food]])</f>
        <v>2.5</v>
      </c>
      <c r="AL130" s="6">
        <f>AVERAGE(Feedback[[#This Row],[B &amp; TV]:[Gymm]])</f>
        <v>2</v>
      </c>
    </row>
    <row r="131" spans="1:38" x14ac:dyDescent="0.3">
      <c r="A131">
        <v>130</v>
      </c>
      <c r="B131" s="1">
        <v>44456</v>
      </c>
      <c r="C131" s="1">
        <v>44457</v>
      </c>
      <c r="D131" s="5">
        <f>INT(YEAR(Feedback[[#This Row],[Checkin Date]]))</f>
        <v>2021</v>
      </c>
      <c r="E131" s="5" t="s">
        <v>2019</v>
      </c>
      <c r="F131" s="5" t="str">
        <f>TEXT(Feedback[[#This Row],[Checkin Date]],"dddd")</f>
        <v>Friday</v>
      </c>
      <c r="G131" s="5" t="str">
        <f>IF(OR(Feedback[[#This Row],[Checkin Day]]="Monday",Feedback[[#This Row],[Checkin Day]]="Tuesday",Feedback[[#This Row],[Checkin Day]]="Wednesday",Feedback[[#This Row],[Checkin Day]]="Thursday"),"Weekdays","Weekends")</f>
        <v>Weekends</v>
      </c>
      <c r="H131">
        <v>1</v>
      </c>
      <c r="I1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31" t="s">
        <v>161</v>
      </c>
      <c r="K131" t="s">
        <v>37</v>
      </c>
      <c r="L131" s="1">
        <v>18890</v>
      </c>
      <c r="M131" s="5">
        <f ca="1">DATEDIF(Feedback[[#This Row],[Date of Birth]],TODAY(),"Y")</f>
        <v>73</v>
      </c>
      <c r="N131" t="s">
        <v>22</v>
      </c>
      <c r="O131" t="s">
        <v>23</v>
      </c>
      <c r="P131">
        <v>3</v>
      </c>
      <c r="Q131">
        <v>7</v>
      </c>
      <c r="R131" t="s">
        <v>25</v>
      </c>
      <c r="S131" t="s">
        <v>28</v>
      </c>
      <c r="T131" t="s">
        <v>28</v>
      </c>
      <c r="U131" t="s">
        <v>27</v>
      </c>
      <c r="V131" t="s">
        <v>28</v>
      </c>
      <c r="W131" t="s">
        <v>26</v>
      </c>
      <c r="X131" t="s">
        <v>25</v>
      </c>
      <c r="Y131" t="s">
        <v>24</v>
      </c>
      <c r="Z131" s="6">
        <f>VLOOKUP(Feedback[[#This Row],[Staff attitude]],Rating_Range[],2,0)</f>
        <v>4</v>
      </c>
      <c r="AA131" s="6">
        <f>VLOOKUP(Feedback[[#This Row],[Check-in Process]],Rating_Range[],2,0)</f>
        <v>5</v>
      </c>
      <c r="AB131" s="6">
        <f>VLOOKUP(Feedback[[#This Row],[Room service]],Rating_Range[],2,0)</f>
        <v>5</v>
      </c>
      <c r="AC131" s="6">
        <f>VLOOKUP(Feedback[[#This Row],[Room cleanliness]],Rating_Range[],2,0)</f>
        <v>2</v>
      </c>
      <c r="AD131" s="6">
        <f>VLOOKUP(Feedback[[#This Row],[Food quality]],Rating_Range[],2,0)</f>
        <v>5</v>
      </c>
      <c r="AE131" s="6">
        <f>VLOOKUP(Feedback[[#This Row],[Variety of food]],Rating_Range[],2,0)</f>
        <v>1</v>
      </c>
      <c r="AF131" s="6">
        <f>VLOOKUP(Feedback[[#This Row],[Broadband &amp; TV]],Rating_Range[],2,0)</f>
        <v>4</v>
      </c>
      <c r="AG131" s="6">
        <f>VLOOKUP(Feedback[[#This Row],[Gym]],Rating_Range[],2,0)</f>
        <v>3</v>
      </c>
      <c r="AH131" s="6">
        <f>AVERAGE(Feedback[[#This Row],[S.A]:[Gymm]])</f>
        <v>3.625</v>
      </c>
      <c r="AI131" s="6">
        <f>AVERAGE(Feedback[[#This Row],[S.A]:[C-I-P]])</f>
        <v>4.5</v>
      </c>
      <c r="AJ131" s="6">
        <f>AVERAGE(Feedback[[#This Row],[RM_S]:[RM_C]])</f>
        <v>3.5</v>
      </c>
      <c r="AK131" s="6">
        <f>AVERAGE(Feedback[[#This Row],[F_Q]:[Var_Food]])</f>
        <v>3</v>
      </c>
      <c r="AL131" s="6">
        <f>AVERAGE(Feedback[[#This Row],[B &amp; TV]:[Gymm]])</f>
        <v>3.5</v>
      </c>
    </row>
    <row r="132" spans="1:38" x14ac:dyDescent="0.3">
      <c r="A132">
        <v>131</v>
      </c>
      <c r="B132" s="1">
        <v>44664</v>
      </c>
      <c r="C132" s="1">
        <v>44674</v>
      </c>
      <c r="D132" s="5">
        <f>INT(YEAR(Feedback[[#This Row],[Checkin Date]]))</f>
        <v>2022</v>
      </c>
      <c r="E132" s="5" t="s">
        <v>2008</v>
      </c>
      <c r="F132" s="5" t="str">
        <f>TEXT(Feedback[[#This Row],[Checkin Date]],"dddd")</f>
        <v>Wednesday</v>
      </c>
      <c r="G132" s="5" t="str">
        <f>IF(OR(Feedback[[#This Row],[Checkin Day]]="Monday",Feedback[[#This Row],[Checkin Day]]="Tuesday",Feedback[[#This Row],[Checkin Day]]="Wednesday",Feedback[[#This Row],[Checkin Day]]="Thursday"),"Weekdays","Weekends")</f>
        <v>Weekdays</v>
      </c>
      <c r="H132">
        <v>10</v>
      </c>
      <c r="I1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2" t="s">
        <v>162</v>
      </c>
      <c r="K132" t="s">
        <v>21</v>
      </c>
      <c r="L132" s="1">
        <v>22194</v>
      </c>
      <c r="M132" s="5">
        <f ca="1">DATEDIF(Feedback[[#This Row],[Date of Birth]],TODAY(),"Y")</f>
        <v>64</v>
      </c>
      <c r="N132" t="s">
        <v>35</v>
      </c>
      <c r="O132" t="s">
        <v>1991</v>
      </c>
      <c r="P132">
        <v>2</v>
      </c>
      <c r="Q132">
        <v>4</v>
      </c>
      <c r="R132" t="s">
        <v>25</v>
      </c>
      <c r="S132" t="s">
        <v>28</v>
      </c>
      <c r="T132" t="s">
        <v>24</v>
      </c>
      <c r="U132" t="s">
        <v>26</v>
      </c>
      <c r="V132" t="s">
        <v>25</v>
      </c>
      <c r="W132" t="s">
        <v>27</v>
      </c>
      <c r="X132" t="s">
        <v>24</v>
      </c>
      <c r="Y132" t="s">
        <v>27</v>
      </c>
      <c r="Z132" s="6">
        <f>VLOOKUP(Feedback[[#This Row],[Staff attitude]],Rating_Range[],2,0)</f>
        <v>4</v>
      </c>
      <c r="AA132" s="6">
        <f>VLOOKUP(Feedback[[#This Row],[Check-in Process]],Rating_Range[],2,0)</f>
        <v>5</v>
      </c>
      <c r="AB132" s="6">
        <f>VLOOKUP(Feedback[[#This Row],[Room service]],Rating_Range[],2,0)</f>
        <v>3</v>
      </c>
      <c r="AC132" s="6">
        <f>VLOOKUP(Feedback[[#This Row],[Room cleanliness]],Rating_Range[],2,0)</f>
        <v>1</v>
      </c>
      <c r="AD132" s="6">
        <f>VLOOKUP(Feedback[[#This Row],[Food quality]],Rating_Range[],2,0)</f>
        <v>4</v>
      </c>
      <c r="AE132" s="6">
        <f>VLOOKUP(Feedback[[#This Row],[Variety of food]],Rating_Range[],2,0)</f>
        <v>2</v>
      </c>
      <c r="AF132" s="6">
        <f>VLOOKUP(Feedback[[#This Row],[Broadband &amp; TV]],Rating_Range[],2,0)</f>
        <v>3</v>
      </c>
      <c r="AG132" s="6">
        <f>VLOOKUP(Feedback[[#This Row],[Gym]],Rating_Range[],2,0)</f>
        <v>2</v>
      </c>
      <c r="AH132" s="6">
        <f>AVERAGE(Feedback[[#This Row],[S.A]:[Gymm]])</f>
        <v>3</v>
      </c>
      <c r="AI132" s="6">
        <f>AVERAGE(Feedback[[#This Row],[S.A]:[C-I-P]])</f>
        <v>4.5</v>
      </c>
      <c r="AJ132" s="6">
        <f>AVERAGE(Feedback[[#This Row],[RM_S]:[RM_C]])</f>
        <v>2</v>
      </c>
      <c r="AK132" s="6">
        <f>AVERAGE(Feedback[[#This Row],[F_Q]:[Var_Food]])</f>
        <v>3</v>
      </c>
      <c r="AL132" s="6">
        <f>AVERAGE(Feedback[[#This Row],[B &amp; TV]:[Gymm]])</f>
        <v>2.5</v>
      </c>
    </row>
    <row r="133" spans="1:38" x14ac:dyDescent="0.3">
      <c r="A133">
        <v>132</v>
      </c>
      <c r="B133" s="1">
        <v>44469</v>
      </c>
      <c r="C133" s="1">
        <v>44477</v>
      </c>
      <c r="D133" s="5">
        <f>INT(YEAR(Feedback[[#This Row],[Checkin Date]]))</f>
        <v>2021</v>
      </c>
      <c r="E133" s="5" t="s">
        <v>2019</v>
      </c>
      <c r="F133" s="5" t="str">
        <f>TEXT(Feedback[[#This Row],[Checkin Date]],"dddd")</f>
        <v>Thursday</v>
      </c>
      <c r="G133" s="5" t="str">
        <f>IF(OR(Feedback[[#This Row],[Checkin Day]]="Monday",Feedback[[#This Row],[Checkin Day]]="Tuesday",Feedback[[#This Row],[Checkin Day]]="Wednesday",Feedback[[#This Row],[Checkin Day]]="Thursday"),"Weekdays","Weekends")</f>
        <v>Weekdays</v>
      </c>
      <c r="H133">
        <v>8</v>
      </c>
      <c r="I1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3" t="s">
        <v>163</v>
      </c>
      <c r="K133" t="s">
        <v>21</v>
      </c>
      <c r="L133" s="1">
        <v>25091</v>
      </c>
      <c r="M133" s="5">
        <f ca="1">DATEDIF(Feedback[[#This Row],[Date of Birth]],TODAY(),"Y")</f>
        <v>56</v>
      </c>
      <c r="N133" t="s">
        <v>22</v>
      </c>
      <c r="O133" t="s">
        <v>23</v>
      </c>
      <c r="P133">
        <v>1</v>
      </c>
      <c r="Q133">
        <v>9</v>
      </c>
      <c r="R133" t="s">
        <v>25</v>
      </c>
      <c r="S133" t="s">
        <v>28</v>
      </c>
      <c r="T133" t="s">
        <v>26</v>
      </c>
      <c r="U133" t="s">
        <v>28</v>
      </c>
      <c r="V133" t="s">
        <v>25</v>
      </c>
      <c r="W133" t="s">
        <v>26</v>
      </c>
      <c r="X133" t="s">
        <v>25</v>
      </c>
      <c r="Y133" t="s">
        <v>27</v>
      </c>
      <c r="Z133" s="6">
        <f>VLOOKUP(Feedback[[#This Row],[Staff attitude]],Rating_Range[],2,0)</f>
        <v>4</v>
      </c>
      <c r="AA133" s="6">
        <f>VLOOKUP(Feedback[[#This Row],[Check-in Process]],Rating_Range[],2,0)</f>
        <v>5</v>
      </c>
      <c r="AB133" s="6">
        <f>VLOOKUP(Feedback[[#This Row],[Room service]],Rating_Range[],2,0)</f>
        <v>1</v>
      </c>
      <c r="AC133" s="6">
        <f>VLOOKUP(Feedback[[#This Row],[Room cleanliness]],Rating_Range[],2,0)</f>
        <v>5</v>
      </c>
      <c r="AD133" s="6">
        <f>VLOOKUP(Feedback[[#This Row],[Food quality]],Rating_Range[],2,0)</f>
        <v>4</v>
      </c>
      <c r="AE133" s="6">
        <f>VLOOKUP(Feedback[[#This Row],[Variety of food]],Rating_Range[],2,0)</f>
        <v>1</v>
      </c>
      <c r="AF133" s="6">
        <f>VLOOKUP(Feedback[[#This Row],[Broadband &amp; TV]],Rating_Range[],2,0)</f>
        <v>4</v>
      </c>
      <c r="AG133" s="6">
        <f>VLOOKUP(Feedback[[#This Row],[Gym]],Rating_Range[],2,0)</f>
        <v>2</v>
      </c>
      <c r="AH133" s="6">
        <f>AVERAGE(Feedback[[#This Row],[S.A]:[Gymm]])</f>
        <v>3.25</v>
      </c>
      <c r="AI133" s="6">
        <f>AVERAGE(Feedback[[#This Row],[S.A]:[C-I-P]])</f>
        <v>4.5</v>
      </c>
      <c r="AJ133" s="6">
        <f>AVERAGE(Feedback[[#This Row],[RM_S]:[RM_C]])</f>
        <v>3</v>
      </c>
      <c r="AK133" s="6">
        <f>AVERAGE(Feedback[[#This Row],[F_Q]:[Var_Food]])</f>
        <v>2.5</v>
      </c>
      <c r="AL133" s="6">
        <f>AVERAGE(Feedback[[#This Row],[B &amp; TV]:[Gymm]])</f>
        <v>3</v>
      </c>
    </row>
    <row r="134" spans="1:38" x14ac:dyDescent="0.3">
      <c r="A134">
        <v>133</v>
      </c>
      <c r="B134" s="1">
        <v>44586</v>
      </c>
      <c r="C134" s="1">
        <v>44615</v>
      </c>
      <c r="D134" s="5">
        <f>INT(YEAR(Feedback[[#This Row],[Checkin Date]]))</f>
        <v>2022</v>
      </c>
      <c r="E134" s="5" t="s">
        <v>2014</v>
      </c>
      <c r="F134" s="5" t="str">
        <f>TEXT(Feedback[[#This Row],[Checkin Date]],"dddd")</f>
        <v>Tuesday</v>
      </c>
      <c r="G134" s="5" t="str">
        <f>IF(OR(Feedback[[#This Row],[Checkin Day]]="Monday",Feedback[[#This Row],[Checkin Day]]="Tuesday",Feedback[[#This Row],[Checkin Day]]="Wednesday",Feedback[[#This Row],[Checkin Day]]="Thursday"),"Weekdays","Weekends")</f>
        <v>Weekdays</v>
      </c>
      <c r="H134">
        <v>29</v>
      </c>
      <c r="I1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4" t="s">
        <v>164</v>
      </c>
      <c r="K134" t="s">
        <v>37</v>
      </c>
      <c r="L134" s="1">
        <v>38214</v>
      </c>
      <c r="M134" s="5">
        <f ca="1">DATEDIF(Feedback[[#This Row],[Date of Birth]],TODAY(),"Y")</f>
        <v>20</v>
      </c>
      <c r="N134" t="s">
        <v>35</v>
      </c>
      <c r="O134" t="s">
        <v>1995</v>
      </c>
      <c r="P134">
        <v>3</v>
      </c>
      <c r="Q134">
        <v>9</v>
      </c>
      <c r="R134" t="s">
        <v>24</v>
      </c>
      <c r="S134" t="s">
        <v>24</v>
      </c>
      <c r="T134" t="s">
        <v>24</v>
      </c>
      <c r="U134" t="s">
        <v>27</v>
      </c>
      <c r="V134" t="s">
        <v>26</v>
      </c>
      <c r="W134" t="s">
        <v>27</v>
      </c>
      <c r="X134" t="s">
        <v>26</v>
      </c>
      <c r="Y134" t="s">
        <v>28</v>
      </c>
      <c r="Z134" s="6">
        <f>VLOOKUP(Feedback[[#This Row],[Staff attitude]],Rating_Range[],2,0)</f>
        <v>3</v>
      </c>
      <c r="AA134" s="6">
        <f>VLOOKUP(Feedback[[#This Row],[Check-in Process]],Rating_Range[],2,0)</f>
        <v>3</v>
      </c>
      <c r="AB134" s="6">
        <f>VLOOKUP(Feedback[[#This Row],[Room service]],Rating_Range[],2,0)</f>
        <v>3</v>
      </c>
      <c r="AC134" s="6">
        <f>VLOOKUP(Feedback[[#This Row],[Room cleanliness]],Rating_Range[],2,0)</f>
        <v>2</v>
      </c>
      <c r="AD134" s="6">
        <f>VLOOKUP(Feedback[[#This Row],[Food quality]],Rating_Range[],2,0)</f>
        <v>1</v>
      </c>
      <c r="AE134" s="6">
        <f>VLOOKUP(Feedback[[#This Row],[Variety of food]],Rating_Range[],2,0)</f>
        <v>2</v>
      </c>
      <c r="AF134" s="6">
        <f>VLOOKUP(Feedback[[#This Row],[Broadband &amp; TV]],Rating_Range[],2,0)</f>
        <v>1</v>
      </c>
      <c r="AG134" s="6">
        <f>VLOOKUP(Feedback[[#This Row],[Gym]],Rating_Range[],2,0)</f>
        <v>5</v>
      </c>
      <c r="AH134" s="6">
        <f>AVERAGE(Feedback[[#This Row],[S.A]:[Gymm]])</f>
        <v>2.5</v>
      </c>
      <c r="AI134" s="6">
        <f>AVERAGE(Feedback[[#This Row],[S.A]:[C-I-P]])</f>
        <v>3</v>
      </c>
      <c r="AJ134" s="6">
        <f>AVERAGE(Feedback[[#This Row],[RM_S]:[RM_C]])</f>
        <v>2.5</v>
      </c>
      <c r="AK134" s="6">
        <f>AVERAGE(Feedback[[#This Row],[F_Q]:[Var_Food]])</f>
        <v>1.5</v>
      </c>
      <c r="AL134" s="6">
        <f>AVERAGE(Feedback[[#This Row],[B &amp; TV]:[Gymm]])</f>
        <v>3</v>
      </c>
    </row>
    <row r="135" spans="1:38" x14ac:dyDescent="0.3">
      <c r="A135">
        <v>134</v>
      </c>
      <c r="B135" s="1">
        <v>44374</v>
      </c>
      <c r="C135" s="1">
        <v>44377</v>
      </c>
      <c r="D135" s="5">
        <f>INT(YEAR(Feedback[[#This Row],[Checkin Date]]))</f>
        <v>2021</v>
      </c>
      <c r="E135" s="5" t="s">
        <v>2009</v>
      </c>
      <c r="F135" s="5" t="str">
        <f>TEXT(Feedback[[#This Row],[Checkin Date]],"dddd")</f>
        <v>Sunday</v>
      </c>
      <c r="G135" s="5" t="str">
        <f>IF(OR(Feedback[[#This Row],[Checkin Day]]="Monday",Feedback[[#This Row],[Checkin Day]]="Tuesday",Feedback[[#This Row],[Checkin Day]]="Wednesday",Feedback[[#This Row],[Checkin Day]]="Thursday"),"Weekdays","Weekends")</f>
        <v>Weekends</v>
      </c>
      <c r="H135">
        <v>3</v>
      </c>
      <c r="I1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35" t="s">
        <v>165</v>
      </c>
      <c r="K135" t="s">
        <v>37</v>
      </c>
      <c r="L135" s="1">
        <v>38205</v>
      </c>
      <c r="M135" s="5">
        <f ca="1">DATEDIF(Feedback[[#This Row],[Date of Birth]],TODAY(),"Y")</f>
        <v>20</v>
      </c>
      <c r="N135" t="s">
        <v>35</v>
      </c>
      <c r="O135" t="s">
        <v>1994</v>
      </c>
      <c r="P135">
        <v>1</v>
      </c>
      <c r="Q135">
        <v>9</v>
      </c>
      <c r="R135" t="s">
        <v>25</v>
      </c>
      <c r="S135" t="s">
        <v>25</v>
      </c>
      <c r="T135" t="s">
        <v>28</v>
      </c>
      <c r="U135" t="s">
        <v>25</v>
      </c>
      <c r="V135" t="s">
        <v>26</v>
      </c>
      <c r="W135" t="s">
        <v>26</v>
      </c>
      <c r="X135" t="s">
        <v>25</v>
      </c>
      <c r="Y135" t="s">
        <v>25</v>
      </c>
      <c r="Z135" s="6">
        <f>VLOOKUP(Feedback[[#This Row],[Staff attitude]],Rating_Range[],2,0)</f>
        <v>4</v>
      </c>
      <c r="AA135" s="6">
        <f>VLOOKUP(Feedback[[#This Row],[Check-in Process]],Rating_Range[],2,0)</f>
        <v>4</v>
      </c>
      <c r="AB135" s="6">
        <f>VLOOKUP(Feedback[[#This Row],[Room service]],Rating_Range[],2,0)</f>
        <v>5</v>
      </c>
      <c r="AC135" s="6">
        <f>VLOOKUP(Feedback[[#This Row],[Room cleanliness]],Rating_Range[],2,0)</f>
        <v>4</v>
      </c>
      <c r="AD135" s="6">
        <f>VLOOKUP(Feedback[[#This Row],[Food quality]],Rating_Range[],2,0)</f>
        <v>1</v>
      </c>
      <c r="AE135" s="6">
        <f>VLOOKUP(Feedback[[#This Row],[Variety of food]],Rating_Range[],2,0)</f>
        <v>1</v>
      </c>
      <c r="AF135" s="6">
        <f>VLOOKUP(Feedback[[#This Row],[Broadband &amp; TV]],Rating_Range[],2,0)</f>
        <v>4</v>
      </c>
      <c r="AG135" s="6">
        <f>VLOOKUP(Feedback[[#This Row],[Gym]],Rating_Range[],2,0)</f>
        <v>4</v>
      </c>
      <c r="AH135" s="6">
        <f>AVERAGE(Feedback[[#This Row],[S.A]:[Gymm]])</f>
        <v>3.375</v>
      </c>
      <c r="AI135" s="6">
        <f>AVERAGE(Feedback[[#This Row],[S.A]:[C-I-P]])</f>
        <v>4</v>
      </c>
      <c r="AJ135" s="6">
        <f>AVERAGE(Feedback[[#This Row],[RM_S]:[RM_C]])</f>
        <v>4.5</v>
      </c>
      <c r="AK135" s="6">
        <f>AVERAGE(Feedback[[#This Row],[F_Q]:[Var_Food]])</f>
        <v>1</v>
      </c>
      <c r="AL135" s="6">
        <f>AVERAGE(Feedback[[#This Row],[B &amp; TV]:[Gymm]])</f>
        <v>4</v>
      </c>
    </row>
    <row r="136" spans="1:38" x14ac:dyDescent="0.3">
      <c r="A136">
        <v>135</v>
      </c>
      <c r="B136" s="1">
        <v>44858</v>
      </c>
      <c r="C136" s="1">
        <v>44864</v>
      </c>
      <c r="D136" s="5">
        <f>INT(YEAR(Feedback[[#This Row],[Checkin Date]]))</f>
        <v>2022</v>
      </c>
      <c r="E136" s="5" t="s">
        <v>2013</v>
      </c>
      <c r="F136" s="5" t="str">
        <f>TEXT(Feedback[[#This Row],[Checkin Date]],"dddd")</f>
        <v>Monday</v>
      </c>
      <c r="G136" s="5" t="str">
        <f>IF(OR(Feedback[[#This Row],[Checkin Day]]="Monday",Feedback[[#This Row],[Checkin Day]]="Tuesday",Feedback[[#This Row],[Checkin Day]]="Wednesday",Feedback[[#This Row],[Checkin Day]]="Thursday"),"Weekdays","Weekends")</f>
        <v>Weekdays</v>
      </c>
      <c r="H136">
        <v>6</v>
      </c>
      <c r="I1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6" t="s">
        <v>166</v>
      </c>
      <c r="K136" t="s">
        <v>21</v>
      </c>
      <c r="L136" s="1">
        <v>34828</v>
      </c>
      <c r="M136" s="5">
        <f ca="1">DATEDIF(Feedback[[#This Row],[Date of Birth]],TODAY(),"Y")</f>
        <v>30</v>
      </c>
      <c r="N136" t="s">
        <v>22</v>
      </c>
      <c r="O136" t="s">
        <v>23</v>
      </c>
      <c r="P136">
        <v>1</v>
      </c>
      <c r="Q136">
        <v>5</v>
      </c>
      <c r="R136" t="s">
        <v>28</v>
      </c>
      <c r="S136" t="s">
        <v>25</v>
      </c>
      <c r="T136" t="s">
        <v>28</v>
      </c>
      <c r="U136" t="s">
        <v>25</v>
      </c>
      <c r="V136" t="s">
        <v>25</v>
      </c>
      <c r="W136" t="s">
        <v>26</v>
      </c>
      <c r="X136" t="s">
        <v>27</v>
      </c>
      <c r="Y136" t="s">
        <v>28</v>
      </c>
      <c r="Z136" s="6">
        <f>VLOOKUP(Feedback[[#This Row],[Staff attitude]],Rating_Range[],2,0)</f>
        <v>5</v>
      </c>
      <c r="AA136" s="6">
        <f>VLOOKUP(Feedback[[#This Row],[Check-in Process]],Rating_Range[],2,0)</f>
        <v>4</v>
      </c>
      <c r="AB136" s="6">
        <f>VLOOKUP(Feedback[[#This Row],[Room service]],Rating_Range[],2,0)</f>
        <v>5</v>
      </c>
      <c r="AC136" s="6">
        <f>VLOOKUP(Feedback[[#This Row],[Room cleanliness]],Rating_Range[],2,0)</f>
        <v>4</v>
      </c>
      <c r="AD136" s="6">
        <f>VLOOKUP(Feedback[[#This Row],[Food quality]],Rating_Range[],2,0)</f>
        <v>4</v>
      </c>
      <c r="AE136" s="6">
        <f>VLOOKUP(Feedback[[#This Row],[Variety of food]],Rating_Range[],2,0)</f>
        <v>1</v>
      </c>
      <c r="AF136" s="6">
        <f>VLOOKUP(Feedback[[#This Row],[Broadband &amp; TV]],Rating_Range[],2,0)</f>
        <v>2</v>
      </c>
      <c r="AG136" s="6">
        <f>VLOOKUP(Feedback[[#This Row],[Gym]],Rating_Range[],2,0)</f>
        <v>5</v>
      </c>
      <c r="AH136" s="6">
        <f>AVERAGE(Feedback[[#This Row],[S.A]:[Gymm]])</f>
        <v>3.75</v>
      </c>
      <c r="AI136" s="6">
        <f>AVERAGE(Feedback[[#This Row],[S.A]:[C-I-P]])</f>
        <v>4.5</v>
      </c>
      <c r="AJ136" s="6">
        <f>AVERAGE(Feedback[[#This Row],[RM_S]:[RM_C]])</f>
        <v>4.5</v>
      </c>
      <c r="AK136" s="6">
        <f>AVERAGE(Feedback[[#This Row],[F_Q]:[Var_Food]])</f>
        <v>2.5</v>
      </c>
      <c r="AL136" s="6">
        <f>AVERAGE(Feedback[[#This Row],[B &amp; TV]:[Gymm]])</f>
        <v>3.5</v>
      </c>
    </row>
    <row r="137" spans="1:38" x14ac:dyDescent="0.3">
      <c r="A137">
        <v>136</v>
      </c>
      <c r="B137" s="1">
        <v>44361</v>
      </c>
      <c r="C137" s="1">
        <v>44366</v>
      </c>
      <c r="D137" s="5">
        <f>INT(YEAR(Feedback[[#This Row],[Checkin Date]]))</f>
        <v>2021</v>
      </c>
      <c r="E137" s="5" t="s">
        <v>2009</v>
      </c>
      <c r="F137" s="5" t="str">
        <f>TEXT(Feedback[[#This Row],[Checkin Date]],"dddd")</f>
        <v>Monday</v>
      </c>
      <c r="G137" s="5" t="str">
        <f>IF(OR(Feedback[[#This Row],[Checkin Day]]="Monday",Feedback[[#This Row],[Checkin Day]]="Tuesday",Feedback[[#This Row],[Checkin Day]]="Wednesday",Feedback[[#This Row],[Checkin Day]]="Thursday"),"Weekdays","Weekends")</f>
        <v>Weekdays</v>
      </c>
      <c r="H137">
        <v>5</v>
      </c>
      <c r="I1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7" t="s">
        <v>167</v>
      </c>
      <c r="K137" t="s">
        <v>37</v>
      </c>
      <c r="L137" s="1">
        <v>31547</v>
      </c>
      <c r="M137" s="5">
        <f ca="1">DATEDIF(Feedback[[#This Row],[Date of Birth]],TODAY(),"Y")</f>
        <v>39</v>
      </c>
      <c r="N137" t="s">
        <v>22</v>
      </c>
      <c r="O137" t="s">
        <v>23</v>
      </c>
      <c r="P137">
        <v>4</v>
      </c>
      <c r="Q137">
        <v>4</v>
      </c>
      <c r="R137" t="s">
        <v>24</v>
      </c>
      <c r="S137" t="s">
        <v>25</v>
      </c>
      <c r="T137" t="s">
        <v>28</v>
      </c>
      <c r="U137" t="s">
        <v>25</v>
      </c>
      <c r="V137" t="s">
        <v>28</v>
      </c>
      <c r="W137" t="s">
        <v>27</v>
      </c>
      <c r="X137" t="s">
        <v>27</v>
      </c>
      <c r="Y137" t="s">
        <v>26</v>
      </c>
      <c r="Z137" s="6">
        <f>VLOOKUP(Feedback[[#This Row],[Staff attitude]],Rating_Range[],2,0)</f>
        <v>3</v>
      </c>
      <c r="AA137" s="6">
        <f>VLOOKUP(Feedback[[#This Row],[Check-in Process]],Rating_Range[],2,0)</f>
        <v>4</v>
      </c>
      <c r="AB137" s="6">
        <f>VLOOKUP(Feedback[[#This Row],[Room service]],Rating_Range[],2,0)</f>
        <v>5</v>
      </c>
      <c r="AC137" s="6">
        <f>VLOOKUP(Feedback[[#This Row],[Room cleanliness]],Rating_Range[],2,0)</f>
        <v>4</v>
      </c>
      <c r="AD137" s="6">
        <f>VLOOKUP(Feedback[[#This Row],[Food quality]],Rating_Range[],2,0)</f>
        <v>5</v>
      </c>
      <c r="AE137" s="6">
        <f>VLOOKUP(Feedback[[#This Row],[Variety of food]],Rating_Range[],2,0)</f>
        <v>2</v>
      </c>
      <c r="AF137" s="6">
        <f>VLOOKUP(Feedback[[#This Row],[Broadband &amp; TV]],Rating_Range[],2,0)</f>
        <v>2</v>
      </c>
      <c r="AG137" s="6">
        <f>VLOOKUP(Feedback[[#This Row],[Gym]],Rating_Range[],2,0)</f>
        <v>1</v>
      </c>
      <c r="AH137" s="6">
        <f>AVERAGE(Feedback[[#This Row],[S.A]:[Gymm]])</f>
        <v>3.25</v>
      </c>
      <c r="AI137" s="6">
        <f>AVERAGE(Feedback[[#This Row],[S.A]:[C-I-P]])</f>
        <v>3.5</v>
      </c>
      <c r="AJ137" s="6">
        <f>AVERAGE(Feedback[[#This Row],[RM_S]:[RM_C]])</f>
        <v>4.5</v>
      </c>
      <c r="AK137" s="6">
        <f>AVERAGE(Feedback[[#This Row],[F_Q]:[Var_Food]])</f>
        <v>3.5</v>
      </c>
      <c r="AL137" s="6">
        <f>AVERAGE(Feedback[[#This Row],[B &amp; TV]:[Gymm]])</f>
        <v>1.5</v>
      </c>
    </row>
    <row r="138" spans="1:38" x14ac:dyDescent="0.3">
      <c r="A138">
        <v>137</v>
      </c>
      <c r="B138" s="1">
        <v>44481</v>
      </c>
      <c r="C138" s="1">
        <v>44508</v>
      </c>
      <c r="D138" s="5">
        <f>INT(YEAR(Feedback[[#This Row],[Checkin Date]]))</f>
        <v>2021</v>
      </c>
      <c r="E138" s="5" t="s">
        <v>2013</v>
      </c>
      <c r="F138" s="5" t="str">
        <f>TEXT(Feedback[[#This Row],[Checkin Date]],"dddd")</f>
        <v>Tuesday</v>
      </c>
      <c r="G138" s="5" t="str">
        <f>IF(OR(Feedback[[#This Row],[Checkin Day]]="Monday",Feedback[[#This Row],[Checkin Day]]="Tuesday",Feedback[[#This Row],[Checkin Day]]="Wednesday",Feedback[[#This Row],[Checkin Day]]="Thursday"),"Weekdays","Weekends")</f>
        <v>Weekdays</v>
      </c>
      <c r="H138">
        <v>27</v>
      </c>
      <c r="I1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8" t="s">
        <v>168</v>
      </c>
      <c r="K138" t="s">
        <v>37</v>
      </c>
      <c r="L138" s="1">
        <v>27175</v>
      </c>
      <c r="M138" s="5">
        <f ca="1">DATEDIF(Feedback[[#This Row],[Date of Birth]],TODAY(),"Y")</f>
        <v>51</v>
      </c>
      <c r="N138" t="s">
        <v>31</v>
      </c>
      <c r="O138" t="s">
        <v>1994</v>
      </c>
      <c r="P138">
        <v>5</v>
      </c>
      <c r="Q138">
        <v>9</v>
      </c>
      <c r="R138" t="s">
        <v>24</v>
      </c>
      <c r="S138" t="s">
        <v>25</v>
      </c>
      <c r="T138" t="s">
        <v>28</v>
      </c>
      <c r="U138" t="s">
        <v>26</v>
      </c>
      <c r="V138" t="s">
        <v>25</v>
      </c>
      <c r="W138" t="s">
        <v>26</v>
      </c>
      <c r="X138" t="s">
        <v>27</v>
      </c>
      <c r="Y138" t="s">
        <v>27</v>
      </c>
      <c r="Z138" s="6">
        <f>VLOOKUP(Feedback[[#This Row],[Staff attitude]],Rating_Range[],2,0)</f>
        <v>3</v>
      </c>
      <c r="AA138" s="6">
        <f>VLOOKUP(Feedback[[#This Row],[Check-in Process]],Rating_Range[],2,0)</f>
        <v>4</v>
      </c>
      <c r="AB138" s="6">
        <f>VLOOKUP(Feedback[[#This Row],[Room service]],Rating_Range[],2,0)</f>
        <v>5</v>
      </c>
      <c r="AC138" s="6">
        <f>VLOOKUP(Feedback[[#This Row],[Room cleanliness]],Rating_Range[],2,0)</f>
        <v>1</v>
      </c>
      <c r="AD138" s="6">
        <f>VLOOKUP(Feedback[[#This Row],[Food quality]],Rating_Range[],2,0)</f>
        <v>4</v>
      </c>
      <c r="AE138" s="6">
        <f>VLOOKUP(Feedback[[#This Row],[Variety of food]],Rating_Range[],2,0)</f>
        <v>1</v>
      </c>
      <c r="AF138" s="6">
        <f>VLOOKUP(Feedback[[#This Row],[Broadband &amp; TV]],Rating_Range[],2,0)</f>
        <v>2</v>
      </c>
      <c r="AG138" s="6">
        <f>VLOOKUP(Feedback[[#This Row],[Gym]],Rating_Range[],2,0)</f>
        <v>2</v>
      </c>
      <c r="AH138" s="6">
        <f>AVERAGE(Feedback[[#This Row],[S.A]:[Gymm]])</f>
        <v>2.75</v>
      </c>
      <c r="AI138" s="6">
        <f>AVERAGE(Feedback[[#This Row],[S.A]:[C-I-P]])</f>
        <v>3.5</v>
      </c>
      <c r="AJ138" s="6">
        <f>AVERAGE(Feedback[[#This Row],[RM_S]:[RM_C]])</f>
        <v>3</v>
      </c>
      <c r="AK138" s="6">
        <f>AVERAGE(Feedback[[#This Row],[F_Q]:[Var_Food]])</f>
        <v>2.5</v>
      </c>
      <c r="AL138" s="6">
        <f>AVERAGE(Feedback[[#This Row],[B &amp; TV]:[Gymm]])</f>
        <v>2</v>
      </c>
    </row>
    <row r="139" spans="1:38" x14ac:dyDescent="0.3">
      <c r="A139">
        <v>138</v>
      </c>
      <c r="B139" s="1">
        <v>43997</v>
      </c>
      <c r="C139" s="1">
        <v>44025</v>
      </c>
      <c r="D139" s="5">
        <f>INT(YEAR(Feedback[[#This Row],[Checkin Date]]))</f>
        <v>2020</v>
      </c>
      <c r="E139" s="5" t="s">
        <v>2009</v>
      </c>
      <c r="F139" s="5" t="str">
        <f>TEXT(Feedback[[#This Row],[Checkin Date]],"dddd")</f>
        <v>Monday</v>
      </c>
      <c r="G139" s="5" t="str">
        <f>IF(OR(Feedback[[#This Row],[Checkin Day]]="Monday",Feedback[[#This Row],[Checkin Day]]="Tuesday",Feedback[[#This Row],[Checkin Day]]="Wednesday",Feedback[[#This Row],[Checkin Day]]="Thursday"),"Weekdays","Weekends")</f>
        <v>Weekdays</v>
      </c>
      <c r="H139">
        <v>28</v>
      </c>
      <c r="I1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9" t="s">
        <v>169</v>
      </c>
      <c r="K139" t="s">
        <v>37</v>
      </c>
      <c r="L139" s="1">
        <v>19659</v>
      </c>
      <c r="M139" s="5">
        <f ca="1">DATEDIF(Feedback[[#This Row],[Date of Birth]],TODAY(),"Y")</f>
        <v>71</v>
      </c>
      <c r="N139" t="s">
        <v>22</v>
      </c>
      <c r="O139" t="s">
        <v>23</v>
      </c>
      <c r="P139">
        <v>3</v>
      </c>
      <c r="Q139">
        <v>9</v>
      </c>
      <c r="R139" t="s">
        <v>24</v>
      </c>
      <c r="S139" t="s">
        <v>26</v>
      </c>
      <c r="T139" t="s">
        <v>24</v>
      </c>
      <c r="U139" t="s">
        <v>26</v>
      </c>
      <c r="V139" t="s">
        <v>28</v>
      </c>
      <c r="W139" t="s">
        <v>26</v>
      </c>
      <c r="X139" t="s">
        <v>24</v>
      </c>
      <c r="Y139" t="s">
        <v>27</v>
      </c>
      <c r="Z139" s="6">
        <f>VLOOKUP(Feedback[[#This Row],[Staff attitude]],Rating_Range[],2,0)</f>
        <v>3</v>
      </c>
      <c r="AA139" s="6">
        <f>VLOOKUP(Feedback[[#This Row],[Check-in Process]],Rating_Range[],2,0)</f>
        <v>1</v>
      </c>
      <c r="AB139" s="6">
        <f>VLOOKUP(Feedback[[#This Row],[Room service]],Rating_Range[],2,0)</f>
        <v>3</v>
      </c>
      <c r="AC139" s="6">
        <f>VLOOKUP(Feedback[[#This Row],[Room cleanliness]],Rating_Range[],2,0)</f>
        <v>1</v>
      </c>
      <c r="AD139" s="6">
        <f>VLOOKUP(Feedback[[#This Row],[Food quality]],Rating_Range[],2,0)</f>
        <v>5</v>
      </c>
      <c r="AE139" s="6">
        <f>VLOOKUP(Feedback[[#This Row],[Variety of food]],Rating_Range[],2,0)</f>
        <v>1</v>
      </c>
      <c r="AF139" s="6">
        <f>VLOOKUP(Feedback[[#This Row],[Broadband &amp; TV]],Rating_Range[],2,0)</f>
        <v>3</v>
      </c>
      <c r="AG139" s="6">
        <f>VLOOKUP(Feedback[[#This Row],[Gym]],Rating_Range[],2,0)</f>
        <v>2</v>
      </c>
      <c r="AH139" s="6">
        <f>AVERAGE(Feedback[[#This Row],[S.A]:[Gymm]])</f>
        <v>2.375</v>
      </c>
      <c r="AI139" s="6">
        <f>AVERAGE(Feedback[[#This Row],[S.A]:[C-I-P]])</f>
        <v>2</v>
      </c>
      <c r="AJ139" s="6">
        <f>AVERAGE(Feedback[[#This Row],[RM_S]:[RM_C]])</f>
        <v>2</v>
      </c>
      <c r="AK139" s="6">
        <f>AVERAGE(Feedback[[#This Row],[F_Q]:[Var_Food]])</f>
        <v>3</v>
      </c>
      <c r="AL139" s="6">
        <f>AVERAGE(Feedback[[#This Row],[B &amp; TV]:[Gymm]])</f>
        <v>2.5</v>
      </c>
    </row>
    <row r="140" spans="1:38" x14ac:dyDescent="0.3">
      <c r="A140">
        <v>139</v>
      </c>
      <c r="B140" s="1">
        <v>44278</v>
      </c>
      <c r="C140" s="1">
        <v>44294</v>
      </c>
      <c r="D140" s="5">
        <f>INT(YEAR(Feedback[[#This Row],[Checkin Date]]))</f>
        <v>2021</v>
      </c>
      <c r="E140" s="5" t="s">
        <v>2017</v>
      </c>
      <c r="F140" s="5" t="str">
        <f>TEXT(Feedback[[#This Row],[Checkin Date]],"dddd")</f>
        <v>Tuesday</v>
      </c>
      <c r="G140" s="5" t="str">
        <f>IF(OR(Feedback[[#This Row],[Checkin Day]]="Monday",Feedback[[#This Row],[Checkin Day]]="Tuesday",Feedback[[#This Row],[Checkin Day]]="Wednesday",Feedback[[#This Row],[Checkin Day]]="Thursday"),"Weekdays","Weekends")</f>
        <v>Weekdays</v>
      </c>
      <c r="H140">
        <v>16</v>
      </c>
      <c r="I1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0" t="s">
        <v>170</v>
      </c>
      <c r="K140" t="s">
        <v>37</v>
      </c>
      <c r="L140" s="1">
        <v>32582</v>
      </c>
      <c r="M140" s="5">
        <f ca="1">DATEDIF(Feedback[[#This Row],[Date of Birth]],TODAY(),"Y")</f>
        <v>36</v>
      </c>
      <c r="N140" t="s">
        <v>22</v>
      </c>
      <c r="O140" t="s">
        <v>23</v>
      </c>
      <c r="P140">
        <v>4</v>
      </c>
      <c r="Q140">
        <v>9</v>
      </c>
      <c r="R140" t="s">
        <v>25</v>
      </c>
      <c r="S140" t="s">
        <v>25</v>
      </c>
      <c r="T140" t="s">
        <v>24</v>
      </c>
      <c r="U140" t="s">
        <v>27</v>
      </c>
      <c r="V140" t="s">
        <v>28</v>
      </c>
      <c r="W140" t="s">
        <v>26</v>
      </c>
      <c r="X140" t="s">
        <v>24</v>
      </c>
      <c r="Y140" t="s">
        <v>24</v>
      </c>
      <c r="Z140" s="6">
        <f>VLOOKUP(Feedback[[#This Row],[Staff attitude]],Rating_Range[],2,0)</f>
        <v>4</v>
      </c>
      <c r="AA140" s="6">
        <f>VLOOKUP(Feedback[[#This Row],[Check-in Process]],Rating_Range[],2,0)</f>
        <v>4</v>
      </c>
      <c r="AB140" s="6">
        <f>VLOOKUP(Feedback[[#This Row],[Room service]],Rating_Range[],2,0)</f>
        <v>3</v>
      </c>
      <c r="AC140" s="6">
        <f>VLOOKUP(Feedback[[#This Row],[Room cleanliness]],Rating_Range[],2,0)</f>
        <v>2</v>
      </c>
      <c r="AD140" s="6">
        <f>VLOOKUP(Feedback[[#This Row],[Food quality]],Rating_Range[],2,0)</f>
        <v>5</v>
      </c>
      <c r="AE140" s="6">
        <f>VLOOKUP(Feedback[[#This Row],[Variety of food]],Rating_Range[],2,0)</f>
        <v>1</v>
      </c>
      <c r="AF140" s="6">
        <f>VLOOKUP(Feedback[[#This Row],[Broadband &amp; TV]],Rating_Range[],2,0)</f>
        <v>3</v>
      </c>
      <c r="AG140" s="6">
        <f>VLOOKUP(Feedback[[#This Row],[Gym]],Rating_Range[],2,0)</f>
        <v>3</v>
      </c>
      <c r="AH140" s="6">
        <f>AVERAGE(Feedback[[#This Row],[S.A]:[Gymm]])</f>
        <v>3.125</v>
      </c>
      <c r="AI140" s="6">
        <f>AVERAGE(Feedback[[#This Row],[S.A]:[C-I-P]])</f>
        <v>4</v>
      </c>
      <c r="AJ140" s="6">
        <f>AVERAGE(Feedback[[#This Row],[RM_S]:[RM_C]])</f>
        <v>2.5</v>
      </c>
      <c r="AK140" s="6">
        <f>AVERAGE(Feedback[[#This Row],[F_Q]:[Var_Food]])</f>
        <v>3</v>
      </c>
      <c r="AL140" s="6">
        <f>AVERAGE(Feedback[[#This Row],[B &amp; TV]:[Gymm]])</f>
        <v>3</v>
      </c>
    </row>
    <row r="141" spans="1:38" x14ac:dyDescent="0.3">
      <c r="A141">
        <v>140</v>
      </c>
      <c r="B141" s="1">
        <v>44305</v>
      </c>
      <c r="C141" s="1">
        <v>44324</v>
      </c>
      <c r="D141" s="5">
        <f>INT(YEAR(Feedback[[#This Row],[Checkin Date]]))</f>
        <v>2021</v>
      </c>
      <c r="E141" s="5" t="s">
        <v>2008</v>
      </c>
      <c r="F141" s="5" t="str">
        <f>TEXT(Feedback[[#This Row],[Checkin Date]],"dddd")</f>
        <v>Monday</v>
      </c>
      <c r="G141" s="5" t="str">
        <f>IF(OR(Feedback[[#This Row],[Checkin Day]]="Monday",Feedback[[#This Row],[Checkin Day]]="Tuesday",Feedback[[#This Row],[Checkin Day]]="Wednesday",Feedback[[#This Row],[Checkin Day]]="Thursday"),"Weekdays","Weekends")</f>
        <v>Weekdays</v>
      </c>
      <c r="H141">
        <v>19</v>
      </c>
      <c r="I1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1" t="s">
        <v>171</v>
      </c>
      <c r="K141" t="s">
        <v>21</v>
      </c>
      <c r="L141" s="1">
        <v>25821</v>
      </c>
      <c r="M141" s="5">
        <f ca="1">DATEDIF(Feedback[[#This Row],[Date of Birth]],TODAY(),"Y")</f>
        <v>54</v>
      </c>
      <c r="N141" t="s">
        <v>22</v>
      </c>
      <c r="O141" t="s">
        <v>1992</v>
      </c>
      <c r="P141">
        <v>5</v>
      </c>
      <c r="Q141">
        <v>4</v>
      </c>
      <c r="R141" t="s">
        <v>25</v>
      </c>
      <c r="S141" t="s">
        <v>25</v>
      </c>
      <c r="T141" t="s">
        <v>25</v>
      </c>
      <c r="U141" t="s">
        <v>24</v>
      </c>
      <c r="V141" t="s">
        <v>28</v>
      </c>
      <c r="W141" t="s">
        <v>26</v>
      </c>
      <c r="X141" t="s">
        <v>25</v>
      </c>
      <c r="Y141" t="s">
        <v>28</v>
      </c>
      <c r="Z141" s="6">
        <f>VLOOKUP(Feedback[[#This Row],[Staff attitude]],Rating_Range[],2,0)</f>
        <v>4</v>
      </c>
      <c r="AA141" s="6">
        <f>VLOOKUP(Feedback[[#This Row],[Check-in Process]],Rating_Range[],2,0)</f>
        <v>4</v>
      </c>
      <c r="AB141" s="6">
        <f>VLOOKUP(Feedback[[#This Row],[Room service]],Rating_Range[],2,0)</f>
        <v>4</v>
      </c>
      <c r="AC141" s="6">
        <f>VLOOKUP(Feedback[[#This Row],[Room cleanliness]],Rating_Range[],2,0)</f>
        <v>3</v>
      </c>
      <c r="AD141" s="6">
        <f>VLOOKUP(Feedback[[#This Row],[Food quality]],Rating_Range[],2,0)</f>
        <v>5</v>
      </c>
      <c r="AE141" s="6">
        <f>VLOOKUP(Feedback[[#This Row],[Variety of food]],Rating_Range[],2,0)</f>
        <v>1</v>
      </c>
      <c r="AF141" s="6">
        <f>VLOOKUP(Feedback[[#This Row],[Broadband &amp; TV]],Rating_Range[],2,0)</f>
        <v>4</v>
      </c>
      <c r="AG141" s="6">
        <f>VLOOKUP(Feedback[[#This Row],[Gym]],Rating_Range[],2,0)</f>
        <v>5</v>
      </c>
      <c r="AH141" s="6">
        <f>AVERAGE(Feedback[[#This Row],[S.A]:[Gymm]])</f>
        <v>3.75</v>
      </c>
      <c r="AI141" s="6">
        <f>AVERAGE(Feedback[[#This Row],[S.A]:[C-I-P]])</f>
        <v>4</v>
      </c>
      <c r="AJ141" s="6">
        <f>AVERAGE(Feedback[[#This Row],[RM_S]:[RM_C]])</f>
        <v>3.5</v>
      </c>
      <c r="AK141" s="6">
        <f>AVERAGE(Feedback[[#This Row],[F_Q]:[Var_Food]])</f>
        <v>3</v>
      </c>
      <c r="AL141" s="6">
        <f>AVERAGE(Feedback[[#This Row],[B &amp; TV]:[Gymm]])</f>
        <v>4.5</v>
      </c>
    </row>
    <row r="142" spans="1:38" x14ac:dyDescent="0.3">
      <c r="A142">
        <v>141</v>
      </c>
      <c r="B142" s="1">
        <v>43917</v>
      </c>
      <c r="C142" s="1">
        <v>43938</v>
      </c>
      <c r="D142" s="5">
        <f>INT(YEAR(Feedback[[#This Row],[Checkin Date]]))</f>
        <v>2020</v>
      </c>
      <c r="E142" s="5" t="s">
        <v>2017</v>
      </c>
      <c r="F142" s="5" t="str">
        <f>TEXT(Feedback[[#This Row],[Checkin Date]],"dddd")</f>
        <v>Friday</v>
      </c>
      <c r="G142" s="5" t="str">
        <f>IF(OR(Feedback[[#This Row],[Checkin Day]]="Monday",Feedback[[#This Row],[Checkin Day]]="Tuesday",Feedback[[#This Row],[Checkin Day]]="Wednesday",Feedback[[#This Row],[Checkin Day]]="Thursday"),"Weekdays","Weekends")</f>
        <v>Weekends</v>
      </c>
      <c r="H142">
        <v>21</v>
      </c>
      <c r="I1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2" t="s">
        <v>172</v>
      </c>
      <c r="K142" t="s">
        <v>21</v>
      </c>
      <c r="L142" s="1">
        <v>28090</v>
      </c>
      <c r="M142" s="5">
        <f ca="1">DATEDIF(Feedback[[#This Row],[Date of Birth]],TODAY(),"Y")</f>
        <v>48</v>
      </c>
      <c r="N142" t="s">
        <v>31</v>
      </c>
      <c r="O142" t="s">
        <v>1990</v>
      </c>
      <c r="P142">
        <v>4</v>
      </c>
      <c r="Q142">
        <v>9</v>
      </c>
      <c r="R142" t="s">
        <v>24</v>
      </c>
      <c r="S142" t="s">
        <v>24</v>
      </c>
      <c r="T142" t="s">
        <v>25</v>
      </c>
      <c r="U142" t="s">
        <v>27</v>
      </c>
      <c r="V142" t="s">
        <v>26</v>
      </c>
      <c r="W142" t="s">
        <v>27</v>
      </c>
      <c r="X142" t="s">
        <v>24</v>
      </c>
      <c r="Y142" t="s">
        <v>25</v>
      </c>
      <c r="Z142" s="6">
        <f>VLOOKUP(Feedback[[#This Row],[Staff attitude]],Rating_Range[],2,0)</f>
        <v>3</v>
      </c>
      <c r="AA142" s="6">
        <f>VLOOKUP(Feedback[[#This Row],[Check-in Process]],Rating_Range[],2,0)</f>
        <v>3</v>
      </c>
      <c r="AB142" s="6">
        <f>VLOOKUP(Feedback[[#This Row],[Room service]],Rating_Range[],2,0)</f>
        <v>4</v>
      </c>
      <c r="AC142" s="6">
        <f>VLOOKUP(Feedback[[#This Row],[Room cleanliness]],Rating_Range[],2,0)</f>
        <v>2</v>
      </c>
      <c r="AD142" s="6">
        <f>VLOOKUP(Feedback[[#This Row],[Food quality]],Rating_Range[],2,0)</f>
        <v>1</v>
      </c>
      <c r="AE142" s="6">
        <f>VLOOKUP(Feedback[[#This Row],[Variety of food]],Rating_Range[],2,0)</f>
        <v>2</v>
      </c>
      <c r="AF142" s="6">
        <f>VLOOKUP(Feedback[[#This Row],[Broadband &amp; TV]],Rating_Range[],2,0)</f>
        <v>3</v>
      </c>
      <c r="AG142" s="6">
        <f>VLOOKUP(Feedback[[#This Row],[Gym]],Rating_Range[],2,0)</f>
        <v>4</v>
      </c>
      <c r="AH142" s="6">
        <f>AVERAGE(Feedback[[#This Row],[S.A]:[Gymm]])</f>
        <v>2.75</v>
      </c>
      <c r="AI142" s="6">
        <f>AVERAGE(Feedback[[#This Row],[S.A]:[C-I-P]])</f>
        <v>3</v>
      </c>
      <c r="AJ142" s="6">
        <f>AVERAGE(Feedback[[#This Row],[RM_S]:[RM_C]])</f>
        <v>3</v>
      </c>
      <c r="AK142" s="6">
        <f>AVERAGE(Feedback[[#This Row],[F_Q]:[Var_Food]])</f>
        <v>1.5</v>
      </c>
      <c r="AL142" s="6">
        <f>AVERAGE(Feedback[[#This Row],[B &amp; TV]:[Gymm]])</f>
        <v>3.5</v>
      </c>
    </row>
    <row r="143" spans="1:38" x14ac:dyDescent="0.3">
      <c r="A143">
        <v>142</v>
      </c>
      <c r="B143" s="1">
        <v>43826</v>
      </c>
      <c r="C143" s="1">
        <v>43836</v>
      </c>
      <c r="D143" s="5">
        <f>INT(YEAR(Feedback[[#This Row],[Checkin Date]]))</f>
        <v>2019</v>
      </c>
      <c r="E143" s="5" t="s">
        <v>2010</v>
      </c>
      <c r="F143" s="5" t="str">
        <f>TEXT(Feedback[[#This Row],[Checkin Date]],"dddd")</f>
        <v>Friday</v>
      </c>
      <c r="G143" s="5" t="str">
        <f>IF(OR(Feedback[[#This Row],[Checkin Day]]="Monday",Feedback[[#This Row],[Checkin Day]]="Tuesday",Feedback[[#This Row],[Checkin Day]]="Wednesday",Feedback[[#This Row],[Checkin Day]]="Thursday"),"Weekdays","Weekends")</f>
        <v>Weekends</v>
      </c>
      <c r="H143">
        <v>10</v>
      </c>
      <c r="I1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3" t="s">
        <v>173</v>
      </c>
      <c r="K143" t="s">
        <v>37</v>
      </c>
      <c r="L143" s="1">
        <v>33168</v>
      </c>
      <c r="M143" s="5">
        <f ca="1">DATEDIF(Feedback[[#This Row],[Date of Birth]],TODAY(),"Y")</f>
        <v>34</v>
      </c>
      <c r="N143" t="s">
        <v>35</v>
      </c>
      <c r="O143" t="s">
        <v>1990</v>
      </c>
      <c r="P143">
        <v>4</v>
      </c>
      <c r="Q143">
        <v>10</v>
      </c>
      <c r="R143" t="s">
        <v>25</v>
      </c>
      <c r="S143" t="s">
        <v>28</v>
      </c>
      <c r="T143" t="s">
        <v>24</v>
      </c>
      <c r="U143" t="s">
        <v>28</v>
      </c>
      <c r="V143" t="s">
        <v>24</v>
      </c>
      <c r="W143" t="s">
        <v>26</v>
      </c>
      <c r="X143" t="s">
        <v>24</v>
      </c>
      <c r="Y143" t="s">
        <v>28</v>
      </c>
      <c r="Z143" s="6">
        <f>VLOOKUP(Feedback[[#This Row],[Staff attitude]],Rating_Range[],2,0)</f>
        <v>4</v>
      </c>
      <c r="AA143" s="6">
        <f>VLOOKUP(Feedback[[#This Row],[Check-in Process]],Rating_Range[],2,0)</f>
        <v>5</v>
      </c>
      <c r="AB143" s="6">
        <f>VLOOKUP(Feedback[[#This Row],[Room service]],Rating_Range[],2,0)</f>
        <v>3</v>
      </c>
      <c r="AC143" s="6">
        <f>VLOOKUP(Feedback[[#This Row],[Room cleanliness]],Rating_Range[],2,0)</f>
        <v>5</v>
      </c>
      <c r="AD143" s="6">
        <f>VLOOKUP(Feedback[[#This Row],[Food quality]],Rating_Range[],2,0)</f>
        <v>3</v>
      </c>
      <c r="AE143" s="6">
        <f>VLOOKUP(Feedback[[#This Row],[Variety of food]],Rating_Range[],2,0)</f>
        <v>1</v>
      </c>
      <c r="AF143" s="6">
        <f>VLOOKUP(Feedback[[#This Row],[Broadband &amp; TV]],Rating_Range[],2,0)</f>
        <v>3</v>
      </c>
      <c r="AG143" s="6">
        <f>VLOOKUP(Feedback[[#This Row],[Gym]],Rating_Range[],2,0)</f>
        <v>5</v>
      </c>
      <c r="AH143" s="6">
        <f>AVERAGE(Feedback[[#This Row],[S.A]:[Gymm]])</f>
        <v>3.625</v>
      </c>
      <c r="AI143" s="6">
        <f>AVERAGE(Feedback[[#This Row],[S.A]:[C-I-P]])</f>
        <v>4.5</v>
      </c>
      <c r="AJ143" s="6">
        <f>AVERAGE(Feedback[[#This Row],[RM_S]:[RM_C]])</f>
        <v>4</v>
      </c>
      <c r="AK143" s="6">
        <f>AVERAGE(Feedback[[#This Row],[F_Q]:[Var_Food]])</f>
        <v>2</v>
      </c>
      <c r="AL143" s="6">
        <f>AVERAGE(Feedback[[#This Row],[B &amp; TV]:[Gymm]])</f>
        <v>4</v>
      </c>
    </row>
    <row r="144" spans="1:38" x14ac:dyDescent="0.3">
      <c r="A144">
        <v>143</v>
      </c>
      <c r="B144" s="1">
        <v>44738</v>
      </c>
      <c r="C144" s="1">
        <v>44741</v>
      </c>
      <c r="D144" s="5">
        <f>INT(YEAR(Feedback[[#This Row],[Checkin Date]]))</f>
        <v>2022</v>
      </c>
      <c r="E144" s="5" t="s">
        <v>2009</v>
      </c>
      <c r="F144" s="5" t="str">
        <f>TEXT(Feedback[[#This Row],[Checkin Date]],"dddd")</f>
        <v>Sunday</v>
      </c>
      <c r="G144" s="5" t="str">
        <f>IF(OR(Feedback[[#This Row],[Checkin Day]]="Monday",Feedback[[#This Row],[Checkin Day]]="Tuesday",Feedback[[#This Row],[Checkin Day]]="Wednesday",Feedback[[#This Row],[Checkin Day]]="Thursday"),"Weekdays","Weekends")</f>
        <v>Weekends</v>
      </c>
      <c r="H144">
        <v>3</v>
      </c>
      <c r="I1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44" t="s">
        <v>174</v>
      </c>
      <c r="K144" t="s">
        <v>37</v>
      </c>
      <c r="L144" s="1">
        <v>34512</v>
      </c>
      <c r="M144" s="5">
        <f ca="1">DATEDIF(Feedback[[#This Row],[Date of Birth]],TODAY(),"Y")</f>
        <v>31</v>
      </c>
      <c r="N144" t="s">
        <v>22</v>
      </c>
      <c r="O144" t="s">
        <v>23</v>
      </c>
      <c r="P144">
        <v>4</v>
      </c>
      <c r="Q144">
        <v>10</v>
      </c>
      <c r="R144" t="s">
        <v>28</v>
      </c>
      <c r="S144" t="s">
        <v>28</v>
      </c>
      <c r="T144" t="s">
        <v>28</v>
      </c>
      <c r="U144" t="s">
        <v>25</v>
      </c>
      <c r="V144" t="s">
        <v>28</v>
      </c>
      <c r="W144" t="s">
        <v>27</v>
      </c>
      <c r="X144" t="s">
        <v>27</v>
      </c>
      <c r="Y144" t="s">
        <v>26</v>
      </c>
      <c r="Z144" s="6">
        <f>VLOOKUP(Feedback[[#This Row],[Staff attitude]],Rating_Range[],2,0)</f>
        <v>5</v>
      </c>
      <c r="AA144" s="6">
        <f>VLOOKUP(Feedback[[#This Row],[Check-in Process]],Rating_Range[],2,0)</f>
        <v>5</v>
      </c>
      <c r="AB144" s="6">
        <f>VLOOKUP(Feedback[[#This Row],[Room service]],Rating_Range[],2,0)</f>
        <v>5</v>
      </c>
      <c r="AC144" s="6">
        <f>VLOOKUP(Feedback[[#This Row],[Room cleanliness]],Rating_Range[],2,0)</f>
        <v>4</v>
      </c>
      <c r="AD144" s="6">
        <f>VLOOKUP(Feedback[[#This Row],[Food quality]],Rating_Range[],2,0)</f>
        <v>5</v>
      </c>
      <c r="AE144" s="6">
        <f>VLOOKUP(Feedback[[#This Row],[Variety of food]],Rating_Range[],2,0)</f>
        <v>2</v>
      </c>
      <c r="AF144" s="6">
        <f>VLOOKUP(Feedback[[#This Row],[Broadband &amp; TV]],Rating_Range[],2,0)</f>
        <v>2</v>
      </c>
      <c r="AG144" s="6">
        <f>VLOOKUP(Feedback[[#This Row],[Gym]],Rating_Range[],2,0)</f>
        <v>1</v>
      </c>
      <c r="AH144" s="6">
        <f>AVERAGE(Feedback[[#This Row],[S.A]:[Gymm]])</f>
        <v>3.625</v>
      </c>
      <c r="AI144" s="6">
        <f>AVERAGE(Feedback[[#This Row],[S.A]:[C-I-P]])</f>
        <v>5</v>
      </c>
      <c r="AJ144" s="6">
        <f>AVERAGE(Feedback[[#This Row],[RM_S]:[RM_C]])</f>
        <v>4.5</v>
      </c>
      <c r="AK144" s="6">
        <f>AVERAGE(Feedback[[#This Row],[F_Q]:[Var_Food]])</f>
        <v>3.5</v>
      </c>
      <c r="AL144" s="6">
        <f>AVERAGE(Feedback[[#This Row],[B &amp; TV]:[Gymm]])</f>
        <v>1.5</v>
      </c>
    </row>
    <row r="145" spans="1:38" x14ac:dyDescent="0.3">
      <c r="A145">
        <v>144</v>
      </c>
      <c r="B145" s="1">
        <v>44445</v>
      </c>
      <c r="C145" s="1">
        <v>44473</v>
      </c>
      <c r="D145" s="5">
        <f>INT(YEAR(Feedback[[#This Row],[Checkin Date]]))</f>
        <v>2021</v>
      </c>
      <c r="E145" s="5" t="s">
        <v>2019</v>
      </c>
      <c r="F145" s="5" t="str">
        <f>TEXT(Feedback[[#This Row],[Checkin Date]],"dddd")</f>
        <v>Monday</v>
      </c>
      <c r="G145" s="5" t="str">
        <f>IF(OR(Feedback[[#This Row],[Checkin Day]]="Monday",Feedback[[#This Row],[Checkin Day]]="Tuesday",Feedback[[#This Row],[Checkin Day]]="Wednesday",Feedback[[#This Row],[Checkin Day]]="Thursday"),"Weekdays","Weekends")</f>
        <v>Weekdays</v>
      </c>
      <c r="H145">
        <v>28</v>
      </c>
      <c r="I1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5" t="s">
        <v>175</v>
      </c>
      <c r="K145" t="s">
        <v>37</v>
      </c>
      <c r="L145" s="1">
        <v>36151</v>
      </c>
      <c r="M145" s="5">
        <f ca="1">DATEDIF(Feedback[[#This Row],[Date of Birth]],TODAY(),"Y")</f>
        <v>26</v>
      </c>
      <c r="N145" t="s">
        <v>22</v>
      </c>
      <c r="O145" t="s">
        <v>23</v>
      </c>
      <c r="P145">
        <v>5</v>
      </c>
      <c r="Q145">
        <v>9</v>
      </c>
      <c r="R145" t="s">
        <v>25</v>
      </c>
      <c r="S145" t="s">
        <v>28</v>
      </c>
      <c r="T145" t="s">
        <v>28</v>
      </c>
      <c r="U145" t="s">
        <v>28</v>
      </c>
      <c r="V145" t="s">
        <v>25</v>
      </c>
      <c r="W145" t="s">
        <v>26</v>
      </c>
      <c r="X145" t="s">
        <v>28</v>
      </c>
      <c r="Y145" t="s">
        <v>26</v>
      </c>
      <c r="Z145" s="6">
        <f>VLOOKUP(Feedback[[#This Row],[Staff attitude]],Rating_Range[],2,0)</f>
        <v>4</v>
      </c>
      <c r="AA145" s="6">
        <f>VLOOKUP(Feedback[[#This Row],[Check-in Process]],Rating_Range[],2,0)</f>
        <v>5</v>
      </c>
      <c r="AB145" s="6">
        <f>VLOOKUP(Feedback[[#This Row],[Room service]],Rating_Range[],2,0)</f>
        <v>5</v>
      </c>
      <c r="AC145" s="6">
        <f>VLOOKUP(Feedback[[#This Row],[Room cleanliness]],Rating_Range[],2,0)</f>
        <v>5</v>
      </c>
      <c r="AD145" s="6">
        <f>VLOOKUP(Feedback[[#This Row],[Food quality]],Rating_Range[],2,0)</f>
        <v>4</v>
      </c>
      <c r="AE145" s="6">
        <f>VLOOKUP(Feedback[[#This Row],[Variety of food]],Rating_Range[],2,0)</f>
        <v>1</v>
      </c>
      <c r="AF145" s="6">
        <f>VLOOKUP(Feedback[[#This Row],[Broadband &amp; TV]],Rating_Range[],2,0)</f>
        <v>5</v>
      </c>
      <c r="AG145" s="6">
        <f>VLOOKUP(Feedback[[#This Row],[Gym]],Rating_Range[],2,0)</f>
        <v>1</v>
      </c>
      <c r="AH145" s="6">
        <f>AVERAGE(Feedback[[#This Row],[S.A]:[Gymm]])</f>
        <v>3.75</v>
      </c>
      <c r="AI145" s="6">
        <f>AVERAGE(Feedback[[#This Row],[S.A]:[C-I-P]])</f>
        <v>4.5</v>
      </c>
      <c r="AJ145" s="6">
        <f>AVERAGE(Feedback[[#This Row],[RM_S]:[RM_C]])</f>
        <v>5</v>
      </c>
      <c r="AK145" s="6">
        <f>AVERAGE(Feedback[[#This Row],[F_Q]:[Var_Food]])</f>
        <v>2.5</v>
      </c>
      <c r="AL145" s="6">
        <f>AVERAGE(Feedback[[#This Row],[B &amp; TV]:[Gymm]])</f>
        <v>3</v>
      </c>
    </row>
    <row r="146" spans="1:38" x14ac:dyDescent="0.3">
      <c r="A146">
        <v>145</v>
      </c>
      <c r="B146" s="1">
        <v>44700</v>
      </c>
      <c r="C146" s="1">
        <v>44709</v>
      </c>
      <c r="D146" s="5">
        <f>INT(YEAR(Feedback[[#This Row],[Checkin Date]]))</f>
        <v>2022</v>
      </c>
      <c r="E146" s="5" t="s">
        <v>2011</v>
      </c>
      <c r="F146" s="5" t="str">
        <f>TEXT(Feedback[[#This Row],[Checkin Date]],"dddd")</f>
        <v>Thursday</v>
      </c>
      <c r="G146" s="5" t="str">
        <f>IF(OR(Feedback[[#This Row],[Checkin Day]]="Monday",Feedback[[#This Row],[Checkin Day]]="Tuesday",Feedback[[#This Row],[Checkin Day]]="Wednesday",Feedback[[#This Row],[Checkin Day]]="Thursday"),"Weekdays","Weekends")</f>
        <v>Weekdays</v>
      </c>
      <c r="H146">
        <v>9</v>
      </c>
      <c r="I1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6" t="s">
        <v>176</v>
      </c>
      <c r="K146" t="s">
        <v>21</v>
      </c>
      <c r="L146" s="1">
        <v>26075</v>
      </c>
      <c r="M146" s="5">
        <f ca="1">DATEDIF(Feedback[[#This Row],[Date of Birth]],TODAY(),"Y")</f>
        <v>54</v>
      </c>
      <c r="N146" t="s">
        <v>22</v>
      </c>
      <c r="O146" t="s">
        <v>1995</v>
      </c>
      <c r="P146">
        <v>3</v>
      </c>
      <c r="Q146">
        <v>4</v>
      </c>
      <c r="R146" t="s">
        <v>25</v>
      </c>
      <c r="S146" t="s">
        <v>24</v>
      </c>
      <c r="T146" t="s">
        <v>25</v>
      </c>
      <c r="U146" t="s">
        <v>24</v>
      </c>
      <c r="V146" t="s">
        <v>25</v>
      </c>
      <c r="W146" t="s">
        <v>27</v>
      </c>
      <c r="X146" t="s">
        <v>27</v>
      </c>
      <c r="Y146" t="s">
        <v>27</v>
      </c>
      <c r="Z146" s="6">
        <f>VLOOKUP(Feedback[[#This Row],[Staff attitude]],Rating_Range[],2,0)</f>
        <v>4</v>
      </c>
      <c r="AA146" s="6">
        <f>VLOOKUP(Feedback[[#This Row],[Check-in Process]],Rating_Range[],2,0)</f>
        <v>3</v>
      </c>
      <c r="AB146" s="6">
        <f>VLOOKUP(Feedback[[#This Row],[Room service]],Rating_Range[],2,0)</f>
        <v>4</v>
      </c>
      <c r="AC146" s="6">
        <f>VLOOKUP(Feedback[[#This Row],[Room cleanliness]],Rating_Range[],2,0)</f>
        <v>3</v>
      </c>
      <c r="AD146" s="6">
        <f>VLOOKUP(Feedback[[#This Row],[Food quality]],Rating_Range[],2,0)</f>
        <v>4</v>
      </c>
      <c r="AE146" s="6">
        <f>VLOOKUP(Feedback[[#This Row],[Variety of food]],Rating_Range[],2,0)</f>
        <v>2</v>
      </c>
      <c r="AF146" s="6">
        <f>VLOOKUP(Feedback[[#This Row],[Broadband &amp; TV]],Rating_Range[],2,0)</f>
        <v>2</v>
      </c>
      <c r="AG146" s="6">
        <f>VLOOKUP(Feedback[[#This Row],[Gym]],Rating_Range[],2,0)</f>
        <v>2</v>
      </c>
      <c r="AH146" s="6">
        <f>AVERAGE(Feedback[[#This Row],[S.A]:[Gymm]])</f>
        <v>3</v>
      </c>
      <c r="AI146" s="6">
        <f>AVERAGE(Feedback[[#This Row],[S.A]:[C-I-P]])</f>
        <v>3.5</v>
      </c>
      <c r="AJ146" s="6">
        <f>AVERAGE(Feedback[[#This Row],[RM_S]:[RM_C]])</f>
        <v>3.5</v>
      </c>
      <c r="AK146" s="6">
        <f>AVERAGE(Feedback[[#This Row],[F_Q]:[Var_Food]])</f>
        <v>3</v>
      </c>
      <c r="AL146" s="6">
        <f>AVERAGE(Feedback[[#This Row],[B &amp; TV]:[Gymm]])</f>
        <v>2</v>
      </c>
    </row>
    <row r="147" spans="1:38" x14ac:dyDescent="0.3">
      <c r="A147">
        <v>146</v>
      </c>
      <c r="B147" s="1">
        <v>44609</v>
      </c>
      <c r="C147" s="1">
        <v>44624</v>
      </c>
      <c r="D147" s="5">
        <f>INT(YEAR(Feedback[[#This Row],[Checkin Date]]))</f>
        <v>2022</v>
      </c>
      <c r="E147" s="5" t="s">
        <v>2018</v>
      </c>
      <c r="F147" s="5" t="str">
        <f>TEXT(Feedback[[#This Row],[Checkin Date]],"dddd")</f>
        <v>Thursday</v>
      </c>
      <c r="G147" s="5" t="str">
        <f>IF(OR(Feedback[[#This Row],[Checkin Day]]="Monday",Feedback[[#This Row],[Checkin Day]]="Tuesday",Feedback[[#This Row],[Checkin Day]]="Wednesday",Feedback[[#This Row],[Checkin Day]]="Thursday"),"Weekdays","Weekends")</f>
        <v>Weekdays</v>
      </c>
      <c r="H147">
        <v>15</v>
      </c>
      <c r="I1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7" t="s">
        <v>177</v>
      </c>
      <c r="K147" t="s">
        <v>37</v>
      </c>
      <c r="L147" s="1">
        <v>26314</v>
      </c>
      <c r="M147" s="5">
        <f ca="1">DATEDIF(Feedback[[#This Row],[Date of Birth]],TODAY(),"Y")</f>
        <v>53</v>
      </c>
      <c r="N147" t="s">
        <v>35</v>
      </c>
      <c r="O147" t="s">
        <v>1991</v>
      </c>
      <c r="P147">
        <v>5</v>
      </c>
      <c r="Q147">
        <v>4</v>
      </c>
      <c r="R147" t="s">
        <v>25</v>
      </c>
      <c r="S147" t="s">
        <v>28</v>
      </c>
      <c r="T147" t="s">
        <v>28</v>
      </c>
      <c r="U147" t="s">
        <v>28</v>
      </c>
      <c r="V147" t="s">
        <v>28</v>
      </c>
      <c r="W147" t="s">
        <v>25</v>
      </c>
      <c r="X147" t="s">
        <v>28</v>
      </c>
      <c r="Y147" t="s">
        <v>28</v>
      </c>
      <c r="Z147" s="6">
        <f>VLOOKUP(Feedback[[#This Row],[Staff attitude]],Rating_Range[],2,0)</f>
        <v>4</v>
      </c>
      <c r="AA147" s="6">
        <f>VLOOKUP(Feedback[[#This Row],[Check-in Process]],Rating_Range[],2,0)</f>
        <v>5</v>
      </c>
      <c r="AB147" s="6">
        <f>VLOOKUP(Feedback[[#This Row],[Room service]],Rating_Range[],2,0)</f>
        <v>5</v>
      </c>
      <c r="AC147" s="6">
        <f>VLOOKUP(Feedback[[#This Row],[Room cleanliness]],Rating_Range[],2,0)</f>
        <v>5</v>
      </c>
      <c r="AD147" s="6">
        <f>VLOOKUP(Feedback[[#This Row],[Food quality]],Rating_Range[],2,0)</f>
        <v>5</v>
      </c>
      <c r="AE147" s="6">
        <f>VLOOKUP(Feedback[[#This Row],[Variety of food]],Rating_Range[],2,0)</f>
        <v>4</v>
      </c>
      <c r="AF147" s="6">
        <f>VLOOKUP(Feedback[[#This Row],[Broadband &amp; TV]],Rating_Range[],2,0)</f>
        <v>5</v>
      </c>
      <c r="AG147" s="6">
        <f>VLOOKUP(Feedback[[#This Row],[Gym]],Rating_Range[],2,0)</f>
        <v>5</v>
      </c>
      <c r="AH147" s="6">
        <f>AVERAGE(Feedback[[#This Row],[S.A]:[Gymm]])</f>
        <v>4.75</v>
      </c>
      <c r="AI147" s="6">
        <f>AVERAGE(Feedback[[#This Row],[S.A]:[C-I-P]])</f>
        <v>4.5</v>
      </c>
      <c r="AJ147" s="6">
        <f>AVERAGE(Feedback[[#This Row],[RM_S]:[RM_C]])</f>
        <v>5</v>
      </c>
      <c r="AK147" s="6">
        <f>AVERAGE(Feedback[[#This Row],[F_Q]:[Var_Food]])</f>
        <v>4.5</v>
      </c>
      <c r="AL147" s="6">
        <f>AVERAGE(Feedback[[#This Row],[B &amp; TV]:[Gymm]])</f>
        <v>5</v>
      </c>
    </row>
    <row r="148" spans="1:38" x14ac:dyDescent="0.3">
      <c r="A148">
        <v>147</v>
      </c>
      <c r="B148" s="1">
        <v>44835</v>
      </c>
      <c r="C148" s="1">
        <v>44860</v>
      </c>
      <c r="D148" s="5">
        <f>INT(YEAR(Feedback[[#This Row],[Checkin Date]]))</f>
        <v>2022</v>
      </c>
      <c r="E148" s="5" t="s">
        <v>2013</v>
      </c>
      <c r="F148" s="5" t="str">
        <f>TEXT(Feedback[[#This Row],[Checkin Date]],"dddd")</f>
        <v>Saturday</v>
      </c>
      <c r="G148" s="5" t="str">
        <f>IF(OR(Feedback[[#This Row],[Checkin Day]]="Monday",Feedback[[#This Row],[Checkin Day]]="Tuesday",Feedback[[#This Row],[Checkin Day]]="Wednesday",Feedback[[#This Row],[Checkin Day]]="Thursday"),"Weekdays","Weekends")</f>
        <v>Weekends</v>
      </c>
      <c r="H148">
        <v>25</v>
      </c>
      <c r="I1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8" t="s">
        <v>178</v>
      </c>
      <c r="K148" t="s">
        <v>37</v>
      </c>
      <c r="L148" s="1">
        <v>22746</v>
      </c>
      <c r="M148" s="5">
        <f ca="1">DATEDIF(Feedback[[#This Row],[Date of Birth]],TODAY(),"Y")</f>
        <v>63</v>
      </c>
      <c r="N148" t="s">
        <v>31</v>
      </c>
      <c r="O148" t="s">
        <v>1994</v>
      </c>
      <c r="P148">
        <v>3</v>
      </c>
      <c r="Q148">
        <v>3</v>
      </c>
      <c r="R148" t="s">
        <v>24</v>
      </c>
      <c r="S148" t="s">
        <v>28</v>
      </c>
      <c r="T148" t="s">
        <v>24</v>
      </c>
      <c r="U148" t="s">
        <v>28</v>
      </c>
      <c r="V148" t="s">
        <v>27</v>
      </c>
      <c r="W148" t="s">
        <v>27</v>
      </c>
      <c r="X148" t="s">
        <v>25</v>
      </c>
      <c r="Y148" t="s">
        <v>25</v>
      </c>
      <c r="Z148" s="6">
        <f>VLOOKUP(Feedback[[#This Row],[Staff attitude]],Rating_Range[],2,0)</f>
        <v>3</v>
      </c>
      <c r="AA148" s="6">
        <f>VLOOKUP(Feedback[[#This Row],[Check-in Process]],Rating_Range[],2,0)</f>
        <v>5</v>
      </c>
      <c r="AB148" s="6">
        <f>VLOOKUP(Feedback[[#This Row],[Room service]],Rating_Range[],2,0)</f>
        <v>3</v>
      </c>
      <c r="AC148" s="6">
        <f>VLOOKUP(Feedback[[#This Row],[Room cleanliness]],Rating_Range[],2,0)</f>
        <v>5</v>
      </c>
      <c r="AD148" s="6">
        <f>VLOOKUP(Feedback[[#This Row],[Food quality]],Rating_Range[],2,0)</f>
        <v>2</v>
      </c>
      <c r="AE148" s="6">
        <f>VLOOKUP(Feedback[[#This Row],[Variety of food]],Rating_Range[],2,0)</f>
        <v>2</v>
      </c>
      <c r="AF148" s="6">
        <f>VLOOKUP(Feedback[[#This Row],[Broadband &amp; TV]],Rating_Range[],2,0)</f>
        <v>4</v>
      </c>
      <c r="AG148" s="6">
        <f>VLOOKUP(Feedback[[#This Row],[Gym]],Rating_Range[],2,0)</f>
        <v>4</v>
      </c>
      <c r="AH148" s="6">
        <f>AVERAGE(Feedback[[#This Row],[S.A]:[Gymm]])</f>
        <v>3.5</v>
      </c>
      <c r="AI148" s="6">
        <f>AVERAGE(Feedback[[#This Row],[S.A]:[C-I-P]])</f>
        <v>4</v>
      </c>
      <c r="AJ148" s="6">
        <f>AVERAGE(Feedback[[#This Row],[RM_S]:[RM_C]])</f>
        <v>4</v>
      </c>
      <c r="AK148" s="6">
        <f>AVERAGE(Feedback[[#This Row],[F_Q]:[Var_Food]])</f>
        <v>2</v>
      </c>
      <c r="AL148" s="6">
        <f>AVERAGE(Feedback[[#This Row],[B &amp; TV]:[Gymm]])</f>
        <v>4</v>
      </c>
    </row>
    <row r="149" spans="1:38" x14ac:dyDescent="0.3">
      <c r="A149">
        <v>148</v>
      </c>
      <c r="B149" s="1">
        <v>44473</v>
      </c>
      <c r="C149" s="1">
        <v>44498</v>
      </c>
      <c r="D149" s="5">
        <f>INT(YEAR(Feedback[[#This Row],[Checkin Date]]))</f>
        <v>2021</v>
      </c>
      <c r="E149" s="5" t="s">
        <v>2013</v>
      </c>
      <c r="F149" s="5" t="str">
        <f>TEXT(Feedback[[#This Row],[Checkin Date]],"dddd")</f>
        <v>Monday</v>
      </c>
      <c r="G149" s="5" t="str">
        <f>IF(OR(Feedback[[#This Row],[Checkin Day]]="Monday",Feedback[[#This Row],[Checkin Day]]="Tuesday",Feedback[[#This Row],[Checkin Day]]="Wednesday",Feedback[[#This Row],[Checkin Day]]="Thursday"),"Weekdays","Weekends")</f>
        <v>Weekdays</v>
      </c>
      <c r="H149">
        <v>25</v>
      </c>
      <c r="I1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9" t="s">
        <v>179</v>
      </c>
      <c r="K149" t="s">
        <v>21</v>
      </c>
      <c r="L149" s="1">
        <v>31044</v>
      </c>
      <c r="M149" s="5">
        <f ca="1">DATEDIF(Feedback[[#This Row],[Date of Birth]],TODAY(),"Y")</f>
        <v>40</v>
      </c>
      <c r="N149" t="s">
        <v>22</v>
      </c>
      <c r="O149" t="s">
        <v>1995</v>
      </c>
      <c r="P149">
        <v>4</v>
      </c>
      <c r="Q149">
        <v>9</v>
      </c>
      <c r="R149" t="s">
        <v>24</v>
      </c>
      <c r="S149" t="s">
        <v>24</v>
      </c>
      <c r="T149" t="s">
        <v>27</v>
      </c>
      <c r="U149" t="s">
        <v>24</v>
      </c>
      <c r="V149" t="s">
        <v>25</v>
      </c>
      <c r="W149" t="s">
        <v>28</v>
      </c>
      <c r="X149" t="s">
        <v>28</v>
      </c>
      <c r="Y149" t="s">
        <v>25</v>
      </c>
      <c r="Z149" s="6">
        <f>VLOOKUP(Feedback[[#This Row],[Staff attitude]],Rating_Range[],2,0)</f>
        <v>3</v>
      </c>
      <c r="AA149" s="6">
        <f>VLOOKUP(Feedback[[#This Row],[Check-in Process]],Rating_Range[],2,0)</f>
        <v>3</v>
      </c>
      <c r="AB149" s="6">
        <f>VLOOKUP(Feedback[[#This Row],[Room service]],Rating_Range[],2,0)</f>
        <v>2</v>
      </c>
      <c r="AC149" s="6">
        <f>VLOOKUP(Feedback[[#This Row],[Room cleanliness]],Rating_Range[],2,0)</f>
        <v>3</v>
      </c>
      <c r="AD149" s="6">
        <f>VLOOKUP(Feedback[[#This Row],[Food quality]],Rating_Range[],2,0)</f>
        <v>4</v>
      </c>
      <c r="AE149" s="6">
        <f>VLOOKUP(Feedback[[#This Row],[Variety of food]],Rating_Range[],2,0)</f>
        <v>5</v>
      </c>
      <c r="AF149" s="6">
        <f>VLOOKUP(Feedback[[#This Row],[Broadband &amp; TV]],Rating_Range[],2,0)</f>
        <v>5</v>
      </c>
      <c r="AG149" s="6">
        <f>VLOOKUP(Feedback[[#This Row],[Gym]],Rating_Range[],2,0)</f>
        <v>4</v>
      </c>
      <c r="AH149" s="6">
        <f>AVERAGE(Feedback[[#This Row],[S.A]:[Gymm]])</f>
        <v>3.625</v>
      </c>
      <c r="AI149" s="6">
        <f>AVERAGE(Feedback[[#This Row],[S.A]:[C-I-P]])</f>
        <v>3</v>
      </c>
      <c r="AJ149" s="6">
        <f>AVERAGE(Feedback[[#This Row],[RM_S]:[RM_C]])</f>
        <v>2.5</v>
      </c>
      <c r="AK149" s="6">
        <f>AVERAGE(Feedback[[#This Row],[F_Q]:[Var_Food]])</f>
        <v>4.5</v>
      </c>
      <c r="AL149" s="6">
        <f>AVERAGE(Feedback[[#This Row],[B &amp; TV]:[Gymm]])</f>
        <v>4.5</v>
      </c>
    </row>
    <row r="150" spans="1:38" x14ac:dyDescent="0.3">
      <c r="A150">
        <v>149</v>
      </c>
      <c r="B150" s="1">
        <v>44037</v>
      </c>
      <c r="C150" s="1">
        <v>44038</v>
      </c>
      <c r="D150" s="5">
        <f>INT(YEAR(Feedback[[#This Row],[Checkin Date]]))</f>
        <v>2020</v>
      </c>
      <c r="E150" s="5" t="s">
        <v>2016</v>
      </c>
      <c r="F150" s="5" t="str">
        <f>TEXT(Feedback[[#This Row],[Checkin Date]],"dddd")</f>
        <v>Saturday</v>
      </c>
      <c r="G150" s="5" t="str">
        <f>IF(OR(Feedback[[#This Row],[Checkin Day]]="Monday",Feedback[[#This Row],[Checkin Day]]="Tuesday",Feedback[[#This Row],[Checkin Day]]="Wednesday",Feedback[[#This Row],[Checkin Day]]="Thursday"),"Weekdays","Weekends")</f>
        <v>Weekends</v>
      </c>
      <c r="H150">
        <v>1</v>
      </c>
      <c r="I1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50" t="s">
        <v>180</v>
      </c>
      <c r="K150" t="s">
        <v>37</v>
      </c>
      <c r="L150" s="1">
        <v>21462</v>
      </c>
      <c r="M150" s="5">
        <f ca="1">DATEDIF(Feedback[[#This Row],[Date of Birth]],TODAY(),"Y")</f>
        <v>66</v>
      </c>
      <c r="N150" t="s">
        <v>31</v>
      </c>
      <c r="O150" t="s">
        <v>1991</v>
      </c>
      <c r="P150">
        <v>4</v>
      </c>
      <c r="Q150">
        <v>9</v>
      </c>
      <c r="R150" t="s">
        <v>25</v>
      </c>
      <c r="S150" t="s">
        <v>27</v>
      </c>
      <c r="T150" t="s">
        <v>25</v>
      </c>
      <c r="U150" t="s">
        <v>24</v>
      </c>
      <c r="V150" t="s">
        <v>24</v>
      </c>
      <c r="W150" t="s">
        <v>26</v>
      </c>
      <c r="X150" t="s">
        <v>26</v>
      </c>
      <c r="Y150" t="s">
        <v>24</v>
      </c>
      <c r="Z150" s="6">
        <f>VLOOKUP(Feedback[[#This Row],[Staff attitude]],Rating_Range[],2,0)</f>
        <v>4</v>
      </c>
      <c r="AA150" s="6">
        <f>VLOOKUP(Feedback[[#This Row],[Check-in Process]],Rating_Range[],2,0)</f>
        <v>2</v>
      </c>
      <c r="AB150" s="6">
        <f>VLOOKUP(Feedback[[#This Row],[Room service]],Rating_Range[],2,0)</f>
        <v>4</v>
      </c>
      <c r="AC150" s="6">
        <f>VLOOKUP(Feedback[[#This Row],[Room cleanliness]],Rating_Range[],2,0)</f>
        <v>3</v>
      </c>
      <c r="AD150" s="6">
        <f>VLOOKUP(Feedback[[#This Row],[Food quality]],Rating_Range[],2,0)</f>
        <v>3</v>
      </c>
      <c r="AE150" s="6">
        <f>VLOOKUP(Feedback[[#This Row],[Variety of food]],Rating_Range[],2,0)</f>
        <v>1</v>
      </c>
      <c r="AF150" s="6">
        <f>VLOOKUP(Feedback[[#This Row],[Broadband &amp; TV]],Rating_Range[],2,0)</f>
        <v>1</v>
      </c>
      <c r="AG150" s="6">
        <f>VLOOKUP(Feedback[[#This Row],[Gym]],Rating_Range[],2,0)</f>
        <v>3</v>
      </c>
      <c r="AH150" s="6">
        <f>AVERAGE(Feedback[[#This Row],[S.A]:[Gymm]])</f>
        <v>2.625</v>
      </c>
      <c r="AI150" s="6">
        <f>AVERAGE(Feedback[[#This Row],[S.A]:[C-I-P]])</f>
        <v>3</v>
      </c>
      <c r="AJ150" s="6">
        <f>AVERAGE(Feedback[[#This Row],[RM_S]:[RM_C]])</f>
        <v>3.5</v>
      </c>
      <c r="AK150" s="6">
        <f>AVERAGE(Feedback[[#This Row],[F_Q]:[Var_Food]])</f>
        <v>2</v>
      </c>
      <c r="AL150" s="6">
        <f>AVERAGE(Feedback[[#This Row],[B &amp; TV]:[Gymm]])</f>
        <v>2</v>
      </c>
    </row>
    <row r="151" spans="1:38" x14ac:dyDescent="0.3">
      <c r="A151">
        <v>150</v>
      </c>
      <c r="B151" s="1">
        <v>44774</v>
      </c>
      <c r="C151" s="1">
        <v>44781</v>
      </c>
      <c r="D151" s="5">
        <f>INT(YEAR(Feedback[[#This Row],[Checkin Date]]))</f>
        <v>2022</v>
      </c>
      <c r="E151" s="5" t="s">
        <v>2012</v>
      </c>
      <c r="F151" s="5" t="str">
        <f>TEXT(Feedback[[#This Row],[Checkin Date]],"dddd")</f>
        <v>Monday</v>
      </c>
      <c r="G151" s="5" t="str">
        <f>IF(OR(Feedback[[#This Row],[Checkin Day]]="Monday",Feedback[[#This Row],[Checkin Day]]="Tuesday",Feedback[[#This Row],[Checkin Day]]="Wednesday",Feedback[[#This Row],[Checkin Day]]="Thursday"),"Weekdays","Weekends")</f>
        <v>Weekdays</v>
      </c>
      <c r="H151">
        <v>7</v>
      </c>
      <c r="I1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1" t="s">
        <v>181</v>
      </c>
      <c r="K151" t="s">
        <v>21</v>
      </c>
      <c r="L151" s="1">
        <v>24572</v>
      </c>
      <c r="M151" s="5">
        <f ca="1">DATEDIF(Feedback[[#This Row],[Date of Birth]],TODAY(),"Y")</f>
        <v>58</v>
      </c>
      <c r="N151" t="s">
        <v>22</v>
      </c>
      <c r="O151" t="s">
        <v>23</v>
      </c>
      <c r="P151">
        <v>5</v>
      </c>
      <c r="Q151">
        <v>10</v>
      </c>
      <c r="R151" t="s">
        <v>25</v>
      </c>
      <c r="S151" t="s">
        <v>28</v>
      </c>
      <c r="T151" t="s">
        <v>25</v>
      </c>
      <c r="U151" t="s">
        <v>28</v>
      </c>
      <c r="V151" t="s">
        <v>27</v>
      </c>
      <c r="W151" t="s">
        <v>26</v>
      </c>
      <c r="X151" t="s">
        <v>26</v>
      </c>
      <c r="Y151" t="s">
        <v>28</v>
      </c>
      <c r="Z151" s="6">
        <f>VLOOKUP(Feedback[[#This Row],[Staff attitude]],Rating_Range[],2,0)</f>
        <v>4</v>
      </c>
      <c r="AA151" s="6">
        <f>VLOOKUP(Feedback[[#This Row],[Check-in Process]],Rating_Range[],2,0)</f>
        <v>5</v>
      </c>
      <c r="AB151" s="6">
        <f>VLOOKUP(Feedback[[#This Row],[Room service]],Rating_Range[],2,0)</f>
        <v>4</v>
      </c>
      <c r="AC151" s="6">
        <f>VLOOKUP(Feedback[[#This Row],[Room cleanliness]],Rating_Range[],2,0)</f>
        <v>5</v>
      </c>
      <c r="AD151" s="6">
        <f>VLOOKUP(Feedback[[#This Row],[Food quality]],Rating_Range[],2,0)</f>
        <v>2</v>
      </c>
      <c r="AE151" s="6">
        <f>VLOOKUP(Feedback[[#This Row],[Variety of food]],Rating_Range[],2,0)</f>
        <v>1</v>
      </c>
      <c r="AF151" s="6">
        <f>VLOOKUP(Feedback[[#This Row],[Broadband &amp; TV]],Rating_Range[],2,0)</f>
        <v>1</v>
      </c>
      <c r="AG151" s="6">
        <f>VLOOKUP(Feedback[[#This Row],[Gym]],Rating_Range[],2,0)</f>
        <v>5</v>
      </c>
      <c r="AH151" s="6">
        <f>AVERAGE(Feedback[[#This Row],[S.A]:[Gymm]])</f>
        <v>3.375</v>
      </c>
      <c r="AI151" s="6">
        <f>AVERAGE(Feedback[[#This Row],[S.A]:[C-I-P]])</f>
        <v>4.5</v>
      </c>
      <c r="AJ151" s="6">
        <f>AVERAGE(Feedback[[#This Row],[RM_S]:[RM_C]])</f>
        <v>4.5</v>
      </c>
      <c r="AK151" s="6">
        <f>AVERAGE(Feedback[[#This Row],[F_Q]:[Var_Food]])</f>
        <v>1.5</v>
      </c>
      <c r="AL151" s="6">
        <f>AVERAGE(Feedback[[#This Row],[B &amp; TV]:[Gymm]])</f>
        <v>3</v>
      </c>
    </row>
    <row r="152" spans="1:38" x14ac:dyDescent="0.3">
      <c r="A152">
        <v>151</v>
      </c>
      <c r="B152" s="1">
        <v>44198</v>
      </c>
      <c r="C152" s="1">
        <v>44214</v>
      </c>
      <c r="D152" s="5">
        <f>INT(YEAR(Feedback[[#This Row],[Checkin Date]]))</f>
        <v>2021</v>
      </c>
      <c r="E152" s="5" t="s">
        <v>2014</v>
      </c>
      <c r="F152" s="5" t="str">
        <f>TEXT(Feedback[[#This Row],[Checkin Date]],"dddd")</f>
        <v>Saturday</v>
      </c>
      <c r="G152" s="5" t="str">
        <f>IF(OR(Feedback[[#This Row],[Checkin Day]]="Monday",Feedback[[#This Row],[Checkin Day]]="Tuesday",Feedback[[#This Row],[Checkin Day]]="Wednesday",Feedback[[#This Row],[Checkin Day]]="Thursday"),"Weekdays","Weekends")</f>
        <v>Weekends</v>
      </c>
      <c r="H152">
        <v>16</v>
      </c>
      <c r="I1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2" t="s">
        <v>182</v>
      </c>
      <c r="K152" t="s">
        <v>21</v>
      </c>
      <c r="L152" s="1">
        <v>20040</v>
      </c>
      <c r="M152" s="5">
        <f ca="1">DATEDIF(Feedback[[#This Row],[Date of Birth]],TODAY(),"Y")</f>
        <v>70</v>
      </c>
      <c r="N152" t="s">
        <v>22</v>
      </c>
      <c r="O152" t="s">
        <v>23</v>
      </c>
      <c r="P152">
        <v>3</v>
      </c>
      <c r="Q152">
        <v>10</v>
      </c>
      <c r="R152" t="s">
        <v>27</v>
      </c>
      <c r="S152" t="s">
        <v>26</v>
      </c>
      <c r="T152" t="s">
        <v>25</v>
      </c>
      <c r="U152" t="s">
        <v>26</v>
      </c>
      <c r="V152" t="s">
        <v>25</v>
      </c>
      <c r="W152" t="s">
        <v>27</v>
      </c>
      <c r="X152" t="s">
        <v>28</v>
      </c>
      <c r="Y152" t="s">
        <v>26</v>
      </c>
      <c r="Z152" s="6">
        <f>VLOOKUP(Feedback[[#This Row],[Staff attitude]],Rating_Range[],2,0)</f>
        <v>2</v>
      </c>
      <c r="AA152" s="6">
        <f>VLOOKUP(Feedback[[#This Row],[Check-in Process]],Rating_Range[],2,0)</f>
        <v>1</v>
      </c>
      <c r="AB152" s="6">
        <f>VLOOKUP(Feedback[[#This Row],[Room service]],Rating_Range[],2,0)</f>
        <v>4</v>
      </c>
      <c r="AC152" s="6">
        <f>VLOOKUP(Feedback[[#This Row],[Room cleanliness]],Rating_Range[],2,0)</f>
        <v>1</v>
      </c>
      <c r="AD152" s="6">
        <f>VLOOKUP(Feedback[[#This Row],[Food quality]],Rating_Range[],2,0)</f>
        <v>4</v>
      </c>
      <c r="AE152" s="6">
        <f>VLOOKUP(Feedback[[#This Row],[Variety of food]],Rating_Range[],2,0)</f>
        <v>2</v>
      </c>
      <c r="AF152" s="6">
        <f>VLOOKUP(Feedback[[#This Row],[Broadband &amp; TV]],Rating_Range[],2,0)</f>
        <v>5</v>
      </c>
      <c r="AG152" s="6">
        <f>VLOOKUP(Feedback[[#This Row],[Gym]],Rating_Range[],2,0)</f>
        <v>1</v>
      </c>
      <c r="AH152" s="6">
        <f>AVERAGE(Feedback[[#This Row],[S.A]:[Gymm]])</f>
        <v>2.5</v>
      </c>
      <c r="AI152" s="6">
        <f>AVERAGE(Feedback[[#This Row],[S.A]:[C-I-P]])</f>
        <v>1.5</v>
      </c>
      <c r="AJ152" s="6">
        <f>AVERAGE(Feedback[[#This Row],[RM_S]:[RM_C]])</f>
        <v>2.5</v>
      </c>
      <c r="AK152" s="6">
        <f>AVERAGE(Feedback[[#This Row],[F_Q]:[Var_Food]])</f>
        <v>3</v>
      </c>
      <c r="AL152" s="6">
        <f>AVERAGE(Feedback[[#This Row],[B &amp; TV]:[Gymm]])</f>
        <v>3</v>
      </c>
    </row>
    <row r="153" spans="1:38" x14ac:dyDescent="0.3">
      <c r="A153">
        <v>152</v>
      </c>
      <c r="B153" s="1">
        <v>44839</v>
      </c>
      <c r="C153" s="1">
        <v>44849</v>
      </c>
      <c r="D153" s="5">
        <f>INT(YEAR(Feedback[[#This Row],[Checkin Date]]))</f>
        <v>2022</v>
      </c>
      <c r="E153" s="5" t="s">
        <v>2013</v>
      </c>
      <c r="F153" s="5" t="str">
        <f>TEXT(Feedback[[#This Row],[Checkin Date]],"dddd")</f>
        <v>Wednesday</v>
      </c>
      <c r="G153" s="5" t="str">
        <f>IF(OR(Feedback[[#This Row],[Checkin Day]]="Monday",Feedback[[#This Row],[Checkin Day]]="Tuesday",Feedback[[#This Row],[Checkin Day]]="Wednesday",Feedback[[#This Row],[Checkin Day]]="Thursday"),"Weekdays","Weekends")</f>
        <v>Weekdays</v>
      </c>
      <c r="H153">
        <v>10</v>
      </c>
      <c r="I1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3" t="s">
        <v>183</v>
      </c>
      <c r="K153" t="s">
        <v>21</v>
      </c>
      <c r="L153" s="1">
        <v>26834</v>
      </c>
      <c r="M153" s="5">
        <f ca="1">DATEDIF(Feedback[[#This Row],[Date of Birth]],TODAY(),"Y")</f>
        <v>52</v>
      </c>
      <c r="N153" t="s">
        <v>35</v>
      </c>
      <c r="O153" t="s">
        <v>1995</v>
      </c>
      <c r="P153">
        <v>5</v>
      </c>
      <c r="Q153">
        <v>8</v>
      </c>
      <c r="R153" t="s">
        <v>25</v>
      </c>
      <c r="S153" t="s">
        <v>25</v>
      </c>
      <c r="T153" t="s">
        <v>28</v>
      </c>
      <c r="U153" t="s">
        <v>27</v>
      </c>
      <c r="V153" t="s">
        <v>24</v>
      </c>
      <c r="W153" t="s">
        <v>27</v>
      </c>
      <c r="X153" t="s">
        <v>27</v>
      </c>
      <c r="Y153" t="s">
        <v>28</v>
      </c>
      <c r="Z153" s="6">
        <f>VLOOKUP(Feedback[[#This Row],[Staff attitude]],Rating_Range[],2,0)</f>
        <v>4</v>
      </c>
      <c r="AA153" s="6">
        <f>VLOOKUP(Feedback[[#This Row],[Check-in Process]],Rating_Range[],2,0)</f>
        <v>4</v>
      </c>
      <c r="AB153" s="6">
        <f>VLOOKUP(Feedback[[#This Row],[Room service]],Rating_Range[],2,0)</f>
        <v>5</v>
      </c>
      <c r="AC153" s="6">
        <f>VLOOKUP(Feedback[[#This Row],[Room cleanliness]],Rating_Range[],2,0)</f>
        <v>2</v>
      </c>
      <c r="AD153" s="6">
        <f>VLOOKUP(Feedback[[#This Row],[Food quality]],Rating_Range[],2,0)</f>
        <v>3</v>
      </c>
      <c r="AE153" s="6">
        <f>VLOOKUP(Feedback[[#This Row],[Variety of food]],Rating_Range[],2,0)</f>
        <v>2</v>
      </c>
      <c r="AF153" s="6">
        <f>VLOOKUP(Feedback[[#This Row],[Broadband &amp; TV]],Rating_Range[],2,0)</f>
        <v>2</v>
      </c>
      <c r="AG153" s="6">
        <f>VLOOKUP(Feedback[[#This Row],[Gym]],Rating_Range[],2,0)</f>
        <v>5</v>
      </c>
      <c r="AH153" s="6">
        <f>AVERAGE(Feedback[[#This Row],[S.A]:[Gymm]])</f>
        <v>3.375</v>
      </c>
      <c r="AI153" s="6">
        <f>AVERAGE(Feedback[[#This Row],[S.A]:[C-I-P]])</f>
        <v>4</v>
      </c>
      <c r="AJ153" s="6">
        <f>AVERAGE(Feedback[[#This Row],[RM_S]:[RM_C]])</f>
        <v>3.5</v>
      </c>
      <c r="AK153" s="6">
        <f>AVERAGE(Feedback[[#This Row],[F_Q]:[Var_Food]])</f>
        <v>2.5</v>
      </c>
      <c r="AL153" s="6">
        <f>AVERAGE(Feedback[[#This Row],[B &amp; TV]:[Gymm]])</f>
        <v>3.5</v>
      </c>
    </row>
    <row r="154" spans="1:38" x14ac:dyDescent="0.3">
      <c r="A154">
        <v>153</v>
      </c>
      <c r="B154" s="1">
        <v>44809</v>
      </c>
      <c r="C154" s="1">
        <v>44817</v>
      </c>
      <c r="D154" s="5">
        <f>INT(YEAR(Feedback[[#This Row],[Checkin Date]]))</f>
        <v>2022</v>
      </c>
      <c r="E154" s="5" t="s">
        <v>2019</v>
      </c>
      <c r="F154" s="5" t="str">
        <f>TEXT(Feedback[[#This Row],[Checkin Date]],"dddd")</f>
        <v>Monday</v>
      </c>
      <c r="G154" s="5" t="str">
        <f>IF(OR(Feedback[[#This Row],[Checkin Day]]="Monday",Feedback[[#This Row],[Checkin Day]]="Tuesday",Feedback[[#This Row],[Checkin Day]]="Wednesday",Feedback[[#This Row],[Checkin Day]]="Thursday"),"Weekdays","Weekends")</f>
        <v>Weekdays</v>
      </c>
      <c r="H154">
        <v>8</v>
      </c>
      <c r="I1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4" t="s">
        <v>184</v>
      </c>
      <c r="K154" t="s">
        <v>37</v>
      </c>
      <c r="L154" s="1">
        <v>32259</v>
      </c>
      <c r="M154" s="5">
        <f ca="1">DATEDIF(Feedback[[#This Row],[Date of Birth]],TODAY(),"Y")</f>
        <v>37</v>
      </c>
      <c r="N154" t="s">
        <v>35</v>
      </c>
      <c r="O154" t="s">
        <v>1995</v>
      </c>
      <c r="P154">
        <v>3</v>
      </c>
      <c r="Q154">
        <v>6</v>
      </c>
      <c r="R154" t="s">
        <v>24</v>
      </c>
      <c r="S154" t="s">
        <v>28</v>
      </c>
      <c r="T154" t="s">
        <v>24</v>
      </c>
      <c r="U154" t="s">
        <v>26</v>
      </c>
      <c r="V154" t="s">
        <v>24</v>
      </c>
      <c r="W154" t="s">
        <v>27</v>
      </c>
      <c r="X154" t="s">
        <v>28</v>
      </c>
      <c r="Y154" t="s">
        <v>27</v>
      </c>
      <c r="Z154" s="6">
        <f>VLOOKUP(Feedback[[#This Row],[Staff attitude]],Rating_Range[],2,0)</f>
        <v>3</v>
      </c>
      <c r="AA154" s="6">
        <f>VLOOKUP(Feedback[[#This Row],[Check-in Process]],Rating_Range[],2,0)</f>
        <v>5</v>
      </c>
      <c r="AB154" s="6">
        <f>VLOOKUP(Feedback[[#This Row],[Room service]],Rating_Range[],2,0)</f>
        <v>3</v>
      </c>
      <c r="AC154" s="6">
        <f>VLOOKUP(Feedback[[#This Row],[Room cleanliness]],Rating_Range[],2,0)</f>
        <v>1</v>
      </c>
      <c r="AD154" s="6">
        <f>VLOOKUP(Feedback[[#This Row],[Food quality]],Rating_Range[],2,0)</f>
        <v>3</v>
      </c>
      <c r="AE154" s="6">
        <f>VLOOKUP(Feedback[[#This Row],[Variety of food]],Rating_Range[],2,0)</f>
        <v>2</v>
      </c>
      <c r="AF154" s="6">
        <f>VLOOKUP(Feedback[[#This Row],[Broadband &amp; TV]],Rating_Range[],2,0)</f>
        <v>5</v>
      </c>
      <c r="AG154" s="6">
        <f>VLOOKUP(Feedback[[#This Row],[Gym]],Rating_Range[],2,0)</f>
        <v>2</v>
      </c>
      <c r="AH154" s="6">
        <f>AVERAGE(Feedback[[#This Row],[S.A]:[Gymm]])</f>
        <v>3</v>
      </c>
      <c r="AI154" s="6">
        <f>AVERAGE(Feedback[[#This Row],[S.A]:[C-I-P]])</f>
        <v>4</v>
      </c>
      <c r="AJ154" s="6">
        <f>AVERAGE(Feedback[[#This Row],[RM_S]:[RM_C]])</f>
        <v>2</v>
      </c>
      <c r="AK154" s="6">
        <f>AVERAGE(Feedback[[#This Row],[F_Q]:[Var_Food]])</f>
        <v>2.5</v>
      </c>
      <c r="AL154" s="6">
        <f>AVERAGE(Feedback[[#This Row],[B &amp; TV]:[Gymm]])</f>
        <v>3.5</v>
      </c>
    </row>
    <row r="155" spans="1:38" x14ac:dyDescent="0.3">
      <c r="A155">
        <v>154</v>
      </c>
      <c r="B155" s="1">
        <v>44819</v>
      </c>
      <c r="C155" s="1">
        <v>44829</v>
      </c>
      <c r="D155" s="5">
        <f>INT(YEAR(Feedback[[#This Row],[Checkin Date]]))</f>
        <v>2022</v>
      </c>
      <c r="E155" s="5" t="s">
        <v>2019</v>
      </c>
      <c r="F155" s="5" t="str">
        <f>TEXT(Feedback[[#This Row],[Checkin Date]],"dddd")</f>
        <v>Thursday</v>
      </c>
      <c r="G155" s="5" t="str">
        <f>IF(OR(Feedback[[#This Row],[Checkin Day]]="Monday",Feedback[[#This Row],[Checkin Day]]="Tuesday",Feedback[[#This Row],[Checkin Day]]="Wednesday",Feedback[[#This Row],[Checkin Day]]="Thursday"),"Weekdays","Weekends")</f>
        <v>Weekdays</v>
      </c>
      <c r="H155">
        <v>10</v>
      </c>
      <c r="I1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5" t="s">
        <v>185</v>
      </c>
      <c r="K155" t="s">
        <v>21</v>
      </c>
      <c r="L155" s="1">
        <v>22526</v>
      </c>
      <c r="M155" s="5">
        <f ca="1">DATEDIF(Feedback[[#This Row],[Date of Birth]],TODAY(),"Y")</f>
        <v>63</v>
      </c>
      <c r="N155" t="s">
        <v>35</v>
      </c>
      <c r="O155" t="s">
        <v>1991</v>
      </c>
      <c r="P155">
        <v>5</v>
      </c>
      <c r="Q155">
        <v>8</v>
      </c>
      <c r="R155" t="s">
        <v>28</v>
      </c>
      <c r="S155" t="s">
        <v>24</v>
      </c>
      <c r="T155" t="s">
        <v>28</v>
      </c>
      <c r="U155" t="s">
        <v>26</v>
      </c>
      <c r="V155" t="s">
        <v>24</v>
      </c>
      <c r="W155" t="s">
        <v>24</v>
      </c>
      <c r="X155" t="s">
        <v>25</v>
      </c>
      <c r="Y155" t="s">
        <v>27</v>
      </c>
      <c r="Z155" s="6">
        <f>VLOOKUP(Feedback[[#This Row],[Staff attitude]],Rating_Range[],2,0)</f>
        <v>5</v>
      </c>
      <c r="AA155" s="6">
        <f>VLOOKUP(Feedback[[#This Row],[Check-in Process]],Rating_Range[],2,0)</f>
        <v>3</v>
      </c>
      <c r="AB155" s="6">
        <f>VLOOKUP(Feedback[[#This Row],[Room service]],Rating_Range[],2,0)</f>
        <v>5</v>
      </c>
      <c r="AC155" s="6">
        <f>VLOOKUP(Feedback[[#This Row],[Room cleanliness]],Rating_Range[],2,0)</f>
        <v>1</v>
      </c>
      <c r="AD155" s="6">
        <f>VLOOKUP(Feedback[[#This Row],[Food quality]],Rating_Range[],2,0)</f>
        <v>3</v>
      </c>
      <c r="AE155" s="6">
        <f>VLOOKUP(Feedback[[#This Row],[Variety of food]],Rating_Range[],2,0)</f>
        <v>3</v>
      </c>
      <c r="AF155" s="6">
        <f>VLOOKUP(Feedback[[#This Row],[Broadband &amp; TV]],Rating_Range[],2,0)</f>
        <v>4</v>
      </c>
      <c r="AG155" s="6">
        <f>VLOOKUP(Feedback[[#This Row],[Gym]],Rating_Range[],2,0)</f>
        <v>2</v>
      </c>
      <c r="AH155" s="6">
        <f>AVERAGE(Feedback[[#This Row],[S.A]:[Gymm]])</f>
        <v>3.25</v>
      </c>
      <c r="AI155" s="6">
        <f>AVERAGE(Feedback[[#This Row],[S.A]:[C-I-P]])</f>
        <v>4</v>
      </c>
      <c r="AJ155" s="6">
        <f>AVERAGE(Feedback[[#This Row],[RM_S]:[RM_C]])</f>
        <v>3</v>
      </c>
      <c r="AK155" s="6">
        <f>AVERAGE(Feedback[[#This Row],[F_Q]:[Var_Food]])</f>
        <v>3</v>
      </c>
      <c r="AL155" s="6">
        <f>AVERAGE(Feedback[[#This Row],[B &amp; TV]:[Gymm]])</f>
        <v>3</v>
      </c>
    </row>
    <row r="156" spans="1:38" x14ac:dyDescent="0.3">
      <c r="A156">
        <v>155</v>
      </c>
      <c r="B156" s="1">
        <v>44472</v>
      </c>
      <c r="C156" s="1">
        <v>44484</v>
      </c>
      <c r="D156" s="5">
        <f>INT(YEAR(Feedback[[#This Row],[Checkin Date]]))</f>
        <v>2021</v>
      </c>
      <c r="E156" s="5" t="s">
        <v>2013</v>
      </c>
      <c r="F156" s="5" t="str">
        <f>TEXT(Feedback[[#This Row],[Checkin Date]],"dddd")</f>
        <v>Sunday</v>
      </c>
      <c r="G156" s="5" t="str">
        <f>IF(OR(Feedback[[#This Row],[Checkin Day]]="Monday",Feedback[[#This Row],[Checkin Day]]="Tuesday",Feedback[[#This Row],[Checkin Day]]="Wednesday",Feedback[[#This Row],[Checkin Day]]="Thursday"),"Weekdays","Weekends")</f>
        <v>Weekends</v>
      </c>
      <c r="H156">
        <v>12</v>
      </c>
      <c r="I1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6" t="s">
        <v>186</v>
      </c>
      <c r="K156" t="s">
        <v>21</v>
      </c>
      <c r="L156" s="1">
        <v>31416</v>
      </c>
      <c r="M156" s="5">
        <f ca="1">DATEDIF(Feedback[[#This Row],[Date of Birth]],TODAY(),"Y")</f>
        <v>39</v>
      </c>
      <c r="N156" t="s">
        <v>53</v>
      </c>
      <c r="O156" t="s">
        <v>23</v>
      </c>
      <c r="P156">
        <v>2</v>
      </c>
      <c r="Q156">
        <v>8</v>
      </c>
      <c r="R156" t="s">
        <v>28</v>
      </c>
      <c r="S156" t="s">
        <v>25</v>
      </c>
      <c r="T156" t="s">
        <v>24</v>
      </c>
      <c r="U156" t="s">
        <v>24</v>
      </c>
      <c r="V156" t="s">
        <v>25</v>
      </c>
      <c r="W156" t="s">
        <v>27</v>
      </c>
      <c r="X156" t="s">
        <v>27</v>
      </c>
      <c r="Y156" t="s">
        <v>27</v>
      </c>
      <c r="Z156" s="6">
        <f>VLOOKUP(Feedback[[#This Row],[Staff attitude]],Rating_Range[],2,0)</f>
        <v>5</v>
      </c>
      <c r="AA156" s="6">
        <f>VLOOKUP(Feedback[[#This Row],[Check-in Process]],Rating_Range[],2,0)</f>
        <v>4</v>
      </c>
      <c r="AB156" s="6">
        <f>VLOOKUP(Feedback[[#This Row],[Room service]],Rating_Range[],2,0)</f>
        <v>3</v>
      </c>
      <c r="AC156" s="6">
        <f>VLOOKUP(Feedback[[#This Row],[Room cleanliness]],Rating_Range[],2,0)</f>
        <v>3</v>
      </c>
      <c r="AD156" s="6">
        <f>VLOOKUP(Feedback[[#This Row],[Food quality]],Rating_Range[],2,0)</f>
        <v>4</v>
      </c>
      <c r="AE156" s="6">
        <f>VLOOKUP(Feedback[[#This Row],[Variety of food]],Rating_Range[],2,0)</f>
        <v>2</v>
      </c>
      <c r="AF156" s="6">
        <f>VLOOKUP(Feedback[[#This Row],[Broadband &amp; TV]],Rating_Range[],2,0)</f>
        <v>2</v>
      </c>
      <c r="AG156" s="6">
        <f>VLOOKUP(Feedback[[#This Row],[Gym]],Rating_Range[],2,0)</f>
        <v>2</v>
      </c>
      <c r="AH156" s="6">
        <f>AVERAGE(Feedback[[#This Row],[S.A]:[Gymm]])</f>
        <v>3.125</v>
      </c>
      <c r="AI156" s="6">
        <f>AVERAGE(Feedback[[#This Row],[S.A]:[C-I-P]])</f>
        <v>4.5</v>
      </c>
      <c r="AJ156" s="6">
        <f>AVERAGE(Feedback[[#This Row],[RM_S]:[RM_C]])</f>
        <v>3</v>
      </c>
      <c r="AK156" s="6">
        <f>AVERAGE(Feedback[[#This Row],[F_Q]:[Var_Food]])</f>
        <v>3</v>
      </c>
      <c r="AL156" s="6">
        <f>AVERAGE(Feedback[[#This Row],[B &amp; TV]:[Gymm]])</f>
        <v>2</v>
      </c>
    </row>
    <row r="157" spans="1:38" x14ac:dyDescent="0.3">
      <c r="A157">
        <v>156</v>
      </c>
      <c r="B157" s="1">
        <v>44153</v>
      </c>
      <c r="C157" s="1">
        <v>44174</v>
      </c>
      <c r="D157" s="5">
        <f>INT(YEAR(Feedback[[#This Row],[Checkin Date]]))</f>
        <v>2020</v>
      </c>
      <c r="E157" s="5" t="s">
        <v>2015</v>
      </c>
      <c r="F157" s="5" t="str">
        <f>TEXT(Feedback[[#This Row],[Checkin Date]],"dddd")</f>
        <v>Wednesday</v>
      </c>
      <c r="G157" s="5" t="str">
        <f>IF(OR(Feedback[[#This Row],[Checkin Day]]="Monday",Feedback[[#This Row],[Checkin Day]]="Tuesday",Feedback[[#This Row],[Checkin Day]]="Wednesday",Feedback[[#This Row],[Checkin Day]]="Thursday"),"Weekdays","Weekends")</f>
        <v>Weekdays</v>
      </c>
      <c r="H157">
        <v>21</v>
      </c>
      <c r="I1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7" t="s">
        <v>187</v>
      </c>
      <c r="K157" t="s">
        <v>37</v>
      </c>
      <c r="L157" s="1">
        <v>19768</v>
      </c>
      <c r="M157" s="5">
        <f ca="1">DATEDIF(Feedback[[#This Row],[Date of Birth]],TODAY(),"Y")</f>
        <v>71</v>
      </c>
      <c r="N157" t="s">
        <v>22</v>
      </c>
      <c r="O157" t="s">
        <v>23</v>
      </c>
      <c r="P157">
        <v>1</v>
      </c>
      <c r="Q157">
        <v>9</v>
      </c>
      <c r="R157" t="s">
        <v>25</v>
      </c>
      <c r="S157" t="s">
        <v>25</v>
      </c>
      <c r="T157" t="s">
        <v>25</v>
      </c>
      <c r="U157" t="s">
        <v>25</v>
      </c>
      <c r="V157" t="s">
        <v>27</v>
      </c>
      <c r="W157" t="s">
        <v>27</v>
      </c>
      <c r="X157" t="s">
        <v>28</v>
      </c>
      <c r="Y157" t="s">
        <v>27</v>
      </c>
      <c r="Z157" s="6">
        <f>VLOOKUP(Feedback[[#This Row],[Staff attitude]],Rating_Range[],2,0)</f>
        <v>4</v>
      </c>
      <c r="AA157" s="6">
        <f>VLOOKUP(Feedback[[#This Row],[Check-in Process]],Rating_Range[],2,0)</f>
        <v>4</v>
      </c>
      <c r="AB157" s="6">
        <f>VLOOKUP(Feedback[[#This Row],[Room service]],Rating_Range[],2,0)</f>
        <v>4</v>
      </c>
      <c r="AC157" s="6">
        <f>VLOOKUP(Feedback[[#This Row],[Room cleanliness]],Rating_Range[],2,0)</f>
        <v>4</v>
      </c>
      <c r="AD157" s="6">
        <f>VLOOKUP(Feedback[[#This Row],[Food quality]],Rating_Range[],2,0)</f>
        <v>2</v>
      </c>
      <c r="AE157" s="6">
        <f>VLOOKUP(Feedback[[#This Row],[Variety of food]],Rating_Range[],2,0)</f>
        <v>2</v>
      </c>
      <c r="AF157" s="6">
        <f>VLOOKUP(Feedback[[#This Row],[Broadband &amp; TV]],Rating_Range[],2,0)</f>
        <v>5</v>
      </c>
      <c r="AG157" s="6">
        <f>VLOOKUP(Feedback[[#This Row],[Gym]],Rating_Range[],2,0)</f>
        <v>2</v>
      </c>
      <c r="AH157" s="6">
        <f>AVERAGE(Feedback[[#This Row],[S.A]:[Gymm]])</f>
        <v>3.375</v>
      </c>
      <c r="AI157" s="6">
        <f>AVERAGE(Feedback[[#This Row],[S.A]:[C-I-P]])</f>
        <v>4</v>
      </c>
      <c r="AJ157" s="6">
        <f>AVERAGE(Feedback[[#This Row],[RM_S]:[RM_C]])</f>
        <v>4</v>
      </c>
      <c r="AK157" s="6">
        <f>AVERAGE(Feedback[[#This Row],[F_Q]:[Var_Food]])</f>
        <v>2</v>
      </c>
      <c r="AL157" s="6">
        <f>AVERAGE(Feedback[[#This Row],[B &amp; TV]:[Gymm]])</f>
        <v>3.5</v>
      </c>
    </row>
    <row r="158" spans="1:38" x14ac:dyDescent="0.3">
      <c r="A158">
        <v>157</v>
      </c>
      <c r="B158" s="1">
        <v>44688</v>
      </c>
      <c r="C158" s="1">
        <v>44689</v>
      </c>
      <c r="D158" s="5">
        <f>INT(YEAR(Feedback[[#This Row],[Checkin Date]]))</f>
        <v>2022</v>
      </c>
      <c r="E158" s="5" t="s">
        <v>2011</v>
      </c>
      <c r="F158" s="5" t="str">
        <f>TEXT(Feedback[[#This Row],[Checkin Date]],"dddd")</f>
        <v>Saturday</v>
      </c>
      <c r="G158" s="5" t="str">
        <f>IF(OR(Feedback[[#This Row],[Checkin Day]]="Monday",Feedback[[#This Row],[Checkin Day]]="Tuesday",Feedback[[#This Row],[Checkin Day]]="Wednesday",Feedback[[#This Row],[Checkin Day]]="Thursday"),"Weekdays","Weekends")</f>
        <v>Weekends</v>
      </c>
      <c r="H158">
        <v>1</v>
      </c>
      <c r="I1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58" t="s">
        <v>188</v>
      </c>
      <c r="K158" t="s">
        <v>21</v>
      </c>
      <c r="L158" s="1">
        <v>33950</v>
      </c>
      <c r="M158" s="5">
        <f ca="1">DATEDIF(Feedback[[#This Row],[Date of Birth]],TODAY(),"Y")</f>
        <v>32</v>
      </c>
      <c r="N158" t="s">
        <v>35</v>
      </c>
      <c r="O158" t="s">
        <v>1994</v>
      </c>
      <c r="P158">
        <v>5</v>
      </c>
      <c r="Q158">
        <v>10</v>
      </c>
      <c r="R158" t="s">
        <v>25</v>
      </c>
      <c r="S158" t="s">
        <v>25</v>
      </c>
      <c r="T158" t="s">
        <v>24</v>
      </c>
      <c r="U158" t="s">
        <v>26</v>
      </c>
      <c r="V158" t="s">
        <v>25</v>
      </c>
      <c r="W158" t="s">
        <v>26</v>
      </c>
      <c r="X158" t="s">
        <v>25</v>
      </c>
      <c r="Y158" t="s">
        <v>27</v>
      </c>
      <c r="Z158" s="6">
        <f>VLOOKUP(Feedback[[#This Row],[Staff attitude]],Rating_Range[],2,0)</f>
        <v>4</v>
      </c>
      <c r="AA158" s="6">
        <f>VLOOKUP(Feedback[[#This Row],[Check-in Process]],Rating_Range[],2,0)</f>
        <v>4</v>
      </c>
      <c r="AB158" s="6">
        <f>VLOOKUP(Feedback[[#This Row],[Room service]],Rating_Range[],2,0)</f>
        <v>3</v>
      </c>
      <c r="AC158" s="6">
        <f>VLOOKUP(Feedback[[#This Row],[Room cleanliness]],Rating_Range[],2,0)</f>
        <v>1</v>
      </c>
      <c r="AD158" s="6">
        <f>VLOOKUP(Feedback[[#This Row],[Food quality]],Rating_Range[],2,0)</f>
        <v>4</v>
      </c>
      <c r="AE158" s="6">
        <f>VLOOKUP(Feedback[[#This Row],[Variety of food]],Rating_Range[],2,0)</f>
        <v>1</v>
      </c>
      <c r="AF158" s="6">
        <f>VLOOKUP(Feedback[[#This Row],[Broadband &amp; TV]],Rating_Range[],2,0)</f>
        <v>4</v>
      </c>
      <c r="AG158" s="6">
        <f>VLOOKUP(Feedback[[#This Row],[Gym]],Rating_Range[],2,0)</f>
        <v>2</v>
      </c>
      <c r="AH158" s="6">
        <f>AVERAGE(Feedback[[#This Row],[S.A]:[Gymm]])</f>
        <v>2.875</v>
      </c>
      <c r="AI158" s="6">
        <f>AVERAGE(Feedback[[#This Row],[S.A]:[C-I-P]])</f>
        <v>4</v>
      </c>
      <c r="AJ158" s="6">
        <f>AVERAGE(Feedback[[#This Row],[RM_S]:[RM_C]])</f>
        <v>2</v>
      </c>
      <c r="AK158" s="6">
        <f>AVERAGE(Feedback[[#This Row],[F_Q]:[Var_Food]])</f>
        <v>2.5</v>
      </c>
      <c r="AL158" s="6">
        <f>AVERAGE(Feedback[[#This Row],[B &amp; TV]:[Gymm]])</f>
        <v>3</v>
      </c>
    </row>
    <row r="159" spans="1:38" x14ac:dyDescent="0.3">
      <c r="A159">
        <v>158</v>
      </c>
      <c r="B159" s="1">
        <v>44460</v>
      </c>
      <c r="C159" s="1">
        <v>44471</v>
      </c>
      <c r="D159" s="5">
        <f>INT(YEAR(Feedback[[#This Row],[Checkin Date]]))</f>
        <v>2021</v>
      </c>
      <c r="E159" s="5" t="s">
        <v>2019</v>
      </c>
      <c r="F159" s="5" t="str">
        <f>TEXT(Feedback[[#This Row],[Checkin Date]],"dddd")</f>
        <v>Tuesday</v>
      </c>
      <c r="G159" s="5" t="str">
        <f>IF(OR(Feedback[[#This Row],[Checkin Day]]="Monday",Feedback[[#This Row],[Checkin Day]]="Tuesday",Feedback[[#This Row],[Checkin Day]]="Wednesday",Feedback[[#This Row],[Checkin Day]]="Thursday"),"Weekdays","Weekends")</f>
        <v>Weekdays</v>
      </c>
      <c r="H159">
        <v>11</v>
      </c>
      <c r="I1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9" t="s">
        <v>189</v>
      </c>
      <c r="K159" t="s">
        <v>21</v>
      </c>
      <c r="L159" s="1">
        <v>35640</v>
      </c>
      <c r="M159" s="5">
        <f ca="1">DATEDIF(Feedback[[#This Row],[Date of Birth]],TODAY(),"Y")</f>
        <v>27</v>
      </c>
      <c r="N159" t="s">
        <v>35</v>
      </c>
      <c r="O159" t="s">
        <v>1995</v>
      </c>
      <c r="P159">
        <v>2</v>
      </c>
      <c r="Q159">
        <v>8</v>
      </c>
      <c r="R159" t="s">
        <v>28</v>
      </c>
      <c r="S159" t="s">
        <v>24</v>
      </c>
      <c r="T159" t="s">
        <v>25</v>
      </c>
      <c r="U159" t="s">
        <v>27</v>
      </c>
      <c r="V159" t="s">
        <v>24</v>
      </c>
      <c r="W159" t="s">
        <v>26</v>
      </c>
      <c r="X159" t="s">
        <v>27</v>
      </c>
      <c r="Y159" t="s">
        <v>26</v>
      </c>
      <c r="Z159" s="6">
        <f>VLOOKUP(Feedback[[#This Row],[Staff attitude]],Rating_Range[],2,0)</f>
        <v>5</v>
      </c>
      <c r="AA159" s="6">
        <f>VLOOKUP(Feedback[[#This Row],[Check-in Process]],Rating_Range[],2,0)</f>
        <v>3</v>
      </c>
      <c r="AB159" s="6">
        <f>VLOOKUP(Feedback[[#This Row],[Room service]],Rating_Range[],2,0)</f>
        <v>4</v>
      </c>
      <c r="AC159" s="6">
        <f>VLOOKUP(Feedback[[#This Row],[Room cleanliness]],Rating_Range[],2,0)</f>
        <v>2</v>
      </c>
      <c r="AD159" s="6">
        <f>VLOOKUP(Feedback[[#This Row],[Food quality]],Rating_Range[],2,0)</f>
        <v>3</v>
      </c>
      <c r="AE159" s="6">
        <f>VLOOKUP(Feedback[[#This Row],[Variety of food]],Rating_Range[],2,0)</f>
        <v>1</v>
      </c>
      <c r="AF159" s="6">
        <f>VLOOKUP(Feedback[[#This Row],[Broadband &amp; TV]],Rating_Range[],2,0)</f>
        <v>2</v>
      </c>
      <c r="AG159" s="6">
        <f>VLOOKUP(Feedback[[#This Row],[Gym]],Rating_Range[],2,0)</f>
        <v>1</v>
      </c>
      <c r="AH159" s="6">
        <f>AVERAGE(Feedback[[#This Row],[S.A]:[Gymm]])</f>
        <v>2.625</v>
      </c>
      <c r="AI159" s="6">
        <f>AVERAGE(Feedback[[#This Row],[S.A]:[C-I-P]])</f>
        <v>4</v>
      </c>
      <c r="AJ159" s="6">
        <f>AVERAGE(Feedback[[#This Row],[RM_S]:[RM_C]])</f>
        <v>3</v>
      </c>
      <c r="AK159" s="6">
        <f>AVERAGE(Feedback[[#This Row],[F_Q]:[Var_Food]])</f>
        <v>2</v>
      </c>
      <c r="AL159" s="6">
        <f>AVERAGE(Feedback[[#This Row],[B &amp; TV]:[Gymm]])</f>
        <v>1.5</v>
      </c>
    </row>
    <row r="160" spans="1:38" x14ac:dyDescent="0.3">
      <c r="A160">
        <v>159</v>
      </c>
      <c r="B160" s="1">
        <v>43881</v>
      </c>
      <c r="C160" s="1">
        <v>43892</v>
      </c>
      <c r="D160" s="5">
        <f>INT(YEAR(Feedback[[#This Row],[Checkin Date]]))</f>
        <v>2020</v>
      </c>
      <c r="E160" s="5" t="s">
        <v>2018</v>
      </c>
      <c r="F160" s="5" t="str">
        <f>TEXT(Feedback[[#This Row],[Checkin Date]],"dddd")</f>
        <v>Thursday</v>
      </c>
      <c r="G160" s="5" t="str">
        <f>IF(OR(Feedback[[#This Row],[Checkin Day]]="Monday",Feedback[[#This Row],[Checkin Day]]="Tuesday",Feedback[[#This Row],[Checkin Day]]="Wednesday",Feedback[[#This Row],[Checkin Day]]="Thursday"),"Weekdays","Weekends")</f>
        <v>Weekdays</v>
      </c>
      <c r="H160">
        <v>11</v>
      </c>
      <c r="I1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0" t="s">
        <v>190</v>
      </c>
      <c r="K160" t="s">
        <v>21</v>
      </c>
      <c r="L160" s="1">
        <v>19437</v>
      </c>
      <c r="M160" s="5">
        <f ca="1">DATEDIF(Feedback[[#This Row],[Date of Birth]],TODAY(),"Y")</f>
        <v>72</v>
      </c>
      <c r="N160" t="s">
        <v>31</v>
      </c>
      <c r="O160" t="s">
        <v>1992</v>
      </c>
      <c r="P160">
        <v>4</v>
      </c>
      <c r="Q160">
        <v>5</v>
      </c>
      <c r="R160" t="s">
        <v>24</v>
      </c>
      <c r="S160" t="s">
        <v>24</v>
      </c>
      <c r="T160" t="s">
        <v>25</v>
      </c>
      <c r="U160" t="s">
        <v>27</v>
      </c>
      <c r="V160" t="s">
        <v>26</v>
      </c>
      <c r="W160" t="s">
        <v>26</v>
      </c>
      <c r="X160" t="s">
        <v>24</v>
      </c>
      <c r="Y160" t="s">
        <v>26</v>
      </c>
      <c r="Z160" s="6">
        <f>VLOOKUP(Feedback[[#This Row],[Staff attitude]],Rating_Range[],2,0)</f>
        <v>3</v>
      </c>
      <c r="AA160" s="6">
        <f>VLOOKUP(Feedback[[#This Row],[Check-in Process]],Rating_Range[],2,0)</f>
        <v>3</v>
      </c>
      <c r="AB160" s="6">
        <f>VLOOKUP(Feedback[[#This Row],[Room service]],Rating_Range[],2,0)</f>
        <v>4</v>
      </c>
      <c r="AC160" s="6">
        <f>VLOOKUP(Feedback[[#This Row],[Room cleanliness]],Rating_Range[],2,0)</f>
        <v>2</v>
      </c>
      <c r="AD160" s="6">
        <f>VLOOKUP(Feedback[[#This Row],[Food quality]],Rating_Range[],2,0)</f>
        <v>1</v>
      </c>
      <c r="AE160" s="6">
        <f>VLOOKUP(Feedback[[#This Row],[Variety of food]],Rating_Range[],2,0)</f>
        <v>1</v>
      </c>
      <c r="AF160" s="6">
        <f>VLOOKUP(Feedback[[#This Row],[Broadband &amp; TV]],Rating_Range[],2,0)</f>
        <v>3</v>
      </c>
      <c r="AG160" s="6">
        <f>VLOOKUP(Feedback[[#This Row],[Gym]],Rating_Range[],2,0)</f>
        <v>1</v>
      </c>
      <c r="AH160" s="6">
        <f>AVERAGE(Feedback[[#This Row],[S.A]:[Gymm]])</f>
        <v>2.25</v>
      </c>
      <c r="AI160" s="6">
        <f>AVERAGE(Feedback[[#This Row],[S.A]:[C-I-P]])</f>
        <v>3</v>
      </c>
      <c r="AJ160" s="6">
        <f>AVERAGE(Feedback[[#This Row],[RM_S]:[RM_C]])</f>
        <v>3</v>
      </c>
      <c r="AK160" s="6">
        <f>AVERAGE(Feedback[[#This Row],[F_Q]:[Var_Food]])</f>
        <v>1</v>
      </c>
      <c r="AL160" s="6">
        <f>AVERAGE(Feedback[[#This Row],[B &amp; TV]:[Gymm]])</f>
        <v>2</v>
      </c>
    </row>
    <row r="161" spans="1:38" x14ac:dyDescent="0.3">
      <c r="A161">
        <v>160</v>
      </c>
      <c r="B161" s="1">
        <v>44365</v>
      </c>
      <c r="C161" s="1">
        <v>44384</v>
      </c>
      <c r="D161" s="5">
        <f>INT(YEAR(Feedback[[#This Row],[Checkin Date]]))</f>
        <v>2021</v>
      </c>
      <c r="E161" s="5" t="s">
        <v>2009</v>
      </c>
      <c r="F161" s="5" t="str">
        <f>TEXT(Feedback[[#This Row],[Checkin Date]],"dddd")</f>
        <v>Friday</v>
      </c>
      <c r="G161" s="5" t="str">
        <f>IF(OR(Feedback[[#This Row],[Checkin Day]]="Monday",Feedback[[#This Row],[Checkin Day]]="Tuesday",Feedback[[#This Row],[Checkin Day]]="Wednesday",Feedback[[#This Row],[Checkin Day]]="Thursday"),"Weekdays","Weekends")</f>
        <v>Weekends</v>
      </c>
      <c r="H161">
        <v>19</v>
      </c>
      <c r="I1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1" t="s">
        <v>191</v>
      </c>
      <c r="K161" t="s">
        <v>21</v>
      </c>
      <c r="L161" s="1">
        <v>23314</v>
      </c>
      <c r="M161" s="5">
        <f ca="1">DATEDIF(Feedback[[#This Row],[Date of Birth]],TODAY(),"Y")</f>
        <v>61</v>
      </c>
      <c r="N161" t="s">
        <v>35</v>
      </c>
      <c r="O161" t="s">
        <v>23</v>
      </c>
      <c r="P161">
        <v>4</v>
      </c>
      <c r="Q161">
        <v>9</v>
      </c>
      <c r="R161" t="s">
        <v>24</v>
      </c>
      <c r="S161" t="s">
        <v>25</v>
      </c>
      <c r="T161" t="s">
        <v>25</v>
      </c>
      <c r="U161" t="s">
        <v>24</v>
      </c>
      <c r="V161" t="s">
        <v>25</v>
      </c>
      <c r="W161" t="s">
        <v>27</v>
      </c>
      <c r="X161" t="s">
        <v>26</v>
      </c>
      <c r="Y161" t="s">
        <v>24</v>
      </c>
      <c r="Z161" s="6">
        <f>VLOOKUP(Feedback[[#This Row],[Staff attitude]],Rating_Range[],2,0)</f>
        <v>3</v>
      </c>
      <c r="AA161" s="6">
        <f>VLOOKUP(Feedback[[#This Row],[Check-in Process]],Rating_Range[],2,0)</f>
        <v>4</v>
      </c>
      <c r="AB161" s="6">
        <f>VLOOKUP(Feedback[[#This Row],[Room service]],Rating_Range[],2,0)</f>
        <v>4</v>
      </c>
      <c r="AC161" s="6">
        <f>VLOOKUP(Feedback[[#This Row],[Room cleanliness]],Rating_Range[],2,0)</f>
        <v>3</v>
      </c>
      <c r="AD161" s="6">
        <f>VLOOKUP(Feedback[[#This Row],[Food quality]],Rating_Range[],2,0)</f>
        <v>4</v>
      </c>
      <c r="AE161" s="6">
        <f>VLOOKUP(Feedback[[#This Row],[Variety of food]],Rating_Range[],2,0)</f>
        <v>2</v>
      </c>
      <c r="AF161" s="6">
        <f>VLOOKUP(Feedback[[#This Row],[Broadband &amp; TV]],Rating_Range[],2,0)</f>
        <v>1</v>
      </c>
      <c r="AG161" s="6">
        <f>VLOOKUP(Feedback[[#This Row],[Gym]],Rating_Range[],2,0)</f>
        <v>3</v>
      </c>
      <c r="AH161" s="6">
        <f>AVERAGE(Feedback[[#This Row],[S.A]:[Gymm]])</f>
        <v>3</v>
      </c>
      <c r="AI161" s="6">
        <f>AVERAGE(Feedback[[#This Row],[S.A]:[C-I-P]])</f>
        <v>3.5</v>
      </c>
      <c r="AJ161" s="6">
        <f>AVERAGE(Feedback[[#This Row],[RM_S]:[RM_C]])</f>
        <v>3.5</v>
      </c>
      <c r="AK161" s="6">
        <f>AVERAGE(Feedback[[#This Row],[F_Q]:[Var_Food]])</f>
        <v>3</v>
      </c>
      <c r="AL161" s="6">
        <f>AVERAGE(Feedback[[#This Row],[B &amp; TV]:[Gymm]])</f>
        <v>2</v>
      </c>
    </row>
    <row r="162" spans="1:38" x14ac:dyDescent="0.3">
      <c r="A162">
        <v>161</v>
      </c>
      <c r="B162" s="1">
        <v>44348</v>
      </c>
      <c r="C162" s="1">
        <v>44365</v>
      </c>
      <c r="D162" s="5">
        <f>INT(YEAR(Feedback[[#This Row],[Checkin Date]]))</f>
        <v>2021</v>
      </c>
      <c r="E162" s="5" t="s">
        <v>2009</v>
      </c>
      <c r="F162" s="5" t="str">
        <f>TEXT(Feedback[[#This Row],[Checkin Date]],"dddd")</f>
        <v>Tuesday</v>
      </c>
      <c r="G162" s="5" t="str">
        <f>IF(OR(Feedback[[#This Row],[Checkin Day]]="Monday",Feedback[[#This Row],[Checkin Day]]="Tuesday",Feedback[[#This Row],[Checkin Day]]="Wednesday",Feedback[[#This Row],[Checkin Day]]="Thursday"),"Weekdays","Weekends")</f>
        <v>Weekdays</v>
      </c>
      <c r="H162">
        <v>17</v>
      </c>
      <c r="I1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2" t="s">
        <v>192</v>
      </c>
      <c r="K162" t="s">
        <v>21</v>
      </c>
      <c r="L162" s="1">
        <v>32113</v>
      </c>
      <c r="M162" s="5">
        <f ca="1">DATEDIF(Feedback[[#This Row],[Date of Birth]],TODAY(),"Y")</f>
        <v>37</v>
      </c>
      <c r="N162" t="s">
        <v>22</v>
      </c>
      <c r="O162" t="s">
        <v>23</v>
      </c>
      <c r="P162">
        <v>4</v>
      </c>
      <c r="Q162">
        <v>10</v>
      </c>
      <c r="R162" t="s">
        <v>25</v>
      </c>
      <c r="S162" t="s">
        <v>24</v>
      </c>
      <c r="T162" t="s">
        <v>28</v>
      </c>
      <c r="U162" t="s">
        <v>26</v>
      </c>
      <c r="V162" t="s">
        <v>27</v>
      </c>
      <c r="W162" t="s">
        <v>27</v>
      </c>
      <c r="X162" t="s">
        <v>25</v>
      </c>
      <c r="Y162" t="s">
        <v>28</v>
      </c>
      <c r="Z162" s="6">
        <f>VLOOKUP(Feedback[[#This Row],[Staff attitude]],Rating_Range[],2,0)</f>
        <v>4</v>
      </c>
      <c r="AA162" s="6">
        <f>VLOOKUP(Feedback[[#This Row],[Check-in Process]],Rating_Range[],2,0)</f>
        <v>3</v>
      </c>
      <c r="AB162" s="6">
        <f>VLOOKUP(Feedback[[#This Row],[Room service]],Rating_Range[],2,0)</f>
        <v>5</v>
      </c>
      <c r="AC162" s="6">
        <f>VLOOKUP(Feedback[[#This Row],[Room cleanliness]],Rating_Range[],2,0)</f>
        <v>1</v>
      </c>
      <c r="AD162" s="6">
        <f>VLOOKUP(Feedback[[#This Row],[Food quality]],Rating_Range[],2,0)</f>
        <v>2</v>
      </c>
      <c r="AE162" s="6">
        <f>VLOOKUP(Feedback[[#This Row],[Variety of food]],Rating_Range[],2,0)</f>
        <v>2</v>
      </c>
      <c r="AF162" s="6">
        <f>VLOOKUP(Feedback[[#This Row],[Broadband &amp; TV]],Rating_Range[],2,0)</f>
        <v>4</v>
      </c>
      <c r="AG162" s="6">
        <f>VLOOKUP(Feedback[[#This Row],[Gym]],Rating_Range[],2,0)</f>
        <v>5</v>
      </c>
      <c r="AH162" s="6">
        <f>AVERAGE(Feedback[[#This Row],[S.A]:[Gymm]])</f>
        <v>3.25</v>
      </c>
      <c r="AI162" s="6">
        <f>AVERAGE(Feedback[[#This Row],[S.A]:[C-I-P]])</f>
        <v>3.5</v>
      </c>
      <c r="AJ162" s="6">
        <f>AVERAGE(Feedback[[#This Row],[RM_S]:[RM_C]])</f>
        <v>3</v>
      </c>
      <c r="AK162" s="6">
        <f>AVERAGE(Feedback[[#This Row],[F_Q]:[Var_Food]])</f>
        <v>2</v>
      </c>
      <c r="AL162" s="6">
        <f>AVERAGE(Feedback[[#This Row],[B &amp; TV]:[Gymm]])</f>
        <v>4.5</v>
      </c>
    </row>
    <row r="163" spans="1:38" x14ac:dyDescent="0.3">
      <c r="A163">
        <v>162</v>
      </c>
      <c r="B163" s="1">
        <v>44667</v>
      </c>
      <c r="C163" s="1">
        <v>44693</v>
      </c>
      <c r="D163" s="5">
        <f>INT(YEAR(Feedback[[#This Row],[Checkin Date]]))</f>
        <v>2022</v>
      </c>
      <c r="E163" s="5" t="s">
        <v>2008</v>
      </c>
      <c r="F163" s="5" t="str">
        <f>TEXT(Feedback[[#This Row],[Checkin Date]],"dddd")</f>
        <v>Saturday</v>
      </c>
      <c r="G163" s="5" t="str">
        <f>IF(OR(Feedback[[#This Row],[Checkin Day]]="Monday",Feedback[[#This Row],[Checkin Day]]="Tuesday",Feedback[[#This Row],[Checkin Day]]="Wednesday",Feedback[[#This Row],[Checkin Day]]="Thursday"),"Weekdays","Weekends")</f>
        <v>Weekends</v>
      </c>
      <c r="H163">
        <v>26</v>
      </c>
      <c r="I1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3" t="s">
        <v>193</v>
      </c>
      <c r="K163" t="s">
        <v>21</v>
      </c>
      <c r="L163" s="1">
        <v>33457</v>
      </c>
      <c r="M163" s="5">
        <f ca="1">DATEDIF(Feedback[[#This Row],[Date of Birth]],TODAY(),"Y")</f>
        <v>33</v>
      </c>
      <c r="N163" t="s">
        <v>35</v>
      </c>
      <c r="O163" t="s">
        <v>1991</v>
      </c>
      <c r="P163">
        <v>3</v>
      </c>
      <c r="Q163">
        <v>9</v>
      </c>
      <c r="R163" t="s">
        <v>24</v>
      </c>
      <c r="S163" t="s">
        <v>28</v>
      </c>
      <c r="T163" t="s">
        <v>24</v>
      </c>
      <c r="U163" t="s">
        <v>26</v>
      </c>
      <c r="V163" t="s">
        <v>28</v>
      </c>
      <c r="W163" t="s">
        <v>27</v>
      </c>
      <c r="X163" t="s">
        <v>24</v>
      </c>
      <c r="Y163" t="s">
        <v>26</v>
      </c>
      <c r="Z163" s="6">
        <f>VLOOKUP(Feedback[[#This Row],[Staff attitude]],Rating_Range[],2,0)</f>
        <v>3</v>
      </c>
      <c r="AA163" s="6">
        <f>VLOOKUP(Feedback[[#This Row],[Check-in Process]],Rating_Range[],2,0)</f>
        <v>5</v>
      </c>
      <c r="AB163" s="6">
        <f>VLOOKUP(Feedback[[#This Row],[Room service]],Rating_Range[],2,0)</f>
        <v>3</v>
      </c>
      <c r="AC163" s="6">
        <f>VLOOKUP(Feedback[[#This Row],[Room cleanliness]],Rating_Range[],2,0)</f>
        <v>1</v>
      </c>
      <c r="AD163" s="6">
        <f>VLOOKUP(Feedback[[#This Row],[Food quality]],Rating_Range[],2,0)</f>
        <v>5</v>
      </c>
      <c r="AE163" s="6">
        <f>VLOOKUP(Feedback[[#This Row],[Variety of food]],Rating_Range[],2,0)</f>
        <v>2</v>
      </c>
      <c r="AF163" s="6">
        <f>VLOOKUP(Feedback[[#This Row],[Broadband &amp; TV]],Rating_Range[],2,0)</f>
        <v>3</v>
      </c>
      <c r="AG163" s="6">
        <f>VLOOKUP(Feedback[[#This Row],[Gym]],Rating_Range[],2,0)</f>
        <v>1</v>
      </c>
      <c r="AH163" s="6">
        <f>AVERAGE(Feedback[[#This Row],[S.A]:[Gymm]])</f>
        <v>2.875</v>
      </c>
      <c r="AI163" s="6">
        <f>AVERAGE(Feedback[[#This Row],[S.A]:[C-I-P]])</f>
        <v>4</v>
      </c>
      <c r="AJ163" s="6">
        <f>AVERAGE(Feedback[[#This Row],[RM_S]:[RM_C]])</f>
        <v>2</v>
      </c>
      <c r="AK163" s="6">
        <f>AVERAGE(Feedback[[#This Row],[F_Q]:[Var_Food]])</f>
        <v>3.5</v>
      </c>
      <c r="AL163" s="6">
        <f>AVERAGE(Feedback[[#This Row],[B &amp; TV]:[Gymm]])</f>
        <v>2</v>
      </c>
    </row>
    <row r="164" spans="1:38" x14ac:dyDescent="0.3">
      <c r="A164">
        <v>163</v>
      </c>
      <c r="B164" s="1">
        <v>44694</v>
      </c>
      <c r="C164" s="1">
        <v>44714</v>
      </c>
      <c r="D164" s="5">
        <f>INT(YEAR(Feedback[[#This Row],[Checkin Date]]))</f>
        <v>2022</v>
      </c>
      <c r="E164" s="5" t="s">
        <v>2011</v>
      </c>
      <c r="F164" s="5" t="str">
        <f>TEXT(Feedback[[#This Row],[Checkin Date]],"dddd")</f>
        <v>Friday</v>
      </c>
      <c r="G164" s="5" t="str">
        <f>IF(OR(Feedback[[#This Row],[Checkin Day]]="Monday",Feedback[[#This Row],[Checkin Day]]="Tuesday",Feedback[[#This Row],[Checkin Day]]="Wednesday",Feedback[[#This Row],[Checkin Day]]="Thursday"),"Weekdays","Weekends")</f>
        <v>Weekends</v>
      </c>
      <c r="H164">
        <v>20</v>
      </c>
      <c r="I1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4" t="s">
        <v>194</v>
      </c>
      <c r="K164" t="s">
        <v>37</v>
      </c>
      <c r="L164" s="1">
        <v>31823</v>
      </c>
      <c r="M164" s="5">
        <f ca="1">DATEDIF(Feedback[[#This Row],[Date of Birth]],TODAY(),"Y")</f>
        <v>38</v>
      </c>
      <c r="N164" t="s">
        <v>35</v>
      </c>
      <c r="O164" t="s">
        <v>1991</v>
      </c>
      <c r="P164">
        <v>4</v>
      </c>
      <c r="Q164">
        <v>7</v>
      </c>
      <c r="R164" t="s">
        <v>26</v>
      </c>
      <c r="S164" t="s">
        <v>24</v>
      </c>
      <c r="T164" t="s">
        <v>28</v>
      </c>
      <c r="U164" t="s">
        <v>24</v>
      </c>
      <c r="V164" t="s">
        <v>24</v>
      </c>
      <c r="W164" t="s">
        <v>24</v>
      </c>
      <c r="X164" t="s">
        <v>27</v>
      </c>
      <c r="Y164" t="s">
        <v>25</v>
      </c>
      <c r="Z164" s="6">
        <f>VLOOKUP(Feedback[[#This Row],[Staff attitude]],Rating_Range[],2,0)</f>
        <v>1</v>
      </c>
      <c r="AA164" s="6">
        <f>VLOOKUP(Feedback[[#This Row],[Check-in Process]],Rating_Range[],2,0)</f>
        <v>3</v>
      </c>
      <c r="AB164" s="6">
        <f>VLOOKUP(Feedback[[#This Row],[Room service]],Rating_Range[],2,0)</f>
        <v>5</v>
      </c>
      <c r="AC164" s="6">
        <f>VLOOKUP(Feedback[[#This Row],[Room cleanliness]],Rating_Range[],2,0)</f>
        <v>3</v>
      </c>
      <c r="AD164" s="6">
        <f>VLOOKUP(Feedback[[#This Row],[Food quality]],Rating_Range[],2,0)</f>
        <v>3</v>
      </c>
      <c r="AE164" s="6">
        <f>VLOOKUP(Feedback[[#This Row],[Variety of food]],Rating_Range[],2,0)</f>
        <v>3</v>
      </c>
      <c r="AF164" s="6">
        <f>VLOOKUP(Feedback[[#This Row],[Broadband &amp; TV]],Rating_Range[],2,0)</f>
        <v>2</v>
      </c>
      <c r="AG164" s="6">
        <f>VLOOKUP(Feedback[[#This Row],[Gym]],Rating_Range[],2,0)</f>
        <v>4</v>
      </c>
      <c r="AH164" s="6">
        <f>AVERAGE(Feedback[[#This Row],[S.A]:[Gymm]])</f>
        <v>3</v>
      </c>
      <c r="AI164" s="6">
        <f>AVERAGE(Feedback[[#This Row],[S.A]:[C-I-P]])</f>
        <v>2</v>
      </c>
      <c r="AJ164" s="6">
        <f>AVERAGE(Feedback[[#This Row],[RM_S]:[RM_C]])</f>
        <v>4</v>
      </c>
      <c r="AK164" s="6">
        <f>AVERAGE(Feedback[[#This Row],[F_Q]:[Var_Food]])</f>
        <v>3</v>
      </c>
      <c r="AL164" s="6">
        <f>AVERAGE(Feedback[[#This Row],[B &amp; TV]:[Gymm]])</f>
        <v>3</v>
      </c>
    </row>
    <row r="165" spans="1:38" x14ac:dyDescent="0.3">
      <c r="A165">
        <v>164</v>
      </c>
      <c r="B165" s="1">
        <v>43865</v>
      </c>
      <c r="C165" s="1">
        <v>43867</v>
      </c>
      <c r="D165" s="5">
        <f>INT(YEAR(Feedback[[#This Row],[Checkin Date]]))</f>
        <v>2020</v>
      </c>
      <c r="E165" s="5" t="s">
        <v>2018</v>
      </c>
      <c r="F165" s="5" t="str">
        <f>TEXT(Feedback[[#This Row],[Checkin Date]],"dddd")</f>
        <v>Tuesday</v>
      </c>
      <c r="G165" s="5" t="str">
        <f>IF(OR(Feedback[[#This Row],[Checkin Day]]="Monday",Feedback[[#This Row],[Checkin Day]]="Tuesday",Feedback[[#This Row],[Checkin Day]]="Wednesday",Feedback[[#This Row],[Checkin Day]]="Thursday"),"Weekdays","Weekends")</f>
        <v>Weekdays</v>
      </c>
      <c r="H165">
        <v>2</v>
      </c>
      <c r="I1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5" t="s">
        <v>195</v>
      </c>
      <c r="K165" t="s">
        <v>21</v>
      </c>
      <c r="L165" s="1">
        <v>23260</v>
      </c>
      <c r="M165" s="5">
        <f ca="1">DATEDIF(Feedback[[#This Row],[Date of Birth]],TODAY(),"Y")</f>
        <v>61</v>
      </c>
      <c r="N165" t="s">
        <v>31</v>
      </c>
      <c r="O165" t="s">
        <v>1991</v>
      </c>
      <c r="P165">
        <v>4</v>
      </c>
      <c r="Q165">
        <v>5</v>
      </c>
      <c r="R165" t="s">
        <v>27</v>
      </c>
      <c r="S165" t="s">
        <v>27</v>
      </c>
      <c r="T165" t="s">
        <v>24</v>
      </c>
      <c r="U165" t="s">
        <v>25</v>
      </c>
      <c r="V165" t="s">
        <v>28</v>
      </c>
      <c r="W165" t="s">
        <v>26</v>
      </c>
      <c r="X165" t="s">
        <v>27</v>
      </c>
      <c r="Y165" t="s">
        <v>27</v>
      </c>
      <c r="Z165" s="6">
        <f>VLOOKUP(Feedback[[#This Row],[Staff attitude]],Rating_Range[],2,0)</f>
        <v>2</v>
      </c>
      <c r="AA165" s="6">
        <f>VLOOKUP(Feedback[[#This Row],[Check-in Process]],Rating_Range[],2,0)</f>
        <v>2</v>
      </c>
      <c r="AB165" s="6">
        <f>VLOOKUP(Feedback[[#This Row],[Room service]],Rating_Range[],2,0)</f>
        <v>3</v>
      </c>
      <c r="AC165" s="6">
        <f>VLOOKUP(Feedback[[#This Row],[Room cleanliness]],Rating_Range[],2,0)</f>
        <v>4</v>
      </c>
      <c r="AD165" s="6">
        <f>VLOOKUP(Feedback[[#This Row],[Food quality]],Rating_Range[],2,0)</f>
        <v>5</v>
      </c>
      <c r="AE165" s="6">
        <f>VLOOKUP(Feedback[[#This Row],[Variety of food]],Rating_Range[],2,0)</f>
        <v>1</v>
      </c>
      <c r="AF165" s="6">
        <f>VLOOKUP(Feedback[[#This Row],[Broadband &amp; TV]],Rating_Range[],2,0)</f>
        <v>2</v>
      </c>
      <c r="AG165" s="6">
        <f>VLOOKUP(Feedback[[#This Row],[Gym]],Rating_Range[],2,0)</f>
        <v>2</v>
      </c>
      <c r="AH165" s="6">
        <f>AVERAGE(Feedback[[#This Row],[S.A]:[Gymm]])</f>
        <v>2.625</v>
      </c>
      <c r="AI165" s="6">
        <f>AVERAGE(Feedback[[#This Row],[S.A]:[C-I-P]])</f>
        <v>2</v>
      </c>
      <c r="AJ165" s="6">
        <f>AVERAGE(Feedback[[#This Row],[RM_S]:[RM_C]])</f>
        <v>3.5</v>
      </c>
      <c r="AK165" s="6">
        <f>AVERAGE(Feedback[[#This Row],[F_Q]:[Var_Food]])</f>
        <v>3</v>
      </c>
      <c r="AL165" s="6">
        <f>AVERAGE(Feedback[[#This Row],[B &amp; TV]:[Gymm]])</f>
        <v>2</v>
      </c>
    </row>
    <row r="166" spans="1:38" x14ac:dyDescent="0.3">
      <c r="A166">
        <v>165</v>
      </c>
      <c r="B166" s="1">
        <v>44147</v>
      </c>
      <c r="C166" s="1">
        <v>44154</v>
      </c>
      <c r="D166" s="5">
        <f>INT(YEAR(Feedback[[#This Row],[Checkin Date]]))</f>
        <v>2020</v>
      </c>
      <c r="E166" s="5" t="s">
        <v>2015</v>
      </c>
      <c r="F166" s="5" t="str">
        <f>TEXT(Feedback[[#This Row],[Checkin Date]],"dddd")</f>
        <v>Thursday</v>
      </c>
      <c r="G166" s="5" t="str">
        <f>IF(OR(Feedback[[#This Row],[Checkin Day]]="Monday",Feedback[[#This Row],[Checkin Day]]="Tuesday",Feedback[[#This Row],[Checkin Day]]="Wednesday",Feedback[[#This Row],[Checkin Day]]="Thursday"),"Weekdays","Weekends")</f>
        <v>Weekdays</v>
      </c>
      <c r="H166">
        <v>7</v>
      </c>
      <c r="I1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6" t="s">
        <v>196</v>
      </c>
      <c r="K166" t="s">
        <v>21</v>
      </c>
      <c r="L166" s="1">
        <v>23914</v>
      </c>
      <c r="M166" s="5">
        <f ca="1">DATEDIF(Feedback[[#This Row],[Date of Birth]],TODAY(),"Y")</f>
        <v>60</v>
      </c>
      <c r="N166" t="s">
        <v>22</v>
      </c>
      <c r="O166" t="s">
        <v>23</v>
      </c>
      <c r="P166">
        <v>4</v>
      </c>
      <c r="Q166">
        <v>7</v>
      </c>
      <c r="R166" t="s">
        <v>25</v>
      </c>
      <c r="S166" t="s">
        <v>28</v>
      </c>
      <c r="T166" t="s">
        <v>24</v>
      </c>
      <c r="U166" t="s">
        <v>27</v>
      </c>
      <c r="V166" t="s">
        <v>28</v>
      </c>
      <c r="W166" t="s">
        <v>27</v>
      </c>
      <c r="X166" t="s">
        <v>26</v>
      </c>
      <c r="Y166" t="s">
        <v>24</v>
      </c>
      <c r="Z166" s="6">
        <f>VLOOKUP(Feedback[[#This Row],[Staff attitude]],Rating_Range[],2,0)</f>
        <v>4</v>
      </c>
      <c r="AA166" s="6">
        <f>VLOOKUP(Feedback[[#This Row],[Check-in Process]],Rating_Range[],2,0)</f>
        <v>5</v>
      </c>
      <c r="AB166" s="6">
        <f>VLOOKUP(Feedback[[#This Row],[Room service]],Rating_Range[],2,0)</f>
        <v>3</v>
      </c>
      <c r="AC166" s="6">
        <f>VLOOKUP(Feedback[[#This Row],[Room cleanliness]],Rating_Range[],2,0)</f>
        <v>2</v>
      </c>
      <c r="AD166" s="6">
        <f>VLOOKUP(Feedback[[#This Row],[Food quality]],Rating_Range[],2,0)</f>
        <v>5</v>
      </c>
      <c r="AE166" s="6">
        <f>VLOOKUP(Feedback[[#This Row],[Variety of food]],Rating_Range[],2,0)</f>
        <v>2</v>
      </c>
      <c r="AF166" s="6">
        <f>VLOOKUP(Feedback[[#This Row],[Broadband &amp; TV]],Rating_Range[],2,0)</f>
        <v>1</v>
      </c>
      <c r="AG166" s="6">
        <f>VLOOKUP(Feedback[[#This Row],[Gym]],Rating_Range[],2,0)</f>
        <v>3</v>
      </c>
      <c r="AH166" s="6">
        <f>AVERAGE(Feedback[[#This Row],[S.A]:[Gymm]])</f>
        <v>3.125</v>
      </c>
      <c r="AI166" s="6">
        <f>AVERAGE(Feedback[[#This Row],[S.A]:[C-I-P]])</f>
        <v>4.5</v>
      </c>
      <c r="AJ166" s="6">
        <f>AVERAGE(Feedback[[#This Row],[RM_S]:[RM_C]])</f>
        <v>2.5</v>
      </c>
      <c r="AK166" s="6">
        <f>AVERAGE(Feedback[[#This Row],[F_Q]:[Var_Food]])</f>
        <v>3.5</v>
      </c>
      <c r="AL166" s="6">
        <f>AVERAGE(Feedback[[#This Row],[B &amp; TV]:[Gymm]])</f>
        <v>2</v>
      </c>
    </row>
    <row r="167" spans="1:38" x14ac:dyDescent="0.3">
      <c r="A167">
        <v>166</v>
      </c>
      <c r="B167" s="1">
        <v>44379</v>
      </c>
      <c r="C167" s="1">
        <v>44409</v>
      </c>
      <c r="D167" s="5">
        <f>INT(YEAR(Feedback[[#This Row],[Checkin Date]]))</f>
        <v>2021</v>
      </c>
      <c r="E167" s="5" t="s">
        <v>2016</v>
      </c>
      <c r="F167" s="5" t="str">
        <f>TEXT(Feedback[[#This Row],[Checkin Date]],"dddd")</f>
        <v>Friday</v>
      </c>
      <c r="G167" s="5" t="str">
        <f>IF(OR(Feedback[[#This Row],[Checkin Day]]="Monday",Feedback[[#This Row],[Checkin Day]]="Tuesday",Feedback[[#This Row],[Checkin Day]]="Wednesday",Feedback[[#This Row],[Checkin Day]]="Thursday"),"Weekdays","Weekends")</f>
        <v>Weekends</v>
      </c>
      <c r="H167">
        <v>30</v>
      </c>
      <c r="I1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7" t="s">
        <v>197</v>
      </c>
      <c r="K167" t="s">
        <v>21</v>
      </c>
      <c r="L167" s="1">
        <v>38219</v>
      </c>
      <c r="M167" s="5">
        <f ca="1">DATEDIF(Feedback[[#This Row],[Date of Birth]],TODAY(),"Y")</f>
        <v>20</v>
      </c>
      <c r="N167" t="s">
        <v>22</v>
      </c>
      <c r="O167" t="s">
        <v>1992</v>
      </c>
      <c r="P167">
        <v>5</v>
      </c>
      <c r="Q167">
        <v>9</v>
      </c>
      <c r="R167" t="s">
        <v>28</v>
      </c>
      <c r="S167" t="s">
        <v>28</v>
      </c>
      <c r="T167" t="s">
        <v>24</v>
      </c>
      <c r="U167" t="s">
        <v>25</v>
      </c>
      <c r="V167" t="s">
        <v>27</v>
      </c>
      <c r="W167" t="s">
        <v>27</v>
      </c>
      <c r="X167" t="s">
        <v>28</v>
      </c>
      <c r="Y167" t="s">
        <v>28</v>
      </c>
      <c r="Z167" s="6">
        <f>VLOOKUP(Feedback[[#This Row],[Staff attitude]],Rating_Range[],2,0)</f>
        <v>5</v>
      </c>
      <c r="AA167" s="6">
        <f>VLOOKUP(Feedback[[#This Row],[Check-in Process]],Rating_Range[],2,0)</f>
        <v>5</v>
      </c>
      <c r="AB167" s="6">
        <f>VLOOKUP(Feedback[[#This Row],[Room service]],Rating_Range[],2,0)</f>
        <v>3</v>
      </c>
      <c r="AC167" s="6">
        <f>VLOOKUP(Feedback[[#This Row],[Room cleanliness]],Rating_Range[],2,0)</f>
        <v>4</v>
      </c>
      <c r="AD167" s="6">
        <f>VLOOKUP(Feedback[[#This Row],[Food quality]],Rating_Range[],2,0)</f>
        <v>2</v>
      </c>
      <c r="AE167" s="6">
        <f>VLOOKUP(Feedback[[#This Row],[Variety of food]],Rating_Range[],2,0)</f>
        <v>2</v>
      </c>
      <c r="AF167" s="6">
        <f>VLOOKUP(Feedback[[#This Row],[Broadband &amp; TV]],Rating_Range[],2,0)</f>
        <v>5</v>
      </c>
      <c r="AG167" s="6">
        <f>VLOOKUP(Feedback[[#This Row],[Gym]],Rating_Range[],2,0)</f>
        <v>5</v>
      </c>
      <c r="AH167" s="6">
        <f>AVERAGE(Feedback[[#This Row],[S.A]:[Gymm]])</f>
        <v>3.875</v>
      </c>
      <c r="AI167" s="6">
        <f>AVERAGE(Feedback[[#This Row],[S.A]:[C-I-P]])</f>
        <v>5</v>
      </c>
      <c r="AJ167" s="6">
        <f>AVERAGE(Feedback[[#This Row],[RM_S]:[RM_C]])</f>
        <v>3.5</v>
      </c>
      <c r="AK167" s="6">
        <f>AVERAGE(Feedback[[#This Row],[F_Q]:[Var_Food]])</f>
        <v>2</v>
      </c>
      <c r="AL167" s="6">
        <f>AVERAGE(Feedback[[#This Row],[B &amp; TV]:[Gymm]])</f>
        <v>5</v>
      </c>
    </row>
    <row r="168" spans="1:38" x14ac:dyDescent="0.3">
      <c r="A168">
        <v>167</v>
      </c>
      <c r="B168" s="1">
        <v>44047</v>
      </c>
      <c r="C168" s="1">
        <v>44059</v>
      </c>
      <c r="D168" s="5">
        <f>INT(YEAR(Feedback[[#This Row],[Checkin Date]]))</f>
        <v>2020</v>
      </c>
      <c r="E168" s="5" t="s">
        <v>2012</v>
      </c>
      <c r="F168" s="5" t="str">
        <f>TEXT(Feedback[[#This Row],[Checkin Date]],"dddd")</f>
        <v>Tuesday</v>
      </c>
      <c r="G168" s="5" t="str">
        <f>IF(OR(Feedback[[#This Row],[Checkin Day]]="Monday",Feedback[[#This Row],[Checkin Day]]="Tuesday",Feedback[[#This Row],[Checkin Day]]="Wednesday",Feedback[[#This Row],[Checkin Day]]="Thursday"),"Weekdays","Weekends")</f>
        <v>Weekdays</v>
      </c>
      <c r="H168">
        <v>12</v>
      </c>
      <c r="I1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8" t="s">
        <v>198</v>
      </c>
      <c r="K168" t="s">
        <v>21</v>
      </c>
      <c r="L168" s="1">
        <v>28220</v>
      </c>
      <c r="M168" s="5">
        <f ca="1">DATEDIF(Feedback[[#This Row],[Date of Birth]],TODAY(),"Y")</f>
        <v>48</v>
      </c>
      <c r="N168" t="s">
        <v>22</v>
      </c>
      <c r="O168" t="s">
        <v>23</v>
      </c>
      <c r="P168">
        <v>3</v>
      </c>
      <c r="Q168">
        <v>7</v>
      </c>
      <c r="R168" t="s">
        <v>25</v>
      </c>
      <c r="S168" t="s">
        <v>25</v>
      </c>
      <c r="T168" t="s">
        <v>28</v>
      </c>
      <c r="U168" t="s">
        <v>24</v>
      </c>
      <c r="V168" t="s">
        <v>26</v>
      </c>
      <c r="W168" t="s">
        <v>26</v>
      </c>
      <c r="X168" t="s">
        <v>26</v>
      </c>
      <c r="Y168" t="s">
        <v>28</v>
      </c>
      <c r="Z168" s="6">
        <f>VLOOKUP(Feedback[[#This Row],[Staff attitude]],Rating_Range[],2,0)</f>
        <v>4</v>
      </c>
      <c r="AA168" s="6">
        <f>VLOOKUP(Feedback[[#This Row],[Check-in Process]],Rating_Range[],2,0)</f>
        <v>4</v>
      </c>
      <c r="AB168" s="6">
        <f>VLOOKUP(Feedback[[#This Row],[Room service]],Rating_Range[],2,0)</f>
        <v>5</v>
      </c>
      <c r="AC168" s="6">
        <f>VLOOKUP(Feedback[[#This Row],[Room cleanliness]],Rating_Range[],2,0)</f>
        <v>3</v>
      </c>
      <c r="AD168" s="6">
        <f>VLOOKUP(Feedback[[#This Row],[Food quality]],Rating_Range[],2,0)</f>
        <v>1</v>
      </c>
      <c r="AE168" s="6">
        <f>VLOOKUP(Feedback[[#This Row],[Variety of food]],Rating_Range[],2,0)</f>
        <v>1</v>
      </c>
      <c r="AF168" s="6">
        <f>VLOOKUP(Feedback[[#This Row],[Broadband &amp; TV]],Rating_Range[],2,0)</f>
        <v>1</v>
      </c>
      <c r="AG168" s="6">
        <f>VLOOKUP(Feedback[[#This Row],[Gym]],Rating_Range[],2,0)</f>
        <v>5</v>
      </c>
      <c r="AH168" s="6">
        <f>AVERAGE(Feedback[[#This Row],[S.A]:[Gymm]])</f>
        <v>3</v>
      </c>
      <c r="AI168" s="6">
        <f>AVERAGE(Feedback[[#This Row],[S.A]:[C-I-P]])</f>
        <v>4</v>
      </c>
      <c r="AJ168" s="6">
        <f>AVERAGE(Feedback[[#This Row],[RM_S]:[RM_C]])</f>
        <v>4</v>
      </c>
      <c r="AK168" s="6">
        <f>AVERAGE(Feedback[[#This Row],[F_Q]:[Var_Food]])</f>
        <v>1</v>
      </c>
      <c r="AL168" s="6">
        <f>AVERAGE(Feedback[[#This Row],[B &amp; TV]:[Gymm]])</f>
        <v>3</v>
      </c>
    </row>
    <row r="169" spans="1:38" x14ac:dyDescent="0.3">
      <c r="A169">
        <v>168</v>
      </c>
      <c r="B169" s="1">
        <v>44564</v>
      </c>
      <c r="C169" s="1">
        <v>44571</v>
      </c>
      <c r="D169" s="5">
        <f>INT(YEAR(Feedback[[#This Row],[Checkin Date]]))</f>
        <v>2022</v>
      </c>
      <c r="E169" s="5" t="s">
        <v>2014</v>
      </c>
      <c r="F169" s="5" t="str">
        <f>TEXT(Feedback[[#This Row],[Checkin Date]],"dddd")</f>
        <v>Monday</v>
      </c>
      <c r="G169" s="5" t="str">
        <f>IF(OR(Feedback[[#This Row],[Checkin Day]]="Monday",Feedback[[#This Row],[Checkin Day]]="Tuesday",Feedback[[#This Row],[Checkin Day]]="Wednesday",Feedback[[#This Row],[Checkin Day]]="Thursday"),"Weekdays","Weekends")</f>
        <v>Weekdays</v>
      </c>
      <c r="H169">
        <v>7</v>
      </c>
      <c r="I1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9" t="s">
        <v>199</v>
      </c>
      <c r="K169" t="s">
        <v>21</v>
      </c>
      <c r="L169" s="1">
        <v>30086</v>
      </c>
      <c r="M169" s="5">
        <f ca="1">DATEDIF(Feedback[[#This Row],[Date of Birth]],TODAY(),"Y")</f>
        <v>43</v>
      </c>
      <c r="N169" t="s">
        <v>31</v>
      </c>
      <c r="O169" t="s">
        <v>1992</v>
      </c>
      <c r="P169">
        <v>5</v>
      </c>
      <c r="Q169">
        <v>4</v>
      </c>
      <c r="R169" t="s">
        <v>24</v>
      </c>
      <c r="S169" t="s">
        <v>28</v>
      </c>
      <c r="T169" t="s">
        <v>25</v>
      </c>
      <c r="U169" t="s">
        <v>25</v>
      </c>
      <c r="V169" t="s">
        <v>27</v>
      </c>
      <c r="W169" t="s">
        <v>27</v>
      </c>
      <c r="X169" t="s">
        <v>27</v>
      </c>
      <c r="Y169" t="s">
        <v>27</v>
      </c>
      <c r="Z169" s="6">
        <f>VLOOKUP(Feedback[[#This Row],[Staff attitude]],Rating_Range[],2,0)</f>
        <v>3</v>
      </c>
      <c r="AA169" s="6">
        <f>VLOOKUP(Feedback[[#This Row],[Check-in Process]],Rating_Range[],2,0)</f>
        <v>5</v>
      </c>
      <c r="AB169" s="6">
        <f>VLOOKUP(Feedback[[#This Row],[Room service]],Rating_Range[],2,0)</f>
        <v>4</v>
      </c>
      <c r="AC169" s="6">
        <f>VLOOKUP(Feedback[[#This Row],[Room cleanliness]],Rating_Range[],2,0)</f>
        <v>4</v>
      </c>
      <c r="AD169" s="6">
        <f>VLOOKUP(Feedback[[#This Row],[Food quality]],Rating_Range[],2,0)</f>
        <v>2</v>
      </c>
      <c r="AE169" s="6">
        <f>VLOOKUP(Feedback[[#This Row],[Variety of food]],Rating_Range[],2,0)</f>
        <v>2</v>
      </c>
      <c r="AF169" s="6">
        <f>VLOOKUP(Feedback[[#This Row],[Broadband &amp; TV]],Rating_Range[],2,0)</f>
        <v>2</v>
      </c>
      <c r="AG169" s="6">
        <f>VLOOKUP(Feedback[[#This Row],[Gym]],Rating_Range[],2,0)</f>
        <v>2</v>
      </c>
      <c r="AH169" s="6">
        <f>AVERAGE(Feedback[[#This Row],[S.A]:[Gymm]])</f>
        <v>3</v>
      </c>
      <c r="AI169" s="6">
        <f>AVERAGE(Feedback[[#This Row],[S.A]:[C-I-P]])</f>
        <v>4</v>
      </c>
      <c r="AJ169" s="6">
        <f>AVERAGE(Feedback[[#This Row],[RM_S]:[RM_C]])</f>
        <v>4</v>
      </c>
      <c r="AK169" s="6">
        <f>AVERAGE(Feedback[[#This Row],[F_Q]:[Var_Food]])</f>
        <v>2</v>
      </c>
      <c r="AL169" s="6">
        <f>AVERAGE(Feedback[[#This Row],[B &amp; TV]:[Gymm]])</f>
        <v>2</v>
      </c>
    </row>
    <row r="170" spans="1:38" x14ac:dyDescent="0.3">
      <c r="A170">
        <v>169</v>
      </c>
      <c r="B170" s="1">
        <v>44212</v>
      </c>
      <c r="C170" s="1">
        <v>44236</v>
      </c>
      <c r="D170" s="5">
        <f>INT(YEAR(Feedback[[#This Row],[Checkin Date]]))</f>
        <v>2021</v>
      </c>
      <c r="E170" s="5" t="s">
        <v>2014</v>
      </c>
      <c r="F170" s="5" t="str">
        <f>TEXT(Feedback[[#This Row],[Checkin Date]],"dddd")</f>
        <v>Saturday</v>
      </c>
      <c r="G170" s="5" t="str">
        <f>IF(OR(Feedback[[#This Row],[Checkin Day]]="Monday",Feedback[[#This Row],[Checkin Day]]="Tuesday",Feedback[[#This Row],[Checkin Day]]="Wednesday",Feedback[[#This Row],[Checkin Day]]="Thursday"),"Weekdays","Weekends")</f>
        <v>Weekends</v>
      </c>
      <c r="H170">
        <v>24</v>
      </c>
      <c r="I1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0" t="s">
        <v>200</v>
      </c>
      <c r="K170" t="s">
        <v>21</v>
      </c>
      <c r="L170" s="1">
        <v>33485</v>
      </c>
      <c r="M170" s="5">
        <f ca="1">DATEDIF(Feedback[[#This Row],[Date of Birth]],TODAY(),"Y")</f>
        <v>33</v>
      </c>
      <c r="N170" t="s">
        <v>22</v>
      </c>
      <c r="O170" t="s">
        <v>23</v>
      </c>
      <c r="P170">
        <v>4</v>
      </c>
      <c r="Q170">
        <v>9</v>
      </c>
      <c r="R170" t="s">
        <v>25</v>
      </c>
      <c r="S170" t="s">
        <v>25</v>
      </c>
      <c r="T170" t="s">
        <v>24</v>
      </c>
      <c r="U170" t="s">
        <v>27</v>
      </c>
      <c r="V170" t="s">
        <v>28</v>
      </c>
      <c r="W170" t="s">
        <v>26</v>
      </c>
      <c r="X170" t="s">
        <v>26</v>
      </c>
      <c r="Y170" t="s">
        <v>24</v>
      </c>
      <c r="Z170" s="6">
        <f>VLOOKUP(Feedback[[#This Row],[Staff attitude]],Rating_Range[],2,0)</f>
        <v>4</v>
      </c>
      <c r="AA170" s="6">
        <f>VLOOKUP(Feedback[[#This Row],[Check-in Process]],Rating_Range[],2,0)</f>
        <v>4</v>
      </c>
      <c r="AB170" s="6">
        <f>VLOOKUP(Feedback[[#This Row],[Room service]],Rating_Range[],2,0)</f>
        <v>3</v>
      </c>
      <c r="AC170" s="6">
        <f>VLOOKUP(Feedback[[#This Row],[Room cleanliness]],Rating_Range[],2,0)</f>
        <v>2</v>
      </c>
      <c r="AD170" s="6">
        <f>VLOOKUP(Feedback[[#This Row],[Food quality]],Rating_Range[],2,0)</f>
        <v>5</v>
      </c>
      <c r="AE170" s="6">
        <f>VLOOKUP(Feedback[[#This Row],[Variety of food]],Rating_Range[],2,0)</f>
        <v>1</v>
      </c>
      <c r="AF170" s="6">
        <f>VLOOKUP(Feedback[[#This Row],[Broadband &amp; TV]],Rating_Range[],2,0)</f>
        <v>1</v>
      </c>
      <c r="AG170" s="6">
        <f>VLOOKUP(Feedback[[#This Row],[Gym]],Rating_Range[],2,0)</f>
        <v>3</v>
      </c>
      <c r="AH170" s="6">
        <f>AVERAGE(Feedback[[#This Row],[S.A]:[Gymm]])</f>
        <v>2.875</v>
      </c>
      <c r="AI170" s="6">
        <f>AVERAGE(Feedback[[#This Row],[S.A]:[C-I-P]])</f>
        <v>4</v>
      </c>
      <c r="AJ170" s="6">
        <f>AVERAGE(Feedback[[#This Row],[RM_S]:[RM_C]])</f>
        <v>2.5</v>
      </c>
      <c r="AK170" s="6">
        <f>AVERAGE(Feedback[[#This Row],[F_Q]:[Var_Food]])</f>
        <v>3</v>
      </c>
      <c r="AL170" s="6">
        <f>AVERAGE(Feedback[[#This Row],[B &amp; TV]:[Gymm]])</f>
        <v>2</v>
      </c>
    </row>
    <row r="171" spans="1:38" x14ac:dyDescent="0.3">
      <c r="A171">
        <v>170</v>
      </c>
      <c r="B171" s="1">
        <v>44002</v>
      </c>
      <c r="C171" s="1">
        <v>44027</v>
      </c>
      <c r="D171" s="5">
        <f>INT(YEAR(Feedback[[#This Row],[Checkin Date]]))</f>
        <v>2020</v>
      </c>
      <c r="E171" s="5" t="s">
        <v>2009</v>
      </c>
      <c r="F171" s="5" t="str">
        <f>TEXT(Feedback[[#This Row],[Checkin Date]],"dddd")</f>
        <v>Saturday</v>
      </c>
      <c r="G171" s="5" t="str">
        <f>IF(OR(Feedback[[#This Row],[Checkin Day]]="Monday",Feedback[[#This Row],[Checkin Day]]="Tuesday",Feedback[[#This Row],[Checkin Day]]="Wednesday",Feedback[[#This Row],[Checkin Day]]="Thursday"),"Weekdays","Weekends")</f>
        <v>Weekends</v>
      </c>
      <c r="H171">
        <v>25</v>
      </c>
      <c r="I1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1" t="s">
        <v>201</v>
      </c>
      <c r="K171" t="s">
        <v>21</v>
      </c>
      <c r="L171" s="1">
        <v>29117</v>
      </c>
      <c r="M171" s="5">
        <f ca="1">DATEDIF(Feedback[[#This Row],[Date of Birth]],TODAY(),"Y")</f>
        <v>45</v>
      </c>
      <c r="N171" t="s">
        <v>31</v>
      </c>
      <c r="O171" t="s">
        <v>1992</v>
      </c>
      <c r="P171">
        <v>5</v>
      </c>
      <c r="Q171">
        <v>6</v>
      </c>
      <c r="R171" t="s">
        <v>25</v>
      </c>
      <c r="S171" t="s">
        <v>25</v>
      </c>
      <c r="T171" t="s">
        <v>26</v>
      </c>
      <c r="U171" t="s">
        <v>24</v>
      </c>
      <c r="V171" t="s">
        <v>26</v>
      </c>
      <c r="W171" t="s">
        <v>26</v>
      </c>
      <c r="X171" t="s">
        <v>25</v>
      </c>
      <c r="Y171" t="s">
        <v>25</v>
      </c>
      <c r="Z171" s="6">
        <f>VLOOKUP(Feedback[[#This Row],[Staff attitude]],Rating_Range[],2,0)</f>
        <v>4</v>
      </c>
      <c r="AA171" s="6">
        <f>VLOOKUP(Feedback[[#This Row],[Check-in Process]],Rating_Range[],2,0)</f>
        <v>4</v>
      </c>
      <c r="AB171" s="6">
        <f>VLOOKUP(Feedback[[#This Row],[Room service]],Rating_Range[],2,0)</f>
        <v>1</v>
      </c>
      <c r="AC171" s="6">
        <f>VLOOKUP(Feedback[[#This Row],[Room cleanliness]],Rating_Range[],2,0)</f>
        <v>3</v>
      </c>
      <c r="AD171" s="6">
        <f>VLOOKUP(Feedback[[#This Row],[Food quality]],Rating_Range[],2,0)</f>
        <v>1</v>
      </c>
      <c r="AE171" s="6">
        <f>VLOOKUP(Feedback[[#This Row],[Variety of food]],Rating_Range[],2,0)</f>
        <v>1</v>
      </c>
      <c r="AF171" s="6">
        <f>VLOOKUP(Feedback[[#This Row],[Broadband &amp; TV]],Rating_Range[],2,0)</f>
        <v>4</v>
      </c>
      <c r="AG171" s="6">
        <f>VLOOKUP(Feedback[[#This Row],[Gym]],Rating_Range[],2,0)</f>
        <v>4</v>
      </c>
      <c r="AH171" s="6">
        <f>AVERAGE(Feedback[[#This Row],[S.A]:[Gymm]])</f>
        <v>2.75</v>
      </c>
      <c r="AI171" s="6">
        <f>AVERAGE(Feedback[[#This Row],[S.A]:[C-I-P]])</f>
        <v>4</v>
      </c>
      <c r="AJ171" s="6">
        <f>AVERAGE(Feedback[[#This Row],[RM_S]:[RM_C]])</f>
        <v>2</v>
      </c>
      <c r="AK171" s="6">
        <f>AVERAGE(Feedback[[#This Row],[F_Q]:[Var_Food]])</f>
        <v>1</v>
      </c>
      <c r="AL171" s="6">
        <f>AVERAGE(Feedback[[#This Row],[B &amp; TV]:[Gymm]])</f>
        <v>4</v>
      </c>
    </row>
    <row r="172" spans="1:38" x14ac:dyDescent="0.3">
      <c r="A172">
        <v>171</v>
      </c>
      <c r="B172" s="1">
        <v>44783</v>
      </c>
      <c r="C172" s="1">
        <v>44788</v>
      </c>
      <c r="D172" s="5">
        <f>INT(YEAR(Feedback[[#This Row],[Checkin Date]]))</f>
        <v>2022</v>
      </c>
      <c r="E172" s="5" t="s">
        <v>2012</v>
      </c>
      <c r="F172" s="5" t="str">
        <f>TEXT(Feedback[[#This Row],[Checkin Date]],"dddd")</f>
        <v>Wednesday</v>
      </c>
      <c r="G172" s="5" t="str">
        <f>IF(OR(Feedback[[#This Row],[Checkin Day]]="Monday",Feedback[[#This Row],[Checkin Day]]="Tuesday",Feedback[[#This Row],[Checkin Day]]="Wednesday",Feedback[[#This Row],[Checkin Day]]="Thursday"),"Weekdays","Weekends")</f>
        <v>Weekdays</v>
      </c>
      <c r="H172">
        <v>5</v>
      </c>
      <c r="I1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2" t="s">
        <v>202</v>
      </c>
      <c r="K172" t="s">
        <v>37</v>
      </c>
      <c r="L172" s="1">
        <v>34297</v>
      </c>
      <c r="M172" s="5">
        <f ca="1">DATEDIF(Feedback[[#This Row],[Date of Birth]],TODAY(),"Y")</f>
        <v>31</v>
      </c>
      <c r="N172" t="s">
        <v>31</v>
      </c>
      <c r="O172" t="s">
        <v>1990</v>
      </c>
      <c r="P172">
        <v>3</v>
      </c>
      <c r="Q172">
        <v>9</v>
      </c>
      <c r="R172" t="s">
        <v>25</v>
      </c>
      <c r="S172" t="s">
        <v>25</v>
      </c>
      <c r="T172" t="s">
        <v>27</v>
      </c>
      <c r="U172" t="s">
        <v>28</v>
      </c>
      <c r="V172" t="s">
        <v>25</v>
      </c>
      <c r="W172" t="s">
        <v>27</v>
      </c>
      <c r="X172" t="s">
        <v>28</v>
      </c>
      <c r="Y172" t="s">
        <v>24</v>
      </c>
      <c r="Z172" s="6">
        <f>VLOOKUP(Feedback[[#This Row],[Staff attitude]],Rating_Range[],2,0)</f>
        <v>4</v>
      </c>
      <c r="AA172" s="6">
        <f>VLOOKUP(Feedback[[#This Row],[Check-in Process]],Rating_Range[],2,0)</f>
        <v>4</v>
      </c>
      <c r="AB172" s="6">
        <f>VLOOKUP(Feedback[[#This Row],[Room service]],Rating_Range[],2,0)</f>
        <v>2</v>
      </c>
      <c r="AC172" s="6">
        <f>VLOOKUP(Feedback[[#This Row],[Room cleanliness]],Rating_Range[],2,0)</f>
        <v>5</v>
      </c>
      <c r="AD172" s="6">
        <f>VLOOKUP(Feedback[[#This Row],[Food quality]],Rating_Range[],2,0)</f>
        <v>4</v>
      </c>
      <c r="AE172" s="6">
        <f>VLOOKUP(Feedback[[#This Row],[Variety of food]],Rating_Range[],2,0)</f>
        <v>2</v>
      </c>
      <c r="AF172" s="6">
        <f>VLOOKUP(Feedback[[#This Row],[Broadband &amp; TV]],Rating_Range[],2,0)</f>
        <v>5</v>
      </c>
      <c r="AG172" s="6">
        <f>VLOOKUP(Feedback[[#This Row],[Gym]],Rating_Range[],2,0)</f>
        <v>3</v>
      </c>
      <c r="AH172" s="6">
        <f>AVERAGE(Feedback[[#This Row],[S.A]:[Gymm]])</f>
        <v>3.625</v>
      </c>
      <c r="AI172" s="6">
        <f>AVERAGE(Feedback[[#This Row],[S.A]:[C-I-P]])</f>
        <v>4</v>
      </c>
      <c r="AJ172" s="6">
        <f>AVERAGE(Feedback[[#This Row],[RM_S]:[RM_C]])</f>
        <v>3.5</v>
      </c>
      <c r="AK172" s="6">
        <f>AVERAGE(Feedback[[#This Row],[F_Q]:[Var_Food]])</f>
        <v>3</v>
      </c>
      <c r="AL172" s="6">
        <f>AVERAGE(Feedback[[#This Row],[B &amp; TV]:[Gymm]])</f>
        <v>4</v>
      </c>
    </row>
    <row r="173" spans="1:38" x14ac:dyDescent="0.3">
      <c r="A173">
        <v>172</v>
      </c>
      <c r="B173" s="1">
        <v>44202</v>
      </c>
      <c r="C173" s="1">
        <v>44213</v>
      </c>
      <c r="D173" s="5">
        <f>INT(YEAR(Feedback[[#This Row],[Checkin Date]]))</f>
        <v>2021</v>
      </c>
      <c r="E173" s="5" t="s">
        <v>2014</v>
      </c>
      <c r="F173" s="5" t="str">
        <f>TEXT(Feedback[[#This Row],[Checkin Date]],"dddd")</f>
        <v>Wednesday</v>
      </c>
      <c r="G173" s="5" t="str">
        <f>IF(OR(Feedback[[#This Row],[Checkin Day]]="Monday",Feedback[[#This Row],[Checkin Day]]="Tuesday",Feedback[[#This Row],[Checkin Day]]="Wednesday",Feedback[[#This Row],[Checkin Day]]="Thursday"),"Weekdays","Weekends")</f>
        <v>Weekdays</v>
      </c>
      <c r="H173">
        <v>11</v>
      </c>
      <c r="I1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3" t="s">
        <v>203</v>
      </c>
      <c r="K173" t="s">
        <v>37</v>
      </c>
      <c r="L173" s="1">
        <v>30497</v>
      </c>
      <c r="M173" s="5">
        <f ca="1">DATEDIF(Feedback[[#This Row],[Date of Birth]],TODAY(),"Y")</f>
        <v>42</v>
      </c>
      <c r="N173" t="s">
        <v>22</v>
      </c>
      <c r="O173" t="s">
        <v>23</v>
      </c>
      <c r="P173">
        <v>4</v>
      </c>
      <c r="Q173">
        <v>9</v>
      </c>
      <c r="R173" t="s">
        <v>27</v>
      </c>
      <c r="S173" t="s">
        <v>27</v>
      </c>
      <c r="T173" t="s">
        <v>24</v>
      </c>
      <c r="U173" t="s">
        <v>28</v>
      </c>
      <c r="V173" t="s">
        <v>27</v>
      </c>
      <c r="W173" t="s">
        <v>27</v>
      </c>
      <c r="X173" t="s">
        <v>25</v>
      </c>
      <c r="Y173" t="s">
        <v>24</v>
      </c>
      <c r="Z173" s="6">
        <f>VLOOKUP(Feedback[[#This Row],[Staff attitude]],Rating_Range[],2,0)</f>
        <v>2</v>
      </c>
      <c r="AA173" s="6">
        <f>VLOOKUP(Feedback[[#This Row],[Check-in Process]],Rating_Range[],2,0)</f>
        <v>2</v>
      </c>
      <c r="AB173" s="6">
        <f>VLOOKUP(Feedback[[#This Row],[Room service]],Rating_Range[],2,0)</f>
        <v>3</v>
      </c>
      <c r="AC173" s="6">
        <f>VLOOKUP(Feedback[[#This Row],[Room cleanliness]],Rating_Range[],2,0)</f>
        <v>5</v>
      </c>
      <c r="AD173" s="6">
        <f>VLOOKUP(Feedback[[#This Row],[Food quality]],Rating_Range[],2,0)</f>
        <v>2</v>
      </c>
      <c r="AE173" s="6">
        <f>VLOOKUP(Feedback[[#This Row],[Variety of food]],Rating_Range[],2,0)</f>
        <v>2</v>
      </c>
      <c r="AF173" s="6">
        <f>VLOOKUP(Feedback[[#This Row],[Broadband &amp; TV]],Rating_Range[],2,0)</f>
        <v>4</v>
      </c>
      <c r="AG173" s="6">
        <f>VLOOKUP(Feedback[[#This Row],[Gym]],Rating_Range[],2,0)</f>
        <v>3</v>
      </c>
      <c r="AH173" s="6">
        <f>AVERAGE(Feedback[[#This Row],[S.A]:[Gymm]])</f>
        <v>2.875</v>
      </c>
      <c r="AI173" s="6">
        <f>AVERAGE(Feedback[[#This Row],[S.A]:[C-I-P]])</f>
        <v>2</v>
      </c>
      <c r="AJ173" s="6">
        <f>AVERAGE(Feedback[[#This Row],[RM_S]:[RM_C]])</f>
        <v>4</v>
      </c>
      <c r="AK173" s="6">
        <f>AVERAGE(Feedback[[#This Row],[F_Q]:[Var_Food]])</f>
        <v>2</v>
      </c>
      <c r="AL173" s="6">
        <f>AVERAGE(Feedback[[#This Row],[B &amp; TV]:[Gymm]])</f>
        <v>3.5</v>
      </c>
    </row>
    <row r="174" spans="1:38" x14ac:dyDescent="0.3">
      <c r="A174">
        <v>173</v>
      </c>
      <c r="B174" s="1">
        <v>44769</v>
      </c>
      <c r="C174" s="1">
        <v>44791</v>
      </c>
      <c r="D174" s="5">
        <f>INT(YEAR(Feedback[[#This Row],[Checkin Date]]))</f>
        <v>2022</v>
      </c>
      <c r="E174" s="5" t="s">
        <v>2016</v>
      </c>
      <c r="F174" s="5" t="str">
        <f>TEXT(Feedback[[#This Row],[Checkin Date]],"dddd")</f>
        <v>Wednesday</v>
      </c>
      <c r="G174" s="5" t="str">
        <f>IF(OR(Feedback[[#This Row],[Checkin Day]]="Monday",Feedback[[#This Row],[Checkin Day]]="Tuesday",Feedback[[#This Row],[Checkin Day]]="Wednesday",Feedback[[#This Row],[Checkin Day]]="Thursday"),"Weekdays","Weekends")</f>
        <v>Weekdays</v>
      </c>
      <c r="H174">
        <v>22</v>
      </c>
      <c r="I1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4" t="s">
        <v>204</v>
      </c>
      <c r="K174" t="s">
        <v>21</v>
      </c>
      <c r="L174" s="1">
        <v>34437</v>
      </c>
      <c r="M174" s="5">
        <f ca="1">DATEDIF(Feedback[[#This Row],[Date of Birth]],TODAY(),"Y")</f>
        <v>31</v>
      </c>
      <c r="N174" t="s">
        <v>22</v>
      </c>
      <c r="O174" t="s">
        <v>23</v>
      </c>
      <c r="P174">
        <v>4</v>
      </c>
      <c r="Q174">
        <v>3</v>
      </c>
      <c r="R174" t="s">
        <v>24</v>
      </c>
      <c r="S174" t="s">
        <v>28</v>
      </c>
      <c r="T174" t="s">
        <v>28</v>
      </c>
      <c r="U174" t="s">
        <v>24</v>
      </c>
      <c r="V174" t="s">
        <v>27</v>
      </c>
      <c r="W174" t="s">
        <v>26</v>
      </c>
      <c r="X174" t="s">
        <v>27</v>
      </c>
      <c r="Y174" t="s">
        <v>25</v>
      </c>
      <c r="Z174" s="6">
        <f>VLOOKUP(Feedback[[#This Row],[Staff attitude]],Rating_Range[],2,0)</f>
        <v>3</v>
      </c>
      <c r="AA174" s="6">
        <f>VLOOKUP(Feedback[[#This Row],[Check-in Process]],Rating_Range[],2,0)</f>
        <v>5</v>
      </c>
      <c r="AB174" s="6">
        <f>VLOOKUP(Feedback[[#This Row],[Room service]],Rating_Range[],2,0)</f>
        <v>5</v>
      </c>
      <c r="AC174" s="6">
        <f>VLOOKUP(Feedback[[#This Row],[Room cleanliness]],Rating_Range[],2,0)</f>
        <v>3</v>
      </c>
      <c r="AD174" s="6">
        <f>VLOOKUP(Feedback[[#This Row],[Food quality]],Rating_Range[],2,0)</f>
        <v>2</v>
      </c>
      <c r="AE174" s="6">
        <f>VLOOKUP(Feedback[[#This Row],[Variety of food]],Rating_Range[],2,0)</f>
        <v>1</v>
      </c>
      <c r="AF174" s="6">
        <f>VLOOKUP(Feedback[[#This Row],[Broadband &amp; TV]],Rating_Range[],2,0)</f>
        <v>2</v>
      </c>
      <c r="AG174" s="6">
        <f>VLOOKUP(Feedback[[#This Row],[Gym]],Rating_Range[],2,0)</f>
        <v>4</v>
      </c>
      <c r="AH174" s="6">
        <f>AVERAGE(Feedback[[#This Row],[S.A]:[Gymm]])</f>
        <v>3.125</v>
      </c>
      <c r="AI174" s="6">
        <f>AVERAGE(Feedback[[#This Row],[S.A]:[C-I-P]])</f>
        <v>4</v>
      </c>
      <c r="AJ174" s="6">
        <f>AVERAGE(Feedback[[#This Row],[RM_S]:[RM_C]])</f>
        <v>4</v>
      </c>
      <c r="AK174" s="6">
        <f>AVERAGE(Feedback[[#This Row],[F_Q]:[Var_Food]])</f>
        <v>1.5</v>
      </c>
      <c r="AL174" s="6">
        <f>AVERAGE(Feedback[[#This Row],[B &amp; TV]:[Gymm]])</f>
        <v>3</v>
      </c>
    </row>
    <row r="175" spans="1:38" x14ac:dyDescent="0.3">
      <c r="A175">
        <v>174</v>
      </c>
      <c r="B175" s="1">
        <v>43951</v>
      </c>
      <c r="C175" s="1">
        <v>43959</v>
      </c>
      <c r="D175" s="5">
        <f>INT(YEAR(Feedback[[#This Row],[Checkin Date]]))</f>
        <v>2020</v>
      </c>
      <c r="E175" s="5" t="s">
        <v>2008</v>
      </c>
      <c r="F175" s="5" t="str">
        <f>TEXT(Feedback[[#This Row],[Checkin Date]],"dddd")</f>
        <v>Thursday</v>
      </c>
      <c r="G175" s="5" t="str">
        <f>IF(OR(Feedback[[#This Row],[Checkin Day]]="Monday",Feedback[[#This Row],[Checkin Day]]="Tuesday",Feedback[[#This Row],[Checkin Day]]="Wednesday",Feedback[[#This Row],[Checkin Day]]="Thursday"),"Weekdays","Weekends")</f>
        <v>Weekdays</v>
      </c>
      <c r="H175">
        <v>8</v>
      </c>
      <c r="I1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5" t="s">
        <v>205</v>
      </c>
      <c r="K175" t="s">
        <v>37</v>
      </c>
      <c r="L175" s="1">
        <v>18884</v>
      </c>
      <c r="M175" s="5">
        <f ca="1">DATEDIF(Feedback[[#This Row],[Date of Birth]],TODAY(),"Y")</f>
        <v>73</v>
      </c>
      <c r="N175" t="s">
        <v>35</v>
      </c>
      <c r="O175" t="s">
        <v>1994</v>
      </c>
      <c r="P175">
        <v>3</v>
      </c>
      <c r="Q175">
        <v>7</v>
      </c>
      <c r="R175" t="s">
        <v>25</v>
      </c>
      <c r="S175" t="s">
        <v>28</v>
      </c>
      <c r="T175" t="s">
        <v>27</v>
      </c>
      <c r="U175" t="s">
        <v>26</v>
      </c>
      <c r="V175" t="s">
        <v>26</v>
      </c>
      <c r="W175" t="s">
        <v>27</v>
      </c>
      <c r="X175" t="s">
        <v>24</v>
      </c>
      <c r="Y175" t="s">
        <v>27</v>
      </c>
      <c r="Z175" s="6">
        <f>VLOOKUP(Feedback[[#This Row],[Staff attitude]],Rating_Range[],2,0)</f>
        <v>4</v>
      </c>
      <c r="AA175" s="6">
        <f>VLOOKUP(Feedback[[#This Row],[Check-in Process]],Rating_Range[],2,0)</f>
        <v>5</v>
      </c>
      <c r="AB175" s="6">
        <f>VLOOKUP(Feedback[[#This Row],[Room service]],Rating_Range[],2,0)</f>
        <v>2</v>
      </c>
      <c r="AC175" s="6">
        <f>VLOOKUP(Feedback[[#This Row],[Room cleanliness]],Rating_Range[],2,0)</f>
        <v>1</v>
      </c>
      <c r="AD175" s="6">
        <f>VLOOKUP(Feedback[[#This Row],[Food quality]],Rating_Range[],2,0)</f>
        <v>1</v>
      </c>
      <c r="AE175" s="6">
        <f>VLOOKUP(Feedback[[#This Row],[Variety of food]],Rating_Range[],2,0)</f>
        <v>2</v>
      </c>
      <c r="AF175" s="6">
        <f>VLOOKUP(Feedback[[#This Row],[Broadband &amp; TV]],Rating_Range[],2,0)</f>
        <v>3</v>
      </c>
      <c r="AG175" s="6">
        <f>VLOOKUP(Feedback[[#This Row],[Gym]],Rating_Range[],2,0)</f>
        <v>2</v>
      </c>
      <c r="AH175" s="6">
        <f>AVERAGE(Feedback[[#This Row],[S.A]:[Gymm]])</f>
        <v>2.5</v>
      </c>
      <c r="AI175" s="6">
        <f>AVERAGE(Feedback[[#This Row],[S.A]:[C-I-P]])</f>
        <v>4.5</v>
      </c>
      <c r="AJ175" s="6">
        <f>AVERAGE(Feedback[[#This Row],[RM_S]:[RM_C]])</f>
        <v>1.5</v>
      </c>
      <c r="AK175" s="6">
        <f>AVERAGE(Feedback[[#This Row],[F_Q]:[Var_Food]])</f>
        <v>1.5</v>
      </c>
      <c r="AL175" s="6">
        <f>AVERAGE(Feedback[[#This Row],[B &amp; TV]:[Gymm]])</f>
        <v>2.5</v>
      </c>
    </row>
    <row r="176" spans="1:38" x14ac:dyDescent="0.3">
      <c r="A176">
        <v>175</v>
      </c>
      <c r="B176" s="1">
        <v>43898</v>
      </c>
      <c r="C176" s="1">
        <v>43913</v>
      </c>
      <c r="D176" s="5">
        <f>INT(YEAR(Feedback[[#This Row],[Checkin Date]]))</f>
        <v>2020</v>
      </c>
      <c r="E176" s="5" t="s">
        <v>2017</v>
      </c>
      <c r="F176" s="5" t="str">
        <f>TEXT(Feedback[[#This Row],[Checkin Date]],"dddd")</f>
        <v>Sunday</v>
      </c>
      <c r="G176" s="5" t="str">
        <f>IF(OR(Feedback[[#This Row],[Checkin Day]]="Monday",Feedback[[#This Row],[Checkin Day]]="Tuesday",Feedback[[#This Row],[Checkin Day]]="Wednesday",Feedback[[#This Row],[Checkin Day]]="Thursday"),"Weekdays","Weekends")</f>
        <v>Weekends</v>
      </c>
      <c r="H176">
        <v>15</v>
      </c>
      <c r="I1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6" t="s">
        <v>206</v>
      </c>
      <c r="K176" t="s">
        <v>21</v>
      </c>
      <c r="L176" s="1">
        <v>26688</v>
      </c>
      <c r="M176" s="5">
        <f ca="1">DATEDIF(Feedback[[#This Row],[Date of Birth]],TODAY(),"Y")</f>
        <v>52</v>
      </c>
      <c r="N176" t="s">
        <v>31</v>
      </c>
      <c r="O176" t="s">
        <v>1995</v>
      </c>
      <c r="P176">
        <v>2</v>
      </c>
      <c r="Q176">
        <v>8</v>
      </c>
      <c r="R176" t="s">
        <v>28</v>
      </c>
      <c r="S176" t="s">
        <v>28</v>
      </c>
      <c r="T176" t="s">
        <v>24</v>
      </c>
      <c r="U176" t="s">
        <v>28</v>
      </c>
      <c r="V176" t="s">
        <v>24</v>
      </c>
      <c r="W176" t="s">
        <v>26</v>
      </c>
      <c r="X176" t="s">
        <v>24</v>
      </c>
      <c r="Y176" t="s">
        <v>28</v>
      </c>
      <c r="Z176" s="6">
        <f>VLOOKUP(Feedback[[#This Row],[Staff attitude]],Rating_Range[],2,0)</f>
        <v>5</v>
      </c>
      <c r="AA176" s="6">
        <f>VLOOKUP(Feedback[[#This Row],[Check-in Process]],Rating_Range[],2,0)</f>
        <v>5</v>
      </c>
      <c r="AB176" s="6">
        <f>VLOOKUP(Feedback[[#This Row],[Room service]],Rating_Range[],2,0)</f>
        <v>3</v>
      </c>
      <c r="AC176" s="6">
        <f>VLOOKUP(Feedback[[#This Row],[Room cleanliness]],Rating_Range[],2,0)</f>
        <v>5</v>
      </c>
      <c r="AD176" s="6">
        <f>VLOOKUP(Feedback[[#This Row],[Food quality]],Rating_Range[],2,0)</f>
        <v>3</v>
      </c>
      <c r="AE176" s="6">
        <f>VLOOKUP(Feedback[[#This Row],[Variety of food]],Rating_Range[],2,0)</f>
        <v>1</v>
      </c>
      <c r="AF176" s="6">
        <f>VLOOKUP(Feedback[[#This Row],[Broadband &amp; TV]],Rating_Range[],2,0)</f>
        <v>3</v>
      </c>
      <c r="AG176" s="6">
        <f>VLOOKUP(Feedback[[#This Row],[Gym]],Rating_Range[],2,0)</f>
        <v>5</v>
      </c>
      <c r="AH176" s="6">
        <f>AVERAGE(Feedback[[#This Row],[S.A]:[Gymm]])</f>
        <v>3.75</v>
      </c>
      <c r="AI176" s="6">
        <f>AVERAGE(Feedback[[#This Row],[S.A]:[C-I-P]])</f>
        <v>5</v>
      </c>
      <c r="AJ176" s="6">
        <f>AVERAGE(Feedback[[#This Row],[RM_S]:[RM_C]])</f>
        <v>4</v>
      </c>
      <c r="AK176" s="6">
        <f>AVERAGE(Feedback[[#This Row],[F_Q]:[Var_Food]])</f>
        <v>2</v>
      </c>
      <c r="AL176" s="6">
        <f>AVERAGE(Feedback[[#This Row],[B &amp; TV]:[Gymm]])</f>
        <v>4</v>
      </c>
    </row>
    <row r="177" spans="1:38" x14ac:dyDescent="0.3">
      <c r="A177">
        <v>176</v>
      </c>
      <c r="B177" s="1">
        <v>44741</v>
      </c>
      <c r="C177" s="1">
        <v>44744</v>
      </c>
      <c r="D177" s="5">
        <f>INT(YEAR(Feedback[[#This Row],[Checkin Date]]))</f>
        <v>2022</v>
      </c>
      <c r="E177" s="5" t="s">
        <v>2009</v>
      </c>
      <c r="F177" s="5" t="str">
        <f>TEXT(Feedback[[#This Row],[Checkin Date]],"dddd")</f>
        <v>Wednesday</v>
      </c>
      <c r="G177" s="5" t="str">
        <f>IF(OR(Feedback[[#This Row],[Checkin Day]]="Monday",Feedback[[#This Row],[Checkin Day]]="Tuesday",Feedback[[#This Row],[Checkin Day]]="Wednesday",Feedback[[#This Row],[Checkin Day]]="Thursday"),"Weekdays","Weekends")</f>
        <v>Weekdays</v>
      </c>
      <c r="H177">
        <v>3</v>
      </c>
      <c r="I1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7" t="s">
        <v>207</v>
      </c>
      <c r="K177" t="s">
        <v>37</v>
      </c>
      <c r="L177" s="1">
        <v>29402</v>
      </c>
      <c r="M177" s="5">
        <f ca="1">DATEDIF(Feedback[[#This Row],[Date of Birth]],TODAY(),"Y")</f>
        <v>45</v>
      </c>
      <c r="N177" t="s">
        <v>35</v>
      </c>
      <c r="O177" t="s">
        <v>23</v>
      </c>
      <c r="P177">
        <v>1</v>
      </c>
      <c r="Q177">
        <v>9</v>
      </c>
      <c r="R177" t="s">
        <v>25</v>
      </c>
      <c r="S177" t="s">
        <v>25</v>
      </c>
      <c r="T177" t="s">
        <v>28</v>
      </c>
      <c r="U177" t="s">
        <v>26</v>
      </c>
      <c r="V177" t="s">
        <v>28</v>
      </c>
      <c r="W177" t="s">
        <v>26</v>
      </c>
      <c r="X177" t="s">
        <v>28</v>
      </c>
      <c r="Y177" t="s">
        <v>26</v>
      </c>
      <c r="Z177" s="6">
        <f>VLOOKUP(Feedback[[#This Row],[Staff attitude]],Rating_Range[],2,0)</f>
        <v>4</v>
      </c>
      <c r="AA177" s="6">
        <f>VLOOKUP(Feedback[[#This Row],[Check-in Process]],Rating_Range[],2,0)</f>
        <v>4</v>
      </c>
      <c r="AB177" s="6">
        <f>VLOOKUP(Feedback[[#This Row],[Room service]],Rating_Range[],2,0)</f>
        <v>5</v>
      </c>
      <c r="AC177" s="6">
        <f>VLOOKUP(Feedback[[#This Row],[Room cleanliness]],Rating_Range[],2,0)</f>
        <v>1</v>
      </c>
      <c r="AD177" s="6">
        <f>VLOOKUP(Feedback[[#This Row],[Food quality]],Rating_Range[],2,0)</f>
        <v>5</v>
      </c>
      <c r="AE177" s="6">
        <f>VLOOKUP(Feedback[[#This Row],[Variety of food]],Rating_Range[],2,0)</f>
        <v>1</v>
      </c>
      <c r="AF177" s="6">
        <f>VLOOKUP(Feedback[[#This Row],[Broadband &amp; TV]],Rating_Range[],2,0)</f>
        <v>5</v>
      </c>
      <c r="AG177" s="6">
        <f>VLOOKUP(Feedback[[#This Row],[Gym]],Rating_Range[],2,0)</f>
        <v>1</v>
      </c>
      <c r="AH177" s="6">
        <f>AVERAGE(Feedback[[#This Row],[S.A]:[Gymm]])</f>
        <v>3.25</v>
      </c>
      <c r="AI177" s="6">
        <f>AVERAGE(Feedback[[#This Row],[S.A]:[C-I-P]])</f>
        <v>4</v>
      </c>
      <c r="AJ177" s="6">
        <f>AVERAGE(Feedback[[#This Row],[RM_S]:[RM_C]])</f>
        <v>3</v>
      </c>
      <c r="AK177" s="6">
        <f>AVERAGE(Feedback[[#This Row],[F_Q]:[Var_Food]])</f>
        <v>3</v>
      </c>
      <c r="AL177" s="6">
        <f>AVERAGE(Feedback[[#This Row],[B &amp; TV]:[Gymm]])</f>
        <v>3</v>
      </c>
    </row>
    <row r="178" spans="1:38" x14ac:dyDescent="0.3">
      <c r="A178">
        <v>177</v>
      </c>
      <c r="B178" s="1">
        <v>44531</v>
      </c>
      <c r="C178" s="1">
        <v>44533</v>
      </c>
      <c r="D178" s="5">
        <f>INT(YEAR(Feedback[[#This Row],[Checkin Date]]))</f>
        <v>2021</v>
      </c>
      <c r="E178" s="5" t="s">
        <v>2010</v>
      </c>
      <c r="F178" s="5" t="str">
        <f>TEXT(Feedback[[#This Row],[Checkin Date]],"dddd")</f>
        <v>Wednesday</v>
      </c>
      <c r="G178" s="5" t="str">
        <f>IF(OR(Feedback[[#This Row],[Checkin Day]]="Monday",Feedback[[#This Row],[Checkin Day]]="Tuesday",Feedback[[#This Row],[Checkin Day]]="Wednesday",Feedback[[#This Row],[Checkin Day]]="Thursday"),"Weekdays","Weekends")</f>
        <v>Weekdays</v>
      </c>
      <c r="H178">
        <v>2</v>
      </c>
      <c r="I1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8" t="s">
        <v>208</v>
      </c>
      <c r="K178" t="s">
        <v>37</v>
      </c>
      <c r="L178" s="1">
        <v>24851</v>
      </c>
      <c r="M178" s="5">
        <f ca="1">DATEDIF(Feedback[[#This Row],[Date of Birth]],TODAY(),"Y")</f>
        <v>57</v>
      </c>
      <c r="N178" t="s">
        <v>22</v>
      </c>
      <c r="O178" t="s">
        <v>23</v>
      </c>
      <c r="P178">
        <v>5</v>
      </c>
      <c r="Q178">
        <v>9</v>
      </c>
      <c r="R178" t="s">
        <v>25</v>
      </c>
      <c r="S178" t="s">
        <v>25</v>
      </c>
      <c r="T178" t="s">
        <v>24</v>
      </c>
      <c r="U178" t="s">
        <v>26</v>
      </c>
      <c r="V178" t="s">
        <v>27</v>
      </c>
      <c r="W178" t="s">
        <v>26</v>
      </c>
      <c r="X178" t="s">
        <v>28</v>
      </c>
      <c r="Y178" t="s">
        <v>27</v>
      </c>
      <c r="Z178" s="6">
        <f>VLOOKUP(Feedback[[#This Row],[Staff attitude]],Rating_Range[],2,0)</f>
        <v>4</v>
      </c>
      <c r="AA178" s="6">
        <f>VLOOKUP(Feedback[[#This Row],[Check-in Process]],Rating_Range[],2,0)</f>
        <v>4</v>
      </c>
      <c r="AB178" s="6">
        <f>VLOOKUP(Feedback[[#This Row],[Room service]],Rating_Range[],2,0)</f>
        <v>3</v>
      </c>
      <c r="AC178" s="6">
        <f>VLOOKUP(Feedback[[#This Row],[Room cleanliness]],Rating_Range[],2,0)</f>
        <v>1</v>
      </c>
      <c r="AD178" s="6">
        <f>VLOOKUP(Feedback[[#This Row],[Food quality]],Rating_Range[],2,0)</f>
        <v>2</v>
      </c>
      <c r="AE178" s="6">
        <f>VLOOKUP(Feedback[[#This Row],[Variety of food]],Rating_Range[],2,0)</f>
        <v>1</v>
      </c>
      <c r="AF178" s="6">
        <f>VLOOKUP(Feedback[[#This Row],[Broadband &amp; TV]],Rating_Range[],2,0)</f>
        <v>5</v>
      </c>
      <c r="AG178" s="6">
        <f>VLOOKUP(Feedback[[#This Row],[Gym]],Rating_Range[],2,0)</f>
        <v>2</v>
      </c>
      <c r="AH178" s="6">
        <f>AVERAGE(Feedback[[#This Row],[S.A]:[Gymm]])</f>
        <v>2.75</v>
      </c>
      <c r="AI178" s="6">
        <f>AVERAGE(Feedback[[#This Row],[S.A]:[C-I-P]])</f>
        <v>4</v>
      </c>
      <c r="AJ178" s="6">
        <f>AVERAGE(Feedback[[#This Row],[RM_S]:[RM_C]])</f>
        <v>2</v>
      </c>
      <c r="AK178" s="6">
        <f>AVERAGE(Feedback[[#This Row],[F_Q]:[Var_Food]])</f>
        <v>1.5</v>
      </c>
      <c r="AL178" s="6">
        <f>AVERAGE(Feedback[[#This Row],[B &amp; TV]:[Gymm]])</f>
        <v>3.5</v>
      </c>
    </row>
    <row r="179" spans="1:38" x14ac:dyDescent="0.3">
      <c r="A179">
        <v>178</v>
      </c>
      <c r="B179" s="1">
        <v>44213</v>
      </c>
      <c r="C179" s="1">
        <v>44219</v>
      </c>
      <c r="D179" s="5">
        <f>INT(YEAR(Feedback[[#This Row],[Checkin Date]]))</f>
        <v>2021</v>
      </c>
      <c r="E179" s="5" t="s">
        <v>2014</v>
      </c>
      <c r="F179" s="5" t="str">
        <f>TEXT(Feedback[[#This Row],[Checkin Date]],"dddd")</f>
        <v>Sunday</v>
      </c>
      <c r="G179" s="5" t="str">
        <f>IF(OR(Feedback[[#This Row],[Checkin Day]]="Monday",Feedback[[#This Row],[Checkin Day]]="Tuesday",Feedback[[#This Row],[Checkin Day]]="Wednesday",Feedback[[#This Row],[Checkin Day]]="Thursday"),"Weekdays","Weekends")</f>
        <v>Weekends</v>
      </c>
      <c r="H179">
        <v>6</v>
      </c>
      <c r="I1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9" t="s">
        <v>209</v>
      </c>
      <c r="K179" t="s">
        <v>37</v>
      </c>
      <c r="L179" s="1">
        <v>36704</v>
      </c>
      <c r="M179" s="5">
        <f ca="1">DATEDIF(Feedback[[#This Row],[Date of Birth]],TODAY(),"Y")</f>
        <v>25</v>
      </c>
      <c r="N179" t="s">
        <v>22</v>
      </c>
      <c r="O179" t="s">
        <v>23</v>
      </c>
      <c r="P179">
        <v>3</v>
      </c>
      <c r="Q179">
        <v>8</v>
      </c>
      <c r="R179" t="s">
        <v>28</v>
      </c>
      <c r="S179" t="s">
        <v>25</v>
      </c>
      <c r="T179" t="s">
        <v>25</v>
      </c>
      <c r="U179" t="s">
        <v>25</v>
      </c>
      <c r="V179" t="s">
        <v>26</v>
      </c>
      <c r="W179" t="s">
        <v>24</v>
      </c>
      <c r="X179" t="s">
        <v>25</v>
      </c>
      <c r="Y179" t="s">
        <v>25</v>
      </c>
      <c r="Z179" s="6">
        <f>VLOOKUP(Feedback[[#This Row],[Staff attitude]],Rating_Range[],2,0)</f>
        <v>5</v>
      </c>
      <c r="AA179" s="6">
        <f>VLOOKUP(Feedback[[#This Row],[Check-in Process]],Rating_Range[],2,0)</f>
        <v>4</v>
      </c>
      <c r="AB179" s="6">
        <f>VLOOKUP(Feedback[[#This Row],[Room service]],Rating_Range[],2,0)</f>
        <v>4</v>
      </c>
      <c r="AC179" s="6">
        <f>VLOOKUP(Feedback[[#This Row],[Room cleanliness]],Rating_Range[],2,0)</f>
        <v>4</v>
      </c>
      <c r="AD179" s="6">
        <f>VLOOKUP(Feedback[[#This Row],[Food quality]],Rating_Range[],2,0)</f>
        <v>1</v>
      </c>
      <c r="AE179" s="6">
        <f>VLOOKUP(Feedback[[#This Row],[Variety of food]],Rating_Range[],2,0)</f>
        <v>3</v>
      </c>
      <c r="AF179" s="6">
        <f>VLOOKUP(Feedback[[#This Row],[Broadband &amp; TV]],Rating_Range[],2,0)</f>
        <v>4</v>
      </c>
      <c r="AG179" s="6">
        <f>VLOOKUP(Feedback[[#This Row],[Gym]],Rating_Range[],2,0)</f>
        <v>4</v>
      </c>
      <c r="AH179" s="6">
        <f>AVERAGE(Feedback[[#This Row],[S.A]:[Gymm]])</f>
        <v>3.625</v>
      </c>
      <c r="AI179" s="6">
        <f>AVERAGE(Feedback[[#This Row],[S.A]:[C-I-P]])</f>
        <v>4.5</v>
      </c>
      <c r="AJ179" s="6">
        <f>AVERAGE(Feedback[[#This Row],[RM_S]:[RM_C]])</f>
        <v>4</v>
      </c>
      <c r="AK179" s="6">
        <f>AVERAGE(Feedback[[#This Row],[F_Q]:[Var_Food]])</f>
        <v>2</v>
      </c>
      <c r="AL179" s="6">
        <f>AVERAGE(Feedback[[#This Row],[B &amp; TV]:[Gymm]])</f>
        <v>4</v>
      </c>
    </row>
    <row r="180" spans="1:38" x14ac:dyDescent="0.3">
      <c r="A180">
        <v>179</v>
      </c>
      <c r="B180" s="1">
        <v>44481</v>
      </c>
      <c r="C180" s="1">
        <v>44483</v>
      </c>
      <c r="D180" s="5">
        <f>INT(YEAR(Feedback[[#This Row],[Checkin Date]]))</f>
        <v>2021</v>
      </c>
      <c r="E180" s="5" t="s">
        <v>2013</v>
      </c>
      <c r="F180" s="5" t="str">
        <f>TEXT(Feedback[[#This Row],[Checkin Date]],"dddd")</f>
        <v>Tuesday</v>
      </c>
      <c r="G180" s="5" t="str">
        <f>IF(OR(Feedback[[#This Row],[Checkin Day]]="Monday",Feedback[[#This Row],[Checkin Day]]="Tuesday",Feedback[[#This Row],[Checkin Day]]="Wednesday",Feedback[[#This Row],[Checkin Day]]="Thursday"),"Weekdays","Weekends")</f>
        <v>Weekdays</v>
      </c>
      <c r="H180">
        <v>2</v>
      </c>
      <c r="I1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0" t="s">
        <v>210</v>
      </c>
      <c r="K180" t="s">
        <v>21</v>
      </c>
      <c r="L180" s="1">
        <v>30021</v>
      </c>
      <c r="M180" s="5">
        <f ca="1">DATEDIF(Feedback[[#This Row],[Date of Birth]],TODAY(),"Y")</f>
        <v>43</v>
      </c>
      <c r="N180" t="s">
        <v>22</v>
      </c>
      <c r="O180" t="s">
        <v>23</v>
      </c>
      <c r="P180">
        <v>3</v>
      </c>
      <c r="Q180">
        <v>9</v>
      </c>
      <c r="R180" t="s">
        <v>26</v>
      </c>
      <c r="S180" t="s">
        <v>27</v>
      </c>
      <c r="T180" t="s">
        <v>24</v>
      </c>
      <c r="U180" t="s">
        <v>27</v>
      </c>
      <c r="V180" t="s">
        <v>28</v>
      </c>
      <c r="W180" t="s">
        <v>26</v>
      </c>
      <c r="X180" t="s">
        <v>27</v>
      </c>
      <c r="Y180" t="s">
        <v>26</v>
      </c>
      <c r="Z180" s="6">
        <f>VLOOKUP(Feedback[[#This Row],[Staff attitude]],Rating_Range[],2,0)</f>
        <v>1</v>
      </c>
      <c r="AA180" s="6">
        <f>VLOOKUP(Feedback[[#This Row],[Check-in Process]],Rating_Range[],2,0)</f>
        <v>2</v>
      </c>
      <c r="AB180" s="6">
        <f>VLOOKUP(Feedback[[#This Row],[Room service]],Rating_Range[],2,0)</f>
        <v>3</v>
      </c>
      <c r="AC180" s="6">
        <f>VLOOKUP(Feedback[[#This Row],[Room cleanliness]],Rating_Range[],2,0)</f>
        <v>2</v>
      </c>
      <c r="AD180" s="6">
        <f>VLOOKUP(Feedback[[#This Row],[Food quality]],Rating_Range[],2,0)</f>
        <v>5</v>
      </c>
      <c r="AE180" s="6">
        <f>VLOOKUP(Feedback[[#This Row],[Variety of food]],Rating_Range[],2,0)</f>
        <v>1</v>
      </c>
      <c r="AF180" s="6">
        <f>VLOOKUP(Feedback[[#This Row],[Broadband &amp; TV]],Rating_Range[],2,0)</f>
        <v>2</v>
      </c>
      <c r="AG180" s="6">
        <f>VLOOKUP(Feedback[[#This Row],[Gym]],Rating_Range[],2,0)</f>
        <v>1</v>
      </c>
      <c r="AH180" s="6">
        <f>AVERAGE(Feedback[[#This Row],[S.A]:[Gymm]])</f>
        <v>2.125</v>
      </c>
      <c r="AI180" s="6">
        <f>AVERAGE(Feedback[[#This Row],[S.A]:[C-I-P]])</f>
        <v>1.5</v>
      </c>
      <c r="AJ180" s="6">
        <f>AVERAGE(Feedback[[#This Row],[RM_S]:[RM_C]])</f>
        <v>2.5</v>
      </c>
      <c r="AK180" s="6">
        <f>AVERAGE(Feedback[[#This Row],[F_Q]:[Var_Food]])</f>
        <v>3</v>
      </c>
      <c r="AL180" s="6">
        <f>AVERAGE(Feedback[[#This Row],[B &amp; TV]:[Gymm]])</f>
        <v>1.5</v>
      </c>
    </row>
    <row r="181" spans="1:38" x14ac:dyDescent="0.3">
      <c r="A181">
        <v>180</v>
      </c>
      <c r="B181" s="1">
        <v>44357</v>
      </c>
      <c r="C181" s="1">
        <v>44367</v>
      </c>
      <c r="D181" s="5">
        <f>INT(YEAR(Feedback[[#This Row],[Checkin Date]]))</f>
        <v>2021</v>
      </c>
      <c r="E181" s="5" t="s">
        <v>2009</v>
      </c>
      <c r="F181" s="5" t="str">
        <f>TEXT(Feedback[[#This Row],[Checkin Date]],"dddd")</f>
        <v>Thursday</v>
      </c>
      <c r="G181" s="5" t="str">
        <f>IF(OR(Feedback[[#This Row],[Checkin Day]]="Monday",Feedback[[#This Row],[Checkin Day]]="Tuesday",Feedback[[#This Row],[Checkin Day]]="Wednesday",Feedback[[#This Row],[Checkin Day]]="Thursday"),"Weekdays","Weekends")</f>
        <v>Weekdays</v>
      </c>
      <c r="H181">
        <v>10</v>
      </c>
      <c r="I1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1" t="s">
        <v>211</v>
      </c>
      <c r="K181" t="s">
        <v>37</v>
      </c>
      <c r="L181" s="1">
        <v>18812</v>
      </c>
      <c r="M181" s="5">
        <f ca="1">DATEDIF(Feedback[[#This Row],[Date of Birth]],TODAY(),"Y")</f>
        <v>73</v>
      </c>
      <c r="N181" t="s">
        <v>31</v>
      </c>
      <c r="O181" t="s">
        <v>1995</v>
      </c>
      <c r="P181">
        <v>4</v>
      </c>
      <c r="Q181">
        <v>8</v>
      </c>
      <c r="R181" t="s">
        <v>24</v>
      </c>
      <c r="S181" t="s">
        <v>25</v>
      </c>
      <c r="T181" t="s">
        <v>24</v>
      </c>
      <c r="U181" t="s">
        <v>28</v>
      </c>
      <c r="V181" t="s">
        <v>25</v>
      </c>
      <c r="W181" t="s">
        <v>24</v>
      </c>
      <c r="X181" t="s">
        <v>25</v>
      </c>
      <c r="Y181" t="s">
        <v>24</v>
      </c>
      <c r="Z181" s="6">
        <f>VLOOKUP(Feedback[[#This Row],[Staff attitude]],Rating_Range[],2,0)</f>
        <v>3</v>
      </c>
      <c r="AA181" s="6">
        <f>VLOOKUP(Feedback[[#This Row],[Check-in Process]],Rating_Range[],2,0)</f>
        <v>4</v>
      </c>
      <c r="AB181" s="6">
        <f>VLOOKUP(Feedback[[#This Row],[Room service]],Rating_Range[],2,0)</f>
        <v>3</v>
      </c>
      <c r="AC181" s="6">
        <f>VLOOKUP(Feedback[[#This Row],[Room cleanliness]],Rating_Range[],2,0)</f>
        <v>5</v>
      </c>
      <c r="AD181" s="6">
        <f>VLOOKUP(Feedback[[#This Row],[Food quality]],Rating_Range[],2,0)</f>
        <v>4</v>
      </c>
      <c r="AE181" s="6">
        <f>VLOOKUP(Feedback[[#This Row],[Variety of food]],Rating_Range[],2,0)</f>
        <v>3</v>
      </c>
      <c r="AF181" s="6">
        <f>VLOOKUP(Feedback[[#This Row],[Broadband &amp; TV]],Rating_Range[],2,0)</f>
        <v>4</v>
      </c>
      <c r="AG181" s="6">
        <f>VLOOKUP(Feedback[[#This Row],[Gym]],Rating_Range[],2,0)</f>
        <v>3</v>
      </c>
      <c r="AH181" s="6">
        <f>AVERAGE(Feedback[[#This Row],[S.A]:[Gymm]])</f>
        <v>3.625</v>
      </c>
      <c r="AI181" s="6">
        <f>AVERAGE(Feedback[[#This Row],[S.A]:[C-I-P]])</f>
        <v>3.5</v>
      </c>
      <c r="AJ181" s="6">
        <f>AVERAGE(Feedback[[#This Row],[RM_S]:[RM_C]])</f>
        <v>4</v>
      </c>
      <c r="AK181" s="6">
        <f>AVERAGE(Feedback[[#This Row],[F_Q]:[Var_Food]])</f>
        <v>3.5</v>
      </c>
      <c r="AL181" s="6">
        <f>AVERAGE(Feedback[[#This Row],[B &amp; TV]:[Gymm]])</f>
        <v>3.5</v>
      </c>
    </row>
    <row r="182" spans="1:38" x14ac:dyDescent="0.3">
      <c r="A182">
        <v>181</v>
      </c>
      <c r="B182" s="1">
        <v>44598</v>
      </c>
      <c r="C182" s="1">
        <v>44627</v>
      </c>
      <c r="D182" s="5">
        <f>INT(YEAR(Feedback[[#This Row],[Checkin Date]]))</f>
        <v>2022</v>
      </c>
      <c r="E182" s="5" t="s">
        <v>2018</v>
      </c>
      <c r="F182" s="5" t="str">
        <f>TEXT(Feedback[[#This Row],[Checkin Date]],"dddd")</f>
        <v>Sunday</v>
      </c>
      <c r="G182" s="5" t="str">
        <f>IF(OR(Feedback[[#This Row],[Checkin Day]]="Monday",Feedback[[#This Row],[Checkin Day]]="Tuesday",Feedback[[#This Row],[Checkin Day]]="Wednesday",Feedback[[#This Row],[Checkin Day]]="Thursday"),"Weekdays","Weekends")</f>
        <v>Weekends</v>
      </c>
      <c r="H182">
        <v>29</v>
      </c>
      <c r="I1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2" t="s">
        <v>212</v>
      </c>
      <c r="K182" t="s">
        <v>21</v>
      </c>
      <c r="L182" s="1">
        <v>37936</v>
      </c>
      <c r="M182" s="5">
        <f ca="1">DATEDIF(Feedback[[#This Row],[Date of Birth]],TODAY(),"Y")</f>
        <v>21</v>
      </c>
      <c r="N182" t="s">
        <v>22</v>
      </c>
      <c r="O182" t="s">
        <v>23</v>
      </c>
      <c r="P182">
        <v>5</v>
      </c>
      <c r="Q182">
        <v>3</v>
      </c>
      <c r="R182" t="s">
        <v>24</v>
      </c>
      <c r="S182" t="s">
        <v>28</v>
      </c>
      <c r="T182" t="s">
        <v>28</v>
      </c>
      <c r="U182" t="s">
        <v>27</v>
      </c>
      <c r="V182" t="s">
        <v>24</v>
      </c>
      <c r="W182" t="s">
        <v>27</v>
      </c>
      <c r="X182" t="s">
        <v>28</v>
      </c>
      <c r="Y182" t="s">
        <v>26</v>
      </c>
      <c r="Z182" s="6">
        <f>VLOOKUP(Feedback[[#This Row],[Staff attitude]],Rating_Range[],2,0)</f>
        <v>3</v>
      </c>
      <c r="AA182" s="6">
        <f>VLOOKUP(Feedback[[#This Row],[Check-in Process]],Rating_Range[],2,0)</f>
        <v>5</v>
      </c>
      <c r="AB182" s="6">
        <f>VLOOKUP(Feedback[[#This Row],[Room service]],Rating_Range[],2,0)</f>
        <v>5</v>
      </c>
      <c r="AC182" s="6">
        <f>VLOOKUP(Feedback[[#This Row],[Room cleanliness]],Rating_Range[],2,0)</f>
        <v>2</v>
      </c>
      <c r="AD182" s="6">
        <f>VLOOKUP(Feedback[[#This Row],[Food quality]],Rating_Range[],2,0)</f>
        <v>3</v>
      </c>
      <c r="AE182" s="6">
        <f>VLOOKUP(Feedback[[#This Row],[Variety of food]],Rating_Range[],2,0)</f>
        <v>2</v>
      </c>
      <c r="AF182" s="6">
        <f>VLOOKUP(Feedback[[#This Row],[Broadband &amp; TV]],Rating_Range[],2,0)</f>
        <v>5</v>
      </c>
      <c r="AG182" s="6">
        <f>VLOOKUP(Feedback[[#This Row],[Gym]],Rating_Range[],2,0)</f>
        <v>1</v>
      </c>
      <c r="AH182" s="6">
        <f>AVERAGE(Feedback[[#This Row],[S.A]:[Gymm]])</f>
        <v>3.25</v>
      </c>
      <c r="AI182" s="6">
        <f>AVERAGE(Feedback[[#This Row],[S.A]:[C-I-P]])</f>
        <v>4</v>
      </c>
      <c r="AJ182" s="6">
        <f>AVERAGE(Feedback[[#This Row],[RM_S]:[RM_C]])</f>
        <v>3.5</v>
      </c>
      <c r="AK182" s="6">
        <f>AVERAGE(Feedback[[#This Row],[F_Q]:[Var_Food]])</f>
        <v>2.5</v>
      </c>
      <c r="AL182" s="6">
        <f>AVERAGE(Feedback[[#This Row],[B &amp; TV]:[Gymm]])</f>
        <v>3</v>
      </c>
    </row>
    <row r="183" spans="1:38" x14ac:dyDescent="0.3">
      <c r="A183">
        <v>182</v>
      </c>
      <c r="B183" s="1">
        <v>44772</v>
      </c>
      <c r="C183" s="1">
        <v>44787</v>
      </c>
      <c r="D183" s="5">
        <f>INT(YEAR(Feedback[[#This Row],[Checkin Date]]))</f>
        <v>2022</v>
      </c>
      <c r="E183" s="5" t="s">
        <v>2016</v>
      </c>
      <c r="F183" s="5" t="str">
        <f>TEXT(Feedback[[#This Row],[Checkin Date]],"dddd")</f>
        <v>Saturday</v>
      </c>
      <c r="G183" s="5" t="str">
        <f>IF(OR(Feedback[[#This Row],[Checkin Day]]="Monday",Feedback[[#This Row],[Checkin Day]]="Tuesday",Feedback[[#This Row],[Checkin Day]]="Wednesday",Feedback[[#This Row],[Checkin Day]]="Thursday"),"Weekdays","Weekends")</f>
        <v>Weekends</v>
      </c>
      <c r="H183">
        <v>15</v>
      </c>
      <c r="I1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3" t="s">
        <v>213</v>
      </c>
      <c r="K183" t="s">
        <v>21</v>
      </c>
      <c r="L183" s="1">
        <v>38406</v>
      </c>
      <c r="M183" s="5">
        <f ca="1">DATEDIF(Feedback[[#This Row],[Date of Birth]],TODAY(),"Y")</f>
        <v>20</v>
      </c>
      <c r="N183" t="s">
        <v>53</v>
      </c>
      <c r="O183" t="s">
        <v>1995</v>
      </c>
      <c r="P183">
        <v>2</v>
      </c>
      <c r="Q183">
        <v>7</v>
      </c>
      <c r="R183" t="s">
        <v>25</v>
      </c>
      <c r="S183" t="s">
        <v>28</v>
      </c>
      <c r="T183" t="s">
        <v>25</v>
      </c>
      <c r="U183" t="s">
        <v>26</v>
      </c>
      <c r="V183" t="s">
        <v>25</v>
      </c>
      <c r="W183" t="s">
        <v>27</v>
      </c>
      <c r="X183" t="s">
        <v>24</v>
      </c>
      <c r="Y183" t="s">
        <v>28</v>
      </c>
      <c r="Z183" s="6">
        <f>VLOOKUP(Feedback[[#This Row],[Staff attitude]],Rating_Range[],2,0)</f>
        <v>4</v>
      </c>
      <c r="AA183" s="6">
        <f>VLOOKUP(Feedback[[#This Row],[Check-in Process]],Rating_Range[],2,0)</f>
        <v>5</v>
      </c>
      <c r="AB183" s="6">
        <f>VLOOKUP(Feedback[[#This Row],[Room service]],Rating_Range[],2,0)</f>
        <v>4</v>
      </c>
      <c r="AC183" s="6">
        <f>VLOOKUP(Feedback[[#This Row],[Room cleanliness]],Rating_Range[],2,0)</f>
        <v>1</v>
      </c>
      <c r="AD183" s="6">
        <f>VLOOKUP(Feedback[[#This Row],[Food quality]],Rating_Range[],2,0)</f>
        <v>4</v>
      </c>
      <c r="AE183" s="6">
        <f>VLOOKUP(Feedback[[#This Row],[Variety of food]],Rating_Range[],2,0)</f>
        <v>2</v>
      </c>
      <c r="AF183" s="6">
        <f>VLOOKUP(Feedback[[#This Row],[Broadband &amp; TV]],Rating_Range[],2,0)</f>
        <v>3</v>
      </c>
      <c r="AG183" s="6">
        <f>VLOOKUP(Feedback[[#This Row],[Gym]],Rating_Range[],2,0)</f>
        <v>5</v>
      </c>
      <c r="AH183" s="6">
        <f>AVERAGE(Feedback[[#This Row],[S.A]:[Gymm]])</f>
        <v>3.5</v>
      </c>
      <c r="AI183" s="6">
        <f>AVERAGE(Feedback[[#This Row],[S.A]:[C-I-P]])</f>
        <v>4.5</v>
      </c>
      <c r="AJ183" s="6">
        <f>AVERAGE(Feedback[[#This Row],[RM_S]:[RM_C]])</f>
        <v>2.5</v>
      </c>
      <c r="AK183" s="6">
        <f>AVERAGE(Feedback[[#This Row],[F_Q]:[Var_Food]])</f>
        <v>3</v>
      </c>
      <c r="AL183" s="6">
        <f>AVERAGE(Feedback[[#This Row],[B &amp; TV]:[Gymm]])</f>
        <v>4</v>
      </c>
    </row>
    <row r="184" spans="1:38" x14ac:dyDescent="0.3">
      <c r="A184">
        <v>183</v>
      </c>
      <c r="B184" s="1">
        <v>44748</v>
      </c>
      <c r="C184" s="1">
        <v>44761</v>
      </c>
      <c r="D184" s="5">
        <f>INT(YEAR(Feedback[[#This Row],[Checkin Date]]))</f>
        <v>2022</v>
      </c>
      <c r="E184" s="5" t="s">
        <v>2016</v>
      </c>
      <c r="F184" s="5" t="str">
        <f>TEXT(Feedback[[#This Row],[Checkin Date]],"dddd")</f>
        <v>Wednesday</v>
      </c>
      <c r="G184" s="5" t="str">
        <f>IF(OR(Feedback[[#This Row],[Checkin Day]]="Monday",Feedback[[#This Row],[Checkin Day]]="Tuesday",Feedback[[#This Row],[Checkin Day]]="Wednesday",Feedback[[#This Row],[Checkin Day]]="Thursday"),"Weekdays","Weekends")</f>
        <v>Weekdays</v>
      </c>
      <c r="H184">
        <v>13</v>
      </c>
      <c r="I1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4" t="s">
        <v>214</v>
      </c>
      <c r="K184" t="s">
        <v>21</v>
      </c>
      <c r="L184" s="1">
        <v>26976</v>
      </c>
      <c r="M184" s="5">
        <f ca="1">DATEDIF(Feedback[[#This Row],[Date of Birth]],TODAY(),"Y")</f>
        <v>51</v>
      </c>
      <c r="N184" t="s">
        <v>35</v>
      </c>
      <c r="O184" t="s">
        <v>1994</v>
      </c>
      <c r="P184">
        <v>5</v>
      </c>
      <c r="Q184">
        <v>7</v>
      </c>
      <c r="R184" t="s">
        <v>25</v>
      </c>
      <c r="S184" t="s">
        <v>28</v>
      </c>
      <c r="T184" t="s">
        <v>25</v>
      </c>
      <c r="U184" t="s">
        <v>26</v>
      </c>
      <c r="V184" t="s">
        <v>25</v>
      </c>
      <c r="W184" t="s">
        <v>27</v>
      </c>
      <c r="X184" t="s">
        <v>24</v>
      </c>
      <c r="Y184" t="s">
        <v>28</v>
      </c>
      <c r="Z184" s="6">
        <f>VLOOKUP(Feedback[[#This Row],[Staff attitude]],Rating_Range[],2,0)</f>
        <v>4</v>
      </c>
      <c r="AA184" s="6">
        <f>VLOOKUP(Feedback[[#This Row],[Check-in Process]],Rating_Range[],2,0)</f>
        <v>5</v>
      </c>
      <c r="AB184" s="6">
        <f>VLOOKUP(Feedback[[#This Row],[Room service]],Rating_Range[],2,0)</f>
        <v>4</v>
      </c>
      <c r="AC184" s="6">
        <f>VLOOKUP(Feedback[[#This Row],[Room cleanliness]],Rating_Range[],2,0)</f>
        <v>1</v>
      </c>
      <c r="AD184" s="6">
        <f>VLOOKUP(Feedback[[#This Row],[Food quality]],Rating_Range[],2,0)</f>
        <v>4</v>
      </c>
      <c r="AE184" s="6">
        <f>VLOOKUP(Feedback[[#This Row],[Variety of food]],Rating_Range[],2,0)</f>
        <v>2</v>
      </c>
      <c r="AF184" s="6">
        <f>VLOOKUP(Feedback[[#This Row],[Broadband &amp; TV]],Rating_Range[],2,0)</f>
        <v>3</v>
      </c>
      <c r="AG184" s="6">
        <f>VLOOKUP(Feedback[[#This Row],[Gym]],Rating_Range[],2,0)</f>
        <v>5</v>
      </c>
      <c r="AH184" s="6">
        <f>AVERAGE(Feedback[[#This Row],[S.A]:[Gymm]])</f>
        <v>3.5</v>
      </c>
      <c r="AI184" s="6">
        <f>AVERAGE(Feedback[[#This Row],[S.A]:[C-I-P]])</f>
        <v>4.5</v>
      </c>
      <c r="AJ184" s="6">
        <f>AVERAGE(Feedback[[#This Row],[RM_S]:[RM_C]])</f>
        <v>2.5</v>
      </c>
      <c r="AK184" s="6">
        <f>AVERAGE(Feedback[[#This Row],[F_Q]:[Var_Food]])</f>
        <v>3</v>
      </c>
      <c r="AL184" s="6">
        <f>AVERAGE(Feedback[[#This Row],[B &amp; TV]:[Gymm]])</f>
        <v>4</v>
      </c>
    </row>
    <row r="185" spans="1:38" x14ac:dyDescent="0.3">
      <c r="A185">
        <v>184</v>
      </c>
      <c r="B185" s="1">
        <v>44769</v>
      </c>
      <c r="C185" s="1">
        <v>44789</v>
      </c>
      <c r="D185" s="5">
        <f>INT(YEAR(Feedback[[#This Row],[Checkin Date]]))</f>
        <v>2022</v>
      </c>
      <c r="E185" s="5" t="s">
        <v>2016</v>
      </c>
      <c r="F185" s="5" t="str">
        <f>TEXT(Feedback[[#This Row],[Checkin Date]],"dddd")</f>
        <v>Wednesday</v>
      </c>
      <c r="G185" s="5" t="str">
        <f>IF(OR(Feedback[[#This Row],[Checkin Day]]="Monday",Feedback[[#This Row],[Checkin Day]]="Tuesday",Feedback[[#This Row],[Checkin Day]]="Wednesday",Feedback[[#This Row],[Checkin Day]]="Thursday"),"Weekdays","Weekends")</f>
        <v>Weekdays</v>
      </c>
      <c r="H185">
        <v>20</v>
      </c>
      <c r="I1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5" t="s">
        <v>215</v>
      </c>
      <c r="K185" t="s">
        <v>37</v>
      </c>
      <c r="L185" s="1">
        <v>28399</v>
      </c>
      <c r="M185" s="5">
        <f ca="1">DATEDIF(Feedback[[#This Row],[Date of Birth]],TODAY(),"Y")</f>
        <v>47</v>
      </c>
      <c r="N185" t="s">
        <v>22</v>
      </c>
      <c r="O185" t="s">
        <v>23</v>
      </c>
      <c r="P185">
        <v>5</v>
      </c>
      <c r="Q185">
        <v>8</v>
      </c>
      <c r="R185" t="s">
        <v>26</v>
      </c>
      <c r="S185" t="s">
        <v>27</v>
      </c>
      <c r="T185" t="s">
        <v>27</v>
      </c>
      <c r="U185" t="s">
        <v>25</v>
      </c>
      <c r="V185" t="s">
        <v>28</v>
      </c>
      <c r="W185" t="s">
        <v>26</v>
      </c>
      <c r="X185" t="s">
        <v>26</v>
      </c>
      <c r="Y185" t="s">
        <v>27</v>
      </c>
      <c r="Z185" s="6">
        <f>VLOOKUP(Feedback[[#This Row],[Staff attitude]],Rating_Range[],2,0)</f>
        <v>1</v>
      </c>
      <c r="AA185" s="6">
        <f>VLOOKUP(Feedback[[#This Row],[Check-in Process]],Rating_Range[],2,0)</f>
        <v>2</v>
      </c>
      <c r="AB185" s="6">
        <f>VLOOKUP(Feedback[[#This Row],[Room service]],Rating_Range[],2,0)</f>
        <v>2</v>
      </c>
      <c r="AC185" s="6">
        <f>VLOOKUP(Feedback[[#This Row],[Room cleanliness]],Rating_Range[],2,0)</f>
        <v>4</v>
      </c>
      <c r="AD185" s="6">
        <f>VLOOKUP(Feedback[[#This Row],[Food quality]],Rating_Range[],2,0)</f>
        <v>5</v>
      </c>
      <c r="AE185" s="6">
        <f>VLOOKUP(Feedback[[#This Row],[Variety of food]],Rating_Range[],2,0)</f>
        <v>1</v>
      </c>
      <c r="AF185" s="6">
        <f>VLOOKUP(Feedback[[#This Row],[Broadband &amp; TV]],Rating_Range[],2,0)</f>
        <v>1</v>
      </c>
      <c r="AG185" s="6">
        <f>VLOOKUP(Feedback[[#This Row],[Gym]],Rating_Range[],2,0)</f>
        <v>2</v>
      </c>
      <c r="AH185" s="6">
        <f>AVERAGE(Feedback[[#This Row],[S.A]:[Gymm]])</f>
        <v>2.25</v>
      </c>
      <c r="AI185" s="6">
        <f>AVERAGE(Feedback[[#This Row],[S.A]:[C-I-P]])</f>
        <v>1.5</v>
      </c>
      <c r="AJ185" s="6">
        <f>AVERAGE(Feedback[[#This Row],[RM_S]:[RM_C]])</f>
        <v>3</v>
      </c>
      <c r="AK185" s="6">
        <f>AVERAGE(Feedback[[#This Row],[F_Q]:[Var_Food]])</f>
        <v>3</v>
      </c>
      <c r="AL185" s="6">
        <f>AVERAGE(Feedback[[#This Row],[B &amp; TV]:[Gymm]])</f>
        <v>1.5</v>
      </c>
    </row>
    <row r="186" spans="1:38" x14ac:dyDescent="0.3">
      <c r="A186">
        <v>185</v>
      </c>
      <c r="B186" s="1">
        <v>44007</v>
      </c>
      <c r="C186" s="1">
        <v>44017</v>
      </c>
      <c r="D186" s="5">
        <f>INT(YEAR(Feedback[[#This Row],[Checkin Date]]))</f>
        <v>2020</v>
      </c>
      <c r="E186" s="5" t="s">
        <v>2009</v>
      </c>
      <c r="F186" s="5" t="str">
        <f>TEXT(Feedback[[#This Row],[Checkin Date]],"dddd")</f>
        <v>Thursday</v>
      </c>
      <c r="G186" s="5" t="str">
        <f>IF(OR(Feedback[[#This Row],[Checkin Day]]="Monday",Feedback[[#This Row],[Checkin Day]]="Tuesday",Feedback[[#This Row],[Checkin Day]]="Wednesday",Feedback[[#This Row],[Checkin Day]]="Thursday"),"Weekdays","Weekends")</f>
        <v>Weekdays</v>
      </c>
      <c r="H186">
        <v>10</v>
      </c>
      <c r="I1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6" t="s">
        <v>216</v>
      </c>
      <c r="K186" t="s">
        <v>21</v>
      </c>
      <c r="L186" s="1">
        <v>25608</v>
      </c>
      <c r="M186" s="5">
        <f ca="1">DATEDIF(Feedback[[#This Row],[Date of Birth]],TODAY(),"Y")</f>
        <v>55</v>
      </c>
      <c r="N186" t="s">
        <v>22</v>
      </c>
      <c r="O186" t="s">
        <v>23</v>
      </c>
      <c r="P186">
        <v>5</v>
      </c>
      <c r="Q186">
        <v>7</v>
      </c>
      <c r="R186" t="s">
        <v>25</v>
      </c>
      <c r="S186" t="s">
        <v>25</v>
      </c>
      <c r="T186" t="s">
        <v>24</v>
      </c>
      <c r="U186" t="s">
        <v>28</v>
      </c>
      <c r="V186" t="s">
        <v>26</v>
      </c>
      <c r="W186" t="s">
        <v>26</v>
      </c>
      <c r="X186" t="s">
        <v>28</v>
      </c>
      <c r="Y186" t="s">
        <v>24</v>
      </c>
      <c r="Z186" s="6">
        <f>VLOOKUP(Feedback[[#This Row],[Staff attitude]],Rating_Range[],2,0)</f>
        <v>4</v>
      </c>
      <c r="AA186" s="6">
        <f>VLOOKUP(Feedback[[#This Row],[Check-in Process]],Rating_Range[],2,0)</f>
        <v>4</v>
      </c>
      <c r="AB186" s="6">
        <f>VLOOKUP(Feedback[[#This Row],[Room service]],Rating_Range[],2,0)</f>
        <v>3</v>
      </c>
      <c r="AC186" s="6">
        <f>VLOOKUP(Feedback[[#This Row],[Room cleanliness]],Rating_Range[],2,0)</f>
        <v>5</v>
      </c>
      <c r="AD186" s="6">
        <f>VLOOKUP(Feedback[[#This Row],[Food quality]],Rating_Range[],2,0)</f>
        <v>1</v>
      </c>
      <c r="AE186" s="6">
        <f>VLOOKUP(Feedback[[#This Row],[Variety of food]],Rating_Range[],2,0)</f>
        <v>1</v>
      </c>
      <c r="AF186" s="6">
        <f>VLOOKUP(Feedback[[#This Row],[Broadband &amp; TV]],Rating_Range[],2,0)</f>
        <v>5</v>
      </c>
      <c r="AG186" s="6">
        <f>VLOOKUP(Feedback[[#This Row],[Gym]],Rating_Range[],2,0)</f>
        <v>3</v>
      </c>
      <c r="AH186" s="6">
        <f>AVERAGE(Feedback[[#This Row],[S.A]:[Gymm]])</f>
        <v>3.25</v>
      </c>
      <c r="AI186" s="6">
        <f>AVERAGE(Feedback[[#This Row],[S.A]:[C-I-P]])</f>
        <v>4</v>
      </c>
      <c r="AJ186" s="6">
        <f>AVERAGE(Feedback[[#This Row],[RM_S]:[RM_C]])</f>
        <v>4</v>
      </c>
      <c r="AK186" s="6">
        <f>AVERAGE(Feedback[[#This Row],[F_Q]:[Var_Food]])</f>
        <v>1</v>
      </c>
      <c r="AL186" s="6">
        <f>AVERAGE(Feedback[[#This Row],[B &amp; TV]:[Gymm]])</f>
        <v>4</v>
      </c>
    </row>
    <row r="187" spans="1:38" x14ac:dyDescent="0.3">
      <c r="A187">
        <v>186</v>
      </c>
      <c r="B187" s="1">
        <v>44270</v>
      </c>
      <c r="C187" s="1">
        <v>44290</v>
      </c>
      <c r="D187" s="5">
        <f>INT(YEAR(Feedback[[#This Row],[Checkin Date]]))</f>
        <v>2021</v>
      </c>
      <c r="E187" s="5" t="s">
        <v>2017</v>
      </c>
      <c r="F187" s="5" t="str">
        <f>TEXT(Feedback[[#This Row],[Checkin Date]],"dddd")</f>
        <v>Monday</v>
      </c>
      <c r="G187" s="5" t="str">
        <f>IF(OR(Feedback[[#This Row],[Checkin Day]]="Monday",Feedback[[#This Row],[Checkin Day]]="Tuesday",Feedback[[#This Row],[Checkin Day]]="Wednesday",Feedback[[#This Row],[Checkin Day]]="Thursday"),"Weekdays","Weekends")</f>
        <v>Weekdays</v>
      </c>
      <c r="H187">
        <v>20</v>
      </c>
      <c r="I1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7" t="s">
        <v>217</v>
      </c>
      <c r="K187" t="s">
        <v>21</v>
      </c>
      <c r="L187" s="1">
        <v>20616</v>
      </c>
      <c r="M187" s="5">
        <f ca="1">DATEDIF(Feedback[[#This Row],[Date of Birth]],TODAY(),"Y")</f>
        <v>69</v>
      </c>
      <c r="N187" t="s">
        <v>31</v>
      </c>
      <c r="O187" t="s">
        <v>1992</v>
      </c>
      <c r="P187">
        <v>5</v>
      </c>
      <c r="Q187">
        <v>7</v>
      </c>
      <c r="R187" t="s">
        <v>24</v>
      </c>
      <c r="S187" t="s">
        <v>25</v>
      </c>
      <c r="T187" t="s">
        <v>26</v>
      </c>
      <c r="U187" t="s">
        <v>25</v>
      </c>
      <c r="V187" t="s">
        <v>27</v>
      </c>
      <c r="W187" t="s">
        <v>27</v>
      </c>
      <c r="X187" t="s">
        <v>26</v>
      </c>
      <c r="Y187" t="s">
        <v>24</v>
      </c>
      <c r="Z187" s="6">
        <f>VLOOKUP(Feedback[[#This Row],[Staff attitude]],Rating_Range[],2,0)</f>
        <v>3</v>
      </c>
      <c r="AA187" s="6">
        <f>VLOOKUP(Feedback[[#This Row],[Check-in Process]],Rating_Range[],2,0)</f>
        <v>4</v>
      </c>
      <c r="AB187" s="6">
        <f>VLOOKUP(Feedback[[#This Row],[Room service]],Rating_Range[],2,0)</f>
        <v>1</v>
      </c>
      <c r="AC187" s="6">
        <f>VLOOKUP(Feedback[[#This Row],[Room cleanliness]],Rating_Range[],2,0)</f>
        <v>4</v>
      </c>
      <c r="AD187" s="6">
        <f>VLOOKUP(Feedback[[#This Row],[Food quality]],Rating_Range[],2,0)</f>
        <v>2</v>
      </c>
      <c r="AE187" s="6">
        <f>VLOOKUP(Feedback[[#This Row],[Variety of food]],Rating_Range[],2,0)</f>
        <v>2</v>
      </c>
      <c r="AF187" s="6">
        <f>VLOOKUP(Feedback[[#This Row],[Broadband &amp; TV]],Rating_Range[],2,0)</f>
        <v>1</v>
      </c>
      <c r="AG187" s="6">
        <f>VLOOKUP(Feedback[[#This Row],[Gym]],Rating_Range[],2,0)</f>
        <v>3</v>
      </c>
      <c r="AH187" s="6">
        <f>AVERAGE(Feedback[[#This Row],[S.A]:[Gymm]])</f>
        <v>2.5</v>
      </c>
      <c r="AI187" s="6">
        <f>AVERAGE(Feedback[[#This Row],[S.A]:[C-I-P]])</f>
        <v>3.5</v>
      </c>
      <c r="AJ187" s="6">
        <f>AVERAGE(Feedback[[#This Row],[RM_S]:[RM_C]])</f>
        <v>2.5</v>
      </c>
      <c r="AK187" s="6">
        <f>AVERAGE(Feedback[[#This Row],[F_Q]:[Var_Food]])</f>
        <v>2</v>
      </c>
      <c r="AL187" s="6">
        <f>AVERAGE(Feedback[[#This Row],[B &amp; TV]:[Gymm]])</f>
        <v>2</v>
      </c>
    </row>
    <row r="188" spans="1:38" x14ac:dyDescent="0.3">
      <c r="A188">
        <v>187</v>
      </c>
      <c r="B188" s="1">
        <v>44391</v>
      </c>
      <c r="C188" s="1">
        <v>44420</v>
      </c>
      <c r="D188" s="5">
        <f>INT(YEAR(Feedback[[#This Row],[Checkin Date]]))</f>
        <v>2021</v>
      </c>
      <c r="E188" s="5" t="s">
        <v>2016</v>
      </c>
      <c r="F188" s="5" t="str">
        <f>TEXT(Feedback[[#This Row],[Checkin Date]],"dddd")</f>
        <v>Wednesday</v>
      </c>
      <c r="G188" s="5" t="str">
        <f>IF(OR(Feedback[[#This Row],[Checkin Day]]="Monday",Feedback[[#This Row],[Checkin Day]]="Tuesday",Feedback[[#This Row],[Checkin Day]]="Wednesday",Feedback[[#This Row],[Checkin Day]]="Thursday"),"Weekdays","Weekends")</f>
        <v>Weekdays</v>
      </c>
      <c r="H188">
        <v>29</v>
      </c>
      <c r="I1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8" t="s">
        <v>218</v>
      </c>
      <c r="K188" t="s">
        <v>37</v>
      </c>
      <c r="L188" s="1">
        <v>30156</v>
      </c>
      <c r="M188" s="5">
        <f ca="1">DATEDIF(Feedback[[#This Row],[Date of Birth]],TODAY(),"Y")</f>
        <v>42</v>
      </c>
      <c r="N188" t="s">
        <v>31</v>
      </c>
      <c r="O188" t="s">
        <v>1994</v>
      </c>
      <c r="P188">
        <v>2</v>
      </c>
      <c r="Q188">
        <v>9</v>
      </c>
      <c r="R188" t="s">
        <v>28</v>
      </c>
      <c r="S188" t="s">
        <v>28</v>
      </c>
      <c r="T188" t="s">
        <v>28</v>
      </c>
      <c r="U188" t="s">
        <v>26</v>
      </c>
      <c r="V188" t="s">
        <v>25</v>
      </c>
      <c r="W188" t="s">
        <v>26</v>
      </c>
      <c r="X188" t="s">
        <v>24</v>
      </c>
      <c r="Y188" t="s">
        <v>28</v>
      </c>
      <c r="Z188" s="6">
        <f>VLOOKUP(Feedback[[#This Row],[Staff attitude]],Rating_Range[],2,0)</f>
        <v>5</v>
      </c>
      <c r="AA188" s="6">
        <f>VLOOKUP(Feedback[[#This Row],[Check-in Process]],Rating_Range[],2,0)</f>
        <v>5</v>
      </c>
      <c r="AB188" s="6">
        <f>VLOOKUP(Feedback[[#This Row],[Room service]],Rating_Range[],2,0)</f>
        <v>5</v>
      </c>
      <c r="AC188" s="6">
        <f>VLOOKUP(Feedback[[#This Row],[Room cleanliness]],Rating_Range[],2,0)</f>
        <v>1</v>
      </c>
      <c r="AD188" s="6">
        <f>VLOOKUP(Feedback[[#This Row],[Food quality]],Rating_Range[],2,0)</f>
        <v>4</v>
      </c>
      <c r="AE188" s="6">
        <f>VLOOKUP(Feedback[[#This Row],[Variety of food]],Rating_Range[],2,0)</f>
        <v>1</v>
      </c>
      <c r="AF188" s="6">
        <f>VLOOKUP(Feedback[[#This Row],[Broadband &amp; TV]],Rating_Range[],2,0)</f>
        <v>3</v>
      </c>
      <c r="AG188" s="6">
        <f>VLOOKUP(Feedback[[#This Row],[Gym]],Rating_Range[],2,0)</f>
        <v>5</v>
      </c>
      <c r="AH188" s="6">
        <f>AVERAGE(Feedback[[#This Row],[S.A]:[Gymm]])</f>
        <v>3.625</v>
      </c>
      <c r="AI188" s="6">
        <f>AVERAGE(Feedback[[#This Row],[S.A]:[C-I-P]])</f>
        <v>5</v>
      </c>
      <c r="AJ188" s="6">
        <f>AVERAGE(Feedback[[#This Row],[RM_S]:[RM_C]])</f>
        <v>3</v>
      </c>
      <c r="AK188" s="6">
        <f>AVERAGE(Feedback[[#This Row],[F_Q]:[Var_Food]])</f>
        <v>2.5</v>
      </c>
      <c r="AL188" s="6">
        <f>AVERAGE(Feedback[[#This Row],[B &amp; TV]:[Gymm]])</f>
        <v>4</v>
      </c>
    </row>
    <row r="189" spans="1:38" x14ac:dyDescent="0.3">
      <c r="A189">
        <v>188</v>
      </c>
      <c r="B189" s="1">
        <v>44729</v>
      </c>
      <c r="C189" s="1">
        <v>44744</v>
      </c>
      <c r="D189" s="5">
        <f>INT(YEAR(Feedback[[#This Row],[Checkin Date]]))</f>
        <v>2022</v>
      </c>
      <c r="E189" s="5" t="s">
        <v>2009</v>
      </c>
      <c r="F189" s="5" t="str">
        <f>TEXT(Feedback[[#This Row],[Checkin Date]],"dddd")</f>
        <v>Friday</v>
      </c>
      <c r="G189" s="5" t="str">
        <f>IF(OR(Feedback[[#This Row],[Checkin Day]]="Monday",Feedback[[#This Row],[Checkin Day]]="Tuesday",Feedback[[#This Row],[Checkin Day]]="Wednesday",Feedback[[#This Row],[Checkin Day]]="Thursday"),"Weekdays","Weekends")</f>
        <v>Weekends</v>
      </c>
      <c r="H189">
        <v>15</v>
      </c>
      <c r="I1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9" t="s">
        <v>219</v>
      </c>
      <c r="K189" t="s">
        <v>21</v>
      </c>
      <c r="L189" s="1">
        <v>24558</v>
      </c>
      <c r="M189" s="5">
        <f ca="1">DATEDIF(Feedback[[#This Row],[Date of Birth]],TODAY(),"Y")</f>
        <v>58</v>
      </c>
      <c r="N189" t="s">
        <v>22</v>
      </c>
      <c r="O189" t="s">
        <v>1995</v>
      </c>
      <c r="P189">
        <v>5</v>
      </c>
      <c r="Q189">
        <v>7</v>
      </c>
      <c r="R189" t="s">
        <v>25</v>
      </c>
      <c r="S189" t="s">
        <v>28</v>
      </c>
      <c r="T189" t="s">
        <v>24</v>
      </c>
      <c r="U189" t="s">
        <v>25</v>
      </c>
      <c r="V189" t="s">
        <v>27</v>
      </c>
      <c r="W189" t="s">
        <v>27</v>
      </c>
      <c r="X189" t="s">
        <v>25</v>
      </c>
      <c r="Y189" t="s">
        <v>25</v>
      </c>
      <c r="Z189" s="6">
        <f>VLOOKUP(Feedback[[#This Row],[Staff attitude]],Rating_Range[],2,0)</f>
        <v>4</v>
      </c>
      <c r="AA189" s="6">
        <f>VLOOKUP(Feedback[[#This Row],[Check-in Process]],Rating_Range[],2,0)</f>
        <v>5</v>
      </c>
      <c r="AB189" s="6">
        <f>VLOOKUP(Feedback[[#This Row],[Room service]],Rating_Range[],2,0)</f>
        <v>3</v>
      </c>
      <c r="AC189" s="6">
        <f>VLOOKUP(Feedback[[#This Row],[Room cleanliness]],Rating_Range[],2,0)</f>
        <v>4</v>
      </c>
      <c r="AD189" s="6">
        <f>VLOOKUP(Feedback[[#This Row],[Food quality]],Rating_Range[],2,0)</f>
        <v>2</v>
      </c>
      <c r="AE189" s="6">
        <f>VLOOKUP(Feedback[[#This Row],[Variety of food]],Rating_Range[],2,0)</f>
        <v>2</v>
      </c>
      <c r="AF189" s="6">
        <f>VLOOKUP(Feedback[[#This Row],[Broadband &amp; TV]],Rating_Range[],2,0)</f>
        <v>4</v>
      </c>
      <c r="AG189" s="6">
        <f>VLOOKUP(Feedback[[#This Row],[Gym]],Rating_Range[],2,0)</f>
        <v>4</v>
      </c>
      <c r="AH189" s="6">
        <f>AVERAGE(Feedback[[#This Row],[S.A]:[Gymm]])</f>
        <v>3.5</v>
      </c>
      <c r="AI189" s="6">
        <f>AVERAGE(Feedback[[#This Row],[S.A]:[C-I-P]])</f>
        <v>4.5</v>
      </c>
      <c r="AJ189" s="6">
        <f>AVERAGE(Feedback[[#This Row],[RM_S]:[RM_C]])</f>
        <v>3.5</v>
      </c>
      <c r="AK189" s="6">
        <f>AVERAGE(Feedback[[#This Row],[F_Q]:[Var_Food]])</f>
        <v>2</v>
      </c>
      <c r="AL189" s="6">
        <f>AVERAGE(Feedback[[#This Row],[B &amp; TV]:[Gymm]])</f>
        <v>4</v>
      </c>
    </row>
    <row r="190" spans="1:38" x14ac:dyDescent="0.3">
      <c r="A190">
        <v>189</v>
      </c>
      <c r="B190" s="1">
        <v>43805</v>
      </c>
      <c r="C190" s="1">
        <v>43835</v>
      </c>
      <c r="D190" s="5">
        <f>INT(YEAR(Feedback[[#This Row],[Checkin Date]]))</f>
        <v>2019</v>
      </c>
      <c r="E190" s="5" t="s">
        <v>2010</v>
      </c>
      <c r="F190" s="5" t="str">
        <f>TEXT(Feedback[[#This Row],[Checkin Date]],"dddd")</f>
        <v>Friday</v>
      </c>
      <c r="G190" s="5" t="str">
        <f>IF(OR(Feedback[[#This Row],[Checkin Day]]="Monday",Feedback[[#This Row],[Checkin Day]]="Tuesday",Feedback[[#This Row],[Checkin Day]]="Wednesday",Feedback[[#This Row],[Checkin Day]]="Thursday"),"Weekdays","Weekends")</f>
        <v>Weekends</v>
      </c>
      <c r="H190">
        <v>30</v>
      </c>
      <c r="I1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0" t="s">
        <v>220</v>
      </c>
      <c r="K190" t="s">
        <v>21</v>
      </c>
      <c r="L190" s="1">
        <v>32486</v>
      </c>
      <c r="M190" s="5">
        <f ca="1">DATEDIF(Feedback[[#This Row],[Date of Birth]],TODAY(),"Y")</f>
        <v>36</v>
      </c>
      <c r="N190" t="s">
        <v>22</v>
      </c>
      <c r="O190" t="s">
        <v>1995</v>
      </c>
      <c r="P190">
        <v>2</v>
      </c>
      <c r="Q190">
        <v>9</v>
      </c>
      <c r="R190" t="s">
        <v>25</v>
      </c>
      <c r="S190" t="s">
        <v>27</v>
      </c>
      <c r="T190" t="s">
        <v>26</v>
      </c>
      <c r="U190" t="s">
        <v>27</v>
      </c>
      <c r="V190" t="s">
        <v>24</v>
      </c>
      <c r="W190" t="s">
        <v>26</v>
      </c>
      <c r="X190" t="s">
        <v>24</v>
      </c>
      <c r="Y190" t="s">
        <v>28</v>
      </c>
      <c r="Z190" s="6">
        <f>VLOOKUP(Feedback[[#This Row],[Staff attitude]],Rating_Range[],2,0)</f>
        <v>4</v>
      </c>
      <c r="AA190" s="6">
        <f>VLOOKUP(Feedback[[#This Row],[Check-in Process]],Rating_Range[],2,0)</f>
        <v>2</v>
      </c>
      <c r="AB190" s="6">
        <f>VLOOKUP(Feedback[[#This Row],[Room service]],Rating_Range[],2,0)</f>
        <v>1</v>
      </c>
      <c r="AC190" s="6">
        <f>VLOOKUP(Feedback[[#This Row],[Room cleanliness]],Rating_Range[],2,0)</f>
        <v>2</v>
      </c>
      <c r="AD190" s="6">
        <f>VLOOKUP(Feedback[[#This Row],[Food quality]],Rating_Range[],2,0)</f>
        <v>3</v>
      </c>
      <c r="AE190" s="6">
        <f>VLOOKUP(Feedback[[#This Row],[Variety of food]],Rating_Range[],2,0)</f>
        <v>1</v>
      </c>
      <c r="AF190" s="6">
        <f>VLOOKUP(Feedback[[#This Row],[Broadband &amp; TV]],Rating_Range[],2,0)</f>
        <v>3</v>
      </c>
      <c r="AG190" s="6">
        <f>VLOOKUP(Feedback[[#This Row],[Gym]],Rating_Range[],2,0)</f>
        <v>5</v>
      </c>
      <c r="AH190" s="6">
        <f>AVERAGE(Feedback[[#This Row],[S.A]:[Gymm]])</f>
        <v>2.625</v>
      </c>
      <c r="AI190" s="6">
        <f>AVERAGE(Feedback[[#This Row],[S.A]:[C-I-P]])</f>
        <v>3</v>
      </c>
      <c r="AJ190" s="6">
        <f>AVERAGE(Feedback[[#This Row],[RM_S]:[RM_C]])</f>
        <v>1.5</v>
      </c>
      <c r="AK190" s="6">
        <f>AVERAGE(Feedback[[#This Row],[F_Q]:[Var_Food]])</f>
        <v>2</v>
      </c>
      <c r="AL190" s="6">
        <f>AVERAGE(Feedback[[#This Row],[B &amp; TV]:[Gymm]])</f>
        <v>4</v>
      </c>
    </row>
    <row r="191" spans="1:38" x14ac:dyDescent="0.3">
      <c r="A191">
        <v>190</v>
      </c>
      <c r="B191" s="1">
        <v>43882</v>
      </c>
      <c r="C191" s="1">
        <v>43886</v>
      </c>
      <c r="D191" s="5">
        <f>INT(YEAR(Feedback[[#This Row],[Checkin Date]]))</f>
        <v>2020</v>
      </c>
      <c r="E191" s="5" t="s">
        <v>2018</v>
      </c>
      <c r="F191" s="5" t="str">
        <f>TEXT(Feedback[[#This Row],[Checkin Date]],"dddd")</f>
        <v>Friday</v>
      </c>
      <c r="G191" s="5" t="str">
        <f>IF(OR(Feedback[[#This Row],[Checkin Day]]="Monday",Feedback[[#This Row],[Checkin Day]]="Tuesday",Feedback[[#This Row],[Checkin Day]]="Wednesday",Feedback[[#This Row],[Checkin Day]]="Thursday"),"Weekdays","Weekends")</f>
        <v>Weekends</v>
      </c>
      <c r="H191">
        <v>4</v>
      </c>
      <c r="I1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1" t="s">
        <v>221</v>
      </c>
      <c r="K191" t="s">
        <v>37</v>
      </c>
      <c r="L191" s="1">
        <v>38714</v>
      </c>
      <c r="M191" s="5">
        <f ca="1">DATEDIF(Feedback[[#This Row],[Date of Birth]],TODAY(),"Y")</f>
        <v>19</v>
      </c>
      <c r="N191" t="s">
        <v>35</v>
      </c>
      <c r="O191" t="s">
        <v>1994</v>
      </c>
      <c r="P191">
        <v>4</v>
      </c>
      <c r="Q191">
        <v>8</v>
      </c>
      <c r="R191" t="s">
        <v>24</v>
      </c>
      <c r="S191" t="s">
        <v>28</v>
      </c>
      <c r="T191" t="s">
        <v>24</v>
      </c>
      <c r="U191" t="s">
        <v>25</v>
      </c>
      <c r="V191" t="s">
        <v>27</v>
      </c>
      <c r="W191" t="s">
        <v>26</v>
      </c>
      <c r="X191" t="s">
        <v>27</v>
      </c>
      <c r="Y191" t="s">
        <v>26</v>
      </c>
      <c r="Z191" s="6">
        <f>VLOOKUP(Feedback[[#This Row],[Staff attitude]],Rating_Range[],2,0)</f>
        <v>3</v>
      </c>
      <c r="AA191" s="6">
        <f>VLOOKUP(Feedback[[#This Row],[Check-in Process]],Rating_Range[],2,0)</f>
        <v>5</v>
      </c>
      <c r="AB191" s="6">
        <f>VLOOKUP(Feedback[[#This Row],[Room service]],Rating_Range[],2,0)</f>
        <v>3</v>
      </c>
      <c r="AC191" s="6">
        <f>VLOOKUP(Feedback[[#This Row],[Room cleanliness]],Rating_Range[],2,0)</f>
        <v>4</v>
      </c>
      <c r="AD191" s="6">
        <f>VLOOKUP(Feedback[[#This Row],[Food quality]],Rating_Range[],2,0)</f>
        <v>2</v>
      </c>
      <c r="AE191" s="6">
        <f>VLOOKUP(Feedback[[#This Row],[Variety of food]],Rating_Range[],2,0)</f>
        <v>1</v>
      </c>
      <c r="AF191" s="6">
        <f>VLOOKUP(Feedback[[#This Row],[Broadband &amp; TV]],Rating_Range[],2,0)</f>
        <v>2</v>
      </c>
      <c r="AG191" s="6">
        <f>VLOOKUP(Feedback[[#This Row],[Gym]],Rating_Range[],2,0)</f>
        <v>1</v>
      </c>
      <c r="AH191" s="6">
        <f>AVERAGE(Feedback[[#This Row],[S.A]:[Gymm]])</f>
        <v>2.625</v>
      </c>
      <c r="AI191" s="6">
        <f>AVERAGE(Feedback[[#This Row],[S.A]:[C-I-P]])</f>
        <v>4</v>
      </c>
      <c r="AJ191" s="6">
        <f>AVERAGE(Feedback[[#This Row],[RM_S]:[RM_C]])</f>
        <v>3.5</v>
      </c>
      <c r="AK191" s="6">
        <f>AVERAGE(Feedback[[#This Row],[F_Q]:[Var_Food]])</f>
        <v>1.5</v>
      </c>
      <c r="AL191" s="6">
        <f>AVERAGE(Feedback[[#This Row],[B &amp; TV]:[Gymm]])</f>
        <v>1.5</v>
      </c>
    </row>
    <row r="192" spans="1:38" x14ac:dyDescent="0.3">
      <c r="A192">
        <v>191</v>
      </c>
      <c r="B192" s="1">
        <v>44143</v>
      </c>
      <c r="C192" s="1">
        <v>44166</v>
      </c>
      <c r="D192" s="5">
        <f>INT(YEAR(Feedback[[#This Row],[Checkin Date]]))</f>
        <v>2020</v>
      </c>
      <c r="E192" s="5" t="s">
        <v>2015</v>
      </c>
      <c r="F192" s="5" t="str">
        <f>TEXT(Feedback[[#This Row],[Checkin Date]],"dddd")</f>
        <v>Sunday</v>
      </c>
      <c r="G192" s="5" t="str">
        <f>IF(OR(Feedback[[#This Row],[Checkin Day]]="Monday",Feedback[[#This Row],[Checkin Day]]="Tuesday",Feedback[[#This Row],[Checkin Day]]="Wednesday",Feedback[[#This Row],[Checkin Day]]="Thursday"),"Weekdays","Weekends")</f>
        <v>Weekends</v>
      </c>
      <c r="H192">
        <v>23</v>
      </c>
      <c r="I1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2" t="s">
        <v>222</v>
      </c>
      <c r="K192" t="s">
        <v>37</v>
      </c>
      <c r="L192" s="1">
        <v>26701</v>
      </c>
      <c r="M192" s="5">
        <f ca="1">DATEDIF(Feedback[[#This Row],[Date of Birth]],TODAY(),"Y")</f>
        <v>52</v>
      </c>
      <c r="N192" t="s">
        <v>22</v>
      </c>
      <c r="O192" t="s">
        <v>1995</v>
      </c>
      <c r="P192">
        <v>1</v>
      </c>
      <c r="Q192">
        <v>8</v>
      </c>
      <c r="R192" t="s">
        <v>24</v>
      </c>
      <c r="S192" t="s">
        <v>28</v>
      </c>
      <c r="T192" t="s">
        <v>24</v>
      </c>
      <c r="U192" t="s">
        <v>27</v>
      </c>
      <c r="V192" t="s">
        <v>26</v>
      </c>
      <c r="W192" t="s">
        <v>27</v>
      </c>
      <c r="X192" t="s">
        <v>28</v>
      </c>
      <c r="Y192" t="s">
        <v>28</v>
      </c>
      <c r="Z192" s="6">
        <f>VLOOKUP(Feedback[[#This Row],[Staff attitude]],Rating_Range[],2,0)</f>
        <v>3</v>
      </c>
      <c r="AA192" s="6">
        <f>VLOOKUP(Feedback[[#This Row],[Check-in Process]],Rating_Range[],2,0)</f>
        <v>5</v>
      </c>
      <c r="AB192" s="6">
        <f>VLOOKUP(Feedback[[#This Row],[Room service]],Rating_Range[],2,0)</f>
        <v>3</v>
      </c>
      <c r="AC192" s="6">
        <f>VLOOKUP(Feedback[[#This Row],[Room cleanliness]],Rating_Range[],2,0)</f>
        <v>2</v>
      </c>
      <c r="AD192" s="6">
        <f>VLOOKUP(Feedback[[#This Row],[Food quality]],Rating_Range[],2,0)</f>
        <v>1</v>
      </c>
      <c r="AE192" s="6">
        <f>VLOOKUP(Feedback[[#This Row],[Variety of food]],Rating_Range[],2,0)</f>
        <v>2</v>
      </c>
      <c r="AF192" s="6">
        <f>VLOOKUP(Feedback[[#This Row],[Broadband &amp; TV]],Rating_Range[],2,0)</f>
        <v>5</v>
      </c>
      <c r="AG192" s="6">
        <f>VLOOKUP(Feedback[[#This Row],[Gym]],Rating_Range[],2,0)</f>
        <v>5</v>
      </c>
      <c r="AH192" s="6">
        <f>AVERAGE(Feedback[[#This Row],[S.A]:[Gymm]])</f>
        <v>3.25</v>
      </c>
      <c r="AI192" s="6">
        <f>AVERAGE(Feedback[[#This Row],[S.A]:[C-I-P]])</f>
        <v>4</v>
      </c>
      <c r="AJ192" s="6">
        <f>AVERAGE(Feedback[[#This Row],[RM_S]:[RM_C]])</f>
        <v>2.5</v>
      </c>
      <c r="AK192" s="6">
        <f>AVERAGE(Feedback[[#This Row],[F_Q]:[Var_Food]])</f>
        <v>1.5</v>
      </c>
      <c r="AL192" s="6">
        <f>AVERAGE(Feedback[[#This Row],[B &amp; TV]:[Gymm]])</f>
        <v>5</v>
      </c>
    </row>
    <row r="193" spans="1:38" x14ac:dyDescent="0.3">
      <c r="A193">
        <v>192</v>
      </c>
      <c r="B193" s="1">
        <v>44629</v>
      </c>
      <c r="C193" s="1">
        <v>44633</v>
      </c>
      <c r="D193" s="5">
        <f>INT(YEAR(Feedback[[#This Row],[Checkin Date]]))</f>
        <v>2022</v>
      </c>
      <c r="E193" s="5" t="s">
        <v>2017</v>
      </c>
      <c r="F193" s="5" t="str">
        <f>TEXT(Feedback[[#This Row],[Checkin Date]],"dddd")</f>
        <v>Wednesday</v>
      </c>
      <c r="G193" s="5" t="str">
        <f>IF(OR(Feedback[[#This Row],[Checkin Day]]="Monday",Feedback[[#This Row],[Checkin Day]]="Tuesday",Feedback[[#This Row],[Checkin Day]]="Wednesday",Feedback[[#This Row],[Checkin Day]]="Thursday"),"Weekdays","Weekends")</f>
        <v>Weekdays</v>
      </c>
      <c r="H193">
        <v>4</v>
      </c>
      <c r="I1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3" t="s">
        <v>223</v>
      </c>
      <c r="K193" t="s">
        <v>21</v>
      </c>
      <c r="L193" s="1">
        <v>21041</v>
      </c>
      <c r="M193" s="5">
        <f ca="1">DATEDIF(Feedback[[#This Row],[Date of Birth]],TODAY(),"Y")</f>
        <v>67</v>
      </c>
      <c r="N193" t="s">
        <v>22</v>
      </c>
      <c r="O193" t="s">
        <v>23</v>
      </c>
      <c r="P193">
        <v>3</v>
      </c>
      <c r="Q193">
        <v>9</v>
      </c>
      <c r="R193" t="s">
        <v>24</v>
      </c>
      <c r="S193" t="s">
        <v>26</v>
      </c>
      <c r="T193" t="s">
        <v>24</v>
      </c>
      <c r="U193" t="s">
        <v>26</v>
      </c>
      <c r="V193" t="s">
        <v>27</v>
      </c>
      <c r="W193" t="s">
        <v>27</v>
      </c>
      <c r="X193" t="s">
        <v>24</v>
      </c>
      <c r="Y193" t="s">
        <v>25</v>
      </c>
      <c r="Z193" s="6">
        <f>VLOOKUP(Feedback[[#This Row],[Staff attitude]],Rating_Range[],2,0)</f>
        <v>3</v>
      </c>
      <c r="AA193" s="6">
        <f>VLOOKUP(Feedback[[#This Row],[Check-in Process]],Rating_Range[],2,0)</f>
        <v>1</v>
      </c>
      <c r="AB193" s="6">
        <f>VLOOKUP(Feedback[[#This Row],[Room service]],Rating_Range[],2,0)</f>
        <v>3</v>
      </c>
      <c r="AC193" s="6">
        <f>VLOOKUP(Feedback[[#This Row],[Room cleanliness]],Rating_Range[],2,0)</f>
        <v>1</v>
      </c>
      <c r="AD193" s="6">
        <f>VLOOKUP(Feedback[[#This Row],[Food quality]],Rating_Range[],2,0)</f>
        <v>2</v>
      </c>
      <c r="AE193" s="6">
        <f>VLOOKUP(Feedback[[#This Row],[Variety of food]],Rating_Range[],2,0)</f>
        <v>2</v>
      </c>
      <c r="AF193" s="6">
        <f>VLOOKUP(Feedback[[#This Row],[Broadband &amp; TV]],Rating_Range[],2,0)</f>
        <v>3</v>
      </c>
      <c r="AG193" s="6">
        <f>VLOOKUP(Feedback[[#This Row],[Gym]],Rating_Range[],2,0)</f>
        <v>4</v>
      </c>
      <c r="AH193" s="6">
        <f>AVERAGE(Feedback[[#This Row],[S.A]:[Gymm]])</f>
        <v>2.375</v>
      </c>
      <c r="AI193" s="6">
        <f>AVERAGE(Feedback[[#This Row],[S.A]:[C-I-P]])</f>
        <v>2</v>
      </c>
      <c r="AJ193" s="6">
        <f>AVERAGE(Feedback[[#This Row],[RM_S]:[RM_C]])</f>
        <v>2</v>
      </c>
      <c r="AK193" s="6">
        <f>AVERAGE(Feedback[[#This Row],[F_Q]:[Var_Food]])</f>
        <v>2</v>
      </c>
      <c r="AL193" s="6">
        <f>AVERAGE(Feedback[[#This Row],[B &amp; TV]:[Gymm]])</f>
        <v>3.5</v>
      </c>
    </row>
    <row r="194" spans="1:38" x14ac:dyDescent="0.3">
      <c r="A194">
        <v>193</v>
      </c>
      <c r="B194" s="1">
        <v>44823</v>
      </c>
      <c r="C194" s="1">
        <v>44826</v>
      </c>
      <c r="D194" s="5">
        <f>INT(YEAR(Feedback[[#This Row],[Checkin Date]]))</f>
        <v>2022</v>
      </c>
      <c r="E194" s="5" t="s">
        <v>2019</v>
      </c>
      <c r="F194" s="5" t="str">
        <f>TEXT(Feedback[[#This Row],[Checkin Date]],"dddd")</f>
        <v>Monday</v>
      </c>
      <c r="G194" s="5" t="str">
        <f>IF(OR(Feedback[[#This Row],[Checkin Day]]="Monday",Feedback[[#This Row],[Checkin Day]]="Tuesday",Feedback[[#This Row],[Checkin Day]]="Wednesday",Feedback[[#This Row],[Checkin Day]]="Thursday"),"Weekdays","Weekends")</f>
        <v>Weekdays</v>
      </c>
      <c r="H194">
        <v>3</v>
      </c>
      <c r="I1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4" t="s">
        <v>224</v>
      </c>
      <c r="K194" t="s">
        <v>21</v>
      </c>
      <c r="L194" s="1">
        <v>22979</v>
      </c>
      <c r="M194" s="5">
        <f ca="1">DATEDIF(Feedback[[#This Row],[Date of Birth]],TODAY(),"Y")</f>
        <v>62</v>
      </c>
      <c r="N194" t="s">
        <v>31</v>
      </c>
      <c r="O194" t="s">
        <v>1990</v>
      </c>
      <c r="P194">
        <v>5</v>
      </c>
      <c r="Q194">
        <v>8</v>
      </c>
      <c r="R194" t="s">
        <v>27</v>
      </c>
      <c r="S194" t="s">
        <v>27</v>
      </c>
      <c r="T194" t="s">
        <v>24</v>
      </c>
      <c r="U194" t="s">
        <v>25</v>
      </c>
      <c r="V194" t="s">
        <v>25</v>
      </c>
      <c r="W194" t="s">
        <v>27</v>
      </c>
      <c r="X194" t="s">
        <v>27</v>
      </c>
      <c r="Y194" t="s">
        <v>27</v>
      </c>
      <c r="Z194" s="6">
        <f>VLOOKUP(Feedback[[#This Row],[Staff attitude]],Rating_Range[],2,0)</f>
        <v>2</v>
      </c>
      <c r="AA194" s="6">
        <f>VLOOKUP(Feedback[[#This Row],[Check-in Process]],Rating_Range[],2,0)</f>
        <v>2</v>
      </c>
      <c r="AB194" s="6">
        <f>VLOOKUP(Feedback[[#This Row],[Room service]],Rating_Range[],2,0)</f>
        <v>3</v>
      </c>
      <c r="AC194" s="6">
        <f>VLOOKUP(Feedback[[#This Row],[Room cleanliness]],Rating_Range[],2,0)</f>
        <v>4</v>
      </c>
      <c r="AD194" s="6">
        <f>VLOOKUP(Feedback[[#This Row],[Food quality]],Rating_Range[],2,0)</f>
        <v>4</v>
      </c>
      <c r="AE194" s="6">
        <f>VLOOKUP(Feedback[[#This Row],[Variety of food]],Rating_Range[],2,0)</f>
        <v>2</v>
      </c>
      <c r="AF194" s="6">
        <f>VLOOKUP(Feedback[[#This Row],[Broadband &amp; TV]],Rating_Range[],2,0)</f>
        <v>2</v>
      </c>
      <c r="AG194" s="6">
        <f>VLOOKUP(Feedback[[#This Row],[Gym]],Rating_Range[],2,0)</f>
        <v>2</v>
      </c>
      <c r="AH194" s="6">
        <f>AVERAGE(Feedback[[#This Row],[S.A]:[Gymm]])</f>
        <v>2.625</v>
      </c>
      <c r="AI194" s="6">
        <f>AVERAGE(Feedback[[#This Row],[S.A]:[C-I-P]])</f>
        <v>2</v>
      </c>
      <c r="AJ194" s="6">
        <f>AVERAGE(Feedback[[#This Row],[RM_S]:[RM_C]])</f>
        <v>3.5</v>
      </c>
      <c r="AK194" s="6">
        <f>AVERAGE(Feedback[[#This Row],[F_Q]:[Var_Food]])</f>
        <v>3</v>
      </c>
      <c r="AL194" s="6">
        <f>AVERAGE(Feedback[[#This Row],[B &amp; TV]:[Gymm]])</f>
        <v>2</v>
      </c>
    </row>
    <row r="195" spans="1:38" x14ac:dyDescent="0.3">
      <c r="A195">
        <v>194</v>
      </c>
      <c r="B195" s="1">
        <v>44454</v>
      </c>
      <c r="C195" s="1">
        <v>44481</v>
      </c>
      <c r="D195" s="5">
        <f>INT(YEAR(Feedback[[#This Row],[Checkin Date]]))</f>
        <v>2021</v>
      </c>
      <c r="E195" s="5" t="s">
        <v>2019</v>
      </c>
      <c r="F195" s="5" t="str">
        <f>TEXT(Feedback[[#This Row],[Checkin Date]],"dddd")</f>
        <v>Wednesday</v>
      </c>
      <c r="G195" s="5" t="str">
        <f>IF(OR(Feedback[[#This Row],[Checkin Day]]="Monday",Feedback[[#This Row],[Checkin Day]]="Tuesday",Feedback[[#This Row],[Checkin Day]]="Wednesday",Feedback[[#This Row],[Checkin Day]]="Thursday"),"Weekdays","Weekends")</f>
        <v>Weekdays</v>
      </c>
      <c r="H195">
        <v>27</v>
      </c>
      <c r="I1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5" t="s">
        <v>225</v>
      </c>
      <c r="K195" t="s">
        <v>21</v>
      </c>
      <c r="L195" s="1">
        <v>26848</v>
      </c>
      <c r="M195" s="5">
        <f ca="1">DATEDIF(Feedback[[#This Row],[Date of Birth]],TODAY(),"Y")</f>
        <v>51</v>
      </c>
      <c r="N195" t="s">
        <v>31</v>
      </c>
      <c r="O195" t="s">
        <v>1993</v>
      </c>
      <c r="P195">
        <v>1</v>
      </c>
      <c r="Q195">
        <v>7</v>
      </c>
      <c r="R195" t="s">
        <v>24</v>
      </c>
      <c r="S195" t="s">
        <v>25</v>
      </c>
      <c r="T195" t="s">
        <v>27</v>
      </c>
      <c r="U195" t="s">
        <v>28</v>
      </c>
      <c r="V195" t="s">
        <v>24</v>
      </c>
      <c r="W195" t="s">
        <v>27</v>
      </c>
      <c r="X195" t="s">
        <v>24</v>
      </c>
      <c r="Y195" t="s">
        <v>24</v>
      </c>
      <c r="Z195" s="6">
        <f>VLOOKUP(Feedback[[#This Row],[Staff attitude]],Rating_Range[],2,0)</f>
        <v>3</v>
      </c>
      <c r="AA195" s="6">
        <f>VLOOKUP(Feedback[[#This Row],[Check-in Process]],Rating_Range[],2,0)</f>
        <v>4</v>
      </c>
      <c r="AB195" s="6">
        <f>VLOOKUP(Feedback[[#This Row],[Room service]],Rating_Range[],2,0)</f>
        <v>2</v>
      </c>
      <c r="AC195" s="6">
        <f>VLOOKUP(Feedback[[#This Row],[Room cleanliness]],Rating_Range[],2,0)</f>
        <v>5</v>
      </c>
      <c r="AD195" s="6">
        <f>VLOOKUP(Feedback[[#This Row],[Food quality]],Rating_Range[],2,0)</f>
        <v>3</v>
      </c>
      <c r="AE195" s="6">
        <f>VLOOKUP(Feedback[[#This Row],[Variety of food]],Rating_Range[],2,0)</f>
        <v>2</v>
      </c>
      <c r="AF195" s="6">
        <f>VLOOKUP(Feedback[[#This Row],[Broadband &amp; TV]],Rating_Range[],2,0)</f>
        <v>3</v>
      </c>
      <c r="AG195" s="6">
        <f>VLOOKUP(Feedback[[#This Row],[Gym]],Rating_Range[],2,0)</f>
        <v>3</v>
      </c>
      <c r="AH195" s="6">
        <f>AVERAGE(Feedback[[#This Row],[S.A]:[Gymm]])</f>
        <v>3.125</v>
      </c>
      <c r="AI195" s="6">
        <f>AVERAGE(Feedback[[#This Row],[S.A]:[C-I-P]])</f>
        <v>3.5</v>
      </c>
      <c r="AJ195" s="6">
        <f>AVERAGE(Feedback[[#This Row],[RM_S]:[RM_C]])</f>
        <v>3.5</v>
      </c>
      <c r="AK195" s="6">
        <f>AVERAGE(Feedback[[#This Row],[F_Q]:[Var_Food]])</f>
        <v>2.5</v>
      </c>
      <c r="AL195" s="6">
        <f>AVERAGE(Feedback[[#This Row],[B &amp; TV]:[Gymm]])</f>
        <v>3</v>
      </c>
    </row>
    <row r="196" spans="1:38" x14ac:dyDescent="0.3">
      <c r="A196">
        <v>195</v>
      </c>
      <c r="B196" s="1">
        <v>44041</v>
      </c>
      <c r="C196" s="1">
        <v>44045</v>
      </c>
      <c r="D196" s="5">
        <f>INT(YEAR(Feedback[[#This Row],[Checkin Date]]))</f>
        <v>2020</v>
      </c>
      <c r="E196" s="5" t="s">
        <v>2016</v>
      </c>
      <c r="F196" s="5" t="str">
        <f>TEXT(Feedback[[#This Row],[Checkin Date]],"dddd")</f>
        <v>Wednesday</v>
      </c>
      <c r="G196" s="5" t="str">
        <f>IF(OR(Feedback[[#This Row],[Checkin Day]]="Monday",Feedback[[#This Row],[Checkin Day]]="Tuesday",Feedback[[#This Row],[Checkin Day]]="Wednesday",Feedback[[#This Row],[Checkin Day]]="Thursday"),"Weekdays","Weekends")</f>
        <v>Weekdays</v>
      </c>
      <c r="H196">
        <v>4</v>
      </c>
      <c r="I1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6" t="s">
        <v>226</v>
      </c>
      <c r="K196" t="s">
        <v>21</v>
      </c>
      <c r="L196" s="1">
        <v>36867</v>
      </c>
      <c r="M196" s="5">
        <f ca="1">DATEDIF(Feedback[[#This Row],[Date of Birth]],TODAY(),"Y")</f>
        <v>24</v>
      </c>
      <c r="N196" t="s">
        <v>22</v>
      </c>
      <c r="O196" t="s">
        <v>23</v>
      </c>
      <c r="P196">
        <v>5</v>
      </c>
      <c r="Q196">
        <v>7</v>
      </c>
      <c r="R196" t="s">
        <v>24</v>
      </c>
      <c r="S196" t="s">
        <v>28</v>
      </c>
      <c r="T196" t="s">
        <v>25</v>
      </c>
      <c r="U196" t="s">
        <v>24</v>
      </c>
      <c r="V196" t="s">
        <v>25</v>
      </c>
      <c r="W196" t="s">
        <v>25</v>
      </c>
      <c r="X196" t="s">
        <v>26</v>
      </c>
      <c r="Y196" t="s">
        <v>27</v>
      </c>
      <c r="Z196" s="6">
        <f>VLOOKUP(Feedback[[#This Row],[Staff attitude]],Rating_Range[],2,0)</f>
        <v>3</v>
      </c>
      <c r="AA196" s="6">
        <f>VLOOKUP(Feedback[[#This Row],[Check-in Process]],Rating_Range[],2,0)</f>
        <v>5</v>
      </c>
      <c r="AB196" s="6">
        <f>VLOOKUP(Feedback[[#This Row],[Room service]],Rating_Range[],2,0)</f>
        <v>4</v>
      </c>
      <c r="AC196" s="6">
        <f>VLOOKUP(Feedback[[#This Row],[Room cleanliness]],Rating_Range[],2,0)</f>
        <v>3</v>
      </c>
      <c r="AD196" s="6">
        <f>VLOOKUP(Feedback[[#This Row],[Food quality]],Rating_Range[],2,0)</f>
        <v>4</v>
      </c>
      <c r="AE196" s="6">
        <f>VLOOKUP(Feedback[[#This Row],[Variety of food]],Rating_Range[],2,0)</f>
        <v>4</v>
      </c>
      <c r="AF196" s="6">
        <f>VLOOKUP(Feedback[[#This Row],[Broadband &amp; TV]],Rating_Range[],2,0)</f>
        <v>1</v>
      </c>
      <c r="AG196" s="6">
        <f>VLOOKUP(Feedback[[#This Row],[Gym]],Rating_Range[],2,0)</f>
        <v>2</v>
      </c>
      <c r="AH196" s="6">
        <f>AVERAGE(Feedback[[#This Row],[S.A]:[Gymm]])</f>
        <v>3.25</v>
      </c>
      <c r="AI196" s="6">
        <f>AVERAGE(Feedback[[#This Row],[S.A]:[C-I-P]])</f>
        <v>4</v>
      </c>
      <c r="AJ196" s="6">
        <f>AVERAGE(Feedback[[#This Row],[RM_S]:[RM_C]])</f>
        <v>3.5</v>
      </c>
      <c r="AK196" s="6">
        <f>AVERAGE(Feedback[[#This Row],[F_Q]:[Var_Food]])</f>
        <v>4</v>
      </c>
      <c r="AL196" s="6">
        <f>AVERAGE(Feedback[[#This Row],[B &amp; TV]:[Gymm]])</f>
        <v>1.5</v>
      </c>
    </row>
    <row r="197" spans="1:38" x14ac:dyDescent="0.3">
      <c r="A197">
        <v>196</v>
      </c>
      <c r="B197" s="1">
        <v>44030</v>
      </c>
      <c r="C197" s="1">
        <v>44036</v>
      </c>
      <c r="D197" s="5">
        <f>INT(YEAR(Feedback[[#This Row],[Checkin Date]]))</f>
        <v>2020</v>
      </c>
      <c r="E197" s="5" t="s">
        <v>2016</v>
      </c>
      <c r="F197" s="5" t="str">
        <f>TEXT(Feedback[[#This Row],[Checkin Date]],"dddd")</f>
        <v>Saturday</v>
      </c>
      <c r="G197" s="5" t="str">
        <f>IF(OR(Feedback[[#This Row],[Checkin Day]]="Monday",Feedback[[#This Row],[Checkin Day]]="Tuesday",Feedback[[#This Row],[Checkin Day]]="Wednesday",Feedback[[#This Row],[Checkin Day]]="Thursday"),"Weekdays","Weekends")</f>
        <v>Weekends</v>
      </c>
      <c r="H197">
        <v>6</v>
      </c>
      <c r="I1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7" t="s">
        <v>227</v>
      </c>
      <c r="K197" t="s">
        <v>21</v>
      </c>
      <c r="L197" s="1">
        <v>21990</v>
      </c>
      <c r="M197" s="5">
        <f ca="1">DATEDIF(Feedback[[#This Row],[Date of Birth]],TODAY(),"Y")</f>
        <v>65</v>
      </c>
      <c r="N197" t="s">
        <v>31</v>
      </c>
      <c r="O197" t="s">
        <v>1992</v>
      </c>
      <c r="P197">
        <v>5</v>
      </c>
      <c r="Q197">
        <v>3</v>
      </c>
      <c r="R197" t="s">
        <v>25</v>
      </c>
      <c r="S197" t="s">
        <v>25</v>
      </c>
      <c r="T197" t="s">
        <v>25</v>
      </c>
      <c r="U197" t="s">
        <v>25</v>
      </c>
      <c r="V197" t="s">
        <v>24</v>
      </c>
      <c r="W197" t="s">
        <v>26</v>
      </c>
      <c r="X197" t="s">
        <v>26</v>
      </c>
      <c r="Y197" t="s">
        <v>24</v>
      </c>
      <c r="Z197" s="6">
        <f>VLOOKUP(Feedback[[#This Row],[Staff attitude]],Rating_Range[],2,0)</f>
        <v>4</v>
      </c>
      <c r="AA197" s="6">
        <f>VLOOKUP(Feedback[[#This Row],[Check-in Process]],Rating_Range[],2,0)</f>
        <v>4</v>
      </c>
      <c r="AB197" s="6">
        <f>VLOOKUP(Feedback[[#This Row],[Room service]],Rating_Range[],2,0)</f>
        <v>4</v>
      </c>
      <c r="AC197" s="6">
        <f>VLOOKUP(Feedback[[#This Row],[Room cleanliness]],Rating_Range[],2,0)</f>
        <v>4</v>
      </c>
      <c r="AD197" s="6">
        <f>VLOOKUP(Feedback[[#This Row],[Food quality]],Rating_Range[],2,0)</f>
        <v>3</v>
      </c>
      <c r="AE197" s="6">
        <f>VLOOKUP(Feedback[[#This Row],[Variety of food]],Rating_Range[],2,0)</f>
        <v>1</v>
      </c>
      <c r="AF197" s="6">
        <f>VLOOKUP(Feedback[[#This Row],[Broadband &amp; TV]],Rating_Range[],2,0)</f>
        <v>1</v>
      </c>
      <c r="AG197" s="6">
        <f>VLOOKUP(Feedback[[#This Row],[Gym]],Rating_Range[],2,0)</f>
        <v>3</v>
      </c>
      <c r="AH197" s="6">
        <f>AVERAGE(Feedback[[#This Row],[S.A]:[Gymm]])</f>
        <v>3</v>
      </c>
      <c r="AI197" s="6">
        <f>AVERAGE(Feedback[[#This Row],[S.A]:[C-I-P]])</f>
        <v>4</v>
      </c>
      <c r="AJ197" s="6">
        <f>AVERAGE(Feedback[[#This Row],[RM_S]:[RM_C]])</f>
        <v>4</v>
      </c>
      <c r="AK197" s="6">
        <f>AVERAGE(Feedback[[#This Row],[F_Q]:[Var_Food]])</f>
        <v>2</v>
      </c>
      <c r="AL197" s="6">
        <f>AVERAGE(Feedback[[#This Row],[B &amp; TV]:[Gymm]])</f>
        <v>2</v>
      </c>
    </row>
    <row r="198" spans="1:38" x14ac:dyDescent="0.3">
      <c r="A198">
        <v>197</v>
      </c>
      <c r="B198" s="1">
        <v>44084</v>
      </c>
      <c r="C198" s="1">
        <v>44100</v>
      </c>
      <c r="D198" s="5">
        <f>INT(YEAR(Feedback[[#This Row],[Checkin Date]]))</f>
        <v>2020</v>
      </c>
      <c r="E198" s="5" t="s">
        <v>2019</v>
      </c>
      <c r="F198" s="5" t="str">
        <f>TEXT(Feedback[[#This Row],[Checkin Date]],"dddd")</f>
        <v>Thursday</v>
      </c>
      <c r="G198" s="5" t="str">
        <f>IF(OR(Feedback[[#This Row],[Checkin Day]]="Monday",Feedback[[#This Row],[Checkin Day]]="Tuesday",Feedback[[#This Row],[Checkin Day]]="Wednesday",Feedback[[#This Row],[Checkin Day]]="Thursday"),"Weekdays","Weekends")</f>
        <v>Weekdays</v>
      </c>
      <c r="H198">
        <v>16</v>
      </c>
      <c r="I1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8" t="s">
        <v>228</v>
      </c>
      <c r="K198" t="s">
        <v>21</v>
      </c>
      <c r="L198" s="1">
        <v>22029</v>
      </c>
      <c r="M198" s="5">
        <f ca="1">DATEDIF(Feedback[[#This Row],[Date of Birth]],TODAY(),"Y")</f>
        <v>65</v>
      </c>
      <c r="N198" t="s">
        <v>22</v>
      </c>
      <c r="O198" t="s">
        <v>23</v>
      </c>
      <c r="P198">
        <v>5</v>
      </c>
      <c r="Q198">
        <v>10</v>
      </c>
      <c r="R198" t="s">
        <v>24</v>
      </c>
      <c r="S198" t="s">
        <v>24</v>
      </c>
      <c r="T198" t="s">
        <v>28</v>
      </c>
      <c r="U198" t="s">
        <v>28</v>
      </c>
      <c r="V198" t="s">
        <v>28</v>
      </c>
      <c r="W198" t="s">
        <v>27</v>
      </c>
      <c r="X198" t="s">
        <v>27</v>
      </c>
      <c r="Y198" t="s">
        <v>24</v>
      </c>
      <c r="Z198" s="6">
        <f>VLOOKUP(Feedback[[#This Row],[Staff attitude]],Rating_Range[],2,0)</f>
        <v>3</v>
      </c>
      <c r="AA198" s="6">
        <f>VLOOKUP(Feedback[[#This Row],[Check-in Process]],Rating_Range[],2,0)</f>
        <v>3</v>
      </c>
      <c r="AB198" s="6">
        <f>VLOOKUP(Feedback[[#This Row],[Room service]],Rating_Range[],2,0)</f>
        <v>5</v>
      </c>
      <c r="AC198" s="6">
        <f>VLOOKUP(Feedback[[#This Row],[Room cleanliness]],Rating_Range[],2,0)</f>
        <v>5</v>
      </c>
      <c r="AD198" s="6">
        <f>VLOOKUP(Feedback[[#This Row],[Food quality]],Rating_Range[],2,0)</f>
        <v>5</v>
      </c>
      <c r="AE198" s="6">
        <f>VLOOKUP(Feedback[[#This Row],[Variety of food]],Rating_Range[],2,0)</f>
        <v>2</v>
      </c>
      <c r="AF198" s="6">
        <f>VLOOKUP(Feedback[[#This Row],[Broadband &amp; TV]],Rating_Range[],2,0)</f>
        <v>2</v>
      </c>
      <c r="AG198" s="6">
        <f>VLOOKUP(Feedback[[#This Row],[Gym]],Rating_Range[],2,0)</f>
        <v>3</v>
      </c>
      <c r="AH198" s="6">
        <f>AVERAGE(Feedback[[#This Row],[S.A]:[Gymm]])</f>
        <v>3.5</v>
      </c>
      <c r="AI198" s="6">
        <f>AVERAGE(Feedback[[#This Row],[S.A]:[C-I-P]])</f>
        <v>3</v>
      </c>
      <c r="AJ198" s="6">
        <f>AVERAGE(Feedback[[#This Row],[RM_S]:[RM_C]])</f>
        <v>5</v>
      </c>
      <c r="AK198" s="6">
        <f>AVERAGE(Feedback[[#This Row],[F_Q]:[Var_Food]])</f>
        <v>3.5</v>
      </c>
      <c r="AL198" s="6">
        <f>AVERAGE(Feedback[[#This Row],[B &amp; TV]:[Gymm]])</f>
        <v>2.5</v>
      </c>
    </row>
    <row r="199" spans="1:38" x14ac:dyDescent="0.3">
      <c r="A199">
        <v>198</v>
      </c>
      <c r="B199" s="1">
        <v>44850</v>
      </c>
      <c r="C199" s="1">
        <v>44856</v>
      </c>
      <c r="D199" s="5">
        <f>INT(YEAR(Feedback[[#This Row],[Checkin Date]]))</f>
        <v>2022</v>
      </c>
      <c r="E199" s="5" t="s">
        <v>2013</v>
      </c>
      <c r="F199" s="5" t="str">
        <f>TEXT(Feedback[[#This Row],[Checkin Date]],"dddd")</f>
        <v>Sunday</v>
      </c>
      <c r="G199" s="5" t="str">
        <f>IF(OR(Feedback[[#This Row],[Checkin Day]]="Monday",Feedback[[#This Row],[Checkin Day]]="Tuesday",Feedback[[#This Row],[Checkin Day]]="Wednesday",Feedback[[#This Row],[Checkin Day]]="Thursday"),"Weekdays","Weekends")</f>
        <v>Weekends</v>
      </c>
      <c r="H199">
        <v>6</v>
      </c>
      <c r="I1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9" t="s">
        <v>229</v>
      </c>
      <c r="K199" t="s">
        <v>21</v>
      </c>
      <c r="L199" s="1">
        <v>32122</v>
      </c>
      <c r="M199" s="5">
        <f ca="1">DATEDIF(Feedback[[#This Row],[Date of Birth]],TODAY(),"Y")</f>
        <v>37</v>
      </c>
      <c r="N199" t="s">
        <v>35</v>
      </c>
      <c r="O199" t="s">
        <v>1995</v>
      </c>
      <c r="P199">
        <v>5</v>
      </c>
      <c r="Q199">
        <v>5</v>
      </c>
      <c r="R199" t="s">
        <v>24</v>
      </c>
      <c r="S199" t="s">
        <v>25</v>
      </c>
      <c r="T199" t="s">
        <v>28</v>
      </c>
      <c r="U199" t="s">
        <v>25</v>
      </c>
      <c r="V199" t="s">
        <v>26</v>
      </c>
      <c r="W199" t="s">
        <v>27</v>
      </c>
      <c r="X199" t="s">
        <v>24</v>
      </c>
      <c r="Y199" t="s">
        <v>27</v>
      </c>
      <c r="Z199" s="6">
        <f>VLOOKUP(Feedback[[#This Row],[Staff attitude]],Rating_Range[],2,0)</f>
        <v>3</v>
      </c>
      <c r="AA199" s="6">
        <f>VLOOKUP(Feedback[[#This Row],[Check-in Process]],Rating_Range[],2,0)</f>
        <v>4</v>
      </c>
      <c r="AB199" s="6">
        <f>VLOOKUP(Feedback[[#This Row],[Room service]],Rating_Range[],2,0)</f>
        <v>5</v>
      </c>
      <c r="AC199" s="6">
        <f>VLOOKUP(Feedback[[#This Row],[Room cleanliness]],Rating_Range[],2,0)</f>
        <v>4</v>
      </c>
      <c r="AD199" s="6">
        <f>VLOOKUP(Feedback[[#This Row],[Food quality]],Rating_Range[],2,0)</f>
        <v>1</v>
      </c>
      <c r="AE199" s="6">
        <f>VLOOKUP(Feedback[[#This Row],[Variety of food]],Rating_Range[],2,0)</f>
        <v>2</v>
      </c>
      <c r="AF199" s="6">
        <f>VLOOKUP(Feedback[[#This Row],[Broadband &amp; TV]],Rating_Range[],2,0)</f>
        <v>3</v>
      </c>
      <c r="AG199" s="6">
        <f>VLOOKUP(Feedback[[#This Row],[Gym]],Rating_Range[],2,0)</f>
        <v>2</v>
      </c>
      <c r="AH199" s="6">
        <f>AVERAGE(Feedback[[#This Row],[S.A]:[Gymm]])</f>
        <v>3</v>
      </c>
      <c r="AI199" s="6">
        <f>AVERAGE(Feedback[[#This Row],[S.A]:[C-I-P]])</f>
        <v>3.5</v>
      </c>
      <c r="AJ199" s="6">
        <f>AVERAGE(Feedback[[#This Row],[RM_S]:[RM_C]])</f>
        <v>4.5</v>
      </c>
      <c r="AK199" s="6">
        <f>AVERAGE(Feedback[[#This Row],[F_Q]:[Var_Food]])</f>
        <v>1.5</v>
      </c>
      <c r="AL199" s="6">
        <f>AVERAGE(Feedback[[#This Row],[B &amp; TV]:[Gymm]])</f>
        <v>2.5</v>
      </c>
    </row>
    <row r="200" spans="1:38" x14ac:dyDescent="0.3">
      <c r="A200">
        <v>199</v>
      </c>
      <c r="B200" s="1">
        <v>44790</v>
      </c>
      <c r="C200" s="1">
        <v>44799</v>
      </c>
      <c r="D200" s="5">
        <f>INT(YEAR(Feedback[[#This Row],[Checkin Date]]))</f>
        <v>2022</v>
      </c>
      <c r="E200" s="5" t="s">
        <v>2012</v>
      </c>
      <c r="F200" s="5" t="str">
        <f>TEXT(Feedback[[#This Row],[Checkin Date]],"dddd")</f>
        <v>Wednesday</v>
      </c>
      <c r="G200" s="5" t="str">
        <f>IF(OR(Feedback[[#This Row],[Checkin Day]]="Monday",Feedback[[#This Row],[Checkin Day]]="Tuesday",Feedback[[#This Row],[Checkin Day]]="Wednesday",Feedback[[#This Row],[Checkin Day]]="Thursday"),"Weekdays","Weekends")</f>
        <v>Weekdays</v>
      </c>
      <c r="H200">
        <v>9</v>
      </c>
      <c r="I2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00" t="s">
        <v>230</v>
      </c>
      <c r="K200" t="s">
        <v>21</v>
      </c>
      <c r="L200" s="1">
        <v>26030</v>
      </c>
      <c r="M200" s="5">
        <f ca="1">DATEDIF(Feedback[[#This Row],[Date of Birth]],TODAY(),"Y")</f>
        <v>54</v>
      </c>
      <c r="N200" t="s">
        <v>35</v>
      </c>
      <c r="O200" t="s">
        <v>1991</v>
      </c>
      <c r="P200">
        <v>4</v>
      </c>
      <c r="Q200">
        <v>8</v>
      </c>
      <c r="R200" t="s">
        <v>24</v>
      </c>
      <c r="S200" t="s">
        <v>28</v>
      </c>
      <c r="T200" t="s">
        <v>25</v>
      </c>
      <c r="U200" t="s">
        <v>24</v>
      </c>
      <c r="V200" t="s">
        <v>25</v>
      </c>
      <c r="W200" t="s">
        <v>27</v>
      </c>
      <c r="X200" t="s">
        <v>24</v>
      </c>
      <c r="Y200" t="s">
        <v>27</v>
      </c>
      <c r="Z200" s="6">
        <f>VLOOKUP(Feedback[[#This Row],[Staff attitude]],Rating_Range[],2,0)</f>
        <v>3</v>
      </c>
      <c r="AA200" s="6">
        <f>VLOOKUP(Feedback[[#This Row],[Check-in Process]],Rating_Range[],2,0)</f>
        <v>5</v>
      </c>
      <c r="AB200" s="6">
        <f>VLOOKUP(Feedback[[#This Row],[Room service]],Rating_Range[],2,0)</f>
        <v>4</v>
      </c>
      <c r="AC200" s="6">
        <f>VLOOKUP(Feedback[[#This Row],[Room cleanliness]],Rating_Range[],2,0)</f>
        <v>3</v>
      </c>
      <c r="AD200" s="6">
        <f>VLOOKUP(Feedback[[#This Row],[Food quality]],Rating_Range[],2,0)</f>
        <v>4</v>
      </c>
      <c r="AE200" s="6">
        <f>VLOOKUP(Feedback[[#This Row],[Variety of food]],Rating_Range[],2,0)</f>
        <v>2</v>
      </c>
      <c r="AF200" s="6">
        <f>VLOOKUP(Feedback[[#This Row],[Broadband &amp; TV]],Rating_Range[],2,0)</f>
        <v>3</v>
      </c>
      <c r="AG200" s="6">
        <f>VLOOKUP(Feedback[[#This Row],[Gym]],Rating_Range[],2,0)</f>
        <v>2</v>
      </c>
      <c r="AH200" s="6">
        <f>AVERAGE(Feedback[[#This Row],[S.A]:[Gymm]])</f>
        <v>3.25</v>
      </c>
      <c r="AI200" s="6">
        <f>AVERAGE(Feedback[[#This Row],[S.A]:[C-I-P]])</f>
        <v>4</v>
      </c>
      <c r="AJ200" s="6">
        <f>AVERAGE(Feedback[[#This Row],[RM_S]:[RM_C]])</f>
        <v>3.5</v>
      </c>
      <c r="AK200" s="6">
        <f>AVERAGE(Feedback[[#This Row],[F_Q]:[Var_Food]])</f>
        <v>3</v>
      </c>
      <c r="AL200" s="6">
        <f>AVERAGE(Feedback[[#This Row],[B &amp; TV]:[Gymm]])</f>
        <v>2.5</v>
      </c>
    </row>
    <row r="201" spans="1:38" x14ac:dyDescent="0.3">
      <c r="A201">
        <v>200</v>
      </c>
      <c r="B201" s="1">
        <v>44407</v>
      </c>
      <c r="C201" s="1">
        <v>44429</v>
      </c>
      <c r="D201" s="5">
        <f>INT(YEAR(Feedback[[#This Row],[Checkin Date]]))</f>
        <v>2021</v>
      </c>
      <c r="E201" s="5" t="s">
        <v>2016</v>
      </c>
      <c r="F201" s="5" t="str">
        <f>TEXT(Feedback[[#This Row],[Checkin Date]],"dddd")</f>
        <v>Friday</v>
      </c>
      <c r="G201" s="5" t="str">
        <f>IF(OR(Feedback[[#This Row],[Checkin Day]]="Monday",Feedback[[#This Row],[Checkin Day]]="Tuesday",Feedback[[#This Row],[Checkin Day]]="Wednesday",Feedback[[#This Row],[Checkin Day]]="Thursday"),"Weekdays","Weekends")</f>
        <v>Weekends</v>
      </c>
      <c r="H201">
        <v>22</v>
      </c>
      <c r="I2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01" t="s">
        <v>231</v>
      </c>
      <c r="K201" t="s">
        <v>21</v>
      </c>
      <c r="L201" s="1">
        <v>34955</v>
      </c>
      <c r="M201" s="5">
        <f ca="1">DATEDIF(Feedback[[#This Row],[Date of Birth]],TODAY(),"Y")</f>
        <v>29</v>
      </c>
      <c r="N201" t="s">
        <v>35</v>
      </c>
      <c r="O201" t="s">
        <v>1995</v>
      </c>
      <c r="P201">
        <v>5</v>
      </c>
      <c r="Q201">
        <v>10</v>
      </c>
      <c r="R201" t="s">
        <v>25</v>
      </c>
      <c r="S201" t="s">
        <v>28</v>
      </c>
      <c r="T201" t="s">
        <v>25</v>
      </c>
      <c r="U201" t="s">
        <v>26</v>
      </c>
      <c r="V201" t="s">
        <v>25</v>
      </c>
      <c r="W201" t="s">
        <v>27</v>
      </c>
      <c r="X201" t="s">
        <v>25</v>
      </c>
      <c r="Y201" t="s">
        <v>27</v>
      </c>
      <c r="Z201" s="6">
        <f>VLOOKUP(Feedback[[#This Row],[Staff attitude]],Rating_Range[],2,0)</f>
        <v>4</v>
      </c>
      <c r="AA201" s="6">
        <f>VLOOKUP(Feedback[[#This Row],[Check-in Process]],Rating_Range[],2,0)</f>
        <v>5</v>
      </c>
      <c r="AB201" s="6">
        <f>VLOOKUP(Feedback[[#This Row],[Room service]],Rating_Range[],2,0)</f>
        <v>4</v>
      </c>
      <c r="AC201" s="6">
        <f>VLOOKUP(Feedback[[#This Row],[Room cleanliness]],Rating_Range[],2,0)</f>
        <v>1</v>
      </c>
      <c r="AD201" s="6">
        <f>VLOOKUP(Feedback[[#This Row],[Food quality]],Rating_Range[],2,0)</f>
        <v>4</v>
      </c>
      <c r="AE201" s="6">
        <f>VLOOKUP(Feedback[[#This Row],[Variety of food]],Rating_Range[],2,0)</f>
        <v>2</v>
      </c>
      <c r="AF201" s="6">
        <f>VLOOKUP(Feedback[[#This Row],[Broadband &amp; TV]],Rating_Range[],2,0)</f>
        <v>4</v>
      </c>
      <c r="AG201" s="6">
        <f>VLOOKUP(Feedback[[#This Row],[Gym]],Rating_Range[],2,0)</f>
        <v>2</v>
      </c>
      <c r="AH201" s="6">
        <f>AVERAGE(Feedback[[#This Row],[S.A]:[Gymm]])</f>
        <v>3.25</v>
      </c>
      <c r="AI201" s="6">
        <f>AVERAGE(Feedback[[#This Row],[S.A]:[C-I-P]])</f>
        <v>4.5</v>
      </c>
      <c r="AJ201" s="6">
        <f>AVERAGE(Feedback[[#This Row],[RM_S]:[RM_C]])</f>
        <v>2.5</v>
      </c>
      <c r="AK201" s="6">
        <f>AVERAGE(Feedback[[#This Row],[F_Q]:[Var_Food]])</f>
        <v>3</v>
      </c>
      <c r="AL201" s="6">
        <f>AVERAGE(Feedback[[#This Row],[B &amp; TV]:[Gymm]])</f>
        <v>3</v>
      </c>
    </row>
    <row r="202" spans="1:38" x14ac:dyDescent="0.3">
      <c r="A202">
        <v>201</v>
      </c>
      <c r="B202" s="1">
        <v>43987</v>
      </c>
      <c r="C202" s="1">
        <v>43998</v>
      </c>
      <c r="D202" s="5">
        <f>INT(YEAR(Feedback[[#This Row],[Checkin Date]]))</f>
        <v>2020</v>
      </c>
      <c r="E202" s="5" t="s">
        <v>2009</v>
      </c>
      <c r="F202" s="5" t="str">
        <f>TEXT(Feedback[[#This Row],[Checkin Date]],"dddd")</f>
        <v>Friday</v>
      </c>
      <c r="G202" s="5" t="str">
        <f>IF(OR(Feedback[[#This Row],[Checkin Day]]="Monday",Feedback[[#This Row],[Checkin Day]]="Tuesday",Feedback[[#This Row],[Checkin Day]]="Wednesday",Feedback[[#This Row],[Checkin Day]]="Thursday"),"Weekdays","Weekends")</f>
        <v>Weekends</v>
      </c>
      <c r="H202">
        <v>11</v>
      </c>
      <c r="I2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02" t="s">
        <v>232</v>
      </c>
      <c r="K202" t="s">
        <v>21</v>
      </c>
      <c r="L202" s="1">
        <v>37015</v>
      </c>
      <c r="M202" s="5">
        <f ca="1">DATEDIF(Feedback[[#This Row],[Date of Birth]],TODAY(),"Y")</f>
        <v>24</v>
      </c>
      <c r="N202" t="s">
        <v>35</v>
      </c>
      <c r="O202" t="s">
        <v>1995</v>
      </c>
      <c r="P202">
        <v>5</v>
      </c>
      <c r="Q202">
        <v>9</v>
      </c>
      <c r="R202" t="s">
        <v>25</v>
      </c>
      <c r="S202" t="s">
        <v>28</v>
      </c>
      <c r="T202" t="s">
        <v>28</v>
      </c>
      <c r="U202" t="s">
        <v>27</v>
      </c>
      <c r="V202" t="s">
        <v>25</v>
      </c>
      <c r="W202" t="s">
        <v>27</v>
      </c>
      <c r="X202" t="s">
        <v>24</v>
      </c>
      <c r="Y202" t="s">
        <v>25</v>
      </c>
      <c r="Z202" s="6">
        <f>VLOOKUP(Feedback[[#This Row],[Staff attitude]],Rating_Range[],2,0)</f>
        <v>4</v>
      </c>
      <c r="AA202" s="6">
        <f>VLOOKUP(Feedback[[#This Row],[Check-in Process]],Rating_Range[],2,0)</f>
        <v>5</v>
      </c>
      <c r="AB202" s="6">
        <f>VLOOKUP(Feedback[[#This Row],[Room service]],Rating_Range[],2,0)</f>
        <v>5</v>
      </c>
      <c r="AC202" s="6">
        <f>VLOOKUP(Feedback[[#This Row],[Room cleanliness]],Rating_Range[],2,0)</f>
        <v>2</v>
      </c>
      <c r="AD202" s="6">
        <f>VLOOKUP(Feedback[[#This Row],[Food quality]],Rating_Range[],2,0)</f>
        <v>4</v>
      </c>
      <c r="AE202" s="6">
        <f>VLOOKUP(Feedback[[#This Row],[Variety of food]],Rating_Range[],2,0)</f>
        <v>2</v>
      </c>
      <c r="AF202" s="6">
        <f>VLOOKUP(Feedback[[#This Row],[Broadband &amp; TV]],Rating_Range[],2,0)</f>
        <v>3</v>
      </c>
      <c r="AG202" s="6">
        <f>VLOOKUP(Feedback[[#This Row],[Gym]],Rating_Range[],2,0)</f>
        <v>4</v>
      </c>
      <c r="AH202" s="6">
        <f>AVERAGE(Feedback[[#This Row],[S.A]:[Gymm]])</f>
        <v>3.625</v>
      </c>
      <c r="AI202" s="6">
        <f>AVERAGE(Feedback[[#This Row],[S.A]:[C-I-P]])</f>
        <v>4.5</v>
      </c>
      <c r="AJ202" s="6">
        <f>AVERAGE(Feedback[[#This Row],[RM_S]:[RM_C]])</f>
        <v>3.5</v>
      </c>
      <c r="AK202" s="6">
        <f>AVERAGE(Feedback[[#This Row],[F_Q]:[Var_Food]])</f>
        <v>3</v>
      </c>
      <c r="AL202" s="6">
        <f>AVERAGE(Feedback[[#This Row],[B &amp; TV]:[Gymm]])</f>
        <v>3.5</v>
      </c>
    </row>
    <row r="203" spans="1:38" x14ac:dyDescent="0.3">
      <c r="A203">
        <v>202</v>
      </c>
      <c r="B203" s="1">
        <v>44398</v>
      </c>
      <c r="C203" s="1">
        <v>44400</v>
      </c>
      <c r="D203" s="5">
        <f>INT(YEAR(Feedback[[#This Row],[Checkin Date]]))</f>
        <v>2021</v>
      </c>
      <c r="E203" s="5" t="s">
        <v>2016</v>
      </c>
      <c r="F203" s="5" t="str">
        <f>TEXT(Feedback[[#This Row],[Checkin Date]],"dddd")</f>
        <v>Wednesday</v>
      </c>
      <c r="G203" s="5" t="str">
        <f>IF(OR(Feedback[[#This Row],[Checkin Day]]="Monday",Feedback[[#This Row],[Checkin Day]]="Tuesday",Feedback[[#This Row],[Checkin Day]]="Wednesday",Feedback[[#This Row],[Checkin Day]]="Thursday"),"Weekdays","Weekends")</f>
        <v>Weekdays</v>
      </c>
      <c r="H203">
        <v>2</v>
      </c>
      <c r="I2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03" t="s">
        <v>233</v>
      </c>
      <c r="K203" t="s">
        <v>21</v>
      </c>
      <c r="L203" s="1">
        <v>21098</v>
      </c>
      <c r="M203" s="5">
        <f ca="1">DATEDIF(Feedback[[#This Row],[Date of Birth]],TODAY(),"Y")</f>
        <v>67</v>
      </c>
      <c r="N203" t="s">
        <v>22</v>
      </c>
      <c r="O203" t="s">
        <v>23</v>
      </c>
      <c r="P203">
        <v>1</v>
      </c>
      <c r="Q203">
        <v>9</v>
      </c>
      <c r="R203" t="s">
        <v>28</v>
      </c>
      <c r="S203" t="s">
        <v>28</v>
      </c>
      <c r="T203" t="s">
        <v>25</v>
      </c>
      <c r="U203" t="s">
        <v>25</v>
      </c>
      <c r="V203" t="s">
        <v>24</v>
      </c>
      <c r="W203" t="s">
        <v>25</v>
      </c>
      <c r="X203" t="s">
        <v>24</v>
      </c>
      <c r="Y203" t="s">
        <v>25</v>
      </c>
      <c r="Z203" s="6">
        <f>VLOOKUP(Feedback[[#This Row],[Staff attitude]],Rating_Range[],2,0)</f>
        <v>5</v>
      </c>
      <c r="AA203" s="6">
        <f>VLOOKUP(Feedback[[#This Row],[Check-in Process]],Rating_Range[],2,0)</f>
        <v>5</v>
      </c>
      <c r="AB203" s="6">
        <f>VLOOKUP(Feedback[[#This Row],[Room service]],Rating_Range[],2,0)</f>
        <v>4</v>
      </c>
      <c r="AC203" s="6">
        <f>VLOOKUP(Feedback[[#This Row],[Room cleanliness]],Rating_Range[],2,0)</f>
        <v>4</v>
      </c>
      <c r="AD203" s="6">
        <f>VLOOKUP(Feedback[[#This Row],[Food quality]],Rating_Range[],2,0)</f>
        <v>3</v>
      </c>
      <c r="AE203" s="6">
        <f>VLOOKUP(Feedback[[#This Row],[Variety of food]],Rating_Range[],2,0)</f>
        <v>4</v>
      </c>
      <c r="AF203" s="6">
        <f>VLOOKUP(Feedback[[#This Row],[Broadband &amp; TV]],Rating_Range[],2,0)</f>
        <v>3</v>
      </c>
      <c r="AG203" s="6">
        <f>VLOOKUP(Feedback[[#This Row],[Gym]],Rating_Range[],2,0)</f>
        <v>4</v>
      </c>
      <c r="AH203" s="6">
        <f>AVERAGE(Feedback[[#This Row],[S.A]:[Gymm]])</f>
        <v>4</v>
      </c>
      <c r="AI203" s="6">
        <f>AVERAGE(Feedback[[#This Row],[S.A]:[C-I-P]])</f>
        <v>5</v>
      </c>
      <c r="AJ203" s="6">
        <f>AVERAGE(Feedback[[#This Row],[RM_S]:[RM_C]])</f>
        <v>4</v>
      </c>
      <c r="AK203" s="6">
        <f>AVERAGE(Feedback[[#This Row],[F_Q]:[Var_Food]])</f>
        <v>3.5</v>
      </c>
      <c r="AL203" s="6">
        <f>AVERAGE(Feedback[[#This Row],[B &amp; TV]:[Gymm]])</f>
        <v>3.5</v>
      </c>
    </row>
    <row r="204" spans="1:38" x14ac:dyDescent="0.3">
      <c r="A204">
        <v>203</v>
      </c>
      <c r="B204" s="1">
        <v>44064</v>
      </c>
      <c r="C204" s="1">
        <v>44092</v>
      </c>
      <c r="D204" s="5">
        <f>INT(YEAR(Feedback[[#This Row],[Checkin Date]]))</f>
        <v>2020</v>
      </c>
      <c r="E204" s="5" t="s">
        <v>2012</v>
      </c>
      <c r="F204" s="5" t="str">
        <f>TEXT(Feedback[[#This Row],[Checkin Date]],"dddd")</f>
        <v>Friday</v>
      </c>
      <c r="G204" s="5" t="str">
        <f>IF(OR(Feedback[[#This Row],[Checkin Day]]="Monday",Feedback[[#This Row],[Checkin Day]]="Tuesday",Feedback[[#This Row],[Checkin Day]]="Wednesday",Feedback[[#This Row],[Checkin Day]]="Thursday"),"Weekdays","Weekends")</f>
        <v>Weekends</v>
      </c>
      <c r="H204">
        <v>28</v>
      </c>
      <c r="I2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04" t="s">
        <v>234</v>
      </c>
      <c r="K204" t="s">
        <v>37</v>
      </c>
      <c r="L204" s="1">
        <v>38857</v>
      </c>
      <c r="M204" s="5">
        <f ca="1">DATEDIF(Feedback[[#This Row],[Date of Birth]],TODAY(),"Y")</f>
        <v>19</v>
      </c>
      <c r="N204" t="s">
        <v>35</v>
      </c>
      <c r="O204" t="s">
        <v>1995</v>
      </c>
      <c r="P204">
        <v>5</v>
      </c>
      <c r="Q204">
        <v>4</v>
      </c>
      <c r="R204" t="s">
        <v>24</v>
      </c>
      <c r="S204" t="s">
        <v>26</v>
      </c>
      <c r="T204" t="s">
        <v>24</v>
      </c>
      <c r="U204" t="s">
        <v>26</v>
      </c>
      <c r="V204" t="s">
        <v>27</v>
      </c>
      <c r="W204" t="s">
        <v>27</v>
      </c>
      <c r="X204" t="s">
        <v>28</v>
      </c>
      <c r="Y204" t="s">
        <v>28</v>
      </c>
      <c r="Z204" s="6">
        <f>VLOOKUP(Feedback[[#This Row],[Staff attitude]],Rating_Range[],2,0)</f>
        <v>3</v>
      </c>
      <c r="AA204" s="6">
        <f>VLOOKUP(Feedback[[#This Row],[Check-in Process]],Rating_Range[],2,0)</f>
        <v>1</v>
      </c>
      <c r="AB204" s="6">
        <f>VLOOKUP(Feedback[[#This Row],[Room service]],Rating_Range[],2,0)</f>
        <v>3</v>
      </c>
      <c r="AC204" s="6">
        <f>VLOOKUP(Feedback[[#This Row],[Room cleanliness]],Rating_Range[],2,0)</f>
        <v>1</v>
      </c>
      <c r="AD204" s="6">
        <f>VLOOKUP(Feedback[[#This Row],[Food quality]],Rating_Range[],2,0)</f>
        <v>2</v>
      </c>
      <c r="AE204" s="6">
        <f>VLOOKUP(Feedback[[#This Row],[Variety of food]],Rating_Range[],2,0)</f>
        <v>2</v>
      </c>
      <c r="AF204" s="6">
        <f>VLOOKUP(Feedback[[#This Row],[Broadband &amp; TV]],Rating_Range[],2,0)</f>
        <v>5</v>
      </c>
      <c r="AG204" s="6">
        <f>VLOOKUP(Feedback[[#This Row],[Gym]],Rating_Range[],2,0)</f>
        <v>5</v>
      </c>
      <c r="AH204" s="6">
        <f>AVERAGE(Feedback[[#This Row],[S.A]:[Gymm]])</f>
        <v>2.75</v>
      </c>
      <c r="AI204" s="6">
        <f>AVERAGE(Feedback[[#This Row],[S.A]:[C-I-P]])</f>
        <v>2</v>
      </c>
      <c r="AJ204" s="6">
        <f>AVERAGE(Feedback[[#This Row],[RM_S]:[RM_C]])</f>
        <v>2</v>
      </c>
      <c r="AK204" s="6">
        <f>AVERAGE(Feedback[[#This Row],[F_Q]:[Var_Food]])</f>
        <v>2</v>
      </c>
      <c r="AL204" s="6">
        <f>AVERAGE(Feedback[[#This Row],[B &amp; TV]:[Gymm]])</f>
        <v>5</v>
      </c>
    </row>
    <row r="205" spans="1:38" x14ac:dyDescent="0.3">
      <c r="A205">
        <v>204</v>
      </c>
      <c r="B205" s="1">
        <v>44370</v>
      </c>
      <c r="C205" s="1">
        <v>44380</v>
      </c>
      <c r="D205" s="5">
        <f>INT(YEAR(Feedback[[#This Row],[Checkin Date]]))</f>
        <v>2021</v>
      </c>
      <c r="E205" s="5" t="s">
        <v>2009</v>
      </c>
      <c r="F205" s="5" t="str">
        <f>TEXT(Feedback[[#This Row],[Checkin Date]],"dddd")</f>
        <v>Wednesday</v>
      </c>
      <c r="G205" s="5" t="str">
        <f>IF(OR(Feedback[[#This Row],[Checkin Day]]="Monday",Feedback[[#This Row],[Checkin Day]]="Tuesday",Feedback[[#This Row],[Checkin Day]]="Wednesday",Feedback[[#This Row],[Checkin Day]]="Thursday"),"Weekdays","Weekends")</f>
        <v>Weekdays</v>
      </c>
      <c r="H205">
        <v>10</v>
      </c>
      <c r="I2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05" t="s">
        <v>235</v>
      </c>
      <c r="K205" t="s">
        <v>21</v>
      </c>
      <c r="L205" s="1">
        <v>35186</v>
      </c>
      <c r="M205" s="5">
        <f ca="1">DATEDIF(Feedback[[#This Row],[Date of Birth]],TODAY(),"Y")</f>
        <v>29</v>
      </c>
      <c r="N205" t="s">
        <v>22</v>
      </c>
      <c r="O205" t="s">
        <v>23</v>
      </c>
      <c r="P205">
        <v>5</v>
      </c>
      <c r="Q205">
        <v>7</v>
      </c>
      <c r="R205" t="s">
        <v>25</v>
      </c>
      <c r="S205" t="s">
        <v>25</v>
      </c>
      <c r="T205" t="s">
        <v>27</v>
      </c>
      <c r="U205" t="s">
        <v>27</v>
      </c>
      <c r="V205" t="s">
        <v>27</v>
      </c>
      <c r="W205" t="s">
        <v>27</v>
      </c>
      <c r="X205" t="s">
        <v>24</v>
      </c>
      <c r="Y205" t="s">
        <v>28</v>
      </c>
      <c r="Z205" s="6">
        <f>VLOOKUP(Feedback[[#This Row],[Staff attitude]],Rating_Range[],2,0)</f>
        <v>4</v>
      </c>
      <c r="AA205" s="6">
        <f>VLOOKUP(Feedback[[#This Row],[Check-in Process]],Rating_Range[],2,0)</f>
        <v>4</v>
      </c>
      <c r="AB205" s="6">
        <f>VLOOKUP(Feedback[[#This Row],[Room service]],Rating_Range[],2,0)</f>
        <v>2</v>
      </c>
      <c r="AC205" s="6">
        <f>VLOOKUP(Feedback[[#This Row],[Room cleanliness]],Rating_Range[],2,0)</f>
        <v>2</v>
      </c>
      <c r="AD205" s="6">
        <f>VLOOKUP(Feedback[[#This Row],[Food quality]],Rating_Range[],2,0)</f>
        <v>2</v>
      </c>
      <c r="AE205" s="6">
        <f>VLOOKUP(Feedback[[#This Row],[Variety of food]],Rating_Range[],2,0)</f>
        <v>2</v>
      </c>
      <c r="AF205" s="6">
        <f>VLOOKUP(Feedback[[#This Row],[Broadband &amp; TV]],Rating_Range[],2,0)</f>
        <v>3</v>
      </c>
      <c r="AG205" s="6">
        <f>VLOOKUP(Feedback[[#This Row],[Gym]],Rating_Range[],2,0)</f>
        <v>5</v>
      </c>
      <c r="AH205" s="6">
        <f>AVERAGE(Feedback[[#This Row],[S.A]:[Gymm]])</f>
        <v>3</v>
      </c>
      <c r="AI205" s="6">
        <f>AVERAGE(Feedback[[#This Row],[S.A]:[C-I-P]])</f>
        <v>4</v>
      </c>
      <c r="AJ205" s="6">
        <f>AVERAGE(Feedback[[#This Row],[RM_S]:[RM_C]])</f>
        <v>2</v>
      </c>
      <c r="AK205" s="6">
        <f>AVERAGE(Feedback[[#This Row],[F_Q]:[Var_Food]])</f>
        <v>2</v>
      </c>
      <c r="AL205" s="6">
        <f>AVERAGE(Feedback[[#This Row],[B &amp; TV]:[Gymm]])</f>
        <v>4</v>
      </c>
    </row>
    <row r="206" spans="1:38" x14ac:dyDescent="0.3">
      <c r="A206">
        <v>205</v>
      </c>
      <c r="B206" s="1">
        <v>44556</v>
      </c>
      <c r="C206" s="1">
        <v>44560</v>
      </c>
      <c r="D206" s="5">
        <f>INT(YEAR(Feedback[[#This Row],[Checkin Date]]))</f>
        <v>2021</v>
      </c>
      <c r="E206" s="5" t="s">
        <v>2010</v>
      </c>
      <c r="F206" s="5" t="str">
        <f>TEXT(Feedback[[#This Row],[Checkin Date]],"dddd")</f>
        <v>Sunday</v>
      </c>
      <c r="G206" s="5" t="str">
        <f>IF(OR(Feedback[[#This Row],[Checkin Day]]="Monday",Feedback[[#This Row],[Checkin Day]]="Tuesday",Feedback[[#This Row],[Checkin Day]]="Wednesday",Feedback[[#This Row],[Checkin Day]]="Thursday"),"Weekdays","Weekends")</f>
        <v>Weekends</v>
      </c>
      <c r="H206">
        <v>4</v>
      </c>
      <c r="I2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06" t="s">
        <v>236</v>
      </c>
      <c r="K206" t="s">
        <v>21</v>
      </c>
      <c r="L206" s="1">
        <v>22560</v>
      </c>
      <c r="M206" s="5">
        <f ca="1">DATEDIF(Feedback[[#This Row],[Date of Birth]],TODAY(),"Y")</f>
        <v>63</v>
      </c>
      <c r="N206" t="s">
        <v>22</v>
      </c>
      <c r="O206" t="s">
        <v>1991</v>
      </c>
      <c r="P206">
        <v>5</v>
      </c>
      <c r="Q206">
        <v>8</v>
      </c>
      <c r="R206" t="s">
        <v>24</v>
      </c>
      <c r="S206" t="s">
        <v>24</v>
      </c>
      <c r="T206" t="s">
        <v>27</v>
      </c>
      <c r="U206" t="s">
        <v>25</v>
      </c>
      <c r="V206" t="s">
        <v>25</v>
      </c>
      <c r="W206" t="s">
        <v>27</v>
      </c>
      <c r="X206" t="s">
        <v>25</v>
      </c>
      <c r="Y206" t="s">
        <v>28</v>
      </c>
      <c r="Z206" s="6">
        <f>VLOOKUP(Feedback[[#This Row],[Staff attitude]],Rating_Range[],2,0)</f>
        <v>3</v>
      </c>
      <c r="AA206" s="6">
        <f>VLOOKUP(Feedback[[#This Row],[Check-in Process]],Rating_Range[],2,0)</f>
        <v>3</v>
      </c>
      <c r="AB206" s="6">
        <f>VLOOKUP(Feedback[[#This Row],[Room service]],Rating_Range[],2,0)</f>
        <v>2</v>
      </c>
      <c r="AC206" s="6">
        <f>VLOOKUP(Feedback[[#This Row],[Room cleanliness]],Rating_Range[],2,0)</f>
        <v>4</v>
      </c>
      <c r="AD206" s="6">
        <f>VLOOKUP(Feedback[[#This Row],[Food quality]],Rating_Range[],2,0)</f>
        <v>4</v>
      </c>
      <c r="AE206" s="6">
        <f>VLOOKUP(Feedback[[#This Row],[Variety of food]],Rating_Range[],2,0)</f>
        <v>2</v>
      </c>
      <c r="AF206" s="6">
        <f>VLOOKUP(Feedback[[#This Row],[Broadband &amp; TV]],Rating_Range[],2,0)</f>
        <v>4</v>
      </c>
      <c r="AG206" s="6">
        <f>VLOOKUP(Feedback[[#This Row],[Gym]],Rating_Range[],2,0)</f>
        <v>5</v>
      </c>
      <c r="AH206" s="6">
        <f>AVERAGE(Feedback[[#This Row],[S.A]:[Gymm]])</f>
        <v>3.375</v>
      </c>
      <c r="AI206" s="6">
        <f>AVERAGE(Feedback[[#This Row],[S.A]:[C-I-P]])</f>
        <v>3</v>
      </c>
      <c r="AJ206" s="6">
        <f>AVERAGE(Feedback[[#This Row],[RM_S]:[RM_C]])</f>
        <v>3</v>
      </c>
      <c r="AK206" s="6">
        <f>AVERAGE(Feedback[[#This Row],[F_Q]:[Var_Food]])</f>
        <v>3</v>
      </c>
      <c r="AL206" s="6">
        <f>AVERAGE(Feedback[[#This Row],[B &amp; TV]:[Gymm]])</f>
        <v>4.5</v>
      </c>
    </row>
    <row r="207" spans="1:38" x14ac:dyDescent="0.3">
      <c r="A207">
        <v>206</v>
      </c>
      <c r="B207" s="1">
        <v>44493</v>
      </c>
      <c r="C207" s="1">
        <v>44497</v>
      </c>
      <c r="D207" s="5">
        <f>INT(YEAR(Feedback[[#This Row],[Checkin Date]]))</f>
        <v>2021</v>
      </c>
      <c r="E207" s="5" t="s">
        <v>2013</v>
      </c>
      <c r="F207" s="5" t="str">
        <f>TEXT(Feedback[[#This Row],[Checkin Date]],"dddd")</f>
        <v>Sunday</v>
      </c>
      <c r="G207" s="5" t="str">
        <f>IF(OR(Feedback[[#This Row],[Checkin Day]]="Monday",Feedback[[#This Row],[Checkin Day]]="Tuesday",Feedback[[#This Row],[Checkin Day]]="Wednesday",Feedback[[#This Row],[Checkin Day]]="Thursday"),"Weekdays","Weekends")</f>
        <v>Weekends</v>
      </c>
      <c r="H207">
        <v>4</v>
      </c>
      <c r="I2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07" t="s">
        <v>237</v>
      </c>
      <c r="K207" t="s">
        <v>21</v>
      </c>
      <c r="L207" s="1">
        <v>28967</v>
      </c>
      <c r="M207" s="5">
        <f ca="1">DATEDIF(Feedback[[#This Row],[Date of Birth]],TODAY(),"Y")</f>
        <v>46</v>
      </c>
      <c r="N207" t="s">
        <v>35</v>
      </c>
      <c r="O207" t="s">
        <v>1990</v>
      </c>
      <c r="P207">
        <v>2</v>
      </c>
      <c r="Q207">
        <v>10</v>
      </c>
      <c r="R207" t="s">
        <v>26</v>
      </c>
      <c r="S207" t="s">
        <v>27</v>
      </c>
      <c r="T207" t="s">
        <v>24</v>
      </c>
      <c r="U207" t="s">
        <v>28</v>
      </c>
      <c r="V207" t="s">
        <v>26</v>
      </c>
      <c r="W207" t="s">
        <v>27</v>
      </c>
      <c r="X207" t="s">
        <v>27</v>
      </c>
      <c r="Y207" t="s">
        <v>25</v>
      </c>
      <c r="Z207" s="6">
        <f>VLOOKUP(Feedback[[#This Row],[Staff attitude]],Rating_Range[],2,0)</f>
        <v>1</v>
      </c>
      <c r="AA207" s="6">
        <f>VLOOKUP(Feedback[[#This Row],[Check-in Process]],Rating_Range[],2,0)</f>
        <v>2</v>
      </c>
      <c r="AB207" s="6">
        <f>VLOOKUP(Feedback[[#This Row],[Room service]],Rating_Range[],2,0)</f>
        <v>3</v>
      </c>
      <c r="AC207" s="6">
        <f>VLOOKUP(Feedback[[#This Row],[Room cleanliness]],Rating_Range[],2,0)</f>
        <v>5</v>
      </c>
      <c r="AD207" s="6">
        <f>VLOOKUP(Feedback[[#This Row],[Food quality]],Rating_Range[],2,0)</f>
        <v>1</v>
      </c>
      <c r="AE207" s="6">
        <f>VLOOKUP(Feedback[[#This Row],[Variety of food]],Rating_Range[],2,0)</f>
        <v>2</v>
      </c>
      <c r="AF207" s="6">
        <f>VLOOKUP(Feedback[[#This Row],[Broadband &amp; TV]],Rating_Range[],2,0)</f>
        <v>2</v>
      </c>
      <c r="AG207" s="6">
        <f>VLOOKUP(Feedback[[#This Row],[Gym]],Rating_Range[],2,0)</f>
        <v>4</v>
      </c>
      <c r="AH207" s="6">
        <f>AVERAGE(Feedback[[#This Row],[S.A]:[Gymm]])</f>
        <v>2.5</v>
      </c>
      <c r="AI207" s="6">
        <f>AVERAGE(Feedback[[#This Row],[S.A]:[C-I-P]])</f>
        <v>1.5</v>
      </c>
      <c r="AJ207" s="6">
        <f>AVERAGE(Feedback[[#This Row],[RM_S]:[RM_C]])</f>
        <v>4</v>
      </c>
      <c r="AK207" s="6">
        <f>AVERAGE(Feedback[[#This Row],[F_Q]:[Var_Food]])</f>
        <v>1.5</v>
      </c>
      <c r="AL207" s="6">
        <f>AVERAGE(Feedback[[#This Row],[B &amp; TV]:[Gymm]])</f>
        <v>3</v>
      </c>
    </row>
    <row r="208" spans="1:38" x14ac:dyDescent="0.3">
      <c r="A208">
        <v>207</v>
      </c>
      <c r="B208" s="1">
        <v>44201</v>
      </c>
      <c r="C208" s="1">
        <v>44214</v>
      </c>
      <c r="D208" s="5">
        <f>INT(YEAR(Feedback[[#This Row],[Checkin Date]]))</f>
        <v>2021</v>
      </c>
      <c r="E208" s="5" t="s">
        <v>2014</v>
      </c>
      <c r="F208" s="5" t="str">
        <f>TEXT(Feedback[[#This Row],[Checkin Date]],"dddd")</f>
        <v>Tuesday</v>
      </c>
      <c r="G208" s="5" t="str">
        <f>IF(OR(Feedback[[#This Row],[Checkin Day]]="Monday",Feedback[[#This Row],[Checkin Day]]="Tuesday",Feedback[[#This Row],[Checkin Day]]="Wednesday",Feedback[[#This Row],[Checkin Day]]="Thursday"),"Weekdays","Weekends")</f>
        <v>Weekdays</v>
      </c>
      <c r="H208">
        <v>13</v>
      </c>
      <c r="I2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08" t="s">
        <v>238</v>
      </c>
      <c r="K208" t="s">
        <v>21</v>
      </c>
      <c r="L208" s="1">
        <v>38397</v>
      </c>
      <c r="M208" s="5">
        <f ca="1">DATEDIF(Feedback[[#This Row],[Date of Birth]],TODAY(),"Y")</f>
        <v>20</v>
      </c>
      <c r="N208" t="s">
        <v>53</v>
      </c>
      <c r="O208" t="s">
        <v>1991</v>
      </c>
      <c r="P208">
        <v>4</v>
      </c>
      <c r="Q208">
        <v>6</v>
      </c>
      <c r="R208" t="s">
        <v>27</v>
      </c>
      <c r="S208" t="s">
        <v>27</v>
      </c>
      <c r="T208" t="s">
        <v>24</v>
      </c>
      <c r="U208" t="s">
        <v>26</v>
      </c>
      <c r="V208" t="s">
        <v>28</v>
      </c>
      <c r="W208" t="s">
        <v>25</v>
      </c>
      <c r="X208" t="s">
        <v>26</v>
      </c>
      <c r="Y208" t="s">
        <v>24</v>
      </c>
      <c r="Z208" s="6">
        <f>VLOOKUP(Feedback[[#This Row],[Staff attitude]],Rating_Range[],2,0)</f>
        <v>2</v>
      </c>
      <c r="AA208" s="6">
        <f>VLOOKUP(Feedback[[#This Row],[Check-in Process]],Rating_Range[],2,0)</f>
        <v>2</v>
      </c>
      <c r="AB208" s="6">
        <f>VLOOKUP(Feedback[[#This Row],[Room service]],Rating_Range[],2,0)</f>
        <v>3</v>
      </c>
      <c r="AC208" s="6">
        <f>VLOOKUP(Feedback[[#This Row],[Room cleanliness]],Rating_Range[],2,0)</f>
        <v>1</v>
      </c>
      <c r="AD208" s="6">
        <f>VLOOKUP(Feedback[[#This Row],[Food quality]],Rating_Range[],2,0)</f>
        <v>5</v>
      </c>
      <c r="AE208" s="6">
        <f>VLOOKUP(Feedback[[#This Row],[Variety of food]],Rating_Range[],2,0)</f>
        <v>4</v>
      </c>
      <c r="AF208" s="6">
        <f>VLOOKUP(Feedback[[#This Row],[Broadband &amp; TV]],Rating_Range[],2,0)</f>
        <v>1</v>
      </c>
      <c r="AG208" s="6">
        <f>VLOOKUP(Feedback[[#This Row],[Gym]],Rating_Range[],2,0)</f>
        <v>3</v>
      </c>
      <c r="AH208" s="6">
        <f>AVERAGE(Feedback[[#This Row],[S.A]:[Gymm]])</f>
        <v>2.625</v>
      </c>
      <c r="AI208" s="6">
        <f>AVERAGE(Feedback[[#This Row],[S.A]:[C-I-P]])</f>
        <v>2</v>
      </c>
      <c r="AJ208" s="6">
        <f>AVERAGE(Feedback[[#This Row],[RM_S]:[RM_C]])</f>
        <v>2</v>
      </c>
      <c r="AK208" s="6">
        <f>AVERAGE(Feedback[[#This Row],[F_Q]:[Var_Food]])</f>
        <v>4.5</v>
      </c>
      <c r="AL208" s="6">
        <f>AVERAGE(Feedback[[#This Row],[B &amp; TV]:[Gymm]])</f>
        <v>2</v>
      </c>
    </row>
    <row r="209" spans="1:38" x14ac:dyDescent="0.3">
      <c r="A209">
        <v>208</v>
      </c>
      <c r="B209" s="1">
        <v>44600</v>
      </c>
      <c r="C209" s="1">
        <v>44628</v>
      </c>
      <c r="D209" s="5">
        <f>INT(YEAR(Feedback[[#This Row],[Checkin Date]]))</f>
        <v>2022</v>
      </c>
      <c r="E209" s="5" t="s">
        <v>2018</v>
      </c>
      <c r="F209" s="5" t="str">
        <f>TEXT(Feedback[[#This Row],[Checkin Date]],"dddd")</f>
        <v>Tuesday</v>
      </c>
      <c r="G209" s="5" t="str">
        <f>IF(OR(Feedback[[#This Row],[Checkin Day]]="Monday",Feedback[[#This Row],[Checkin Day]]="Tuesday",Feedback[[#This Row],[Checkin Day]]="Wednesday",Feedback[[#This Row],[Checkin Day]]="Thursday"),"Weekdays","Weekends")</f>
        <v>Weekdays</v>
      </c>
      <c r="H209">
        <v>28</v>
      </c>
      <c r="I2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09" t="s">
        <v>239</v>
      </c>
      <c r="K209" t="s">
        <v>37</v>
      </c>
      <c r="L209" s="1">
        <v>23328</v>
      </c>
      <c r="M209" s="5">
        <f ca="1">DATEDIF(Feedback[[#This Row],[Date of Birth]],TODAY(),"Y")</f>
        <v>61</v>
      </c>
      <c r="N209" t="s">
        <v>31</v>
      </c>
      <c r="O209" t="s">
        <v>1994</v>
      </c>
      <c r="P209">
        <v>5</v>
      </c>
      <c r="Q209">
        <v>9</v>
      </c>
      <c r="R209" t="s">
        <v>28</v>
      </c>
      <c r="S209" t="s">
        <v>28</v>
      </c>
      <c r="T209" t="s">
        <v>25</v>
      </c>
      <c r="U209" t="s">
        <v>25</v>
      </c>
      <c r="V209" t="s">
        <v>24</v>
      </c>
      <c r="W209" t="s">
        <v>26</v>
      </c>
      <c r="X209" t="s">
        <v>28</v>
      </c>
      <c r="Y209" t="s">
        <v>25</v>
      </c>
      <c r="Z209" s="6">
        <f>VLOOKUP(Feedback[[#This Row],[Staff attitude]],Rating_Range[],2,0)</f>
        <v>5</v>
      </c>
      <c r="AA209" s="6">
        <f>VLOOKUP(Feedback[[#This Row],[Check-in Process]],Rating_Range[],2,0)</f>
        <v>5</v>
      </c>
      <c r="AB209" s="6">
        <f>VLOOKUP(Feedback[[#This Row],[Room service]],Rating_Range[],2,0)</f>
        <v>4</v>
      </c>
      <c r="AC209" s="6">
        <f>VLOOKUP(Feedback[[#This Row],[Room cleanliness]],Rating_Range[],2,0)</f>
        <v>4</v>
      </c>
      <c r="AD209" s="6">
        <f>VLOOKUP(Feedback[[#This Row],[Food quality]],Rating_Range[],2,0)</f>
        <v>3</v>
      </c>
      <c r="AE209" s="6">
        <f>VLOOKUP(Feedback[[#This Row],[Variety of food]],Rating_Range[],2,0)</f>
        <v>1</v>
      </c>
      <c r="AF209" s="6">
        <f>VLOOKUP(Feedback[[#This Row],[Broadband &amp; TV]],Rating_Range[],2,0)</f>
        <v>5</v>
      </c>
      <c r="AG209" s="6">
        <f>VLOOKUP(Feedback[[#This Row],[Gym]],Rating_Range[],2,0)</f>
        <v>4</v>
      </c>
      <c r="AH209" s="6">
        <f>AVERAGE(Feedback[[#This Row],[S.A]:[Gymm]])</f>
        <v>3.875</v>
      </c>
      <c r="AI209" s="6">
        <f>AVERAGE(Feedback[[#This Row],[S.A]:[C-I-P]])</f>
        <v>5</v>
      </c>
      <c r="AJ209" s="6">
        <f>AVERAGE(Feedback[[#This Row],[RM_S]:[RM_C]])</f>
        <v>4</v>
      </c>
      <c r="AK209" s="6">
        <f>AVERAGE(Feedback[[#This Row],[F_Q]:[Var_Food]])</f>
        <v>2</v>
      </c>
      <c r="AL209" s="6">
        <f>AVERAGE(Feedback[[#This Row],[B &amp; TV]:[Gymm]])</f>
        <v>4.5</v>
      </c>
    </row>
    <row r="210" spans="1:38" x14ac:dyDescent="0.3">
      <c r="A210">
        <v>209</v>
      </c>
      <c r="B210" s="1">
        <v>44481</v>
      </c>
      <c r="C210" s="1">
        <v>44485</v>
      </c>
      <c r="D210" s="5">
        <f>INT(YEAR(Feedback[[#This Row],[Checkin Date]]))</f>
        <v>2021</v>
      </c>
      <c r="E210" s="5" t="s">
        <v>2013</v>
      </c>
      <c r="F210" s="5" t="str">
        <f>TEXT(Feedback[[#This Row],[Checkin Date]],"dddd")</f>
        <v>Tuesday</v>
      </c>
      <c r="G210" s="5" t="str">
        <f>IF(OR(Feedback[[#This Row],[Checkin Day]]="Monday",Feedback[[#This Row],[Checkin Day]]="Tuesday",Feedback[[#This Row],[Checkin Day]]="Wednesday",Feedback[[#This Row],[Checkin Day]]="Thursday"),"Weekdays","Weekends")</f>
        <v>Weekdays</v>
      </c>
      <c r="H210">
        <v>4</v>
      </c>
      <c r="I2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10" t="s">
        <v>240</v>
      </c>
      <c r="K210" t="s">
        <v>37</v>
      </c>
      <c r="L210" s="1">
        <v>38890</v>
      </c>
      <c r="M210" s="5">
        <f ca="1">DATEDIF(Feedback[[#This Row],[Date of Birth]],TODAY(),"Y")</f>
        <v>19</v>
      </c>
      <c r="N210" t="s">
        <v>22</v>
      </c>
      <c r="O210" t="s">
        <v>23</v>
      </c>
      <c r="P210">
        <v>5</v>
      </c>
      <c r="Q210">
        <v>9</v>
      </c>
      <c r="R210" t="s">
        <v>27</v>
      </c>
      <c r="S210" t="s">
        <v>27</v>
      </c>
      <c r="T210" t="s">
        <v>26</v>
      </c>
      <c r="U210" t="s">
        <v>27</v>
      </c>
      <c r="V210" t="s">
        <v>26</v>
      </c>
      <c r="W210" t="s">
        <v>26</v>
      </c>
      <c r="X210" t="s">
        <v>28</v>
      </c>
      <c r="Y210" t="s">
        <v>26</v>
      </c>
      <c r="Z210" s="6">
        <f>VLOOKUP(Feedback[[#This Row],[Staff attitude]],Rating_Range[],2,0)</f>
        <v>2</v>
      </c>
      <c r="AA210" s="6">
        <f>VLOOKUP(Feedback[[#This Row],[Check-in Process]],Rating_Range[],2,0)</f>
        <v>2</v>
      </c>
      <c r="AB210" s="6">
        <f>VLOOKUP(Feedback[[#This Row],[Room service]],Rating_Range[],2,0)</f>
        <v>1</v>
      </c>
      <c r="AC210" s="6">
        <f>VLOOKUP(Feedback[[#This Row],[Room cleanliness]],Rating_Range[],2,0)</f>
        <v>2</v>
      </c>
      <c r="AD210" s="6">
        <f>VLOOKUP(Feedback[[#This Row],[Food quality]],Rating_Range[],2,0)</f>
        <v>1</v>
      </c>
      <c r="AE210" s="6">
        <f>VLOOKUP(Feedback[[#This Row],[Variety of food]],Rating_Range[],2,0)</f>
        <v>1</v>
      </c>
      <c r="AF210" s="6">
        <f>VLOOKUP(Feedback[[#This Row],[Broadband &amp; TV]],Rating_Range[],2,0)</f>
        <v>5</v>
      </c>
      <c r="AG210" s="6">
        <f>VLOOKUP(Feedback[[#This Row],[Gym]],Rating_Range[],2,0)</f>
        <v>1</v>
      </c>
      <c r="AH210" s="6">
        <f>AVERAGE(Feedback[[#This Row],[S.A]:[Gymm]])</f>
        <v>1.875</v>
      </c>
      <c r="AI210" s="6">
        <f>AVERAGE(Feedback[[#This Row],[S.A]:[C-I-P]])</f>
        <v>2</v>
      </c>
      <c r="AJ210" s="6">
        <f>AVERAGE(Feedback[[#This Row],[RM_S]:[RM_C]])</f>
        <v>1.5</v>
      </c>
      <c r="AK210" s="6">
        <f>AVERAGE(Feedback[[#This Row],[F_Q]:[Var_Food]])</f>
        <v>1</v>
      </c>
      <c r="AL210" s="6">
        <f>AVERAGE(Feedback[[#This Row],[B &amp; TV]:[Gymm]])</f>
        <v>3</v>
      </c>
    </row>
    <row r="211" spans="1:38" x14ac:dyDescent="0.3">
      <c r="A211">
        <v>210</v>
      </c>
      <c r="B211" s="1">
        <v>44040</v>
      </c>
      <c r="C211" s="1">
        <v>44060</v>
      </c>
      <c r="D211" s="5">
        <f>INT(YEAR(Feedback[[#This Row],[Checkin Date]]))</f>
        <v>2020</v>
      </c>
      <c r="E211" s="5" t="s">
        <v>2016</v>
      </c>
      <c r="F211" s="5" t="str">
        <f>TEXT(Feedback[[#This Row],[Checkin Date]],"dddd")</f>
        <v>Tuesday</v>
      </c>
      <c r="G211" s="5" t="str">
        <f>IF(OR(Feedback[[#This Row],[Checkin Day]]="Monday",Feedback[[#This Row],[Checkin Day]]="Tuesday",Feedback[[#This Row],[Checkin Day]]="Wednesday",Feedback[[#This Row],[Checkin Day]]="Thursday"),"Weekdays","Weekends")</f>
        <v>Weekdays</v>
      </c>
      <c r="H211">
        <v>20</v>
      </c>
      <c r="I2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11" t="s">
        <v>241</v>
      </c>
      <c r="K211" t="s">
        <v>21</v>
      </c>
      <c r="L211" s="1">
        <v>34773</v>
      </c>
      <c r="M211" s="5">
        <f ca="1">DATEDIF(Feedback[[#This Row],[Date of Birth]],TODAY(),"Y")</f>
        <v>30</v>
      </c>
      <c r="N211" t="s">
        <v>31</v>
      </c>
      <c r="O211" t="s">
        <v>1991</v>
      </c>
      <c r="P211">
        <v>2</v>
      </c>
      <c r="Q211">
        <v>7</v>
      </c>
      <c r="R211" t="s">
        <v>25</v>
      </c>
      <c r="S211" t="s">
        <v>28</v>
      </c>
      <c r="T211" t="s">
        <v>25</v>
      </c>
      <c r="U211" t="s">
        <v>27</v>
      </c>
      <c r="V211" t="s">
        <v>26</v>
      </c>
      <c r="W211" t="s">
        <v>26</v>
      </c>
      <c r="X211" t="s">
        <v>28</v>
      </c>
      <c r="Y211" t="s">
        <v>25</v>
      </c>
      <c r="Z211" s="6">
        <f>VLOOKUP(Feedback[[#This Row],[Staff attitude]],Rating_Range[],2,0)</f>
        <v>4</v>
      </c>
      <c r="AA211" s="6">
        <f>VLOOKUP(Feedback[[#This Row],[Check-in Process]],Rating_Range[],2,0)</f>
        <v>5</v>
      </c>
      <c r="AB211" s="6">
        <f>VLOOKUP(Feedback[[#This Row],[Room service]],Rating_Range[],2,0)</f>
        <v>4</v>
      </c>
      <c r="AC211" s="6">
        <f>VLOOKUP(Feedback[[#This Row],[Room cleanliness]],Rating_Range[],2,0)</f>
        <v>2</v>
      </c>
      <c r="AD211" s="6">
        <f>VLOOKUP(Feedback[[#This Row],[Food quality]],Rating_Range[],2,0)</f>
        <v>1</v>
      </c>
      <c r="AE211" s="6">
        <f>VLOOKUP(Feedback[[#This Row],[Variety of food]],Rating_Range[],2,0)</f>
        <v>1</v>
      </c>
      <c r="AF211" s="6">
        <f>VLOOKUP(Feedback[[#This Row],[Broadband &amp; TV]],Rating_Range[],2,0)</f>
        <v>5</v>
      </c>
      <c r="AG211" s="6">
        <f>VLOOKUP(Feedback[[#This Row],[Gym]],Rating_Range[],2,0)</f>
        <v>4</v>
      </c>
      <c r="AH211" s="6">
        <f>AVERAGE(Feedback[[#This Row],[S.A]:[Gymm]])</f>
        <v>3.25</v>
      </c>
      <c r="AI211" s="6">
        <f>AVERAGE(Feedback[[#This Row],[S.A]:[C-I-P]])</f>
        <v>4.5</v>
      </c>
      <c r="AJ211" s="6">
        <f>AVERAGE(Feedback[[#This Row],[RM_S]:[RM_C]])</f>
        <v>3</v>
      </c>
      <c r="AK211" s="6">
        <f>AVERAGE(Feedback[[#This Row],[F_Q]:[Var_Food]])</f>
        <v>1</v>
      </c>
      <c r="AL211" s="6">
        <f>AVERAGE(Feedback[[#This Row],[B &amp; TV]:[Gymm]])</f>
        <v>4.5</v>
      </c>
    </row>
    <row r="212" spans="1:38" x14ac:dyDescent="0.3">
      <c r="A212">
        <v>211</v>
      </c>
      <c r="B212" s="1">
        <v>44062</v>
      </c>
      <c r="C212" s="1">
        <v>44080</v>
      </c>
      <c r="D212" s="5">
        <f>INT(YEAR(Feedback[[#This Row],[Checkin Date]]))</f>
        <v>2020</v>
      </c>
      <c r="E212" s="5" t="s">
        <v>2012</v>
      </c>
      <c r="F212" s="5" t="str">
        <f>TEXT(Feedback[[#This Row],[Checkin Date]],"dddd")</f>
        <v>Wednesday</v>
      </c>
      <c r="G212" s="5" t="str">
        <f>IF(OR(Feedback[[#This Row],[Checkin Day]]="Monday",Feedback[[#This Row],[Checkin Day]]="Tuesday",Feedback[[#This Row],[Checkin Day]]="Wednesday",Feedback[[#This Row],[Checkin Day]]="Thursday"),"Weekdays","Weekends")</f>
        <v>Weekdays</v>
      </c>
      <c r="H212">
        <v>18</v>
      </c>
      <c r="I2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12" t="s">
        <v>242</v>
      </c>
      <c r="K212" t="s">
        <v>21</v>
      </c>
      <c r="L212" s="1">
        <v>26166</v>
      </c>
      <c r="M212" s="5">
        <f ca="1">DATEDIF(Feedback[[#This Row],[Date of Birth]],TODAY(),"Y")</f>
        <v>53</v>
      </c>
      <c r="N212" t="s">
        <v>22</v>
      </c>
      <c r="O212" t="s">
        <v>23</v>
      </c>
      <c r="P212">
        <v>5</v>
      </c>
      <c r="Q212">
        <v>7</v>
      </c>
      <c r="R212" t="s">
        <v>24</v>
      </c>
      <c r="S212" t="s">
        <v>28</v>
      </c>
      <c r="T212" t="s">
        <v>24</v>
      </c>
      <c r="U212" t="s">
        <v>27</v>
      </c>
      <c r="V212" t="s">
        <v>28</v>
      </c>
      <c r="W212" t="s">
        <v>26</v>
      </c>
      <c r="X212" t="s">
        <v>25</v>
      </c>
      <c r="Y212" t="s">
        <v>24</v>
      </c>
      <c r="Z212" s="6">
        <f>VLOOKUP(Feedback[[#This Row],[Staff attitude]],Rating_Range[],2,0)</f>
        <v>3</v>
      </c>
      <c r="AA212" s="6">
        <f>VLOOKUP(Feedback[[#This Row],[Check-in Process]],Rating_Range[],2,0)</f>
        <v>5</v>
      </c>
      <c r="AB212" s="6">
        <f>VLOOKUP(Feedback[[#This Row],[Room service]],Rating_Range[],2,0)</f>
        <v>3</v>
      </c>
      <c r="AC212" s="6">
        <f>VLOOKUP(Feedback[[#This Row],[Room cleanliness]],Rating_Range[],2,0)</f>
        <v>2</v>
      </c>
      <c r="AD212" s="6">
        <f>VLOOKUP(Feedback[[#This Row],[Food quality]],Rating_Range[],2,0)</f>
        <v>5</v>
      </c>
      <c r="AE212" s="6">
        <f>VLOOKUP(Feedback[[#This Row],[Variety of food]],Rating_Range[],2,0)</f>
        <v>1</v>
      </c>
      <c r="AF212" s="6">
        <f>VLOOKUP(Feedback[[#This Row],[Broadband &amp; TV]],Rating_Range[],2,0)</f>
        <v>4</v>
      </c>
      <c r="AG212" s="6">
        <f>VLOOKUP(Feedback[[#This Row],[Gym]],Rating_Range[],2,0)</f>
        <v>3</v>
      </c>
      <c r="AH212" s="6">
        <f>AVERAGE(Feedback[[#This Row],[S.A]:[Gymm]])</f>
        <v>3.25</v>
      </c>
      <c r="AI212" s="6">
        <f>AVERAGE(Feedback[[#This Row],[S.A]:[C-I-P]])</f>
        <v>4</v>
      </c>
      <c r="AJ212" s="6">
        <f>AVERAGE(Feedback[[#This Row],[RM_S]:[RM_C]])</f>
        <v>2.5</v>
      </c>
      <c r="AK212" s="6">
        <f>AVERAGE(Feedback[[#This Row],[F_Q]:[Var_Food]])</f>
        <v>3</v>
      </c>
      <c r="AL212" s="6">
        <f>AVERAGE(Feedback[[#This Row],[B &amp; TV]:[Gymm]])</f>
        <v>3.5</v>
      </c>
    </row>
    <row r="213" spans="1:38" x14ac:dyDescent="0.3">
      <c r="A213">
        <v>212</v>
      </c>
      <c r="B213" s="1">
        <v>44633</v>
      </c>
      <c r="C213" s="1">
        <v>44635</v>
      </c>
      <c r="D213" s="5">
        <f>INT(YEAR(Feedback[[#This Row],[Checkin Date]]))</f>
        <v>2022</v>
      </c>
      <c r="E213" s="5" t="s">
        <v>2017</v>
      </c>
      <c r="F213" s="5" t="str">
        <f>TEXT(Feedback[[#This Row],[Checkin Date]],"dddd")</f>
        <v>Sunday</v>
      </c>
      <c r="G213" s="5" t="str">
        <f>IF(OR(Feedback[[#This Row],[Checkin Day]]="Monday",Feedback[[#This Row],[Checkin Day]]="Tuesday",Feedback[[#This Row],[Checkin Day]]="Wednesday",Feedback[[#This Row],[Checkin Day]]="Thursday"),"Weekdays","Weekends")</f>
        <v>Weekends</v>
      </c>
      <c r="H213">
        <v>2</v>
      </c>
      <c r="I2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213" t="s">
        <v>243</v>
      </c>
      <c r="K213" t="s">
        <v>21</v>
      </c>
      <c r="L213" s="1">
        <v>36864</v>
      </c>
      <c r="M213" s="5">
        <f ca="1">DATEDIF(Feedback[[#This Row],[Date of Birth]],TODAY(),"Y")</f>
        <v>24</v>
      </c>
      <c r="N213" t="s">
        <v>35</v>
      </c>
      <c r="O213" t="s">
        <v>1995</v>
      </c>
      <c r="P213">
        <v>5</v>
      </c>
      <c r="Q213">
        <v>3</v>
      </c>
      <c r="R213" t="s">
        <v>25</v>
      </c>
      <c r="S213" t="s">
        <v>28</v>
      </c>
      <c r="T213" t="s">
        <v>28</v>
      </c>
      <c r="U213" t="s">
        <v>26</v>
      </c>
      <c r="V213" t="s">
        <v>26</v>
      </c>
      <c r="W213" t="s">
        <v>26</v>
      </c>
      <c r="X213" t="s">
        <v>28</v>
      </c>
      <c r="Y213" t="s">
        <v>24</v>
      </c>
      <c r="Z213" s="6">
        <f>VLOOKUP(Feedback[[#This Row],[Staff attitude]],Rating_Range[],2,0)</f>
        <v>4</v>
      </c>
      <c r="AA213" s="6">
        <f>VLOOKUP(Feedback[[#This Row],[Check-in Process]],Rating_Range[],2,0)</f>
        <v>5</v>
      </c>
      <c r="AB213" s="6">
        <f>VLOOKUP(Feedback[[#This Row],[Room service]],Rating_Range[],2,0)</f>
        <v>5</v>
      </c>
      <c r="AC213" s="6">
        <f>VLOOKUP(Feedback[[#This Row],[Room cleanliness]],Rating_Range[],2,0)</f>
        <v>1</v>
      </c>
      <c r="AD213" s="6">
        <f>VLOOKUP(Feedback[[#This Row],[Food quality]],Rating_Range[],2,0)</f>
        <v>1</v>
      </c>
      <c r="AE213" s="6">
        <f>VLOOKUP(Feedback[[#This Row],[Variety of food]],Rating_Range[],2,0)</f>
        <v>1</v>
      </c>
      <c r="AF213" s="6">
        <f>VLOOKUP(Feedback[[#This Row],[Broadband &amp; TV]],Rating_Range[],2,0)</f>
        <v>5</v>
      </c>
      <c r="AG213" s="6">
        <f>VLOOKUP(Feedback[[#This Row],[Gym]],Rating_Range[],2,0)</f>
        <v>3</v>
      </c>
      <c r="AH213" s="6">
        <f>AVERAGE(Feedback[[#This Row],[S.A]:[Gymm]])</f>
        <v>3.125</v>
      </c>
      <c r="AI213" s="6">
        <f>AVERAGE(Feedback[[#This Row],[S.A]:[C-I-P]])</f>
        <v>4.5</v>
      </c>
      <c r="AJ213" s="6">
        <f>AVERAGE(Feedback[[#This Row],[RM_S]:[RM_C]])</f>
        <v>3</v>
      </c>
      <c r="AK213" s="6">
        <f>AVERAGE(Feedback[[#This Row],[F_Q]:[Var_Food]])</f>
        <v>1</v>
      </c>
      <c r="AL213" s="6">
        <f>AVERAGE(Feedback[[#This Row],[B &amp; TV]:[Gymm]])</f>
        <v>4</v>
      </c>
    </row>
    <row r="214" spans="1:38" x14ac:dyDescent="0.3">
      <c r="A214">
        <v>213</v>
      </c>
      <c r="B214" s="1">
        <v>43857</v>
      </c>
      <c r="C214" s="1">
        <v>43868</v>
      </c>
      <c r="D214" s="5">
        <f>INT(YEAR(Feedback[[#This Row],[Checkin Date]]))</f>
        <v>2020</v>
      </c>
      <c r="E214" s="5" t="s">
        <v>2014</v>
      </c>
      <c r="F214" s="5" t="str">
        <f>TEXT(Feedback[[#This Row],[Checkin Date]],"dddd")</f>
        <v>Monday</v>
      </c>
      <c r="G214" s="5" t="str">
        <f>IF(OR(Feedback[[#This Row],[Checkin Day]]="Monday",Feedback[[#This Row],[Checkin Day]]="Tuesday",Feedback[[#This Row],[Checkin Day]]="Wednesday",Feedback[[#This Row],[Checkin Day]]="Thursday"),"Weekdays","Weekends")</f>
        <v>Weekdays</v>
      </c>
      <c r="H214">
        <v>11</v>
      </c>
      <c r="I2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14" t="s">
        <v>244</v>
      </c>
      <c r="K214" t="s">
        <v>37</v>
      </c>
      <c r="L214" s="1">
        <v>34920</v>
      </c>
      <c r="M214" s="5">
        <f ca="1">DATEDIF(Feedback[[#This Row],[Date of Birth]],TODAY(),"Y")</f>
        <v>29</v>
      </c>
      <c r="N214" t="s">
        <v>22</v>
      </c>
      <c r="O214" t="s">
        <v>23</v>
      </c>
      <c r="P214">
        <v>1</v>
      </c>
      <c r="Q214">
        <v>4</v>
      </c>
      <c r="R214" t="s">
        <v>25</v>
      </c>
      <c r="S214" t="s">
        <v>25</v>
      </c>
      <c r="T214" t="s">
        <v>27</v>
      </c>
      <c r="U214" t="s">
        <v>28</v>
      </c>
      <c r="V214" t="s">
        <v>25</v>
      </c>
      <c r="W214" t="s">
        <v>27</v>
      </c>
      <c r="X214" t="s">
        <v>24</v>
      </c>
      <c r="Y214" t="s">
        <v>27</v>
      </c>
      <c r="Z214" s="6">
        <f>VLOOKUP(Feedback[[#This Row],[Staff attitude]],Rating_Range[],2,0)</f>
        <v>4</v>
      </c>
      <c r="AA214" s="6">
        <f>VLOOKUP(Feedback[[#This Row],[Check-in Process]],Rating_Range[],2,0)</f>
        <v>4</v>
      </c>
      <c r="AB214" s="6">
        <f>VLOOKUP(Feedback[[#This Row],[Room service]],Rating_Range[],2,0)</f>
        <v>2</v>
      </c>
      <c r="AC214" s="6">
        <f>VLOOKUP(Feedback[[#This Row],[Room cleanliness]],Rating_Range[],2,0)</f>
        <v>5</v>
      </c>
      <c r="AD214" s="6">
        <f>VLOOKUP(Feedback[[#This Row],[Food quality]],Rating_Range[],2,0)</f>
        <v>4</v>
      </c>
      <c r="AE214" s="6">
        <f>VLOOKUP(Feedback[[#This Row],[Variety of food]],Rating_Range[],2,0)</f>
        <v>2</v>
      </c>
      <c r="AF214" s="6">
        <f>VLOOKUP(Feedback[[#This Row],[Broadband &amp; TV]],Rating_Range[],2,0)</f>
        <v>3</v>
      </c>
      <c r="AG214" s="6">
        <f>VLOOKUP(Feedback[[#This Row],[Gym]],Rating_Range[],2,0)</f>
        <v>2</v>
      </c>
      <c r="AH214" s="6">
        <f>AVERAGE(Feedback[[#This Row],[S.A]:[Gymm]])</f>
        <v>3.25</v>
      </c>
      <c r="AI214" s="6">
        <f>AVERAGE(Feedback[[#This Row],[S.A]:[C-I-P]])</f>
        <v>4</v>
      </c>
      <c r="AJ214" s="6">
        <f>AVERAGE(Feedback[[#This Row],[RM_S]:[RM_C]])</f>
        <v>3.5</v>
      </c>
      <c r="AK214" s="6">
        <f>AVERAGE(Feedback[[#This Row],[F_Q]:[Var_Food]])</f>
        <v>3</v>
      </c>
      <c r="AL214" s="6">
        <f>AVERAGE(Feedback[[#This Row],[B &amp; TV]:[Gymm]])</f>
        <v>2.5</v>
      </c>
    </row>
    <row r="215" spans="1:38" x14ac:dyDescent="0.3">
      <c r="A215">
        <v>214</v>
      </c>
      <c r="B215" s="1">
        <v>44291</v>
      </c>
      <c r="C215" s="1">
        <v>44306</v>
      </c>
      <c r="D215" s="5">
        <f>INT(YEAR(Feedback[[#This Row],[Checkin Date]]))</f>
        <v>2021</v>
      </c>
      <c r="E215" s="5" t="s">
        <v>2008</v>
      </c>
      <c r="F215" s="5" t="str">
        <f>TEXT(Feedback[[#This Row],[Checkin Date]],"dddd")</f>
        <v>Monday</v>
      </c>
      <c r="G215" s="5" t="str">
        <f>IF(OR(Feedback[[#This Row],[Checkin Day]]="Monday",Feedback[[#This Row],[Checkin Day]]="Tuesday",Feedback[[#This Row],[Checkin Day]]="Wednesday",Feedback[[#This Row],[Checkin Day]]="Thursday"),"Weekdays","Weekends")</f>
        <v>Weekdays</v>
      </c>
      <c r="H215">
        <v>15</v>
      </c>
      <c r="I2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15" t="s">
        <v>245</v>
      </c>
      <c r="K215" t="s">
        <v>21</v>
      </c>
      <c r="L215" s="1">
        <v>32197</v>
      </c>
      <c r="M215" s="5">
        <f ca="1">DATEDIF(Feedback[[#This Row],[Date of Birth]],TODAY(),"Y")</f>
        <v>37</v>
      </c>
      <c r="N215" t="s">
        <v>22</v>
      </c>
      <c r="O215" t="s">
        <v>23</v>
      </c>
      <c r="P215">
        <v>4</v>
      </c>
      <c r="Q215">
        <v>9</v>
      </c>
      <c r="R215" t="s">
        <v>25</v>
      </c>
      <c r="S215" t="s">
        <v>27</v>
      </c>
      <c r="T215" t="s">
        <v>24</v>
      </c>
      <c r="U215" t="s">
        <v>28</v>
      </c>
      <c r="V215" t="s">
        <v>28</v>
      </c>
      <c r="W215" t="s">
        <v>26</v>
      </c>
      <c r="X215" t="s">
        <v>28</v>
      </c>
      <c r="Y215" t="s">
        <v>24</v>
      </c>
      <c r="Z215" s="6">
        <f>VLOOKUP(Feedback[[#This Row],[Staff attitude]],Rating_Range[],2,0)</f>
        <v>4</v>
      </c>
      <c r="AA215" s="6">
        <f>VLOOKUP(Feedback[[#This Row],[Check-in Process]],Rating_Range[],2,0)</f>
        <v>2</v>
      </c>
      <c r="AB215" s="6">
        <f>VLOOKUP(Feedback[[#This Row],[Room service]],Rating_Range[],2,0)</f>
        <v>3</v>
      </c>
      <c r="AC215" s="6">
        <f>VLOOKUP(Feedback[[#This Row],[Room cleanliness]],Rating_Range[],2,0)</f>
        <v>5</v>
      </c>
      <c r="AD215" s="6">
        <f>VLOOKUP(Feedback[[#This Row],[Food quality]],Rating_Range[],2,0)</f>
        <v>5</v>
      </c>
      <c r="AE215" s="6">
        <f>VLOOKUP(Feedback[[#This Row],[Variety of food]],Rating_Range[],2,0)</f>
        <v>1</v>
      </c>
      <c r="AF215" s="6">
        <f>VLOOKUP(Feedback[[#This Row],[Broadband &amp; TV]],Rating_Range[],2,0)</f>
        <v>5</v>
      </c>
      <c r="AG215" s="6">
        <f>VLOOKUP(Feedback[[#This Row],[Gym]],Rating_Range[],2,0)</f>
        <v>3</v>
      </c>
      <c r="AH215" s="6">
        <f>AVERAGE(Feedback[[#This Row],[S.A]:[Gymm]])</f>
        <v>3.5</v>
      </c>
      <c r="AI215" s="6">
        <f>AVERAGE(Feedback[[#This Row],[S.A]:[C-I-P]])</f>
        <v>3</v>
      </c>
      <c r="AJ215" s="6">
        <f>AVERAGE(Feedback[[#This Row],[RM_S]:[RM_C]])</f>
        <v>4</v>
      </c>
      <c r="AK215" s="6">
        <f>AVERAGE(Feedback[[#This Row],[F_Q]:[Var_Food]])</f>
        <v>3</v>
      </c>
      <c r="AL215" s="6">
        <f>AVERAGE(Feedback[[#This Row],[B &amp; TV]:[Gymm]])</f>
        <v>4</v>
      </c>
    </row>
    <row r="216" spans="1:38" x14ac:dyDescent="0.3">
      <c r="A216">
        <v>215</v>
      </c>
      <c r="B216" s="1">
        <v>43962</v>
      </c>
      <c r="C216" s="1">
        <v>43990</v>
      </c>
      <c r="D216" s="5">
        <f>INT(YEAR(Feedback[[#This Row],[Checkin Date]]))</f>
        <v>2020</v>
      </c>
      <c r="E216" s="5" t="s">
        <v>2011</v>
      </c>
      <c r="F216" s="5" t="str">
        <f>TEXT(Feedback[[#This Row],[Checkin Date]],"dddd")</f>
        <v>Monday</v>
      </c>
      <c r="G216" s="5" t="str">
        <f>IF(OR(Feedback[[#This Row],[Checkin Day]]="Monday",Feedback[[#This Row],[Checkin Day]]="Tuesday",Feedback[[#This Row],[Checkin Day]]="Wednesday",Feedback[[#This Row],[Checkin Day]]="Thursday"),"Weekdays","Weekends")</f>
        <v>Weekdays</v>
      </c>
      <c r="H216">
        <v>28</v>
      </c>
      <c r="I2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16" t="s">
        <v>246</v>
      </c>
      <c r="K216" t="s">
        <v>21</v>
      </c>
      <c r="L216" s="1">
        <v>38907</v>
      </c>
      <c r="M216" s="5">
        <f ca="1">DATEDIF(Feedback[[#This Row],[Date of Birth]],TODAY(),"Y")</f>
        <v>18</v>
      </c>
      <c r="N216" t="s">
        <v>22</v>
      </c>
      <c r="O216" t="s">
        <v>1993</v>
      </c>
      <c r="P216">
        <v>4</v>
      </c>
      <c r="Q216">
        <v>4</v>
      </c>
      <c r="R216" t="s">
        <v>25</v>
      </c>
      <c r="S216" t="s">
        <v>28</v>
      </c>
      <c r="T216" t="s">
        <v>25</v>
      </c>
      <c r="U216" t="s">
        <v>26</v>
      </c>
      <c r="V216" t="s">
        <v>26</v>
      </c>
      <c r="W216" t="s">
        <v>24</v>
      </c>
      <c r="X216" t="s">
        <v>24</v>
      </c>
      <c r="Y216" t="s">
        <v>27</v>
      </c>
      <c r="Z216" s="6">
        <f>VLOOKUP(Feedback[[#This Row],[Staff attitude]],Rating_Range[],2,0)</f>
        <v>4</v>
      </c>
      <c r="AA216" s="6">
        <f>VLOOKUP(Feedback[[#This Row],[Check-in Process]],Rating_Range[],2,0)</f>
        <v>5</v>
      </c>
      <c r="AB216" s="6">
        <f>VLOOKUP(Feedback[[#This Row],[Room service]],Rating_Range[],2,0)</f>
        <v>4</v>
      </c>
      <c r="AC216" s="6">
        <f>VLOOKUP(Feedback[[#This Row],[Room cleanliness]],Rating_Range[],2,0)</f>
        <v>1</v>
      </c>
      <c r="AD216" s="6">
        <f>VLOOKUP(Feedback[[#This Row],[Food quality]],Rating_Range[],2,0)</f>
        <v>1</v>
      </c>
      <c r="AE216" s="6">
        <f>VLOOKUP(Feedback[[#This Row],[Variety of food]],Rating_Range[],2,0)</f>
        <v>3</v>
      </c>
      <c r="AF216" s="6">
        <f>VLOOKUP(Feedback[[#This Row],[Broadband &amp; TV]],Rating_Range[],2,0)</f>
        <v>3</v>
      </c>
      <c r="AG216" s="6">
        <f>VLOOKUP(Feedback[[#This Row],[Gym]],Rating_Range[],2,0)</f>
        <v>2</v>
      </c>
      <c r="AH216" s="6">
        <f>AVERAGE(Feedback[[#This Row],[S.A]:[Gymm]])</f>
        <v>2.875</v>
      </c>
      <c r="AI216" s="6">
        <f>AVERAGE(Feedback[[#This Row],[S.A]:[C-I-P]])</f>
        <v>4.5</v>
      </c>
      <c r="AJ216" s="6">
        <f>AVERAGE(Feedback[[#This Row],[RM_S]:[RM_C]])</f>
        <v>2.5</v>
      </c>
      <c r="AK216" s="6">
        <f>AVERAGE(Feedback[[#This Row],[F_Q]:[Var_Food]])</f>
        <v>2</v>
      </c>
      <c r="AL216" s="6">
        <f>AVERAGE(Feedback[[#This Row],[B &amp; TV]:[Gymm]])</f>
        <v>2.5</v>
      </c>
    </row>
    <row r="217" spans="1:38" x14ac:dyDescent="0.3">
      <c r="A217">
        <v>216</v>
      </c>
      <c r="B217" s="1">
        <v>44113</v>
      </c>
      <c r="C217" s="1">
        <v>44122</v>
      </c>
      <c r="D217" s="5">
        <f>INT(YEAR(Feedback[[#This Row],[Checkin Date]]))</f>
        <v>2020</v>
      </c>
      <c r="E217" s="5" t="s">
        <v>2013</v>
      </c>
      <c r="F217" s="5" t="str">
        <f>TEXT(Feedback[[#This Row],[Checkin Date]],"dddd")</f>
        <v>Friday</v>
      </c>
      <c r="G217" s="5" t="str">
        <f>IF(OR(Feedback[[#This Row],[Checkin Day]]="Monday",Feedback[[#This Row],[Checkin Day]]="Tuesday",Feedback[[#This Row],[Checkin Day]]="Wednesday",Feedback[[#This Row],[Checkin Day]]="Thursday"),"Weekdays","Weekends")</f>
        <v>Weekends</v>
      </c>
      <c r="H217">
        <v>9</v>
      </c>
      <c r="I2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17" t="s">
        <v>247</v>
      </c>
      <c r="K217" t="s">
        <v>37</v>
      </c>
      <c r="L217" s="1">
        <v>26029</v>
      </c>
      <c r="M217" s="5">
        <f ca="1">DATEDIF(Feedback[[#This Row],[Date of Birth]],TODAY(),"Y")</f>
        <v>54</v>
      </c>
      <c r="N217" t="s">
        <v>31</v>
      </c>
      <c r="O217" t="s">
        <v>1994</v>
      </c>
      <c r="P217">
        <v>5</v>
      </c>
      <c r="Q217">
        <v>6</v>
      </c>
      <c r="R217" t="s">
        <v>25</v>
      </c>
      <c r="S217" t="s">
        <v>27</v>
      </c>
      <c r="T217" t="s">
        <v>27</v>
      </c>
      <c r="U217" t="s">
        <v>26</v>
      </c>
      <c r="V217" t="s">
        <v>25</v>
      </c>
      <c r="W217" t="s">
        <v>26</v>
      </c>
      <c r="X217" t="s">
        <v>27</v>
      </c>
      <c r="Y217" t="s">
        <v>25</v>
      </c>
      <c r="Z217" s="6">
        <f>VLOOKUP(Feedback[[#This Row],[Staff attitude]],Rating_Range[],2,0)</f>
        <v>4</v>
      </c>
      <c r="AA217" s="6">
        <f>VLOOKUP(Feedback[[#This Row],[Check-in Process]],Rating_Range[],2,0)</f>
        <v>2</v>
      </c>
      <c r="AB217" s="6">
        <f>VLOOKUP(Feedback[[#This Row],[Room service]],Rating_Range[],2,0)</f>
        <v>2</v>
      </c>
      <c r="AC217" s="6">
        <f>VLOOKUP(Feedback[[#This Row],[Room cleanliness]],Rating_Range[],2,0)</f>
        <v>1</v>
      </c>
      <c r="AD217" s="6">
        <f>VLOOKUP(Feedback[[#This Row],[Food quality]],Rating_Range[],2,0)</f>
        <v>4</v>
      </c>
      <c r="AE217" s="6">
        <f>VLOOKUP(Feedback[[#This Row],[Variety of food]],Rating_Range[],2,0)</f>
        <v>1</v>
      </c>
      <c r="AF217" s="6">
        <f>VLOOKUP(Feedback[[#This Row],[Broadband &amp; TV]],Rating_Range[],2,0)</f>
        <v>2</v>
      </c>
      <c r="AG217" s="6">
        <f>VLOOKUP(Feedback[[#This Row],[Gym]],Rating_Range[],2,0)</f>
        <v>4</v>
      </c>
      <c r="AH217" s="6">
        <f>AVERAGE(Feedback[[#This Row],[S.A]:[Gymm]])</f>
        <v>2.5</v>
      </c>
      <c r="AI217" s="6">
        <f>AVERAGE(Feedback[[#This Row],[S.A]:[C-I-P]])</f>
        <v>3</v>
      </c>
      <c r="AJ217" s="6">
        <f>AVERAGE(Feedback[[#This Row],[RM_S]:[RM_C]])</f>
        <v>1.5</v>
      </c>
      <c r="AK217" s="6">
        <f>AVERAGE(Feedback[[#This Row],[F_Q]:[Var_Food]])</f>
        <v>2.5</v>
      </c>
      <c r="AL217" s="6">
        <f>AVERAGE(Feedback[[#This Row],[B &amp; TV]:[Gymm]])</f>
        <v>3</v>
      </c>
    </row>
    <row r="218" spans="1:38" x14ac:dyDescent="0.3">
      <c r="A218">
        <v>217</v>
      </c>
      <c r="B218" s="1">
        <v>44537</v>
      </c>
      <c r="C218" s="1">
        <v>44544</v>
      </c>
      <c r="D218" s="5">
        <f>INT(YEAR(Feedback[[#This Row],[Checkin Date]]))</f>
        <v>2021</v>
      </c>
      <c r="E218" s="5" t="s">
        <v>2010</v>
      </c>
      <c r="F218" s="5" t="str">
        <f>TEXT(Feedback[[#This Row],[Checkin Date]],"dddd")</f>
        <v>Tuesday</v>
      </c>
      <c r="G218" s="5" t="str">
        <f>IF(OR(Feedback[[#This Row],[Checkin Day]]="Monday",Feedback[[#This Row],[Checkin Day]]="Tuesday",Feedback[[#This Row],[Checkin Day]]="Wednesday",Feedback[[#This Row],[Checkin Day]]="Thursday"),"Weekdays","Weekends")</f>
        <v>Weekdays</v>
      </c>
      <c r="H218">
        <v>7</v>
      </c>
      <c r="I2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18" t="s">
        <v>248</v>
      </c>
      <c r="K218" t="s">
        <v>37</v>
      </c>
      <c r="L218" s="1">
        <v>27312</v>
      </c>
      <c r="M218" s="5">
        <f ca="1">DATEDIF(Feedback[[#This Row],[Date of Birth]],TODAY(),"Y")</f>
        <v>50</v>
      </c>
      <c r="N218" t="s">
        <v>22</v>
      </c>
      <c r="O218" t="s">
        <v>23</v>
      </c>
      <c r="P218">
        <v>4</v>
      </c>
      <c r="Q218">
        <v>9</v>
      </c>
      <c r="R218" t="s">
        <v>24</v>
      </c>
      <c r="S218" t="s">
        <v>28</v>
      </c>
      <c r="T218" t="s">
        <v>28</v>
      </c>
      <c r="U218" t="s">
        <v>26</v>
      </c>
      <c r="V218" t="s">
        <v>24</v>
      </c>
      <c r="W218" t="s">
        <v>26</v>
      </c>
      <c r="X218" t="s">
        <v>27</v>
      </c>
      <c r="Y218" t="s">
        <v>24</v>
      </c>
      <c r="Z218" s="6">
        <f>VLOOKUP(Feedback[[#This Row],[Staff attitude]],Rating_Range[],2,0)</f>
        <v>3</v>
      </c>
      <c r="AA218" s="6">
        <f>VLOOKUP(Feedback[[#This Row],[Check-in Process]],Rating_Range[],2,0)</f>
        <v>5</v>
      </c>
      <c r="AB218" s="6">
        <f>VLOOKUP(Feedback[[#This Row],[Room service]],Rating_Range[],2,0)</f>
        <v>5</v>
      </c>
      <c r="AC218" s="6">
        <f>VLOOKUP(Feedback[[#This Row],[Room cleanliness]],Rating_Range[],2,0)</f>
        <v>1</v>
      </c>
      <c r="AD218" s="6">
        <f>VLOOKUP(Feedback[[#This Row],[Food quality]],Rating_Range[],2,0)</f>
        <v>3</v>
      </c>
      <c r="AE218" s="6">
        <f>VLOOKUP(Feedback[[#This Row],[Variety of food]],Rating_Range[],2,0)</f>
        <v>1</v>
      </c>
      <c r="AF218" s="6">
        <f>VLOOKUP(Feedback[[#This Row],[Broadband &amp; TV]],Rating_Range[],2,0)</f>
        <v>2</v>
      </c>
      <c r="AG218" s="6">
        <f>VLOOKUP(Feedback[[#This Row],[Gym]],Rating_Range[],2,0)</f>
        <v>3</v>
      </c>
      <c r="AH218" s="6">
        <f>AVERAGE(Feedback[[#This Row],[S.A]:[Gymm]])</f>
        <v>2.875</v>
      </c>
      <c r="AI218" s="6">
        <f>AVERAGE(Feedback[[#This Row],[S.A]:[C-I-P]])</f>
        <v>4</v>
      </c>
      <c r="AJ218" s="6">
        <f>AVERAGE(Feedback[[#This Row],[RM_S]:[RM_C]])</f>
        <v>3</v>
      </c>
      <c r="AK218" s="6">
        <f>AVERAGE(Feedback[[#This Row],[F_Q]:[Var_Food]])</f>
        <v>2</v>
      </c>
      <c r="AL218" s="6">
        <f>AVERAGE(Feedback[[#This Row],[B &amp; TV]:[Gymm]])</f>
        <v>2.5</v>
      </c>
    </row>
    <row r="219" spans="1:38" x14ac:dyDescent="0.3">
      <c r="A219">
        <v>218</v>
      </c>
      <c r="B219" s="1">
        <v>44002</v>
      </c>
      <c r="C219" s="1">
        <v>44003</v>
      </c>
      <c r="D219" s="5">
        <f>INT(YEAR(Feedback[[#This Row],[Checkin Date]]))</f>
        <v>2020</v>
      </c>
      <c r="E219" s="5" t="s">
        <v>2009</v>
      </c>
      <c r="F219" s="5" t="str">
        <f>TEXT(Feedback[[#This Row],[Checkin Date]],"dddd")</f>
        <v>Saturday</v>
      </c>
      <c r="G219" s="5" t="str">
        <f>IF(OR(Feedback[[#This Row],[Checkin Day]]="Monday",Feedback[[#This Row],[Checkin Day]]="Tuesday",Feedback[[#This Row],[Checkin Day]]="Wednesday",Feedback[[#This Row],[Checkin Day]]="Thursday"),"Weekdays","Weekends")</f>
        <v>Weekends</v>
      </c>
      <c r="H219">
        <v>1</v>
      </c>
      <c r="I2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219" t="s">
        <v>249</v>
      </c>
      <c r="K219" t="s">
        <v>21</v>
      </c>
      <c r="L219" s="1">
        <v>31674</v>
      </c>
      <c r="M219" s="5">
        <f ca="1">DATEDIF(Feedback[[#This Row],[Date of Birth]],TODAY(),"Y")</f>
        <v>38</v>
      </c>
      <c r="N219" t="s">
        <v>22</v>
      </c>
      <c r="O219" t="s">
        <v>23</v>
      </c>
      <c r="P219">
        <v>1</v>
      </c>
      <c r="Q219">
        <v>9</v>
      </c>
      <c r="R219" t="s">
        <v>28</v>
      </c>
      <c r="S219" t="s">
        <v>28</v>
      </c>
      <c r="T219" t="s">
        <v>24</v>
      </c>
      <c r="U219" t="s">
        <v>25</v>
      </c>
      <c r="V219" t="s">
        <v>28</v>
      </c>
      <c r="W219" t="s">
        <v>27</v>
      </c>
      <c r="X219" t="s">
        <v>28</v>
      </c>
      <c r="Y219" t="s">
        <v>28</v>
      </c>
      <c r="Z219" s="6">
        <f>VLOOKUP(Feedback[[#This Row],[Staff attitude]],Rating_Range[],2,0)</f>
        <v>5</v>
      </c>
      <c r="AA219" s="6">
        <f>VLOOKUP(Feedback[[#This Row],[Check-in Process]],Rating_Range[],2,0)</f>
        <v>5</v>
      </c>
      <c r="AB219" s="6">
        <f>VLOOKUP(Feedback[[#This Row],[Room service]],Rating_Range[],2,0)</f>
        <v>3</v>
      </c>
      <c r="AC219" s="6">
        <f>VLOOKUP(Feedback[[#This Row],[Room cleanliness]],Rating_Range[],2,0)</f>
        <v>4</v>
      </c>
      <c r="AD219" s="6">
        <f>VLOOKUP(Feedback[[#This Row],[Food quality]],Rating_Range[],2,0)</f>
        <v>5</v>
      </c>
      <c r="AE219" s="6">
        <f>VLOOKUP(Feedback[[#This Row],[Variety of food]],Rating_Range[],2,0)</f>
        <v>2</v>
      </c>
      <c r="AF219" s="6">
        <f>VLOOKUP(Feedback[[#This Row],[Broadband &amp; TV]],Rating_Range[],2,0)</f>
        <v>5</v>
      </c>
      <c r="AG219" s="6">
        <f>VLOOKUP(Feedback[[#This Row],[Gym]],Rating_Range[],2,0)</f>
        <v>5</v>
      </c>
      <c r="AH219" s="6">
        <f>AVERAGE(Feedback[[#This Row],[S.A]:[Gymm]])</f>
        <v>4.25</v>
      </c>
      <c r="AI219" s="6">
        <f>AVERAGE(Feedback[[#This Row],[S.A]:[C-I-P]])</f>
        <v>5</v>
      </c>
      <c r="AJ219" s="6">
        <f>AVERAGE(Feedback[[#This Row],[RM_S]:[RM_C]])</f>
        <v>3.5</v>
      </c>
      <c r="AK219" s="6">
        <f>AVERAGE(Feedback[[#This Row],[F_Q]:[Var_Food]])</f>
        <v>3.5</v>
      </c>
      <c r="AL219" s="6">
        <f>AVERAGE(Feedback[[#This Row],[B &amp; TV]:[Gymm]])</f>
        <v>5</v>
      </c>
    </row>
    <row r="220" spans="1:38" x14ac:dyDescent="0.3">
      <c r="A220">
        <v>219</v>
      </c>
      <c r="B220" s="1">
        <v>44811</v>
      </c>
      <c r="C220" s="1">
        <v>44817</v>
      </c>
      <c r="D220" s="5">
        <f>INT(YEAR(Feedback[[#This Row],[Checkin Date]]))</f>
        <v>2022</v>
      </c>
      <c r="E220" s="5" t="s">
        <v>2019</v>
      </c>
      <c r="F220" s="5" t="str">
        <f>TEXT(Feedback[[#This Row],[Checkin Date]],"dddd")</f>
        <v>Wednesday</v>
      </c>
      <c r="G220" s="5" t="str">
        <f>IF(OR(Feedback[[#This Row],[Checkin Day]]="Monday",Feedback[[#This Row],[Checkin Day]]="Tuesday",Feedback[[#This Row],[Checkin Day]]="Wednesday",Feedback[[#This Row],[Checkin Day]]="Thursday"),"Weekdays","Weekends")</f>
        <v>Weekdays</v>
      </c>
      <c r="H220">
        <v>6</v>
      </c>
      <c r="I2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20" t="s">
        <v>250</v>
      </c>
      <c r="K220" t="s">
        <v>21</v>
      </c>
      <c r="L220" s="1">
        <v>24518</v>
      </c>
      <c r="M220" s="5">
        <f ca="1">DATEDIF(Feedback[[#This Row],[Date of Birth]],TODAY(),"Y")</f>
        <v>58</v>
      </c>
      <c r="N220" t="s">
        <v>35</v>
      </c>
      <c r="O220" t="s">
        <v>1993</v>
      </c>
      <c r="P220">
        <v>3</v>
      </c>
      <c r="Q220">
        <v>10</v>
      </c>
      <c r="R220" t="s">
        <v>25</v>
      </c>
      <c r="S220" t="s">
        <v>28</v>
      </c>
      <c r="T220" t="s">
        <v>24</v>
      </c>
      <c r="U220" t="s">
        <v>25</v>
      </c>
      <c r="V220" t="s">
        <v>28</v>
      </c>
      <c r="W220" t="s">
        <v>24</v>
      </c>
      <c r="X220" t="s">
        <v>26</v>
      </c>
      <c r="Y220" t="s">
        <v>26</v>
      </c>
      <c r="Z220" s="6">
        <f>VLOOKUP(Feedback[[#This Row],[Staff attitude]],Rating_Range[],2,0)</f>
        <v>4</v>
      </c>
      <c r="AA220" s="6">
        <f>VLOOKUP(Feedback[[#This Row],[Check-in Process]],Rating_Range[],2,0)</f>
        <v>5</v>
      </c>
      <c r="AB220" s="6">
        <f>VLOOKUP(Feedback[[#This Row],[Room service]],Rating_Range[],2,0)</f>
        <v>3</v>
      </c>
      <c r="AC220" s="6">
        <f>VLOOKUP(Feedback[[#This Row],[Room cleanliness]],Rating_Range[],2,0)</f>
        <v>4</v>
      </c>
      <c r="AD220" s="6">
        <f>VLOOKUP(Feedback[[#This Row],[Food quality]],Rating_Range[],2,0)</f>
        <v>5</v>
      </c>
      <c r="AE220" s="6">
        <f>VLOOKUP(Feedback[[#This Row],[Variety of food]],Rating_Range[],2,0)</f>
        <v>3</v>
      </c>
      <c r="AF220" s="6">
        <f>VLOOKUP(Feedback[[#This Row],[Broadband &amp; TV]],Rating_Range[],2,0)</f>
        <v>1</v>
      </c>
      <c r="AG220" s="6">
        <f>VLOOKUP(Feedback[[#This Row],[Gym]],Rating_Range[],2,0)</f>
        <v>1</v>
      </c>
      <c r="AH220" s="6">
        <f>AVERAGE(Feedback[[#This Row],[S.A]:[Gymm]])</f>
        <v>3.25</v>
      </c>
      <c r="AI220" s="6">
        <f>AVERAGE(Feedback[[#This Row],[S.A]:[C-I-P]])</f>
        <v>4.5</v>
      </c>
      <c r="AJ220" s="6">
        <f>AVERAGE(Feedback[[#This Row],[RM_S]:[RM_C]])</f>
        <v>3.5</v>
      </c>
      <c r="AK220" s="6">
        <f>AVERAGE(Feedback[[#This Row],[F_Q]:[Var_Food]])</f>
        <v>4</v>
      </c>
      <c r="AL220" s="6">
        <f>AVERAGE(Feedback[[#This Row],[B &amp; TV]:[Gymm]])</f>
        <v>1</v>
      </c>
    </row>
    <row r="221" spans="1:38" x14ac:dyDescent="0.3">
      <c r="A221">
        <v>220</v>
      </c>
      <c r="B221" s="1">
        <v>43953</v>
      </c>
      <c r="C221" s="1">
        <v>43982</v>
      </c>
      <c r="D221" s="5">
        <f>INT(YEAR(Feedback[[#This Row],[Checkin Date]]))</f>
        <v>2020</v>
      </c>
      <c r="E221" s="5" t="s">
        <v>2011</v>
      </c>
      <c r="F221" s="5" t="str">
        <f>TEXT(Feedback[[#This Row],[Checkin Date]],"dddd")</f>
        <v>Saturday</v>
      </c>
      <c r="G221" s="5" t="str">
        <f>IF(OR(Feedback[[#This Row],[Checkin Day]]="Monday",Feedback[[#This Row],[Checkin Day]]="Tuesday",Feedback[[#This Row],[Checkin Day]]="Wednesday",Feedback[[#This Row],[Checkin Day]]="Thursday"),"Weekdays","Weekends")</f>
        <v>Weekends</v>
      </c>
      <c r="H221">
        <v>29</v>
      </c>
      <c r="I2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21" t="s">
        <v>251</v>
      </c>
      <c r="K221" t="s">
        <v>21</v>
      </c>
      <c r="L221" s="1">
        <v>25415</v>
      </c>
      <c r="M221" s="5">
        <f ca="1">DATEDIF(Feedback[[#This Row],[Date of Birth]],TODAY(),"Y")</f>
        <v>55</v>
      </c>
      <c r="N221" t="s">
        <v>31</v>
      </c>
      <c r="O221" t="s">
        <v>1995</v>
      </c>
      <c r="P221">
        <v>5</v>
      </c>
      <c r="Q221">
        <v>7</v>
      </c>
      <c r="R221" t="s">
        <v>25</v>
      </c>
      <c r="S221" t="s">
        <v>28</v>
      </c>
      <c r="T221" t="s">
        <v>28</v>
      </c>
      <c r="U221" t="s">
        <v>28</v>
      </c>
      <c r="V221" t="s">
        <v>26</v>
      </c>
      <c r="W221" t="s">
        <v>27</v>
      </c>
      <c r="X221" t="s">
        <v>25</v>
      </c>
      <c r="Y221" t="s">
        <v>28</v>
      </c>
      <c r="Z221" s="6">
        <f>VLOOKUP(Feedback[[#This Row],[Staff attitude]],Rating_Range[],2,0)</f>
        <v>4</v>
      </c>
      <c r="AA221" s="6">
        <f>VLOOKUP(Feedback[[#This Row],[Check-in Process]],Rating_Range[],2,0)</f>
        <v>5</v>
      </c>
      <c r="AB221" s="6">
        <f>VLOOKUP(Feedback[[#This Row],[Room service]],Rating_Range[],2,0)</f>
        <v>5</v>
      </c>
      <c r="AC221" s="6">
        <f>VLOOKUP(Feedback[[#This Row],[Room cleanliness]],Rating_Range[],2,0)</f>
        <v>5</v>
      </c>
      <c r="AD221" s="6">
        <f>VLOOKUP(Feedback[[#This Row],[Food quality]],Rating_Range[],2,0)</f>
        <v>1</v>
      </c>
      <c r="AE221" s="6">
        <f>VLOOKUP(Feedback[[#This Row],[Variety of food]],Rating_Range[],2,0)</f>
        <v>2</v>
      </c>
      <c r="AF221" s="6">
        <f>VLOOKUP(Feedback[[#This Row],[Broadband &amp; TV]],Rating_Range[],2,0)</f>
        <v>4</v>
      </c>
      <c r="AG221" s="6">
        <f>VLOOKUP(Feedback[[#This Row],[Gym]],Rating_Range[],2,0)</f>
        <v>5</v>
      </c>
      <c r="AH221" s="6">
        <f>AVERAGE(Feedback[[#This Row],[S.A]:[Gymm]])</f>
        <v>3.875</v>
      </c>
      <c r="AI221" s="6">
        <f>AVERAGE(Feedback[[#This Row],[S.A]:[C-I-P]])</f>
        <v>4.5</v>
      </c>
      <c r="AJ221" s="6">
        <f>AVERAGE(Feedback[[#This Row],[RM_S]:[RM_C]])</f>
        <v>5</v>
      </c>
      <c r="AK221" s="6">
        <f>AVERAGE(Feedback[[#This Row],[F_Q]:[Var_Food]])</f>
        <v>1.5</v>
      </c>
      <c r="AL221" s="6">
        <f>AVERAGE(Feedback[[#This Row],[B &amp; TV]:[Gymm]])</f>
        <v>4.5</v>
      </c>
    </row>
    <row r="222" spans="1:38" x14ac:dyDescent="0.3">
      <c r="A222">
        <v>221</v>
      </c>
      <c r="B222" s="1">
        <v>44164</v>
      </c>
      <c r="C222" s="1">
        <v>44182</v>
      </c>
      <c r="D222" s="5">
        <f>INT(YEAR(Feedback[[#This Row],[Checkin Date]]))</f>
        <v>2020</v>
      </c>
      <c r="E222" s="5" t="s">
        <v>2015</v>
      </c>
      <c r="F222" s="5" t="str">
        <f>TEXT(Feedback[[#This Row],[Checkin Date]],"dddd")</f>
        <v>Sunday</v>
      </c>
      <c r="G222" s="5" t="str">
        <f>IF(OR(Feedback[[#This Row],[Checkin Day]]="Monday",Feedback[[#This Row],[Checkin Day]]="Tuesday",Feedback[[#This Row],[Checkin Day]]="Wednesday",Feedback[[#This Row],[Checkin Day]]="Thursday"),"Weekdays","Weekends")</f>
        <v>Weekends</v>
      </c>
      <c r="H222">
        <v>18</v>
      </c>
      <c r="I2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22" t="s">
        <v>252</v>
      </c>
      <c r="K222" t="s">
        <v>37</v>
      </c>
      <c r="L222" s="1">
        <v>19794</v>
      </c>
      <c r="M222" s="5">
        <f ca="1">DATEDIF(Feedback[[#This Row],[Date of Birth]],TODAY(),"Y")</f>
        <v>71</v>
      </c>
      <c r="N222" t="s">
        <v>22</v>
      </c>
      <c r="O222" t="s">
        <v>23</v>
      </c>
      <c r="P222">
        <v>3</v>
      </c>
      <c r="Q222">
        <v>8</v>
      </c>
      <c r="R222" t="s">
        <v>25</v>
      </c>
      <c r="S222" t="s">
        <v>28</v>
      </c>
      <c r="T222" t="s">
        <v>27</v>
      </c>
      <c r="U222" t="s">
        <v>26</v>
      </c>
      <c r="V222" t="s">
        <v>24</v>
      </c>
      <c r="W222" t="s">
        <v>25</v>
      </c>
      <c r="X222" t="s">
        <v>25</v>
      </c>
      <c r="Y222" t="s">
        <v>27</v>
      </c>
      <c r="Z222" s="6">
        <f>VLOOKUP(Feedback[[#This Row],[Staff attitude]],Rating_Range[],2,0)</f>
        <v>4</v>
      </c>
      <c r="AA222" s="6">
        <f>VLOOKUP(Feedback[[#This Row],[Check-in Process]],Rating_Range[],2,0)</f>
        <v>5</v>
      </c>
      <c r="AB222" s="6">
        <f>VLOOKUP(Feedback[[#This Row],[Room service]],Rating_Range[],2,0)</f>
        <v>2</v>
      </c>
      <c r="AC222" s="6">
        <f>VLOOKUP(Feedback[[#This Row],[Room cleanliness]],Rating_Range[],2,0)</f>
        <v>1</v>
      </c>
      <c r="AD222" s="6">
        <f>VLOOKUP(Feedback[[#This Row],[Food quality]],Rating_Range[],2,0)</f>
        <v>3</v>
      </c>
      <c r="AE222" s="6">
        <f>VLOOKUP(Feedback[[#This Row],[Variety of food]],Rating_Range[],2,0)</f>
        <v>4</v>
      </c>
      <c r="AF222" s="6">
        <f>VLOOKUP(Feedback[[#This Row],[Broadband &amp; TV]],Rating_Range[],2,0)</f>
        <v>4</v>
      </c>
      <c r="AG222" s="6">
        <f>VLOOKUP(Feedback[[#This Row],[Gym]],Rating_Range[],2,0)</f>
        <v>2</v>
      </c>
      <c r="AH222" s="6">
        <f>AVERAGE(Feedback[[#This Row],[S.A]:[Gymm]])</f>
        <v>3.125</v>
      </c>
      <c r="AI222" s="6">
        <f>AVERAGE(Feedback[[#This Row],[S.A]:[C-I-P]])</f>
        <v>4.5</v>
      </c>
      <c r="AJ222" s="6">
        <f>AVERAGE(Feedback[[#This Row],[RM_S]:[RM_C]])</f>
        <v>1.5</v>
      </c>
      <c r="AK222" s="6">
        <f>AVERAGE(Feedback[[#This Row],[F_Q]:[Var_Food]])</f>
        <v>3.5</v>
      </c>
      <c r="AL222" s="6">
        <f>AVERAGE(Feedback[[#This Row],[B &amp; TV]:[Gymm]])</f>
        <v>3</v>
      </c>
    </row>
    <row r="223" spans="1:38" x14ac:dyDescent="0.3">
      <c r="A223">
        <v>222</v>
      </c>
      <c r="B223" s="1">
        <v>44377</v>
      </c>
      <c r="C223" s="1">
        <v>44379</v>
      </c>
      <c r="D223" s="5">
        <f>INT(YEAR(Feedback[[#This Row],[Checkin Date]]))</f>
        <v>2021</v>
      </c>
      <c r="E223" s="5" t="s">
        <v>2009</v>
      </c>
      <c r="F223" s="5" t="str">
        <f>TEXT(Feedback[[#This Row],[Checkin Date]],"dddd")</f>
        <v>Wednesday</v>
      </c>
      <c r="G223" s="5" t="str">
        <f>IF(OR(Feedback[[#This Row],[Checkin Day]]="Monday",Feedback[[#This Row],[Checkin Day]]="Tuesday",Feedback[[#This Row],[Checkin Day]]="Wednesday",Feedback[[#This Row],[Checkin Day]]="Thursday"),"Weekdays","Weekends")</f>
        <v>Weekdays</v>
      </c>
      <c r="H223">
        <v>2</v>
      </c>
      <c r="I2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23" t="s">
        <v>253</v>
      </c>
      <c r="K223" t="s">
        <v>37</v>
      </c>
      <c r="L223" s="1">
        <v>20472</v>
      </c>
      <c r="M223" s="5">
        <f ca="1">DATEDIF(Feedback[[#This Row],[Date of Birth]],TODAY(),"Y")</f>
        <v>69</v>
      </c>
      <c r="N223" t="s">
        <v>35</v>
      </c>
      <c r="O223" t="s">
        <v>23</v>
      </c>
      <c r="P223">
        <v>5</v>
      </c>
      <c r="Q223">
        <v>5</v>
      </c>
      <c r="R223" t="s">
        <v>26</v>
      </c>
      <c r="S223" t="s">
        <v>27</v>
      </c>
      <c r="T223" t="s">
        <v>25</v>
      </c>
      <c r="U223" t="s">
        <v>27</v>
      </c>
      <c r="V223" t="s">
        <v>28</v>
      </c>
      <c r="W223" t="s">
        <v>26</v>
      </c>
      <c r="X223" t="s">
        <v>27</v>
      </c>
      <c r="Y223" t="s">
        <v>27</v>
      </c>
      <c r="Z223" s="6">
        <f>VLOOKUP(Feedback[[#This Row],[Staff attitude]],Rating_Range[],2,0)</f>
        <v>1</v>
      </c>
      <c r="AA223" s="6">
        <f>VLOOKUP(Feedback[[#This Row],[Check-in Process]],Rating_Range[],2,0)</f>
        <v>2</v>
      </c>
      <c r="AB223" s="6">
        <f>VLOOKUP(Feedback[[#This Row],[Room service]],Rating_Range[],2,0)</f>
        <v>4</v>
      </c>
      <c r="AC223" s="6">
        <f>VLOOKUP(Feedback[[#This Row],[Room cleanliness]],Rating_Range[],2,0)</f>
        <v>2</v>
      </c>
      <c r="AD223" s="6">
        <f>VLOOKUP(Feedback[[#This Row],[Food quality]],Rating_Range[],2,0)</f>
        <v>5</v>
      </c>
      <c r="AE223" s="6">
        <f>VLOOKUP(Feedback[[#This Row],[Variety of food]],Rating_Range[],2,0)</f>
        <v>1</v>
      </c>
      <c r="AF223" s="6">
        <f>VLOOKUP(Feedback[[#This Row],[Broadband &amp; TV]],Rating_Range[],2,0)</f>
        <v>2</v>
      </c>
      <c r="AG223" s="6">
        <f>VLOOKUP(Feedback[[#This Row],[Gym]],Rating_Range[],2,0)</f>
        <v>2</v>
      </c>
      <c r="AH223" s="6">
        <f>AVERAGE(Feedback[[#This Row],[S.A]:[Gymm]])</f>
        <v>2.375</v>
      </c>
      <c r="AI223" s="6">
        <f>AVERAGE(Feedback[[#This Row],[S.A]:[C-I-P]])</f>
        <v>1.5</v>
      </c>
      <c r="AJ223" s="6">
        <f>AVERAGE(Feedback[[#This Row],[RM_S]:[RM_C]])</f>
        <v>3</v>
      </c>
      <c r="AK223" s="6">
        <f>AVERAGE(Feedback[[#This Row],[F_Q]:[Var_Food]])</f>
        <v>3</v>
      </c>
      <c r="AL223" s="6">
        <f>AVERAGE(Feedback[[#This Row],[B &amp; TV]:[Gymm]])</f>
        <v>2</v>
      </c>
    </row>
    <row r="224" spans="1:38" x14ac:dyDescent="0.3">
      <c r="A224">
        <v>223</v>
      </c>
      <c r="B224" s="1">
        <v>44705</v>
      </c>
      <c r="C224" s="1">
        <v>44710</v>
      </c>
      <c r="D224" s="5">
        <f>INT(YEAR(Feedback[[#This Row],[Checkin Date]]))</f>
        <v>2022</v>
      </c>
      <c r="E224" s="5" t="s">
        <v>2011</v>
      </c>
      <c r="F224" s="5" t="str">
        <f>TEXT(Feedback[[#This Row],[Checkin Date]],"dddd")</f>
        <v>Tuesday</v>
      </c>
      <c r="G224" s="5" t="str">
        <f>IF(OR(Feedback[[#This Row],[Checkin Day]]="Monday",Feedback[[#This Row],[Checkin Day]]="Tuesday",Feedback[[#This Row],[Checkin Day]]="Wednesday",Feedback[[#This Row],[Checkin Day]]="Thursday"),"Weekdays","Weekends")</f>
        <v>Weekdays</v>
      </c>
      <c r="H224">
        <v>5</v>
      </c>
      <c r="I2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24" t="s">
        <v>254</v>
      </c>
      <c r="K224" t="s">
        <v>21</v>
      </c>
      <c r="L224" s="1">
        <v>28774</v>
      </c>
      <c r="M224" s="5">
        <f ca="1">DATEDIF(Feedback[[#This Row],[Date of Birth]],TODAY(),"Y")</f>
        <v>46</v>
      </c>
      <c r="N224" t="s">
        <v>22</v>
      </c>
      <c r="O224" t="s">
        <v>23</v>
      </c>
      <c r="P224">
        <v>2</v>
      </c>
      <c r="Q224">
        <v>10</v>
      </c>
      <c r="R224" t="s">
        <v>25</v>
      </c>
      <c r="S224" t="s">
        <v>28</v>
      </c>
      <c r="T224" t="s">
        <v>27</v>
      </c>
      <c r="U224" t="s">
        <v>24</v>
      </c>
      <c r="V224" t="s">
        <v>24</v>
      </c>
      <c r="W224" t="s">
        <v>26</v>
      </c>
      <c r="X224" t="s">
        <v>28</v>
      </c>
      <c r="Y224" t="s">
        <v>27</v>
      </c>
      <c r="Z224" s="6">
        <f>VLOOKUP(Feedback[[#This Row],[Staff attitude]],Rating_Range[],2,0)</f>
        <v>4</v>
      </c>
      <c r="AA224" s="6">
        <f>VLOOKUP(Feedback[[#This Row],[Check-in Process]],Rating_Range[],2,0)</f>
        <v>5</v>
      </c>
      <c r="AB224" s="6">
        <f>VLOOKUP(Feedback[[#This Row],[Room service]],Rating_Range[],2,0)</f>
        <v>2</v>
      </c>
      <c r="AC224" s="6">
        <f>VLOOKUP(Feedback[[#This Row],[Room cleanliness]],Rating_Range[],2,0)</f>
        <v>3</v>
      </c>
      <c r="AD224" s="6">
        <f>VLOOKUP(Feedback[[#This Row],[Food quality]],Rating_Range[],2,0)</f>
        <v>3</v>
      </c>
      <c r="AE224" s="6">
        <f>VLOOKUP(Feedback[[#This Row],[Variety of food]],Rating_Range[],2,0)</f>
        <v>1</v>
      </c>
      <c r="AF224" s="6">
        <f>VLOOKUP(Feedback[[#This Row],[Broadband &amp; TV]],Rating_Range[],2,0)</f>
        <v>5</v>
      </c>
      <c r="AG224" s="6">
        <f>VLOOKUP(Feedback[[#This Row],[Gym]],Rating_Range[],2,0)</f>
        <v>2</v>
      </c>
      <c r="AH224" s="6">
        <f>AVERAGE(Feedback[[#This Row],[S.A]:[Gymm]])</f>
        <v>3.125</v>
      </c>
      <c r="AI224" s="6">
        <f>AVERAGE(Feedback[[#This Row],[S.A]:[C-I-P]])</f>
        <v>4.5</v>
      </c>
      <c r="AJ224" s="6">
        <f>AVERAGE(Feedback[[#This Row],[RM_S]:[RM_C]])</f>
        <v>2.5</v>
      </c>
      <c r="AK224" s="6">
        <f>AVERAGE(Feedback[[#This Row],[F_Q]:[Var_Food]])</f>
        <v>2</v>
      </c>
      <c r="AL224" s="6">
        <f>AVERAGE(Feedback[[#This Row],[B &amp; TV]:[Gymm]])</f>
        <v>3.5</v>
      </c>
    </row>
    <row r="225" spans="1:38" x14ac:dyDescent="0.3">
      <c r="A225">
        <v>224</v>
      </c>
      <c r="B225" s="1">
        <v>44103</v>
      </c>
      <c r="C225" s="1">
        <v>44105</v>
      </c>
      <c r="D225" s="5">
        <f>INT(YEAR(Feedback[[#This Row],[Checkin Date]]))</f>
        <v>2020</v>
      </c>
      <c r="E225" s="5" t="s">
        <v>2019</v>
      </c>
      <c r="F225" s="5" t="str">
        <f>TEXT(Feedback[[#This Row],[Checkin Date]],"dddd")</f>
        <v>Tuesday</v>
      </c>
      <c r="G225" s="5" t="str">
        <f>IF(OR(Feedback[[#This Row],[Checkin Day]]="Monday",Feedback[[#This Row],[Checkin Day]]="Tuesday",Feedback[[#This Row],[Checkin Day]]="Wednesday",Feedback[[#This Row],[Checkin Day]]="Thursday"),"Weekdays","Weekends")</f>
        <v>Weekdays</v>
      </c>
      <c r="H225">
        <v>2</v>
      </c>
      <c r="I2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25" t="s">
        <v>255</v>
      </c>
      <c r="K225" t="s">
        <v>37</v>
      </c>
      <c r="L225" s="1">
        <v>37948</v>
      </c>
      <c r="M225" s="5">
        <f ca="1">DATEDIF(Feedback[[#This Row],[Date of Birth]],TODAY(),"Y")</f>
        <v>21</v>
      </c>
      <c r="N225" t="s">
        <v>22</v>
      </c>
      <c r="O225" t="s">
        <v>1992</v>
      </c>
      <c r="P225">
        <v>5</v>
      </c>
      <c r="Q225">
        <v>7</v>
      </c>
      <c r="R225" t="s">
        <v>24</v>
      </c>
      <c r="S225" t="s">
        <v>25</v>
      </c>
      <c r="T225" t="s">
        <v>28</v>
      </c>
      <c r="U225" t="s">
        <v>28</v>
      </c>
      <c r="V225" t="s">
        <v>24</v>
      </c>
      <c r="W225" t="s">
        <v>25</v>
      </c>
      <c r="X225" t="s">
        <v>26</v>
      </c>
      <c r="Y225" t="s">
        <v>25</v>
      </c>
      <c r="Z225" s="6">
        <f>VLOOKUP(Feedback[[#This Row],[Staff attitude]],Rating_Range[],2,0)</f>
        <v>3</v>
      </c>
      <c r="AA225" s="6">
        <f>VLOOKUP(Feedback[[#This Row],[Check-in Process]],Rating_Range[],2,0)</f>
        <v>4</v>
      </c>
      <c r="AB225" s="6">
        <f>VLOOKUP(Feedback[[#This Row],[Room service]],Rating_Range[],2,0)</f>
        <v>5</v>
      </c>
      <c r="AC225" s="6">
        <f>VLOOKUP(Feedback[[#This Row],[Room cleanliness]],Rating_Range[],2,0)</f>
        <v>5</v>
      </c>
      <c r="AD225" s="6">
        <f>VLOOKUP(Feedback[[#This Row],[Food quality]],Rating_Range[],2,0)</f>
        <v>3</v>
      </c>
      <c r="AE225" s="6">
        <f>VLOOKUP(Feedback[[#This Row],[Variety of food]],Rating_Range[],2,0)</f>
        <v>4</v>
      </c>
      <c r="AF225" s="6">
        <f>VLOOKUP(Feedback[[#This Row],[Broadband &amp; TV]],Rating_Range[],2,0)</f>
        <v>1</v>
      </c>
      <c r="AG225" s="6">
        <f>VLOOKUP(Feedback[[#This Row],[Gym]],Rating_Range[],2,0)</f>
        <v>4</v>
      </c>
      <c r="AH225" s="6">
        <f>AVERAGE(Feedback[[#This Row],[S.A]:[Gymm]])</f>
        <v>3.625</v>
      </c>
      <c r="AI225" s="6">
        <f>AVERAGE(Feedback[[#This Row],[S.A]:[C-I-P]])</f>
        <v>3.5</v>
      </c>
      <c r="AJ225" s="6">
        <f>AVERAGE(Feedback[[#This Row],[RM_S]:[RM_C]])</f>
        <v>5</v>
      </c>
      <c r="AK225" s="6">
        <f>AVERAGE(Feedback[[#This Row],[F_Q]:[Var_Food]])</f>
        <v>3.5</v>
      </c>
      <c r="AL225" s="6">
        <f>AVERAGE(Feedback[[#This Row],[B &amp; TV]:[Gymm]])</f>
        <v>2.5</v>
      </c>
    </row>
    <row r="226" spans="1:38" x14ac:dyDescent="0.3">
      <c r="A226">
        <v>225</v>
      </c>
      <c r="B226" s="1">
        <v>44459</v>
      </c>
      <c r="C226" s="1">
        <v>44479</v>
      </c>
      <c r="D226" s="5">
        <f>INT(YEAR(Feedback[[#This Row],[Checkin Date]]))</f>
        <v>2021</v>
      </c>
      <c r="E226" s="5" t="s">
        <v>2019</v>
      </c>
      <c r="F226" s="5" t="str">
        <f>TEXT(Feedback[[#This Row],[Checkin Date]],"dddd")</f>
        <v>Monday</v>
      </c>
      <c r="G226" s="5" t="str">
        <f>IF(OR(Feedback[[#This Row],[Checkin Day]]="Monday",Feedback[[#This Row],[Checkin Day]]="Tuesday",Feedback[[#This Row],[Checkin Day]]="Wednesday",Feedback[[#This Row],[Checkin Day]]="Thursday"),"Weekdays","Weekends")</f>
        <v>Weekdays</v>
      </c>
      <c r="H226">
        <v>20</v>
      </c>
      <c r="I2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26" t="s">
        <v>256</v>
      </c>
      <c r="K226" t="s">
        <v>37</v>
      </c>
      <c r="L226" s="1">
        <v>18899</v>
      </c>
      <c r="M226" s="5">
        <f ca="1">DATEDIF(Feedback[[#This Row],[Date of Birth]],TODAY(),"Y")</f>
        <v>73</v>
      </c>
      <c r="N226" t="s">
        <v>22</v>
      </c>
      <c r="O226" t="s">
        <v>23</v>
      </c>
      <c r="P226">
        <v>2</v>
      </c>
      <c r="Q226">
        <v>6</v>
      </c>
      <c r="R226" t="s">
        <v>28</v>
      </c>
      <c r="S226" t="s">
        <v>25</v>
      </c>
      <c r="T226" t="s">
        <v>24</v>
      </c>
      <c r="U226" t="s">
        <v>25</v>
      </c>
      <c r="V226" t="s">
        <v>25</v>
      </c>
      <c r="W226" t="s">
        <v>26</v>
      </c>
      <c r="X226" t="s">
        <v>25</v>
      </c>
      <c r="Y226" t="s">
        <v>27</v>
      </c>
      <c r="Z226" s="6">
        <f>VLOOKUP(Feedback[[#This Row],[Staff attitude]],Rating_Range[],2,0)</f>
        <v>5</v>
      </c>
      <c r="AA226" s="6">
        <f>VLOOKUP(Feedback[[#This Row],[Check-in Process]],Rating_Range[],2,0)</f>
        <v>4</v>
      </c>
      <c r="AB226" s="6">
        <f>VLOOKUP(Feedback[[#This Row],[Room service]],Rating_Range[],2,0)</f>
        <v>3</v>
      </c>
      <c r="AC226" s="6">
        <f>VLOOKUP(Feedback[[#This Row],[Room cleanliness]],Rating_Range[],2,0)</f>
        <v>4</v>
      </c>
      <c r="AD226" s="6">
        <f>VLOOKUP(Feedback[[#This Row],[Food quality]],Rating_Range[],2,0)</f>
        <v>4</v>
      </c>
      <c r="AE226" s="6">
        <f>VLOOKUP(Feedback[[#This Row],[Variety of food]],Rating_Range[],2,0)</f>
        <v>1</v>
      </c>
      <c r="AF226" s="6">
        <f>VLOOKUP(Feedback[[#This Row],[Broadband &amp; TV]],Rating_Range[],2,0)</f>
        <v>4</v>
      </c>
      <c r="AG226" s="6">
        <f>VLOOKUP(Feedback[[#This Row],[Gym]],Rating_Range[],2,0)</f>
        <v>2</v>
      </c>
      <c r="AH226" s="6">
        <f>AVERAGE(Feedback[[#This Row],[S.A]:[Gymm]])</f>
        <v>3.375</v>
      </c>
      <c r="AI226" s="6">
        <f>AVERAGE(Feedback[[#This Row],[S.A]:[C-I-P]])</f>
        <v>4.5</v>
      </c>
      <c r="AJ226" s="6">
        <f>AVERAGE(Feedback[[#This Row],[RM_S]:[RM_C]])</f>
        <v>3.5</v>
      </c>
      <c r="AK226" s="6">
        <f>AVERAGE(Feedback[[#This Row],[F_Q]:[Var_Food]])</f>
        <v>2.5</v>
      </c>
      <c r="AL226" s="6">
        <f>AVERAGE(Feedback[[#This Row],[B &amp; TV]:[Gymm]])</f>
        <v>3</v>
      </c>
    </row>
    <row r="227" spans="1:38" x14ac:dyDescent="0.3">
      <c r="A227">
        <v>226</v>
      </c>
      <c r="B227" s="1">
        <v>44413</v>
      </c>
      <c r="C227" s="1">
        <v>44426</v>
      </c>
      <c r="D227" s="5">
        <f>INT(YEAR(Feedback[[#This Row],[Checkin Date]]))</f>
        <v>2021</v>
      </c>
      <c r="E227" s="5" t="s">
        <v>2012</v>
      </c>
      <c r="F227" s="5" t="str">
        <f>TEXT(Feedback[[#This Row],[Checkin Date]],"dddd")</f>
        <v>Thursday</v>
      </c>
      <c r="G227" s="5" t="str">
        <f>IF(OR(Feedback[[#This Row],[Checkin Day]]="Monday",Feedback[[#This Row],[Checkin Day]]="Tuesday",Feedback[[#This Row],[Checkin Day]]="Wednesday",Feedback[[#This Row],[Checkin Day]]="Thursday"),"Weekdays","Weekends")</f>
        <v>Weekdays</v>
      </c>
      <c r="H227">
        <v>13</v>
      </c>
      <c r="I2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27" t="s">
        <v>257</v>
      </c>
      <c r="K227" t="s">
        <v>21</v>
      </c>
      <c r="L227" s="1">
        <v>25663</v>
      </c>
      <c r="M227" s="5">
        <f ca="1">DATEDIF(Feedback[[#This Row],[Date of Birth]],TODAY(),"Y")</f>
        <v>55</v>
      </c>
      <c r="N227" t="s">
        <v>31</v>
      </c>
      <c r="O227" t="s">
        <v>1991</v>
      </c>
      <c r="P227">
        <v>4</v>
      </c>
      <c r="Q227">
        <v>9</v>
      </c>
      <c r="R227" t="s">
        <v>28</v>
      </c>
      <c r="S227" t="s">
        <v>25</v>
      </c>
      <c r="T227" t="s">
        <v>24</v>
      </c>
      <c r="U227" t="s">
        <v>24</v>
      </c>
      <c r="V227" t="s">
        <v>25</v>
      </c>
      <c r="W227" t="s">
        <v>27</v>
      </c>
      <c r="X227" t="s">
        <v>27</v>
      </c>
      <c r="Y227" t="s">
        <v>24</v>
      </c>
      <c r="Z227" s="6">
        <f>VLOOKUP(Feedback[[#This Row],[Staff attitude]],Rating_Range[],2,0)</f>
        <v>5</v>
      </c>
      <c r="AA227" s="6">
        <f>VLOOKUP(Feedback[[#This Row],[Check-in Process]],Rating_Range[],2,0)</f>
        <v>4</v>
      </c>
      <c r="AB227" s="6">
        <f>VLOOKUP(Feedback[[#This Row],[Room service]],Rating_Range[],2,0)</f>
        <v>3</v>
      </c>
      <c r="AC227" s="6">
        <f>VLOOKUP(Feedback[[#This Row],[Room cleanliness]],Rating_Range[],2,0)</f>
        <v>3</v>
      </c>
      <c r="AD227" s="6">
        <f>VLOOKUP(Feedback[[#This Row],[Food quality]],Rating_Range[],2,0)</f>
        <v>4</v>
      </c>
      <c r="AE227" s="6">
        <f>VLOOKUP(Feedback[[#This Row],[Variety of food]],Rating_Range[],2,0)</f>
        <v>2</v>
      </c>
      <c r="AF227" s="6">
        <f>VLOOKUP(Feedback[[#This Row],[Broadband &amp; TV]],Rating_Range[],2,0)</f>
        <v>2</v>
      </c>
      <c r="AG227" s="6">
        <f>VLOOKUP(Feedback[[#This Row],[Gym]],Rating_Range[],2,0)</f>
        <v>3</v>
      </c>
      <c r="AH227" s="6">
        <f>AVERAGE(Feedback[[#This Row],[S.A]:[Gymm]])</f>
        <v>3.25</v>
      </c>
      <c r="AI227" s="6">
        <f>AVERAGE(Feedback[[#This Row],[S.A]:[C-I-P]])</f>
        <v>4.5</v>
      </c>
      <c r="AJ227" s="6">
        <f>AVERAGE(Feedback[[#This Row],[RM_S]:[RM_C]])</f>
        <v>3</v>
      </c>
      <c r="AK227" s="6">
        <f>AVERAGE(Feedback[[#This Row],[F_Q]:[Var_Food]])</f>
        <v>3</v>
      </c>
      <c r="AL227" s="6">
        <f>AVERAGE(Feedback[[#This Row],[B &amp; TV]:[Gymm]])</f>
        <v>2.5</v>
      </c>
    </row>
    <row r="228" spans="1:38" x14ac:dyDescent="0.3">
      <c r="A228">
        <v>227</v>
      </c>
      <c r="B228" s="1">
        <v>44408</v>
      </c>
      <c r="C228" s="1">
        <v>44417</v>
      </c>
      <c r="D228" s="5">
        <f>INT(YEAR(Feedback[[#This Row],[Checkin Date]]))</f>
        <v>2021</v>
      </c>
      <c r="E228" s="5" t="s">
        <v>2016</v>
      </c>
      <c r="F228" s="5" t="str">
        <f>TEXT(Feedback[[#This Row],[Checkin Date]],"dddd")</f>
        <v>Saturday</v>
      </c>
      <c r="G228" s="5" t="str">
        <f>IF(OR(Feedback[[#This Row],[Checkin Day]]="Monday",Feedback[[#This Row],[Checkin Day]]="Tuesday",Feedback[[#This Row],[Checkin Day]]="Wednesday",Feedback[[#This Row],[Checkin Day]]="Thursday"),"Weekdays","Weekends")</f>
        <v>Weekends</v>
      </c>
      <c r="H228">
        <v>9</v>
      </c>
      <c r="I2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28" t="s">
        <v>258</v>
      </c>
      <c r="K228" t="s">
        <v>37</v>
      </c>
      <c r="L228" s="1">
        <v>22045</v>
      </c>
      <c r="M228" s="5">
        <f ca="1">DATEDIF(Feedback[[#This Row],[Date of Birth]],TODAY(),"Y")</f>
        <v>65</v>
      </c>
      <c r="N228" t="s">
        <v>35</v>
      </c>
      <c r="O228" t="s">
        <v>1992</v>
      </c>
      <c r="P228">
        <v>4</v>
      </c>
      <c r="Q228">
        <v>6</v>
      </c>
      <c r="R228" t="s">
        <v>24</v>
      </c>
      <c r="S228" t="s">
        <v>28</v>
      </c>
      <c r="T228" t="s">
        <v>28</v>
      </c>
      <c r="U228" t="s">
        <v>25</v>
      </c>
      <c r="V228" t="s">
        <v>28</v>
      </c>
      <c r="W228" t="s">
        <v>26</v>
      </c>
      <c r="X228" t="s">
        <v>27</v>
      </c>
      <c r="Y228" t="s">
        <v>27</v>
      </c>
      <c r="Z228" s="6">
        <f>VLOOKUP(Feedback[[#This Row],[Staff attitude]],Rating_Range[],2,0)</f>
        <v>3</v>
      </c>
      <c r="AA228" s="6">
        <f>VLOOKUP(Feedback[[#This Row],[Check-in Process]],Rating_Range[],2,0)</f>
        <v>5</v>
      </c>
      <c r="AB228" s="6">
        <f>VLOOKUP(Feedback[[#This Row],[Room service]],Rating_Range[],2,0)</f>
        <v>5</v>
      </c>
      <c r="AC228" s="6">
        <f>VLOOKUP(Feedback[[#This Row],[Room cleanliness]],Rating_Range[],2,0)</f>
        <v>4</v>
      </c>
      <c r="AD228" s="6">
        <f>VLOOKUP(Feedback[[#This Row],[Food quality]],Rating_Range[],2,0)</f>
        <v>5</v>
      </c>
      <c r="AE228" s="6">
        <f>VLOOKUP(Feedback[[#This Row],[Variety of food]],Rating_Range[],2,0)</f>
        <v>1</v>
      </c>
      <c r="AF228" s="6">
        <f>VLOOKUP(Feedback[[#This Row],[Broadband &amp; TV]],Rating_Range[],2,0)</f>
        <v>2</v>
      </c>
      <c r="AG228" s="6">
        <f>VLOOKUP(Feedback[[#This Row],[Gym]],Rating_Range[],2,0)</f>
        <v>2</v>
      </c>
      <c r="AH228" s="6">
        <f>AVERAGE(Feedback[[#This Row],[S.A]:[Gymm]])</f>
        <v>3.375</v>
      </c>
      <c r="AI228" s="6">
        <f>AVERAGE(Feedback[[#This Row],[S.A]:[C-I-P]])</f>
        <v>4</v>
      </c>
      <c r="AJ228" s="6">
        <f>AVERAGE(Feedback[[#This Row],[RM_S]:[RM_C]])</f>
        <v>4.5</v>
      </c>
      <c r="AK228" s="6">
        <f>AVERAGE(Feedback[[#This Row],[F_Q]:[Var_Food]])</f>
        <v>3</v>
      </c>
      <c r="AL228" s="6">
        <f>AVERAGE(Feedback[[#This Row],[B &amp; TV]:[Gymm]])</f>
        <v>2</v>
      </c>
    </row>
    <row r="229" spans="1:38" x14ac:dyDescent="0.3">
      <c r="A229">
        <v>228</v>
      </c>
      <c r="B229" s="1">
        <v>44501</v>
      </c>
      <c r="C229" s="1">
        <v>44517</v>
      </c>
      <c r="D229" s="5">
        <f>INT(YEAR(Feedback[[#This Row],[Checkin Date]]))</f>
        <v>2021</v>
      </c>
      <c r="E229" s="5" t="s">
        <v>2015</v>
      </c>
      <c r="F229" s="5" t="str">
        <f>TEXT(Feedback[[#This Row],[Checkin Date]],"dddd")</f>
        <v>Monday</v>
      </c>
      <c r="G229" s="5" t="str">
        <f>IF(OR(Feedback[[#This Row],[Checkin Day]]="Monday",Feedback[[#This Row],[Checkin Day]]="Tuesday",Feedback[[#This Row],[Checkin Day]]="Wednesday",Feedback[[#This Row],[Checkin Day]]="Thursday"),"Weekdays","Weekends")</f>
        <v>Weekdays</v>
      </c>
      <c r="H229">
        <v>16</v>
      </c>
      <c r="I2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29" t="s">
        <v>259</v>
      </c>
      <c r="K229" t="s">
        <v>37</v>
      </c>
      <c r="L229" s="1">
        <v>25421</v>
      </c>
      <c r="M229" s="5">
        <f ca="1">DATEDIF(Feedback[[#This Row],[Date of Birth]],TODAY(),"Y")</f>
        <v>55</v>
      </c>
      <c r="N229" t="s">
        <v>22</v>
      </c>
      <c r="O229" t="s">
        <v>23</v>
      </c>
      <c r="P229">
        <v>5</v>
      </c>
      <c r="Q229">
        <v>7</v>
      </c>
      <c r="R229" t="s">
        <v>25</v>
      </c>
      <c r="S229" t="s">
        <v>24</v>
      </c>
      <c r="T229" t="s">
        <v>25</v>
      </c>
      <c r="U229" t="s">
        <v>25</v>
      </c>
      <c r="V229" t="s">
        <v>24</v>
      </c>
      <c r="W229" t="s">
        <v>26</v>
      </c>
      <c r="X229" t="s">
        <v>28</v>
      </c>
      <c r="Y229" t="s">
        <v>28</v>
      </c>
      <c r="Z229" s="6">
        <f>VLOOKUP(Feedback[[#This Row],[Staff attitude]],Rating_Range[],2,0)</f>
        <v>4</v>
      </c>
      <c r="AA229" s="6">
        <f>VLOOKUP(Feedback[[#This Row],[Check-in Process]],Rating_Range[],2,0)</f>
        <v>3</v>
      </c>
      <c r="AB229" s="6">
        <f>VLOOKUP(Feedback[[#This Row],[Room service]],Rating_Range[],2,0)</f>
        <v>4</v>
      </c>
      <c r="AC229" s="6">
        <f>VLOOKUP(Feedback[[#This Row],[Room cleanliness]],Rating_Range[],2,0)</f>
        <v>4</v>
      </c>
      <c r="AD229" s="6">
        <f>VLOOKUP(Feedback[[#This Row],[Food quality]],Rating_Range[],2,0)</f>
        <v>3</v>
      </c>
      <c r="AE229" s="6">
        <f>VLOOKUP(Feedback[[#This Row],[Variety of food]],Rating_Range[],2,0)</f>
        <v>1</v>
      </c>
      <c r="AF229" s="6">
        <f>VLOOKUP(Feedback[[#This Row],[Broadband &amp; TV]],Rating_Range[],2,0)</f>
        <v>5</v>
      </c>
      <c r="AG229" s="6">
        <f>VLOOKUP(Feedback[[#This Row],[Gym]],Rating_Range[],2,0)</f>
        <v>5</v>
      </c>
      <c r="AH229" s="6">
        <f>AVERAGE(Feedback[[#This Row],[S.A]:[Gymm]])</f>
        <v>3.625</v>
      </c>
      <c r="AI229" s="6">
        <f>AVERAGE(Feedback[[#This Row],[S.A]:[C-I-P]])</f>
        <v>3.5</v>
      </c>
      <c r="AJ229" s="6">
        <f>AVERAGE(Feedback[[#This Row],[RM_S]:[RM_C]])</f>
        <v>4</v>
      </c>
      <c r="AK229" s="6">
        <f>AVERAGE(Feedback[[#This Row],[F_Q]:[Var_Food]])</f>
        <v>2</v>
      </c>
      <c r="AL229" s="6">
        <f>AVERAGE(Feedback[[#This Row],[B &amp; TV]:[Gymm]])</f>
        <v>5</v>
      </c>
    </row>
    <row r="230" spans="1:38" x14ac:dyDescent="0.3">
      <c r="A230">
        <v>229</v>
      </c>
      <c r="B230" s="1">
        <v>44194</v>
      </c>
      <c r="C230" s="1">
        <v>44217</v>
      </c>
      <c r="D230" s="5">
        <f>INT(YEAR(Feedback[[#This Row],[Checkin Date]]))</f>
        <v>2020</v>
      </c>
      <c r="E230" s="5" t="s">
        <v>2010</v>
      </c>
      <c r="F230" s="5" t="str">
        <f>TEXT(Feedback[[#This Row],[Checkin Date]],"dddd")</f>
        <v>Tuesday</v>
      </c>
      <c r="G230" s="5" t="str">
        <f>IF(OR(Feedback[[#This Row],[Checkin Day]]="Monday",Feedback[[#This Row],[Checkin Day]]="Tuesday",Feedback[[#This Row],[Checkin Day]]="Wednesday",Feedback[[#This Row],[Checkin Day]]="Thursday"),"Weekdays","Weekends")</f>
        <v>Weekdays</v>
      </c>
      <c r="H230">
        <v>23</v>
      </c>
      <c r="I2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30" t="s">
        <v>260</v>
      </c>
      <c r="K230" t="s">
        <v>21</v>
      </c>
      <c r="L230" s="1">
        <v>37152</v>
      </c>
      <c r="M230" s="5">
        <f ca="1">DATEDIF(Feedback[[#This Row],[Date of Birth]],TODAY(),"Y")</f>
        <v>23</v>
      </c>
      <c r="N230" t="s">
        <v>31</v>
      </c>
      <c r="O230" t="s">
        <v>1995</v>
      </c>
      <c r="P230">
        <v>2</v>
      </c>
      <c r="Q230">
        <v>8</v>
      </c>
      <c r="R230" t="s">
        <v>24</v>
      </c>
      <c r="S230" t="s">
        <v>25</v>
      </c>
      <c r="T230" t="s">
        <v>28</v>
      </c>
      <c r="U230" t="s">
        <v>26</v>
      </c>
      <c r="V230" t="s">
        <v>26</v>
      </c>
      <c r="W230" t="s">
        <v>26</v>
      </c>
      <c r="X230" t="s">
        <v>28</v>
      </c>
      <c r="Y230" t="s">
        <v>28</v>
      </c>
      <c r="Z230" s="6">
        <f>VLOOKUP(Feedback[[#This Row],[Staff attitude]],Rating_Range[],2,0)</f>
        <v>3</v>
      </c>
      <c r="AA230" s="6">
        <f>VLOOKUP(Feedback[[#This Row],[Check-in Process]],Rating_Range[],2,0)</f>
        <v>4</v>
      </c>
      <c r="AB230" s="6">
        <f>VLOOKUP(Feedback[[#This Row],[Room service]],Rating_Range[],2,0)</f>
        <v>5</v>
      </c>
      <c r="AC230" s="6">
        <f>VLOOKUP(Feedback[[#This Row],[Room cleanliness]],Rating_Range[],2,0)</f>
        <v>1</v>
      </c>
      <c r="AD230" s="6">
        <f>VLOOKUP(Feedback[[#This Row],[Food quality]],Rating_Range[],2,0)</f>
        <v>1</v>
      </c>
      <c r="AE230" s="6">
        <f>VLOOKUP(Feedback[[#This Row],[Variety of food]],Rating_Range[],2,0)</f>
        <v>1</v>
      </c>
      <c r="AF230" s="6">
        <f>VLOOKUP(Feedback[[#This Row],[Broadband &amp; TV]],Rating_Range[],2,0)</f>
        <v>5</v>
      </c>
      <c r="AG230" s="6">
        <f>VLOOKUP(Feedback[[#This Row],[Gym]],Rating_Range[],2,0)</f>
        <v>5</v>
      </c>
      <c r="AH230" s="6">
        <f>AVERAGE(Feedback[[#This Row],[S.A]:[Gymm]])</f>
        <v>3.125</v>
      </c>
      <c r="AI230" s="6">
        <f>AVERAGE(Feedback[[#This Row],[S.A]:[C-I-P]])</f>
        <v>3.5</v>
      </c>
      <c r="AJ230" s="6">
        <f>AVERAGE(Feedback[[#This Row],[RM_S]:[RM_C]])</f>
        <v>3</v>
      </c>
      <c r="AK230" s="6">
        <f>AVERAGE(Feedback[[#This Row],[F_Q]:[Var_Food]])</f>
        <v>1</v>
      </c>
      <c r="AL230" s="6">
        <f>AVERAGE(Feedback[[#This Row],[B &amp; TV]:[Gymm]])</f>
        <v>5</v>
      </c>
    </row>
    <row r="231" spans="1:38" x14ac:dyDescent="0.3">
      <c r="A231">
        <v>230</v>
      </c>
      <c r="B231" s="1">
        <v>44048</v>
      </c>
      <c r="C231" s="1">
        <v>44076</v>
      </c>
      <c r="D231" s="5">
        <f>INT(YEAR(Feedback[[#This Row],[Checkin Date]]))</f>
        <v>2020</v>
      </c>
      <c r="E231" s="5" t="s">
        <v>2012</v>
      </c>
      <c r="F231" s="5" t="str">
        <f>TEXT(Feedback[[#This Row],[Checkin Date]],"dddd")</f>
        <v>Wednesday</v>
      </c>
      <c r="G231" s="5" t="str">
        <f>IF(OR(Feedback[[#This Row],[Checkin Day]]="Monday",Feedback[[#This Row],[Checkin Day]]="Tuesday",Feedback[[#This Row],[Checkin Day]]="Wednesday",Feedback[[#This Row],[Checkin Day]]="Thursday"),"Weekdays","Weekends")</f>
        <v>Weekdays</v>
      </c>
      <c r="H231">
        <v>28</v>
      </c>
      <c r="I2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31" t="s">
        <v>261</v>
      </c>
      <c r="K231" t="s">
        <v>37</v>
      </c>
      <c r="L231" s="1">
        <v>22978</v>
      </c>
      <c r="M231" s="5">
        <f ca="1">DATEDIF(Feedback[[#This Row],[Date of Birth]],TODAY(),"Y")</f>
        <v>62</v>
      </c>
      <c r="N231" t="s">
        <v>22</v>
      </c>
      <c r="O231" t="s">
        <v>23</v>
      </c>
      <c r="P231">
        <v>1</v>
      </c>
      <c r="Q231">
        <v>9</v>
      </c>
      <c r="R231" t="s">
        <v>24</v>
      </c>
      <c r="S231" t="s">
        <v>24</v>
      </c>
      <c r="T231" t="s">
        <v>25</v>
      </c>
      <c r="U231" t="s">
        <v>26</v>
      </c>
      <c r="V231" t="s">
        <v>25</v>
      </c>
      <c r="W231" t="s">
        <v>26</v>
      </c>
      <c r="X231" t="s">
        <v>24</v>
      </c>
      <c r="Y231" t="s">
        <v>28</v>
      </c>
      <c r="Z231" s="6">
        <f>VLOOKUP(Feedback[[#This Row],[Staff attitude]],Rating_Range[],2,0)</f>
        <v>3</v>
      </c>
      <c r="AA231" s="6">
        <f>VLOOKUP(Feedback[[#This Row],[Check-in Process]],Rating_Range[],2,0)</f>
        <v>3</v>
      </c>
      <c r="AB231" s="6">
        <f>VLOOKUP(Feedback[[#This Row],[Room service]],Rating_Range[],2,0)</f>
        <v>4</v>
      </c>
      <c r="AC231" s="6">
        <f>VLOOKUP(Feedback[[#This Row],[Room cleanliness]],Rating_Range[],2,0)</f>
        <v>1</v>
      </c>
      <c r="AD231" s="6">
        <f>VLOOKUP(Feedback[[#This Row],[Food quality]],Rating_Range[],2,0)</f>
        <v>4</v>
      </c>
      <c r="AE231" s="6">
        <f>VLOOKUP(Feedback[[#This Row],[Variety of food]],Rating_Range[],2,0)</f>
        <v>1</v>
      </c>
      <c r="AF231" s="6">
        <f>VLOOKUP(Feedback[[#This Row],[Broadband &amp; TV]],Rating_Range[],2,0)</f>
        <v>3</v>
      </c>
      <c r="AG231" s="6">
        <f>VLOOKUP(Feedback[[#This Row],[Gym]],Rating_Range[],2,0)</f>
        <v>5</v>
      </c>
      <c r="AH231" s="6">
        <f>AVERAGE(Feedback[[#This Row],[S.A]:[Gymm]])</f>
        <v>3</v>
      </c>
      <c r="AI231" s="6">
        <f>AVERAGE(Feedback[[#This Row],[S.A]:[C-I-P]])</f>
        <v>3</v>
      </c>
      <c r="AJ231" s="6">
        <f>AVERAGE(Feedback[[#This Row],[RM_S]:[RM_C]])</f>
        <v>2.5</v>
      </c>
      <c r="AK231" s="6">
        <f>AVERAGE(Feedback[[#This Row],[F_Q]:[Var_Food]])</f>
        <v>2.5</v>
      </c>
      <c r="AL231" s="6">
        <f>AVERAGE(Feedback[[#This Row],[B &amp; TV]:[Gymm]])</f>
        <v>4</v>
      </c>
    </row>
    <row r="232" spans="1:38" x14ac:dyDescent="0.3">
      <c r="A232">
        <v>231</v>
      </c>
      <c r="B232" s="1">
        <v>43912</v>
      </c>
      <c r="C232" s="1">
        <v>43939</v>
      </c>
      <c r="D232" s="5">
        <f>INT(YEAR(Feedback[[#This Row],[Checkin Date]]))</f>
        <v>2020</v>
      </c>
      <c r="E232" s="5" t="s">
        <v>2017</v>
      </c>
      <c r="F232" s="5" t="str">
        <f>TEXT(Feedback[[#This Row],[Checkin Date]],"dddd")</f>
        <v>Sunday</v>
      </c>
      <c r="G232" s="5" t="str">
        <f>IF(OR(Feedback[[#This Row],[Checkin Day]]="Monday",Feedback[[#This Row],[Checkin Day]]="Tuesday",Feedback[[#This Row],[Checkin Day]]="Wednesday",Feedback[[#This Row],[Checkin Day]]="Thursday"),"Weekdays","Weekends")</f>
        <v>Weekends</v>
      </c>
      <c r="H232">
        <v>27</v>
      </c>
      <c r="I2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32" t="s">
        <v>262</v>
      </c>
      <c r="K232" t="s">
        <v>37</v>
      </c>
      <c r="L232" s="1">
        <v>28512</v>
      </c>
      <c r="M232" s="5">
        <f ca="1">DATEDIF(Feedback[[#This Row],[Date of Birth]],TODAY(),"Y")</f>
        <v>47</v>
      </c>
      <c r="N232" t="s">
        <v>31</v>
      </c>
      <c r="O232" t="s">
        <v>1990</v>
      </c>
      <c r="P232">
        <v>5</v>
      </c>
      <c r="Q232">
        <v>9</v>
      </c>
      <c r="R232" t="s">
        <v>28</v>
      </c>
      <c r="S232" t="s">
        <v>25</v>
      </c>
      <c r="T232" t="s">
        <v>28</v>
      </c>
      <c r="U232" t="s">
        <v>26</v>
      </c>
      <c r="V232" t="s">
        <v>25</v>
      </c>
      <c r="W232" t="s">
        <v>28</v>
      </c>
      <c r="X232" t="s">
        <v>25</v>
      </c>
      <c r="Y232" t="s">
        <v>26</v>
      </c>
      <c r="Z232" s="6">
        <f>VLOOKUP(Feedback[[#This Row],[Staff attitude]],Rating_Range[],2,0)</f>
        <v>5</v>
      </c>
      <c r="AA232" s="6">
        <f>VLOOKUP(Feedback[[#This Row],[Check-in Process]],Rating_Range[],2,0)</f>
        <v>4</v>
      </c>
      <c r="AB232" s="6">
        <f>VLOOKUP(Feedback[[#This Row],[Room service]],Rating_Range[],2,0)</f>
        <v>5</v>
      </c>
      <c r="AC232" s="6">
        <f>VLOOKUP(Feedback[[#This Row],[Room cleanliness]],Rating_Range[],2,0)</f>
        <v>1</v>
      </c>
      <c r="AD232" s="6">
        <f>VLOOKUP(Feedback[[#This Row],[Food quality]],Rating_Range[],2,0)</f>
        <v>4</v>
      </c>
      <c r="AE232" s="6">
        <f>VLOOKUP(Feedback[[#This Row],[Variety of food]],Rating_Range[],2,0)</f>
        <v>5</v>
      </c>
      <c r="AF232" s="6">
        <f>VLOOKUP(Feedback[[#This Row],[Broadband &amp; TV]],Rating_Range[],2,0)</f>
        <v>4</v>
      </c>
      <c r="AG232" s="6">
        <f>VLOOKUP(Feedback[[#This Row],[Gym]],Rating_Range[],2,0)</f>
        <v>1</v>
      </c>
      <c r="AH232" s="6">
        <f>AVERAGE(Feedback[[#This Row],[S.A]:[Gymm]])</f>
        <v>3.625</v>
      </c>
      <c r="AI232" s="6">
        <f>AVERAGE(Feedback[[#This Row],[S.A]:[C-I-P]])</f>
        <v>4.5</v>
      </c>
      <c r="AJ232" s="6">
        <f>AVERAGE(Feedback[[#This Row],[RM_S]:[RM_C]])</f>
        <v>3</v>
      </c>
      <c r="AK232" s="6">
        <f>AVERAGE(Feedback[[#This Row],[F_Q]:[Var_Food]])</f>
        <v>4.5</v>
      </c>
      <c r="AL232" s="6">
        <f>AVERAGE(Feedback[[#This Row],[B &amp; TV]:[Gymm]])</f>
        <v>2.5</v>
      </c>
    </row>
    <row r="233" spans="1:38" x14ac:dyDescent="0.3">
      <c r="A233">
        <v>232</v>
      </c>
      <c r="B233" s="1">
        <v>44101</v>
      </c>
      <c r="C233" s="1">
        <v>44115</v>
      </c>
      <c r="D233" s="5">
        <f>INT(YEAR(Feedback[[#This Row],[Checkin Date]]))</f>
        <v>2020</v>
      </c>
      <c r="E233" s="5" t="s">
        <v>2019</v>
      </c>
      <c r="F233" s="5" t="str">
        <f>TEXT(Feedback[[#This Row],[Checkin Date]],"dddd")</f>
        <v>Sunday</v>
      </c>
      <c r="G233" s="5" t="str">
        <f>IF(OR(Feedback[[#This Row],[Checkin Day]]="Monday",Feedback[[#This Row],[Checkin Day]]="Tuesday",Feedback[[#This Row],[Checkin Day]]="Wednesday",Feedback[[#This Row],[Checkin Day]]="Thursday"),"Weekdays","Weekends")</f>
        <v>Weekends</v>
      </c>
      <c r="H233">
        <v>14</v>
      </c>
      <c r="I2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33" t="s">
        <v>263</v>
      </c>
      <c r="K233" t="s">
        <v>37</v>
      </c>
      <c r="L233" s="1">
        <v>38579</v>
      </c>
      <c r="M233" s="5">
        <f ca="1">DATEDIF(Feedback[[#This Row],[Date of Birth]],TODAY(),"Y")</f>
        <v>19</v>
      </c>
      <c r="N233" t="s">
        <v>22</v>
      </c>
      <c r="O233" t="s">
        <v>23</v>
      </c>
      <c r="P233">
        <v>4</v>
      </c>
      <c r="Q233">
        <v>8</v>
      </c>
      <c r="R233" t="s">
        <v>25</v>
      </c>
      <c r="S233" t="s">
        <v>25</v>
      </c>
      <c r="T233" t="s">
        <v>24</v>
      </c>
      <c r="U233" t="s">
        <v>28</v>
      </c>
      <c r="V233" t="s">
        <v>28</v>
      </c>
      <c r="W233" t="s">
        <v>24</v>
      </c>
      <c r="X233" t="s">
        <v>24</v>
      </c>
      <c r="Y233" t="s">
        <v>28</v>
      </c>
      <c r="Z233" s="6">
        <f>VLOOKUP(Feedback[[#This Row],[Staff attitude]],Rating_Range[],2,0)</f>
        <v>4</v>
      </c>
      <c r="AA233" s="6">
        <f>VLOOKUP(Feedback[[#This Row],[Check-in Process]],Rating_Range[],2,0)</f>
        <v>4</v>
      </c>
      <c r="AB233" s="6">
        <f>VLOOKUP(Feedback[[#This Row],[Room service]],Rating_Range[],2,0)</f>
        <v>3</v>
      </c>
      <c r="AC233" s="6">
        <f>VLOOKUP(Feedback[[#This Row],[Room cleanliness]],Rating_Range[],2,0)</f>
        <v>5</v>
      </c>
      <c r="AD233" s="6">
        <f>VLOOKUP(Feedback[[#This Row],[Food quality]],Rating_Range[],2,0)</f>
        <v>5</v>
      </c>
      <c r="AE233" s="6">
        <f>VLOOKUP(Feedback[[#This Row],[Variety of food]],Rating_Range[],2,0)</f>
        <v>3</v>
      </c>
      <c r="AF233" s="6">
        <f>VLOOKUP(Feedback[[#This Row],[Broadband &amp; TV]],Rating_Range[],2,0)</f>
        <v>3</v>
      </c>
      <c r="AG233" s="6">
        <f>VLOOKUP(Feedback[[#This Row],[Gym]],Rating_Range[],2,0)</f>
        <v>5</v>
      </c>
      <c r="AH233" s="6">
        <f>AVERAGE(Feedback[[#This Row],[S.A]:[Gymm]])</f>
        <v>4</v>
      </c>
      <c r="AI233" s="6">
        <f>AVERAGE(Feedback[[#This Row],[S.A]:[C-I-P]])</f>
        <v>4</v>
      </c>
      <c r="AJ233" s="6">
        <f>AVERAGE(Feedback[[#This Row],[RM_S]:[RM_C]])</f>
        <v>4</v>
      </c>
      <c r="AK233" s="6">
        <f>AVERAGE(Feedback[[#This Row],[F_Q]:[Var_Food]])</f>
        <v>4</v>
      </c>
      <c r="AL233" s="6">
        <f>AVERAGE(Feedback[[#This Row],[B &amp; TV]:[Gymm]])</f>
        <v>4</v>
      </c>
    </row>
    <row r="234" spans="1:38" x14ac:dyDescent="0.3">
      <c r="A234">
        <v>233</v>
      </c>
      <c r="B234" s="1">
        <v>44134</v>
      </c>
      <c r="C234" s="1">
        <v>44142</v>
      </c>
      <c r="D234" s="5">
        <f>INT(YEAR(Feedback[[#This Row],[Checkin Date]]))</f>
        <v>2020</v>
      </c>
      <c r="E234" s="5" t="s">
        <v>2013</v>
      </c>
      <c r="F234" s="5" t="str">
        <f>TEXT(Feedback[[#This Row],[Checkin Date]],"dddd")</f>
        <v>Friday</v>
      </c>
      <c r="G234" s="5" t="str">
        <f>IF(OR(Feedback[[#This Row],[Checkin Day]]="Monday",Feedback[[#This Row],[Checkin Day]]="Tuesday",Feedback[[#This Row],[Checkin Day]]="Wednesday",Feedback[[#This Row],[Checkin Day]]="Thursday"),"Weekdays","Weekends")</f>
        <v>Weekends</v>
      </c>
      <c r="H234">
        <v>8</v>
      </c>
      <c r="I2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34" t="s">
        <v>264</v>
      </c>
      <c r="K234" t="s">
        <v>37</v>
      </c>
      <c r="L234" s="1">
        <v>33555</v>
      </c>
      <c r="M234" s="5">
        <f ca="1">DATEDIF(Feedback[[#This Row],[Date of Birth]],TODAY(),"Y")</f>
        <v>33</v>
      </c>
      <c r="N234" t="s">
        <v>22</v>
      </c>
      <c r="O234" t="s">
        <v>23</v>
      </c>
      <c r="P234">
        <v>5</v>
      </c>
      <c r="Q234">
        <v>8</v>
      </c>
      <c r="R234" t="s">
        <v>28</v>
      </c>
      <c r="S234" t="s">
        <v>28</v>
      </c>
      <c r="T234" t="s">
        <v>24</v>
      </c>
      <c r="U234" t="s">
        <v>27</v>
      </c>
      <c r="V234" t="s">
        <v>24</v>
      </c>
      <c r="W234" t="s">
        <v>26</v>
      </c>
      <c r="X234" t="s">
        <v>28</v>
      </c>
      <c r="Y234" t="s">
        <v>27</v>
      </c>
      <c r="Z234" s="6">
        <f>VLOOKUP(Feedback[[#This Row],[Staff attitude]],Rating_Range[],2,0)</f>
        <v>5</v>
      </c>
      <c r="AA234" s="6">
        <f>VLOOKUP(Feedback[[#This Row],[Check-in Process]],Rating_Range[],2,0)</f>
        <v>5</v>
      </c>
      <c r="AB234" s="6">
        <f>VLOOKUP(Feedback[[#This Row],[Room service]],Rating_Range[],2,0)</f>
        <v>3</v>
      </c>
      <c r="AC234" s="6">
        <f>VLOOKUP(Feedback[[#This Row],[Room cleanliness]],Rating_Range[],2,0)</f>
        <v>2</v>
      </c>
      <c r="AD234" s="6">
        <f>VLOOKUP(Feedback[[#This Row],[Food quality]],Rating_Range[],2,0)</f>
        <v>3</v>
      </c>
      <c r="AE234" s="6">
        <f>VLOOKUP(Feedback[[#This Row],[Variety of food]],Rating_Range[],2,0)</f>
        <v>1</v>
      </c>
      <c r="AF234" s="6">
        <f>VLOOKUP(Feedback[[#This Row],[Broadband &amp; TV]],Rating_Range[],2,0)</f>
        <v>5</v>
      </c>
      <c r="AG234" s="6">
        <f>VLOOKUP(Feedback[[#This Row],[Gym]],Rating_Range[],2,0)</f>
        <v>2</v>
      </c>
      <c r="AH234" s="6">
        <f>AVERAGE(Feedback[[#This Row],[S.A]:[Gymm]])</f>
        <v>3.25</v>
      </c>
      <c r="AI234" s="6">
        <f>AVERAGE(Feedback[[#This Row],[S.A]:[C-I-P]])</f>
        <v>5</v>
      </c>
      <c r="AJ234" s="6">
        <f>AVERAGE(Feedback[[#This Row],[RM_S]:[RM_C]])</f>
        <v>2.5</v>
      </c>
      <c r="AK234" s="6">
        <f>AVERAGE(Feedback[[#This Row],[F_Q]:[Var_Food]])</f>
        <v>2</v>
      </c>
      <c r="AL234" s="6">
        <f>AVERAGE(Feedback[[#This Row],[B &amp; TV]:[Gymm]])</f>
        <v>3.5</v>
      </c>
    </row>
    <row r="235" spans="1:38" x14ac:dyDescent="0.3">
      <c r="A235">
        <v>234</v>
      </c>
      <c r="B235" s="1">
        <v>44047</v>
      </c>
      <c r="C235" s="1">
        <v>44058</v>
      </c>
      <c r="D235" s="5">
        <f>INT(YEAR(Feedback[[#This Row],[Checkin Date]]))</f>
        <v>2020</v>
      </c>
      <c r="E235" s="5" t="s">
        <v>2012</v>
      </c>
      <c r="F235" s="5" t="str">
        <f>TEXT(Feedback[[#This Row],[Checkin Date]],"dddd")</f>
        <v>Tuesday</v>
      </c>
      <c r="G235" s="5" t="str">
        <f>IF(OR(Feedback[[#This Row],[Checkin Day]]="Monday",Feedback[[#This Row],[Checkin Day]]="Tuesday",Feedback[[#This Row],[Checkin Day]]="Wednesday",Feedback[[#This Row],[Checkin Day]]="Thursday"),"Weekdays","Weekends")</f>
        <v>Weekdays</v>
      </c>
      <c r="H235">
        <v>11</v>
      </c>
      <c r="I2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35" t="s">
        <v>265</v>
      </c>
      <c r="K235" t="s">
        <v>21</v>
      </c>
      <c r="L235" s="1">
        <v>34774</v>
      </c>
      <c r="M235" s="5">
        <f ca="1">DATEDIF(Feedback[[#This Row],[Date of Birth]],TODAY(),"Y")</f>
        <v>30</v>
      </c>
      <c r="N235" t="s">
        <v>22</v>
      </c>
      <c r="O235" t="s">
        <v>23</v>
      </c>
      <c r="P235">
        <v>5</v>
      </c>
      <c r="Q235">
        <v>9</v>
      </c>
      <c r="R235" t="s">
        <v>25</v>
      </c>
      <c r="S235" t="s">
        <v>28</v>
      </c>
      <c r="T235" t="s">
        <v>24</v>
      </c>
      <c r="U235" t="s">
        <v>25</v>
      </c>
      <c r="V235" t="s">
        <v>26</v>
      </c>
      <c r="W235" t="s">
        <v>26</v>
      </c>
      <c r="X235" t="s">
        <v>24</v>
      </c>
      <c r="Y235" t="s">
        <v>28</v>
      </c>
      <c r="Z235" s="6">
        <f>VLOOKUP(Feedback[[#This Row],[Staff attitude]],Rating_Range[],2,0)</f>
        <v>4</v>
      </c>
      <c r="AA235" s="6">
        <f>VLOOKUP(Feedback[[#This Row],[Check-in Process]],Rating_Range[],2,0)</f>
        <v>5</v>
      </c>
      <c r="AB235" s="6">
        <f>VLOOKUP(Feedback[[#This Row],[Room service]],Rating_Range[],2,0)</f>
        <v>3</v>
      </c>
      <c r="AC235" s="6">
        <f>VLOOKUP(Feedback[[#This Row],[Room cleanliness]],Rating_Range[],2,0)</f>
        <v>4</v>
      </c>
      <c r="AD235" s="6">
        <f>VLOOKUP(Feedback[[#This Row],[Food quality]],Rating_Range[],2,0)</f>
        <v>1</v>
      </c>
      <c r="AE235" s="6">
        <f>VLOOKUP(Feedback[[#This Row],[Variety of food]],Rating_Range[],2,0)</f>
        <v>1</v>
      </c>
      <c r="AF235" s="6">
        <f>VLOOKUP(Feedback[[#This Row],[Broadband &amp; TV]],Rating_Range[],2,0)</f>
        <v>3</v>
      </c>
      <c r="AG235" s="6">
        <f>VLOOKUP(Feedback[[#This Row],[Gym]],Rating_Range[],2,0)</f>
        <v>5</v>
      </c>
      <c r="AH235" s="6">
        <f>AVERAGE(Feedback[[#This Row],[S.A]:[Gymm]])</f>
        <v>3.25</v>
      </c>
      <c r="AI235" s="6">
        <f>AVERAGE(Feedback[[#This Row],[S.A]:[C-I-P]])</f>
        <v>4.5</v>
      </c>
      <c r="AJ235" s="6">
        <f>AVERAGE(Feedback[[#This Row],[RM_S]:[RM_C]])</f>
        <v>3.5</v>
      </c>
      <c r="AK235" s="6">
        <f>AVERAGE(Feedback[[#This Row],[F_Q]:[Var_Food]])</f>
        <v>1</v>
      </c>
      <c r="AL235" s="6">
        <f>AVERAGE(Feedback[[#This Row],[B &amp; TV]:[Gymm]])</f>
        <v>4</v>
      </c>
    </row>
    <row r="236" spans="1:38" x14ac:dyDescent="0.3">
      <c r="A236">
        <v>235</v>
      </c>
      <c r="B236" s="1">
        <v>44686</v>
      </c>
      <c r="C236" s="1">
        <v>44694</v>
      </c>
      <c r="D236" s="5">
        <f>INT(YEAR(Feedback[[#This Row],[Checkin Date]]))</f>
        <v>2022</v>
      </c>
      <c r="E236" s="5" t="s">
        <v>2011</v>
      </c>
      <c r="F236" s="5" t="str">
        <f>TEXT(Feedback[[#This Row],[Checkin Date]],"dddd")</f>
        <v>Thursday</v>
      </c>
      <c r="G236" s="5" t="str">
        <f>IF(OR(Feedback[[#This Row],[Checkin Day]]="Monday",Feedback[[#This Row],[Checkin Day]]="Tuesday",Feedback[[#This Row],[Checkin Day]]="Wednesday",Feedback[[#This Row],[Checkin Day]]="Thursday"),"Weekdays","Weekends")</f>
        <v>Weekdays</v>
      </c>
      <c r="H236">
        <v>8</v>
      </c>
      <c r="I2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36" t="s">
        <v>266</v>
      </c>
      <c r="K236" t="s">
        <v>21</v>
      </c>
      <c r="L236" s="1">
        <v>30286</v>
      </c>
      <c r="M236" s="5">
        <f ca="1">DATEDIF(Feedback[[#This Row],[Date of Birth]],TODAY(),"Y")</f>
        <v>42</v>
      </c>
      <c r="N236" t="s">
        <v>35</v>
      </c>
      <c r="O236" t="s">
        <v>1993</v>
      </c>
      <c r="P236">
        <v>2</v>
      </c>
      <c r="Q236">
        <v>9</v>
      </c>
      <c r="R236" t="s">
        <v>27</v>
      </c>
      <c r="S236" t="s">
        <v>27</v>
      </c>
      <c r="T236" t="s">
        <v>26</v>
      </c>
      <c r="U236" t="s">
        <v>25</v>
      </c>
      <c r="V236" t="s">
        <v>28</v>
      </c>
      <c r="W236" t="s">
        <v>26</v>
      </c>
      <c r="X236" t="s">
        <v>25</v>
      </c>
      <c r="Y236" t="s">
        <v>25</v>
      </c>
      <c r="Z236" s="6">
        <f>VLOOKUP(Feedback[[#This Row],[Staff attitude]],Rating_Range[],2,0)</f>
        <v>2</v>
      </c>
      <c r="AA236" s="6">
        <f>VLOOKUP(Feedback[[#This Row],[Check-in Process]],Rating_Range[],2,0)</f>
        <v>2</v>
      </c>
      <c r="AB236" s="6">
        <f>VLOOKUP(Feedback[[#This Row],[Room service]],Rating_Range[],2,0)</f>
        <v>1</v>
      </c>
      <c r="AC236" s="6">
        <f>VLOOKUP(Feedback[[#This Row],[Room cleanliness]],Rating_Range[],2,0)</f>
        <v>4</v>
      </c>
      <c r="AD236" s="6">
        <f>VLOOKUP(Feedback[[#This Row],[Food quality]],Rating_Range[],2,0)</f>
        <v>5</v>
      </c>
      <c r="AE236" s="6">
        <f>VLOOKUP(Feedback[[#This Row],[Variety of food]],Rating_Range[],2,0)</f>
        <v>1</v>
      </c>
      <c r="AF236" s="6">
        <f>VLOOKUP(Feedback[[#This Row],[Broadband &amp; TV]],Rating_Range[],2,0)</f>
        <v>4</v>
      </c>
      <c r="AG236" s="6">
        <f>VLOOKUP(Feedback[[#This Row],[Gym]],Rating_Range[],2,0)</f>
        <v>4</v>
      </c>
      <c r="AH236" s="6">
        <f>AVERAGE(Feedback[[#This Row],[S.A]:[Gymm]])</f>
        <v>2.875</v>
      </c>
      <c r="AI236" s="6">
        <f>AVERAGE(Feedback[[#This Row],[S.A]:[C-I-P]])</f>
        <v>2</v>
      </c>
      <c r="AJ236" s="6">
        <f>AVERAGE(Feedback[[#This Row],[RM_S]:[RM_C]])</f>
        <v>2.5</v>
      </c>
      <c r="AK236" s="6">
        <f>AVERAGE(Feedback[[#This Row],[F_Q]:[Var_Food]])</f>
        <v>3</v>
      </c>
      <c r="AL236" s="6">
        <f>AVERAGE(Feedback[[#This Row],[B &amp; TV]:[Gymm]])</f>
        <v>4</v>
      </c>
    </row>
    <row r="237" spans="1:38" x14ac:dyDescent="0.3">
      <c r="A237">
        <v>236</v>
      </c>
      <c r="B237" s="1">
        <v>44780</v>
      </c>
      <c r="C237" s="1">
        <v>44792</v>
      </c>
      <c r="D237" s="5">
        <f>INT(YEAR(Feedback[[#This Row],[Checkin Date]]))</f>
        <v>2022</v>
      </c>
      <c r="E237" s="5" t="s">
        <v>2012</v>
      </c>
      <c r="F237" s="5" t="str">
        <f>TEXT(Feedback[[#This Row],[Checkin Date]],"dddd")</f>
        <v>Sunday</v>
      </c>
      <c r="G237" s="5" t="str">
        <f>IF(OR(Feedback[[#This Row],[Checkin Day]]="Monday",Feedback[[#This Row],[Checkin Day]]="Tuesday",Feedback[[#This Row],[Checkin Day]]="Wednesday",Feedback[[#This Row],[Checkin Day]]="Thursday"),"Weekdays","Weekends")</f>
        <v>Weekends</v>
      </c>
      <c r="H237">
        <v>12</v>
      </c>
      <c r="I2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37" t="s">
        <v>267</v>
      </c>
      <c r="K237" t="s">
        <v>21</v>
      </c>
      <c r="L237" s="1">
        <v>32637</v>
      </c>
      <c r="M237" s="5">
        <f ca="1">DATEDIF(Feedback[[#This Row],[Date of Birth]],TODAY(),"Y")</f>
        <v>36</v>
      </c>
      <c r="N237" t="s">
        <v>35</v>
      </c>
      <c r="O237" t="s">
        <v>1994</v>
      </c>
      <c r="P237">
        <v>3</v>
      </c>
      <c r="Q237">
        <v>10</v>
      </c>
      <c r="R237" t="s">
        <v>28</v>
      </c>
      <c r="S237" t="s">
        <v>25</v>
      </c>
      <c r="T237" t="s">
        <v>28</v>
      </c>
      <c r="U237" t="s">
        <v>28</v>
      </c>
      <c r="V237" t="s">
        <v>24</v>
      </c>
      <c r="W237" t="s">
        <v>26</v>
      </c>
      <c r="X237" t="s">
        <v>27</v>
      </c>
      <c r="Y237" t="s">
        <v>27</v>
      </c>
      <c r="Z237" s="6">
        <f>VLOOKUP(Feedback[[#This Row],[Staff attitude]],Rating_Range[],2,0)</f>
        <v>5</v>
      </c>
      <c r="AA237" s="6">
        <f>VLOOKUP(Feedback[[#This Row],[Check-in Process]],Rating_Range[],2,0)</f>
        <v>4</v>
      </c>
      <c r="AB237" s="6">
        <f>VLOOKUP(Feedback[[#This Row],[Room service]],Rating_Range[],2,0)</f>
        <v>5</v>
      </c>
      <c r="AC237" s="6">
        <f>VLOOKUP(Feedback[[#This Row],[Room cleanliness]],Rating_Range[],2,0)</f>
        <v>5</v>
      </c>
      <c r="AD237" s="6">
        <f>VLOOKUP(Feedback[[#This Row],[Food quality]],Rating_Range[],2,0)</f>
        <v>3</v>
      </c>
      <c r="AE237" s="6">
        <f>VLOOKUP(Feedback[[#This Row],[Variety of food]],Rating_Range[],2,0)</f>
        <v>1</v>
      </c>
      <c r="AF237" s="6">
        <f>VLOOKUP(Feedback[[#This Row],[Broadband &amp; TV]],Rating_Range[],2,0)</f>
        <v>2</v>
      </c>
      <c r="AG237" s="6">
        <f>VLOOKUP(Feedback[[#This Row],[Gym]],Rating_Range[],2,0)</f>
        <v>2</v>
      </c>
      <c r="AH237" s="6">
        <f>AVERAGE(Feedback[[#This Row],[S.A]:[Gymm]])</f>
        <v>3.375</v>
      </c>
      <c r="AI237" s="6">
        <f>AVERAGE(Feedback[[#This Row],[S.A]:[C-I-P]])</f>
        <v>4.5</v>
      </c>
      <c r="AJ237" s="6">
        <f>AVERAGE(Feedback[[#This Row],[RM_S]:[RM_C]])</f>
        <v>5</v>
      </c>
      <c r="AK237" s="6">
        <f>AVERAGE(Feedback[[#This Row],[F_Q]:[Var_Food]])</f>
        <v>2</v>
      </c>
      <c r="AL237" s="6">
        <f>AVERAGE(Feedback[[#This Row],[B &amp; TV]:[Gymm]])</f>
        <v>2</v>
      </c>
    </row>
    <row r="238" spans="1:38" x14ac:dyDescent="0.3">
      <c r="A238">
        <v>237</v>
      </c>
      <c r="B238" s="1">
        <v>44548</v>
      </c>
      <c r="C238" s="1">
        <v>44578</v>
      </c>
      <c r="D238" s="5">
        <f>INT(YEAR(Feedback[[#This Row],[Checkin Date]]))</f>
        <v>2021</v>
      </c>
      <c r="E238" s="5" t="s">
        <v>2010</v>
      </c>
      <c r="F238" s="5" t="str">
        <f>TEXT(Feedback[[#This Row],[Checkin Date]],"dddd")</f>
        <v>Saturday</v>
      </c>
      <c r="G238" s="5" t="str">
        <f>IF(OR(Feedback[[#This Row],[Checkin Day]]="Monday",Feedback[[#This Row],[Checkin Day]]="Tuesday",Feedback[[#This Row],[Checkin Day]]="Wednesday",Feedback[[#This Row],[Checkin Day]]="Thursday"),"Weekdays","Weekends")</f>
        <v>Weekends</v>
      </c>
      <c r="H238">
        <v>30</v>
      </c>
      <c r="I2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38" t="s">
        <v>268</v>
      </c>
      <c r="K238" t="s">
        <v>37</v>
      </c>
      <c r="L238" s="1">
        <v>24391</v>
      </c>
      <c r="M238" s="5">
        <f ca="1">DATEDIF(Feedback[[#This Row],[Date of Birth]],TODAY(),"Y")</f>
        <v>58</v>
      </c>
      <c r="N238" t="s">
        <v>22</v>
      </c>
      <c r="O238" t="s">
        <v>23</v>
      </c>
      <c r="P238">
        <v>3</v>
      </c>
      <c r="Q238">
        <v>9</v>
      </c>
      <c r="R238" t="s">
        <v>24</v>
      </c>
      <c r="S238" t="s">
        <v>24</v>
      </c>
      <c r="T238" t="s">
        <v>25</v>
      </c>
      <c r="U238" t="s">
        <v>24</v>
      </c>
      <c r="V238" t="s">
        <v>25</v>
      </c>
      <c r="W238" t="s">
        <v>26</v>
      </c>
      <c r="X238" t="s">
        <v>24</v>
      </c>
      <c r="Y238" t="s">
        <v>28</v>
      </c>
      <c r="Z238" s="6">
        <f>VLOOKUP(Feedback[[#This Row],[Staff attitude]],Rating_Range[],2,0)</f>
        <v>3</v>
      </c>
      <c r="AA238" s="6">
        <f>VLOOKUP(Feedback[[#This Row],[Check-in Process]],Rating_Range[],2,0)</f>
        <v>3</v>
      </c>
      <c r="AB238" s="6">
        <f>VLOOKUP(Feedback[[#This Row],[Room service]],Rating_Range[],2,0)</f>
        <v>4</v>
      </c>
      <c r="AC238" s="6">
        <f>VLOOKUP(Feedback[[#This Row],[Room cleanliness]],Rating_Range[],2,0)</f>
        <v>3</v>
      </c>
      <c r="AD238" s="6">
        <f>VLOOKUP(Feedback[[#This Row],[Food quality]],Rating_Range[],2,0)</f>
        <v>4</v>
      </c>
      <c r="AE238" s="6">
        <f>VLOOKUP(Feedback[[#This Row],[Variety of food]],Rating_Range[],2,0)</f>
        <v>1</v>
      </c>
      <c r="AF238" s="6">
        <f>VLOOKUP(Feedback[[#This Row],[Broadband &amp; TV]],Rating_Range[],2,0)</f>
        <v>3</v>
      </c>
      <c r="AG238" s="6">
        <f>VLOOKUP(Feedback[[#This Row],[Gym]],Rating_Range[],2,0)</f>
        <v>5</v>
      </c>
      <c r="AH238" s="6">
        <f>AVERAGE(Feedback[[#This Row],[S.A]:[Gymm]])</f>
        <v>3.25</v>
      </c>
      <c r="AI238" s="6">
        <f>AVERAGE(Feedback[[#This Row],[S.A]:[C-I-P]])</f>
        <v>3</v>
      </c>
      <c r="AJ238" s="6">
        <f>AVERAGE(Feedback[[#This Row],[RM_S]:[RM_C]])</f>
        <v>3.5</v>
      </c>
      <c r="AK238" s="6">
        <f>AVERAGE(Feedback[[#This Row],[F_Q]:[Var_Food]])</f>
        <v>2.5</v>
      </c>
      <c r="AL238" s="6">
        <f>AVERAGE(Feedback[[#This Row],[B &amp; TV]:[Gymm]])</f>
        <v>4</v>
      </c>
    </row>
    <row r="239" spans="1:38" x14ac:dyDescent="0.3">
      <c r="A239">
        <v>238</v>
      </c>
      <c r="B239" s="1">
        <v>44121</v>
      </c>
      <c r="C239" s="1">
        <v>44133</v>
      </c>
      <c r="D239" s="5">
        <f>INT(YEAR(Feedback[[#This Row],[Checkin Date]]))</f>
        <v>2020</v>
      </c>
      <c r="E239" s="5" t="s">
        <v>2013</v>
      </c>
      <c r="F239" s="5" t="str">
        <f>TEXT(Feedback[[#This Row],[Checkin Date]],"dddd")</f>
        <v>Saturday</v>
      </c>
      <c r="G239" s="5" t="str">
        <f>IF(OR(Feedback[[#This Row],[Checkin Day]]="Monday",Feedback[[#This Row],[Checkin Day]]="Tuesday",Feedback[[#This Row],[Checkin Day]]="Wednesday",Feedback[[#This Row],[Checkin Day]]="Thursday"),"Weekdays","Weekends")</f>
        <v>Weekends</v>
      </c>
      <c r="H239">
        <v>12</v>
      </c>
      <c r="I2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39" t="s">
        <v>269</v>
      </c>
      <c r="K239" t="s">
        <v>21</v>
      </c>
      <c r="L239" s="1">
        <v>35256</v>
      </c>
      <c r="M239" s="5">
        <f ca="1">DATEDIF(Feedback[[#This Row],[Date of Birth]],TODAY(),"Y")</f>
        <v>28</v>
      </c>
      <c r="N239" t="s">
        <v>22</v>
      </c>
      <c r="O239" t="s">
        <v>23</v>
      </c>
      <c r="P239">
        <v>1</v>
      </c>
      <c r="Q239">
        <v>7</v>
      </c>
      <c r="R239" t="s">
        <v>25</v>
      </c>
      <c r="S239" t="s">
        <v>24</v>
      </c>
      <c r="T239" t="s">
        <v>25</v>
      </c>
      <c r="U239" t="s">
        <v>24</v>
      </c>
      <c r="V239" t="s">
        <v>26</v>
      </c>
      <c r="W239" t="s">
        <v>24</v>
      </c>
      <c r="X239" t="s">
        <v>27</v>
      </c>
      <c r="Y239" t="s">
        <v>28</v>
      </c>
      <c r="Z239" s="6">
        <f>VLOOKUP(Feedback[[#This Row],[Staff attitude]],Rating_Range[],2,0)</f>
        <v>4</v>
      </c>
      <c r="AA239" s="6">
        <f>VLOOKUP(Feedback[[#This Row],[Check-in Process]],Rating_Range[],2,0)</f>
        <v>3</v>
      </c>
      <c r="AB239" s="6">
        <f>VLOOKUP(Feedback[[#This Row],[Room service]],Rating_Range[],2,0)</f>
        <v>4</v>
      </c>
      <c r="AC239" s="6">
        <f>VLOOKUP(Feedback[[#This Row],[Room cleanliness]],Rating_Range[],2,0)</f>
        <v>3</v>
      </c>
      <c r="AD239" s="6">
        <f>VLOOKUP(Feedback[[#This Row],[Food quality]],Rating_Range[],2,0)</f>
        <v>1</v>
      </c>
      <c r="AE239" s="6">
        <f>VLOOKUP(Feedback[[#This Row],[Variety of food]],Rating_Range[],2,0)</f>
        <v>3</v>
      </c>
      <c r="AF239" s="6">
        <f>VLOOKUP(Feedback[[#This Row],[Broadband &amp; TV]],Rating_Range[],2,0)</f>
        <v>2</v>
      </c>
      <c r="AG239" s="6">
        <f>VLOOKUP(Feedback[[#This Row],[Gym]],Rating_Range[],2,0)</f>
        <v>5</v>
      </c>
      <c r="AH239" s="6">
        <f>AVERAGE(Feedback[[#This Row],[S.A]:[Gymm]])</f>
        <v>3.125</v>
      </c>
      <c r="AI239" s="6">
        <f>AVERAGE(Feedback[[#This Row],[S.A]:[C-I-P]])</f>
        <v>3.5</v>
      </c>
      <c r="AJ239" s="6">
        <f>AVERAGE(Feedback[[#This Row],[RM_S]:[RM_C]])</f>
        <v>3.5</v>
      </c>
      <c r="AK239" s="6">
        <f>AVERAGE(Feedback[[#This Row],[F_Q]:[Var_Food]])</f>
        <v>2</v>
      </c>
      <c r="AL239" s="6">
        <f>AVERAGE(Feedback[[#This Row],[B &amp; TV]:[Gymm]])</f>
        <v>3.5</v>
      </c>
    </row>
    <row r="240" spans="1:38" x14ac:dyDescent="0.3">
      <c r="A240">
        <v>239</v>
      </c>
      <c r="B240" s="1">
        <v>44488</v>
      </c>
      <c r="C240" s="1">
        <v>44512</v>
      </c>
      <c r="D240" s="5">
        <f>INT(YEAR(Feedback[[#This Row],[Checkin Date]]))</f>
        <v>2021</v>
      </c>
      <c r="E240" s="5" t="s">
        <v>2013</v>
      </c>
      <c r="F240" s="5" t="str">
        <f>TEXT(Feedback[[#This Row],[Checkin Date]],"dddd")</f>
        <v>Tuesday</v>
      </c>
      <c r="G240" s="5" t="str">
        <f>IF(OR(Feedback[[#This Row],[Checkin Day]]="Monday",Feedback[[#This Row],[Checkin Day]]="Tuesday",Feedback[[#This Row],[Checkin Day]]="Wednesday",Feedback[[#This Row],[Checkin Day]]="Thursday"),"Weekdays","Weekends")</f>
        <v>Weekdays</v>
      </c>
      <c r="H240">
        <v>24</v>
      </c>
      <c r="I2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40" t="s">
        <v>270</v>
      </c>
      <c r="K240" t="s">
        <v>21</v>
      </c>
      <c r="L240" s="1">
        <v>22026</v>
      </c>
      <c r="M240" s="5">
        <f ca="1">DATEDIF(Feedback[[#This Row],[Date of Birth]],TODAY(),"Y")</f>
        <v>65</v>
      </c>
      <c r="N240" t="s">
        <v>22</v>
      </c>
      <c r="O240" t="s">
        <v>23</v>
      </c>
      <c r="P240">
        <v>4</v>
      </c>
      <c r="Q240">
        <v>9</v>
      </c>
      <c r="R240" t="s">
        <v>27</v>
      </c>
      <c r="S240" t="s">
        <v>27</v>
      </c>
      <c r="T240" t="s">
        <v>28</v>
      </c>
      <c r="U240" t="s">
        <v>28</v>
      </c>
      <c r="V240" t="s">
        <v>28</v>
      </c>
      <c r="W240" t="s">
        <v>26</v>
      </c>
      <c r="X240" t="s">
        <v>27</v>
      </c>
      <c r="Y240" t="s">
        <v>25</v>
      </c>
      <c r="Z240" s="6">
        <f>VLOOKUP(Feedback[[#This Row],[Staff attitude]],Rating_Range[],2,0)</f>
        <v>2</v>
      </c>
      <c r="AA240" s="6">
        <f>VLOOKUP(Feedback[[#This Row],[Check-in Process]],Rating_Range[],2,0)</f>
        <v>2</v>
      </c>
      <c r="AB240" s="6">
        <f>VLOOKUP(Feedback[[#This Row],[Room service]],Rating_Range[],2,0)</f>
        <v>5</v>
      </c>
      <c r="AC240" s="6">
        <f>VLOOKUP(Feedback[[#This Row],[Room cleanliness]],Rating_Range[],2,0)</f>
        <v>5</v>
      </c>
      <c r="AD240" s="6">
        <f>VLOOKUP(Feedback[[#This Row],[Food quality]],Rating_Range[],2,0)</f>
        <v>5</v>
      </c>
      <c r="AE240" s="6">
        <f>VLOOKUP(Feedback[[#This Row],[Variety of food]],Rating_Range[],2,0)</f>
        <v>1</v>
      </c>
      <c r="AF240" s="6">
        <f>VLOOKUP(Feedback[[#This Row],[Broadband &amp; TV]],Rating_Range[],2,0)</f>
        <v>2</v>
      </c>
      <c r="AG240" s="6">
        <f>VLOOKUP(Feedback[[#This Row],[Gym]],Rating_Range[],2,0)</f>
        <v>4</v>
      </c>
      <c r="AH240" s="6">
        <f>AVERAGE(Feedback[[#This Row],[S.A]:[Gymm]])</f>
        <v>3.25</v>
      </c>
      <c r="AI240" s="6">
        <f>AVERAGE(Feedback[[#This Row],[S.A]:[C-I-P]])</f>
        <v>2</v>
      </c>
      <c r="AJ240" s="6">
        <f>AVERAGE(Feedback[[#This Row],[RM_S]:[RM_C]])</f>
        <v>5</v>
      </c>
      <c r="AK240" s="6">
        <f>AVERAGE(Feedback[[#This Row],[F_Q]:[Var_Food]])</f>
        <v>3</v>
      </c>
      <c r="AL240" s="6">
        <f>AVERAGE(Feedback[[#This Row],[B &amp; TV]:[Gymm]])</f>
        <v>3</v>
      </c>
    </row>
    <row r="241" spans="1:38" x14ac:dyDescent="0.3">
      <c r="A241">
        <v>240</v>
      </c>
      <c r="B241" s="1">
        <v>44701</v>
      </c>
      <c r="C241" s="1">
        <v>44718</v>
      </c>
      <c r="D241" s="5">
        <f>INT(YEAR(Feedback[[#This Row],[Checkin Date]]))</f>
        <v>2022</v>
      </c>
      <c r="E241" s="5" t="s">
        <v>2011</v>
      </c>
      <c r="F241" s="5" t="str">
        <f>TEXT(Feedback[[#This Row],[Checkin Date]],"dddd")</f>
        <v>Friday</v>
      </c>
      <c r="G241" s="5" t="str">
        <f>IF(OR(Feedback[[#This Row],[Checkin Day]]="Monday",Feedback[[#This Row],[Checkin Day]]="Tuesday",Feedback[[#This Row],[Checkin Day]]="Wednesday",Feedback[[#This Row],[Checkin Day]]="Thursday"),"Weekdays","Weekends")</f>
        <v>Weekends</v>
      </c>
      <c r="H241">
        <v>17</v>
      </c>
      <c r="I2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41" t="s">
        <v>271</v>
      </c>
      <c r="K241" t="s">
        <v>37</v>
      </c>
      <c r="L241" s="1">
        <v>20755</v>
      </c>
      <c r="M241" s="5">
        <f ca="1">DATEDIF(Feedback[[#This Row],[Date of Birth]],TODAY(),"Y")</f>
        <v>68</v>
      </c>
      <c r="N241" t="s">
        <v>35</v>
      </c>
      <c r="O241" t="s">
        <v>1991</v>
      </c>
      <c r="P241">
        <v>5</v>
      </c>
      <c r="Q241">
        <v>5</v>
      </c>
      <c r="R241" t="s">
        <v>25</v>
      </c>
      <c r="S241" t="s">
        <v>28</v>
      </c>
      <c r="T241" t="s">
        <v>24</v>
      </c>
      <c r="U241" t="s">
        <v>27</v>
      </c>
      <c r="V241" t="s">
        <v>26</v>
      </c>
      <c r="W241" t="s">
        <v>26</v>
      </c>
      <c r="X241" t="s">
        <v>25</v>
      </c>
      <c r="Y241" t="s">
        <v>26</v>
      </c>
      <c r="Z241" s="6">
        <f>VLOOKUP(Feedback[[#This Row],[Staff attitude]],Rating_Range[],2,0)</f>
        <v>4</v>
      </c>
      <c r="AA241" s="6">
        <f>VLOOKUP(Feedback[[#This Row],[Check-in Process]],Rating_Range[],2,0)</f>
        <v>5</v>
      </c>
      <c r="AB241" s="6">
        <f>VLOOKUP(Feedback[[#This Row],[Room service]],Rating_Range[],2,0)</f>
        <v>3</v>
      </c>
      <c r="AC241" s="6">
        <f>VLOOKUP(Feedback[[#This Row],[Room cleanliness]],Rating_Range[],2,0)</f>
        <v>2</v>
      </c>
      <c r="AD241" s="6">
        <f>VLOOKUP(Feedback[[#This Row],[Food quality]],Rating_Range[],2,0)</f>
        <v>1</v>
      </c>
      <c r="AE241" s="6">
        <f>VLOOKUP(Feedback[[#This Row],[Variety of food]],Rating_Range[],2,0)</f>
        <v>1</v>
      </c>
      <c r="AF241" s="6">
        <f>VLOOKUP(Feedback[[#This Row],[Broadband &amp; TV]],Rating_Range[],2,0)</f>
        <v>4</v>
      </c>
      <c r="AG241" s="6">
        <f>VLOOKUP(Feedback[[#This Row],[Gym]],Rating_Range[],2,0)</f>
        <v>1</v>
      </c>
      <c r="AH241" s="6">
        <f>AVERAGE(Feedback[[#This Row],[S.A]:[Gymm]])</f>
        <v>2.625</v>
      </c>
      <c r="AI241" s="6">
        <f>AVERAGE(Feedback[[#This Row],[S.A]:[C-I-P]])</f>
        <v>4.5</v>
      </c>
      <c r="AJ241" s="6">
        <f>AVERAGE(Feedback[[#This Row],[RM_S]:[RM_C]])</f>
        <v>2.5</v>
      </c>
      <c r="AK241" s="6">
        <f>AVERAGE(Feedback[[#This Row],[F_Q]:[Var_Food]])</f>
        <v>1</v>
      </c>
      <c r="AL241" s="6">
        <f>AVERAGE(Feedback[[#This Row],[B &amp; TV]:[Gymm]])</f>
        <v>2.5</v>
      </c>
    </row>
    <row r="242" spans="1:38" x14ac:dyDescent="0.3">
      <c r="A242">
        <v>241</v>
      </c>
      <c r="B242" s="1">
        <v>44312</v>
      </c>
      <c r="C242" s="1">
        <v>44314</v>
      </c>
      <c r="D242" s="5">
        <f>INT(YEAR(Feedback[[#This Row],[Checkin Date]]))</f>
        <v>2021</v>
      </c>
      <c r="E242" s="5" t="s">
        <v>2008</v>
      </c>
      <c r="F242" s="5" t="str">
        <f>TEXT(Feedback[[#This Row],[Checkin Date]],"dddd")</f>
        <v>Monday</v>
      </c>
      <c r="G242" s="5" t="str">
        <f>IF(OR(Feedback[[#This Row],[Checkin Day]]="Monday",Feedback[[#This Row],[Checkin Day]]="Tuesday",Feedback[[#This Row],[Checkin Day]]="Wednesday",Feedback[[#This Row],[Checkin Day]]="Thursday"),"Weekdays","Weekends")</f>
        <v>Weekdays</v>
      </c>
      <c r="H242">
        <v>2</v>
      </c>
      <c r="I2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42" t="s">
        <v>272</v>
      </c>
      <c r="K242" t="s">
        <v>21</v>
      </c>
      <c r="L242" s="1">
        <v>19545</v>
      </c>
      <c r="M242" s="5">
        <f ca="1">DATEDIF(Feedback[[#This Row],[Date of Birth]],TODAY(),"Y")</f>
        <v>71</v>
      </c>
      <c r="N242" t="s">
        <v>22</v>
      </c>
      <c r="O242" t="s">
        <v>23</v>
      </c>
      <c r="P242">
        <v>3</v>
      </c>
      <c r="Q242">
        <v>9</v>
      </c>
      <c r="R242" t="s">
        <v>24</v>
      </c>
      <c r="S242" t="s">
        <v>25</v>
      </c>
      <c r="T242" t="s">
        <v>28</v>
      </c>
      <c r="U242" t="s">
        <v>24</v>
      </c>
      <c r="V242" t="s">
        <v>26</v>
      </c>
      <c r="W242" t="s">
        <v>26</v>
      </c>
      <c r="X242" t="s">
        <v>28</v>
      </c>
      <c r="Y242" t="s">
        <v>26</v>
      </c>
      <c r="Z242" s="6">
        <f>VLOOKUP(Feedback[[#This Row],[Staff attitude]],Rating_Range[],2,0)</f>
        <v>3</v>
      </c>
      <c r="AA242" s="6">
        <f>VLOOKUP(Feedback[[#This Row],[Check-in Process]],Rating_Range[],2,0)</f>
        <v>4</v>
      </c>
      <c r="AB242" s="6">
        <f>VLOOKUP(Feedback[[#This Row],[Room service]],Rating_Range[],2,0)</f>
        <v>5</v>
      </c>
      <c r="AC242" s="6">
        <f>VLOOKUP(Feedback[[#This Row],[Room cleanliness]],Rating_Range[],2,0)</f>
        <v>3</v>
      </c>
      <c r="AD242" s="6">
        <f>VLOOKUP(Feedback[[#This Row],[Food quality]],Rating_Range[],2,0)</f>
        <v>1</v>
      </c>
      <c r="AE242" s="6">
        <f>VLOOKUP(Feedback[[#This Row],[Variety of food]],Rating_Range[],2,0)</f>
        <v>1</v>
      </c>
      <c r="AF242" s="6">
        <f>VLOOKUP(Feedback[[#This Row],[Broadband &amp; TV]],Rating_Range[],2,0)</f>
        <v>5</v>
      </c>
      <c r="AG242" s="6">
        <f>VLOOKUP(Feedback[[#This Row],[Gym]],Rating_Range[],2,0)</f>
        <v>1</v>
      </c>
      <c r="AH242" s="6">
        <f>AVERAGE(Feedback[[#This Row],[S.A]:[Gymm]])</f>
        <v>2.875</v>
      </c>
      <c r="AI242" s="6">
        <f>AVERAGE(Feedback[[#This Row],[S.A]:[C-I-P]])</f>
        <v>3.5</v>
      </c>
      <c r="AJ242" s="6">
        <f>AVERAGE(Feedback[[#This Row],[RM_S]:[RM_C]])</f>
        <v>4</v>
      </c>
      <c r="AK242" s="6">
        <f>AVERAGE(Feedback[[#This Row],[F_Q]:[Var_Food]])</f>
        <v>1</v>
      </c>
      <c r="AL242" s="6">
        <f>AVERAGE(Feedback[[#This Row],[B &amp; TV]:[Gymm]])</f>
        <v>3</v>
      </c>
    </row>
    <row r="243" spans="1:38" x14ac:dyDescent="0.3">
      <c r="A243">
        <v>242</v>
      </c>
      <c r="B243" s="1">
        <v>44124</v>
      </c>
      <c r="C243" s="1">
        <v>44151</v>
      </c>
      <c r="D243" s="5">
        <f>INT(YEAR(Feedback[[#This Row],[Checkin Date]]))</f>
        <v>2020</v>
      </c>
      <c r="E243" s="5" t="s">
        <v>2013</v>
      </c>
      <c r="F243" s="5" t="str">
        <f>TEXT(Feedback[[#This Row],[Checkin Date]],"dddd")</f>
        <v>Tuesday</v>
      </c>
      <c r="G243" s="5" t="str">
        <f>IF(OR(Feedback[[#This Row],[Checkin Day]]="Monday",Feedback[[#This Row],[Checkin Day]]="Tuesday",Feedback[[#This Row],[Checkin Day]]="Wednesday",Feedback[[#This Row],[Checkin Day]]="Thursday"),"Weekdays","Weekends")</f>
        <v>Weekdays</v>
      </c>
      <c r="H243">
        <v>27</v>
      </c>
      <c r="I2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43" t="s">
        <v>273</v>
      </c>
      <c r="K243" t="s">
        <v>37</v>
      </c>
      <c r="L243" s="1">
        <v>23020</v>
      </c>
      <c r="M243" s="5">
        <f ca="1">DATEDIF(Feedback[[#This Row],[Date of Birth]],TODAY(),"Y")</f>
        <v>62</v>
      </c>
      <c r="N243" t="s">
        <v>22</v>
      </c>
      <c r="O243" t="s">
        <v>23</v>
      </c>
      <c r="P243">
        <v>5</v>
      </c>
      <c r="Q243">
        <v>9</v>
      </c>
      <c r="R243" t="s">
        <v>24</v>
      </c>
      <c r="S243" t="s">
        <v>28</v>
      </c>
      <c r="T243" t="s">
        <v>27</v>
      </c>
      <c r="U243" t="s">
        <v>28</v>
      </c>
      <c r="V243" t="s">
        <v>24</v>
      </c>
      <c r="W243" t="s">
        <v>26</v>
      </c>
      <c r="X243" t="s">
        <v>27</v>
      </c>
      <c r="Y243" t="s">
        <v>28</v>
      </c>
      <c r="Z243" s="6">
        <f>VLOOKUP(Feedback[[#This Row],[Staff attitude]],Rating_Range[],2,0)</f>
        <v>3</v>
      </c>
      <c r="AA243" s="6">
        <f>VLOOKUP(Feedback[[#This Row],[Check-in Process]],Rating_Range[],2,0)</f>
        <v>5</v>
      </c>
      <c r="AB243" s="6">
        <f>VLOOKUP(Feedback[[#This Row],[Room service]],Rating_Range[],2,0)</f>
        <v>2</v>
      </c>
      <c r="AC243" s="6">
        <f>VLOOKUP(Feedback[[#This Row],[Room cleanliness]],Rating_Range[],2,0)</f>
        <v>5</v>
      </c>
      <c r="AD243" s="6">
        <f>VLOOKUP(Feedback[[#This Row],[Food quality]],Rating_Range[],2,0)</f>
        <v>3</v>
      </c>
      <c r="AE243" s="6">
        <f>VLOOKUP(Feedback[[#This Row],[Variety of food]],Rating_Range[],2,0)</f>
        <v>1</v>
      </c>
      <c r="AF243" s="6">
        <f>VLOOKUP(Feedback[[#This Row],[Broadband &amp; TV]],Rating_Range[],2,0)</f>
        <v>2</v>
      </c>
      <c r="AG243" s="6">
        <f>VLOOKUP(Feedback[[#This Row],[Gym]],Rating_Range[],2,0)</f>
        <v>5</v>
      </c>
      <c r="AH243" s="6">
        <f>AVERAGE(Feedback[[#This Row],[S.A]:[Gymm]])</f>
        <v>3.25</v>
      </c>
      <c r="AI243" s="6">
        <f>AVERAGE(Feedback[[#This Row],[S.A]:[C-I-P]])</f>
        <v>4</v>
      </c>
      <c r="AJ243" s="6">
        <f>AVERAGE(Feedback[[#This Row],[RM_S]:[RM_C]])</f>
        <v>3.5</v>
      </c>
      <c r="AK243" s="6">
        <f>AVERAGE(Feedback[[#This Row],[F_Q]:[Var_Food]])</f>
        <v>2</v>
      </c>
      <c r="AL243" s="6">
        <f>AVERAGE(Feedback[[#This Row],[B &amp; TV]:[Gymm]])</f>
        <v>3.5</v>
      </c>
    </row>
    <row r="244" spans="1:38" x14ac:dyDescent="0.3">
      <c r="A244">
        <v>243</v>
      </c>
      <c r="B244" s="1">
        <v>44814</v>
      </c>
      <c r="C244" s="1">
        <v>44825</v>
      </c>
      <c r="D244" s="5">
        <f>INT(YEAR(Feedback[[#This Row],[Checkin Date]]))</f>
        <v>2022</v>
      </c>
      <c r="E244" s="5" t="s">
        <v>2019</v>
      </c>
      <c r="F244" s="5" t="str">
        <f>TEXT(Feedback[[#This Row],[Checkin Date]],"dddd")</f>
        <v>Saturday</v>
      </c>
      <c r="G244" s="5" t="str">
        <f>IF(OR(Feedback[[#This Row],[Checkin Day]]="Monday",Feedback[[#This Row],[Checkin Day]]="Tuesday",Feedback[[#This Row],[Checkin Day]]="Wednesday",Feedback[[#This Row],[Checkin Day]]="Thursday"),"Weekdays","Weekends")</f>
        <v>Weekends</v>
      </c>
      <c r="H244">
        <v>11</v>
      </c>
      <c r="I2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44" t="s">
        <v>274</v>
      </c>
      <c r="K244" t="s">
        <v>37</v>
      </c>
      <c r="L244" s="1">
        <v>20395</v>
      </c>
      <c r="M244" s="5">
        <f ca="1">DATEDIF(Feedback[[#This Row],[Date of Birth]],TODAY(),"Y")</f>
        <v>69</v>
      </c>
      <c r="N244" t="s">
        <v>22</v>
      </c>
      <c r="O244" t="s">
        <v>23</v>
      </c>
      <c r="P244">
        <v>3</v>
      </c>
      <c r="Q244">
        <v>9</v>
      </c>
      <c r="R244" t="s">
        <v>26</v>
      </c>
      <c r="S244" t="s">
        <v>27</v>
      </c>
      <c r="T244" t="s">
        <v>25</v>
      </c>
      <c r="U244" t="s">
        <v>24</v>
      </c>
      <c r="V244" t="s">
        <v>28</v>
      </c>
      <c r="W244" t="s">
        <v>28</v>
      </c>
      <c r="X244" t="s">
        <v>24</v>
      </c>
      <c r="Y244" t="s">
        <v>24</v>
      </c>
      <c r="Z244" s="6">
        <f>VLOOKUP(Feedback[[#This Row],[Staff attitude]],Rating_Range[],2,0)</f>
        <v>1</v>
      </c>
      <c r="AA244" s="6">
        <f>VLOOKUP(Feedback[[#This Row],[Check-in Process]],Rating_Range[],2,0)</f>
        <v>2</v>
      </c>
      <c r="AB244" s="6">
        <f>VLOOKUP(Feedback[[#This Row],[Room service]],Rating_Range[],2,0)</f>
        <v>4</v>
      </c>
      <c r="AC244" s="6">
        <f>VLOOKUP(Feedback[[#This Row],[Room cleanliness]],Rating_Range[],2,0)</f>
        <v>3</v>
      </c>
      <c r="AD244" s="6">
        <f>VLOOKUP(Feedback[[#This Row],[Food quality]],Rating_Range[],2,0)</f>
        <v>5</v>
      </c>
      <c r="AE244" s="6">
        <f>VLOOKUP(Feedback[[#This Row],[Variety of food]],Rating_Range[],2,0)</f>
        <v>5</v>
      </c>
      <c r="AF244" s="6">
        <f>VLOOKUP(Feedback[[#This Row],[Broadband &amp; TV]],Rating_Range[],2,0)</f>
        <v>3</v>
      </c>
      <c r="AG244" s="6">
        <f>VLOOKUP(Feedback[[#This Row],[Gym]],Rating_Range[],2,0)</f>
        <v>3</v>
      </c>
      <c r="AH244" s="6">
        <f>AVERAGE(Feedback[[#This Row],[S.A]:[Gymm]])</f>
        <v>3.25</v>
      </c>
      <c r="AI244" s="6">
        <f>AVERAGE(Feedback[[#This Row],[S.A]:[C-I-P]])</f>
        <v>1.5</v>
      </c>
      <c r="AJ244" s="6">
        <f>AVERAGE(Feedback[[#This Row],[RM_S]:[RM_C]])</f>
        <v>3.5</v>
      </c>
      <c r="AK244" s="6">
        <f>AVERAGE(Feedback[[#This Row],[F_Q]:[Var_Food]])</f>
        <v>5</v>
      </c>
      <c r="AL244" s="6">
        <f>AVERAGE(Feedback[[#This Row],[B &amp; TV]:[Gymm]])</f>
        <v>3</v>
      </c>
    </row>
    <row r="245" spans="1:38" x14ac:dyDescent="0.3">
      <c r="A245">
        <v>244</v>
      </c>
      <c r="B245" s="1">
        <v>44184</v>
      </c>
      <c r="C245" s="1">
        <v>44213</v>
      </c>
      <c r="D245" s="5">
        <f>INT(YEAR(Feedback[[#This Row],[Checkin Date]]))</f>
        <v>2020</v>
      </c>
      <c r="E245" s="5" t="s">
        <v>2010</v>
      </c>
      <c r="F245" s="5" t="str">
        <f>TEXT(Feedback[[#This Row],[Checkin Date]],"dddd")</f>
        <v>Saturday</v>
      </c>
      <c r="G245" s="5" t="str">
        <f>IF(OR(Feedback[[#This Row],[Checkin Day]]="Monday",Feedback[[#This Row],[Checkin Day]]="Tuesday",Feedback[[#This Row],[Checkin Day]]="Wednesday",Feedback[[#This Row],[Checkin Day]]="Thursday"),"Weekdays","Weekends")</f>
        <v>Weekends</v>
      </c>
      <c r="H245">
        <v>29</v>
      </c>
      <c r="I2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45" t="s">
        <v>275</v>
      </c>
      <c r="K245" t="s">
        <v>21</v>
      </c>
      <c r="L245" s="1">
        <v>22346</v>
      </c>
      <c r="M245" s="5">
        <f ca="1">DATEDIF(Feedback[[#This Row],[Date of Birth]],TODAY(),"Y")</f>
        <v>64</v>
      </c>
      <c r="N245" t="s">
        <v>35</v>
      </c>
      <c r="O245" t="s">
        <v>1994</v>
      </c>
      <c r="P245">
        <v>4</v>
      </c>
      <c r="Q245">
        <v>9</v>
      </c>
      <c r="R245" t="s">
        <v>28</v>
      </c>
      <c r="S245" t="s">
        <v>25</v>
      </c>
      <c r="T245" t="s">
        <v>25</v>
      </c>
      <c r="U245" t="s">
        <v>25</v>
      </c>
      <c r="V245" t="s">
        <v>25</v>
      </c>
      <c r="W245" t="s">
        <v>27</v>
      </c>
      <c r="X245" t="s">
        <v>28</v>
      </c>
      <c r="Y245" t="s">
        <v>27</v>
      </c>
      <c r="Z245" s="6">
        <f>VLOOKUP(Feedback[[#This Row],[Staff attitude]],Rating_Range[],2,0)</f>
        <v>5</v>
      </c>
      <c r="AA245" s="6">
        <f>VLOOKUP(Feedback[[#This Row],[Check-in Process]],Rating_Range[],2,0)</f>
        <v>4</v>
      </c>
      <c r="AB245" s="6">
        <f>VLOOKUP(Feedback[[#This Row],[Room service]],Rating_Range[],2,0)</f>
        <v>4</v>
      </c>
      <c r="AC245" s="6">
        <f>VLOOKUP(Feedback[[#This Row],[Room cleanliness]],Rating_Range[],2,0)</f>
        <v>4</v>
      </c>
      <c r="AD245" s="6">
        <f>VLOOKUP(Feedback[[#This Row],[Food quality]],Rating_Range[],2,0)</f>
        <v>4</v>
      </c>
      <c r="AE245" s="6">
        <f>VLOOKUP(Feedback[[#This Row],[Variety of food]],Rating_Range[],2,0)</f>
        <v>2</v>
      </c>
      <c r="AF245" s="6">
        <f>VLOOKUP(Feedback[[#This Row],[Broadband &amp; TV]],Rating_Range[],2,0)</f>
        <v>5</v>
      </c>
      <c r="AG245" s="6">
        <f>VLOOKUP(Feedback[[#This Row],[Gym]],Rating_Range[],2,0)</f>
        <v>2</v>
      </c>
      <c r="AH245" s="6">
        <f>AVERAGE(Feedback[[#This Row],[S.A]:[Gymm]])</f>
        <v>3.75</v>
      </c>
      <c r="AI245" s="6">
        <f>AVERAGE(Feedback[[#This Row],[S.A]:[C-I-P]])</f>
        <v>4.5</v>
      </c>
      <c r="AJ245" s="6">
        <f>AVERAGE(Feedback[[#This Row],[RM_S]:[RM_C]])</f>
        <v>4</v>
      </c>
      <c r="AK245" s="6">
        <f>AVERAGE(Feedback[[#This Row],[F_Q]:[Var_Food]])</f>
        <v>3</v>
      </c>
      <c r="AL245" s="6">
        <f>AVERAGE(Feedback[[#This Row],[B &amp; TV]:[Gymm]])</f>
        <v>3.5</v>
      </c>
    </row>
    <row r="246" spans="1:38" x14ac:dyDescent="0.3">
      <c r="A246">
        <v>245</v>
      </c>
      <c r="B246" s="1">
        <v>43884</v>
      </c>
      <c r="C246" s="1">
        <v>43909</v>
      </c>
      <c r="D246" s="5">
        <f>INT(YEAR(Feedback[[#This Row],[Checkin Date]]))</f>
        <v>2020</v>
      </c>
      <c r="E246" s="5" t="s">
        <v>2018</v>
      </c>
      <c r="F246" s="5" t="str">
        <f>TEXT(Feedback[[#This Row],[Checkin Date]],"dddd")</f>
        <v>Sunday</v>
      </c>
      <c r="G246" s="5" t="str">
        <f>IF(OR(Feedback[[#This Row],[Checkin Day]]="Monday",Feedback[[#This Row],[Checkin Day]]="Tuesday",Feedback[[#This Row],[Checkin Day]]="Wednesday",Feedback[[#This Row],[Checkin Day]]="Thursday"),"Weekdays","Weekends")</f>
        <v>Weekends</v>
      </c>
      <c r="H246">
        <v>25</v>
      </c>
      <c r="I2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46" t="s">
        <v>276</v>
      </c>
      <c r="K246" t="s">
        <v>21</v>
      </c>
      <c r="L246" s="1">
        <v>24503</v>
      </c>
      <c r="M246" s="5">
        <f ca="1">DATEDIF(Feedback[[#This Row],[Date of Birth]],TODAY(),"Y")</f>
        <v>58</v>
      </c>
      <c r="N246" t="s">
        <v>22</v>
      </c>
      <c r="O246" t="s">
        <v>23</v>
      </c>
      <c r="P246">
        <v>4</v>
      </c>
      <c r="Q246">
        <v>7</v>
      </c>
      <c r="R246" t="s">
        <v>25</v>
      </c>
      <c r="S246" t="s">
        <v>28</v>
      </c>
      <c r="T246" t="s">
        <v>27</v>
      </c>
      <c r="U246" t="s">
        <v>27</v>
      </c>
      <c r="V246" t="s">
        <v>28</v>
      </c>
      <c r="W246" t="s">
        <v>27</v>
      </c>
      <c r="X246" t="s">
        <v>24</v>
      </c>
      <c r="Y246" t="s">
        <v>24</v>
      </c>
      <c r="Z246" s="6">
        <f>VLOOKUP(Feedback[[#This Row],[Staff attitude]],Rating_Range[],2,0)</f>
        <v>4</v>
      </c>
      <c r="AA246" s="6">
        <f>VLOOKUP(Feedback[[#This Row],[Check-in Process]],Rating_Range[],2,0)</f>
        <v>5</v>
      </c>
      <c r="AB246" s="6">
        <f>VLOOKUP(Feedback[[#This Row],[Room service]],Rating_Range[],2,0)</f>
        <v>2</v>
      </c>
      <c r="AC246" s="6">
        <f>VLOOKUP(Feedback[[#This Row],[Room cleanliness]],Rating_Range[],2,0)</f>
        <v>2</v>
      </c>
      <c r="AD246" s="6">
        <f>VLOOKUP(Feedback[[#This Row],[Food quality]],Rating_Range[],2,0)</f>
        <v>5</v>
      </c>
      <c r="AE246" s="6">
        <f>VLOOKUP(Feedback[[#This Row],[Variety of food]],Rating_Range[],2,0)</f>
        <v>2</v>
      </c>
      <c r="AF246" s="6">
        <f>VLOOKUP(Feedback[[#This Row],[Broadband &amp; TV]],Rating_Range[],2,0)</f>
        <v>3</v>
      </c>
      <c r="AG246" s="6">
        <f>VLOOKUP(Feedback[[#This Row],[Gym]],Rating_Range[],2,0)</f>
        <v>3</v>
      </c>
      <c r="AH246" s="6">
        <f>AVERAGE(Feedback[[#This Row],[S.A]:[Gymm]])</f>
        <v>3.25</v>
      </c>
      <c r="AI246" s="6">
        <f>AVERAGE(Feedback[[#This Row],[S.A]:[C-I-P]])</f>
        <v>4.5</v>
      </c>
      <c r="AJ246" s="6">
        <f>AVERAGE(Feedback[[#This Row],[RM_S]:[RM_C]])</f>
        <v>2</v>
      </c>
      <c r="AK246" s="6">
        <f>AVERAGE(Feedback[[#This Row],[F_Q]:[Var_Food]])</f>
        <v>3.5</v>
      </c>
      <c r="AL246" s="6">
        <f>AVERAGE(Feedback[[#This Row],[B &amp; TV]:[Gymm]])</f>
        <v>3</v>
      </c>
    </row>
    <row r="247" spans="1:38" x14ac:dyDescent="0.3">
      <c r="A247">
        <v>246</v>
      </c>
      <c r="B247" s="1">
        <v>44818</v>
      </c>
      <c r="C247" s="1">
        <v>44848</v>
      </c>
      <c r="D247" s="5">
        <f>INT(YEAR(Feedback[[#This Row],[Checkin Date]]))</f>
        <v>2022</v>
      </c>
      <c r="E247" s="5" t="s">
        <v>2019</v>
      </c>
      <c r="F247" s="5" t="str">
        <f>TEXT(Feedback[[#This Row],[Checkin Date]],"dddd")</f>
        <v>Wednesday</v>
      </c>
      <c r="G247" s="5" t="str">
        <f>IF(OR(Feedback[[#This Row],[Checkin Day]]="Monday",Feedback[[#This Row],[Checkin Day]]="Tuesday",Feedback[[#This Row],[Checkin Day]]="Wednesday",Feedback[[#This Row],[Checkin Day]]="Thursday"),"Weekdays","Weekends")</f>
        <v>Weekdays</v>
      </c>
      <c r="H247">
        <v>30</v>
      </c>
      <c r="I2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47" t="s">
        <v>277</v>
      </c>
      <c r="K247" t="s">
        <v>37</v>
      </c>
      <c r="L247" s="1">
        <v>24797</v>
      </c>
      <c r="M247" s="5">
        <f ca="1">DATEDIF(Feedback[[#This Row],[Date of Birth]],TODAY(),"Y")</f>
        <v>57</v>
      </c>
      <c r="N247" t="s">
        <v>22</v>
      </c>
      <c r="O247" t="s">
        <v>23</v>
      </c>
      <c r="P247">
        <v>5</v>
      </c>
      <c r="Q247">
        <v>9</v>
      </c>
      <c r="R247" t="s">
        <v>25</v>
      </c>
      <c r="S247" t="s">
        <v>25</v>
      </c>
      <c r="T247" t="s">
        <v>24</v>
      </c>
      <c r="U247" t="s">
        <v>26</v>
      </c>
      <c r="V247" t="s">
        <v>26</v>
      </c>
      <c r="W247" t="s">
        <v>27</v>
      </c>
      <c r="X247" t="s">
        <v>24</v>
      </c>
      <c r="Y247" t="s">
        <v>27</v>
      </c>
      <c r="Z247" s="6">
        <f>VLOOKUP(Feedback[[#This Row],[Staff attitude]],Rating_Range[],2,0)</f>
        <v>4</v>
      </c>
      <c r="AA247" s="6">
        <f>VLOOKUP(Feedback[[#This Row],[Check-in Process]],Rating_Range[],2,0)</f>
        <v>4</v>
      </c>
      <c r="AB247" s="6">
        <f>VLOOKUP(Feedback[[#This Row],[Room service]],Rating_Range[],2,0)</f>
        <v>3</v>
      </c>
      <c r="AC247" s="6">
        <f>VLOOKUP(Feedback[[#This Row],[Room cleanliness]],Rating_Range[],2,0)</f>
        <v>1</v>
      </c>
      <c r="AD247" s="6">
        <f>VLOOKUP(Feedback[[#This Row],[Food quality]],Rating_Range[],2,0)</f>
        <v>1</v>
      </c>
      <c r="AE247" s="6">
        <f>VLOOKUP(Feedback[[#This Row],[Variety of food]],Rating_Range[],2,0)</f>
        <v>2</v>
      </c>
      <c r="AF247" s="6">
        <f>VLOOKUP(Feedback[[#This Row],[Broadband &amp; TV]],Rating_Range[],2,0)</f>
        <v>3</v>
      </c>
      <c r="AG247" s="6">
        <f>VLOOKUP(Feedback[[#This Row],[Gym]],Rating_Range[],2,0)</f>
        <v>2</v>
      </c>
      <c r="AH247" s="6">
        <f>AVERAGE(Feedback[[#This Row],[S.A]:[Gymm]])</f>
        <v>2.5</v>
      </c>
      <c r="AI247" s="6">
        <f>AVERAGE(Feedback[[#This Row],[S.A]:[C-I-P]])</f>
        <v>4</v>
      </c>
      <c r="AJ247" s="6">
        <f>AVERAGE(Feedback[[#This Row],[RM_S]:[RM_C]])</f>
        <v>2</v>
      </c>
      <c r="AK247" s="6">
        <f>AVERAGE(Feedback[[#This Row],[F_Q]:[Var_Food]])</f>
        <v>1.5</v>
      </c>
      <c r="AL247" s="6">
        <f>AVERAGE(Feedback[[#This Row],[B &amp; TV]:[Gymm]])</f>
        <v>2.5</v>
      </c>
    </row>
    <row r="248" spans="1:38" x14ac:dyDescent="0.3">
      <c r="A248">
        <v>247</v>
      </c>
      <c r="B248" s="1">
        <v>44724</v>
      </c>
      <c r="C248" s="1">
        <v>44731</v>
      </c>
      <c r="D248" s="5">
        <f>INT(YEAR(Feedback[[#This Row],[Checkin Date]]))</f>
        <v>2022</v>
      </c>
      <c r="E248" s="5" t="s">
        <v>2009</v>
      </c>
      <c r="F248" s="5" t="str">
        <f>TEXT(Feedback[[#This Row],[Checkin Date]],"dddd")</f>
        <v>Sunday</v>
      </c>
      <c r="G248" s="5" t="str">
        <f>IF(OR(Feedback[[#This Row],[Checkin Day]]="Monday",Feedback[[#This Row],[Checkin Day]]="Tuesday",Feedback[[#This Row],[Checkin Day]]="Wednesday",Feedback[[#This Row],[Checkin Day]]="Thursday"),"Weekdays","Weekends")</f>
        <v>Weekends</v>
      </c>
      <c r="H248">
        <v>7</v>
      </c>
      <c r="I2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48" t="s">
        <v>278</v>
      </c>
      <c r="K248" t="s">
        <v>21</v>
      </c>
      <c r="L248" s="1">
        <v>25670</v>
      </c>
      <c r="M248" s="5">
        <f ca="1">DATEDIF(Feedback[[#This Row],[Date of Birth]],TODAY(),"Y")</f>
        <v>55</v>
      </c>
      <c r="N248" t="s">
        <v>22</v>
      </c>
      <c r="O248" t="s">
        <v>23</v>
      </c>
      <c r="P248">
        <v>4</v>
      </c>
      <c r="Q248">
        <v>4</v>
      </c>
      <c r="R248" t="s">
        <v>25</v>
      </c>
      <c r="S248" t="s">
        <v>28</v>
      </c>
      <c r="T248" t="s">
        <v>27</v>
      </c>
      <c r="U248" t="s">
        <v>28</v>
      </c>
      <c r="V248" t="s">
        <v>26</v>
      </c>
      <c r="W248" t="s">
        <v>27</v>
      </c>
      <c r="X248" t="s">
        <v>28</v>
      </c>
      <c r="Y248" t="s">
        <v>28</v>
      </c>
      <c r="Z248" s="6">
        <f>VLOOKUP(Feedback[[#This Row],[Staff attitude]],Rating_Range[],2,0)</f>
        <v>4</v>
      </c>
      <c r="AA248" s="6">
        <f>VLOOKUP(Feedback[[#This Row],[Check-in Process]],Rating_Range[],2,0)</f>
        <v>5</v>
      </c>
      <c r="AB248" s="6">
        <f>VLOOKUP(Feedback[[#This Row],[Room service]],Rating_Range[],2,0)</f>
        <v>2</v>
      </c>
      <c r="AC248" s="6">
        <f>VLOOKUP(Feedback[[#This Row],[Room cleanliness]],Rating_Range[],2,0)</f>
        <v>5</v>
      </c>
      <c r="AD248" s="6">
        <f>VLOOKUP(Feedback[[#This Row],[Food quality]],Rating_Range[],2,0)</f>
        <v>1</v>
      </c>
      <c r="AE248" s="6">
        <f>VLOOKUP(Feedback[[#This Row],[Variety of food]],Rating_Range[],2,0)</f>
        <v>2</v>
      </c>
      <c r="AF248" s="6">
        <f>VLOOKUP(Feedback[[#This Row],[Broadband &amp; TV]],Rating_Range[],2,0)</f>
        <v>5</v>
      </c>
      <c r="AG248" s="6">
        <f>VLOOKUP(Feedback[[#This Row],[Gym]],Rating_Range[],2,0)</f>
        <v>5</v>
      </c>
      <c r="AH248" s="6">
        <f>AVERAGE(Feedback[[#This Row],[S.A]:[Gymm]])</f>
        <v>3.625</v>
      </c>
      <c r="AI248" s="6">
        <f>AVERAGE(Feedback[[#This Row],[S.A]:[C-I-P]])</f>
        <v>4.5</v>
      </c>
      <c r="AJ248" s="6">
        <f>AVERAGE(Feedback[[#This Row],[RM_S]:[RM_C]])</f>
        <v>3.5</v>
      </c>
      <c r="AK248" s="6">
        <f>AVERAGE(Feedback[[#This Row],[F_Q]:[Var_Food]])</f>
        <v>1.5</v>
      </c>
      <c r="AL248" s="6">
        <f>AVERAGE(Feedback[[#This Row],[B &amp; TV]:[Gymm]])</f>
        <v>5</v>
      </c>
    </row>
    <row r="249" spans="1:38" x14ac:dyDescent="0.3">
      <c r="A249">
        <v>248</v>
      </c>
      <c r="B249" s="1">
        <v>44498</v>
      </c>
      <c r="C249" s="1">
        <v>44503</v>
      </c>
      <c r="D249" s="5">
        <f>INT(YEAR(Feedback[[#This Row],[Checkin Date]]))</f>
        <v>2021</v>
      </c>
      <c r="E249" s="5" t="s">
        <v>2013</v>
      </c>
      <c r="F249" s="5" t="str">
        <f>TEXT(Feedback[[#This Row],[Checkin Date]],"dddd")</f>
        <v>Friday</v>
      </c>
      <c r="G249" s="5" t="str">
        <f>IF(OR(Feedback[[#This Row],[Checkin Day]]="Monday",Feedback[[#This Row],[Checkin Day]]="Tuesday",Feedback[[#This Row],[Checkin Day]]="Wednesday",Feedback[[#This Row],[Checkin Day]]="Thursday"),"Weekdays","Weekends")</f>
        <v>Weekends</v>
      </c>
      <c r="H249">
        <v>5</v>
      </c>
      <c r="I2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49" t="s">
        <v>279</v>
      </c>
      <c r="K249" t="s">
        <v>21</v>
      </c>
      <c r="L249" s="1">
        <v>18787</v>
      </c>
      <c r="M249" s="5">
        <f ca="1">DATEDIF(Feedback[[#This Row],[Date of Birth]],TODAY(),"Y")</f>
        <v>74</v>
      </c>
      <c r="N249" t="s">
        <v>31</v>
      </c>
      <c r="O249" t="s">
        <v>1991</v>
      </c>
      <c r="P249">
        <v>2</v>
      </c>
      <c r="Q249">
        <v>8</v>
      </c>
      <c r="R249" t="s">
        <v>25</v>
      </c>
      <c r="S249" t="s">
        <v>25</v>
      </c>
      <c r="T249" t="s">
        <v>25</v>
      </c>
      <c r="U249" t="s">
        <v>27</v>
      </c>
      <c r="V249" t="s">
        <v>28</v>
      </c>
      <c r="W249" t="s">
        <v>27</v>
      </c>
      <c r="X249" t="s">
        <v>28</v>
      </c>
      <c r="Y249" t="s">
        <v>27</v>
      </c>
      <c r="Z249" s="6">
        <f>VLOOKUP(Feedback[[#This Row],[Staff attitude]],Rating_Range[],2,0)</f>
        <v>4</v>
      </c>
      <c r="AA249" s="6">
        <f>VLOOKUP(Feedback[[#This Row],[Check-in Process]],Rating_Range[],2,0)</f>
        <v>4</v>
      </c>
      <c r="AB249" s="6">
        <f>VLOOKUP(Feedback[[#This Row],[Room service]],Rating_Range[],2,0)</f>
        <v>4</v>
      </c>
      <c r="AC249" s="6">
        <f>VLOOKUP(Feedback[[#This Row],[Room cleanliness]],Rating_Range[],2,0)</f>
        <v>2</v>
      </c>
      <c r="AD249" s="6">
        <f>VLOOKUP(Feedback[[#This Row],[Food quality]],Rating_Range[],2,0)</f>
        <v>5</v>
      </c>
      <c r="AE249" s="6">
        <f>VLOOKUP(Feedback[[#This Row],[Variety of food]],Rating_Range[],2,0)</f>
        <v>2</v>
      </c>
      <c r="AF249" s="6">
        <f>VLOOKUP(Feedback[[#This Row],[Broadband &amp; TV]],Rating_Range[],2,0)</f>
        <v>5</v>
      </c>
      <c r="AG249" s="6">
        <f>VLOOKUP(Feedback[[#This Row],[Gym]],Rating_Range[],2,0)</f>
        <v>2</v>
      </c>
      <c r="AH249" s="6">
        <f>AVERAGE(Feedback[[#This Row],[S.A]:[Gymm]])</f>
        <v>3.5</v>
      </c>
      <c r="AI249" s="6">
        <f>AVERAGE(Feedback[[#This Row],[S.A]:[C-I-P]])</f>
        <v>4</v>
      </c>
      <c r="AJ249" s="6">
        <f>AVERAGE(Feedback[[#This Row],[RM_S]:[RM_C]])</f>
        <v>3</v>
      </c>
      <c r="AK249" s="6">
        <f>AVERAGE(Feedback[[#This Row],[F_Q]:[Var_Food]])</f>
        <v>3.5</v>
      </c>
      <c r="AL249" s="6">
        <f>AVERAGE(Feedback[[#This Row],[B &amp; TV]:[Gymm]])</f>
        <v>3.5</v>
      </c>
    </row>
    <row r="250" spans="1:38" x14ac:dyDescent="0.3">
      <c r="A250">
        <v>249</v>
      </c>
      <c r="B250" s="1">
        <v>44611</v>
      </c>
      <c r="C250" s="1">
        <v>44632</v>
      </c>
      <c r="D250" s="5">
        <f>INT(YEAR(Feedback[[#This Row],[Checkin Date]]))</f>
        <v>2022</v>
      </c>
      <c r="E250" s="5" t="s">
        <v>2018</v>
      </c>
      <c r="F250" s="5" t="str">
        <f>TEXT(Feedback[[#This Row],[Checkin Date]],"dddd")</f>
        <v>Saturday</v>
      </c>
      <c r="G250" s="5" t="str">
        <f>IF(OR(Feedback[[#This Row],[Checkin Day]]="Monday",Feedback[[#This Row],[Checkin Day]]="Tuesday",Feedback[[#This Row],[Checkin Day]]="Wednesday",Feedback[[#This Row],[Checkin Day]]="Thursday"),"Weekdays","Weekends")</f>
        <v>Weekends</v>
      </c>
      <c r="H250">
        <v>21</v>
      </c>
      <c r="I2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50" t="s">
        <v>280</v>
      </c>
      <c r="K250" t="s">
        <v>21</v>
      </c>
      <c r="L250" s="1">
        <v>34683</v>
      </c>
      <c r="M250" s="5">
        <f ca="1">DATEDIF(Feedback[[#This Row],[Date of Birth]],TODAY(),"Y")</f>
        <v>30</v>
      </c>
      <c r="N250" t="s">
        <v>35</v>
      </c>
      <c r="O250" t="s">
        <v>1991</v>
      </c>
      <c r="P250">
        <v>5</v>
      </c>
      <c r="Q250">
        <v>9</v>
      </c>
      <c r="R250" t="s">
        <v>28</v>
      </c>
      <c r="S250" t="s">
        <v>24</v>
      </c>
      <c r="T250" t="s">
        <v>24</v>
      </c>
      <c r="U250" t="s">
        <v>28</v>
      </c>
      <c r="V250" t="s">
        <v>25</v>
      </c>
      <c r="W250" t="s">
        <v>25</v>
      </c>
      <c r="X250" t="s">
        <v>27</v>
      </c>
      <c r="Y250" t="s">
        <v>28</v>
      </c>
      <c r="Z250" s="6">
        <f>VLOOKUP(Feedback[[#This Row],[Staff attitude]],Rating_Range[],2,0)</f>
        <v>5</v>
      </c>
      <c r="AA250" s="6">
        <f>VLOOKUP(Feedback[[#This Row],[Check-in Process]],Rating_Range[],2,0)</f>
        <v>3</v>
      </c>
      <c r="AB250" s="6">
        <f>VLOOKUP(Feedback[[#This Row],[Room service]],Rating_Range[],2,0)</f>
        <v>3</v>
      </c>
      <c r="AC250" s="6">
        <f>VLOOKUP(Feedback[[#This Row],[Room cleanliness]],Rating_Range[],2,0)</f>
        <v>5</v>
      </c>
      <c r="AD250" s="6">
        <f>VLOOKUP(Feedback[[#This Row],[Food quality]],Rating_Range[],2,0)</f>
        <v>4</v>
      </c>
      <c r="AE250" s="6">
        <f>VLOOKUP(Feedback[[#This Row],[Variety of food]],Rating_Range[],2,0)</f>
        <v>4</v>
      </c>
      <c r="AF250" s="6">
        <f>VLOOKUP(Feedback[[#This Row],[Broadband &amp; TV]],Rating_Range[],2,0)</f>
        <v>2</v>
      </c>
      <c r="AG250" s="6">
        <f>VLOOKUP(Feedback[[#This Row],[Gym]],Rating_Range[],2,0)</f>
        <v>5</v>
      </c>
      <c r="AH250" s="6">
        <f>AVERAGE(Feedback[[#This Row],[S.A]:[Gymm]])</f>
        <v>3.875</v>
      </c>
      <c r="AI250" s="6">
        <f>AVERAGE(Feedback[[#This Row],[S.A]:[C-I-P]])</f>
        <v>4</v>
      </c>
      <c r="AJ250" s="6">
        <f>AVERAGE(Feedback[[#This Row],[RM_S]:[RM_C]])</f>
        <v>4</v>
      </c>
      <c r="AK250" s="6">
        <f>AVERAGE(Feedback[[#This Row],[F_Q]:[Var_Food]])</f>
        <v>4</v>
      </c>
      <c r="AL250" s="6">
        <f>AVERAGE(Feedback[[#This Row],[B &amp; TV]:[Gymm]])</f>
        <v>3.5</v>
      </c>
    </row>
    <row r="251" spans="1:38" x14ac:dyDescent="0.3">
      <c r="A251">
        <v>250</v>
      </c>
      <c r="B251" s="1">
        <v>44237</v>
      </c>
      <c r="C251" s="1">
        <v>44257</v>
      </c>
      <c r="D251" s="5">
        <f>INT(YEAR(Feedback[[#This Row],[Checkin Date]]))</f>
        <v>2021</v>
      </c>
      <c r="E251" s="5" t="s">
        <v>2018</v>
      </c>
      <c r="F251" s="5" t="str">
        <f>TEXT(Feedback[[#This Row],[Checkin Date]],"dddd")</f>
        <v>Wednesday</v>
      </c>
      <c r="G251" s="5" t="str">
        <f>IF(OR(Feedback[[#This Row],[Checkin Day]]="Monday",Feedback[[#This Row],[Checkin Day]]="Tuesday",Feedback[[#This Row],[Checkin Day]]="Wednesday",Feedback[[#This Row],[Checkin Day]]="Thursday"),"Weekdays","Weekends")</f>
        <v>Weekdays</v>
      </c>
      <c r="H251">
        <v>20</v>
      </c>
      <c r="I2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51" t="s">
        <v>281</v>
      </c>
      <c r="K251" t="s">
        <v>37</v>
      </c>
      <c r="L251" s="1">
        <v>23077</v>
      </c>
      <c r="M251" s="5">
        <f ca="1">DATEDIF(Feedback[[#This Row],[Date of Birth]],TODAY(),"Y")</f>
        <v>62</v>
      </c>
      <c r="N251" t="s">
        <v>31</v>
      </c>
      <c r="O251" t="s">
        <v>1993</v>
      </c>
      <c r="P251">
        <v>5</v>
      </c>
      <c r="Q251">
        <v>5</v>
      </c>
      <c r="R251" t="s">
        <v>25</v>
      </c>
      <c r="S251" t="s">
        <v>28</v>
      </c>
      <c r="T251" t="s">
        <v>25</v>
      </c>
      <c r="U251" t="s">
        <v>25</v>
      </c>
      <c r="V251" t="s">
        <v>25</v>
      </c>
      <c r="W251" t="s">
        <v>26</v>
      </c>
      <c r="X251" t="s">
        <v>27</v>
      </c>
      <c r="Y251" t="s">
        <v>26</v>
      </c>
      <c r="Z251" s="6">
        <f>VLOOKUP(Feedback[[#This Row],[Staff attitude]],Rating_Range[],2,0)</f>
        <v>4</v>
      </c>
      <c r="AA251" s="6">
        <f>VLOOKUP(Feedback[[#This Row],[Check-in Process]],Rating_Range[],2,0)</f>
        <v>5</v>
      </c>
      <c r="AB251" s="6">
        <f>VLOOKUP(Feedback[[#This Row],[Room service]],Rating_Range[],2,0)</f>
        <v>4</v>
      </c>
      <c r="AC251" s="6">
        <f>VLOOKUP(Feedback[[#This Row],[Room cleanliness]],Rating_Range[],2,0)</f>
        <v>4</v>
      </c>
      <c r="AD251" s="6">
        <f>VLOOKUP(Feedback[[#This Row],[Food quality]],Rating_Range[],2,0)</f>
        <v>4</v>
      </c>
      <c r="AE251" s="6">
        <f>VLOOKUP(Feedback[[#This Row],[Variety of food]],Rating_Range[],2,0)</f>
        <v>1</v>
      </c>
      <c r="AF251" s="6">
        <f>VLOOKUP(Feedback[[#This Row],[Broadband &amp; TV]],Rating_Range[],2,0)</f>
        <v>2</v>
      </c>
      <c r="AG251" s="6">
        <f>VLOOKUP(Feedback[[#This Row],[Gym]],Rating_Range[],2,0)</f>
        <v>1</v>
      </c>
      <c r="AH251" s="6">
        <f>AVERAGE(Feedback[[#This Row],[S.A]:[Gymm]])</f>
        <v>3.125</v>
      </c>
      <c r="AI251" s="6">
        <f>AVERAGE(Feedback[[#This Row],[S.A]:[C-I-P]])</f>
        <v>4.5</v>
      </c>
      <c r="AJ251" s="6">
        <f>AVERAGE(Feedback[[#This Row],[RM_S]:[RM_C]])</f>
        <v>4</v>
      </c>
      <c r="AK251" s="6">
        <f>AVERAGE(Feedback[[#This Row],[F_Q]:[Var_Food]])</f>
        <v>2.5</v>
      </c>
      <c r="AL251" s="6">
        <f>AVERAGE(Feedback[[#This Row],[B &amp; TV]:[Gymm]])</f>
        <v>1.5</v>
      </c>
    </row>
    <row r="252" spans="1:38" x14ac:dyDescent="0.3">
      <c r="A252">
        <v>251</v>
      </c>
      <c r="B252" s="1">
        <v>44453</v>
      </c>
      <c r="C252" s="1">
        <v>44477</v>
      </c>
      <c r="D252" s="5">
        <f>INT(YEAR(Feedback[[#This Row],[Checkin Date]]))</f>
        <v>2021</v>
      </c>
      <c r="E252" s="5" t="s">
        <v>2019</v>
      </c>
      <c r="F252" s="5" t="str">
        <f>TEXT(Feedback[[#This Row],[Checkin Date]],"dddd")</f>
        <v>Tuesday</v>
      </c>
      <c r="G252" s="5" t="str">
        <f>IF(OR(Feedback[[#This Row],[Checkin Day]]="Monday",Feedback[[#This Row],[Checkin Day]]="Tuesday",Feedback[[#This Row],[Checkin Day]]="Wednesday",Feedback[[#This Row],[Checkin Day]]="Thursday"),"Weekdays","Weekends")</f>
        <v>Weekdays</v>
      </c>
      <c r="H252">
        <v>24</v>
      </c>
      <c r="I2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52" t="s">
        <v>282</v>
      </c>
      <c r="K252" t="s">
        <v>37</v>
      </c>
      <c r="L252" s="1">
        <v>33729</v>
      </c>
      <c r="M252" s="5">
        <f ca="1">DATEDIF(Feedback[[#This Row],[Date of Birth]],TODAY(),"Y")</f>
        <v>33</v>
      </c>
      <c r="N252" t="s">
        <v>31</v>
      </c>
      <c r="O252" t="s">
        <v>1990</v>
      </c>
      <c r="P252">
        <v>5</v>
      </c>
      <c r="Q252">
        <v>6</v>
      </c>
      <c r="R252" t="s">
        <v>28</v>
      </c>
      <c r="S252" t="s">
        <v>24</v>
      </c>
      <c r="T252" t="s">
        <v>25</v>
      </c>
      <c r="U252" t="s">
        <v>25</v>
      </c>
      <c r="V252" t="s">
        <v>24</v>
      </c>
      <c r="W252" t="s">
        <v>27</v>
      </c>
      <c r="X252" t="s">
        <v>24</v>
      </c>
      <c r="Y252" t="s">
        <v>28</v>
      </c>
      <c r="Z252" s="6">
        <f>VLOOKUP(Feedback[[#This Row],[Staff attitude]],Rating_Range[],2,0)</f>
        <v>5</v>
      </c>
      <c r="AA252" s="6">
        <f>VLOOKUP(Feedback[[#This Row],[Check-in Process]],Rating_Range[],2,0)</f>
        <v>3</v>
      </c>
      <c r="AB252" s="6">
        <f>VLOOKUP(Feedback[[#This Row],[Room service]],Rating_Range[],2,0)</f>
        <v>4</v>
      </c>
      <c r="AC252" s="6">
        <f>VLOOKUP(Feedback[[#This Row],[Room cleanliness]],Rating_Range[],2,0)</f>
        <v>4</v>
      </c>
      <c r="AD252" s="6">
        <f>VLOOKUP(Feedback[[#This Row],[Food quality]],Rating_Range[],2,0)</f>
        <v>3</v>
      </c>
      <c r="AE252" s="6">
        <f>VLOOKUP(Feedback[[#This Row],[Variety of food]],Rating_Range[],2,0)</f>
        <v>2</v>
      </c>
      <c r="AF252" s="6">
        <f>VLOOKUP(Feedback[[#This Row],[Broadband &amp; TV]],Rating_Range[],2,0)</f>
        <v>3</v>
      </c>
      <c r="AG252" s="6">
        <f>VLOOKUP(Feedback[[#This Row],[Gym]],Rating_Range[],2,0)</f>
        <v>5</v>
      </c>
      <c r="AH252" s="6">
        <f>AVERAGE(Feedback[[#This Row],[S.A]:[Gymm]])</f>
        <v>3.625</v>
      </c>
      <c r="AI252" s="6">
        <f>AVERAGE(Feedback[[#This Row],[S.A]:[C-I-P]])</f>
        <v>4</v>
      </c>
      <c r="AJ252" s="6">
        <f>AVERAGE(Feedback[[#This Row],[RM_S]:[RM_C]])</f>
        <v>4</v>
      </c>
      <c r="AK252" s="6">
        <f>AVERAGE(Feedback[[#This Row],[F_Q]:[Var_Food]])</f>
        <v>2.5</v>
      </c>
      <c r="AL252" s="6">
        <f>AVERAGE(Feedback[[#This Row],[B &amp; TV]:[Gymm]])</f>
        <v>4</v>
      </c>
    </row>
    <row r="253" spans="1:38" x14ac:dyDescent="0.3">
      <c r="A253">
        <v>252</v>
      </c>
      <c r="B253" s="1">
        <v>44187</v>
      </c>
      <c r="C253" s="1">
        <v>44189</v>
      </c>
      <c r="D253" s="5">
        <f>INT(YEAR(Feedback[[#This Row],[Checkin Date]]))</f>
        <v>2020</v>
      </c>
      <c r="E253" s="5" t="s">
        <v>2010</v>
      </c>
      <c r="F253" s="5" t="str">
        <f>TEXT(Feedback[[#This Row],[Checkin Date]],"dddd")</f>
        <v>Tuesday</v>
      </c>
      <c r="G253" s="5" t="str">
        <f>IF(OR(Feedback[[#This Row],[Checkin Day]]="Monday",Feedback[[#This Row],[Checkin Day]]="Tuesday",Feedback[[#This Row],[Checkin Day]]="Wednesday",Feedback[[#This Row],[Checkin Day]]="Thursday"),"Weekdays","Weekends")</f>
        <v>Weekdays</v>
      </c>
      <c r="H253">
        <v>2</v>
      </c>
      <c r="I2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53" t="s">
        <v>283</v>
      </c>
      <c r="K253" t="s">
        <v>37</v>
      </c>
      <c r="L253" s="1">
        <v>31220</v>
      </c>
      <c r="M253" s="5">
        <f ca="1">DATEDIF(Feedback[[#This Row],[Date of Birth]],TODAY(),"Y")</f>
        <v>40</v>
      </c>
      <c r="N253" t="s">
        <v>22</v>
      </c>
      <c r="O253" t="s">
        <v>23</v>
      </c>
      <c r="P253">
        <v>4</v>
      </c>
      <c r="Q253">
        <v>6</v>
      </c>
      <c r="R253" t="s">
        <v>26</v>
      </c>
      <c r="S253" t="s">
        <v>24</v>
      </c>
      <c r="T253" t="s">
        <v>25</v>
      </c>
      <c r="U253" t="s">
        <v>26</v>
      </c>
      <c r="V253" t="s">
        <v>28</v>
      </c>
      <c r="W253" t="s">
        <v>26</v>
      </c>
      <c r="X253" t="s">
        <v>27</v>
      </c>
      <c r="Y253" t="s">
        <v>28</v>
      </c>
      <c r="Z253" s="6">
        <f>VLOOKUP(Feedback[[#This Row],[Staff attitude]],Rating_Range[],2,0)</f>
        <v>1</v>
      </c>
      <c r="AA253" s="6">
        <f>VLOOKUP(Feedback[[#This Row],[Check-in Process]],Rating_Range[],2,0)</f>
        <v>3</v>
      </c>
      <c r="AB253" s="6">
        <f>VLOOKUP(Feedback[[#This Row],[Room service]],Rating_Range[],2,0)</f>
        <v>4</v>
      </c>
      <c r="AC253" s="6">
        <f>VLOOKUP(Feedback[[#This Row],[Room cleanliness]],Rating_Range[],2,0)</f>
        <v>1</v>
      </c>
      <c r="AD253" s="6">
        <f>VLOOKUP(Feedback[[#This Row],[Food quality]],Rating_Range[],2,0)</f>
        <v>5</v>
      </c>
      <c r="AE253" s="6">
        <f>VLOOKUP(Feedback[[#This Row],[Variety of food]],Rating_Range[],2,0)</f>
        <v>1</v>
      </c>
      <c r="AF253" s="6">
        <f>VLOOKUP(Feedback[[#This Row],[Broadband &amp; TV]],Rating_Range[],2,0)</f>
        <v>2</v>
      </c>
      <c r="AG253" s="6">
        <f>VLOOKUP(Feedback[[#This Row],[Gym]],Rating_Range[],2,0)</f>
        <v>5</v>
      </c>
      <c r="AH253" s="6">
        <f>AVERAGE(Feedback[[#This Row],[S.A]:[Gymm]])</f>
        <v>2.75</v>
      </c>
      <c r="AI253" s="6">
        <f>AVERAGE(Feedback[[#This Row],[S.A]:[C-I-P]])</f>
        <v>2</v>
      </c>
      <c r="AJ253" s="6">
        <f>AVERAGE(Feedback[[#This Row],[RM_S]:[RM_C]])</f>
        <v>2.5</v>
      </c>
      <c r="AK253" s="6">
        <f>AVERAGE(Feedback[[#This Row],[F_Q]:[Var_Food]])</f>
        <v>3</v>
      </c>
      <c r="AL253" s="6">
        <f>AVERAGE(Feedback[[#This Row],[B &amp; TV]:[Gymm]])</f>
        <v>3.5</v>
      </c>
    </row>
    <row r="254" spans="1:38" x14ac:dyDescent="0.3">
      <c r="A254">
        <v>253</v>
      </c>
      <c r="B254" s="1">
        <v>44255</v>
      </c>
      <c r="C254" s="1">
        <v>44273</v>
      </c>
      <c r="D254" s="5">
        <f>INT(YEAR(Feedback[[#This Row],[Checkin Date]]))</f>
        <v>2021</v>
      </c>
      <c r="E254" s="5" t="s">
        <v>2018</v>
      </c>
      <c r="F254" s="5" t="str">
        <f>TEXT(Feedback[[#This Row],[Checkin Date]],"dddd")</f>
        <v>Sunday</v>
      </c>
      <c r="G254" s="5" t="str">
        <f>IF(OR(Feedback[[#This Row],[Checkin Day]]="Monday",Feedback[[#This Row],[Checkin Day]]="Tuesday",Feedback[[#This Row],[Checkin Day]]="Wednesday",Feedback[[#This Row],[Checkin Day]]="Thursday"),"Weekdays","Weekends")</f>
        <v>Weekends</v>
      </c>
      <c r="H254">
        <v>18</v>
      </c>
      <c r="I2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54" t="s">
        <v>284</v>
      </c>
      <c r="K254" t="s">
        <v>37</v>
      </c>
      <c r="L254" s="1">
        <v>30393</v>
      </c>
      <c r="M254" s="5">
        <f ca="1">DATEDIF(Feedback[[#This Row],[Date of Birth]],TODAY(),"Y")</f>
        <v>42</v>
      </c>
      <c r="N254" t="s">
        <v>53</v>
      </c>
      <c r="O254" t="s">
        <v>1992</v>
      </c>
      <c r="P254">
        <v>2</v>
      </c>
      <c r="Q254">
        <v>5</v>
      </c>
      <c r="R254" t="s">
        <v>25</v>
      </c>
      <c r="S254" t="s">
        <v>25</v>
      </c>
      <c r="T254" t="s">
        <v>26</v>
      </c>
      <c r="U254" t="s">
        <v>24</v>
      </c>
      <c r="V254" t="s">
        <v>24</v>
      </c>
      <c r="W254" t="s">
        <v>24</v>
      </c>
      <c r="X254" t="s">
        <v>28</v>
      </c>
      <c r="Y254" t="s">
        <v>25</v>
      </c>
      <c r="Z254" s="6">
        <f>VLOOKUP(Feedback[[#This Row],[Staff attitude]],Rating_Range[],2,0)</f>
        <v>4</v>
      </c>
      <c r="AA254" s="6">
        <f>VLOOKUP(Feedback[[#This Row],[Check-in Process]],Rating_Range[],2,0)</f>
        <v>4</v>
      </c>
      <c r="AB254" s="6">
        <f>VLOOKUP(Feedback[[#This Row],[Room service]],Rating_Range[],2,0)</f>
        <v>1</v>
      </c>
      <c r="AC254" s="6">
        <f>VLOOKUP(Feedback[[#This Row],[Room cleanliness]],Rating_Range[],2,0)</f>
        <v>3</v>
      </c>
      <c r="AD254" s="6">
        <f>VLOOKUP(Feedback[[#This Row],[Food quality]],Rating_Range[],2,0)</f>
        <v>3</v>
      </c>
      <c r="AE254" s="6">
        <f>VLOOKUP(Feedback[[#This Row],[Variety of food]],Rating_Range[],2,0)</f>
        <v>3</v>
      </c>
      <c r="AF254" s="6">
        <f>VLOOKUP(Feedback[[#This Row],[Broadband &amp; TV]],Rating_Range[],2,0)</f>
        <v>5</v>
      </c>
      <c r="AG254" s="6">
        <f>VLOOKUP(Feedback[[#This Row],[Gym]],Rating_Range[],2,0)</f>
        <v>4</v>
      </c>
      <c r="AH254" s="6">
        <f>AVERAGE(Feedback[[#This Row],[S.A]:[Gymm]])</f>
        <v>3.375</v>
      </c>
      <c r="AI254" s="6">
        <f>AVERAGE(Feedback[[#This Row],[S.A]:[C-I-P]])</f>
        <v>4</v>
      </c>
      <c r="AJ254" s="6">
        <f>AVERAGE(Feedback[[#This Row],[RM_S]:[RM_C]])</f>
        <v>2</v>
      </c>
      <c r="AK254" s="6">
        <f>AVERAGE(Feedback[[#This Row],[F_Q]:[Var_Food]])</f>
        <v>3</v>
      </c>
      <c r="AL254" s="6">
        <f>AVERAGE(Feedback[[#This Row],[B &amp; TV]:[Gymm]])</f>
        <v>4.5</v>
      </c>
    </row>
    <row r="255" spans="1:38" x14ac:dyDescent="0.3">
      <c r="A255">
        <v>254</v>
      </c>
      <c r="B255" s="1">
        <v>44913</v>
      </c>
      <c r="C255" s="1">
        <v>44924</v>
      </c>
      <c r="D255" s="5">
        <f>INT(YEAR(Feedback[[#This Row],[Checkin Date]]))</f>
        <v>2022</v>
      </c>
      <c r="E255" s="5" t="s">
        <v>2010</v>
      </c>
      <c r="F255" s="5" t="str">
        <f>TEXT(Feedback[[#This Row],[Checkin Date]],"dddd")</f>
        <v>Sunday</v>
      </c>
      <c r="G255" s="5" t="str">
        <f>IF(OR(Feedback[[#This Row],[Checkin Day]]="Monday",Feedback[[#This Row],[Checkin Day]]="Tuesday",Feedback[[#This Row],[Checkin Day]]="Wednesday",Feedback[[#This Row],[Checkin Day]]="Thursday"),"Weekdays","Weekends")</f>
        <v>Weekends</v>
      </c>
      <c r="H255">
        <v>11</v>
      </c>
      <c r="I2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55" t="s">
        <v>285</v>
      </c>
      <c r="K255" t="s">
        <v>37</v>
      </c>
      <c r="L255" s="1">
        <v>26407</v>
      </c>
      <c r="M255" s="5">
        <f ca="1">DATEDIF(Feedback[[#This Row],[Date of Birth]],TODAY(),"Y")</f>
        <v>53</v>
      </c>
      <c r="N255" t="s">
        <v>22</v>
      </c>
      <c r="O255" t="s">
        <v>23</v>
      </c>
      <c r="P255">
        <v>2</v>
      </c>
      <c r="Q255">
        <v>7</v>
      </c>
      <c r="R255" t="s">
        <v>25</v>
      </c>
      <c r="S255" t="s">
        <v>24</v>
      </c>
      <c r="T255" t="s">
        <v>24</v>
      </c>
      <c r="U255" t="s">
        <v>26</v>
      </c>
      <c r="V255" t="s">
        <v>25</v>
      </c>
      <c r="W255" t="s">
        <v>26</v>
      </c>
      <c r="X255" t="s">
        <v>25</v>
      </c>
      <c r="Y255" t="s">
        <v>25</v>
      </c>
      <c r="Z255" s="6">
        <f>VLOOKUP(Feedback[[#This Row],[Staff attitude]],Rating_Range[],2,0)</f>
        <v>4</v>
      </c>
      <c r="AA255" s="6">
        <f>VLOOKUP(Feedback[[#This Row],[Check-in Process]],Rating_Range[],2,0)</f>
        <v>3</v>
      </c>
      <c r="AB255" s="6">
        <f>VLOOKUP(Feedback[[#This Row],[Room service]],Rating_Range[],2,0)</f>
        <v>3</v>
      </c>
      <c r="AC255" s="6">
        <f>VLOOKUP(Feedback[[#This Row],[Room cleanliness]],Rating_Range[],2,0)</f>
        <v>1</v>
      </c>
      <c r="AD255" s="6">
        <f>VLOOKUP(Feedback[[#This Row],[Food quality]],Rating_Range[],2,0)</f>
        <v>4</v>
      </c>
      <c r="AE255" s="6">
        <f>VLOOKUP(Feedback[[#This Row],[Variety of food]],Rating_Range[],2,0)</f>
        <v>1</v>
      </c>
      <c r="AF255" s="6">
        <f>VLOOKUP(Feedback[[#This Row],[Broadband &amp; TV]],Rating_Range[],2,0)</f>
        <v>4</v>
      </c>
      <c r="AG255" s="6">
        <f>VLOOKUP(Feedback[[#This Row],[Gym]],Rating_Range[],2,0)</f>
        <v>4</v>
      </c>
      <c r="AH255" s="6">
        <f>AVERAGE(Feedback[[#This Row],[S.A]:[Gymm]])</f>
        <v>3</v>
      </c>
      <c r="AI255" s="6">
        <f>AVERAGE(Feedback[[#This Row],[S.A]:[C-I-P]])</f>
        <v>3.5</v>
      </c>
      <c r="AJ255" s="6">
        <f>AVERAGE(Feedback[[#This Row],[RM_S]:[RM_C]])</f>
        <v>2</v>
      </c>
      <c r="AK255" s="6">
        <f>AVERAGE(Feedback[[#This Row],[F_Q]:[Var_Food]])</f>
        <v>2.5</v>
      </c>
      <c r="AL255" s="6">
        <f>AVERAGE(Feedback[[#This Row],[B &amp; TV]:[Gymm]])</f>
        <v>4</v>
      </c>
    </row>
    <row r="256" spans="1:38" x14ac:dyDescent="0.3">
      <c r="A256">
        <v>255</v>
      </c>
      <c r="B256" s="1">
        <v>44887</v>
      </c>
      <c r="C256" s="1">
        <v>44893</v>
      </c>
      <c r="D256" s="5">
        <f>INT(YEAR(Feedback[[#This Row],[Checkin Date]]))</f>
        <v>2022</v>
      </c>
      <c r="E256" s="5" t="s">
        <v>2015</v>
      </c>
      <c r="F256" s="5" t="str">
        <f>TEXT(Feedback[[#This Row],[Checkin Date]],"dddd")</f>
        <v>Tuesday</v>
      </c>
      <c r="G256" s="5" t="str">
        <f>IF(OR(Feedback[[#This Row],[Checkin Day]]="Monday",Feedback[[#This Row],[Checkin Day]]="Tuesday",Feedback[[#This Row],[Checkin Day]]="Wednesday",Feedback[[#This Row],[Checkin Day]]="Thursday"),"Weekdays","Weekends")</f>
        <v>Weekdays</v>
      </c>
      <c r="H256">
        <v>6</v>
      </c>
      <c r="I2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56" t="s">
        <v>286</v>
      </c>
      <c r="K256" t="s">
        <v>37</v>
      </c>
      <c r="L256" s="1">
        <v>21726</v>
      </c>
      <c r="M256" s="5">
        <f ca="1">DATEDIF(Feedback[[#This Row],[Date of Birth]],TODAY(),"Y")</f>
        <v>66</v>
      </c>
      <c r="N256" t="s">
        <v>31</v>
      </c>
      <c r="O256" t="s">
        <v>1994</v>
      </c>
      <c r="P256">
        <v>2</v>
      </c>
      <c r="Q256">
        <v>9</v>
      </c>
      <c r="R256" t="s">
        <v>28</v>
      </c>
      <c r="S256" t="s">
        <v>28</v>
      </c>
      <c r="T256" t="s">
        <v>28</v>
      </c>
      <c r="U256" t="s">
        <v>25</v>
      </c>
      <c r="V256" t="s">
        <v>24</v>
      </c>
      <c r="W256" t="s">
        <v>26</v>
      </c>
      <c r="X256" t="s">
        <v>24</v>
      </c>
      <c r="Y256" t="s">
        <v>25</v>
      </c>
      <c r="Z256" s="6">
        <f>VLOOKUP(Feedback[[#This Row],[Staff attitude]],Rating_Range[],2,0)</f>
        <v>5</v>
      </c>
      <c r="AA256" s="6">
        <f>VLOOKUP(Feedback[[#This Row],[Check-in Process]],Rating_Range[],2,0)</f>
        <v>5</v>
      </c>
      <c r="AB256" s="6">
        <f>VLOOKUP(Feedback[[#This Row],[Room service]],Rating_Range[],2,0)</f>
        <v>5</v>
      </c>
      <c r="AC256" s="6">
        <f>VLOOKUP(Feedback[[#This Row],[Room cleanliness]],Rating_Range[],2,0)</f>
        <v>4</v>
      </c>
      <c r="AD256" s="6">
        <f>VLOOKUP(Feedback[[#This Row],[Food quality]],Rating_Range[],2,0)</f>
        <v>3</v>
      </c>
      <c r="AE256" s="6">
        <f>VLOOKUP(Feedback[[#This Row],[Variety of food]],Rating_Range[],2,0)</f>
        <v>1</v>
      </c>
      <c r="AF256" s="6">
        <f>VLOOKUP(Feedback[[#This Row],[Broadband &amp; TV]],Rating_Range[],2,0)</f>
        <v>3</v>
      </c>
      <c r="AG256" s="6">
        <f>VLOOKUP(Feedback[[#This Row],[Gym]],Rating_Range[],2,0)</f>
        <v>4</v>
      </c>
      <c r="AH256" s="6">
        <f>AVERAGE(Feedback[[#This Row],[S.A]:[Gymm]])</f>
        <v>3.75</v>
      </c>
      <c r="AI256" s="6">
        <f>AVERAGE(Feedback[[#This Row],[S.A]:[C-I-P]])</f>
        <v>5</v>
      </c>
      <c r="AJ256" s="6">
        <f>AVERAGE(Feedback[[#This Row],[RM_S]:[RM_C]])</f>
        <v>4.5</v>
      </c>
      <c r="AK256" s="6">
        <f>AVERAGE(Feedback[[#This Row],[F_Q]:[Var_Food]])</f>
        <v>2</v>
      </c>
      <c r="AL256" s="6">
        <f>AVERAGE(Feedback[[#This Row],[B &amp; TV]:[Gymm]])</f>
        <v>3.5</v>
      </c>
    </row>
    <row r="257" spans="1:38" x14ac:dyDescent="0.3">
      <c r="A257">
        <v>256</v>
      </c>
      <c r="B257" s="1">
        <v>44614</v>
      </c>
      <c r="C257" s="1">
        <v>44623</v>
      </c>
      <c r="D257" s="5">
        <f>INT(YEAR(Feedback[[#This Row],[Checkin Date]]))</f>
        <v>2022</v>
      </c>
      <c r="E257" s="5" t="s">
        <v>2018</v>
      </c>
      <c r="F257" s="5" t="str">
        <f>TEXT(Feedback[[#This Row],[Checkin Date]],"dddd")</f>
        <v>Tuesday</v>
      </c>
      <c r="G257" s="5" t="str">
        <f>IF(OR(Feedback[[#This Row],[Checkin Day]]="Monday",Feedback[[#This Row],[Checkin Day]]="Tuesday",Feedback[[#This Row],[Checkin Day]]="Wednesday",Feedback[[#This Row],[Checkin Day]]="Thursday"),"Weekdays","Weekends")</f>
        <v>Weekdays</v>
      </c>
      <c r="H257">
        <v>9</v>
      </c>
      <c r="I2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57" t="s">
        <v>287</v>
      </c>
      <c r="K257" t="s">
        <v>37</v>
      </c>
      <c r="L257" s="1">
        <v>37550</v>
      </c>
      <c r="M257" s="5">
        <f ca="1">DATEDIF(Feedback[[#This Row],[Date of Birth]],TODAY(),"Y")</f>
        <v>22</v>
      </c>
      <c r="N257" t="s">
        <v>22</v>
      </c>
      <c r="O257" t="s">
        <v>23</v>
      </c>
      <c r="P257">
        <v>3</v>
      </c>
      <c r="Q257">
        <v>5</v>
      </c>
      <c r="R257" t="s">
        <v>25</v>
      </c>
      <c r="S257" t="s">
        <v>27</v>
      </c>
      <c r="T257" t="s">
        <v>24</v>
      </c>
      <c r="U257" t="s">
        <v>28</v>
      </c>
      <c r="V257" t="s">
        <v>24</v>
      </c>
      <c r="W257" t="s">
        <v>27</v>
      </c>
      <c r="X257" t="s">
        <v>25</v>
      </c>
      <c r="Y257" t="s">
        <v>27</v>
      </c>
      <c r="Z257" s="6">
        <f>VLOOKUP(Feedback[[#This Row],[Staff attitude]],Rating_Range[],2,0)</f>
        <v>4</v>
      </c>
      <c r="AA257" s="6">
        <f>VLOOKUP(Feedback[[#This Row],[Check-in Process]],Rating_Range[],2,0)</f>
        <v>2</v>
      </c>
      <c r="AB257" s="6">
        <f>VLOOKUP(Feedback[[#This Row],[Room service]],Rating_Range[],2,0)</f>
        <v>3</v>
      </c>
      <c r="AC257" s="6">
        <f>VLOOKUP(Feedback[[#This Row],[Room cleanliness]],Rating_Range[],2,0)</f>
        <v>5</v>
      </c>
      <c r="AD257" s="6">
        <f>VLOOKUP(Feedback[[#This Row],[Food quality]],Rating_Range[],2,0)</f>
        <v>3</v>
      </c>
      <c r="AE257" s="6">
        <f>VLOOKUP(Feedback[[#This Row],[Variety of food]],Rating_Range[],2,0)</f>
        <v>2</v>
      </c>
      <c r="AF257" s="6">
        <f>VLOOKUP(Feedback[[#This Row],[Broadband &amp; TV]],Rating_Range[],2,0)</f>
        <v>4</v>
      </c>
      <c r="AG257" s="6">
        <f>VLOOKUP(Feedback[[#This Row],[Gym]],Rating_Range[],2,0)</f>
        <v>2</v>
      </c>
      <c r="AH257" s="6">
        <f>AVERAGE(Feedback[[#This Row],[S.A]:[Gymm]])</f>
        <v>3.125</v>
      </c>
      <c r="AI257" s="6">
        <f>AVERAGE(Feedback[[#This Row],[S.A]:[C-I-P]])</f>
        <v>3</v>
      </c>
      <c r="AJ257" s="6">
        <f>AVERAGE(Feedback[[#This Row],[RM_S]:[RM_C]])</f>
        <v>4</v>
      </c>
      <c r="AK257" s="6">
        <f>AVERAGE(Feedback[[#This Row],[F_Q]:[Var_Food]])</f>
        <v>2.5</v>
      </c>
      <c r="AL257" s="6">
        <f>AVERAGE(Feedback[[#This Row],[B &amp; TV]:[Gymm]])</f>
        <v>3</v>
      </c>
    </row>
    <row r="258" spans="1:38" x14ac:dyDescent="0.3">
      <c r="A258">
        <v>257</v>
      </c>
      <c r="B258" s="1">
        <v>43928</v>
      </c>
      <c r="C258" s="1">
        <v>43957</v>
      </c>
      <c r="D258" s="5">
        <f>INT(YEAR(Feedback[[#This Row],[Checkin Date]]))</f>
        <v>2020</v>
      </c>
      <c r="E258" s="5" t="s">
        <v>2008</v>
      </c>
      <c r="F258" s="5" t="str">
        <f>TEXT(Feedback[[#This Row],[Checkin Date]],"dddd")</f>
        <v>Tuesday</v>
      </c>
      <c r="G258" s="5" t="str">
        <f>IF(OR(Feedback[[#This Row],[Checkin Day]]="Monday",Feedback[[#This Row],[Checkin Day]]="Tuesday",Feedback[[#This Row],[Checkin Day]]="Wednesday",Feedback[[#This Row],[Checkin Day]]="Thursday"),"Weekdays","Weekends")</f>
        <v>Weekdays</v>
      </c>
      <c r="H258">
        <v>29</v>
      </c>
      <c r="I2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58" t="s">
        <v>288</v>
      </c>
      <c r="K258" t="s">
        <v>37</v>
      </c>
      <c r="L258" s="1">
        <v>34050</v>
      </c>
      <c r="M258" s="5">
        <f ca="1">DATEDIF(Feedback[[#This Row],[Date of Birth]],TODAY(),"Y")</f>
        <v>32</v>
      </c>
      <c r="N258" t="s">
        <v>22</v>
      </c>
      <c r="O258" t="s">
        <v>1991</v>
      </c>
      <c r="P258">
        <v>3</v>
      </c>
      <c r="Q258">
        <v>9</v>
      </c>
      <c r="R258" t="s">
        <v>28</v>
      </c>
      <c r="S258" t="s">
        <v>24</v>
      </c>
      <c r="T258" t="s">
        <v>25</v>
      </c>
      <c r="U258" t="s">
        <v>25</v>
      </c>
      <c r="V258" t="s">
        <v>26</v>
      </c>
      <c r="W258" t="s">
        <v>24</v>
      </c>
      <c r="X258" t="s">
        <v>24</v>
      </c>
      <c r="Y258" t="s">
        <v>28</v>
      </c>
      <c r="Z258" s="6">
        <f>VLOOKUP(Feedback[[#This Row],[Staff attitude]],Rating_Range[],2,0)</f>
        <v>5</v>
      </c>
      <c r="AA258" s="6">
        <f>VLOOKUP(Feedback[[#This Row],[Check-in Process]],Rating_Range[],2,0)</f>
        <v>3</v>
      </c>
      <c r="AB258" s="6">
        <f>VLOOKUP(Feedback[[#This Row],[Room service]],Rating_Range[],2,0)</f>
        <v>4</v>
      </c>
      <c r="AC258" s="6">
        <f>VLOOKUP(Feedback[[#This Row],[Room cleanliness]],Rating_Range[],2,0)</f>
        <v>4</v>
      </c>
      <c r="AD258" s="6">
        <f>VLOOKUP(Feedback[[#This Row],[Food quality]],Rating_Range[],2,0)</f>
        <v>1</v>
      </c>
      <c r="AE258" s="6">
        <f>VLOOKUP(Feedback[[#This Row],[Variety of food]],Rating_Range[],2,0)</f>
        <v>3</v>
      </c>
      <c r="AF258" s="6">
        <f>VLOOKUP(Feedback[[#This Row],[Broadband &amp; TV]],Rating_Range[],2,0)</f>
        <v>3</v>
      </c>
      <c r="AG258" s="6">
        <f>VLOOKUP(Feedback[[#This Row],[Gym]],Rating_Range[],2,0)</f>
        <v>5</v>
      </c>
      <c r="AH258" s="6">
        <f>AVERAGE(Feedback[[#This Row],[S.A]:[Gymm]])</f>
        <v>3.5</v>
      </c>
      <c r="AI258" s="6">
        <f>AVERAGE(Feedback[[#This Row],[S.A]:[C-I-P]])</f>
        <v>4</v>
      </c>
      <c r="AJ258" s="6">
        <f>AVERAGE(Feedback[[#This Row],[RM_S]:[RM_C]])</f>
        <v>4</v>
      </c>
      <c r="AK258" s="6">
        <f>AVERAGE(Feedback[[#This Row],[F_Q]:[Var_Food]])</f>
        <v>2</v>
      </c>
      <c r="AL258" s="6">
        <f>AVERAGE(Feedback[[#This Row],[B &amp; TV]:[Gymm]])</f>
        <v>4</v>
      </c>
    </row>
    <row r="259" spans="1:38" x14ac:dyDescent="0.3">
      <c r="A259">
        <v>258</v>
      </c>
      <c r="B259" s="1">
        <v>43834</v>
      </c>
      <c r="C259" s="1">
        <v>43838</v>
      </c>
      <c r="D259" s="5">
        <f>INT(YEAR(Feedback[[#This Row],[Checkin Date]]))</f>
        <v>2020</v>
      </c>
      <c r="E259" s="5" t="s">
        <v>2014</v>
      </c>
      <c r="F259" s="5" t="str">
        <f>TEXT(Feedback[[#This Row],[Checkin Date]],"dddd")</f>
        <v>Saturday</v>
      </c>
      <c r="G259" s="5" t="str">
        <f>IF(OR(Feedback[[#This Row],[Checkin Day]]="Monday",Feedback[[#This Row],[Checkin Day]]="Tuesday",Feedback[[#This Row],[Checkin Day]]="Wednesday",Feedback[[#This Row],[Checkin Day]]="Thursday"),"Weekdays","Weekends")</f>
        <v>Weekends</v>
      </c>
      <c r="H259">
        <v>4</v>
      </c>
      <c r="I2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59" t="s">
        <v>289</v>
      </c>
      <c r="K259" t="s">
        <v>21</v>
      </c>
      <c r="L259" s="1">
        <v>38605</v>
      </c>
      <c r="M259" s="5">
        <f ca="1">DATEDIF(Feedback[[#This Row],[Date of Birth]],TODAY(),"Y")</f>
        <v>19</v>
      </c>
      <c r="N259" t="s">
        <v>22</v>
      </c>
      <c r="O259" t="s">
        <v>23</v>
      </c>
      <c r="P259">
        <v>3</v>
      </c>
      <c r="Q259">
        <v>9</v>
      </c>
      <c r="R259" t="s">
        <v>24</v>
      </c>
      <c r="S259" t="s">
        <v>24</v>
      </c>
      <c r="T259" t="s">
        <v>27</v>
      </c>
      <c r="U259" t="s">
        <v>24</v>
      </c>
      <c r="V259" t="s">
        <v>27</v>
      </c>
      <c r="W259" t="s">
        <v>26</v>
      </c>
      <c r="X259" t="s">
        <v>25</v>
      </c>
      <c r="Y259" t="s">
        <v>24</v>
      </c>
      <c r="Z259" s="6">
        <f>VLOOKUP(Feedback[[#This Row],[Staff attitude]],Rating_Range[],2,0)</f>
        <v>3</v>
      </c>
      <c r="AA259" s="6">
        <f>VLOOKUP(Feedback[[#This Row],[Check-in Process]],Rating_Range[],2,0)</f>
        <v>3</v>
      </c>
      <c r="AB259" s="6">
        <f>VLOOKUP(Feedback[[#This Row],[Room service]],Rating_Range[],2,0)</f>
        <v>2</v>
      </c>
      <c r="AC259" s="6">
        <f>VLOOKUP(Feedback[[#This Row],[Room cleanliness]],Rating_Range[],2,0)</f>
        <v>3</v>
      </c>
      <c r="AD259" s="6">
        <f>VLOOKUP(Feedback[[#This Row],[Food quality]],Rating_Range[],2,0)</f>
        <v>2</v>
      </c>
      <c r="AE259" s="6">
        <f>VLOOKUP(Feedback[[#This Row],[Variety of food]],Rating_Range[],2,0)</f>
        <v>1</v>
      </c>
      <c r="AF259" s="6">
        <f>VLOOKUP(Feedback[[#This Row],[Broadband &amp; TV]],Rating_Range[],2,0)</f>
        <v>4</v>
      </c>
      <c r="AG259" s="6">
        <f>VLOOKUP(Feedback[[#This Row],[Gym]],Rating_Range[],2,0)</f>
        <v>3</v>
      </c>
      <c r="AH259" s="6">
        <f>AVERAGE(Feedback[[#This Row],[S.A]:[Gymm]])</f>
        <v>2.625</v>
      </c>
      <c r="AI259" s="6">
        <f>AVERAGE(Feedback[[#This Row],[S.A]:[C-I-P]])</f>
        <v>3</v>
      </c>
      <c r="AJ259" s="6">
        <f>AVERAGE(Feedback[[#This Row],[RM_S]:[RM_C]])</f>
        <v>2.5</v>
      </c>
      <c r="AK259" s="6">
        <f>AVERAGE(Feedback[[#This Row],[F_Q]:[Var_Food]])</f>
        <v>1.5</v>
      </c>
      <c r="AL259" s="6">
        <f>AVERAGE(Feedback[[#This Row],[B &amp; TV]:[Gymm]])</f>
        <v>3.5</v>
      </c>
    </row>
    <row r="260" spans="1:38" x14ac:dyDescent="0.3">
      <c r="A260">
        <v>259</v>
      </c>
      <c r="B260" s="1">
        <v>44776</v>
      </c>
      <c r="C260" s="1">
        <v>44791</v>
      </c>
      <c r="D260" s="5">
        <f>INT(YEAR(Feedback[[#This Row],[Checkin Date]]))</f>
        <v>2022</v>
      </c>
      <c r="E260" s="5" t="s">
        <v>2012</v>
      </c>
      <c r="F260" s="5" t="str">
        <f>TEXT(Feedback[[#This Row],[Checkin Date]],"dddd")</f>
        <v>Wednesday</v>
      </c>
      <c r="G260" s="5" t="str">
        <f>IF(OR(Feedback[[#This Row],[Checkin Day]]="Monday",Feedback[[#This Row],[Checkin Day]]="Tuesday",Feedback[[#This Row],[Checkin Day]]="Wednesday",Feedback[[#This Row],[Checkin Day]]="Thursday"),"Weekdays","Weekends")</f>
        <v>Weekdays</v>
      </c>
      <c r="H260">
        <v>15</v>
      </c>
      <c r="I2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60" t="s">
        <v>290</v>
      </c>
      <c r="K260" t="s">
        <v>21</v>
      </c>
      <c r="L260" s="1">
        <v>34320</v>
      </c>
      <c r="M260" s="5">
        <f ca="1">DATEDIF(Feedback[[#This Row],[Date of Birth]],TODAY(),"Y")</f>
        <v>31</v>
      </c>
      <c r="N260" t="s">
        <v>22</v>
      </c>
      <c r="O260" t="s">
        <v>23</v>
      </c>
      <c r="P260">
        <v>3</v>
      </c>
      <c r="Q260">
        <v>6</v>
      </c>
      <c r="R260" t="s">
        <v>24</v>
      </c>
      <c r="S260" t="s">
        <v>28</v>
      </c>
      <c r="T260" t="s">
        <v>24</v>
      </c>
      <c r="U260" t="s">
        <v>24</v>
      </c>
      <c r="V260" t="s">
        <v>25</v>
      </c>
      <c r="W260" t="s">
        <v>26</v>
      </c>
      <c r="X260" t="s">
        <v>26</v>
      </c>
      <c r="Y260" t="s">
        <v>28</v>
      </c>
      <c r="Z260" s="6">
        <f>VLOOKUP(Feedback[[#This Row],[Staff attitude]],Rating_Range[],2,0)</f>
        <v>3</v>
      </c>
      <c r="AA260" s="6">
        <f>VLOOKUP(Feedback[[#This Row],[Check-in Process]],Rating_Range[],2,0)</f>
        <v>5</v>
      </c>
      <c r="AB260" s="6">
        <f>VLOOKUP(Feedback[[#This Row],[Room service]],Rating_Range[],2,0)</f>
        <v>3</v>
      </c>
      <c r="AC260" s="6">
        <f>VLOOKUP(Feedback[[#This Row],[Room cleanliness]],Rating_Range[],2,0)</f>
        <v>3</v>
      </c>
      <c r="AD260" s="6">
        <f>VLOOKUP(Feedback[[#This Row],[Food quality]],Rating_Range[],2,0)</f>
        <v>4</v>
      </c>
      <c r="AE260" s="6">
        <f>VLOOKUP(Feedback[[#This Row],[Variety of food]],Rating_Range[],2,0)</f>
        <v>1</v>
      </c>
      <c r="AF260" s="6">
        <f>VLOOKUP(Feedback[[#This Row],[Broadband &amp; TV]],Rating_Range[],2,0)</f>
        <v>1</v>
      </c>
      <c r="AG260" s="6">
        <f>VLOOKUP(Feedback[[#This Row],[Gym]],Rating_Range[],2,0)</f>
        <v>5</v>
      </c>
      <c r="AH260" s="6">
        <f>AVERAGE(Feedback[[#This Row],[S.A]:[Gymm]])</f>
        <v>3.125</v>
      </c>
      <c r="AI260" s="6">
        <f>AVERAGE(Feedback[[#This Row],[S.A]:[C-I-P]])</f>
        <v>4</v>
      </c>
      <c r="AJ260" s="6">
        <f>AVERAGE(Feedback[[#This Row],[RM_S]:[RM_C]])</f>
        <v>3</v>
      </c>
      <c r="AK260" s="6">
        <f>AVERAGE(Feedback[[#This Row],[F_Q]:[Var_Food]])</f>
        <v>2.5</v>
      </c>
      <c r="AL260" s="6">
        <f>AVERAGE(Feedback[[#This Row],[B &amp; TV]:[Gymm]])</f>
        <v>3</v>
      </c>
    </row>
    <row r="261" spans="1:38" x14ac:dyDescent="0.3">
      <c r="A261">
        <v>260</v>
      </c>
      <c r="B261" s="1">
        <v>44410</v>
      </c>
      <c r="C261" s="1">
        <v>44418</v>
      </c>
      <c r="D261" s="5">
        <f>INT(YEAR(Feedback[[#This Row],[Checkin Date]]))</f>
        <v>2021</v>
      </c>
      <c r="E261" s="5" t="s">
        <v>2012</v>
      </c>
      <c r="F261" s="5" t="str">
        <f>TEXT(Feedback[[#This Row],[Checkin Date]],"dddd")</f>
        <v>Monday</v>
      </c>
      <c r="G261" s="5" t="str">
        <f>IF(OR(Feedback[[#This Row],[Checkin Day]]="Monday",Feedback[[#This Row],[Checkin Day]]="Tuesday",Feedback[[#This Row],[Checkin Day]]="Wednesday",Feedback[[#This Row],[Checkin Day]]="Thursday"),"Weekdays","Weekends")</f>
        <v>Weekdays</v>
      </c>
      <c r="H261">
        <v>8</v>
      </c>
      <c r="I2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61" t="s">
        <v>291</v>
      </c>
      <c r="K261" t="s">
        <v>21</v>
      </c>
      <c r="L261" s="1">
        <v>33635</v>
      </c>
      <c r="M261" s="5">
        <f ca="1">DATEDIF(Feedback[[#This Row],[Date of Birth]],TODAY(),"Y")</f>
        <v>33</v>
      </c>
      <c r="N261" t="s">
        <v>22</v>
      </c>
      <c r="O261" t="s">
        <v>23</v>
      </c>
      <c r="P261">
        <v>3</v>
      </c>
      <c r="Q261">
        <v>5</v>
      </c>
      <c r="R261" t="s">
        <v>24</v>
      </c>
      <c r="S261" t="s">
        <v>26</v>
      </c>
      <c r="T261" t="s">
        <v>24</v>
      </c>
      <c r="U261" t="s">
        <v>24</v>
      </c>
      <c r="V261" t="s">
        <v>28</v>
      </c>
      <c r="W261" t="s">
        <v>26</v>
      </c>
      <c r="X261" t="s">
        <v>26</v>
      </c>
      <c r="Y261" t="s">
        <v>27</v>
      </c>
      <c r="Z261" s="6">
        <f>VLOOKUP(Feedback[[#This Row],[Staff attitude]],Rating_Range[],2,0)</f>
        <v>3</v>
      </c>
      <c r="AA261" s="6">
        <f>VLOOKUP(Feedback[[#This Row],[Check-in Process]],Rating_Range[],2,0)</f>
        <v>1</v>
      </c>
      <c r="AB261" s="6">
        <f>VLOOKUP(Feedback[[#This Row],[Room service]],Rating_Range[],2,0)</f>
        <v>3</v>
      </c>
      <c r="AC261" s="6">
        <f>VLOOKUP(Feedback[[#This Row],[Room cleanliness]],Rating_Range[],2,0)</f>
        <v>3</v>
      </c>
      <c r="AD261" s="6">
        <f>VLOOKUP(Feedback[[#This Row],[Food quality]],Rating_Range[],2,0)</f>
        <v>5</v>
      </c>
      <c r="AE261" s="6">
        <f>VLOOKUP(Feedback[[#This Row],[Variety of food]],Rating_Range[],2,0)</f>
        <v>1</v>
      </c>
      <c r="AF261" s="6">
        <f>VLOOKUP(Feedback[[#This Row],[Broadband &amp; TV]],Rating_Range[],2,0)</f>
        <v>1</v>
      </c>
      <c r="AG261" s="6">
        <f>VLOOKUP(Feedback[[#This Row],[Gym]],Rating_Range[],2,0)</f>
        <v>2</v>
      </c>
      <c r="AH261" s="6">
        <f>AVERAGE(Feedback[[#This Row],[S.A]:[Gymm]])</f>
        <v>2.375</v>
      </c>
      <c r="AI261" s="6">
        <f>AVERAGE(Feedback[[#This Row],[S.A]:[C-I-P]])</f>
        <v>2</v>
      </c>
      <c r="AJ261" s="6">
        <f>AVERAGE(Feedback[[#This Row],[RM_S]:[RM_C]])</f>
        <v>3</v>
      </c>
      <c r="AK261" s="6">
        <f>AVERAGE(Feedback[[#This Row],[F_Q]:[Var_Food]])</f>
        <v>3</v>
      </c>
      <c r="AL261" s="6">
        <f>AVERAGE(Feedback[[#This Row],[B &amp; TV]:[Gymm]])</f>
        <v>1.5</v>
      </c>
    </row>
    <row r="262" spans="1:38" x14ac:dyDescent="0.3">
      <c r="A262">
        <v>261</v>
      </c>
      <c r="B262" s="1">
        <v>44467</v>
      </c>
      <c r="C262" s="1">
        <v>44471</v>
      </c>
      <c r="D262" s="5">
        <f>INT(YEAR(Feedback[[#This Row],[Checkin Date]]))</f>
        <v>2021</v>
      </c>
      <c r="E262" s="5" t="s">
        <v>2019</v>
      </c>
      <c r="F262" s="5" t="str">
        <f>TEXT(Feedback[[#This Row],[Checkin Date]],"dddd")</f>
        <v>Tuesday</v>
      </c>
      <c r="G262" s="5" t="str">
        <f>IF(OR(Feedback[[#This Row],[Checkin Day]]="Monday",Feedback[[#This Row],[Checkin Day]]="Tuesday",Feedback[[#This Row],[Checkin Day]]="Wednesday",Feedback[[#This Row],[Checkin Day]]="Thursday"),"Weekdays","Weekends")</f>
        <v>Weekdays</v>
      </c>
      <c r="H262">
        <v>4</v>
      </c>
      <c r="I2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62" t="s">
        <v>292</v>
      </c>
      <c r="K262" t="s">
        <v>37</v>
      </c>
      <c r="L262" s="1">
        <v>34332</v>
      </c>
      <c r="M262" s="5">
        <f ca="1">DATEDIF(Feedback[[#This Row],[Date of Birth]],TODAY(),"Y")</f>
        <v>31</v>
      </c>
      <c r="N262" t="s">
        <v>31</v>
      </c>
      <c r="O262" t="s">
        <v>1990</v>
      </c>
      <c r="P262">
        <v>2</v>
      </c>
      <c r="Q262">
        <v>10</v>
      </c>
      <c r="R262" t="s">
        <v>28</v>
      </c>
      <c r="S262" t="s">
        <v>24</v>
      </c>
      <c r="T262" t="s">
        <v>26</v>
      </c>
      <c r="U262" t="s">
        <v>24</v>
      </c>
      <c r="V262" t="s">
        <v>25</v>
      </c>
      <c r="W262" t="s">
        <v>27</v>
      </c>
      <c r="X262" t="s">
        <v>26</v>
      </c>
      <c r="Y262" t="s">
        <v>24</v>
      </c>
      <c r="Z262" s="6">
        <f>VLOOKUP(Feedback[[#This Row],[Staff attitude]],Rating_Range[],2,0)</f>
        <v>5</v>
      </c>
      <c r="AA262" s="6">
        <f>VLOOKUP(Feedback[[#This Row],[Check-in Process]],Rating_Range[],2,0)</f>
        <v>3</v>
      </c>
      <c r="AB262" s="6">
        <f>VLOOKUP(Feedback[[#This Row],[Room service]],Rating_Range[],2,0)</f>
        <v>1</v>
      </c>
      <c r="AC262" s="6">
        <f>VLOOKUP(Feedback[[#This Row],[Room cleanliness]],Rating_Range[],2,0)</f>
        <v>3</v>
      </c>
      <c r="AD262" s="6">
        <f>VLOOKUP(Feedback[[#This Row],[Food quality]],Rating_Range[],2,0)</f>
        <v>4</v>
      </c>
      <c r="AE262" s="6">
        <f>VLOOKUP(Feedback[[#This Row],[Variety of food]],Rating_Range[],2,0)</f>
        <v>2</v>
      </c>
      <c r="AF262" s="6">
        <f>VLOOKUP(Feedback[[#This Row],[Broadband &amp; TV]],Rating_Range[],2,0)</f>
        <v>1</v>
      </c>
      <c r="AG262" s="6">
        <f>VLOOKUP(Feedback[[#This Row],[Gym]],Rating_Range[],2,0)</f>
        <v>3</v>
      </c>
      <c r="AH262" s="6">
        <f>AVERAGE(Feedback[[#This Row],[S.A]:[Gymm]])</f>
        <v>2.75</v>
      </c>
      <c r="AI262" s="6">
        <f>AVERAGE(Feedback[[#This Row],[S.A]:[C-I-P]])</f>
        <v>4</v>
      </c>
      <c r="AJ262" s="6">
        <f>AVERAGE(Feedback[[#This Row],[RM_S]:[RM_C]])</f>
        <v>2</v>
      </c>
      <c r="AK262" s="6">
        <f>AVERAGE(Feedback[[#This Row],[F_Q]:[Var_Food]])</f>
        <v>3</v>
      </c>
      <c r="AL262" s="6">
        <f>AVERAGE(Feedback[[#This Row],[B &amp; TV]:[Gymm]])</f>
        <v>2</v>
      </c>
    </row>
    <row r="263" spans="1:38" x14ac:dyDescent="0.3">
      <c r="A263">
        <v>262</v>
      </c>
      <c r="B263" s="1">
        <v>44245</v>
      </c>
      <c r="C263" s="1">
        <v>44247</v>
      </c>
      <c r="D263" s="5">
        <f>INT(YEAR(Feedback[[#This Row],[Checkin Date]]))</f>
        <v>2021</v>
      </c>
      <c r="E263" s="5" t="s">
        <v>2018</v>
      </c>
      <c r="F263" s="5" t="str">
        <f>TEXT(Feedback[[#This Row],[Checkin Date]],"dddd")</f>
        <v>Thursday</v>
      </c>
      <c r="G263" s="5" t="str">
        <f>IF(OR(Feedback[[#This Row],[Checkin Day]]="Monday",Feedback[[#This Row],[Checkin Day]]="Tuesday",Feedback[[#This Row],[Checkin Day]]="Wednesday",Feedback[[#This Row],[Checkin Day]]="Thursday"),"Weekdays","Weekends")</f>
        <v>Weekdays</v>
      </c>
      <c r="H263">
        <v>2</v>
      </c>
      <c r="I2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63" t="s">
        <v>293</v>
      </c>
      <c r="K263" t="s">
        <v>37</v>
      </c>
      <c r="L263" s="1">
        <v>35512</v>
      </c>
      <c r="M263" s="5">
        <f ca="1">DATEDIF(Feedback[[#This Row],[Date of Birth]],TODAY(),"Y")</f>
        <v>28</v>
      </c>
      <c r="N263" t="s">
        <v>22</v>
      </c>
      <c r="O263" t="s">
        <v>23</v>
      </c>
      <c r="P263">
        <v>5</v>
      </c>
      <c r="Q263">
        <v>6</v>
      </c>
      <c r="R263" t="s">
        <v>24</v>
      </c>
      <c r="S263" t="s">
        <v>28</v>
      </c>
      <c r="T263" t="s">
        <v>28</v>
      </c>
      <c r="U263" t="s">
        <v>27</v>
      </c>
      <c r="V263" t="s">
        <v>25</v>
      </c>
      <c r="W263" t="s">
        <v>26</v>
      </c>
      <c r="X263" t="s">
        <v>26</v>
      </c>
      <c r="Y263" t="s">
        <v>26</v>
      </c>
      <c r="Z263" s="6">
        <f>VLOOKUP(Feedback[[#This Row],[Staff attitude]],Rating_Range[],2,0)</f>
        <v>3</v>
      </c>
      <c r="AA263" s="6">
        <f>VLOOKUP(Feedback[[#This Row],[Check-in Process]],Rating_Range[],2,0)</f>
        <v>5</v>
      </c>
      <c r="AB263" s="6">
        <f>VLOOKUP(Feedback[[#This Row],[Room service]],Rating_Range[],2,0)</f>
        <v>5</v>
      </c>
      <c r="AC263" s="6">
        <f>VLOOKUP(Feedback[[#This Row],[Room cleanliness]],Rating_Range[],2,0)</f>
        <v>2</v>
      </c>
      <c r="AD263" s="6">
        <f>VLOOKUP(Feedback[[#This Row],[Food quality]],Rating_Range[],2,0)</f>
        <v>4</v>
      </c>
      <c r="AE263" s="6">
        <f>VLOOKUP(Feedback[[#This Row],[Variety of food]],Rating_Range[],2,0)</f>
        <v>1</v>
      </c>
      <c r="AF263" s="6">
        <f>VLOOKUP(Feedback[[#This Row],[Broadband &amp; TV]],Rating_Range[],2,0)</f>
        <v>1</v>
      </c>
      <c r="AG263" s="6">
        <f>VLOOKUP(Feedback[[#This Row],[Gym]],Rating_Range[],2,0)</f>
        <v>1</v>
      </c>
      <c r="AH263" s="6">
        <f>AVERAGE(Feedback[[#This Row],[S.A]:[Gymm]])</f>
        <v>2.75</v>
      </c>
      <c r="AI263" s="6">
        <f>AVERAGE(Feedback[[#This Row],[S.A]:[C-I-P]])</f>
        <v>4</v>
      </c>
      <c r="AJ263" s="6">
        <f>AVERAGE(Feedback[[#This Row],[RM_S]:[RM_C]])</f>
        <v>3.5</v>
      </c>
      <c r="AK263" s="6">
        <f>AVERAGE(Feedback[[#This Row],[F_Q]:[Var_Food]])</f>
        <v>2.5</v>
      </c>
      <c r="AL263" s="6">
        <f>AVERAGE(Feedback[[#This Row],[B &amp; TV]:[Gymm]])</f>
        <v>1</v>
      </c>
    </row>
    <row r="264" spans="1:38" x14ac:dyDescent="0.3">
      <c r="A264">
        <v>263</v>
      </c>
      <c r="B264" s="1">
        <v>44897</v>
      </c>
      <c r="C264" s="1">
        <v>44900</v>
      </c>
      <c r="D264" s="5">
        <f>INT(YEAR(Feedback[[#This Row],[Checkin Date]]))</f>
        <v>2022</v>
      </c>
      <c r="E264" s="5" t="s">
        <v>2010</v>
      </c>
      <c r="F264" s="5" t="str">
        <f>TEXT(Feedback[[#This Row],[Checkin Date]],"dddd")</f>
        <v>Friday</v>
      </c>
      <c r="G264" s="5" t="str">
        <f>IF(OR(Feedback[[#This Row],[Checkin Day]]="Monday",Feedback[[#This Row],[Checkin Day]]="Tuesday",Feedback[[#This Row],[Checkin Day]]="Wednesday",Feedback[[#This Row],[Checkin Day]]="Thursday"),"Weekdays","Weekends")</f>
        <v>Weekends</v>
      </c>
      <c r="H264">
        <v>3</v>
      </c>
      <c r="I2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264" t="s">
        <v>294</v>
      </c>
      <c r="K264" t="s">
        <v>21</v>
      </c>
      <c r="L264" s="1">
        <v>25828</v>
      </c>
      <c r="M264" s="5">
        <f ca="1">DATEDIF(Feedback[[#This Row],[Date of Birth]],TODAY(),"Y")</f>
        <v>54</v>
      </c>
      <c r="N264" t="s">
        <v>22</v>
      </c>
      <c r="O264" t="s">
        <v>1993</v>
      </c>
      <c r="P264">
        <v>5</v>
      </c>
      <c r="Q264">
        <v>9</v>
      </c>
      <c r="R264" t="s">
        <v>27</v>
      </c>
      <c r="S264" t="s">
        <v>27</v>
      </c>
      <c r="T264" t="s">
        <v>24</v>
      </c>
      <c r="U264" t="s">
        <v>28</v>
      </c>
      <c r="V264" t="s">
        <v>26</v>
      </c>
      <c r="W264" t="s">
        <v>25</v>
      </c>
      <c r="X264" t="s">
        <v>26</v>
      </c>
      <c r="Y264" t="s">
        <v>25</v>
      </c>
      <c r="Z264" s="6">
        <f>VLOOKUP(Feedback[[#This Row],[Staff attitude]],Rating_Range[],2,0)</f>
        <v>2</v>
      </c>
      <c r="AA264" s="6">
        <f>VLOOKUP(Feedback[[#This Row],[Check-in Process]],Rating_Range[],2,0)</f>
        <v>2</v>
      </c>
      <c r="AB264" s="6">
        <f>VLOOKUP(Feedback[[#This Row],[Room service]],Rating_Range[],2,0)</f>
        <v>3</v>
      </c>
      <c r="AC264" s="6">
        <f>VLOOKUP(Feedback[[#This Row],[Room cleanliness]],Rating_Range[],2,0)</f>
        <v>5</v>
      </c>
      <c r="AD264" s="6">
        <f>VLOOKUP(Feedback[[#This Row],[Food quality]],Rating_Range[],2,0)</f>
        <v>1</v>
      </c>
      <c r="AE264" s="6">
        <f>VLOOKUP(Feedback[[#This Row],[Variety of food]],Rating_Range[],2,0)</f>
        <v>4</v>
      </c>
      <c r="AF264" s="6">
        <f>VLOOKUP(Feedback[[#This Row],[Broadband &amp; TV]],Rating_Range[],2,0)</f>
        <v>1</v>
      </c>
      <c r="AG264" s="6">
        <f>VLOOKUP(Feedback[[#This Row],[Gym]],Rating_Range[],2,0)</f>
        <v>4</v>
      </c>
      <c r="AH264" s="6">
        <f>AVERAGE(Feedback[[#This Row],[S.A]:[Gymm]])</f>
        <v>2.75</v>
      </c>
      <c r="AI264" s="6">
        <f>AVERAGE(Feedback[[#This Row],[S.A]:[C-I-P]])</f>
        <v>2</v>
      </c>
      <c r="AJ264" s="6">
        <f>AVERAGE(Feedback[[#This Row],[RM_S]:[RM_C]])</f>
        <v>4</v>
      </c>
      <c r="AK264" s="6">
        <f>AVERAGE(Feedback[[#This Row],[F_Q]:[Var_Food]])</f>
        <v>2.5</v>
      </c>
      <c r="AL264" s="6">
        <f>AVERAGE(Feedback[[#This Row],[B &amp; TV]:[Gymm]])</f>
        <v>2.5</v>
      </c>
    </row>
    <row r="265" spans="1:38" x14ac:dyDescent="0.3">
      <c r="A265">
        <v>264</v>
      </c>
      <c r="B265" s="1">
        <v>44909</v>
      </c>
      <c r="C265" s="1">
        <v>44925</v>
      </c>
      <c r="D265" s="5">
        <f>INT(YEAR(Feedback[[#This Row],[Checkin Date]]))</f>
        <v>2022</v>
      </c>
      <c r="E265" s="5" t="s">
        <v>2010</v>
      </c>
      <c r="F265" s="5" t="str">
        <f>TEXT(Feedback[[#This Row],[Checkin Date]],"dddd")</f>
        <v>Wednesday</v>
      </c>
      <c r="G265" s="5" t="str">
        <f>IF(OR(Feedback[[#This Row],[Checkin Day]]="Monday",Feedback[[#This Row],[Checkin Day]]="Tuesday",Feedback[[#This Row],[Checkin Day]]="Wednesday",Feedback[[#This Row],[Checkin Day]]="Thursday"),"Weekdays","Weekends")</f>
        <v>Weekdays</v>
      </c>
      <c r="H265">
        <v>16</v>
      </c>
      <c r="I2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65" t="s">
        <v>295</v>
      </c>
      <c r="K265" t="s">
        <v>21</v>
      </c>
      <c r="L265" s="1">
        <v>24230</v>
      </c>
      <c r="M265" s="5">
        <f ca="1">DATEDIF(Feedback[[#This Row],[Date of Birth]],TODAY(),"Y")</f>
        <v>59</v>
      </c>
      <c r="N265" t="s">
        <v>22</v>
      </c>
      <c r="O265" t="s">
        <v>23</v>
      </c>
      <c r="P265">
        <v>3</v>
      </c>
      <c r="Q265">
        <v>9</v>
      </c>
      <c r="R265" t="s">
        <v>28</v>
      </c>
      <c r="S265" t="s">
        <v>28</v>
      </c>
      <c r="T265" t="s">
        <v>24</v>
      </c>
      <c r="U265" t="s">
        <v>24</v>
      </c>
      <c r="V265" t="s">
        <v>26</v>
      </c>
      <c r="W265" t="s">
        <v>24</v>
      </c>
      <c r="X265" t="s">
        <v>27</v>
      </c>
      <c r="Y265" t="s">
        <v>28</v>
      </c>
      <c r="Z265" s="6">
        <f>VLOOKUP(Feedback[[#This Row],[Staff attitude]],Rating_Range[],2,0)</f>
        <v>5</v>
      </c>
      <c r="AA265" s="6">
        <f>VLOOKUP(Feedback[[#This Row],[Check-in Process]],Rating_Range[],2,0)</f>
        <v>5</v>
      </c>
      <c r="AB265" s="6">
        <f>VLOOKUP(Feedback[[#This Row],[Room service]],Rating_Range[],2,0)</f>
        <v>3</v>
      </c>
      <c r="AC265" s="6">
        <f>VLOOKUP(Feedback[[#This Row],[Room cleanliness]],Rating_Range[],2,0)</f>
        <v>3</v>
      </c>
      <c r="AD265" s="6">
        <f>VLOOKUP(Feedback[[#This Row],[Food quality]],Rating_Range[],2,0)</f>
        <v>1</v>
      </c>
      <c r="AE265" s="6">
        <f>VLOOKUP(Feedback[[#This Row],[Variety of food]],Rating_Range[],2,0)</f>
        <v>3</v>
      </c>
      <c r="AF265" s="6">
        <f>VLOOKUP(Feedback[[#This Row],[Broadband &amp; TV]],Rating_Range[],2,0)</f>
        <v>2</v>
      </c>
      <c r="AG265" s="6">
        <f>VLOOKUP(Feedback[[#This Row],[Gym]],Rating_Range[],2,0)</f>
        <v>5</v>
      </c>
      <c r="AH265" s="6">
        <f>AVERAGE(Feedback[[#This Row],[S.A]:[Gymm]])</f>
        <v>3.375</v>
      </c>
      <c r="AI265" s="6">
        <f>AVERAGE(Feedback[[#This Row],[S.A]:[C-I-P]])</f>
        <v>5</v>
      </c>
      <c r="AJ265" s="6">
        <f>AVERAGE(Feedback[[#This Row],[RM_S]:[RM_C]])</f>
        <v>3</v>
      </c>
      <c r="AK265" s="6">
        <f>AVERAGE(Feedback[[#This Row],[F_Q]:[Var_Food]])</f>
        <v>2</v>
      </c>
      <c r="AL265" s="6">
        <f>AVERAGE(Feedback[[#This Row],[B &amp; TV]:[Gymm]])</f>
        <v>3.5</v>
      </c>
    </row>
    <row r="266" spans="1:38" x14ac:dyDescent="0.3">
      <c r="A266">
        <v>265</v>
      </c>
      <c r="B266" s="1">
        <v>44442</v>
      </c>
      <c r="C266" s="1">
        <v>44469</v>
      </c>
      <c r="D266" s="5">
        <f>INT(YEAR(Feedback[[#This Row],[Checkin Date]]))</f>
        <v>2021</v>
      </c>
      <c r="E266" s="5" t="s">
        <v>2019</v>
      </c>
      <c r="F266" s="5" t="str">
        <f>TEXT(Feedback[[#This Row],[Checkin Date]],"dddd")</f>
        <v>Friday</v>
      </c>
      <c r="G266" s="5" t="str">
        <f>IF(OR(Feedback[[#This Row],[Checkin Day]]="Monday",Feedback[[#This Row],[Checkin Day]]="Tuesday",Feedback[[#This Row],[Checkin Day]]="Wednesday",Feedback[[#This Row],[Checkin Day]]="Thursday"),"Weekdays","Weekends")</f>
        <v>Weekends</v>
      </c>
      <c r="H266">
        <v>27</v>
      </c>
      <c r="I2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66" t="s">
        <v>296</v>
      </c>
      <c r="K266" t="s">
        <v>21</v>
      </c>
      <c r="L266" s="1">
        <v>20100</v>
      </c>
      <c r="M266" s="5">
        <f ca="1">DATEDIF(Feedback[[#This Row],[Date of Birth]],TODAY(),"Y")</f>
        <v>70</v>
      </c>
      <c r="N266" t="s">
        <v>22</v>
      </c>
      <c r="O266" t="s">
        <v>23</v>
      </c>
      <c r="P266">
        <v>5</v>
      </c>
      <c r="Q266">
        <v>8</v>
      </c>
      <c r="R266" t="s">
        <v>24</v>
      </c>
      <c r="S266" t="s">
        <v>25</v>
      </c>
      <c r="T266" t="s">
        <v>24</v>
      </c>
      <c r="U266" t="s">
        <v>28</v>
      </c>
      <c r="V266" t="s">
        <v>25</v>
      </c>
      <c r="W266" t="s">
        <v>26</v>
      </c>
      <c r="X266" t="s">
        <v>25</v>
      </c>
      <c r="Y266" t="s">
        <v>25</v>
      </c>
      <c r="Z266" s="6">
        <f>VLOOKUP(Feedback[[#This Row],[Staff attitude]],Rating_Range[],2,0)</f>
        <v>3</v>
      </c>
      <c r="AA266" s="6">
        <f>VLOOKUP(Feedback[[#This Row],[Check-in Process]],Rating_Range[],2,0)</f>
        <v>4</v>
      </c>
      <c r="AB266" s="6">
        <f>VLOOKUP(Feedback[[#This Row],[Room service]],Rating_Range[],2,0)</f>
        <v>3</v>
      </c>
      <c r="AC266" s="6">
        <f>VLOOKUP(Feedback[[#This Row],[Room cleanliness]],Rating_Range[],2,0)</f>
        <v>5</v>
      </c>
      <c r="AD266" s="6">
        <f>VLOOKUP(Feedback[[#This Row],[Food quality]],Rating_Range[],2,0)</f>
        <v>4</v>
      </c>
      <c r="AE266" s="6">
        <f>VLOOKUP(Feedback[[#This Row],[Variety of food]],Rating_Range[],2,0)</f>
        <v>1</v>
      </c>
      <c r="AF266" s="6">
        <f>VLOOKUP(Feedback[[#This Row],[Broadband &amp; TV]],Rating_Range[],2,0)</f>
        <v>4</v>
      </c>
      <c r="AG266" s="6">
        <f>VLOOKUP(Feedback[[#This Row],[Gym]],Rating_Range[],2,0)</f>
        <v>4</v>
      </c>
      <c r="AH266" s="6">
        <f>AVERAGE(Feedback[[#This Row],[S.A]:[Gymm]])</f>
        <v>3.5</v>
      </c>
      <c r="AI266" s="6">
        <f>AVERAGE(Feedback[[#This Row],[S.A]:[C-I-P]])</f>
        <v>3.5</v>
      </c>
      <c r="AJ266" s="6">
        <f>AVERAGE(Feedback[[#This Row],[RM_S]:[RM_C]])</f>
        <v>4</v>
      </c>
      <c r="AK266" s="6">
        <f>AVERAGE(Feedback[[#This Row],[F_Q]:[Var_Food]])</f>
        <v>2.5</v>
      </c>
      <c r="AL266" s="6">
        <f>AVERAGE(Feedback[[#This Row],[B &amp; TV]:[Gymm]])</f>
        <v>4</v>
      </c>
    </row>
    <row r="267" spans="1:38" x14ac:dyDescent="0.3">
      <c r="A267">
        <v>266</v>
      </c>
      <c r="B267" s="1">
        <v>44781</v>
      </c>
      <c r="C267" s="1">
        <v>44807</v>
      </c>
      <c r="D267" s="5">
        <f>INT(YEAR(Feedback[[#This Row],[Checkin Date]]))</f>
        <v>2022</v>
      </c>
      <c r="E267" s="5" t="s">
        <v>2012</v>
      </c>
      <c r="F267" s="5" t="str">
        <f>TEXT(Feedback[[#This Row],[Checkin Date]],"dddd")</f>
        <v>Monday</v>
      </c>
      <c r="G267" s="5" t="str">
        <f>IF(OR(Feedback[[#This Row],[Checkin Day]]="Monday",Feedback[[#This Row],[Checkin Day]]="Tuesday",Feedback[[#This Row],[Checkin Day]]="Wednesday",Feedback[[#This Row],[Checkin Day]]="Thursday"),"Weekdays","Weekends")</f>
        <v>Weekdays</v>
      </c>
      <c r="H267">
        <v>26</v>
      </c>
      <c r="I2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67" t="s">
        <v>297</v>
      </c>
      <c r="K267" t="s">
        <v>37</v>
      </c>
      <c r="L267" s="1">
        <v>29870</v>
      </c>
      <c r="M267" s="5">
        <f ca="1">DATEDIF(Feedback[[#This Row],[Date of Birth]],TODAY(),"Y")</f>
        <v>43</v>
      </c>
      <c r="N267" t="s">
        <v>22</v>
      </c>
      <c r="O267" t="s">
        <v>23</v>
      </c>
      <c r="P267">
        <v>5</v>
      </c>
      <c r="Q267">
        <v>9</v>
      </c>
      <c r="R267" t="s">
        <v>28</v>
      </c>
      <c r="S267" t="s">
        <v>25</v>
      </c>
      <c r="T267" t="s">
        <v>25</v>
      </c>
      <c r="U267" t="s">
        <v>27</v>
      </c>
      <c r="V267" t="s">
        <v>28</v>
      </c>
      <c r="W267" t="s">
        <v>27</v>
      </c>
      <c r="X267" t="s">
        <v>27</v>
      </c>
      <c r="Y267" t="s">
        <v>27</v>
      </c>
      <c r="Z267" s="6">
        <f>VLOOKUP(Feedback[[#This Row],[Staff attitude]],Rating_Range[],2,0)</f>
        <v>5</v>
      </c>
      <c r="AA267" s="6">
        <f>VLOOKUP(Feedback[[#This Row],[Check-in Process]],Rating_Range[],2,0)</f>
        <v>4</v>
      </c>
      <c r="AB267" s="6">
        <f>VLOOKUP(Feedback[[#This Row],[Room service]],Rating_Range[],2,0)</f>
        <v>4</v>
      </c>
      <c r="AC267" s="6">
        <f>VLOOKUP(Feedback[[#This Row],[Room cleanliness]],Rating_Range[],2,0)</f>
        <v>2</v>
      </c>
      <c r="AD267" s="6">
        <f>VLOOKUP(Feedback[[#This Row],[Food quality]],Rating_Range[],2,0)</f>
        <v>5</v>
      </c>
      <c r="AE267" s="6">
        <f>VLOOKUP(Feedback[[#This Row],[Variety of food]],Rating_Range[],2,0)</f>
        <v>2</v>
      </c>
      <c r="AF267" s="6">
        <f>VLOOKUP(Feedback[[#This Row],[Broadband &amp; TV]],Rating_Range[],2,0)</f>
        <v>2</v>
      </c>
      <c r="AG267" s="6">
        <f>VLOOKUP(Feedback[[#This Row],[Gym]],Rating_Range[],2,0)</f>
        <v>2</v>
      </c>
      <c r="AH267" s="6">
        <f>AVERAGE(Feedback[[#This Row],[S.A]:[Gymm]])</f>
        <v>3.25</v>
      </c>
      <c r="AI267" s="6">
        <f>AVERAGE(Feedback[[#This Row],[S.A]:[C-I-P]])</f>
        <v>4.5</v>
      </c>
      <c r="AJ267" s="6">
        <f>AVERAGE(Feedback[[#This Row],[RM_S]:[RM_C]])</f>
        <v>3</v>
      </c>
      <c r="AK267" s="6">
        <f>AVERAGE(Feedback[[#This Row],[F_Q]:[Var_Food]])</f>
        <v>3.5</v>
      </c>
      <c r="AL267" s="6">
        <f>AVERAGE(Feedback[[#This Row],[B &amp; TV]:[Gymm]])</f>
        <v>2</v>
      </c>
    </row>
    <row r="268" spans="1:38" x14ac:dyDescent="0.3">
      <c r="A268">
        <v>267</v>
      </c>
      <c r="B268" s="1">
        <v>44111</v>
      </c>
      <c r="C268" s="1">
        <v>44114</v>
      </c>
      <c r="D268" s="5">
        <f>INT(YEAR(Feedback[[#This Row],[Checkin Date]]))</f>
        <v>2020</v>
      </c>
      <c r="E268" s="5" t="s">
        <v>2013</v>
      </c>
      <c r="F268" s="5" t="str">
        <f>TEXT(Feedback[[#This Row],[Checkin Date]],"dddd")</f>
        <v>Wednesday</v>
      </c>
      <c r="G268" s="5" t="str">
        <f>IF(OR(Feedback[[#This Row],[Checkin Day]]="Monday",Feedback[[#This Row],[Checkin Day]]="Tuesday",Feedback[[#This Row],[Checkin Day]]="Wednesday",Feedback[[#This Row],[Checkin Day]]="Thursday"),"Weekdays","Weekends")</f>
        <v>Weekdays</v>
      </c>
      <c r="H268">
        <v>3</v>
      </c>
      <c r="I2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68" t="s">
        <v>298</v>
      </c>
      <c r="K268" t="s">
        <v>37</v>
      </c>
      <c r="L268" s="1">
        <v>33002</v>
      </c>
      <c r="M268" s="5">
        <f ca="1">DATEDIF(Feedback[[#This Row],[Date of Birth]],TODAY(),"Y")</f>
        <v>35</v>
      </c>
      <c r="N268" t="s">
        <v>31</v>
      </c>
      <c r="O268" t="s">
        <v>1991</v>
      </c>
      <c r="P268">
        <v>3</v>
      </c>
      <c r="Q268">
        <v>8</v>
      </c>
      <c r="R268" t="s">
        <v>25</v>
      </c>
      <c r="S268" t="s">
        <v>28</v>
      </c>
      <c r="T268" t="s">
        <v>28</v>
      </c>
      <c r="U268" t="s">
        <v>27</v>
      </c>
      <c r="V268" t="s">
        <v>27</v>
      </c>
      <c r="W268" t="s">
        <v>26</v>
      </c>
      <c r="X268" t="s">
        <v>25</v>
      </c>
      <c r="Y268" t="s">
        <v>25</v>
      </c>
      <c r="Z268" s="6">
        <f>VLOOKUP(Feedback[[#This Row],[Staff attitude]],Rating_Range[],2,0)</f>
        <v>4</v>
      </c>
      <c r="AA268" s="6">
        <f>VLOOKUP(Feedback[[#This Row],[Check-in Process]],Rating_Range[],2,0)</f>
        <v>5</v>
      </c>
      <c r="AB268" s="6">
        <f>VLOOKUP(Feedback[[#This Row],[Room service]],Rating_Range[],2,0)</f>
        <v>5</v>
      </c>
      <c r="AC268" s="6">
        <f>VLOOKUP(Feedback[[#This Row],[Room cleanliness]],Rating_Range[],2,0)</f>
        <v>2</v>
      </c>
      <c r="AD268" s="6">
        <f>VLOOKUP(Feedback[[#This Row],[Food quality]],Rating_Range[],2,0)</f>
        <v>2</v>
      </c>
      <c r="AE268" s="6">
        <f>VLOOKUP(Feedback[[#This Row],[Variety of food]],Rating_Range[],2,0)</f>
        <v>1</v>
      </c>
      <c r="AF268" s="6">
        <f>VLOOKUP(Feedback[[#This Row],[Broadband &amp; TV]],Rating_Range[],2,0)</f>
        <v>4</v>
      </c>
      <c r="AG268" s="6">
        <f>VLOOKUP(Feedback[[#This Row],[Gym]],Rating_Range[],2,0)</f>
        <v>4</v>
      </c>
      <c r="AH268" s="6">
        <f>AVERAGE(Feedback[[#This Row],[S.A]:[Gymm]])</f>
        <v>3.375</v>
      </c>
      <c r="AI268" s="6">
        <f>AVERAGE(Feedback[[#This Row],[S.A]:[C-I-P]])</f>
        <v>4.5</v>
      </c>
      <c r="AJ268" s="6">
        <f>AVERAGE(Feedback[[#This Row],[RM_S]:[RM_C]])</f>
        <v>3.5</v>
      </c>
      <c r="AK268" s="6">
        <f>AVERAGE(Feedback[[#This Row],[F_Q]:[Var_Food]])</f>
        <v>1.5</v>
      </c>
      <c r="AL268" s="6">
        <f>AVERAGE(Feedback[[#This Row],[B &amp; TV]:[Gymm]])</f>
        <v>4</v>
      </c>
    </row>
    <row r="269" spans="1:38" x14ac:dyDescent="0.3">
      <c r="A269">
        <v>268</v>
      </c>
      <c r="B269" s="1">
        <v>44855</v>
      </c>
      <c r="C269" s="1">
        <v>44879</v>
      </c>
      <c r="D269" s="5">
        <f>INT(YEAR(Feedback[[#This Row],[Checkin Date]]))</f>
        <v>2022</v>
      </c>
      <c r="E269" s="5" t="s">
        <v>2013</v>
      </c>
      <c r="F269" s="5" t="str">
        <f>TEXT(Feedback[[#This Row],[Checkin Date]],"dddd")</f>
        <v>Friday</v>
      </c>
      <c r="G269" s="5" t="str">
        <f>IF(OR(Feedback[[#This Row],[Checkin Day]]="Monday",Feedback[[#This Row],[Checkin Day]]="Tuesday",Feedback[[#This Row],[Checkin Day]]="Wednesday",Feedback[[#This Row],[Checkin Day]]="Thursday"),"Weekdays","Weekends")</f>
        <v>Weekends</v>
      </c>
      <c r="H269">
        <v>24</v>
      </c>
      <c r="I2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69" t="s">
        <v>299</v>
      </c>
      <c r="K269" t="s">
        <v>37</v>
      </c>
      <c r="L269" s="1">
        <v>36593</v>
      </c>
      <c r="M269" s="5">
        <f ca="1">DATEDIF(Feedback[[#This Row],[Date of Birth]],TODAY(),"Y")</f>
        <v>25</v>
      </c>
      <c r="N269" t="s">
        <v>22</v>
      </c>
      <c r="O269" t="s">
        <v>23</v>
      </c>
      <c r="P269">
        <v>2</v>
      </c>
      <c r="Q269">
        <v>6</v>
      </c>
      <c r="R269" t="s">
        <v>25</v>
      </c>
      <c r="S269" t="s">
        <v>28</v>
      </c>
      <c r="T269" t="s">
        <v>26</v>
      </c>
      <c r="U269" t="s">
        <v>24</v>
      </c>
      <c r="V269" t="s">
        <v>26</v>
      </c>
      <c r="W269" t="s">
        <v>26</v>
      </c>
      <c r="X269" t="s">
        <v>24</v>
      </c>
      <c r="Y269" t="s">
        <v>27</v>
      </c>
      <c r="Z269" s="6">
        <f>VLOOKUP(Feedback[[#This Row],[Staff attitude]],Rating_Range[],2,0)</f>
        <v>4</v>
      </c>
      <c r="AA269" s="6">
        <f>VLOOKUP(Feedback[[#This Row],[Check-in Process]],Rating_Range[],2,0)</f>
        <v>5</v>
      </c>
      <c r="AB269" s="6">
        <f>VLOOKUP(Feedback[[#This Row],[Room service]],Rating_Range[],2,0)</f>
        <v>1</v>
      </c>
      <c r="AC269" s="6">
        <f>VLOOKUP(Feedback[[#This Row],[Room cleanliness]],Rating_Range[],2,0)</f>
        <v>3</v>
      </c>
      <c r="AD269" s="6">
        <f>VLOOKUP(Feedback[[#This Row],[Food quality]],Rating_Range[],2,0)</f>
        <v>1</v>
      </c>
      <c r="AE269" s="6">
        <f>VLOOKUP(Feedback[[#This Row],[Variety of food]],Rating_Range[],2,0)</f>
        <v>1</v>
      </c>
      <c r="AF269" s="6">
        <f>VLOOKUP(Feedback[[#This Row],[Broadband &amp; TV]],Rating_Range[],2,0)</f>
        <v>3</v>
      </c>
      <c r="AG269" s="6">
        <f>VLOOKUP(Feedback[[#This Row],[Gym]],Rating_Range[],2,0)</f>
        <v>2</v>
      </c>
      <c r="AH269" s="6">
        <f>AVERAGE(Feedback[[#This Row],[S.A]:[Gymm]])</f>
        <v>2.5</v>
      </c>
      <c r="AI269" s="6">
        <f>AVERAGE(Feedback[[#This Row],[S.A]:[C-I-P]])</f>
        <v>4.5</v>
      </c>
      <c r="AJ269" s="6">
        <f>AVERAGE(Feedback[[#This Row],[RM_S]:[RM_C]])</f>
        <v>2</v>
      </c>
      <c r="AK269" s="6">
        <f>AVERAGE(Feedback[[#This Row],[F_Q]:[Var_Food]])</f>
        <v>1</v>
      </c>
      <c r="AL269" s="6">
        <f>AVERAGE(Feedback[[#This Row],[B &amp; TV]:[Gymm]])</f>
        <v>2.5</v>
      </c>
    </row>
    <row r="270" spans="1:38" x14ac:dyDescent="0.3">
      <c r="A270">
        <v>269</v>
      </c>
      <c r="B270" s="1">
        <v>44087</v>
      </c>
      <c r="C270" s="1">
        <v>44089</v>
      </c>
      <c r="D270" s="5">
        <f>INT(YEAR(Feedback[[#This Row],[Checkin Date]]))</f>
        <v>2020</v>
      </c>
      <c r="E270" s="5" t="s">
        <v>2019</v>
      </c>
      <c r="F270" s="5" t="str">
        <f>TEXT(Feedback[[#This Row],[Checkin Date]],"dddd")</f>
        <v>Sunday</v>
      </c>
      <c r="G270" s="5" t="str">
        <f>IF(OR(Feedback[[#This Row],[Checkin Day]]="Monday",Feedback[[#This Row],[Checkin Day]]="Tuesday",Feedback[[#This Row],[Checkin Day]]="Wednesday",Feedback[[#This Row],[Checkin Day]]="Thursday"),"Weekdays","Weekends")</f>
        <v>Weekends</v>
      </c>
      <c r="H270">
        <v>2</v>
      </c>
      <c r="I2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270" t="s">
        <v>300</v>
      </c>
      <c r="K270" t="s">
        <v>21</v>
      </c>
      <c r="L270" s="1">
        <v>23291</v>
      </c>
      <c r="M270" s="5">
        <f ca="1">DATEDIF(Feedback[[#This Row],[Date of Birth]],TODAY(),"Y")</f>
        <v>61</v>
      </c>
      <c r="N270" t="s">
        <v>22</v>
      </c>
      <c r="O270" t="s">
        <v>23</v>
      </c>
      <c r="P270">
        <v>4</v>
      </c>
      <c r="Q270">
        <v>7</v>
      </c>
      <c r="R270" t="s">
        <v>27</v>
      </c>
      <c r="S270" t="s">
        <v>27</v>
      </c>
      <c r="T270" t="s">
        <v>28</v>
      </c>
      <c r="U270" t="s">
        <v>28</v>
      </c>
      <c r="V270" t="s">
        <v>27</v>
      </c>
      <c r="W270" t="s">
        <v>26</v>
      </c>
      <c r="X270" t="s">
        <v>25</v>
      </c>
      <c r="Y270" t="s">
        <v>26</v>
      </c>
      <c r="Z270" s="6">
        <f>VLOOKUP(Feedback[[#This Row],[Staff attitude]],Rating_Range[],2,0)</f>
        <v>2</v>
      </c>
      <c r="AA270" s="6">
        <f>VLOOKUP(Feedback[[#This Row],[Check-in Process]],Rating_Range[],2,0)</f>
        <v>2</v>
      </c>
      <c r="AB270" s="6">
        <f>VLOOKUP(Feedback[[#This Row],[Room service]],Rating_Range[],2,0)</f>
        <v>5</v>
      </c>
      <c r="AC270" s="6">
        <f>VLOOKUP(Feedback[[#This Row],[Room cleanliness]],Rating_Range[],2,0)</f>
        <v>5</v>
      </c>
      <c r="AD270" s="6">
        <f>VLOOKUP(Feedback[[#This Row],[Food quality]],Rating_Range[],2,0)</f>
        <v>2</v>
      </c>
      <c r="AE270" s="6">
        <f>VLOOKUP(Feedback[[#This Row],[Variety of food]],Rating_Range[],2,0)</f>
        <v>1</v>
      </c>
      <c r="AF270" s="6">
        <f>VLOOKUP(Feedback[[#This Row],[Broadband &amp; TV]],Rating_Range[],2,0)</f>
        <v>4</v>
      </c>
      <c r="AG270" s="6">
        <f>VLOOKUP(Feedback[[#This Row],[Gym]],Rating_Range[],2,0)</f>
        <v>1</v>
      </c>
      <c r="AH270" s="6">
        <f>AVERAGE(Feedback[[#This Row],[S.A]:[Gymm]])</f>
        <v>2.75</v>
      </c>
      <c r="AI270" s="6">
        <f>AVERAGE(Feedback[[#This Row],[S.A]:[C-I-P]])</f>
        <v>2</v>
      </c>
      <c r="AJ270" s="6">
        <f>AVERAGE(Feedback[[#This Row],[RM_S]:[RM_C]])</f>
        <v>5</v>
      </c>
      <c r="AK270" s="6">
        <f>AVERAGE(Feedback[[#This Row],[F_Q]:[Var_Food]])</f>
        <v>1.5</v>
      </c>
      <c r="AL270" s="6">
        <f>AVERAGE(Feedback[[#This Row],[B &amp; TV]:[Gymm]])</f>
        <v>2.5</v>
      </c>
    </row>
    <row r="271" spans="1:38" x14ac:dyDescent="0.3">
      <c r="A271">
        <v>270</v>
      </c>
      <c r="B271" s="1">
        <v>44715</v>
      </c>
      <c r="C271" s="1">
        <v>44722</v>
      </c>
      <c r="D271" s="5">
        <f>INT(YEAR(Feedback[[#This Row],[Checkin Date]]))</f>
        <v>2022</v>
      </c>
      <c r="E271" s="5" t="s">
        <v>2009</v>
      </c>
      <c r="F271" s="5" t="str">
        <f>TEXT(Feedback[[#This Row],[Checkin Date]],"dddd")</f>
        <v>Friday</v>
      </c>
      <c r="G271" s="5" t="str">
        <f>IF(OR(Feedback[[#This Row],[Checkin Day]]="Monday",Feedback[[#This Row],[Checkin Day]]="Tuesday",Feedback[[#This Row],[Checkin Day]]="Wednesday",Feedback[[#This Row],[Checkin Day]]="Thursday"),"Weekdays","Weekends")</f>
        <v>Weekends</v>
      </c>
      <c r="H271">
        <v>7</v>
      </c>
      <c r="I2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71" t="s">
        <v>301</v>
      </c>
      <c r="K271" t="s">
        <v>37</v>
      </c>
      <c r="L271" s="1">
        <v>37953</v>
      </c>
      <c r="M271" s="5">
        <f ca="1">DATEDIF(Feedback[[#This Row],[Date of Birth]],TODAY(),"Y")</f>
        <v>21</v>
      </c>
      <c r="N271" t="s">
        <v>22</v>
      </c>
      <c r="O271" t="s">
        <v>23</v>
      </c>
      <c r="P271">
        <v>2</v>
      </c>
      <c r="Q271">
        <v>4</v>
      </c>
      <c r="R271" t="s">
        <v>25</v>
      </c>
      <c r="S271" t="s">
        <v>24</v>
      </c>
      <c r="T271" t="s">
        <v>24</v>
      </c>
      <c r="U271" t="s">
        <v>25</v>
      </c>
      <c r="V271" t="s">
        <v>27</v>
      </c>
      <c r="W271" t="s">
        <v>26</v>
      </c>
      <c r="X271" t="s">
        <v>27</v>
      </c>
      <c r="Y271" t="s">
        <v>28</v>
      </c>
      <c r="Z271" s="6">
        <f>VLOOKUP(Feedback[[#This Row],[Staff attitude]],Rating_Range[],2,0)</f>
        <v>4</v>
      </c>
      <c r="AA271" s="6">
        <f>VLOOKUP(Feedback[[#This Row],[Check-in Process]],Rating_Range[],2,0)</f>
        <v>3</v>
      </c>
      <c r="AB271" s="6">
        <f>VLOOKUP(Feedback[[#This Row],[Room service]],Rating_Range[],2,0)</f>
        <v>3</v>
      </c>
      <c r="AC271" s="6">
        <f>VLOOKUP(Feedback[[#This Row],[Room cleanliness]],Rating_Range[],2,0)</f>
        <v>4</v>
      </c>
      <c r="AD271" s="6">
        <f>VLOOKUP(Feedback[[#This Row],[Food quality]],Rating_Range[],2,0)</f>
        <v>2</v>
      </c>
      <c r="AE271" s="6">
        <f>VLOOKUP(Feedback[[#This Row],[Variety of food]],Rating_Range[],2,0)</f>
        <v>1</v>
      </c>
      <c r="AF271" s="6">
        <f>VLOOKUP(Feedback[[#This Row],[Broadband &amp; TV]],Rating_Range[],2,0)</f>
        <v>2</v>
      </c>
      <c r="AG271" s="6">
        <f>VLOOKUP(Feedback[[#This Row],[Gym]],Rating_Range[],2,0)</f>
        <v>5</v>
      </c>
      <c r="AH271" s="6">
        <f>AVERAGE(Feedback[[#This Row],[S.A]:[Gymm]])</f>
        <v>3</v>
      </c>
      <c r="AI271" s="6">
        <f>AVERAGE(Feedback[[#This Row],[S.A]:[C-I-P]])</f>
        <v>3.5</v>
      </c>
      <c r="AJ271" s="6">
        <f>AVERAGE(Feedback[[#This Row],[RM_S]:[RM_C]])</f>
        <v>3.5</v>
      </c>
      <c r="AK271" s="6">
        <f>AVERAGE(Feedback[[#This Row],[F_Q]:[Var_Food]])</f>
        <v>1.5</v>
      </c>
      <c r="AL271" s="6">
        <f>AVERAGE(Feedback[[#This Row],[B &amp; TV]:[Gymm]])</f>
        <v>3.5</v>
      </c>
    </row>
    <row r="272" spans="1:38" x14ac:dyDescent="0.3">
      <c r="A272">
        <v>271</v>
      </c>
      <c r="B272" s="1">
        <v>44562</v>
      </c>
      <c r="C272" s="1">
        <v>44588</v>
      </c>
      <c r="D272" s="5">
        <f>INT(YEAR(Feedback[[#This Row],[Checkin Date]]))</f>
        <v>2022</v>
      </c>
      <c r="E272" s="5" t="s">
        <v>2014</v>
      </c>
      <c r="F272" s="5" t="str">
        <f>TEXT(Feedback[[#This Row],[Checkin Date]],"dddd")</f>
        <v>Saturday</v>
      </c>
      <c r="G272" s="5" t="str">
        <f>IF(OR(Feedback[[#This Row],[Checkin Day]]="Monday",Feedback[[#This Row],[Checkin Day]]="Tuesday",Feedback[[#This Row],[Checkin Day]]="Wednesday",Feedback[[#This Row],[Checkin Day]]="Thursday"),"Weekdays","Weekends")</f>
        <v>Weekends</v>
      </c>
      <c r="H272">
        <v>26</v>
      </c>
      <c r="I2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72" t="s">
        <v>302</v>
      </c>
      <c r="K272" t="s">
        <v>37</v>
      </c>
      <c r="L272" s="1">
        <v>23159</v>
      </c>
      <c r="M272" s="5">
        <f ca="1">DATEDIF(Feedback[[#This Row],[Date of Birth]],TODAY(),"Y")</f>
        <v>62</v>
      </c>
      <c r="N272" t="s">
        <v>22</v>
      </c>
      <c r="O272" t="s">
        <v>1992</v>
      </c>
      <c r="P272">
        <v>2</v>
      </c>
      <c r="Q272">
        <v>7</v>
      </c>
      <c r="R272" t="s">
        <v>25</v>
      </c>
      <c r="S272" t="s">
        <v>27</v>
      </c>
      <c r="T272" t="s">
        <v>24</v>
      </c>
      <c r="U272" t="s">
        <v>25</v>
      </c>
      <c r="V272" t="s">
        <v>24</v>
      </c>
      <c r="W272" t="s">
        <v>27</v>
      </c>
      <c r="X272" t="s">
        <v>26</v>
      </c>
      <c r="Y272" t="s">
        <v>26</v>
      </c>
      <c r="Z272" s="6">
        <f>VLOOKUP(Feedback[[#This Row],[Staff attitude]],Rating_Range[],2,0)</f>
        <v>4</v>
      </c>
      <c r="AA272" s="6">
        <f>VLOOKUP(Feedback[[#This Row],[Check-in Process]],Rating_Range[],2,0)</f>
        <v>2</v>
      </c>
      <c r="AB272" s="6">
        <f>VLOOKUP(Feedback[[#This Row],[Room service]],Rating_Range[],2,0)</f>
        <v>3</v>
      </c>
      <c r="AC272" s="6">
        <f>VLOOKUP(Feedback[[#This Row],[Room cleanliness]],Rating_Range[],2,0)</f>
        <v>4</v>
      </c>
      <c r="AD272" s="6">
        <f>VLOOKUP(Feedback[[#This Row],[Food quality]],Rating_Range[],2,0)</f>
        <v>3</v>
      </c>
      <c r="AE272" s="6">
        <f>VLOOKUP(Feedback[[#This Row],[Variety of food]],Rating_Range[],2,0)</f>
        <v>2</v>
      </c>
      <c r="AF272" s="6">
        <f>VLOOKUP(Feedback[[#This Row],[Broadband &amp; TV]],Rating_Range[],2,0)</f>
        <v>1</v>
      </c>
      <c r="AG272" s="6">
        <f>VLOOKUP(Feedback[[#This Row],[Gym]],Rating_Range[],2,0)</f>
        <v>1</v>
      </c>
      <c r="AH272" s="6">
        <f>AVERAGE(Feedback[[#This Row],[S.A]:[Gymm]])</f>
        <v>2.5</v>
      </c>
      <c r="AI272" s="6">
        <f>AVERAGE(Feedback[[#This Row],[S.A]:[C-I-P]])</f>
        <v>3</v>
      </c>
      <c r="AJ272" s="6">
        <f>AVERAGE(Feedback[[#This Row],[RM_S]:[RM_C]])</f>
        <v>3.5</v>
      </c>
      <c r="AK272" s="6">
        <f>AVERAGE(Feedback[[#This Row],[F_Q]:[Var_Food]])</f>
        <v>2.5</v>
      </c>
      <c r="AL272" s="6">
        <f>AVERAGE(Feedback[[#This Row],[B &amp; TV]:[Gymm]])</f>
        <v>1</v>
      </c>
    </row>
    <row r="273" spans="1:38" x14ac:dyDescent="0.3">
      <c r="A273">
        <v>272</v>
      </c>
      <c r="B273" s="1">
        <v>44170</v>
      </c>
      <c r="C273" s="1">
        <v>44189</v>
      </c>
      <c r="D273" s="5">
        <f>INT(YEAR(Feedback[[#This Row],[Checkin Date]]))</f>
        <v>2020</v>
      </c>
      <c r="E273" s="5" t="s">
        <v>2010</v>
      </c>
      <c r="F273" s="5" t="str">
        <f>TEXT(Feedback[[#This Row],[Checkin Date]],"dddd")</f>
        <v>Saturday</v>
      </c>
      <c r="G273" s="5" t="str">
        <f>IF(OR(Feedback[[#This Row],[Checkin Day]]="Monday",Feedback[[#This Row],[Checkin Day]]="Tuesday",Feedback[[#This Row],[Checkin Day]]="Wednesday",Feedback[[#This Row],[Checkin Day]]="Thursday"),"Weekdays","Weekends")</f>
        <v>Weekends</v>
      </c>
      <c r="H273">
        <v>19</v>
      </c>
      <c r="I2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73" t="s">
        <v>303</v>
      </c>
      <c r="K273" t="s">
        <v>37</v>
      </c>
      <c r="L273" s="1">
        <v>27899</v>
      </c>
      <c r="M273" s="5">
        <f ca="1">DATEDIF(Feedback[[#This Row],[Date of Birth]],TODAY(),"Y")</f>
        <v>49</v>
      </c>
      <c r="N273" t="s">
        <v>22</v>
      </c>
      <c r="O273" t="s">
        <v>23</v>
      </c>
      <c r="P273">
        <v>2</v>
      </c>
      <c r="Q273">
        <v>9</v>
      </c>
      <c r="R273" t="s">
        <v>24</v>
      </c>
      <c r="S273" t="s">
        <v>25</v>
      </c>
      <c r="T273" t="s">
        <v>28</v>
      </c>
      <c r="U273" t="s">
        <v>25</v>
      </c>
      <c r="V273" t="s">
        <v>25</v>
      </c>
      <c r="W273" t="s">
        <v>26</v>
      </c>
      <c r="X273" t="s">
        <v>28</v>
      </c>
      <c r="Y273" t="s">
        <v>25</v>
      </c>
      <c r="Z273" s="6">
        <f>VLOOKUP(Feedback[[#This Row],[Staff attitude]],Rating_Range[],2,0)</f>
        <v>3</v>
      </c>
      <c r="AA273" s="6">
        <f>VLOOKUP(Feedback[[#This Row],[Check-in Process]],Rating_Range[],2,0)</f>
        <v>4</v>
      </c>
      <c r="AB273" s="6">
        <f>VLOOKUP(Feedback[[#This Row],[Room service]],Rating_Range[],2,0)</f>
        <v>5</v>
      </c>
      <c r="AC273" s="6">
        <f>VLOOKUP(Feedback[[#This Row],[Room cleanliness]],Rating_Range[],2,0)</f>
        <v>4</v>
      </c>
      <c r="AD273" s="6">
        <f>VLOOKUP(Feedback[[#This Row],[Food quality]],Rating_Range[],2,0)</f>
        <v>4</v>
      </c>
      <c r="AE273" s="6">
        <f>VLOOKUP(Feedback[[#This Row],[Variety of food]],Rating_Range[],2,0)</f>
        <v>1</v>
      </c>
      <c r="AF273" s="6">
        <f>VLOOKUP(Feedback[[#This Row],[Broadband &amp; TV]],Rating_Range[],2,0)</f>
        <v>5</v>
      </c>
      <c r="AG273" s="6">
        <f>VLOOKUP(Feedback[[#This Row],[Gym]],Rating_Range[],2,0)</f>
        <v>4</v>
      </c>
      <c r="AH273" s="6">
        <f>AVERAGE(Feedback[[#This Row],[S.A]:[Gymm]])</f>
        <v>3.75</v>
      </c>
      <c r="AI273" s="6">
        <f>AVERAGE(Feedback[[#This Row],[S.A]:[C-I-P]])</f>
        <v>3.5</v>
      </c>
      <c r="AJ273" s="6">
        <f>AVERAGE(Feedback[[#This Row],[RM_S]:[RM_C]])</f>
        <v>4.5</v>
      </c>
      <c r="AK273" s="6">
        <f>AVERAGE(Feedback[[#This Row],[F_Q]:[Var_Food]])</f>
        <v>2.5</v>
      </c>
      <c r="AL273" s="6">
        <f>AVERAGE(Feedback[[#This Row],[B &amp; TV]:[Gymm]])</f>
        <v>4.5</v>
      </c>
    </row>
    <row r="274" spans="1:38" x14ac:dyDescent="0.3">
      <c r="A274">
        <v>273</v>
      </c>
      <c r="B274" s="1">
        <v>43912</v>
      </c>
      <c r="C274" s="1">
        <v>43930</v>
      </c>
      <c r="D274" s="5">
        <f>INT(YEAR(Feedback[[#This Row],[Checkin Date]]))</f>
        <v>2020</v>
      </c>
      <c r="E274" s="5" t="s">
        <v>2017</v>
      </c>
      <c r="F274" s="5" t="str">
        <f>TEXT(Feedback[[#This Row],[Checkin Date]],"dddd")</f>
        <v>Sunday</v>
      </c>
      <c r="G274" s="5" t="str">
        <f>IF(OR(Feedback[[#This Row],[Checkin Day]]="Monday",Feedback[[#This Row],[Checkin Day]]="Tuesday",Feedback[[#This Row],[Checkin Day]]="Wednesday",Feedback[[#This Row],[Checkin Day]]="Thursday"),"Weekdays","Weekends")</f>
        <v>Weekends</v>
      </c>
      <c r="H274">
        <v>18</v>
      </c>
      <c r="I2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74" t="s">
        <v>304</v>
      </c>
      <c r="K274" t="s">
        <v>37</v>
      </c>
      <c r="L274" s="1">
        <v>25445</v>
      </c>
      <c r="M274" s="5">
        <f ca="1">DATEDIF(Feedback[[#This Row],[Date of Birth]],TODAY(),"Y")</f>
        <v>55</v>
      </c>
      <c r="N274" t="s">
        <v>22</v>
      </c>
      <c r="O274" t="s">
        <v>23</v>
      </c>
      <c r="P274">
        <v>3</v>
      </c>
      <c r="Q274">
        <v>5</v>
      </c>
      <c r="R274" t="s">
        <v>25</v>
      </c>
      <c r="S274" t="s">
        <v>25</v>
      </c>
      <c r="T274" t="s">
        <v>27</v>
      </c>
      <c r="U274" t="s">
        <v>26</v>
      </c>
      <c r="V274" t="s">
        <v>27</v>
      </c>
      <c r="W274" t="s">
        <v>27</v>
      </c>
      <c r="X274" t="s">
        <v>25</v>
      </c>
      <c r="Y274" t="s">
        <v>28</v>
      </c>
      <c r="Z274" s="6">
        <f>VLOOKUP(Feedback[[#This Row],[Staff attitude]],Rating_Range[],2,0)</f>
        <v>4</v>
      </c>
      <c r="AA274" s="6">
        <f>VLOOKUP(Feedback[[#This Row],[Check-in Process]],Rating_Range[],2,0)</f>
        <v>4</v>
      </c>
      <c r="AB274" s="6">
        <f>VLOOKUP(Feedback[[#This Row],[Room service]],Rating_Range[],2,0)</f>
        <v>2</v>
      </c>
      <c r="AC274" s="6">
        <f>VLOOKUP(Feedback[[#This Row],[Room cleanliness]],Rating_Range[],2,0)</f>
        <v>1</v>
      </c>
      <c r="AD274" s="6">
        <f>VLOOKUP(Feedback[[#This Row],[Food quality]],Rating_Range[],2,0)</f>
        <v>2</v>
      </c>
      <c r="AE274" s="6">
        <f>VLOOKUP(Feedback[[#This Row],[Variety of food]],Rating_Range[],2,0)</f>
        <v>2</v>
      </c>
      <c r="AF274" s="6">
        <f>VLOOKUP(Feedback[[#This Row],[Broadband &amp; TV]],Rating_Range[],2,0)</f>
        <v>4</v>
      </c>
      <c r="AG274" s="6">
        <f>VLOOKUP(Feedback[[#This Row],[Gym]],Rating_Range[],2,0)</f>
        <v>5</v>
      </c>
      <c r="AH274" s="6">
        <f>AVERAGE(Feedback[[#This Row],[S.A]:[Gymm]])</f>
        <v>3</v>
      </c>
      <c r="AI274" s="6">
        <f>AVERAGE(Feedback[[#This Row],[S.A]:[C-I-P]])</f>
        <v>4</v>
      </c>
      <c r="AJ274" s="6">
        <f>AVERAGE(Feedback[[#This Row],[RM_S]:[RM_C]])</f>
        <v>1.5</v>
      </c>
      <c r="AK274" s="6">
        <f>AVERAGE(Feedback[[#This Row],[F_Q]:[Var_Food]])</f>
        <v>2</v>
      </c>
      <c r="AL274" s="6">
        <f>AVERAGE(Feedback[[#This Row],[B &amp; TV]:[Gymm]])</f>
        <v>4.5</v>
      </c>
    </row>
    <row r="275" spans="1:38" x14ac:dyDescent="0.3">
      <c r="A275">
        <v>274</v>
      </c>
      <c r="B275" s="1">
        <v>44690</v>
      </c>
      <c r="C275" s="1">
        <v>44713</v>
      </c>
      <c r="D275" s="5">
        <f>INT(YEAR(Feedback[[#This Row],[Checkin Date]]))</f>
        <v>2022</v>
      </c>
      <c r="E275" s="5" t="s">
        <v>2011</v>
      </c>
      <c r="F275" s="5" t="str">
        <f>TEXT(Feedback[[#This Row],[Checkin Date]],"dddd")</f>
        <v>Monday</v>
      </c>
      <c r="G275" s="5" t="str">
        <f>IF(OR(Feedback[[#This Row],[Checkin Day]]="Monday",Feedback[[#This Row],[Checkin Day]]="Tuesday",Feedback[[#This Row],[Checkin Day]]="Wednesday",Feedback[[#This Row],[Checkin Day]]="Thursday"),"Weekdays","Weekends")</f>
        <v>Weekdays</v>
      </c>
      <c r="H275">
        <v>23</v>
      </c>
      <c r="I2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75" t="s">
        <v>305</v>
      </c>
      <c r="K275" t="s">
        <v>21</v>
      </c>
      <c r="L275" s="1">
        <v>19137</v>
      </c>
      <c r="M275" s="5">
        <f ca="1">DATEDIF(Feedback[[#This Row],[Date of Birth]],TODAY(),"Y")</f>
        <v>73</v>
      </c>
      <c r="N275" t="s">
        <v>22</v>
      </c>
      <c r="O275" t="s">
        <v>23</v>
      </c>
      <c r="P275">
        <v>5</v>
      </c>
      <c r="Q275">
        <v>6</v>
      </c>
      <c r="R275" t="s">
        <v>25</v>
      </c>
      <c r="S275" t="s">
        <v>24</v>
      </c>
      <c r="T275" t="s">
        <v>25</v>
      </c>
      <c r="U275" t="s">
        <v>24</v>
      </c>
      <c r="V275" t="s">
        <v>28</v>
      </c>
      <c r="W275" t="s">
        <v>27</v>
      </c>
      <c r="X275" t="s">
        <v>24</v>
      </c>
      <c r="Y275" t="s">
        <v>24</v>
      </c>
      <c r="Z275" s="6">
        <f>VLOOKUP(Feedback[[#This Row],[Staff attitude]],Rating_Range[],2,0)</f>
        <v>4</v>
      </c>
      <c r="AA275" s="6">
        <f>VLOOKUP(Feedback[[#This Row],[Check-in Process]],Rating_Range[],2,0)</f>
        <v>3</v>
      </c>
      <c r="AB275" s="6">
        <f>VLOOKUP(Feedback[[#This Row],[Room service]],Rating_Range[],2,0)</f>
        <v>4</v>
      </c>
      <c r="AC275" s="6">
        <f>VLOOKUP(Feedback[[#This Row],[Room cleanliness]],Rating_Range[],2,0)</f>
        <v>3</v>
      </c>
      <c r="AD275" s="6">
        <f>VLOOKUP(Feedback[[#This Row],[Food quality]],Rating_Range[],2,0)</f>
        <v>5</v>
      </c>
      <c r="AE275" s="6">
        <f>VLOOKUP(Feedback[[#This Row],[Variety of food]],Rating_Range[],2,0)</f>
        <v>2</v>
      </c>
      <c r="AF275" s="6">
        <f>VLOOKUP(Feedback[[#This Row],[Broadband &amp; TV]],Rating_Range[],2,0)</f>
        <v>3</v>
      </c>
      <c r="AG275" s="6">
        <f>VLOOKUP(Feedback[[#This Row],[Gym]],Rating_Range[],2,0)</f>
        <v>3</v>
      </c>
      <c r="AH275" s="6">
        <f>AVERAGE(Feedback[[#This Row],[S.A]:[Gymm]])</f>
        <v>3.375</v>
      </c>
      <c r="AI275" s="6">
        <f>AVERAGE(Feedback[[#This Row],[S.A]:[C-I-P]])</f>
        <v>3.5</v>
      </c>
      <c r="AJ275" s="6">
        <f>AVERAGE(Feedback[[#This Row],[RM_S]:[RM_C]])</f>
        <v>3.5</v>
      </c>
      <c r="AK275" s="6">
        <f>AVERAGE(Feedback[[#This Row],[F_Q]:[Var_Food]])</f>
        <v>3.5</v>
      </c>
      <c r="AL275" s="6">
        <f>AVERAGE(Feedback[[#This Row],[B &amp; TV]:[Gymm]])</f>
        <v>3</v>
      </c>
    </row>
    <row r="276" spans="1:38" x14ac:dyDescent="0.3">
      <c r="A276">
        <v>275</v>
      </c>
      <c r="B276" s="1">
        <v>44643</v>
      </c>
      <c r="C276" s="1">
        <v>44650</v>
      </c>
      <c r="D276" s="5">
        <f>INT(YEAR(Feedback[[#This Row],[Checkin Date]]))</f>
        <v>2022</v>
      </c>
      <c r="E276" s="5" t="s">
        <v>2017</v>
      </c>
      <c r="F276" s="5" t="str">
        <f>TEXT(Feedback[[#This Row],[Checkin Date]],"dddd")</f>
        <v>Wednesday</v>
      </c>
      <c r="G276" s="5" t="str">
        <f>IF(OR(Feedback[[#This Row],[Checkin Day]]="Monday",Feedback[[#This Row],[Checkin Day]]="Tuesday",Feedback[[#This Row],[Checkin Day]]="Wednesday",Feedback[[#This Row],[Checkin Day]]="Thursday"),"Weekdays","Weekends")</f>
        <v>Weekdays</v>
      </c>
      <c r="H276">
        <v>7</v>
      </c>
      <c r="I2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76" t="s">
        <v>306</v>
      </c>
      <c r="K276" t="s">
        <v>21</v>
      </c>
      <c r="L276" s="1">
        <v>38007</v>
      </c>
      <c r="M276" s="5">
        <f ca="1">DATEDIF(Feedback[[#This Row],[Date of Birth]],TODAY(),"Y")</f>
        <v>21</v>
      </c>
      <c r="N276" t="s">
        <v>22</v>
      </c>
      <c r="O276" t="s">
        <v>23</v>
      </c>
      <c r="P276">
        <v>5</v>
      </c>
      <c r="Q276">
        <v>5</v>
      </c>
      <c r="R276" t="s">
        <v>28</v>
      </c>
      <c r="S276" t="s">
        <v>28</v>
      </c>
      <c r="T276" t="s">
        <v>24</v>
      </c>
      <c r="U276" t="s">
        <v>27</v>
      </c>
      <c r="V276" t="s">
        <v>25</v>
      </c>
      <c r="W276" t="s">
        <v>26</v>
      </c>
      <c r="X276" t="s">
        <v>27</v>
      </c>
      <c r="Y276" t="s">
        <v>25</v>
      </c>
      <c r="Z276" s="6">
        <f>VLOOKUP(Feedback[[#This Row],[Staff attitude]],Rating_Range[],2,0)</f>
        <v>5</v>
      </c>
      <c r="AA276" s="6">
        <f>VLOOKUP(Feedback[[#This Row],[Check-in Process]],Rating_Range[],2,0)</f>
        <v>5</v>
      </c>
      <c r="AB276" s="6">
        <f>VLOOKUP(Feedback[[#This Row],[Room service]],Rating_Range[],2,0)</f>
        <v>3</v>
      </c>
      <c r="AC276" s="6">
        <f>VLOOKUP(Feedback[[#This Row],[Room cleanliness]],Rating_Range[],2,0)</f>
        <v>2</v>
      </c>
      <c r="AD276" s="6">
        <f>VLOOKUP(Feedback[[#This Row],[Food quality]],Rating_Range[],2,0)</f>
        <v>4</v>
      </c>
      <c r="AE276" s="6">
        <f>VLOOKUP(Feedback[[#This Row],[Variety of food]],Rating_Range[],2,0)</f>
        <v>1</v>
      </c>
      <c r="AF276" s="6">
        <f>VLOOKUP(Feedback[[#This Row],[Broadband &amp; TV]],Rating_Range[],2,0)</f>
        <v>2</v>
      </c>
      <c r="AG276" s="6">
        <f>VLOOKUP(Feedback[[#This Row],[Gym]],Rating_Range[],2,0)</f>
        <v>4</v>
      </c>
      <c r="AH276" s="6">
        <f>AVERAGE(Feedback[[#This Row],[S.A]:[Gymm]])</f>
        <v>3.25</v>
      </c>
      <c r="AI276" s="6">
        <f>AVERAGE(Feedback[[#This Row],[S.A]:[C-I-P]])</f>
        <v>5</v>
      </c>
      <c r="AJ276" s="6">
        <f>AVERAGE(Feedback[[#This Row],[RM_S]:[RM_C]])</f>
        <v>2.5</v>
      </c>
      <c r="AK276" s="6">
        <f>AVERAGE(Feedback[[#This Row],[F_Q]:[Var_Food]])</f>
        <v>2.5</v>
      </c>
      <c r="AL276" s="6">
        <f>AVERAGE(Feedback[[#This Row],[B &amp; TV]:[Gymm]])</f>
        <v>3</v>
      </c>
    </row>
    <row r="277" spans="1:38" x14ac:dyDescent="0.3">
      <c r="A277">
        <v>276</v>
      </c>
      <c r="B277" s="1">
        <v>44332</v>
      </c>
      <c r="C277" s="1">
        <v>44336</v>
      </c>
      <c r="D277" s="5">
        <f>INT(YEAR(Feedback[[#This Row],[Checkin Date]]))</f>
        <v>2021</v>
      </c>
      <c r="E277" s="5" t="s">
        <v>2011</v>
      </c>
      <c r="F277" s="5" t="str">
        <f>TEXT(Feedback[[#This Row],[Checkin Date]],"dddd")</f>
        <v>Sunday</v>
      </c>
      <c r="G277" s="5" t="str">
        <f>IF(OR(Feedback[[#This Row],[Checkin Day]]="Monday",Feedback[[#This Row],[Checkin Day]]="Tuesday",Feedback[[#This Row],[Checkin Day]]="Wednesday",Feedback[[#This Row],[Checkin Day]]="Thursday"),"Weekdays","Weekends")</f>
        <v>Weekends</v>
      </c>
      <c r="H277">
        <v>4</v>
      </c>
      <c r="I2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77" t="s">
        <v>307</v>
      </c>
      <c r="K277" t="s">
        <v>21</v>
      </c>
      <c r="L277" s="1">
        <v>37763</v>
      </c>
      <c r="M277" s="5">
        <f ca="1">DATEDIF(Feedback[[#This Row],[Date of Birth]],TODAY(),"Y")</f>
        <v>22</v>
      </c>
      <c r="N277" t="s">
        <v>22</v>
      </c>
      <c r="O277" t="s">
        <v>23</v>
      </c>
      <c r="P277">
        <v>2</v>
      </c>
      <c r="Q277">
        <v>6</v>
      </c>
      <c r="R277" t="s">
        <v>24</v>
      </c>
      <c r="S277" t="s">
        <v>28</v>
      </c>
      <c r="T277" t="s">
        <v>28</v>
      </c>
      <c r="U277" t="s">
        <v>27</v>
      </c>
      <c r="V277" t="s">
        <v>26</v>
      </c>
      <c r="W277" t="s">
        <v>27</v>
      </c>
      <c r="X277" t="s">
        <v>26</v>
      </c>
      <c r="Y277" t="s">
        <v>24</v>
      </c>
      <c r="Z277" s="6">
        <f>VLOOKUP(Feedback[[#This Row],[Staff attitude]],Rating_Range[],2,0)</f>
        <v>3</v>
      </c>
      <c r="AA277" s="6">
        <f>VLOOKUP(Feedback[[#This Row],[Check-in Process]],Rating_Range[],2,0)</f>
        <v>5</v>
      </c>
      <c r="AB277" s="6">
        <f>VLOOKUP(Feedback[[#This Row],[Room service]],Rating_Range[],2,0)</f>
        <v>5</v>
      </c>
      <c r="AC277" s="6">
        <f>VLOOKUP(Feedback[[#This Row],[Room cleanliness]],Rating_Range[],2,0)</f>
        <v>2</v>
      </c>
      <c r="AD277" s="6">
        <f>VLOOKUP(Feedback[[#This Row],[Food quality]],Rating_Range[],2,0)</f>
        <v>1</v>
      </c>
      <c r="AE277" s="6">
        <f>VLOOKUP(Feedback[[#This Row],[Variety of food]],Rating_Range[],2,0)</f>
        <v>2</v>
      </c>
      <c r="AF277" s="6">
        <f>VLOOKUP(Feedback[[#This Row],[Broadband &amp; TV]],Rating_Range[],2,0)</f>
        <v>1</v>
      </c>
      <c r="AG277" s="6">
        <f>VLOOKUP(Feedback[[#This Row],[Gym]],Rating_Range[],2,0)</f>
        <v>3</v>
      </c>
      <c r="AH277" s="6">
        <f>AVERAGE(Feedback[[#This Row],[S.A]:[Gymm]])</f>
        <v>2.75</v>
      </c>
      <c r="AI277" s="6">
        <f>AVERAGE(Feedback[[#This Row],[S.A]:[C-I-P]])</f>
        <v>4</v>
      </c>
      <c r="AJ277" s="6">
        <f>AVERAGE(Feedback[[#This Row],[RM_S]:[RM_C]])</f>
        <v>3.5</v>
      </c>
      <c r="AK277" s="6">
        <f>AVERAGE(Feedback[[#This Row],[F_Q]:[Var_Food]])</f>
        <v>1.5</v>
      </c>
      <c r="AL277" s="6">
        <f>AVERAGE(Feedback[[#This Row],[B &amp; TV]:[Gymm]])</f>
        <v>2</v>
      </c>
    </row>
    <row r="278" spans="1:38" x14ac:dyDescent="0.3">
      <c r="A278">
        <v>277</v>
      </c>
      <c r="B278" s="1">
        <v>44421</v>
      </c>
      <c r="C278" s="1">
        <v>44443</v>
      </c>
      <c r="D278" s="5">
        <f>INT(YEAR(Feedback[[#This Row],[Checkin Date]]))</f>
        <v>2021</v>
      </c>
      <c r="E278" s="5" t="s">
        <v>2012</v>
      </c>
      <c r="F278" s="5" t="str">
        <f>TEXT(Feedback[[#This Row],[Checkin Date]],"dddd")</f>
        <v>Friday</v>
      </c>
      <c r="G278" s="5" t="str">
        <f>IF(OR(Feedback[[#This Row],[Checkin Day]]="Monday",Feedback[[#This Row],[Checkin Day]]="Tuesday",Feedback[[#This Row],[Checkin Day]]="Wednesday",Feedback[[#This Row],[Checkin Day]]="Thursday"),"Weekdays","Weekends")</f>
        <v>Weekends</v>
      </c>
      <c r="H278">
        <v>22</v>
      </c>
      <c r="I2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78" t="s">
        <v>308</v>
      </c>
      <c r="K278" t="s">
        <v>37</v>
      </c>
      <c r="L278" s="1">
        <v>24364</v>
      </c>
      <c r="M278" s="5">
        <f ca="1">DATEDIF(Feedback[[#This Row],[Date of Birth]],TODAY(),"Y")</f>
        <v>58</v>
      </c>
      <c r="N278" t="s">
        <v>22</v>
      </c>
      <c r="O278" t="s">
        <v>23</v>
      </c>
      <c r="P278">
        <v>5</v>
      </c>
      <c r="Q278">
        <v>4</v>
      </c>
      <c r="R278" t="s">
        <v>25</v>
      </c>
      <c r="S278" t="s">
        <v>25</v>
      </c>
      <c r="T278" t="s">
        <v>26</v>
      </c>
      <c r="U278" t="s">
        <v>26</v>
      </c>
      <c r="V278" t="s">
        <v>28</v>
      </c>
      <c r="W278" t="s">
        <v>28</v>
      </c>
      <c r="X278" t="s">
        <v>27</v>
      </c>
      <c r="Y278" t="s">
        <v>26</v>
      </c>
      <c r="Z278" s="6">
        <f>VLOOKUP(Feedback[[#This Row],[Staff attitude]],Rating_Range[],2,0)</f>
        <v>4</v>
      </c>
      <c r="AA278" s="6">
        <f>VLOOKUP(Feedback[[#This Row],[Check-in Process]],Rating_Range[],2,0)</f>
        <v>4</v>
      </c>
      <c r="AB278" s="6">
        <f>VLOOKUP(Feedback[[#This Row],[Room service]],Rating_Range[],2,0)</f>
        <v>1</v>
      </c>
      <c r="AC278" s="6">
        <f>VLOOKUP(Feedback[[#This Row],[Room cleanliness]],Rating_Range[],2,0)</f>
        <v>1</v>
      </c>
      <c r="AD278" s="6">
        <f>VLOOKUP(Feedback[[#This Row],[Food quality]],Rating_Range[],2,0)</f>
        <v>5</v>
      </c>
      <c r="AE278" s="6">
        <f>VLOOKUP(Feedback[[#This Row],[Variety of food]],Rating_Range[],2,0)</f>
        <v>5</v>
      </c>
      <c r="AF278" s="6">
        <f>VLOOKUP(Feedback[[#This Row],[Broadband &amp; TV]],Rating_Range[],2,0)</f>
        <v>2</v>
      </c>
      <c r="AG278" s="6">
        <f>VLOOKUP(Feedback[[#This Row],[Gym]],Rating_Range[],2,0)</f>
        <v>1</v>
      </c>
      <c r="AH278" s="6">
        <f>AVERAGE(Feedback[[#This Row],[S.A]:[Gymm]])</f>
        <v>2.875</v>
      </c>
      <c r="AI278" s="6">
        <f>AVERAGE(Feedback[[#This Row],[S.A]:[C-I-P]])</f>
        <v>4</v>
      </c>
      <c r="AJ278" s="6">
        <f>AVERAGE(Feedback[[#This Row],[RM_S]:[RM_C]])</f>
        <v>1</v>
      </c>
      <c r="AK278" s="6">
        <f>AVERAGE(Feedback[[#This Row],[F_Q]:[Var_Food]])</f>
        <v>5</v>
      </c>
      <c r="AL278" s="6">
        <f>AVERAGE(Feedback[[#This Row],[B &amp; TV]:[Gymm]])</f>
        <v>1.5</v>
      </c>
    </row>
    <row r="279" spans="1:38" x14ac:dyDescent="0.3">
      <c r="A279">
        <v>278</v>
      </c>
      <c r="B279" s="1">
        <v>44830</v>
      </c>
      <c r="C279" s="1">
        <v>44832</v>
      </c>
      <c r="D279" s="5">
        <f>INT(YEAR(Feedback[[#This Row],[Checkin Date]]))</f>
        <v>2022</v>
      </c>
      <c r="E279" s="5" t="s">
        <v>2019</v>
      </c>
      <c r="F279" s="5" t="str">
        <f>TEXT(Feedback[[#This Row],[Checkin Date]],"dddd")</f>
        <v>Monday</v>
      </c>
      <c r="G279" s="5" t="str">
        <f>IF(OR(Feedback[[#This Row],[Checkin Day]]="Monday",Feedback[[#This Row],[Checkin Day]]="Tuesday",Feedback[[#This Row],[Checkin Day]]="Wednesday",Feedback[[#This Row],[Checkin Day]]="Thursday"),"Weekdays","Weekends")</f>
        <v>Weekdays</v>
      </c>
      <c r="H279">
        <v>2</v>
      </c>
      <c r="I2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79" t="s">
        <v>309</v>
      </c>
      <c r="K279" t="s">
        <v>21</v>
      </c>
      <c r="L279" s="1">
        <v>21860</v>
      </c>
      <c r="M279" s="5">
        <f ca="1">DATEDIF(Feedback[[#This Row],[Date of Birth]],TODAY(),"Y")</f>
        <v>65</v>
      </c>
      <c r="N279" t="s">
        <v>22</v>
      </c>
      <c r="O279" t="s">
        <v>23</v>
      </c>
      <c r="P279">
        <v>5</v>
      </c>
      <c r="Q279">
        <v>10</v>
      </c>
      <c r="R279" t="s">
        <v>25</v>
      </c>
      <c r="S279" t="s">
        <v>25</v>
      </c>
      <c r="T279" t="s">
        <v>25</v>
      </c>
      <c r="U279" t="s">
        <v>24</v>
      </c>
      <c r="V279" t="s">
        <v>28</v>
      </c>
      <c r="W279" t="s">
        <v>27</v>
      </c>
      <c r="X279" t="s">
        <v>26</v>
      </c>
      <c r="Y279" t="s">
        <v>26</v>
      </c>
      <c r="Z279" s="6">
        <f>VLOOKUP(Feedback[[#This Row],[Staff attitude]],Rating_Range[],2,0)</f>
        <v>4</v>
      </c>
      <c r="AA279" s="6">
        <f>VLOOKUP(Feedback[[#This Row],[Check-in Process]],Rating_Range[],2,0)</f>
        <v>4</v>
      </c>
      <c r="AB279" s="6">
        <f>VLOOKUP(Feedback[[#This Row],[Room service]],Rating_Range[],2,0)</f>
        <v>4</v>
      </c>
      <c r="AC279" s="6">
        <f>VLOOKUP(Feedback[[#This Row],[Room cleanliness]],Rating_Range[],2,0)</f>
        <v>3</v>
      </c>
      <c r="AD279" s="6">
        <f>VLOOKUP(Feedback[[#This Row],[Food quality]],Rating_Range[],2,0)</f>
        <v>5</v>
      </c>
      <c r="AE279" s="6">
        <f>VLOOKUP(Feedback[[#This Row],[Variety of food]],Rating_Range[],2,0)</f>
        <v>2</v>
      </c>
      <c r="AF279" s="6">
        <f>VLOOKUP(Feedback[[#This Row],[Broadband &amp; TV]],Rating_Range[],2,0)</f>
        <v>1</v>
      </c>
      <c r="AG279" s="6">
        <f>VLOOKUP(Feedback[[#This Row],[Gym]],Rating_Range[],2,0)</f>
        <v>1</v>
      </c>
      <c r="AH279" s="6">
        <f>AVERAGE(Feedback[[#This Row],[S.A]:[Gymm]])</f>
        <v>3</v>
      </c>
      <c r="AI279" s="6">
        <f>AVERAGE(Feedback[[#This Row],[S.A]:[C-I-P]])</f>
        <v>4</v>
      </c>
      <c r="AJ279" s="6">
        <f>AVERAGE(Feedback[[#This Row],[RM_S]:[RM_C]])</f>
        <v>3.5</v>
      </c>
      <c r="AK279" s="6">
        <f>AVERAGE(Feedback[[#This Row],[F_Q]:[Var_Food]])</f>
        <v>3.5</v>
      </c>
      <c r="AL279" s="6">
        <f>AVERAGE(Feedback[[#This Row],[B &amp; TV]:[Gymm]])</f>
        <v>1</v>
      </c>
    </row>
    <row r="280" spans="1:38" x14ac:dyDescent="0.3">
      <c r="A280">
        <v>279</v>
      </c>
      <c r="B280" s="1">
        <v>44077</v>
      </c>
      <c r="C280" s="1">
        <v>44091</v>
      </c>
      <c r="D280" s="5">
        <f>INT(YEAR(Feedback[[#This Row],[Checkin Date]]))</f>
        <v>2020</v>
      </c>
      <c r="E280" s="5" t="s">
        <v>2019</v>
      </c>
      <c r="F280" s="5" t="str">
        <f>TEXT(Feedback[[#This Row],[Checkin Date]],"dddd")</f>
        <v>Thursday</v>
      </c>
      <c r="G280" s="5" t="str">
        <f>IF(OR(Feedback[[#This Row],[Checkin Day]]="Monday",Feedback[[#This Row],[Checkin Day]]="Tuesday",Feedback[[#This Row],[Checkin Day]]="Wednesday",Feedback[[#This Row],[Checkin Day]]="Thursday"),"Weekdays","Weekends")</f>
        <v>Weekdays</v>
      </c>
      <c r="H280">
        <v>14</v>
      </c>
      <c r="I2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80" t="s">
        <v>310</v>
      </c>
      <c r="K280" t="s">
        <v>37</v>
      </c>
      <c r="L280" s="1">
        <v>35309</v>
      </c>
      <c r="M280" s="5">
        <f ca="1">DATEDIF(Feedback[[#This Row],[Date of Birth]],TODAY(),"Y")</f>
        <v>28</v>
      </c>
      <c r="N280" t="s">
        <v>22</v>
      </c>
      <c r="O280" t="s">
        <v>23</v>
      </c>
      <c r="P280">
        <v>2</v>
      </c>
      <c r="Q280">
        <v>9</v>
      </c>
      <c r="R280" t="s">
        <v>24</v>
      </c>
      <c r="S280" t="s">
        <v>28</v>
      </c>
      <c r="T280" t="s">
        <v>28</v>
      </c>
      <c r="U280" t="s">
        <v>24</v>
      </c>
      <c r="V280" t="s">
        <v>25</v>
      </c>
      <c r="W280" t="s">
        <v>27</v>
      </c>
      <c r="X280" t="s">
        <v>26</v>
      </c>
      <c r="Y280" t="s">
        <v>27</v>
      </c>
      <c r="Z280" s="6">
        <f>VLOOKUP(Feedback[[#This Row],[Staff attitude]],Rating_Range[],2,0)</f>
        <v>3</v>
      </c>
      <c r="AA280" s="6">
        <f>VLOOKUP(Feedback[[#This Row],[Check-in Process]],Rating_Range[],2,0)</f>
        <v>5</v>
      </c>
      <c r="AB280" s="6">
        <f>VLOOKUP(Feedback[[#This Row],[Room service]],Rating_Range[],2,0)</f>
        <v>5</v>
      </c>
      <c r="AC280" s="6">
        <f>VLOOKUP(Feedback[[#This Row],[Room cleanliness]],Rating_Range[],2,0)</f>
        <v>3</v>
      </c>
      <c r="AD280" s="6">
        <f>VLOOKUP(Feedback[[#This Row],[Food quality]],Rating_Range[],2,0)</f>
        <v>4</v>
      </c>
      <c r="AE280" s="6">
        <f>VLOOKUP(Feedback[[#This Row],[Variety of food]],Rating_Range[],2,0)</f>
        <v>2</v>
      </c>
      <c r="AF280" s="6">
        <f>VLOOKUP(Feedback[[#This Row],[Broadband &amp; TV]],Rating_Range[],2,0)</f>
        <v>1</v>
      </c>
      <c r="AG280" s="6">
        <f>VLOOKUP(Feedback[[#This Row],[Gym]],Rating_Range[],2,0)</f>
        <v>2</v>
      </c>
      <c r="AH280" s="6">
        <f>AVERAGE(Feedback[[#This Row],[S.A]:[Gymm]])</f>
        <v>3.125</v>
      </c>
      <c r="AI280" s="6">
        <f>AVERAGE(Feedback[[#This Row],[S.A]:[C-I-P]])</f>
        <v>4</v>
      </c>
      <c r="AJ280" s="6">
        <f>AVERAGE(Feedback[[#This Row],[RM_S]:[RM_C]])</f>
        <v>4</v>
      </c>
      <c r="AK280" s="6">
        <f>AVERAGE(Feedback[[#This Row],[F_Q]:[Var_Food]])</f>
        <v>3</v>
      </c>
      <c r="AL280" s="6">
        <f>AVERAGE(Feedback[[#This Row],[B &amp; TV]:[Gymm]])</f>
        <v>1.5</v>
      </c>
    </row>
    <row r="281" spans="1:38" x14ac:dyDescent="0.3">
      <c r="A281">
        <v>280</v>
      </c>
      <c r="B281" s="1">
        <v>44285</v>
      </c>
      <c r="C281" s="1">
        <v>44301</v>
      </c>
      <c r="D281" s="5">
        <f>INT(YEAR(Feedback[[#This Row],[Checkin Date]]))</f>
        <v>2021</v>
      </c>
      <c r="E281" s="5" t="s">
        <v>2017</v>
      </c>
      <c r="F281" s="5" t="str">
        <f>TEXT(Feedback[[#This Row],[Checkin Date]],"dddd")</f>
        <v>Tuesday</v>
      </c>
      <c r="G281" s="5" t="str">
        <f>IF(OR(Feedback[[#This Row],[Checkin Day]]="Monday",Feedback[[#This Row],[Checkin Day]]="Tuesday",Feedback[[#This Row],[Checkin Day]]="Wednesday",Feedback[[#This Row],[Checkin Day]]="Thursday"),"Weekdays","Weekends")</f>
        <v>Weekdays</v>
      </c>
      <c r="H281">
        <v>16</v>
      </c>
      <c r="I2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81" t="s">
        <v>311</v>
      </c>
      <c r="K281" t="s">
        <v>37</v>
      </c>
      <c r="L281" s="1">
        <v>22141</v>
      </c>
      <c r="M281" s="5">
        <f ca="1">DATEDIF(Feedback[[#This Row],[Date of Birth]],TODAY(),"Y")</f>
        <v>64</v>
      </c>
      <c r="N281" t="s">
        <v>22</v>
      </c>
      <c r="O281" t="s">
        <v>23</v>
      </c>
      <c r="P281">
        <v>5</v>
      </c>
      <c r="Q281">
        <v>7</v>
      </c>
      <c r="R281" t="s">
        <v>25</v>
      </c>
      <c r="S281" t="s">
        <v>28</v>
      </c>
      <c r="T281" t="s">
        <v>27</v>
      </c>
      <c r="U281" t="s">
        <v>26</v>
      </c>
      <c r="V281" t="s">
        <v>26</v>
      </c>
      <c r="W281" t="s">
        <v>26</v>
      </c>
      <c r="X281" t="s">
        <v>27</v>
      </c>
      <c r="Y281" t="s">
        <v>25</v>
      </c>
      <c r="Z281" s="6">
        <f>VLOOKUP(Feedback[[#This Row],[Staff attitude]],Rating_Range[],2,0)</f>
        <v>4</v>
      </c>
      <c r="AA281" s="6">
        <f>VLOOKUP(Feedback[[#This Row],[Check-in Process]],Rating_Range[],2,0)</f>
        <v>5</v>
      </c>
      <c r="AB281" s="6">
        <f>VLOOKUP(Feedback[[#This Row],[Room service]],Rating_Range[],2,0)</f>
        <v>2</v>
      </c>
      <c r="AC281" s="6">
        <f>VLOOKUP(Feedback[[#This Row],[Room cleanliness]],Rating_Range[],2,0)</f>
        <v>1</v>
      </c>
      <c r="AD281" s="6">
        <f>VLOOKUP(Feedback[[#This Row],[Food quality]],Rating_Range[],2,0)</f>
        <v>1</v>
      </c>
      <c r="AE281" s="6">
        <f>VLOOKUP(Feedback[[#This Row],[Variety of food]],Rating_Range[],2,0)</f>
        <v>1</v>
      </c>
      <c r="AF281" s="6">
        <f>VLOOKUP(Feedback[[#This Row],[Broadband &amp; TV]],Rating_Range[],2,0)</f>
        <v>2</v>
      </c>
      <c r="AG281" s="6">
        <f>VLOOKUP(Feedback[[#This Row],[Gym]],Rating_Range[],2,0)</f>
        <v>4</v>
      </c>
      <c r="AH281" s="6">
        <f>AVERAGE(Feedback[[#This Row],[S.A]:[Gymm]])</f>
        <v>2.5</v>
      </c>
      <c r="AI281" s="6">
        <f>AVERAGE(Feedback[[#This Row],[S.A]:[C-I-P]])</f>
        <v>4.5</v>
      </c>
      <c r="AJ281" s="6">
        <f>AVERAGE(Feedback[[#This Row],[RM_S]:[RM_C]])</f>
        <v>1.5</v>
      </c>
      <c r="AK281" s="6">
        <f>AVERAGE(Feedback[[#This Row],[F_Q]:[Var_Food]])</f>
        <v>1</v>
      </c>
      <c r="AL281" s="6">
        <f>AVERAGE(Feedback[[#This Row],[B &amp; TV]:[Gymm]])</f>
        <v>3</v>
      </c>
    </row>
    <row r="282" spans="1:38" x14ac:dyDescent="0.3">
      <c r="A282">
        <v>281</v>
      </c>
      <c r="B282" s="1">
        <v>44747</v>
      </c>
      <c r="C282" s="1">
        <v>44750</v>
      </c>
      <c r="D282" s="5">
        <f>INT(YEAR(Feedback[[#This Row],[Checkin Date]]))</f>
        <v>2022</v>
      </c>
      <c r="E282" s="5" t="s">
        <v>2016</v>
      </c>
      <c r="F282" s="5" t="str">
        <f>TEXT(Feedback[[#This Row],[Checkin Date]],"dddd")</f>
        <v>Tuesday</v>
      </c>
      <c r="G282" s="5" t="str">
        <f>IF(OR(Feedback[[#This Row],[Checkin Day]]="Monday",Feedback[[#This Row],[Checkin Day]]="Tuesday",Feedback[[#This Row],[Checkin Day]]="Wednesday",Feedback[[#This Row],[Checkin Day]]="Thursday"),"Weekdays","Weekends")</f>
        <v>Weekdays</v>
      </c>
      <c r="H282">
        <v>3</v>
      </c>
      <c r="I2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82" t="s">
        <v>312</v>
      </c>
      <c r="K282" t="s">
        <v>21</v>
      </c>
      <c r="L282" s="1">
        <v>20629</v>
      </c>
      <c r="M282" s="5">
        <f ca="1">DATEDIF(Feedback[[#This Row],[Date of Birth]],TODAY(),"Y")</f>
        <v>69</v>
      </c>
      <c r="N282" t="s">
        <v>31</v>
      </c>
      <c r="O282" t="s">
        <v>1992</v>
      </c>
      <c r="P282">
        <v>3</v>
      </c>
      <c r="Q282">
        <v>6</v>
      </c>
      <c r="R282" t="s">
        <v>25</v>
      </c>
      <c r="S282" t="s">
        <v>24</v>
      </c>
      <c r="T282" t="s">
        <v>28</v>
      </c>
      <c r="U282" t="s">
        <v>27</v>
      </c>
      <c r="V282" t="s">
        <v>25</v>
      </c>
      <c r="W282" t="s">
        <v>24</v>
      </c>
      <c r="X282" t="s">
        <v>25</v>
      </c>
      <c r="Y282" t="s">
        <v>28</v>
      </c>
      <c r="Z282" s="6">
        <f>VLOOKUP(Feedback[[#This Row],[Staff attitude]],Rating_Range[],2,0)</f>
        <v>4</v>
      </c>
      <c r="AA282" s="6">
        <f>VLOOKUP(Feedback[[#This Row],[Check-in Process]],Rating_Range[],2,0)</f>
        <v>3</v>
      </c>
      <c r="AB282" s="6">
        <f>VLOOKUP(Feedback[[#This Row],[Room service]],Rating_Range[],2,0)</f>
        <v>5</v>
      </c>
      <c r="AC282" s="6">
        <f>VLOOKUP(Feedback[[#This Row],[Room cleanliness]],Rating_Range[],2,0)</f>
        <v>2</v>
      </c>
      <c r="AD282" s="6">
        <f>VLOOKUP(Feedback[[#This Row],[Food quality]],Rating_Range[],2,0)</f>
        <v>4</v>
      </c>
      <c r="AE282" s="6">
        <f>VLOOKUP(Feedback[[#This Row],[Variety of food]],Rating_Range[],2,0)</f>
        <v>3</v>
      </c>
      <c r="AF282" s="6">
        <f>VLOOKUP(Feedback[[#This Row],[Broadband &amp; TV]],Rating_Range[],2,0)</f>
        <v>4</v>
      </c>
      <c r="AG282" s="6">
        <f>VLOOKUP(Feedback[[#This Row],[Gym]],Rating_Range[],2,0)</f>
        <v>5</v>
      </c>
      <c r="AH282" s="6">
        <f>AVERAGE(Feedback[[#This Row],[S.A]:[Gymm]])</f>
        <v>3.75</v>
      </c>
      <c r="AI282" s="6">
        <f>AVERAGE(Feedback[[#This Row],[S.A]:[C-I-P]])</f>
        <v>3.5</v>
      </c>
      <c r="AJ282" s="6">
        <f>AVERAGE(Feedback[[#This Row],[RM_S]:[RM_C]])</f>
        <v>3.5</v>
      </c>
      <c r="AK282" s="6">
        <f>AVERAGE(Feedback[[#This Row],[F_Q]:[Var_Food]])</f>
        <v>3.5</v>
      </c>
      <c r="AL282" s="6">
        <f>AVERAGE(Feedback[[#This Row],[B &amp; TV]:[Gymm]])</f>
        <v>4.5</v>
      </c>
    </row>
    <row r="283" spans="1:38" x14ac:dyDescent="0.3">
      <c r="A283">
        <v>282</v>
      </c>
      <c r="B283" s="1">
        <v>44558</v>
      </c>
      <c r="C283" s="1">
        <v>44575</v>
      </c>
      <c r="D283" s="5">
        <f>INT(YEAR(Feedback[[#This Row],[Checkin Date]]))</f>
        <v>2021</v>
      </c>
      <c r="E283" s="5" t="s">
        <v>2010</v>
      </c>
      <c r="F283" s="5" t="str">
        <f>TEXT(Feedback[[#This Row],[Checkin Date]],"dddd")</f>
        <v>Tuesday</v>
      </c>
      <c r="G283" s="5" t="str">
        <f>IF(OR(Feedback[[#This Row],[Checkin Day]]="Monday",Feedback[[#This Row],[Checkin Day]]="Tuesday",Feedback[[#This Row],[Checkin Day]]="Wednesday",Feedback[[#This Row],[Checkin Day]]="Thursday"),"Weekdays","Weekends")</f>
        <v>Weekdays</v>
      </c>
      <c r="H283">
        <v>17</v>
      </c>
      <c r="I2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83" t="s">
        <v>313</v>
      </c>
      <c r="K283" t="s">
        <v>37</v>
      </c>
      <c r="L283" s="1">
        <v>27062</v>
      </c>
      <c r="M283" s="5">
        <f ca="1">DATEDIF(Feedback[[#This Row],[Date of Birth]],TODAY(),"Y")</f>
        <v>51</v>
      </c>
      <c r="N283" t="s">
        <v>22</v>
      </c>
      <c r="O283" t="s">
        <v>23</v>
      </c>
      <c r="P283">
        <v>5</v>
      </c>
      <c r="Q283">
        <v>4</v>
      </c>
      <c r="R283" t="s">
        <v>24</v>
      </c>
      <c r="S283" t="s">
        <v>28</v>
      </c>
      <c r="T283" t="s">
        <v>24</v>
      </c>
      <c r="U283" t="s">
        <v>24</v>
      </c>
      <c r="V283" t="s">
        <v>26</v>
      </c>
      <c r="W283" t="s">
        <v>27</v>
      </c>
      <c r="X283" t="s">
        <v>26</v>
      </c>
      <c r="Y283" t="s">
        <v>25</v>
      </c>
      <c r="Z283" s="6">
        <f>VLOOKUP(Feedback[[#This Row],[Staff attitude]],Rating_Range[],2,0)</f>
        <v>3</v>
      </c>
      <c r="AA283" s="6">
        <f>VLOOKUP(Feedback[[#This Row],[Check-in Process]],Rating_Range[],2,0)</f>
        <v>5</v>
      </c>
      <c r="AB283" s="6">
        <f>VLOOKUP(Feedback[[#This Row],[Room service]],Rating_Range[],2,0)</f>
        <v>3</v>
      </c>
      <c r="AC283" s="6">
        <f>VLOOKUP(Feedback[[#This Row],[Room cleanliness]],Rating_Range[],2,0)</f>
        <v>3</v>
      </c>
      <c r="AD283" s="6">
        <f>VLOOKUP(Feedback[[#This Row],[Food quality]],Rating_Range[],2,0)</f>
        <v>1</v>
      </c>
      <c r="AE283" s="6">
        <f>VLOOKUP(Feedback[[#This Row],[Variety of food]],Rating_Range[],2,0)</f>
        <v>2</v>
      </c>
      <c r="AF283" s="6">
        <f>VLOOKUP(Feedback[[#This Row],[Broadband &amp; TV]],Rating_Range[],2,0)</f>
        <v>1</v>
      </c>
      <c r="AG283" s="6">
        <f>VLOOKUP(Feedback[[#This Row],[Gym]],Rating_Range[],2,0)</f>
        <v>4</v>
      </c>
      <c r="AH283" s="6">
        <f>AVERAGE(Feedback[[#This Row],[S.A]:[Gymm]])</f>
        <v>2.75</v>
      </c>
      <c r="AI283" s="6">
        <f>AVERAGE(Feedback[[#This Row],[S.A]:[C-I-P]])</f>
        <v>4</v>
      </c>
      <c r="AJ283" s="6">
        <f>AVERAGE(Feedback[[#This Row],[RM_S]:[RM_C]])</f>
        <v>3</v>
      </c>
      <c r="AK283" s="6">
        <f>AVERAGE(Feedback[[#This Row],[F_Q]:[Var_Food]])</f>
        <v>1.5</v>
      </c>
      <c r="AL283" s="6">
        <f>AVERAGE(Feedback[[#This Row],[B &amp; TV]:[Gymm]])</f>
        <v>2.5</v>
      </c>
    </row>
    <row r="284" spans="1:38" x14ac:dyDescent="0.3">
      <c r="A284">
        <v>283</v>
      </c>
      <c r="B284" s="1">
        <v>44253</v>
      </c>
      <c r="C284" s="1">
        <v>44261</v>
      </c>
      <c r="D284" s="5">
        <f>INT(YEAR(Feedback[[#This Row],[Checkin Date]]))</f>
        <v>2021</v>
      </c>
      <c r="E284" s="5" t="s">
        <v>2018</v>
      </c>
      <c r="F284" s="5" t="str">
        <f>TEXT(Feedback[[#This Row],[Checkin Date]],"dddd")</f>
        <v>Friday</v>
      </c>
      <c r="G284" s="5" t="str">
        <f>IF(OR(Feedback[[#This Row],[Checkin Day]]="Monday",Feedback[[#This Row],[Checkin Day]]="Tuesday",Feedback[[#This Row],[Checkin Day]]="Wednesday",Feedback[[#This Row],[Checkin Day]]="Thursday"),"Weekdays","Weekends")</f>
        <v>Weekends</v>
      </c>
      <c r="H284">
        <v>8</v>
      </c>
      <c r="I2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84" t="s">
        <v>314</v>
      </c>
      <c r="K284" t="s">
        <v>37</v>
      </c>
      <c r="L284" s="1">
        <v>19480</v>
      </c>
      <c r="M284" s="5">
        <f ca="1">DATEDIF(Feedback[[#This Row],[Date of Birth]],TODAY(),"Y")</f>
        <v>72</v>
      </c>
      <c r="N284" t="s">
        <v>31</v>
      </c>
      <c r="O284" t="s">
        <v>1991</v>
      </c>
      <c r="P284">
        <v>5</v>
      </c>
      <c r="Q284">
        <v>7</v>
      </c>
      <c r="R284" t="s">
        <v>25</v>
      </c>
      <c r="S284" t="s">
        <v>24</v>
      </c>
      <c r="T284" t="s">
        <v>24</v>
      </c>
      <c r="U284" t="s">
        <v>27</v>
      </c>
      <c r="V284" t="s">
        <v>25</v>
      </c>
      <c r="W284" t="s">
        <v>24</v>
      </c>
      <c r="X284" t="s">
        <v>24</v>
      </c>
      <c r="Y284" t="s">
        <v>27</v>
      </c>
      <c r="Z284" s="6">
        <f>VLOOKUP(Feedback[[#This Row],[Staff attitude]],Rating_Range[],2,0)</f>
        <v>4</v>
      </c>
      <c r="AA284" s="6">
        <f>VLOOKUP(Feedback[[#This Row],[Check-in Process]],Rating_Range[],2,0)</f>
        <v>3</v>
      </c>
      <c r="AB284" s="6">
        <f>VLOOKUP(Feedback[[#This Row],[Room service]],Rating_Range[],2,0)</f>
        <v>3</v>
      </c>
      <c r="AC284" s="6">
        <f>VLOOKUP(Feedback[[#This Row],[Room cleanliness]],Rating_Range[],2,0)</f>
        <v>2</v>
      </c>
      <c r="AD284" s="6">
        <f>VLOOKUP(Feedback[[#This Row],[Food quality]],Rating_Range[],2,0)</f>
        <v>4</v>
      </c>
      <c r="AE284" s="6">
        <f>VLOOKUP(Feedback[[#This Row],[Variety of food]],Rating_Range[],2,0)</f>
        <v>3</v>
      </c>
      <c r="AF284" s="6">
        <f>VLOOKUP(Feedback[[#This Row],[Broadband &amp; TV]],Rating_Range[],2,0)</f>
        <v>3</v>
      </c>
      <c r="AG284" s="6">
        <f>VLOOKUP(Feedback[[#This Row],[Gym]],Rating_Range[],2,0)</f>
        <v>2</v>
      </c>
      <c r="AH284" s="6">
        <f>AVERAGE(Feedback[[#This Row],[S.A]:[Gymm]])</f>
        <v>3</v>
      </c>
      <c r="AI284" s="6">
        <f>AVERAGE(Feedback[[#This Row],[S.A]:[C-I-P]])</f>
        <v>3.5</v>
      </c>
      <c r="AJ284" s="6">
        <f>AVERAGE(Feedback[[#This Row],[RM_S]:[RM_C]])</f>
        <v>2.5</v>
      </c>
      <c r="AK284" s="6">
        <f>AVERAGE(Feedback[[#This Row],[F_Q]:[Var_Food]])</f>
        <v>3.5</v>
      </c>
      <c r="AL284" s="6">
        <f>AVERAGE(Feedback[[#This Row],[B &amp; TV]:[Gymm]])</f>
        <v>2.5</v>
      </c>
    </row>
    <row r="285" spans="1:38" x14ac:dyDescent="0.3">
      <c r="A285">
        <v>284</v>
      </c>
      <c r="B285" s="1">
        <v>44252</v>
      </c>
      <c r="C285" s="1">
        <v>44268</v>
      </c>
      <c r="D285" s="5">
        <f>INT(YEAR(Feedback[[#This Row],[Checkin Date]]))</f>
        <v>2021</v>
      </c>
      <c r="E285" s="5" t="s">
        <v>2018</v>
      </c>
      <c r="F285" s="5" t="str">
        <f>TEXT(Feedback[[#This Row],[Checkin Date]],"dddd")</f>
        <v>Thursday</v>
      </c>
      <c r="G285" s="5" t="str">
        <f>IF(OR(Feedback[[#This Row],[Checkin Day]]="Monday",Feedback[[#This Row],[Checkin Day]]="Tuesday",Feedback[[#This Row],[Checkin Day]]="Wednesday",Feedback[[#This Row],[Checkin Day]]="Thursday"),"Weekdays","Weekends")</f>
        <v>Weekdays</v>
      </c>
      <c r="H285">
        <v>16</v>
      </c>
      <c r="I2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85" t="s">
        <v>315</v>
      </c>
      <c r="K285" t="s">
        <v>21</v>
      </c>
      <c r="L285" s="1">
        <v>29789</v>
      </c>
      <c r="M285" s="5">
        <f ca="1">DATEDIF(Feedback[[#This Row],[Date of Birth]],TODAY(),"Y")</f>
        <v>43</v>
      </c>
      <c r="N285" t="s">
        <v>22</v>
      </c>
      <c r="O285" t="s">
        <v>23</v>
      </c>
      <c r="P285">
        <v>3</v>
      </c>
      <c r="Q285">
        <v>3</v>
      </c>
      <c r="R285" t="s">
        <v>24</v>
      </c>
      <c r="S285" t="s">
        <v>28</v>
      </c>
      <c r="T285" t="s">
        <v>28</v>
      </c>
      <c r="U285" t="s">
        <v>26</v>
      </c>
      <c r="V285" t="s">
        <v>24</v>
      </c>
      <c r="W285" t="s">
        <v>26</v>
      </c>
      <c r="X285" t="s">
        <v>28</v>
      </c>
      <c r="Y285" t="s">
        <v>24</v>
      </c>
      <c r="Z285" s="6">
        <f>VLOOKUP(Feedback[[#This Row],[Staff attitude]],Rating_Range[],2,0)</f>
        <v>3</v>
      </c>
      <c r="AA285" s="6">
        <f>VLOOKUP(Feedback[[#This Row],[Check-in Process]],Rating_Range[],2,0)</f>
        <v>5</v>
      </c>
      <c r="AB285" s="6">
        <f>VLOOKUP(Feedback[[#This Row],[Room service]],Rating_Range[],2,0)</f>
        <v>5</v>
      </c>
      <c r="AC285" s="6">
        <f>VLOOKUP(Feedback[[#This Row],[Room cleanliness]],Rating_Range[],2,0)</f>
        <v>1</v>
      </c>
      <c r="AD285" s="6">
        <f>VLOOKUP(Feedback[[#This Row],[Food quality]],Rating_Range[],2,0)</f>
        <v>3</v>
      </c>
      <c r="AE285" s="6">
        <f>VLOOKUP(Feedback[[#This Row],[Variety of food]],Rating_Range[],2,0)</f>
        <v>1</v>
      </c>
      <c r="AF285" s="6">
        <f>VLOOKUP(Feedback[[#This Row],[Broadband &amp; TV]],Rating_Range[],2,0)</f>
        <v>5</v>
      </c>
      <c r="AG285" s="6">
        <f>VLOOKUP(Feedback[[#This Row],[Gym]],Rating_Range[],2,0)</f>
        <v>3</v>
      </c>
      <c r="AH285" s="6">
        <f>AVERAGE(Feedback[[#This Row],[S.A]:[Gymm]])</f>
        <v>3.25</v>
      </c>
      <c r="AI285" s="6">
        <f>AVERAGE(Feedback[[#This Row],[S.A]:[C-I-P]])</f>
        <v>4</v>
      </c>
      <c r="AJ285" s="6">
        <f>AVERAGE(Feedback[[#This Row],[RM_S]:[RM_C]])</f>
        <v>3</v>
      </c>
      <c r="AK285" s="6">
        <f>AVERAGE(Feedback[[#This Row],[F_Q]:[Var_Food]])</f>
        <v>2</v>
      </c>
      <c r="AL285" s="6">
        <f>AVERAGE(Feedback[[#This Row],[B &amp; TV]:[Gymm]])</f>
        <v>4</v>
      </c>
    </row>
    <row r="286" spans="1:38" x14ac:dyDescent="0.3">
      <c r="A286">
        <v>285</v>
      </c>
      <c r="B286" s="1">
        <v>43884</v>
      </c>
      <c r="C286" s="1">
        <v>43913</v>
      </c>
      <c r="D286" s="5">
        <f>INT(YEAR(Feedback[[#This Row],[Checkin Date]]))</f>
        <v>2020</v>
      </c>
      <c r="E286" s="5" t="s">
        <v>2018</v>
      </c>
      <c r="F286" s="5" t="str">
        <f>TEXT(Feedback[[#This Row],[Checkin Date]],"dddd")</f>
        <v>Sunday</v>
      </c>
      <c r="G286" s="5" t="str">
        <f>IF(OR(Feedback[[#This Row],[Checkin Day]]="Monday",Feedback[[#This Row],[Checkin Day]]="Tuesday",Feedback[[#This Row],[Checkin Day]]="Wednesday",Feedback[[#This Row],[Checkin Day]]="Thursday"),"Weekdays","Weekends")</f>
        <v>Weekends</v>
      </c>
      <c r="H286">
        <v>29</v>
      </c>
      <c r="I2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86" t="s">
        <v>316</v>
      </c>
      <c r="K286" t="s">
        <v>37</v>
      </c>
      <c r="L286" s="1">
        <v>22953</v>
      </c>
      <c r="M286" s="5">
        <f ca="1">DATEDIF(Feedback[[#This Row],[Date of Birth]],TODAY(),"Y")</f>
        <v>62</v>
      </c>
      <c r="N286" t="s">
        <v>31</v>
      </c>
      <c r="O286" t="s">
        <v>1991</v>
      </c>
      <c r="P286">
        <v>2</v>
      </c>
      <c r="Q286">
        <v>9</v>
      </c>
      <c r="R286" t="s">
        <v>28</v>
      </c>
      <c r="S286" t="s">
        <v>25</v>
      </c>
      <c r="T286" t="s">
        <v>24</v>
      </c>
      <c r="U286" t="s">
        <v>25</v>
      </c>
      <c r="V286" t="s">
        <v>25</v>
      </c>
      <c r="W286" t="s">
        <v>26</v>
      </c>
      <c r="X286" t="s">
        <v>26</v>
      </c>
      <c r="Y286" t="s">
        <v>28</v>
      </c>
      <c r="Z286" s="6">
        <f>VLOOKUP(Feedback[[#This Row],[Staff attitude]],Rating_Range[],2,0)</f>
        <v>5</v>
      </c>
      <c r="AA286" s="6">
        <f>VLOOKUP(Feedback[[#This Row],[Check-in Process]],Rating_Range[],2,0)</f>
        <v>4</v>
      </c>
      <c r="AB286" s="6">
        <f>VLOOKUP(Feedback[[#This Row],[Room service]],Rating_Range[],2,0)</f>
        <v>3</v>
      </c>
      <c r="AC286" s="6">
        <f>VLOOKUP(Feedback[[#This Row],[Room cleanliness]],Rating_Range[],2,0)</f>
        <v>4</v>
      </c>
      <c r="AD286" s="6">
        <f>VLOOKUP(Feedback[[#This Row],[Food quality]],Rating_Range[],2,0)</f>
        <v>4</v>
      </c>
      <c r="AE286" s="6">
        <f>VLOOKUP(Feedback[[#This Row],[Variety of food]],Rating_Range[],2,0)</f>
        <v>1</v>
      </c>
      <c r="AF286" s="6">
        <f>VLOOKUP(Feedback[[#This Row],[Broadband &amp; TV]],Rating_Range[],2,0)</f>
        <v>1</v>
      </c>
      <c r="AG286" s="6">
        <f>VLOOKUP(Feedback[[#This Row],[Gym]],Rating_Range[],2,0)</f>
        <v>5</v>
      </c>
      <c r="AH286" s="6">
        <f>AVERAGE(Feedback[[#This Row],[S.A]:[Gymm]])</f>
        <v>3.375</v>
      </c>
      <c r="AI286" s="6">
        <f>AVERAGE(Feedback[[#This Row],[S.A]:[C-I-P]])</f>
        <v>4.5</v>
      </c>
      <c r="AJ286" s="6">
        <f>AVERAGE(Feedback[[#This Row],[RM_S]:[RM_C]])</f>
        <v>3.5</v>
      </c>
      <c r="AK286" s="6">
        <f>AVERAGE(Feedback[[#This Row],[F_Q]:[Var_Food]])</f>
        <v>2.5</v>
      </c>
      <c r="AL286" s="6">
        <f>AVERAGE(Feedback[[#This Row],[B &amp; TV]:[Gymm]])</f>
        <v>3</v>
      </c>
    </row>
    <row r="287" spans="1:38" x14ac:dyDescent="0.3">
      <c r="A287">
        <v>286</v>
      </c>
      <c r="B287" s="1">
        <v>44756</v>
      </c>
      <c r="C287" s="1">
        <v>44779</v>
      </c>
      <c r="D287" s="5">
        <f>INT(YEAR(Feedback[[#This Row],[Checkin Date]]))</f>
        <v>2022</v>
      </c>
      <c r="E287" s="5" t="s">
        <v>2016</v>
      </c>
      <c r="F287" s="5" t="str">
        <f>TEXT(Feedback[[#This Row],[Checkin Date]],"dddd")</f>
        <v>Thursday</v>
      </c>
      <c r="G287" s="5" t="str">
        <f>IF(OR(Feedback[[#This Row],[Checkin Day]]="Monday",Feedback[[#This Row],[Checkin Day]]="Tuesday",Feedback[[#This Row],[Checkin Day]]="Wednesday",Feedback[[#This Row],[Checkin Day]]="Thursday"),"Weekdays","Weekends")</f>
        <v>Weekdays</v>
      </c>
      <c r="H287">
        <v>23</v>
      </c>
      <c r="I2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87" t="s">
        <v>317</v>
      </c>
      <c r="K287" t="s">
        <v>37</v>
      </c>
      <c r="L287" s="1">
        <v>24789</v>
      </c>
      <c r="M287" s="5">
        <f ca="1">DATEDIF(Feedback[[#This Row],[Date of Birth]],TODAY(),"Y")</f>
        <v>57</v>
      </c>
      <c r="N287" t="s">
        <v>22</v>
      </c>
      <c r="O287" t="s">
        <v>23</v>
      </c>
      <c r="P287">
        <v>4</v>
      </c>
      <c r="Q287">
        <v>9</v>
      </c>
      <c r="R287" t="s">
        <v>24</v>
      </c>
      <c r="S287" t="s">
        <v>28</v>
      </c>
      <c r="T287" t="s">
        <v>25</v>
      </c>
      <c r="U287" t="s">
        <v>26</v>
      </c>
      <c r="V287" t="s">
        <v>24</v>
      </c>
      <c r="W287" t="s">
        <v>26</v>
      </c>
      <c r="X287" t="s">
        <v>26</v>
      </c>
      <c r="Y287" t="s">
        <v>24</v>
      </c>
      <c r="Z287" s="6">
        <f>VLOOKUP(Feedback[[#This Row],[Staff attitude]],Rating_Range[],2,0)</f>
        <v>3</v>
      </c>
      <c r="AA287" s="6">
        <f>VLOOKUP(Feedback[[#This Row],[Check-in Process]],Rating_Range[],2,0)</f>
        <v>5</v>
      </c>
      <c r="AB287" s="6">
        <f>VLOOKUP(Feedback[[#This Row],[Room service]],Rating_Range[],2,0)</f>
        <v>4</v>
      </c>
      <c r="AC287" s="6">
        <f>VLOOKUP(Feedback[[#This Row],[Room cleanliness]],Rating_Range[],2,0)</f>
        <v>1</v>
      </c>
      <c r="AD287" s="6">
        <f>VLOOKUP(Feedback[[#This Row],[Food quality]],Rating_Range[],2,0)</f>
        <v>3</v>
      </c>
      <c r="AE287" s="6">
        <f>VLOOKUP(Feedback[[#This Row],[Variety of food]],Rating_Range[],2,0)</f>
        <v>1</v>
      </c>
      <c r="AF287" s="6">
        <f>VLOOKUP(Feedback[[#This Row],[Broadband &amp; TV]],Rating_Range[],2,0)</f>
        <v>1</v>
      </c>
      <c r="AG287" s="6">
        <f>VLOOKUP(Feedback[[#This Row],[Gym]],Rating_Range[],2,0)</f>
        <v>3</v>
      </c>
      <c r="AH287" s="6">
        <f>AVERAGE(Feedback[[#This Row],[S.A]:[Gymm]])</f>
        <v>2.625</v>
      </c>
      <c r="AI287" s="6">
        <f>AVERAGE(Feedback[[#This Row],[S.A]:[C-I-P]])</f>
        <v>4</v>
      </c>
      <c r="AJ287" s="6">
        <f>AVERAGE(Feedback[[#This Row],[RM_S]:[RM_C]])</f>
        <v>2.5</v>
      </c>
      <c r="AK287" s="6">
        <f>AVERAGE(Feedback[[#This Row],[F_Q]:[Var_Food]])</f>
        <v>2</v>
      </c>
      <c r="AL287" s="6">
        <f>AVERAGE(Feedback[[#This Row],[B &amp; TV]:[Gymm]])</f>
        <v>2</v>
      </c>
    </row>
    <row r="288" spans="1:38" x14ac:dyDescent="0.3">
      <c r="A288">
        <v>287</v>
      </c>
      <c r="B288" s="1">
        <v>44729</v>
      </c>
      <c r="C288" s="1">
        <v>44741</v>
      </c>
      <c r="D288" s="5">
        <f>INT(YEAR(Feedback[[#This Row],[Checkin Date]]))</f>
        <v>2022</v>
      </c>
      <c r="E288" s="5" t="s">
        <v>2009</v>
      </c>
      <c r="F288" s="5" t="str">
        <f>TEXT(Feedback[[#This Row],[Checkin Date]],"dddd")</f>
        <v>Friday</v>
      </c>
      <c r="G288" s="5" t="str">
        <f>IF(OR(Feedback[[#This Row],[Checkin Day]]="Monday",Feedback[[#This Row],[Checkin Day]]="Tuesday",Feedback[[#This Row],[Checkin Day]]="Wednesday",Feedback[[#This Row],[Checkin Day]]="Thursday"),"Weekdays","Weekends")</f>
        <v>Weekends</v>
      </c>
      <c r="H288">
        <v>12</v>
      </c>
      <c r="I2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88" t="s">
        <v>318</v>
      </c>
      <c r="K288" t="s">
        <v>37</v>
      </c>
      <c r="L288" s="1">
        <v>39081</v>
      </c>
      <c r="M288" s="5">
        <f ca="1">DATEDIF(Feedback[[#This Row],[Date of Birth]],TODAY(),"Y")</f>
        <v>18</v>
      </c>
      <c r="N288" t="s">
        <v>31</v>
      </c>
      <c r="O288" t="s">
        <v>1995</v>
      </c>
      <c r="P288">
        <v>3</v>
      </c>
      <c r="Q288">
        <v>10</v>
      </c>
      <c r="R288" t="s">
        <v>28</v>
      </c>
      <c r="S288" t="s">
        <v>28</v>
      </c>
      <c r="T288" t="s">
        <v>25</v>
      </c>
      <c r="U288" t="s">
        <v>27</v>
      </c>
      <c r="V288" t="s">
        <v>25</v>
      </c>
      <c r="W288" t="s">
        <v>27</v>
      </c>
      <c r="X288" t="s">
        <v>28</v>
      </c>
      <c r="Y288" t="s">
        <v>25</v>
      </c>
      <c r="Z288" s="6">
        <f>VLOOKUP(Feedback[[#This Row],[Staff attitude]],Rating_Range[],2,0)</f>
        <v>5</v>
      </c>
      <c r="AA288" s="6">
        <f>VLOOKUP(Feedback[[#This Row],[Check-in Process]],Rating_Range[],2,0)</f>
        <v>5</v>
      </c>
      <c r="AB288" s="6">
        <f>VLOOKUP(Feedback[[#This Row],[Room service]],Rating_Range[],2,0)</f>
        <v>4</v>
      </c>
      <c r="AC288" s="6">
        <f>VLOOKUP(Feedback[[#This Row],[Room cleanliness]],Rating_Range[],2,0)</f>
        <v>2</v>
      </c>
      <c r="AD288" s="6">
        <f>VLOOKUP(Feedback[[#This Row],[Food quality]],Rating_Range[],2,0)</f>
        <v>4</v>
      </c>
      <c r="AE288" s="6">
        <f>VLOOKUP(Feedback[[#This Row],[Variety of food]],Rating_Range[],2,0)</f>
        <v>2</v>
      </c>
      <c r="AF288" s="6">
        <f>VLOOKUP(Feedback[[#This Row],[Broadband &amp; TV]],Rating_Range[],2,0)</f>
        <v>5</v>
      </c>
      <c r="AG288" s="6">
        <f>VLOOKUP(Feedback[[#This Row],[Gym]],Rating_Range[],2,0)</f>
        <v>4</v>
      </c>
      <c r="AH288" s="6">
        <f>AVERAGE(Feedback[[#This Row],[S.A]:[Gymm]])</f>
        <v>3.875</v>
      </c>
      <c r="AI288" s="6">
        <f>AVERAGE(Feedback[[#This Row],[S.A]:[C-I-P]])</f>
        <v>5</v>
      </c>
      <c r="AJ288" s="6">
        <f>AVERAGE(Feedback[[#This Row],[RM_S]:[RM_C]])</f>
        <v>3</v>
      </c>
      <c r="AK288" s="6">
        <f>AVERAGE(Feedback[[#This Row],[F_Q]:[Var_Food]])</f>
        <v>3</v>
      </c>
      <c r="AL288" s="6">
        <f>AVERAGE(Feedback[[#This Row],[B &amp; TV]:[Gymm]])</f>
        <v>4.5</v>
      </c>
    </row>
    <row r="289" spans="1:38" x14ac:dyDescent="0.3">
      <c r="A289">
        <v>288</v>
      </c>
      <c r="B289" s="1">
        <v>44376</v>
      </c>
      <c r="C289" s="1">
        <v>44386</v>
      </c>
      <c r="D289" s="5">
        <f>INT(YEAR(Feedback[[#This Row],[Checkin Date]]))</f>
        <v>2021</v>
      </c>
      <c r="E289" s="5" t="s">
        <v>2009</v>
      </c>
      <c r="F289" s="5" t="str">
        <f>TEXT(Feedback[[#This Row],[Checkin Date]],"dddd")</f>
        <v>Tuesday</v>
      </c>
      <c r="G289" s="5" t="str">
        <f>IF(OR(Feedback[[#This Row],[Checkin Day]]="Monday",Feedback[[#This Row],[Checkin Day]]="Tuesday",Feedback[[#This Row],[Checkin Day]]="Wednesday",Feedback[[#This Row],[Checkin Day]]="Thursday"),"Weekdays","Weekends")</f>
        <v>Weekdays</v>
      </c>
      <c r="H289">
        <v>10</v>
      </c>
      <c r="I2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89" t="s">
        <v>319</v>
      </c>
      <c r="K289" t="s">
        <v>37</v>
      </c>
      <c r="L289" s="1">
        <v>36554</v>
      </c>
      <c r="M289" s="5">
        <f ca="1">DATEDIF(Feedback[[#This Row],[Date of Birth]],TODAY(),"Y")</f>
        <v>25</v>
      </c>
      <c r="N289" t="s">
        <v>31</v>
      </c>
      <c r="O289" t="s">
        <v>1995</v>
      </c>
      <c r="P289">
        <v>5</v>
      </c>
      <c r="Q289">
        <v>9</v>
      </c>
      <c r="R289" t="s">
        <v>24</v>
      </c>
      <c r="S289" t="s">
        <v>26</v>
      </c>
      <c r="T289" t="s">
        <v>24</v>
      </c>
      <c r="U289" t="s">
        <v>28</v>
      </c>
      <c r="V289" t="s">
        <v>26</v>
      </c>
      <c r="W289" t="s">
        <v>27</v>
      </c>
      <c r="X289" t="s">
        <v>27</v>
      </c>
      <c r="Y289" t="s">
        <v>27</v>
      </c>
      <c r="Z289" s="6">
        <f>VLOOKUP(Feedback[[#This Row],[Staff attitude]],Rating_Range[],2,0)</f>
        <v>3</v>
      </c>
      <c r="AA289" s="6">
        <f>VLOOKUP(Feedback[[#This Row],[Check-in Process]],Rating_Range[],2,0)</f>
        <v>1</v>
      </c>
      <c r="AB289" s="6">
        <f>VLOOKUP(Feedback[[#This Row],[Room service]],Rating_Range[],2,0)</f>
        <v>3</v>
      </c>
      <c r="AC289" s="6">
        <f>VLOOKUP(Feedback[[#This Row],[Room cleanliness]],Rating_Range[],2,0)</f>
        <v>5</v>
      </c>
      <c r="AD289" s="6">
        <f>VLOOKUP(Feedback[[#This Row],[Food quality]],Rating_Range[],2,0)</f>
        <v>1</v>
      </c>
      <c r="AE289" s="6">
        <f>VLOOKUP(Feedback[[#This Row],[Variety of food]],Rating_Range[],2,0)</f>
        <v>2</v>
      </c>
      <c r="AF289" s="6">
        <f>VLOOKUP(Feedback[[#This Row],[Broadband &amp; TV]],Rating_Range[],2,0)</f>
        <v>2</v>
      </c>
      <c r="AG289" s="6">
        <f>VLOOKUP(Feedback[[#This Row],[Gym]],Rating_Range[],2,0)</f>
        <v>2</v>
      </c>
      <c r="AH289" s="6">
        <f>AVERAGE(Feedback[[#This Row],[S.A]:[Gymm]])</f>
        <v>2.375</v>
      </c>
      <c r="AI289" s="6">
        <f>AVERAGE(Feedback[[#This Row],[S.A]:[C-I-P]])</f>
        <v>2</v>
      </c>
      <c r="AJ289" s="6">
        <f>AVERAGE(Feedback[[#This Row],[RM_S]:[RM_C]])</f>
        <v>4</v>
      </c>
      <c r="AK289" s="6">
        <f>AVERAGE(Feedback[[#This Row],[F_Q]:[Var_Food]])</f>
        <v>1.5</v>
      </c>
      <c r="AL289" s="6">
        <f>AVERAGE(Feedback[[#This Row],[B &amp; TV]:[Gymm]])</f>
        <v>2</v>
      </c>
    </row>
    <row r="290" spans="1:38" x14ac:dyDescent="0.3">
      <c r="A290">
        <v>289</v>
      </c>
      <c r="B290" s="1">
        <v>44545</v>
      </c>
      <c r="C290" s="1">
        <v>44548</v>
      </c>
      <c r="D290" s="5">
        <f>INT(YEAR(Feedback[[#This Row],[Checkin Date]]))</f>
        <v>2021</v>
      </c>
      <c r="E290" s="5" t="s">
        <v>2010</v>
      </c>
      <c r="F290" s="5" t="str">
        <f>TEXT(Feedback[[#This Row],[Checkin Date]],"dddd")</f>
        <v>Wednesday</v>
      </c>
      <c r="G290" s="5" t="str">
        <f>IF(OR(Feedback[[#This Row],[Checkin Day]]="Monday",Feedback[[#This Row],[Checkin Day]]="Tuesday",Feedback[[#This Row],[Checkin Day]]="Wednesday",Feedback[[#This Row],[Checkin Day]]="Thursday"),"Weekdays","Weekends")</f>
        <v>Weekdays</v>
      </c>
      <c r="H290">
        <v>3</v>
      </c>
      <c r="I2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90" t="s">
        <v>320</v>
      </c>
      <c r="K290" t="s">
        <v>21</v>
      </c>
      <c r="L290" s="1">
        <v>31107</v>
      </c>
      <c r="M290" s="5">
        <f ca="1">DATEDIF(Feedback[[#This Row],[Date of Birth]],TODAY(),"Y")</f>
        <v>40</v>
      </c>
      <c r="N290" t="s">
        <v>22</v>
      </c>
      <c r="O290" t="s">
        <v>23</v>
      </c>
      <c r="P290">
        <v>4</v>
      </c>
      <c r="Q290">
        <v>7</v>
      </c>
      <c r="R290" t="s">
        <v>25</v>
      </c>
      <c r="S290" t="s">
        <v>25</v>
      </c>
      <c r="T290" t="s">
        <v>24</v>
      </c>
      <c r="U290" t="s">
        <v>24</v>
      </c>
      <c r="V290" t="s">
        <v>27</v>
      </c>
      <c r="W290" t="s">
        <v>27</v>
      </c>
      <c r="X290" t="s">
        <v>24</v>
      </c>
      <c r="Y290" t="s">
        <v>24</v>
      </c>
      <c r="Z290" s="6">
        <f>VLOOKUP(Feedback[[#This Row],[Staff attitude]],Rating_Range[],2,0)</f>
        <v>4</v>
      </c>
      <c r="AA290" s="6">
        <f>VLOOKUP(Feedback[[#This Row],[Check-in Process]],Rating_Range[],2,0)</f>
        <v>4</v>
      </c>
      <c r="AB290" s="6">
        <f>VLOOKUP(Feedback[[#This Row],[Room service]],Rating_Range[],2,0)</f>
        <v>3</v>
      </c>
      <c r="AC290" s="6">
        <f>VLOOKUP(Feedback[[#This Row],[Room cleanliness]],Rating_Range[],2,0)</f>
        <v>3</v>
      </c>
      <c r="AD290" s="6">
        <f>VLOOKUP(Feedback[[#This Row],[Food quality]],Rating_Range[],2,0)</f>
        <v>2</v>
      </c>
      <c r="AE290" s="6">
        <f>VLOOKUP(Feedback[[#This Row],[Variety of food]],Rating_Range[],2,0)</f>
        <v>2</v>
      </c>
      <c r="AF290" s="6">
        <f>VLOOKUP(Feedback[[#This Row],[Broadband &amp; TV]],Rating_Range[],2,0)</f>
        <v>3</v>
      </c>
      <c r="AG290" s="6">
        <f>VLOOKUP(Feedback[[#This Row],[Gym]],Rating_Range[],2,0)</f>
        <v>3</v>
      </c>
      <c r="AH290" s="6">
        <f>AVERAGE(Feedback[[#This Row],[S.A]:[Gymm]])</f>
        <v>3</v>
      </c>
      <c r="AI290" s="6">
        <f>AVERAGE(Feedback[[#This Row],[S.A]:[C-I-P]])</f>
        <v>4</v>
      </c>
      <c r="AJ290" s="6">
        <f>AVERAGE(Feedback[[#This Row],[RM_S]:[RM_C]])</f>
        <v>3</v>
      </c>
      <c r="AK290" s="6">
        <f>AVERAGE(Feedback[[#This Row],[F_Q]:[Var_Food]])</f>
        <v>2</v>
      </c>
      <c r="AL290" s="6">
        <f>AVERAGE(Feedback[[#This Row],[B &amp; TV]:[Gymm]])</f>
        <v>3</v>
      </c>
    </row>
    <row r="291" spans="1:38" x14ac:dyDescent="0.3">
      <c r="A291">
        <v>290</v>
      </c>
      <c r="B291" s="1">
        <v>43921</v>
      </c>
      <c r="C291" s="1">
        <v>43950</v>
      </c>
      <c r="D291" s="5">
        <f>INT(YEAR(Feedback[[#This Row],[Checkin Date]]))</f>
        <v>2020</v>
      </c>
      <c r="E291" s="5" t="s">
        <v>2017</v>
      </c>
      <c r="F291" s="5" t="str">
        <f>TEXT(Feedback[[#This Row],[Checkin Date]],"dddd")</f>
        <v>Tuesday</v>
      </c>
      <c r="G291" s="5" t="str">
        <f>IF(OR(Feedback[[#This Row],[Checkin Day]]="Monday",Feedback[[#This Row],[Checkin Day]]="Tuesday",Feedback[[#This Row],[Checkin Day]]="Wednesday",Feedback[[#This Row],[Checkin Day]]="Thursday"),"Weekdays","Weekends")</f>
        <v>Weekdays</v>
      </c>
      <c r="H291">
        <v>29</v>
      </c>
      <c r="I2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91" t="s">
        <v>321</v>
      </c>
      <c r="K291" t="s">
        <v>21</v>
      </c>
      <c r="L291" s="1">
        <v>19321</v>
      </c>
      <c r="M291" s="5">
        <f ca="1">DATEDIF(Feedback[[#This Row],[Date of Birth]],TODAY(),"Y")</f>
        <v>72</v>
      </c>
      <c r="N291" t="s">
        <v>22</v>
      </c>
      <c r="O291" t="s">
        <v>23</v>
      </c>
      <c r="P291">
        <v>3</v>
      </c>
      <c r="Q291">
        <v>9</v>
      </c>
      <c r="R291" t="s">
        <v>25</v>
      </c>
      <c r="S291" t="s">
        <v>25</v>
      </c>
      <c r="T291" t="s">
        <v>28</v>
      </c>
      <c r="U291" t="s">
        <v>25</v>
      </c>
      <c r="V291" t="s">
        <v>26</v>
      </c>
      <c r="W291" t="s">
        <v>27</v>
      </c>
      <c r="X291" t="s">
        <v>27</v>
      </c>
      <c r="Y291" t="s">
        <v>28</v>
      </c>
      <c r="Z291" s="6">
        <f>VLOOKUP(Feedback[[#This Row],[Staff attitude]],Rating_Range[],2,0)</f>
        <v>4</v>
      </c>
      <c r="AA291" s="6">
        <f>VLOOKUP(Feedback[[#This Row],[Check-in Process]],Rating_Range[],2,0)</f>
        <v>4</v>
      </c>
      <c r="AB291" s="6">
        <f>VLOOKUP(Feedback[[#This Row],[Room service]],Rating_Range[],2,0)</f>
        <v>5</v>
      </c>
      <c r="AC291" s="6">
        <f>VLOOKUP(Feedback[[#This Row],[Room cleanliness]],Rating_Range[],2,0)</f>
        <v>4</v>
      </c>
      <c r="AD291" s="6">
        <f>VLOOKUP(Feedback[[#This Row],[Food quality]],Rating_Range[],2,0)</f>
        <v>1</v>
      </c>
      <c r="AE291" s="6">
        <f>VLOOKUP(Feedback[[#This Row],[Variety of food]],Rating_Range[],2,0)</f>
        <v>2</v>
      </c>
      <c r="AF291" s="6">
        <f>VLOOKUP(Feedback[[#This Row],[Broadband &amp; TV]],Rating_Range[],2,0)</f>
        <v>2</v>
      </c>
      <c r="AG291" s="6">
        <f>VLOOKUP(Feedback[[#This Row],[Gym]],Rating_Range[],2,0)</f>
        <v>5</v>
      </c>
      <c r="AH291" s="6">
        <f>AVERAGE(Feedback[[#This Row],[S.A]:[Gymm]])</f>
        <v>3.375</v>
      </c>
      <c r="AI291" s="6">
        <f>AVERAGE(Feedback[[#This Row],[S.A]:[C-I-P]])</f>
        <v>4</v>
      </c>
      <c r="AJ291" s="6">
        <f>AVERAGE(Feedback[[#This Row],[RM_S]:[RM_C]])</f>
        <v>4.5</v>
      </c>
      <c r="AK291" s="6">
        <f>AVERAGE(Feedback[[#This Row],[F_Q]:[Var_Food]])</f>
        <v>1.5</v>
      </c>
      <c r="AL291" s="6">
        <f>AVERAGE(Feedback[[#This Row],[B &amp; TV]:[Gymm]])</f>
        <v>3.5</v>
      </c>
    </row>
    <row r="292" spans="1:38" x14ac:dyDescent="0.3">
      <c r="A292">
        <v>291</v>
      </c>
      <c r="B292" s="1">
        <v>44103</v>
      </c>
      <c r="C292" s="1">
        <v>44117</v>
      </c>
      <c r="D292" s="5">
        <f>INT(YEAR(Feedback[[#This Row],[Checkin Date]]))</f>
        <v>2020</v>
      </c>
      <c r="E292" s="5" t="s">
        <v>2019</v>
      </c>
      <c r="F292" s="5" t="str">
        <f>TEXT(Feedback[[#This Row],[Checkin Date]],"dddd")</f>
        <v>Tuesday</v>
      </c>
      <c r="G292" s="5" t="str">
        <f>IF(OR(Feedback[[#This Row],[Checkin Day]]="Monday",Feedback[[#This Row],[Checkin Day]]="Tuesday",Feedback[[#This Row],[Checkin Day]]="Wednesday",Feedback[[#This Row],[Checkin Day]]="Thursday"),"Weekdays","Weekends")</f>
        <v>Weekdays</v>
      </c>
      <c r="H292">
        <v>14</v>
      </c>
      <c r="I2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92" t="s">
        <v>322</v>
      </c>
      <c r="K292" t="s">
        <v>21</v>
      </c>
      <c r="L292" s="1">
        <v>35157</v>
      </c>
      <c r="M292" s="5">
        <f ca="1">DATEDIF(Feedback[[#This Row],[Date of Birth]],TODAY(),"Y")</f>
        <v>29</v>
      </c>
      <c r="N292" t="s">
        <v>53</v>
      </c>
      <c r="O292" t="s">
        <v>1992</v>
      </c>
      <c r="P292">
        <v>3</v>
      </c>
      <c r="Q292">
        <v>4</v>
      </c>
      <c r="R292" t="s">
        <v>26</v>
      </c>
      <c r="S292" t="s">
        <v>27</v>
      </c>
      <c r="T292" t="s">
        <v>24</v>
      </c>
      <c r="U292" t="s">
        <v>28</v>
      </c>
      <c r="V292" t="s">
        <v>24</v>
      </c>
      <c r="W292" t="s">
        <v>26</v>
      </c>
      <c r="X292" t="s">
        <v>24</v>
      </c>
      <c r="Y292" t="s">
        <v>27</v>
      </c>
      <c r="Z292" s="6">
        <f>VLOOKUP(Feedback[[#This Row],[Staff attitude]],Rating_Range[],2,0)</f>
        <v>1</v>
      </c>
      <c r="AA292" s="6">
        <f>VLOOKUP(Feedback[[#This Row],[Check-in Process]],Rating_Range[],2,0)</f>
        <v>2</v>
      </c>
      <c r="AB292" s="6">
        <f>VLOOKUP(Feedback[[#This Row],[Room service]],Rating_Range[],2,0)</f>
        <v>3</v>
      </c>
      <c r="AC292" s="6">
        <f>VLOOKUP(Feedback[[#This Row],[Room cleanliness]],Rating_Range[],2,0)</f>
        <v>5</v>
      </c>
      <c r="AD292" s="6">
        <f>VLOOKUP(Feedback[[#This Row],[Food quality]],Rating_Range[],2,0)</f>
        <v>3</v>
      </c>
      <c r="AE292" s="6">
        <f>VLOOKUP(Feedback[[#This Row],[Variety of food]],Rating_Range[],2,0)</f>
        <v>1</v>
      </c>
      <c r="AF292" s="6">
        <f>VLOOKUP(Feedback[[#This Row],[Broadband &amp; TV]],Rating_Range[],2,0)</f>
        <v>3</v>
      </c>
      <c r="AG292" s="6">
        <f>VLOOKUP(Feedback[[#This Row],[Gym]],Rating_Range[],2,0)</f>
        <v>2</v>
      </c>
      <c r="AH292" s="6">
        <f>AVERAGE(Feedback[[#This Row],[S.A]:[Gymm]])</f>
        <v>2.5</v>
      </c>
      <c r="AI292" s="6">
        <f>AVERAGE(Feedback[[#This Row],[S.A]:[C-I-P]])</f>
        <v>1.5</v>
      </c>
      <c r="AJ292" s="6">
        <f>AVERAGE(Feedback[[#This Row],[RM_S]:[RM_C]])</f>
        <v>4</v>
      </c>
      <c r="AK292" s="6">
        <f>AVERAGE(Feedback[[#This Row],[F_Q]:[Var_Food]])</f>
        <v>2</v>
      </c>
      <c r="AL292" s="6">
        <f>AVERAGE(Feedback[[#This Row],[B &amp; TV]:[Gymm]])</f>
        <v>2.5</v>
      </c>
    </row>
    <row r="293" spans="1:38" x14ac:dyDescent="0.3">
      <c r="A293">
        <v>292</v>
      </c>
      <c r="B293" s="1">
        <v>44313</v>
      </c>
      <c r="C293" s="1">
        <v>44314</v>
      </c>
      <c r="D293" s="5">
        <f>INT(YEAR(Feedback[[#This Row],[Checkin Date]]))</f>
        <v>2021</v>
      </c>
      <c r="E293" s="5" t="s">
        <v>2008</v>
      </c>
      <c r="F293" s="5" t="str">
        <f>TEXT(Feedback[[#This Row],[Checkin Date]],"dddd")</f>
        <v>Tuesday</v>
      </c>
      <c r="G293" s="5" t="str">
        <f>IF(OR(Feedback[[#This Row],[Checkin Day]]="Monday",Feedback[[#This Row],[Checkin Day]]="Tuesday",Feedback[[#This Row],[Checkin Day]]="Wednesday",Feedback[[#This Row],[Checkin Day]]="Thursday"),"Weekdays","Weekends")</f>
        <v>Weekdays</v>
      </c>
      <c r="H293">
        <v>1</v>
      </c>
      <c r="I2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93" t="s">
        <v>323</v>
      </c>
      <c r="K293" t="s">
        <v>21</v>
      </c>
      <c r="L293" s="1">
        <v>34930</v>
      </c>
      <c r="M293" s="5">
        <f ca="1">DATEDIF(Feedback[[#This Row],[Date of Birth]],TODAY(),"Y")</f>
        <v>29</v>
      </c>
      <c r="N293" t="s">
        <v>22</v>
      </c>
      <c r="O293" t="s">
        <v>23</v>
      </c>
      <c r="P293">
        <v>2</v>
      </c>
      <c r="Q293">
        <v>4</v>
      </c>
      <c r="R293" t="s">
        <v>24</v>
      </c>
      <c r="S293" t="s">
        <v>25</v>
      </c>
      <c r="T293" t="s">
        <v>25</v>
      </c>
      <c r="U293" t="s">
        <v>25</v>
      </c>
      <c r="V293" t="s">
        <v>25</v>
      </c>
      <c r="W293" t="s">
        <v>26</v>
      </c>
      <c r="X293" t="s">
        <v>25</v>
      </c>
      <c r="Y293" t="s">
        <v>26</v>
      </c>
      <c r="Z293" s="6">
        <f>VLOOKUP(Feedback[[#This Row],[Staff attitude]],Rating_Range[],2,0)</f>
        <v>3</v>
      </c>
      <c r="AA293" s="6">
        <f>VLOOKUP(Feedback[[#This Row],[Check-in Process]],Rating_Range[],2,0)</f>
        <v>4</v>
      </c>
      <c r="AB293" s="6">
        <f>VLOOKUP(Feedback[[#This Row],[Room service]],Rating_Range[],2,0)</f>
        <v>4</v>
      </c>
      <c r="AC293" s="6">
        <f>VLOOKUP(Feedback[[#This Row],[Room cleanliness]],Rating_Range[],2,0)</f>
        <v>4</v>
      </c>
      <c r="AD293" s="6">
        <f>VLOOKUP(Feedback[[#This Row],[Food quality]],Rating_Range[],2,0)</f>
        <v>4</v>
      </c>
      <c r="AE293" s="6">
        <f>VLOOKUP(Feedback[[#This Row],[Variety of food]],Rating_Range[],2,0)</f>
        <v>1</v>
      </c>
      <c r="AF293" s="6">
        <f>VLOOKUP(Feedback[[#This Row],[Broadband &amp; TV]],Rating_Range[],2,0)</f>
        <v>4</v>
      </c>
      <c r="AG293" s="6">
        <f>VLOOKUP(Feedback[[#This Row],[Gym]],Rating_Range[],2,0)</f>
        <v>1</v>
      </c>
      <c r="AH293" s="6">
        <f>AVERAGE(Feedback[[#This Row],[S.A]:[Gymm]])</f>
        <v>3.125</v>
      </c>
      <c r="AI293" s="6">
        <f>AVERAGE(Feedback[[#This Row],[S.A]:[C-I-P]])</f>
        <v>3.5</v>
      </c>
      <c r="AJ293" s="6">
        <f>AVERAGE(Feedback[[#This Row],[RM_S]:[RM_C]])</f>
        <v>4</v>
      </c>
      <c r="AK293" s="6">
        <f>AVERAGE(Feedback[[#This Row],[F_Q]:[Var_Food]])</f>
        <v>2.5</v>
      </c>
      <c r="AL293" s="6">
        <f>AVERAGE(Feedback[[#This Row],[B &amp; TV]:[Gymm]])</f>
        <v>2.5</v>
      </c>
    </row>
    <row r="294" spans="1:38" x14ac:dyDescent="0.3">
      <c r="A294">
        <v>293</v>
      </c>
      <c r="B294" s="1">
        <v>44160</v>
      </c>
      <c r="C294" s="1">
        <v>44165</v>
      </c>
      <c r="D294" s="5">
        <f>INT(YEAR(Feedback[[#This Row],[Checkin Date]]))</f>
        <v>2020</v>
      </c>
      <c r="E294" s="5" t="s">
        <v>2015</v>
      </c>
      <c r="F294" s="5" t="str">
        <f>TEXT(Feedback[[#This Row],[Checkin Date]],"dddd")</f>
        <v>Wednesday</v>
      </c>
      <c r="G294" s="5" t="str">
        <f>IF(OR(Feedback[[#This Row],[Checkin Day]]="Monday",Feedback[[#This Row],[Checkin Day]]="Tuesday",Feedback[[#This Row],[Checkin Day]]="Wednesday",Feedback[[#This Row],[Checkin Day]]="Thursday"),"Weekdays","Weekends")</f>
        <v>Weekdays</v>
      </c>
      <c r="H294">
        <v>5</v>
      </c>
      <c r="I2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294" t="s">
        <v>324</v>
      </c>
      <c r="K294" t="s">
        <v>37</v>
      </c>
      <c r="L294" s="1">
        <v>28616</v>
      </c>
      <c r="M294" s="5">
        <f ca="1">DATEDIF(Feedback[[#This Row],[Date of Birth]],TODAY(),"Y")</f>
        <v>47</v>
      </c>
      <c r="N294" t="s">
        <v>31</v>
      </c>
      <c r="O294" t="s">
        <v>1993</v>
      </c>
      <c r="P294">
        <v>3</v>
      </c>
      <c r="Q294">
        <v>6</v>
      </c>
      <c r="R294" t="s">
        <v>25</v>
      </c>
      <c r="S294" t="s">
        <v>25</v>
      </c>
      <c r="T294" t="s">
        <v>27</v>
      </c>
      <c r="U294" t="s">
        <v>26</v>
      </c>
      <c r="V294" t="s">
        <v>26</v>
      </c>
      <c r="W294" t="s">
        <v>26</v>
      </c>
      <c r="X294" t="s">
        <v>24</v>
      </c>
      <c r="Y294" t="s">
        <v>24</v>
      </c>
      <c r="Z294" s="6">
        <f>VLOOKUP(Feedback[[#This Row],[Staff attitude]],Rating_Range[],2,0)</f>
        <v>4</v>
      </c>
      <c r="AA294" s="6">
        <f>VLOOKUP(Feedback[[#This Row],[Check-in Process]],Rating_Range[],2,0)</f>
        <v>4</v>
      </c>
      <c r="AB294" s="6">
        <f>VLOOKUP(Feedback[[#This Row],[Room service]],Rating_Range[],2,0)</f>
        <v>2</v>
      </c>
      <c r="AC294" s="6">
        <f>VLOOKUP(Feedback[[#This Row],[Room cleanliness]],Rating_Range[],2,0)</f>
        <v>1</v>
      </c>
      <c r="AD294" s="6">
        <f>VLOOKUP(Feedback[[#This Row],[Food quality]],Rating_Range[],2,0)</f>
        <v>1</v>
      </c>
      <c r="AE294" s="6">
        <f>VLOOKUP(Feedback[[#This Row],[Variety of food]],Rating_Range[],2,0)</f>
        <v>1</v>
      </c>
      <c r="AF294" s="6">
        <f>VLOOKUP(Feedback[[#This Row],[Broadband &amp; TV]],Rating_Range[],2,0)</f>
        <v>3</v>
      </c>
      <c r="AG294" s="6">
        <f>VLOOKUP(Feedback[[#This Row],[Gym]],Rating_Range[],2,0)</f>
        <v>3</v>
      </c>
      <c r="AH294" s="6">
        <f>AVERAGE(Feedback[[#This Row],[S.A]:[Gymm]])</f>
        <v>2.375</v>
      </c>
      <c r="AI294" s="6">
        <f>AVERAGE(Feedback[[#This Row],[S.A]:[C-I-P]])</f>
        <v>4</v>
      </c>
      <c r="AJ294" s="6">
        <f>AVERAGE(Feedback[[#This Row],[RM_S]:[RM_C]])</f>
        <v>1.5</v>
      </c>
      <c r="AK294" s="6">
        <f>AVERAGE(Feedback[[#This Row],[F_Q]:[Var_Food]])</f>
        <v>1</v>
      </c>
      <c r="AL294" s="6">
        <f>AVERAGE(Feedback[[#This Row],[B &amp; TV]:[Gymm]])</f>
        <v>3</v>
      </c>
    </row>
    <row r="295" spans="1:38" x14ac:dyDescent="0.3">
      <c r="A295">
        <v>294</v>
      </c>
      <c r="B295" s="1">
        <v>44578</v>
      </c>
      <c r="C295" s="1">
        <v>44598</v>
      </c>
      <c r="D295" s="5">
        <f>INT(YEAR(Feedback[[#This Row],[Checkin Date]]))</f>
        <v>2022</v>
      </c>
      <c r="E295" s="5" t="s">
        <v>2014</v>
      </c>
      <c r="F295" s="5" t="str">
        <f>TEXT(Feedback[[#This Row],[Checkin Date]],"dddd")</f>
        <v>Monday</v>
      </c>
      <c r="G295" s="5" t="str">
        <f>IF(OR(Feedback[[#This Row],[Checkin Day]]="Monday",Feedback[[#This Row],[Checkin Day]]="Tuesday",Feedback[[#This Row],[Checkin Day]]="Wednesday",Feedback[[#This Row],[Checkin Day]]="Thursday"),"Weekdays","Weekends")</f>
        <v>Weekdays</v>
      </c>
      <c r="H295">
        <v>20</v>
      </c>
      <c r="I2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95" t="s">
        <v>325</v>
      </c>
      <c r="K295" t="s">
        <v>37</v>
      </c>
      <c r="L295" s="1">
        <v>33858</v>
      </c>
      <c r="M295" s="5">
        <f ca="1">DATEDIF(Feedback[[#This Row],[Date of Birth]],TODAY(),"Y")</f>
        <v>32</v>
      </c>
      <c r="N295" t="s">
        <v>35</v>
      </c>
      <c r="O295" t="s">
        <v>1991</v>
      </c>
      <c r="P295">
        <v>2</v>
      </c>
      <c r="Q295">
        <v>9</v>
      </c>
      <c r="R295" t="s">
        <v>28</v>
      </c>
      <c r="S295" t="s">
        <v>25</v>
      </c>
      <c r="T295" t="s">
        <v>24</v>
      </c>
      <c r="U295" t="s">
        <v>25</v>
      </c>
      <c r="V295" t="s">
        <v>28</v>
      </c>
      <c r="W295" t="s">
        <v>26</v>
      </c>
      <c r="X295" t="s">
        <v>28</v>
      </c>
      <c r="Y295" t="s">
        <v>25</v>
      </c>
      <c r="Z295" s="6">
        <f>VLOOKUP(Feedback[[#This Row],[Staff attitude]],Rating_Range[],2,0)</f>
        <v>5</v>
      </c>
      <c r="AA295" s="6">
        <f>VLOOKUP(Feedback[[#This Row],[Check-in Process]],Rating_Range[],2,0)</f>
        <v>4</v>
      </c>
      <c r="AB295" s="6">
        <f>VLOOKUP(Feedback[[#This Row],[Room service]],Rating_Range[],2,0)</f>
        <v>3</v>
      </c>
      <c r="AC295" s="6">
        <f>VLOOKUP(Feedback[[#This Row],[Room cleanliness]],Rating_Range[],2,0)</f>
        <v>4</v>
      </c>
      <c r="AD295" s="6">
        <f>VLOOKUP(Feedback[[#This Row],[Food quality]],Rating_Range[],2,0)</f>
        <v>5</v>
      </c>
      <c r="AE295" s="6">
        <f>VLOOKUP(Feedback[[#This Row],[Variety of food]],Rating_Range[],2,0)</f>
        <v>1</v>
      </c>
      <c r="AF295" s="6">
        <f>VLOOKUP(Feedback[[#This Row],[Broadband &amp; TV]],Rating_Range[],2,0)</f>
        <v>5</v>
      </c>
      <c r="AG295" s="6">
        <f>VLOOKUP(Feedback[[#This Row],[Gym]],Rating_Range[],2,0)</f>
        <v>4</v>
      </c>
      <c r="AH295" s="6">
        <f>AVERAGE(Feedback[[#This Row],[S.A]:[Gymm]])</f>
        <v>3.875</v>
      </c>
      <c r="AI295" s="6">
        <f>AVERAGE(Feedback[[#This Row],[S.A]:[C-I-P]])</f>
        <v>4.5</v>
      </c>
      <c r="AJ295" s="6">
        <f>AVERAGE(Feedback[[#This Row],[RM_S]:[RM_C]])</f>
        <v>3.5</v>
      </c>
      <c r="AK295" s="6">
        <f>AVERAGE(Feedback[[#This Row],[F_Q]:[Var_Food]])</f>
        <v>3</v>
      </c>
      <c r="AL295" s="6">
        <f>AVERAGE(Feedback[[#This Row],[B &amp; TV]:[Gymm]])</f>
        <v>4.5</v>
      </c>
    </row>
    <row r="296" spans="1:38" x14ac:dyDescent="0.3">
      <c r="A296">
        <v>295</v>
      </c>
      <c r="B296" s="1">
        <v>43998</v>
      </c>
      <c r="C296" s="1">
        <v>44008</v>
      </c>
      <c r="D296" s="5">
        <f>INT(YEAR(Feedback[[#This Row],[Checkin Date]]))</f>
        <v>2020</v>
      </c>
      <c r="E296" s="5" t="s">
        <v>2009</v>
      </c>
      <c r="F296" s="5" t="str">
        <f>TEXT(Feedback[[#This Row],[Checkin Date]],"dddd")</f>
        <v>Tuesday</v>
      </c>
      <c r="G296" s="5" t="str">
        <f>IF(OR(Feedback[[#This Row],[Checkin Day]]="Monday",Feedback[[#This Row],[Checkin Day]]="Tuesday",Feedback[[#This Row],[Checkin Day]]="Wednesday",Feedback[[#This Row],[Checkin Day]]="Thursday"),"Weekdays","Weekends")</f>
        <v>Weekdays</v>
      </c>
      <c r="H296">
        <v>10</v>
      </c>
      <c r="I2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96" t="s">
        <v>326</v>
      </c>
      <c r="K296" t="s">
        <v>21</v>
      </c>
      <c r="L296" s="1">
        <v>26842</v>
      </c>
      <c r="M296" s="5">
        <f ca="1">DATEDIF(Feedback[[#This Row],[Date of Birth]],TODAY(),"Y")</f>
        <v>52</v>
      </c>
      <c r="N296" t="s">
        <v>53</v>
      </c>
      <c r="O296" t="s">
        <v>1995</v>
      </c>
      <c r="P296">
        <v>5</v>
      </c>
      <c r="Q296">
        <v>7</v>
      </c>
      <c r="R296" t="s">
        <v>24</v>
      </c>
      <c r="S296" t="s">
        <v>25</v>
      </c>
      <c r="T296" t="s">
        <v>25</v>
      </c>
      <c r="U296" t="s">
        <v>25</v>
      </c>
      <c r="V296" t="s">
        <v>26</v>
      </c>
      <c r="W296" t="s">
        <v>26</v>
      </c>
      <c r="X296" t="s">
        <v>28</v>
      </c>
      <c r="Y296" t="s">
        <v>27</v>
      </c>
      <c r="Z296" s="6">
        <f>VLOOKUP(Feedback[[#This Row],[Staff attitude]],Rating_Range[],2,0)</f>
        <v>3</v>
      </c>
      <c r="AA296" s="6">
        <f>VLOOKUP(Feedback[[#This Row],[Check-in Process]],Rating_Range[],2,0)</f>
        <v>4</v>
      </c>
      <c r="AB296" s="6">
        <f>VLOOKUP(Feedback[[#This Row],[Room service]],Rating_Range[],2,0)</f>
        <v>4</v>
      </c>
      <c r="AC296" s="6">
        <f>VLOOKUP(Feedback[[#This Row],[Room cleanliness]],Rating_Range[],2,0)</f>
        <v>4</v>
      </c>
      <c r="AD296" s="6">
        <f>VLOOKUP(Feedback[[#This Row],[Food quality]],Rating_Range[],2,0)</f>
        <v>1</v>
      </c>
      <c r="AE296" s="6">
        <f>VLOOKUP(Feedback[[#This Row],[Variety of food]],Rating_Range[],2,0)</f>
        <v>1</v>
      </c>
      <c r="AF296" s="6">
        <f>VLOOKUP(Feedback[[#This Row],[Broadband &amp; TV]],Rating_Range[],2,0)</f>
        <v>5</v>
      </c>
      <c r="AG296" s="6">
        <f>VLOOKUP(Feedback[[#This Row],[Gym]],Rating_Range[],2,0)</f>
        <v>2</v>
      </c>
      <c r="AH296" s="6">
        <f>AVERAGE(Feedback[[#This Row],[S.A]:[Gymm]])</f>
        <v>3</v>
      </c>
      <c r="AI296" s="6">
        <f>AVERAGE(Feedback[[#This Row],[S.A]:[C-I-P]])</f>
        <v>3.5</v>
      </c>
      <c r="AJ296" s="6">
        <f>AVERAGE(Feedback[[#This Row],[RM_S]:[RM_C]])</f>
        <v>4</v>
      </c>
      <c r="AK296" s="6">
        <f>AVERAGE(Feedback[[#This Row],[F_Q]:[Var_Food]])</f>
        <v>1</v>
      </c>
      <c r="AL296" s="6">
        <f>AVERAGE(Feedback[[#This Row],[B &amp; TV]:[Gymm]])</f>
        <v>3.5</v>
      </c>
    </row>
    <row r="297" spans="1:38" x14ac:dyDescent="0.3">
      <c r="A297">
        <v>296</v>
      </c>
      <c r="B297" s="1">
        <v>43956</v>
      </c>
      <c r="C297" s="1">
        <v>43967</v>
      </c>
      <c r="D297" s="5">
        <f>INT(YEAR(Feedback[[#This Row],[Checkin Date]]))</f>
        <v>2020</v>
      </c>
      <c r="E297" s="5" t="s">
        <v>2011</v>
      </c>
      <c r="F297" s="5" t="str">
        <f>TEXT(Feedback[[#This Row],[Checkin Date]],"dddd")</f>
        <v>Tuesday</v>
      </c>
      <c r="G297" s="5" t="str">
        <f>IF(OR(Feedback[[#This Row],[Checkin Day]]="Monday",Feedback[[#This Row],[Checkin Day]]="Tuesday",Feedback[[#This Row],[Checkin Day]]="Wednesday",Feedback[[#This Row],[Checkin Day]]="Thursday"),"Weekdays","Weekends")</f>
        <v>Weekdays</v>
      </c>
      <c r="H297">
        <v>11</v>
      </c>
      <c r="I2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97" t="s">
        <v>327</v>
      </c>
      <c r="K297" t="s">
        <v>21</v>
      </c>
      <c r="L297" s="1">
        <v>33949</v>
      </c>
      <c r="M297" s="5">
        <f ca="1">DATEDIF(Feedback[[#This Row],[Date of Birth]],TODAY(),"Y")</f>
        <v>32</v>
      </c>
      <c r="N297" t="s">
        <v>31</v>
      </c>
      <c r="O297" t="s">
        <v>1992</v>
      </c>
      <c r="P297">
        <v>5</v>
      </c>
      <c r="Q297">
        <v>10</v>
      </c>
      <c r="R297" t="s">
        <v>28</v>
      </c>
      <c r="S297" t="s">
        <v>24</v>
      </c>
      <c r="T297" t="s">
        <v>26</v>
      </c>
      <c r="U297" t="s">
        <v>28</v>
      </c>
      <c r="V297" t="s">
        <v>28</v>
      </c>
      <c r="W297" t="s">
        <v>26</v>
      </c>
      <c r="X297" t="s">
        <v>25</v>
      </c>
      <c r="Y297" t="s">
        <v>26</v>
      </c>
      <c r="Z297" s="6">
        <f>VLOOKUP(Feedback[[#This Row],[Staff attitude]],Rating_Range[],2,0)</f>
        <v>5</v>
      </c>
      <c r="AA297" s="6">
        <f>VLOOKUP(Feedback[[#This Row],[Check-in Process]],Rating_Range[],2,0)</f>
        <v>3</v>
      </c>
      <c r="AB297" s="6">
        <f>VLOOKUP(Feedback[[#This Row],[Room service]],Rating_Range[],2,0)</f>
        <v>1</v>
      </c>
      <c r="AC297" s="6">
        <f>VLOOKUP(Feedback[[#This Row],[Room cleanliness]],Rating_Range[],2,0)</f>
        <v>5</v>
      </c>
      <c r="AD297" s="6">
        <f>VLOOKUP(Feedback[[#This Row],[Food quality]],Rating_Range[],2,0)</f>
        <v>5</v>
      </c>
      <c r="AE297" s="6">
        <f>VLOOKUP(Feedback[[#This Row],[Variety of food]],Rating_Range[],2,0)</f>
        <v>1</v>
      </c>
      <c r="AF297" s="6">
        <f>VLOOKUP(Feedback[[#This Row],[Broadband &amp; TV]],Rating_Range[],2,0)</f>
        <v>4</v>
      </c>
      <c r="AG297" s="6">
        <f>VLOOKUP(Feedback[[#This Row],[Gym]],Rating_Range[],2,0)</f>
        <v>1</v>
      </c>
      <c r="AH297" s="6">
        <f>AVERAGE(Feedback[[#This Row],[S.A]:[Gymm]])</f>
        <v>3.125</v>
      </c>
      <c r="AI297" s="6">
        <f>AVERAGE(Feedback[[#This Row],[S.A]:[C-I-P]])</f>
        <v>4</v>
      </c>
      <c r="AJ297" s="6">
        <f>AVERAGE(Feedback[[#This Row],[RM_S]:[RM_C]])</f>
        <v>3</v>
      </c>
      <c r="AK297" s="6">
        <f>AVERAGE(Feedback[[#This Row],[F_Q]:[Var_Food]])</f>
        <v>3</v>
      </c>
      <c r="AL297" s="6">
        <f>AVERAGE(Feedback[[#This Row],[B &amp; TV]:[Gymm]])</f>
        <v>2.5</v>
      </c>
    </row>
    <row r="298" spans="1:38" x14ac:dyDescent="0.3">
      <c r="A298">
        <v>297</v>
      </c>
      <c r="B298" s="1">
        <v>44090</v>
      </c>
      <c r="C298" s="1">
        <v>44098</v>
      </c>
      <c r="D298" s="5">
        <f>INT(YEAR(Feedback[[#This Row],[Checkin Date]]))</f>
        <v>2020</v>
      </c>
      <c r="E298" s="5" t="s">
        <v>2019</v>
      </c>
      <c r="F298" s="5" t="str">
        <f>TEXT(Feedback[[#This Row],[Checkin Date]],"dddd")</f>
        <v>Wednesday</v>
      </c>
      <c r="G298" s="5" t="str">
        <f>IF(OR(Feedback[[#This Row],[Checkin Day]]="Monday",Feedback[[#This Row],[Checkin Day]]="Tuesday",Feedback[[#This Row],[Checkin Day]]="Wednesday",Feedback[[#This Row],[Checkin Day]]="Thursday"),"Weekdays","Weekends")</f>
        <v>Weekdays</v>
      </c>
      <c r="H298">
        <v>8</v>
      </c>
      <c r="I2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98" t="s">
        <v>328</v>
      </c>
      <c r="K298" t="s">
        <v>21</v>
      </c>
      <c r="L298" s="1">
        <v>22180</v>
      </c>
      <c r="M298" s="5">
        <f ca="1">DATEDIF(Feedback[[#This Row],[Date of Birth]],TODAY(),"Y")</f>
        <v>64</v>
      </c>
      <c r="N298" t="s">
        <v>31</v>
      </c>
      <c r="O298" t="s">
        <v>1991</v>
      </c>
      <c r="P298">
        <v>5</v>
      </c>
      <c r="Q298">
        <v>7</v>
      </c>
      <c r="R298" t="s">
        <v>25</v>
      </c>
      <c r="S298" t="s">
        <v>27</v>
      </c>
      <c r="T298" t="s">
        <v>27</v>
      </c>
      <c r="U298" t="s">
        <v>24</v>
      </c>
      <c r="V298" t="s">
        <v>25</v>
      </c>
      <c r="W298" t="s">
        <v>27</v>
      </c>
      <c r="X298" t="s">
        <v>27</v>
      </c>
      <c r="Y298" t="s">
        <v>26</v>
      </c>
      <c r="Z298" s="6">
        <f>VLOOKUP(Feedback[[#This Row],[Staff attitude]],Rating_Range[],2,0)</f>
        <v>4</v>
      </c>
      <c r="AA298" s="6">
        <f>VLOOKUP(Feedback[[#This Row],[Check-in Process]],Rating_Range[],2,0)</f>
        <v>2</v>
      </c>
      <c r="AB298" s="6">
        <f>VLOOKUP(Feedback[[#This Row],[Room service]],Rating_Range[],2,0)</f>
        <v>2</v>
      </c>
      <c r="AC298" s="6">
        <f>VLOOKUP(Feedback[[#This Row],[Room cleanliness]],Rating_Range[],2,0)</f>
        <v>3</v>
      </c>
      <c r="AD298" s="6">
        <f>VLOOKUP(Feedback[[#This Row],[Food quality]],Rating_Range[],2,0)</f>
        <v>4</v>
      </c>
      <c r="AE298" s="6">
        <f>VLOOKUP(Feedback[[#This Row],[Variety of food]],Rating_Range[],2,0)</f>
        <v>2</v>
      </c>
      <c r="AF298" s="6">
        <f>VLOOKUP(Feedback[[#This Row],[Broadband &amp; TV]],Rating_Range[],2,0)</f>
        <v>2</v>
      </c>
      <c r="AG298" s="6">
        <f>VLOOKUP(Feedback[[#This Row],[Gym]],Rating_Range[],2,0)</f>
        <v>1</v>
      </c>
      <c r="AH298" s="6">
        <f>AVERAGE(Feedback[[#This Row],[S.A]:[Gymm]])</f>
        <v>2.5</v>
      </c>
      <c r="AI298" s="6">
        <f>AVERAGE(Feedback[[#This Row],[S.A]:[C-I-P]])</f>
        <v>3</v>
      </c>
      <c r="AJ298" s="6">
        <f>AVERAGE(Feedback[[#This Row],[RM_S]:[RM_C]])</f>
        <v>2.5</v>
      </c>
      <c r="AK298" s="6">
        <f>AVERAGE(Feedback[[#This Row],[F_Q]:[Var_Food]])</f>
        <v>3</v>
      </c>
      <c r="AL298" s="6">
        <f>AVERAGE(Feedback[[#This Row],[B &amp; TV]:[Gymm]])</f>
        <v>1.5</v>
      </c>
    </row>
    <row r="299" spans="1:38" x14ac:dyDescent="0.3">
      <c r="A299">
        <v>298</v>
      </c>
      <c r="B299" s="1">
        <v>43838</v>
      </c>
      <c r="C299" s="1">
        <v>43848</v>
      </c>
      <c r="D299" s="5">
        <f>INT(YEAR(Feedback[[#This Row],[Checkin Date]]))</f>
        <v>2020</v>
      </c>
      <c r="E299" s="5" t="s">
        <v>2014</v>
      </c>
      <c r="F299" s="5" t="str">
        <f>TEXT(Feedback[[#This Row],[Checkin Date]],"dddd")</f>
        <v>Wednesday</v>
      </c>
      <c r="G299" s="5" t="str">
        <f>IF(OR(Feedback[[#This Row],[Checkin Day]]="Monday",Feedback[[#This Row],[Checkin Day]]="Tuesday",Feedback[[#This Row],[Checkin Day]]="Wednesday",Feedback[[#This Row],[Checkin Day]]="Thursday"),"Weekdays","Weekends")</f>
        <v>Weekdays</v>
      </c>
      <c r="H299">
        <v>10</v>
      </c>
      <c r="I2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299" t="s">
        <v>329</v>
      </c>
      <c r="K299" t="s">
        <v>37</v>
      </c>
      <c r="L299" s="1">
        <v>32234</v>
      </c>
      <c r="M299" s="5">
        <f ca="1">DATEDIF(Feedback[[#This Row],[Date of Birth]],TODAY(),"Y")</f>
        <v>37</v>
      </c>
      <c r="N299" t="s">
        <v>22</v>
      </c>
      <c r="O299" t="s">
        <v>23</v>
      </c>
      <c r="P299">
        <v>5</v>
      </c>
      <c r="Q299">
        <v>6</v>
      </c>
      <c r="R299" t="s">
        <v>28</v>
      </c>
      <c r="S299" t="s">
        <v>25</v>
      </c>
      <c r="T299" t="s">
        <v>25</v>
      </c>
      <c r="U299" t="s">
        <v>26</v>
      </c>
      <c r="V299" t="s">
        <v>26</v>
      </c>
      <c r="W299" t="s">
        <v>28</v>
      </c>
      <c r="X299" t="s">
        <v>25</v>
      </c>
      <c r="Y299" t="s">
        <v>28</v>
      </c>
      <c r="Z299" s="6">
        <f>VLOOKUP(Feedback[[#This Row],[Staff attitude]],Rating_Range[],2,0)</f>
        <v>5</v>
      </c>
      <c r="AA299" s="6">
        <f>VLOOKUP(Feedback[[#This Row],[Check-in Process]],Rating_Range[],2,0)</f>
        <v>4</v>
      </c>
      <c r="AB299" s="6">
        <f>VLOOKUP(Feedback[[#This Row],[Room service]],Rating_Range[],2,0)</f>
        <v>4</v>
      </c>
      <c r="AC299" s="6">
        <f>VLOOKUP(Feedback[[#This Row],[Room cleanliness]],Rating_Range[],2,0)</f>
        <v>1</v>
      </c>
      <c r="AD299" s="6">
        <f>VLOOKUP(Feedback[[#This Row],[Food quality]],Rating_Range[],2,0)</f>
        <v>1</v>
      </c>
      <c r="AE299" s="6">
        <f>VLOOKUP(Feedback[[#This Row],[Variety of food]],Rating_Range[],2,0)</f>
        <v>5</v>
      </c>
      <c r="AF299" s="6">
        <f>VLOOKUP(Feedback[[#This Row],[Broadband &amp; TV]],Rating_Range[],2,0)</f>
        <v>4</v>
      </c>
      <c r="AG299" s="6">
        <f>VLOOKUP(Feedback[[#This Row],[Gym]],Rating_Range[],2,0)</f>
        <v>5</v>
      </c>
      <c r="AH299" s="6">
        <f>AVERAGE(Feedback[[#This Row],[S.A]:[Gymm]])</f>
        <v>3.625</v>
      </c>
      <c r="AI299" s="6">
        <f>AVERAGE(Feedback[[#This Row],[S.A]:[C-I-P]])</f>
        <v>4.5</v>
      </c>
      <c r="AJ299" s="6">
        <f>AVERAGE(Feedback[[#This Row],[RM_S]:[RM_C]])</f>
        <v>2.5</v>
      </c>
      <c r="AK299" s="6">
        <f>AVERAGE(Feedback[[#This Row],[F_Q]:[Var_Food]])</f>
        <v>3</v>
      </c>
      <c r="AL299" s="6">
        <f>AVERAGE(Feedback[[#This Row],[B &amp; TV]:[Gymm]])</f>
        <v>4.5</v>
      </c>
    </row>
    <row r="300" spans="1:38" x14ac:dyDescent="0.3">
      <c r="A300">
        <v>299</v>
      </c>
      <c r="B300" s="1">
        <v>44863</v>
      </c>
      <c r="C300" s="1">
        <v>44865</v>
      </c>
      <c r="D300" s="5">
        <f>INT(YEAR(Feedback[[#This Row],[Checkin Date]]))</f>
        <v>2022</v>
      </c>
      <c r="E300" s="5" t="s">
        <v>2013</v>
      </c>
      <c r="F300" s="5" t="str">
        <f>TEXT(Feedback[[#This Row],[Checkin Date]],"dddd")</f>
        <v>Saturday</v>
      </c>
      <c r="G300" s="5" t="str">
        <f>IF(OR(Feedback[[#This Row],[Checkin Day]]="Monday",Feedback[[#This Row],[Checkin Day]]="Tuesday",Feedback[[#This Row],[Checkin Day]]="Wednesday",Feedback[[#This Row],[Checkin Day]]="Thursday"),"Weekdays","Weekends")</f>
        <v>Weekends</v>
      </c>
      <c r="H300">
        <v>2</v>
      </c>
      <c r="I3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300" t="s">
        <v>330</v>
      </c>
      <c r="K300" t="s">
        <v>21</v>
      </c>
      <c r="L300" s="1">
        <v>26998</v>
      </c>
      <c r="M300" s="5">
        <f ca="1">DATEDIF(Feedback[[#This Row],[Date of Birth]],TODAY(),"Y")</f>
        <v>51</v>
      </c>
      <c r="N300" t="s">
        <v>35</v>
      </c>
      <c r="O300" t="s">
        <v>23</v>
      </c>
      <c r="P300">
        <v>4</v>
      </c>
      <c r="Q300">
        <v>9</v>
      </c>
      <c r="R300" t="s">
        <v>28</v>
      </c>
      <c r="S300" t="s">
        <v>24</v>
      </c>
      <c r="T300" t="s">
        <v>25</v>
      </c>
      <c r="U300" t="s">
        <v>24</v>
      </c>
      <c r="V300" t="s">
        <v>26</v>
      </c>
      <c r="W300" t="s">
        <v>27</v>
      </c>
      <c r="X300" t="s">
        <v>24</v>
      </c>
      <c r="Y300" t="s">
        <v>27</v>
      </c>
      <c r="Z300" s="6">
        <f>VLOOKUP(Feedback[[#This Row],[Staff attitude]],Rating_Range[],2,0)</f>
        <v>5</v>
      </c>
      <c r="AA300" s="6">
        <f>VLOOKUP(Feedback[[#This Row],[Check-in Process]],Rating_Range[],2,0)</f>
        <v>3</v>
      </c>
      <c r="AB300" s="6">
        <f>VLOOKUP(Feedback[[#This Row],[Room service]],Rating_Range[],2,0)</f>
        <v>4</v>
      </c>
      <c r="AC300" s="6">
        <f>VLOOKUP(Feedback[[#This Row],[Room cleanliness]],Rating_Range[],2,0)</f>
        <v>3</v>
      </c>
      <c r="AD300" s="6">
        <f>VLOOKUP(Feedback[[#This Row],[Food quality]],Rating_Range[],2,0)</f>
        <v>1</v>
      </c>
      <c r="AE300" s="6">
        <f>VLOOKUP(Feedback[[#This Row],[Variety of food]],Rating_Range[],2,0)</f>
        <v>2</v>
      </c>
      <c r="AF300" s="6">
        <f>VLOOKUP(Feedback[[#This Row],[Broadband &amp; TV]],Rating_Range[],2,0)</f>
        <v>3</v>
      </c>
      <c r="AG300" s="6">
        <f>VLOOKUP(Feedback[[#This Row],[Gym]],Rating_Range[],2,0)</f>
        <v>2</v>
      </c>
      <c r="AH300" s="6">
        <f>AVERAGE(Feedback[[#This Row],[S.A]:[Gymm]])</f>
        <v>2.875</v>
      </c>
      <c r="AI300" s="6">
        <f>AVERAGE(Feedback[[#This Row],[S.A]:[C-I-P]])</f>
        <v>4</v>
      </c>
      <c r="AJ300" s="6">
        <f>AVERAGE(Feedback[[#This Row],[RM_S]:[RM_C]])</f>
        <v>3.5</v>
      </c>
      <c r="AK300" s="6">
        <f>AVERAGE(Feedback[[#This Row],[F_Q]:[Var_Food]])</f>
        <v>1.5</v>
      </c>
      <c r="AL300" s="6">
        <f>AVERAGE(Feedback[[#This Row],[B &amp; TV]:[Gymm]])</f>
        <v>2.5</v>
      </c>
    </row>
    <row r="301" spans="1:38" x14ac:dyDescent="0.3">
      <c r="A301">
        <v>300</v>
      </c>
      <c r="B301" s="1">
        <v>44205</v>
      </c>
      <c r="C301" s="1">
        <v>44208</v>
      </c>
      <c r="D301" s="5">
        <f>INT(YEAR(Feedback[[#This Row],[Checkin Date]]))</f>
        <v>2021</v>
      </c>
      <c r="E301" s="5" t="s">
        <v>2014</v>
      </c>
      <c r="F301" s="5" t="str">
        <f>TEXT(Feedback[[#This Row],[Checkin Date]],"dddd")</f>
        <v>Saturday</v>
      </c>
      <c r="G301" s="5" t="str">
        <f>IF(OR(Feedback[[#This Row],[Checkin Day]]="Monday",Feedback[[#This Row],[Checkin Day]]="Tuesday",Feedback[[#This Row],[Checkin Day]]="Wednesday",Feedback[[#This Row],[Checkin Day]]="Thursday"),"Weekdays","Weekends")</f>
        <v>Weekends</v>
      </c>
      <c r="H301">
        <v>3</v>
      </c>
      <c r="I3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301" t="s">
        <v>331</v>
      </c>
      <c r="K301" t="s">
        <v>21</v>
      </c>
      <c r="L301" s="1">
        <v>22705</v>
      </c>
      <c r="M301" s="5">
        <f ca="1">DATEDIF(Feedback[[#This Row],[Date of Birth]],TODAY(),"Y")</f>
        <v>63</v>
      </c>
      <c r="N301" t="s">
        <v>31</v>
      </c>
      <c r="O301" t="s">
        <v>1992</v>
      </c>
      <c r="P301">
        <v>4</v>
      </c>
      <c r="Q301">
        <v>6</v>
      </c>
      <c r="R301" t="s">
        <v>28</v>
      </c>
      <c r="S301" t="s">
        <v>24</v>
      </c>
      <c r="T301" t="s">
        <v>24</v>
      </c>
      <c r="U301" t="s">
        <v>27</v>
      </c>
      <c r="V301" t="s">
        <v>25</v>
      </c>
      <c r="W301" t="s">
        <v>27</v>
      </c>
      <c r="X301" t="s">
        <v>25</v>
      </c>
      <c r="Y301" t="s">
        <v>28</v>
      </c>
      <c r="Z301" s="6">
        <f>VLOOKUP(Feedback[[#This Row],[Staff attitude]],Rating_Range[],2,0)</f>
        <v>5</v>
      </c>
      <c r="AA301" s="6">
        <f>VLOOKUP(Feedback[[#This Row],[Check-in Process]],Rating_Range[],2,0)</f>
        <v>3</v>
      </c>
      <c r="AB301" s="6">
        <f>VLOOKUP(Feedback[[#This Row],[Room service]],Rating_Range[],2,0)</f>
        <v>3</v>
      </c>
      <c r="AC301" s="6">
        <f>VLOOKUP(Feedback[[#This Row],[Room cleanliness]],Rating_Range[],2,0)</f>
        <v>2</v>
      </c>
      <c r="AD301" s="6">
        <f>VLOOKUP(Feedback[[#This Row],[Food quality]],Rating_Range[],2,0)</f>
        <v>4</v>
      </c>
      <c r="AE301" s="6">
        <f>VLOOKUP(Feedback[[#This Row],[Variety of food]],Rating_Range[],2,0)</f>
        <v>2</v>
      </c>
      <c r="AF301" s="6">
        <f>VLOOKUP(Feedback[[#This Row],[Broadband &amp; TV]],Rating_Range[],2,0)</f>
        <v>4</v>
      </c>
      <c r="AG301" s="6">
        <f>VLOOKUP(Feedback[[#This Row],[Gym]],Rating_Range[],2,0)</f>
        <v>5</v>
      </c>
      <c r="AH301" s="6">
        <f>AVERAGE(Feedback[[#This Row],[S.A]:[Gymm]])</f>
        <v>3.5</v>
      </c>
      <c r="AI301" s="6">
        <f>AVERAGE(Feedback[[#This Row],[S.A]:[C-I-P]])</f>
        <v>4</v>
      </c>
      <c r="AJ301" s="6">
        <f>AVERAGE(Feedback[[#This Row],[RM_S]:[RM_C]])</f>
        <v>2.5</v>
      </c>
      <c r="AK301" s="6">
        <f>AVERAGE(Feedback[[#This Row],[F_Q]:[Var_Food]])</f>
        <v>3</v>
      </c>
      <c r="AL301" s="6">
        <f>AVERAGE(Feedback[[#This Row],[B &amp; TV]:[Gymm]])</f>
        <v>4.5</v>
      </c>
    </row>
    <row r="302" spans="1:38" x14ac:dyDescent="0.3">
      <c r="A302">
        <v>301</v>
      </c>
      <c r="B302" s="1">
        <v>44382</v>
      </c>
      <c r="C302" s="1">
        <v>44391</v>
      </c>
      <c r="D302" s="5">
        <f>INT(YEAR(Feedback[[#This Row],[Checkin Date]]))</f>
        <v>2021</v>
      </c>
      <c r="E302" s="5" t="s">
        <v>2016</v>
      </c>
      <c r="F302" s="5" t="str">
        <f>TEXT(Feedback[[#This Row],[Checkin Date]],"dddd")</f>
        <v>Monday</v>
      </c>
      <c r="G302" s="5" t="str">
        <f>IF(OR(Feedback[[#This Row],[Checkin Day]]="Monday",Feedback[[#This Row],[Checkin Day]]="Tuesday",Feedback[[#This Row],[Checkin Day]]="Wednesday",Feedback[[#This Row],[Checkin Day]]="Thursday"),"Weekdays","Weekends")</f>
        <v>Weekdays</v>
      </c>
      <c r="H302">
        <v>9</v>
      </c>
      <c r="I3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02" t="s">
        <v>332</v>
      </c>
      <c r="K302" t="s">
        <v>21</v>
      </c>
      <c r="L302" s="1">
        <v>26735</v>
      </c>
      <c r="M302" s="5">
        <f ca="1">DATEDIF(Feedback[[#This Row],[Date of Birth]],TODAY(),"Y")</f>
        <v>52</v>
      </c>
      <c r="N302" t="s">
        <v>31</v>
      </c>
      <c r="O302" t="s">
        <v>1991</v>
      </c>
      <c r="P302">
        <v>5</v>
      </c>
      <c r="Q302">
        <v>8</v>
      </c>
      <c r="R302" t="s">
        <v>24</v>
      </c>
      <c r="S302" t="s">
        <v>24</v>
      </c>
      <c r="T302" t="s">
        <v>25</v>
      </c>
      <c r="U302" t="s">
        <v>27</v>
      </c>
      <c r="V302" t="s">
        <v>25</v>
      </c>
      <c r="W302" t="s">
        <v>26</v>
      </c>
      <c r="X302" t="s">
        <v>27</v>
      </c>
      <c r="Y302" t="s">
        <v>28</v>
      </c>
      <c r="Z302" s="6">
        <f>VLOOKUP(Feedback[[#This Row],[Staff attitude]],Rating_Range[],2,0)</f>
        <v>3</v>
      </c>
      <c r="AA302" s="6">
        <f>VLOOKUP(Feedback[[#This Row],[Check-in Process]],Rating_Range[],2,0)</f>
        <v>3</v>
      </c>
      <c r="AB302" s="6">
        <f>VLOOKUP(Feedback[[#This Row],[Room service]],Rating_Range[],2,0)</f>
        <v>4</v>
      </c>
      <c r="AC302" s="6">
        <f>VLOOKUP(Feedback[[#This Row],[Room cleanliness]],Rating_Range[],2,0)</f>
        <v>2</v>
      </c>
      <c r="AD302" s="6">
        <f>VLOOKUP(Feedback[[#This Row],[Food quality]],Rating_Range[],2,0)</f>
        <v>4</v>
      </c>
      <c r="AE302" s="6">
        <f>VLOOKUP(Feedback[[#This Row],[Variety of food]],Rating_Range[],2,0)</f>
        <v>1</v>
      </c>
      <c r="AF302" s="6">
        <f>VLOOKUP(Feedback[[#This Row],[Broadband &amp; TV]],Rating_Range[],2,0)</f>
        <v>2</v>
      </c>
      <c r="AG302" s="6">
        <f>VLOOKUP(Feedback[[#This Row],[Gym]],Rating_Range[],2,0)</f>
        <v>5</v>
      </c>
      <c r="AH302" s="6">
        <f>AVERAGE(Feedback[[#This Row],[S.A]:[Gymm]])</f>
        <v>3</v>
      </c>
      <c r="AI302" s="6">
        <f>AVERAGE(Feedback[[#This Row],[S.A]:[C-I-P]])</f>
        <v>3</v>
      </c>
      <c r="AJ302" s="6">
        <f>AVERAGE(Feedback[[#This Row],[RM_S]:[RM_C]])</f>
        <v>3</v>
      </c>
      <c r="AK302" s="6">
        <f>AVERAGE(Feedback[[#This Row],[F_Q]:[Var_Food]])</f>
        <v>2.5</v>
      </c>
      <c r="AL302" s="6">
        <f>AVERAGE(Feedback[[#This Row],[B &amp; TV]:[Gymm]])</f>
        <v>3.5</v>
      </c>
    </row>
    <row r="303" spans="1:38" x14ac:dyDescent="0.3">
      <c r="A303">
        <v>302</v>
      </c>
      <c r="B303" s="1">
        <v>44651</v>
      </c>
      <c r="C303" s="1">
        <v>44664</v>
      </c>
      <c r="D303" s="5">
        <f>INT(YEAR(Feedback[[#This Row],[Checkin Date]]))</f>
        <v>2022</v>
      </c>
      <c r="E303" s="5" t="s">
        <v>2017</v>
      </c>
      <c r="F303" s="5" t="str">
        <f>TEXT(Feedback[[#This Row],[Checkin Date]],"dddd")</f>
        <v>Thursday</v>
      </c>
      <c r="G303" s="5" t="str">
        <f>IF(OR(Feedback[[#This Row],[Checkin Day]]="Monday",Feedback[[#This Row],[Checkin Day]]="Tuesday",Feedback[[#This Row],[Checkin Day]]="Wednesday",Feedback[[#This Row],[Checkin Day]]="Thursday"),"Weekdays","Weekends")</f>
        <v>Weekdays</v>
      </c>
      <c r="H303">
        <v>13</v>
      </c>
      <c r="I3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03" t="s">
        <v>333</v>
      </c>
      <c r="K303" t="s">
        <v>21</v>
      </c>
      <c r="L303" s="1">
        <v>26987</v>
      </c>
      <c r="M303" s="5">
        <f ca="1">DATEDIF(Feedback[[#This Row],[Date of Birth]],TODAY(),"Y")</f>
        <v>51</v>
      </c>
      <c r="N303" t="s">
        <v>31</v>
      </c>
      <c r="O303" t="s">
        <v>1994</v>
      </c>
      <c r="P303">
        <v>5</v>
      </c>
      <c r="Q303">
        <v>9</v>
      </c>
      <c r="R303" t="s">
        <v>25</v>
      </c>
      <c r="S303" t="s">
        <v>25</v>
      </c>
      <c r="T303" t="s">
        <v>28</v>
      </c>
      <c r="U303" t="s">
        <v>26</v>
      </c>
      <c r="V303" t="s">
        <v>27</v>
      </c>
      <c r="W303" t="s">
        <v>27</v>
      </c>
      <c r="X303" t="s">
        <v>24</v>
      </c>
      <c r="Y303" t="s">
        <v>24</v>
      </c>
      <c r="Z303" s="6">
        <f>VLOOKUP(Feedback[[#This Row],[Staff attitude]],Rating_Range[],2,0)</f>
        <v>4</v>
      </c>
      <c r="AA303" s="6">
        <f>VLOOKUP(Feedback[[#This Row],[Check-in Process]],Rating_Range[],2,0)</f>
        <v>4</v>
      </c>
      <c r="AB303" s="6">
        <f>VLOOKUP(Feedback[[#This Row],[Room service]],Rating_Range[],2,0)</f>
        <v>5</v>
      </c>
      <c r="AC303" s="6">
        <f>VLOOKUP(Feedback[[#This Row],[Room cleanliness]],Rating_Range[],2,0)</f>
        <v>1</v>
      </c>
      <c r="AD303" s="6">
        <f>VLOOKUP(Feedback[[#This Row],[Food quality]],Rating_Range[],2,0)</f>
        <v>2</v>
      </c>
      <c r="AE303" s="6">
        <f>VLOOKUP(Feedback[[#This Row],[Variety of food]],Rating_Range[],2,0)</f>
        <v>2</v>
      </c>
      <c r="AF303" s="6">
        <f>VLOOKUP(Feedback[[#This Row],[Broadband &amp; TV]],Rating_Range[],2,0)</f>
        <v>3</v>
      </c>
      <c r="AG303" s="6">
        <f>VLOOKUP(Feedback[[#This Row],[Gym]],Rating_Range[],2,0)</f>
        <v>3</v>
      </c>
      <c r="AH303" s="6">
        <f>AVERAGE(Feedback[[#This Row],[S.A]:[Gymm]])</f>
        <v>3</v>
      </c>
      <c r="AI303" s="6">
        <f>AVERAGE(Feedback[[#This Row],[S.A]:[C-I-P]])</f>
        <v>4</v>
      </c>
      <c r="AJ303" s="6">
        <f>AVERAGE(Feedback[[#This Row],[RM_S]:[RM_C]])</f>
        <v>3</v>
      </c>
      <c r="AK303" s="6">
        <f>AVERAGE(Feedback[[#This Row],[F_Q]:[Var_Food]])</f>
        <v>2</v>
      </c>
      <c r="AL303" s="6">
        <f>AVERAGE(Feedback[[#This Row],[B &amp; TV]:[Gymm]])</f>
        <v>3</v>
      </c>
    </row>
    <row r="304" spans="1:38" x14ac:dyDescent="0.3">
      <c r="A304">
        <v>303</v>
      </c>
      <c r="B304" s="1">
        <v>44617</v>
      </c>
      <c r="C304" s="1">
        <v>44623</v>
      </c>
      <c r="D304" s="5">
        <f>INT(YEAR(Feedback[[#This Row],[Checkin Date]]))</f>
        <v>2022</v>
      </c>
      <c r="E304" s="5" t="s">
        <v>2018</v>
      </c>
      <c r="F304" s="5" t="str">
        <f>TEXT(Feedback[[#This Row],[Checkin Date]],"dddd")</f>
        <v>Friday</v>
      </c>
      <c r="G304" s="5" t="str">
        <f>IF(OR(Feedback[[#This Row],[Checkin Day]]="Monday",Feedback[[#This Row],[Checkin Day]]="Tuesday",Feedback[[#This Row],[Checkin Day]]="Wednesday",Feedback[[#This Row],[Checkin Day]]="Thursday"),"Weekdays","Weekends")</f>
        <v>Weekends</v>
      </c>
      <c r="H304">
        <v>6</v>
      </c>
      <c r="I3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04" t="s">
        <v>334</v>
      </c>
      <c r="K304" t="s">
        <v>37</v>
      </c>
      <c r="L304" s="1">
        <v>36962</v>
      </c>
      <c r="M304" s="5">
        <f ca="1">DATEDIF(Feedback[[#This Row],[Date of Birth]],TODAY(),"Y")</f>
        <v>24</v>
      </c>
      <c r="N304" t="s">
        <v>35</v>
      </c>
      <c r="O304" t="s">
        <v>23</v>
      </c>
      <c r="P304">
        <v>5</v>
      </c>
      <c r="Q304">
        <v>6</v>
      </c>
      <c r="R304" t="s">
        <v>28</v>
      </c>
      <c r="S304" t="s">
        <v>28</v>
      </c>
      <c r="T304" t="s">
        <v>25</v>
      </c>
      <c r="U304" t="s">
        <v>24</v>
      </c>
      <c r="V304" t="s">
        <v>27</v>
      </c>
      <c r="W304" t="s">
        <v>28</v>
      </c>
      <c r="X304" t="s">
        <v>27</v>
      </c>
      <c r="Y304" t="s">
        <v>28</v>
      </c>
      <c r="Z304" s="6">
        <f>VLOOKUP(Feedback[[#This Row],[Staff attitude]],Rating_Range[],2,0)</f>
        <v>5</v>
      </c>
      <c r="AA304" s="6">
        <f>VLOOKUP(Feedback[[#This Row],[Check-in Process]],Rating_Range[],2,0)</f>
        <v>5</v>
      </c>
      <c r="AB304" s="6">
        <f>VLOOKUP(Feedback[[#This Row],[Room service]],Rating_Range[],2,0)</f>
        <v>4</v>
      </c>
      <c r="AC304" s="6">
        <f>VLOOKUP(Feedback[[#This Row],[Room cleanliness]],Rating_Range[],2,0)</f>
        <v>3</v>
      </c>
      <c r="AD304" s="6">
        <f>VLOOKUP(Feedback[[#This Row],[Food quality]],Rating_Range[],2,0)</f>
        <v>2</v>
      </c>
      <c r="AE304" s="6">
        <f>VLOOKUP(Feedback[[#This Row],[Variety of food]],Rating_Range[],2,0)</f>
        <v>5</v>
      </c>
      <c r="AF304" s="6">
        <f>VLOOKUP(Feedback[[#This Row],[Broadband &amp; TV]],Rating_Range[],2,0)</f>
        <v>2</v>
      </c>
      <c r="AG304" s="6">
        <f>VLOOKUP(Feedback[[#This Row],[Gym]],Rating_Range[],2,0)</f>
        <v>5</v>
      </c>
      <c r="AH304" s="6">
        <f>AVERAGE(Feedback[[#This Row],[S.A]:[Gymm]])</f>
        <v>3.875</v>
      </c>
      <c r="AI304" s="6">
        <f>AVERAGE(Feedback[[#This Row],[S.A]:[C-I-P]])</f>
        <v>5</v>
      </c>
      <c r="AJ304" s="6">
        <f>AVERAGE(Feedback[[#This Row],[RM_S]:[RM_C]])</f>
        <v>3.5</v>
      </c>
      <c r="AK304" s="6">
        <f>AVERAGE(Feedback[[#This Row],[F_Q]:[Var_Food]])</f>
        <v>3.5</v>
      </c>
      <c r="AL304" s="6">
        <f>AVERAGE(Feedback[[#This Row],[B &amp; TV]:[Gymm]])</f>
        <v>3.5</v>
      </c>
    </row>
    <row r="305" spans="1:38" x14ac:dyDescent="0.3">
      <c r="A305">
        <v>304</v>
      </c>
      <c r="B305" s="1">
        <v>44662</v>
      </c>
      <c r="C305" s="1">
        <v>44664</v>
      </c>
      <c r="D305" s="5">
        <f>INT(YEAR(Feedback[[#This Row],[Checkin Date]]))</f>
        <v>2022</v>
      </c>
      <c r="E305" s="5" t="s">
        <v>2008</v>
      </c>
      <c r="F305" s="5" t="str">
        <f>TEXT(Feedback[[#This Row],[Checkin Date]],"dddd")</f>
        <v>Monday</v>
      </c>
      <c r="G305" s="5" t="str">
        <f>IF(OR(Feedback[[#This Row],[Checkin Day]]="Monday",Feedback[[#This Row],[Checkin Day]]="Tuesday",Feedback[[#This Row],[Checkin Day]]="Wednesday",Feedback[[#This Row],[Checkin Day]]="Thursday"),"Weekdays","Weekends")</f>
        <v>Weekdays</v>
      </c>
      <c r="H305">
        <v>2</v>
      </c>
      <c r="I3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05" t="s">
        <v>335</v>
      </c>
      <c r="K305" t="s">
        <v>37</v>
      </c>
      <c r="L305" s="1">
        <v>33421</v>
      </c>
      <c r="M305" s="5">
        <f ca="1">DATEDIF(Feedback[[#This Row],[Date of Birth]],TODAY(),"Y")</f>
        <v>33</v>
      </c>
      <c r="N305" t="s">
        <v>31</v>
      </c>
      <c r="O305" t="s">
        <v>1992</v>
      </c>
      <c r="P305">
        <v>3</v>
      </c>
      <c r="Q305">
        <v>9</v>
      </c>
      <c r="R305" t="s">
        <v>28</v>
      </c>
      <c r="S305" t="s">
        <v>28</v>
      </c>
      <c r="T305" t="s">
        <v>24</v>
      </c>
      <c r="U305" t="s">
        <v>24</v>
      </c>
      <c r="V305" t="s">
        <v>27</v>
      </c>
      <c r="W305" t="s">
        <v>26</v>
      </c>
      <c r="X305" t="s">
        <v>26</v>
      </c>
      <c r="Y305" t="s">
        <v>27</v>
      </c>
      <c r="Z305" s="6">
        <f>VLOOKUP(Feedback[[#This Row],[Staff attitude]],Rating_Range[],2,0)</f>
        <v>5</v>
      </c>
      <c r="AA305" s="6">
        <f>VLOOKUP(Feedback[[#This Row],[Check-in Process]],Rating_Range[],2,0)</f>
        <v>5</v>
      </c>
      <c r="AB305" s="6">
        <f>VLOOKUP(Feedback[[#This Row],[Room service]],Rating_Range[],2,0)</f>
        <v>3</v>
      </c>
      <c r="AC305" s="6">
        <f>VLOOKUP(Feedback[[#This Row],[Room cleanliness]],Rating_Range[],2,0)</f>
        <v>3</v>
      </c>
      <c r="AD305" s="6">
        <f>VLOOKUP(Feedback[[#This Row],[Food quality]],Rating_Range[],2,0)</f>
        <v>2</v>
      </c>
      <c r="AE305" s="6">
        <f>VLOOKUP(Feedback[[#This Row],[Variety of food]],Rating_Range[],2,0)</f>
        <v>1</v>
      </c>
      <c r="AF305" s="6">
        <f>VLOOKUP(Feedback[[#This Row],[Broadband &amp; TV]],Rating_Range[],2,0)</f>
        <v>1</v>
      </c>
      <c r="AG305" s="6">
        <f>VLOOKUP(Feedback[[#This Row],[Gym]],Rating_Range[],2,0)</f>
        <v>2</v>
      </c>
      <c r="AH305" s="6">
        <f>AVERAGE(Feedback[[#This Row],[S.A]:[Gymm]])</f>
        <v>2.75</v>
      </c>
      <c r="AI305" s="6">
        <f>AVERAGE(Feedback[[#This Row],[S.A]:[C-I-P]])</f>
        <v>5</v>
      </c>
      <c r="AJ305" s="6">
        <f>AVERAGE(Feedback[[#This Row],[RM_S]:[RM_C]])</f>
        <v>3</v>
      </c>
      <c r="AK305" s="6">
        <f>AVERAGE(Feedback[[#This Row],[F_Q]:[Var_Food]])</f>
        <v>1.5</v>
      </c>
      <c r="AL305" s="6">
        <f>AVERAGE(Feedback[[#This Row],[B &amp; TV]:[Gymm]])</f>
        <v>1.5</v>
      </c>
    </row>
    <row r="306" spans="1:38" x14ac:dyDescent="0.3">
      <c r="A306">
        <v>305</v>
      </c>
      <c r="B306" s="1">
        <v>44631</v>
      </c>
      <c r="C306" s="1">
        <v>44639</v>
      </c>
      <c r="D306" s="5">
        <f>INT(YEAR(Feedback[[#This Row],[Checkin Date]]))</f>
        <v>2022</v>
      </c>
      <c r="E306" s="5" t="s">
        <v>2017</v>
      </c>
      <c r="F306" s="5" t="str">
        <f>TEXT(Feedback[[#This Row],[Checkin Date]],"dddd")</f>
        <v>Friday</v>
      </c>
      <c r="G306" s="5" t="str">
        <f>IF(OR(Feedback[[#This Row],[Checkin Day]]="Monday",Feedback[[#This Row],[Checkin Day]]="Tuesday",Feedback[[#This Row],[Checkin Day]]="Wednesday",Feedback[[#This Row],[Checkin Day]]="Thursday"),"Weekdays","Weekends")</f>
        <v>Weekends</v>
      </c>
      <c r="H306">
        <v>8</v>
      </c>
      <c r="I3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06" t="s">
        <v>336</v>
      </c>
      <c r="K306" t="s">
        <v>37</v>
      </c>
      <c r="L306" s="1">
        <v>37410</v>
      </c>
      <c r="M306" s="5">
        <f ca="1">DATEDIF(Feedback[[#This Row],[Date of Birth]],TODAY(),"Y")</f>
        <v>23</v>
      </c>
      <c r="N306" t="s">
        <v>22</v>
      </c>
      <c r="O306" t="s">
        <v>23</v>
      </c>
      <c r="P306">
        <v>3</v>
      </c>
      <c r="Q306">
        <v>3</v>
      </c>
      <c r="R306" t="s">
        <v>24</v>
      </c>
      <c r="S306" t="s">
        <v>28</v>
      </c>
      <c r="T306" t="s">
        <v>28</v>
      </c>
      <c r="U306" t="s">
        <v>25</v>
      </c>
      <c r="V306" t="s">
        <v>26</v>
      </c>
      <c r="W306" t="s">
        <v>26</v>
      </c>
      <c r="X306" t="s">
        <v>28</v>
      </c>
      <c r="Y306" t="s">
        <v>26</v>
      </c>
      <c r="Z306" s="6">
        <f>VLOOKUP(Feedback[[#This Row],[Staff attitude]],Rating_Range[],2,0)</f>
        <v>3</v>
      </c>
      <c r="AA306" s="6">
        <f>VLOOKUP(Feedback[[#This Row],[Check-in Process]],Rating_Range[],2,0)</f>
        <v>5</v>
      </c>
      <c r="AB306" s="6">
        <f>VLOOKUP(Feedback[[#This Row],[Room service]],Rating_Range[],2,0)</f>
        <v>5</v>
      </c>
      <c r="AC306" s="6">
        <f>VLOOKUP(Feedback[[#This Row],[Room cleanliness]],Rating_Range[],2,0)</f>
        <v>4</v>
      </c>
      <c r="AD306" s="6">
        <f>VLOOKUP(Feedback[[#This Row],[Food quality]],Rating_Range[],2,0)</f>
        <v>1</v>
      </c>
      <c r="AE306" s="6">
        <f>VLOOKUP(Feedback[[#This Row],[Variety of food]],Rating_Range[],2,0)</f>
        <v>1</v>
      </c>
      <c r="AF306" s="6">
        <f>VLOOKUP(Feedback[[#This Row],[Broadband &amp; TV]],Rating_Range[],2,0)</f>
        <v>5</v>
      </c>
      <c r="AG306" s="6">
        <f>VLOOKUP(Feedback[[#This Row],[Gym]],Rating_Range[],2,0)</f>
        <v>1</v>
      </c>
      <c r="AH306" s="6">
        <f>AVERAGE(Feedback[[#This Row],[S.A]:[Gymm]])</f>
        <v>3.125</v>
      </c>
      <c r="AI306" s="6">
        <f>AVERAGE(Feedback[[#This Row],[S.A]:[C-I-P]])</f>
        <v>4</v>
      </c>
      <c r="AJ306" s="6">
        <f>AVERAGE(Feedback[[#This Row],[RM_S]:[RM_C]])</f>
        <v>4.5</v>
      </c>
      <c r="AK306" s="6">
        <f>AVERAGE(Feedback[[#This Row],[F_Q]:[Var_Food]])</f>
        <v>1</v>
      </c>
      <c r="AL306" s="6">
        <f>AVERAGE(Feedback[[#This Row],[B &amp; TV]:[Gymm]])</f>
        <v>3</v>
      </c>
    </row>
    <row r="307" spans="1:38" x14ac:dyDescent="0.3">
      <c r="A307">
        <v>306</v>
      </c>
      <c r="B307" s="1">
        <v>44784</v>
      </c>
      <c r="C307" s="1">
        <v>44785</v>
      </c>
      <c r="D307" s="5">
        <f>INT(YEAR(Feedback[[#This Row],[Checkin Date]]))</f>
        <v>2022</v>
      </c>
      <c r="E307" s="5" t="s">
        <v>2012</v>
      </c>
      <c r="F307" s="5" t="str">
        <f>TEXT(Feedback[[#This Row],[Checkin Date]],"dddd")</f>
        <v>Thursday</v>
      </c>
      <c r="G307" s="5" t="str">
        <f>IF(OR(Feedback[[#This Row],[Checkin Day]]="Monday",Feedback[[#This Row],[Checkin Day]]="Tuesday",Feedback[[#This Row],[Checkin Day]]="Wednesday",Feedback[[#This Row],[Checkin Day]]="Thursday"),"Weekdays","Weekends")</f>
        <v>Weekdays</v>
      </c>
      <c r="H307">
        <v>1</v>
      </c>
      <c r="I3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07" t="s">
        <v>337</v>
      </c>
      <c r="K307" t="s">
        <v>21</v>
      </c>
      <c r="L307" s="1">
        <v>19694</v>
      </c>
      <c r="M307" s="5">
        <f ca="1">DATEDIF(Feedback[[#This Row],[Date of Birth]],TODAY(),"Y")</f>
        <v>71</v>
      </c>
      <c r="N307" t="s">
        <v>22</v>
      </c>
      <c r="O307" t="s">
        <v>23</v>
      </c>
      <c r="P307">
        <v>2</v>
      </c>
      <c r="Q307">
        <v>10</v>
      </c>
      <c r="R307" t="s">
        <v>24</v>
      </c>
      <c r="S307" t="s">
        <v>25</v>
      </c>
      <c r="T307" t="s">
        <v>27</v>
      </c>
      <c r="U307" t="s">
        <v>25</v>
      </c>
      <c r="V307" t="s">
        <v>26</v>
      </c>
      <c r="W307" t="s">
        <v>27</v>
      </c>
      <c r="X307" t="s">
        <v>26</v>
      </c>
      <c r="Y307" t="s">
        <v>27</v>
      </c>
      <c r="Z307" s="6">
        <f>VLOOKUP(Feedback[[#This Row],[Staff attitude]],Rating_Range[],2,0)</f>
        <v>3</v>
      </c>
      <c r="AA307" s="6">
        <f>VLOOKUP(Feedback[[#This Row],[Check-in Process]],Rating_Range[],2,0)</f>
        <v>4</v>
      </c>
      <c r="AB307" s="6">
        <f>VLOOKUP(Feedback[[#This Row],[Room service]],Rating_Range[],2,0)</f>
        <v>2</v>
      </c>
      <c r="AC307" s="6">
        <f>VLOOKUP(Feedback[[#This Row],[Room cleanliness]],Rating_Range[],2,0)</f>
        <v>4</v>
      </c>
      <c r="AD307" s="6">
        <f>VLOOKUP(Feedback[[#This Row],[Food quality]],Rating_Range[],2,0)</f>
        <v>1</v>
      </c>
      <c r="AE307" s="6">
        <f>VLOOKUP(Feedback[[#This Row],[Variety of food]],Rating_Range[],2,0)</f>
        <v>2</v>
      </c>
      <c r="AF307" s="6">
        <f>VLOOKUP(Feedback[[#This Row],[Broadband &amp; TV]],Rating_Range[],2,0)</f>
        <v>1</v>
      </c>
      <c r="AG307" s="6">
        <f>VLOOKUP(Feedback[[#This Row],[Gym]],Rating_Range[],2,0)</f>
        <v>2</v>
      </c>
      <c r="AH307" s="6">
        <f>AVERAGE(Feedback[[#This Row],[S.A]:[Gymm]])</f>
        <v>2.375</v>
      </c>
      <c r="AI307" s="6">
        <f>AVERAGE(Feedback[[#This Row],[S.A]:[C-I-P]])</f>
        <v>3.5</v>
      </c>
      <c r="AJ307" s="6">
        <f>AVERAGE(Feedback[[#This Row],[RM_S]:[RM_C]])</f>
        <v>3</v>
      </c>
      <c r="AK307" s="6">
        <f>AVERAGE(Feedback[[#This Row],[F_Q]:[Var_Food]])</f>
        <v>1.5</v>
      </c>
      <c r="AL307" s="6">
        <f>AVERAGE(Feedback[[#This Row],[B &amp; TV]:[Gymm]])</f>
        <v>1.5</v>
      </c>
    </row>
    <row r="308" spans="1:38" x14ac:dyDescent="0.3">
      <c r="A308">
        <v>307</v>
      </c>
      <c r="B308" s="1">
        <v>44821</v>
      </c>
      <c r="C308" s="1">
        <v>44825</v>
      </c>
      <c r="D308" s="5">
        <f>INT(YEAR(Feedback[[#This Row],[Checkin Date]]))</f>
        <v>2022</v>
      </c>
      <c r="E308" s="5" t="s">
        <v>2019</v>
      </c>
      <c r="F308" s="5" t="str">
        <f>TEXT(Feedback[[#This Row],[Checkin Date]],"dddd")</f>
        <v>Saturday</v>
      </c>
      <c r="G308" s="5" t="str">
        <f>IF(OR(Feedback[[#This Row],[Checkin Day]]="Monday",Feedback[[#This Row],[Checkin Day]]="Tuesday",Feedback[[#This Row],[Checkin Day]]="Wednesday",Feedback[[#This Row],[Checkin Day]]="Thursday"),"Weekdays","Weekends")</f>
        <v>Weekends</v>
      </c>
      <c r="H308">
        <v>4</v>
      </c>
      <c r="I3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08" t="s">
        <v>338</v>
      </c>
      <c r="K308" t="s">
        <v>37</v>
      </c>
      <c r="L308" s="1">
        <v>27827</v>
      </c>
      <c r="M308" s="5">
        <f ca="1">DATEDIF(Feedback[[#This Row],[Date of Birth]],TODAY(),"Y")</f>
        <v>49</v>
      </c>
      <c r="N308" t="s">
        <v>22</v>
      </c>
      <c r="O308" t="s">
        <v>23</v>
      </c>
      <c r="P308">
        <v>5</v>
      </c>
      <c r="Q308">
        <v>7</v>
      </c>
      <c r="R308" t="s">
        <v>25</v>
      </c>
      <c r="S308" t="s">
        <v>25</v>
      </c>
      <c r="T308" t="s">
        <v>25</v>
      </c>
      <c r="U308" t="s">
        <v>27</v>
      </c>
      <c r="V308" t="s">
        <v>26</v>
      </c>
      <c r="W308" t="s">
        <v>26</v>
      </c>
      <c r="X308" t="s">
        <v>24</v>
      </c>
      <c r="Y308" t="s">
        <v>25</v>
      </c>
      <c r="Z308" s="6">
        <f>VLOOKUP(Feedback[[#This Row],[Staff attitude]],Rating_Range[],2,0)</f>
        <v>4</v>
      </c>
      <c r="AA308" s="6">
        <f>VLOOKUP(Feedback[[#This Row],[Check-in Process]],Rating_Range[],2,0)</f>
        <v>4</v>
      </c>
      <c r="AB308" s="6">
        <f>VLOOKUP(Feedback[[#This Row],[Room service]],Rating_Range[],2,0)</f>
        <v>4</v>
      </c>
      <c r="AC308" s="6">
        <f>VLOOKUP(Feedback[[#This Row],[Room cleanliness]],Rating_Range[],2,0)</f>
        <v>2</v>
      </c>
      <c r="AD308" s="6">
        <f>VLOOKUP(Feedback[[#This Row],[Food quality]],Rating_Range[],2,0)</f>
        <v>1</v>
      </c>
      <c r="AE308" s="6">
        <f>VLOOKUP(Feedback[[#This Row],[Variety of food]],Rating_Range[],2,0)</f>
        <v>1</v>
      </c>
      <c r="AF308" s="6">
        <f>VLOOKUP(Feedback[[#This Row],[Broadband &amp; TV]],Rating_Range[],2,0)</f>
        <v>3</v>
      </c>
      <c r="AG308" s="6">
        <f>VLOOKUP(Feedback[[#This Row],[Gym]],Rating_Range[],2,0)</f>
        <v>4</v>
      </c>
      <c r="AH308" s="6">
        <f>AVERAGE(Feedback[[#This Row],[S.A]:[Gymm]])</f>
        <v>2.875</v>
      </c>
      <c r="AI308" s="6">
        <f>AVERAGE(Feedback[[#This Row],[S.A]:[C-I-P]])</f>
        <v>4</v>
      </c>
      <c r="AJ308" s="6">
        <f>AVERAGE(Feedback[[#This Row],[RM_S]:[RM_C]])</f>
        <v>3</v>
      </c>
      <c r="AK308" s="6">
        <f>AVERAGE(Feedback[[#This Row],[F_Q]:[Var_Food]])</f>
        <v>1</v>
      </c>
      <c r="AL308" s="6">
        <f>AVERAGE(Feedback[[#This Row],[B &amp; TV]:[Gymm]])</f>
        <v>3.5</v>
      </c>
    </row>
    <row r="309" spans="1:38" x14ac:dyDescent="0.3">
      <c r="A309">
        <v>308</v>
      </c>
      <c r="B309" s="1">
        <v>44344</v>
      </c>
      <c r="C309" s="1">
        <v>44368</v>
      </c>
      <c r="D309" s="5">
        <f>INT(YEAR(Feedback[[#This Row],[Checkin Date]]))</f>
        <v>2021</v>
      </c>
      <c r="E309" s="5" t="s">
        <v>2011</v>
      </c>
      <c r="F309" s="5" t="str">
        <f>TEXT(Feedback[[#This Row],[Checkin Date]],"dddd")</f>
        <v>Friday</v>
      </c>
      <c r="G309" s="5" t="str">
        <f>IF(OR(Feedback[[#This Row],[Checkin Day]]="Monday",Feedback[[#This Row],[Checkin Day]]="Tuesday",Feedback[[#This Row],[Checkin Day]]="Wednesday",Feedback[[#This Row],[Checkin Day]]="Thursday"),"Weekdays","Weekends")</f>
        <v>Weekends</v>
      </c>
      <c r="H309">
        <v>24</v>
      </c>
      <c r="I3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09" t="s">
        <v>339</v>
      </c>
      <c r="K309" t="s">
        <v>21</v>
      </c>
      <c r="L309" s="1">
        <v>22533</v>
      </c>
      <c r="M309" s="5">
        <f ca="1">DATEDIF(Feedback[[#This Row],[Date of Birth]],TODAY(),"Y")</f>
        <v>63</v>
      </c>
      <c r="N309" t="s">
        <v>35</v>
      </c>
      <c r="O309" t="s">
        <v>1991</v>
      </c>
      <c r="P309">
        <v>4</v>
      </c>
      <c r="Q309">
        <v>9</v>
      </c>
      <c r="R309" t="s">
        <v>28</v>
      </c>
      <c r="S309" t="s">
        <v>25</v>
      </c>
      <c r="T309" t="s">
        <v>25</v>
      </c>
      <c r="U309" t="s">
        <v>25</v>
      </c>
      <c r="V309" t="s">
        <v>26</v>
      </c>
      <c r="W309" t="s">
        <v>26</v>
      </c>
      <c r="X309" t="s">
        <v>27</v>
      </c>
      <c r="Y309" t="s">
        <v>25</v>
      </c>
      <c r="Z309" s="6">
        <f>VLOOKUP(Feedback[[#This Row],[Staff attitude]],Rating_Range[],2,0)</f>
        <v>5</v>
      </c>
      <c r="AA309" s="6">
        <f>VLOOKUP(Feedback[[#This Row],[Check-in Process]],Rating_Range[],2,0)</f>
        <v>4</v>
      </c>
      <c r="AB309" s="6">
        <f>VLOOKUP(Feedback[[#This Row],[Room service]],Rating_Range[],2,0)</f>
        <v>4</v>
      </c>
      <c r="AC309" s="6">
        <f>VLOOKUP(Feedback[[#This Row],[Room cleanliness]],Rating_Range[],2,0)</f>
        <v>4</v>
      </c>
      <c r="AD309" s="6">
        <f>VLOOKUP(Feedback[[#This Row],[Food quality]],Rating_Range[],2,0)</f>
        <v>1</v>
      </c>
      <c r="AE309" s="6">
        <f>VLOOKUP(Feedback[[#This Row],[Variety of food]],Rating_Range[],2,0)</f>
        <v>1</v>
      </c>
      <c r="AF309" s="6">
        <f>VLOOKUP(Feedback[[#This Row],[Broadband &amp; TV]],Rating_Range[],2,0)</f>
        <v>2</v>
      </c>
      <c r="AG309" s="6">
        <f>VLOOKUP(Feedback[[#This Row],[Gym]],Rating_Range[],2,0)</f>
        <v>4</v>
      </c>
      <c r="AH309" s="6">
        <f>AVERAGE(Feedback[[#This Row],[S.A]:[Gymm]])</f>
        <v>3.125</v>
      </c>
      <c r="AI309" s="6">
        <f>AVERAGE(Feedback[[#This Row],[S.A]:[C-I-P]])</f>
        <v>4.5</v>
      </c>
      <c r="AJ309" s="6">
        <f>AVERAGE(Feedback[[#This Row],[RM_S]:[RM_C]])</f>
        <v>4</v>
      </c>
      <c r="AK309" s="6">
        <f>AVERAGE(Feedback[[#This Row],[F_Q]:[Var_Food]])</f>
        <v>1</v>
      </c>
      <c r="AL309" s="6">
        <f>AVERAGE(Feedback[[#This Row],[B &amp; TV]:[Gymm]])</f>
        <v>3</v>
      </c>
    </row>
    <row r="310" spans="1:38" x14ac:dyDescent="0.3">
      <c r="A310">
        <v>309</v>
      </c>
      <c r="B310" s="1">
        <v>44286</v>
      </c>
      <c r="C310" s="1">
        <v>44306</v>
      </c>
      <c r="D310" s="5">
        <f>INT(YEAR(Feedback[[#This Row],[Checkin Date]]))</f>
        <v>2021</v>
      </c>
      <c r="E310" s="5" t="s">
        <v>2017</v>
      </c>
      <c r="F310" s="5" t="str">
        <f>TEXT(Feedback[[#This Row],[Checkin Date]],"dddd")</f>
        <v>Wednesday</v>
      </c>
      <c r="G310" s="5" t="str">
        <f>IF(OR(Feedback[[#This Row],[Checkin Day]]="Monday",Feedback[[#This Row],[Checkin Day]]="Tuesday",Feedback[[#This Row],[Checkin Day]]="Wednesday",Feedback[[#This Row],[Checkin Day]]="Thursday"),"Weekdays","Weekends")</f>
        <v>Weekdays</v>
      </c>
      <c r="H310">
        <v>20</v>
      </c>
      <c r="I3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10" t="s">
        <v>340</v>
      </c>
      <c r="K310" t="s">
        <v>37</v>
      </c>
      <c r="L310" s="1">
        <v>38920</v>
      </c>
      <c r="M310" s="5">
        <f ca="1">DATEDIF(Feedback[[#This Row],[Date of Birth]],TODAY(),"Y")</f>
        <v>18</v>
      </c>
      <c r="N310" t="s">
        <v>35</v>
      </c>
      <c r="O310" t="s">
        <v>1995</v>
      </c>
      <c r="P310">
        <v>4</v>
      </c>
      <c r="Q310">
        <v>9</v>
      </c>
      <c r="R310" t="s">
        <v>24</v>
      </c>
      <c r="S310" t="s">
        <v>28</v>
      </c>
      <c r="T310" t="s">
        <v>25</v>
      </c>
      <c r="U310" t="s">
        <v>24</v>
      </c>
      <c r="V310" t="s">
        <v>25</v>
      </c>
      <c r="W310" t="s">
        <v>27</v>
      </c>
      <c r="X310" t="s">
        <v>27</v>
      </c>
      <c r="Y310" t="s">
        <v>24</v>
      </c>
      <c r="Z310" s="6">
        <f>VLOOKUP(Feedback[[#This Row],[Staff attitude]],Rating_Range[],2,0)</f>
        <v>3</v>
      </c>
      <c r="AA310" s="6">
        <f>VLOOKUP(Feedback[[#This Row],[Check-in Process]],Rating_Range[],2,0)</f>
        <v>5</v>
      </c>
      <c r="AB310" s="6">
        <f>VLOOKUP(Feedback[[#This Row],[Room service]],Rating_Range[],2,0)</f>
        <v>4</v>
      </c>
      <c r="AC310" s="6">
        <f>VLOOKUP(Feedback[[#This Row],[Room cleanliness]],Rating_Range[],2,0)</f>
        <v>3</v>
      </c>
      <c r="AD310" s="6">
        <f>VLOOKUP(Feedback[[#This Row],[Food quality]],Rating_Range[],2,0)</f>
        <v>4</v>
      </c>
      <c r="AE310" s="6">
        <f>VLOOKUP(Feedback[[#This Row],[Variety of food]],Rating_Range[],2,0)</f>
        <v>2</v>
      </c>
      <c r="AF310" s="6">
        <f>VLOOKUP(Feedback[[#This Row],[Broadband &amp; TV]],Rating_Range[],2,0)</f>
        <v>2</v>
      </c>
      <c r="AG310" s="6">
        <f>VLOOKUP(Feedback[[#This Row],[Gym]],Rating_Range[],2,0)</f>
        <v>3</v>
      </c>
      <c r="AH310" s="6">
        <f>AVERAGE(Feedback[[#This Row],[S.A]:[Gymm]])</f>
        <v>3.25</v>
      </c>
      <c r="AI310" s="6">
        <f>AVERAGE(Feedback[[#This Row],[S.A]:[C-I-P]])</f>
        <v>4</v>
      </c>
      <c r="AJ310" s="6">
        <f>AVERAGE(Feedback[[#This Row],[RM_S]:[RM_C]])</f>
        <v>3.5</v>
      </c>
      <c r="AK310" s="6">
        <f>AVERAGE(Feedback[[#This Row],[F_Q]:[Var_Food]])</f>
        <v>3</v>
      </c>
      <c r="AL310" s="6">
        <f>AVERAGE(Feedback[[#This Row],[B &amp; TV]:[Gymm]])</f>
        <v>2.5</v>
      </c>
    </row>
    <row r="311" spans="1:38" x14ac:dyDescent="0.3">
      <c r="A311">
        <v>310</v>
      </c>
      <c r="B311" s="1">
        <v>44343</v>
      </c>
      <c r="C311" s="1">
        <v>44367</v>
      </c>
      <c r="D311" s="5">
        <f>INT(YEAR(Feedback[[#This Row],[Checkin Date]]))</f>
        <v>2021</v>
      </c>
      <c r="E311" s="5" t="s">
        <v>2011</v>
      </c>
      <c r="F311" s="5" t="str">
        <f>TEXT(Feedback[[#This Row],[Checkin Date]],"dddd")</f>
        <v>Thursday</v>
      </c>
      <c r="G311" s="5" t="str">
        <f>IF(OR(Feedback[[#This Row],[Checkin Day]]="Monday",Feedback[[#This Row],[Checkin Day]]="Tuesday",Feedback[[#This Row],[Checkin Day]]="Wednesday",Feedback[[#This Row],[Checkin Day]]="Thursday"),"Weekdays","Weekends")</f>
        <v>Weekdays</v>
      </c>
      <c r="H311">
        <v>24</v>
      </c>
      <c r="I3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11" t="s">
        <v>341</v>
      </c>
      <c r="K311" t="s">
        <v>37</v>
      </c>
      <c r="L311" s="1">
        <v>28017</v>
      </c>
      <c r="M311" s="5">
        <f ca="1">DATEDIF(Feedback[[#This Row],[Date of Birth]],TODAY(),"Y")</f>
        <v>48</v>
      </c>
      <c r="N311" t="s">
        <v>31</v>
      </c>
      <c r="O311" t="s">
        <v>1995</v>
      </c>
      <c r="P311">
        <v>4</v>
      </c>
      <c r="Q311">
        <v>9</v>
      </c>
      <c r="R311" t="s">
        <v>28</v>
      </c>
      <c r="S311" t="s">
        <v>28</v>
      </c>
      <c r="T311" t="s">
        <v>24</v>
      </c>
      <c r="U311" t="s">
        <v>26</v>
      </c>
      <c r="V311" t="s">
        <v>24</v>
      </c>
      <c r="W311" t="s">
        <v>26</v>
      </c>
      <c r="X311" t="s">
        <v>26</v>
      </c>
      <c r="Y311" t="s">
        <v>27</v>
      </c>
      <c r="Z311" s="6">
        <f>VLOOKUP(Feedback[[#This Row],[Staff attitude]],Rating_Range[],2,0)</f>
        <v>5</v>
      </c>
      <c r="AA311" s="6">
        <f>VLOOKUP(Feedback[[#This Row],[Check-in Process]],Rating_Range[],2,0)</f>
        <v>5</v>
      </c>
      <c r="AB311" s="6">
        <f>VLOOKUP(Feedback[[#This Row],[Room service]],Rating_Range[],2,0)</f>
        <v>3</v>
      </c>
      <c r="AC311" s="6">
        <f>VLOOKUP(Feedback[[#This Row],[Room cleanliness]],Rating_Range[],2,0)</f>
        <v>1</v>
      </c>
      <c r="AD311" s="6">
        <f>VLOOKUP(Feedback[[#This Row],[Food quality]],Rating_Range[],2,0)</f>
        <v>3</v>
      </c>
      <c r="AE311" s="6">
        <f>VLOOKUP(Feedback[[#This Row],[Variety of food]],Rating_Range[],2,0)</f>
        <v>1</v>
      </c>
      <c r="AF311" s="6">
        <f>VLOOKUP(Feedback[[#This Row],[Broadband &amp; TV]],Rating_Range[],2,0)</f>
        <v>1</v>
      </c>
      <c r="AG311" s="6">
        <f>VLOOKUP(Feedback[[#This Row],[Gym]],Rating_Range[],2,0)</f>
        <v>2</v>
      </c>
      <c r="AH311" s="6">
        <f>AVERAGE(Feedback[[#This Row],[S.A]:[Gymm]])</f>
        <v>2.625</v>
      </c>
      <c r="AI311" s="6">
        <f>AVERAGE(Feedback[[#This Row],[S.A]:[C-I-P]])</f>
        <v>5</v>
      </c>
      <c r="AJ311" s="6">
        <f>AVERAGE(Feedback[[#This Row],[RM_S]:[RM_C]])</f>
        <v>2</v>
      </c>
      <c r="AK311" s="6">
        <f>AVERAGE(Feedback[[#This Row],[F_Q]:[Var_Food]])</f>
        <v>2</v>
      </c>
      <c r="AL311" s="6">
        <f>AVERAGE(Feedback[[#This Row],[B &amp; TV]:[Gymm]])</f>
        <v>1.5</v>
      </c>
    </row>
    <row r="312" spans="1:38" x14ac:dyDescent="0.3">
      <c r="A312">
        <v>311</v>
      </c>
      <c r="B312" s="1">
        <v>44454</v>
      </c>
      <c r="C312" s="1">
        <v>44470</v>
      </c>
      <c r="D312" s="5">
        <f>INT(YEAR(Feedback[[#This Row],[Checkin Date]]))</f>
        <v>2021</v>
      </c>
      <c r="E312" s="5" t="s">
        <v>2019</v>
      </c>
      <c r="F312" s="5" t="str">
        <f>TEXT(Feedback[[#This Row],[Checkin Date]],"dddd")</f>
        <v>Wednesday</v>
      </c>
      <c r="G312" s="5" t="str">
        <f>IF(OR(Feedback[[#This Row],[Checkin Day]]="Monday",Feedback[[#This Row],[Checkin Day]]="Tuesday",Feedback[[#This Row],[Checkin Day]]="Wednesday",Feedback[[#This Row],[Checkin Day]]="Thursday"),"Weekdays","Weekends")</f>
        <v>Weekdays</v>
      </c>
      <c r="H312">
        <v>16</v>
      </c>
      <c r="I3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12" t="s">
        <v>342</v>
      </c>
      <c r="K312" t="s">
        <v>37</v>
      </c>
      <c r="L312" s="1">
        <v>28209</v>
      </c>
      <c r="M312" s="5">
        <f ca="1">DATEDIF(Feedback[[#This Row],[Date of Birth]],TODAY(),"Y")</f>
        <v>48</v>
      </c>
      <c r="N312" t="s">
        <v>31</v>
      </c>
      <c r="O312" t="s">
        <v>1993</v>
      </c>
      <c r="P312">
        <v>3</v>
      </c>
      <c r="Q312">
        <v>6</v>
      </c>
      <c r="R312" t="s">
        <v>24</v>
      </c>
      <c r="S312" t="s">
        <v>25</v>
      </c>
      <c r="T312" t="s">
        <v>24</v>
      </c>
      <c r="U312" t="s">
        <v>25</v>
      </c>
      <c r="V312" t="s">
        <v>25</v>
      </c>
      <c r="W312" t="s">
        <v>26</v>
      </c>
      <c r="X312" t="s">
        <v>24</v>
      </c>
      <c r="Y312" t="s">
        <v>28</v>
      </c>
      <c r="Z312" s="6">
        <f>VLOOKUP(Feedback[[#This Row],[Staff attitude]],Rating_Range[],2,0)</f>
        <v>3</v>
      </c>
      <c r="AA312" s="6">
        <f>VLOOKUP(Feedback[[#This Row],[Check-in Process]],Rating_Range[],2,0)</f>
        <v>4</v>
      </c>
      <c r="AB312" s="6">
        <f>VLOOKUP(Feedback[[#This Row],[Room service]],Rating_Range[],2,0)</f>
        <v>3</v>
      </c>
      <c r="AC312" s="6">
        <f>VLOOKUP(Feedback[[#This Row],[Room cleanliness]],Rating_Range[],2,0)</f>
        <v>4</v>
      </c>
      <c r="AD312" s="6">
        <f>VLOOKUP(Feedback[[#This Row],[Food quality]],Rating_Range[],2,0)</f>
        <v>4</v>
      </c>
      <c r="AE312" s="6">
        <f>VLOOKUP(Feedback[[#This Row],[Variety of food]],Rating_Range[],2,0)</f>
        <v>1</v>
      </c>
      <c r="AF312" s="6">
        <f>VLOOKUP(Feedback[[#This Row],[Broadband &amp; TV]],Rating_Range[],2,0)</f>
        <v>3</v>
      </c>
      <c r="AG312" s="6">
        <f>VLOOKUP(Feedback[[#This Row],[Gym]],Rating_Range[],2,0)</f>
        <v>5</v>
      </c>
      <c r="AH312" s="6">
        <f>AVERAGE(Feedback[[#This Row],[S.A]:[Gymm]])</f>
        <v>3.375</v>
      </c>
      <c r="AI312" s="6">
        <f>AVERAGE(Feedback[[#This Row],[S.A]:[C-I-P]])</f>
        <v>3.5</v>
      </c>
      <c r="AJ312" s="6">
        <f>AVERAGE(Feedback[[#This Row],[RM_S]:[RM_C]])</f>
        <v>3.5</v>
      </c>
      <c r="AK312" s="6">
        <f>AVERAGE(Feedback[[#This Row],[F_Q]:[Var_Food]])</f>
        <v>2.5</v>
      </c>
      <c r="AL312" s="6">
        <f>AVERAGE(Feedback[[#This Row],[B &amp; TV]:[Gymm]])</f>
        <v>4</v>
      </c>
    </row>
    <row r="313" spans="1:38" x14ac:dyDescent="0.3">
      <c r="A313">
        <v>312</v>
      </c>
      <c r="B313" s="1">
        <v>44103</v>
      </c>
      <c r="C313" s="1">
        <v>44127</v>
      </c>
      <c r="D313" s="5">
        <f>INT(YEAR(Feedback[[#This Row],[Checkin Date]]))</f>
        <v>2020</v>
      </c>
      <c r="E313" s="5" t="s">
        <v>2019</v>
      </c>
      <c r="F313" s="5" t="str">
        <f>TEXT(Feedback[[#This Row],[Checkin Date]],"dddd")</f>
        <v>Tuesday</v>
      </c>
      <c r="G313" s="5" t="str">
        <f>IF(OR(Feedback[[#This Row],[Checkin Day]]="Monday",Feedback[[#This Row],[Checkin Day]]="Tuesday",Feedback[[#This Row],[Checkin Day]]="Wednesday",Feedback[[#This Row],[Checkin Day]]="Thursday"),"Weekdays","Weekends")</f>
        <v>Weekdays</v>
      </c>
      <c r="H313">
        <v>24</v>
      </c>
      <c r="I3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13" t="s">
        <v>343</v>
      </c>
      <c r="K313" t="s">
        <v>21</v>
      </c>
      <c r="L313" s="1">
        <v>25964</v>
      </c>
      <c r="M313" s="5">
        <f ca="1">DATEDIF(Feedback[[#This Row],[Date of Birth]],TODAY(),"Y")</f>
        <v>54</v>
      </c>
      <c r="N313" t="s">
        <v>31</v>
      </c>
      <c r="O313" t="s">
        <v>1990</v>
      </c>
      <c r="P313">
        <v>1</v>
      </c>
      <c r="Q313">
        <v>4</v>
      </c>
      <c r="R313" t="s">
        <v>26</v>
      </c>
      <c r="S313" t="s">
        <v>27</v>
      </c>
      <c r="T313" t="s">
        <v>24</v>
      </c>
      <c r="U313" t="s">
        <v>26</v>
      </c>
      <c r="V313" t="s">
        <v>28</v>
      </c>
      <c r="W313" t="s">
        <v>25</v>
      </c>
      <c r="X313" t="s">
        <v>28</v>
      </c>
      <c r="Y313" t="s">
        <v>28</v>
      </c>
      <c r="Z313" s="6">
        <f>VLOOKUP(Feedback[[#This Row],[Staff attitude]],Rating_Range[],2,0)</f>
        <v>1</v>
      </c>
      <c r="AA313" s="6">
        <f>VLOOKUP(Feedback[[#This Row],[Check-in Process]],Rating_Range[],2,0)</f>
        <v>2</v>
      </c>
      <c r="AB313" s="6">
        <f>VLOOKUP(Feedback[[#This Row],[Room service]],Rating_Range[],2,0)</f>
        <v>3</v>
      </c>
      <c r="AC313" s="6">
        <f>VLOOKUP(Feedback[[#This Row],[Room cleanliness]],Rating_Range[],2,0)</f>
        <v>1</v>
      </c>
      <c r="AD313" s="6">
        <f>VLOOKUP(Feedback[[#This Row],[Food quality]],Rating_Range[],2,0)</f>
        <v>5</v>
      </c>
      <c r="AE313" s="6">
        <f>VLOOKUP(Feedback[[#This Row],[Variety of food]],Rating_Range[],2,0)</f>
        <v>4</v>
      </c>
      <c r="AF313" s="6">
        <f>VLOOKUP(Feedback[[#This Row],[Broadband &amp; TV]],Rating_Range[],2,0)</f>
        <v>5</v>
      </c>
      <c r="AG313" s="6">
        <f>VLOOKUP(Feedback[[#This Row],[Gym]],Rating_Range[],2,0)</f>
        <v>5</v>
      </c>
      <c r="AH313" s="6">
        <f>AVERAGE(Feedback[[#This Row],[S.A]:[Gymm]])</f>
        <v>3.25</v>
      </c>
      <c r="AI313" s="6">
        <f>AVERAGE(Feedback[[#This Row],[S.A]:[C-I-P]])</f>
        <v>1.5</v>
      </c>
      <c r="AJ313" s="6">
        <f>AVERAGE(Feedback[[#This Row],[RM_S]:[RM_C]])</f>
        <v>2</v>
      </c>
      <c r="AK313" s="6">
        <f>AVERAGE(Feedback[[#This Row],[F_Q]:[Var_Food]])</f>
        <v>4.5</v>
      </c>
      <c r="AL313" s="6">
        <f>AVERAGE(Feedback[[#This Row],[B &amp; TV]:[Gymm]])</f>
        <v>5</v>
      </c>
    </row>
    <row r="314" spans="1:38" x14ac:dyDescent="0.3">
      <c r="A314">
        <v>313</v>
      </c>
      <c r="B314" s="1">
        <v>43909</v>
      </c>
      <c r="C314" s="1">
        <v>43919</v>
      </c>
      <c r="D314" s="5">
        <f>INT(YEAR(Feedback[[#This Row],[Checkin Date]]))</f>
        <v>2020</v>
      </c>
      <c r="E314" s="5" t="s">
        <v>2017</v>
      </c>
      <c r="F314" s="5" t="str">
        <f>TEXT(Feedback[[#This Row],[Checkin Date]],"dddd")</f>
        <v>Thursday</v>
      </c>
      <c r="G314" s="5" t="str">
        <f>IF(OR(Feedback[[#This Row],[Checkin Day]]="Monday",Feedback[[#This Row],[Checkin Day]]="Tuesday",Feedback[[#This Row],[Checkin Day]]="Wednesday",Feedback[[#This Row],[Checkin Day]]="Thursday"),"Weekdays","Weekends")</f>
        <v>Weekdays</v>
      </c>
      <c r="H314">
        <v>10</v>
      </c>
      <c r="I3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14" t="s">
        <v>344</v>
      </c>
      <c r="K314" t="s">
        <v>37</v>
      </c>
      <c r="L314" s="1">
        <v>24955</v>
      </c>
      <c r="M314" s="5">
        <f ca="1">DATEDIF(Feedback[[#This Row],[Date of Birth]],TODAY(),"Y")</f>
        <v>57</v>
      </c>
      <c r="N314" t="s">
        <v>35</v>
      </c>
      <c r="O314" t="s">
        <v>1995</v>
      </c>
      <c r="P314">
        <v>1</v>
      </c>
      <c r="Q314">
        <v>7</v>
      </c>
      <c r="R314" t="s">
        <v>25</v>
      </c>
      <c r="S314" t="s">
        <v>27</v>
      </c>
      <c r="T314" t="s">
        <v>25</v>
      </c>
      <c r="U314" t="s">
        <v>28</v>
      </c>
      <c r="V314" t="s">
        <v>27</v>
      </c>
      <c r="W314" t="s">
        <v>27</v>
      </c>
      <c r="X314" t="s">
        <v>25</v>
      </c>
      <c r="Y314" t="s">
        <v>25</v>
      </c>
      <c r="Z314" s="6">
        <f>VLOOKUP(Feedback[[#This Row],[Staff attitude]],Rating_Range[],2,0)</f>
        <v>4</v>
      </c>
      <c r="AA314" s="6">
        <f>VLOOKUP(Feedback[[#This Row],[Check-in Process]],Rating_Range[],2,0)</f>
        <v>2</v>
      </c>
      <c r="AB314" s="6">
        <f>VLOOKUP(Feedback[[#This Row],[Room service]],Rating_Range[],2,0)</f>
        <v>4</v>
      </c>
      <c r="AC314" s="6">
        <f>VLOOKUP(Feedback[[#This Row],[Room cleanliness]],Rating_Range[],2,0)</f>
        <v>5</v>
      </c>
      <c r="AD314" s="6">
        <f>VLOOKUP(Feedback[[#This Row],[Food quality]],Rating_Range[],2,0)</f>
        <v>2</v>
      </c>
      <c r="AE314" s="6">
        <f>VLOOKUP(Feedback[[#This Row],[Variety of food]],Rating_Range[],2,0)</f>
        <v>2</v>
      </c>
      <c r="AF314" s="6">
        <f>VLOOKUP(Feedback[[#This Row],[Broadband &amp; TV]],Rating_Range[],2,0)</f>
        <v>4</v>
      </c>
      <c r="AG314" s="6">
        <f>VLOOKUP(Feedback[[#This Row],[Gym]],Rating_Range[],2,0)</f>
        <v>4</v>
      </c>
      <c r="AH314" s="6">
        <f>AVERAGE(Feedback[[#This Row],[S.A]:[Gymm]])</f>
        <v>3.375</v>
      </c>
      <c r="AI314" s="6">
        <f>AVERAGE(Feedback[[#This Row],[S.A]:[C-I-P]])</f>
        <v>3</v>
      </c>
      <c r="AJ314" s="6">
        <f>AVERAGE(Feedback[[#This Row],[RM_S]:[RM_C]])</f>
        <v>4.5</v>
      </c>
      <c r="AK314" s="6">
        <f>AVERAGE(Feedback[[#This Row],[F_Q]:[Var_Food]])</f>
        <v>2</v>
      </c>
      <c r="AL314" s="6">
        <f>AVERAGE(Feedback[[#This Row],[B &amp; TV]:[Gymm]])</f>
        <v>4</v>
      </c>
    </row>
    <row r="315" spans="1:38" x14ac:dyDescent="0.3">
      <c r="A315">
        <v>314</v>
      </c>
      <c r="B315" s="1">
        <v>43962</v>
      </c>
      <c r="C315" s="1">
        <v>43984</v>
      </c>
      <c r="D315" s="5">
        <f>INT(YEAR(Feedback[[#This Row],[Checkin Date]]))</f>
        <v>2020</v>
      </c>
      <c r="E315" s="5" t="s">
        <v>2011</v>
      </c>
      <c r="F315" s="5" t="str">
        <f>TEXT(Feedback[[#This Row],[Checkin Date]],"dddd")</f>
        <v>Monday</v>
      </c>
      <c r="G315" s="5" t="str">
        <f>IF(OR(Feedback[[#This Row],[Checkin Day]]="Monday",Feedback[[#This Row],[Checkin Day]]="Tuesday",Feedback[[#This Row],[Checkin Day]]="Wednesday",Feedback[[#This Row],[Checkin Day]]="Thursday"),"Weekdays","Weekends")</f>
        <v>Weekdays</v>
      </c>
      <c r="H315">
        <v>22</v>
      </c>
      <c r="I3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15" t="s">
        <v>345</v>
      </c>
      <c r="K315" t="s">
        <v>21</v>
      </c>
      <c r="L315" s="1">
        <v>33981</v>
      </c>
      <c r="M315" s="5">
        <f ca="1">DATEDIF(Feedback[[#This Row],[Date of Birth]],TODAY(),"Y")</f>
        <v>32</v>
      </c>
      <c r="N315" t="s">
        <v>53</v>
      </c>
      <c r="O315" t="s">
        <v>1992</v>
      </c>
      <c r="P315">
        <v>4</v>
      </c>
      <c r="Q315">
        <v>10</v>
      </c>
      <c r="R315" t="s">
        <v>24</v>
      </c>
      <c r="S315" t="s">
        <v>24</v>
      </c>
      <c r="T315" t="s">
        <v>25</v>
      </c>
      <c r="U315" t="s">
        <v>26</v>
      </c>
      <c r="V315" t="s">
        <v>25</v>
      </c>
      <c r="W315" t="s">
        <v>27</v>
      </c>
      <c r="X315" t="s">
        <v>26</v>
      </c>
      <c r="Y315" t="s">
        <v>26</v>
      </c>
      <c r="Z315" s="6">
        <f>VLOOKUP(Feedback[[#This Row],[Staff attitude]],Rating_Range[],2,0)</f>
        <v>3</v>
      </c>
      <c r="AA315" s="6">
        <f>VLOOKUP(Feedback[[#This Row],[Check-in Process]],Rating_Range[],2,0)</f>
        <v>3</v>
      </c>
      <c r="AB315" s="6">
        <f>VLOOKUP(Feedback[[#This Row],[Room service]],Rating_Range[],2,0)</f>
        <v>4</v>
      </c>
      <c r="AC315" s="6">
        <f>VLOOKUP(Feedback[[#This Row],[Room cleanliness]],Rating_Range[],2,0)</f>
        <v>1</v>
      </c>
      <c r="AD315" s="6">
        <f>VLOOKUP(Feedback[[#This Row],[Food quality]],Rating_Range[],2,0)</f>
        <v>4</v>
      </c>
      <c r="AE315" s="6">
        <f>VLOOKUP(Feedback[[#This Row],[Variety of food]],Rating_Range[],2,0)</f>
        <v>2</v>
      </c>
      <c r="AF315" s="6">
        <f>VLOOKUP(Feedback[[#This Row],[Broadband &amp; TV]],Rating_Range[],2,0)</f>
        <v>1</v>
      </c>
      <c r="AG315" s="6">
        <f>VLOOKUP(Feedback[[#This Row],[Gym]],Rating_Range[],2,0)</f>
        <v>1</v>
      </c>
      <c r="AH315" s="6">
        <f>AVERAGE(Feedback[[#This Row],[S.A]:[Gymm]])</f>
        <v>2.375</v>
      </c>
      <c r="AI315" s="6">
        <f>AVERAGE(Feedback[[#This Row],[S.A]:[C-I-P]])</f>
        <v>3</v>
      </c>
      <c r="AJ315" s="6">
        <f>AVERAGE(Feedback[[#This Row],[RM_S]:[RM_C]])</f>
        <v>2.5</v>
      </c>
      <c r="AK315" s="6">
        <f>AVERAGE(Feedback[[#This Row],[F_Q]:[Var_Food]])</f>
        <v>3</v>
      </c>
      <c r="AL315" s="6">
        <f>AVERAGE(Feedback[[#This Row],[B &amp; TV]:[Gymm]])</f>
        <v>1</v>
      </c>
    </row>
    <row r="316" spans="1:38" x14ac:dyDescent="0.3">
      <c r="A316">
        <v>315</v>
      </c>
      <c r="B316" s="1">
        <v>44076</v>
      </c>
      <c r="C316" s="1">
        <v>44081</v>
      </c>
      <c r="D316" s="5">
        <f>INT(YEAR(Feedback[[#This Row],[Checkin Date]]))</f>
        <v>2020</v>
      </c>
      <c r="E316" s="5" t="s">
        <v>2019</v>
      </c>
      <c r="F316" s="5" t="str">
        <f>TEXT(Feedback[[#This Row],[Checkin Date]],"dddd")</f>
        <v>Wednesday</v>
      </c>
      <c r="G316" s="5" t="str">
        <f>IF(OR(Feedback[[#This Row],[Checkin Day]]="Monday",Feedback[[#This Row],[Checkin Day]]="Tuesday",Feedback[[#This Row],[Checkin Day]]="Wednesday",Feedback[[#This Row],[Checkin Day]]="Thursday"),"Weekdays","Weekends")</f>
        <v>Weekdays</v>
      </c>
      <c r="H316">
        <v>5</v>
      </c>
      <c r="I3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16" t="s">
        <v>346</v>
      </c>
      <c r="K316" t="s">
        <v>21</v>
      </c>
      <c r="L316" s="1">
        <v>37747</v>
      </c>
      <c r="M316" s="5">
        <f ca="1">DATEDIF(Feedback[[#This Row],[Date of Birth]],TODAY(),"Y")</f>
        <v>22</v>
      </c>
      <c r="N316" t="s">
        <v>31</v>
      </c>
      <c r="O316" t="s">
        <v>1992</v>
      </c>
      <c r="P316">
        <v>2</v>
      </c>
      <c r="Q316">
        <v>9</v>
      </c>
      <c r="R316" t="s">
        <v>25</v>
      </c>
      <c r="S316" t="s">
        <v>28</v>
      </c>
      <c r="T316" t="s">
        <v>24</v>
      </c>
      <c r="U316" t="s">
        <v>24</v>
      </c>
      <c r="V316" t="s">
        <v>24</v>
      </c>
      <c r="W316" t="s">
        <v>27</v>
      </c>
      <c r="X316" t="s">
        <v>25</v>
      </c>
      <c r="Y316" t="s">
        <v>24</v>
      </c>
      <c r="Z316" s="6">
        <f>VLOOKUP(Feedback[[#This Row],[Staff attitude]],Rating_Range[],2,0)</f>
        <v>4</v>
      </c>
      <c r="AA316" s="6">
        <f>VLOOKUP(Feedback[[#This Row],[Check-in Process]],Rating_Range[],2,0)</f>
        <v>5</v>
      </c>
      <c r="AB316" s="6">
        <f>VLOOKUP(Feedback[[#This Row],[Room service]],Rating_Range[],2,0)</f>
        <v>3</v>
      </c>
      <c r="AC316" s="6">
        <f>VLOOKUP(Feedback[[#This Row],[Room cleanliness]],Rating_Range[],2,0)</f>
        <v>3</v>
      </c>
      <c r="AD316" s="6">
        <f>VLOOKUP(Feedback[[#This Row],[Food quality]],Rating_Range[],2,0)</f>
        <v>3</v>
      </c>
      <c r="AE316" s="6">
        <f>VLOOKUP(Feedback[[#This Row],[Variety of food]],Rating_Range[],2,0)</f>
        <v>2</v>
      </c>
      <c r="AF316" s="6">
        <f>VLOOKUP(Feedback[[#This Row],[Broadband &amp; TV]],Rating_Range[],2,0)</f>
        <v>4</v>
      </c>
      <c r="AG316" s="6">
        <f>VLOOKUP(Feedback[[#This Row],[Gym]],Rating_Range[],2,0)</f>
        <v>3</v>
      </c>
      <c r="AH316" s="6">
        <f>AVERAGE(Feedback[[#This Row],[S.A]:[Gymm]])</f>
        <v>3.375</v>
      </c>
      <c r="AI316" s="6">
        <f>AVERAGE(Feedback[[#This Row],[S.A]:[C-I-P]])</f>
        <v>4.5</v>
      </c>
      <c r="AJ316" s="6">
        <f>AVERAGE(Feedback[[#This Row],[RM_S]:[RM_C]])</f>
        <v>3</v>
      </c>
      <c r="AK316" s="6">
        <f>AVERAGE(Feedback[[#This Row],[F_Q]:[Var_Food]])</f>
        <v>2.5</v>
      </c>
      <c r="AL316" s="6">
        <f>AVERAGE(Feedback[[#This Row],[B &amp; TV]:[Gymm]])</f>
        <v>3.5</v>
      </c>
    </row>
    <row r="317" spans="1:38" x14ac:dyDescent="0.3">
      <c r="A317">
        <v>316</v>
      </c>
      <c r="B317" s="1">
        <v>44139</v>
      </c>
      <c r="C317" s="1">
        <v>44165</v>
      </c>
      <c r="D317" s="5">
        <f>INT(YEAR(Feedback[[#This Row],[Checkin Date]]))</f>
        <v>2020</v>
      </c>
      <c r="E317" s="5" t="s">
        <v>2015</v>
      </c>
      <c r="F317" s="5" t="str">
        <f>TEXT(Feedback[[#This Row],[Checkin Date]],"dddd")</f>
        <v>Wednesday</v>
      </c>
      <c r="G317" s="5" t="str">
        <f>IF(OR(Feedback[[#This Row],[Checkin Day]]="Monday",Feedback[[#This Row],[Checkin Day]]="Tuesday",Feedback[[#This Row],[Checkin Day]]="Wednesday",Feedback[[#This Row],[Checkin Day]]="Thursday"),"Weekdays","Weekends")</f>
        <v>Weekdays</v>
      </c>
      <c r="H317">
        <v>26</v>
      </c>
      <c r="I3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17" t="s">
        <v>347</v>
      </c>
      <c r="K317" t="s">
        <v>21</v>
      </c>
      <c r="L317" s="1">
        <v>30497</v>
      </c>
      <c r="M317" s="5">
        <f ca="1">DATEDIF(Feedback[[#This Row],[Date of Birth]],TODAY(),"Y")</f>
        <v>42</v>
      </c>
      <c r="N317" t="s">
        <v>31</v>
      </c>
      <c r="O317" t="s">
        <v>1995</v>
      </c>
      <c r="P317">
        <v>5</v>
      </c>
      <c r="Q317">
        <v>9</v>
      </c>
      <c r="R317" t="s">
        <v>25</v>
      </c>
      <c r="S317" t="s">
        <v>25</v>
      </c>
      <c r="T317" t="s">
        <v>28</v>
      </c>
      <c r="U317" t="s">
        <v>28</v>
      </c>
      <c r="V317" t="s">
        <v>28</v>
      </c>
      <c r="W317" t="s">
        <v>26</v>
      </c>
      <c r="X317" t="s">
        <v>27</v>
      </c>
      <c r="Y317" t="s">
        <v>27</v>
      </c>
      <c r="Z317" s="6">
        <f>VLOOKUP(Feedback[[#This Row],[Staff attitude]],Rating_Range[],2,0)</f>
        <v>4</v>
      </c>
      <c r="AA317" s="6">
        <f>VLOOKUP(Feedback[[#This Row],[Check-in Process]],Rating_Range[],2,0)</f>
        <v>4</v>
      </c>
      <c r="AB317" s="6">
        <f>VLOOKUP(Feedback[[#This Row],[Room service]],Rating_Range[],2,0)</f>
        <v>5</v>
      </c>
      <c r="AC317" s="6">
        <f>VLOOKUP(Feedback[[#This Row],[Room cleanliness]],Rating_Range[],2,0)</f>
        <v>5</v>
      </c>
      <c r="AD317" s="6">
        <f>VLOOKUP(Feedback[[#This Row],[Food quality]],Rating_Range[],2,0)</f>
        <v>5</v>
      </c>
      <c r="AE317" s="6">
        <f>VLOOKUP(Feedback[[#This Row],[Variety of food]],Rating_Range[],2,0)</f>
        <v>1</v>
      </c>
      <c r="AF317" s="6">
        <f>VLOOKUP(Feedback[[#This Row],[Broadband &amp; TV]],Rating_Range[],2,0)</f>
        <v>2</v>
      </c>
      <c r="AG317" s="6">
        <f>VLOOKUP(Feedback[[#This Row],[Gym]],Rating_Range[],2,0)</f>
        <v>2</v>
      </c>
      <c r="AH317" s="6">
        <f>AVERAGE(Feedback[[#This Row],[S.A]:[Gymm]])</f>
        <v>3.5</v>
      </c>
      <c r="AI317" s="6">
        <f>AVERAGE(Feedback[[#This Row],[S.A]:[C-I-P]])</f>
        <v>4</v>
      </c>
      <c r="AJ317" s="6">
        <f>AVERAGE(Feedback[[#This Row],[RM_S]:[RM_C]])</f>
        <v>5</v>
      </c>
      <c r="AK317" s="6">
        <f>AVERAGE(Feedback[[#This Row],[F_Q]:[Var_Food]])</f>
        <v>3</v>
      </c>
      <c r="AL317" s="6">
        <f>AVERAGE(Feedback[[#This Row],[B &amp; TV]:[Gymm]])</f>
        <v>2</v>
      </c>
    </row>
    <row r="318" spans="1:38" x14ac:dyDescent="0.3">
      <c r="A318">
        <v>317</v>
      </c>
      <c r="B318" s="1">
        <v>44096</v>
      </c>
      <c r="C318" s="1">
        <v>44106</v>
      </c>
      <c r="D318" s="5">
        <f>INT(YEAR(Feedback[[#This Row],[Checkin Date]]))</f>
        <v>2020</v>
      </c>
      <c r="E318" s="5" t="s">
        <v>2019</v>
      </c>
      <c r="F318" s="5" t="str">
        <f>TEXT(Feedback[[#This Row],[Checkin Date]],"dddd")</f>
        <v>Tuesday</v>
      </c>
      <c r="G318" s="5" t="str">
        <f>IF(OR(Feedback[[#This Row],[Checkin Day]]="Monday",Feedback[[#This Row],[Checkin Day]]="Tuesday",Feedback[[#This Row],[Checkin Day]]="Wednesday",Feedback[[#This Row],[Checkin Day]]="Thursday"),"Weekdays","Weekends")</f>
        <v>Weekdays</v>
      </c>
      <c r="H318">
        <v>10</v>
      </c>
      <c r="I3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18" t="s">
        <v>348</v>
      </c>
      <c r="K318" t="s">
        <v>37</v>
      </c>
      <c r="L318" s="1">
        <v>27173</v>
      </c>
      <c r="M318" s="5">
        <f ca="1">DATEDIF(Feedback[[#This Row],[Date of Birth]],TODAY(),"Y")</f>
        <v>51</v>
      </c>
      <c r="N318" t="s">
        <v>22</v>
      </c>
      <c r="O318" t="s">
        <v>23</v>
      </c>
      <c r="P318">
        <v>5</v>
      </c>
      <c r="Q318">
        <v>8</v>
      </c>
      <c r="R318" t="s">
        <v>25</v>
      </c>
      <c r="S318" t="s">
        <v>25</v>
      </c>
      <c r="T318" t="s">
        <v>27</v>
      </c>
      <c r="U318" t="s">
        <v>25</v>
      </c>
      <c r="V318" t="s">
        <v>27</v>
      </c>
      <c r="W318" t="s">
        <v>27</v>
      </c>
      <c r="X318" t="s">
        <v>25</v>
      </c>
      <c r="Y318" t="s">
        <v>28</v>
      </c>
      <c r="Z318" s="6">
        <f>VLOOKUP(Feedback[[#This Row],[Staff attitude]],Rating_Range[],2,0)</f>
        <v>4</v>
      </c>
      <c r="AA318" s="6">
        <f>VLOOKUP(Feedback[[#This Row],[Check-in Process]],Rating_Range[],2,0)</f>
        <v>4</v>
      </c>
      <c r="AB318" s="6">
        <f>VLOOKUP(Feedback[[#This Row],[Room service]],Rating_Range[],2,0)</f>
        <v>2</v>
      </c>
      <c r="AC318" s="6">
        <f>VLOOKUP(Feedback[[#This Row],[Room cleanliness]],Rating_Range[],2,0)</f>
        <v>4</v>
      </c>
      <c r="AD318" s="6">
        <f>VLOOKUP(Feedback[[#This Row],[Food quality]],Rating_Range[],2,0)</f>
        <v>2</v>
      </c>
      <c r="AE318" s="6">
        <f>VLOOKUP(Feedback[[#This Row],[Variety of food]],Rating_Range[],2,0)</f>
        <v>2</v>
      </c>
      <c r="AF318" s="6">
        <f>VLOOKUP(Feedback[[#This Row],[Broadband &amp; TV]],Rating_Range[],2,0)</f>
        <v>4</v>
      </c>
      <c r="AG318" s="6">
        <f>VLOOKUP(Feedback[[#This Row],[Gym]],Rating_Range[],2,0)</f>
        <v>5</v>
      </c>
      <c r="AH318" s="6">
        <f>AVERAGE(Feedback[[#This Row],[S.A]:[Gymm]])</f>
        <v>3.375</v>
      </c>
      <c r="AI318" s="6">
        <f>AVERAGE(Feedback[[#This Row],[S.A]:[C-I-P]])</f>
        <v>4</v>
      </c>
      <c r="AJ318" s="6">
        <f>AVERAGE(Feedback[[#This Row],[RM_S]:[RM_C]])</f>
        <v>3</v>
      </c>
      <c r="AK318" s="6">
        <f>AVERAGE(Feedback[[#This Row],[F_Q]:[Var_Food]])</f>
        <v>2</v>
      </c>
      <c r="AL318" s="6">
        <f>AVERAGE(Feedback[[#This Row],[B &amp; TV]:[Gymm]])</f>
        <v>4.5</v>
      </c>
    </row>
    <row r="319" spans="1:38" x14ac:dyDescent="0.3">
      <c r="A319">
        <v>318</v>
      </c>
      <c r="B319" s="1">
        <v>44568</v>
      </c>
      <c r="C319" s="1">
        <v>44578</v>
      </c>
      <c r="D319" s="5">
        <f>INT(YEAR(Feedback[[#This Row],[Checkin Date]]))</f>
        <v>2022</v>
      </c>
      <c r="E319" s="5" t="s">
        <v>2014</v>
      </c>
      <c r="F319" s="5" t="str">
        <f>TEXT(Feedback[[#This Row],[Checkin Date]],"dddd")</f>
        <v>Friday</v>
      </c>
      <c r="G319" s="5" t="str">
        <f>IF(OR(Feedback[[#This Row],[Checkin Day]]="Monday",Feedback[[#This Row],[Checkin Day]]="Tuesday",Feedback[[#This Row],[Checkin Day]]="Wednesday",Feedback[[#This Row],[Checkin Day]]="Thursday"),"Weekdays","Weekends")</f>
        <v>Weekends</v>
      </c>
      <c r="H319">
        <v>10</v>
      </c>
      <c r="I3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19" t="s">
        <v>349</v>
      </c>
      <c r="K319" t="s">
        <v>21</v>
      </c>
      <c r="L319" s="1">
        <v>38029</v>
      </c>
      <c r="M319" s="5">
        <f ca="1">DATEDIF(Feedback[[#This Row],[Date of Birth]],TODAY(),"Y")</f>
        <v>21</v>
      </c>
      <c r="N319" t="s">
        <v>35</v>
      </c>
      <c r="O319" t="s">
        <v>1995</v>
      </c>
      <c r="P319">
        <v>5</v>
      </c>
      <c r="Q319">
        <v>9</v>
      </c>
      <c r="R319" t="s">
        <v>25</v>
      </c>
      <c r="S319" t="s">
        <v>24</v>
      </c>
      <c r="T319" t="s">
        <v>26</v>
      </c>
      <c r="U319" t="s">
        <v>25</v>
      </c>
      <c r="V319" t="s">
        <v>28</v>
      </c>
      <c r="W319" t="s">
        <v>25</v>
      </c>
      <c r="X319" t="s">
        <v>28</v>
      </c>
      <c r="Y319" t="s">
        <v>26</v>
      </c>
      <c r="Z319" s="6">
        <f>VLOOKUP(Feedback[[#This Row],[Staff attitude]],Rating_Range[],2,0)</f>
        <v>4</v>
      </c>
      <c r="AA319" s="6">
        <f>VLOOKUP(Feedback[[#This Row],[Check-in Process]],Rating_Range[],2,0)</f>
        <v>3</v>
      </c>
      <c r="AB319" s="6">
        <f>VLOOKUP(Feedback[[#This Row],[Room service]],Rating_Range[],2,0)</f>
        <v>1</v>
      </c>
      <c r="AC319" s="6">
        <f>VLOOKUP(Feedback[[#This Row],[Room cleanliness]],Rating_Range[],2,0)</f>
        <v>4</v>
      </c>
      <c r="AD319" s="6">
        <f>VLOOKUP(Feedback[[#This Row],[Food quality]],Rating_Range[],2,0)</f>
        <v>5</v>
      </c>
      <c r="AE319" s="6">
        <f>VLOOKUP(Feedback[[#This Row],[Variety of food]],Rating_Range[],2,0)</f>
        <v>4</v>
      </c>
      <c r="AF319" s="6">
        <f>VLOOKUP(Feedback[[#This Row],[Broadband &amp; TV]],Rating_Range[],2,0)</f>
        <v>5</v>
      </c>
      <c r="AG319" s="6">
        <f>VLOOKUP(Feedback[[#This Row],[Gym]],Rating_Range[],2,0)</f>
        <v>1</v>
      </c>
      <c r="AH319" s="6">
        <f>AVERAGE(Feedback[[#This Row],[S.A]:[Gymm]])</f>
        <v>3.375</v>
      </c>
      <c r="AI319" s="6">
        <f>AVERAGE(Feedback[[#This Row],[S.A]:[C-I-P]])</f>
        <v>3.5</v>
      </c>
      <c r="AJ319" s="6">
        <f>AVERAGE(Feedback[[#This Row],[RM_S]:[RM_C]])</f>
        <v>2.5</v>
      </c>
      <c r="AK319" s="6">
        <f>AVERAGE(Feedback[[#This Row],[F_Q]:[Var_Food]])</f>
        <v>4.5</v>
      </c>
      <c r="AL319" s="6">
        <f>AVERAGE(Feedback[[#This Row],[B &amp; TV]:[Gymm]])</f>
        <v>3</v>
      </c>
    </row>
    <row r="320" spans="1:38" x14ac:dyDescent="0.3">
      <c r="A320">
        <v>319</v>
      </c>
      <c r="B320" s="1">
        <v>44457</v>
      </c>
      <c r="C320" s="1">
        <v>44477</v>
      </c>
      <c r="D320" s="5">
        <f>INT(YEAR(Feedback[[#This Row],[Checkin Date]]))</f>
        <v>2021</v>
      </c>
      <c r="E320" s="5" t="s">
        <v>2019</v>
      </c>
      <c r="F320" s="5" t="str">
        <f>TEXT(Feedback[[#This Row],[Checkin Date]],"dddd")</f>
        <v>Saturday</v>
      </c>
      <c r="G320" s="5" t="str">
        <f>IF(OR(Feedback[[#This Row],[Checkin Day]]="Monday",Feedback[[#This Row],[Checkin Day]]="Tuesday",Feedback[[#This Row],[Checkin Day]]="Wednesday",Feedback[[#This Row],[Checkin Day]]="Thursday"),"Weekdays","Weekends")</f>
        <v>Weekends</v>
      </c>
      <c r="H320">
        <v>20</v>
      </c>
      <c r="I3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20" t="s">
        <v>350</v>
      </c>
      <c r="K320" t="s">
        <v>37</v>
      </c>
      <c r="L320" s="1">
        <v>32260</v>
      </c>
      <c r="M320" s="5">
        <f ca="1">DATEDIF(Feedback[[#This Row],[Date of Birth]],TODAY(),"Y")</f>
        <v>37</v>
      </c>
      <c r="N320" t="s">
        <v>31</v>
      </c>
      <c r="O320" t="s">
        <v>1993</v>
      </c>
      <c r="P320">
        <v>2</v>
      </c>
      <c r="Q320">
        <v>9</v>
      </c>
      <c r="R320" t="s">
        <v>24</v>
      </c>
      <c r="S320" t="s">
        <v>25</v>
      </c>
      <c r="T320" t="s">
        <v>28</v>
      </c>
      <c r="U320" t="s">
        <v>27</v>
      </c>
      <c r="V320" t="s">
        <v>28</v>
      </c>
      <c r="W320" t="s">
        <v>27</v>
      </c>
      <c r="X320" t="s">
        <v>26</v>
      </c>
      <c r="Y320" t="s">
        <v>28</v>
      </c>
      <c r="Z320" s="6">
        <f>VLOOKUP(Feedback[[#This Row],[Staff attitude]],Rating_Range[],2,0)</f>
        <v>3</v>
      </c>
      <c r="AA320" s="6">
        <f>VLOOKUP(Feedback[[#This Row],[Check-in Process]],Rating_Range[],2,0)</f>
        <v>4</v>
      </c>
      <c r="AB320" s="6">
        <f>VLOOKUP(Feedback[[#This Row],[Room service]],Rating_Range[],2,0)</f>
        <v>5</v>
      </c>
      <c r="AC320" s="6">
        <f>VLOOKUP(Feedback[[#This Row],[Room cleanliness]],Rating_Range[],2,0)</f>
        <v>2</v>
      </c>
      <c r="AD320" s="6">
        <f>VLOOKUP(Feedback[[#This Row],[Food quality]],Rating_Range[],2,0)</f>
        <v>5</v>
      </c>
      <c r="AE320" s="6">
        <f>VLOOKUP(Feedback[[#This Row],[Variety of food]],Rating_Range[],2,0)</f>
        <v>2</v>
      </c>
      <c r="AF320" s="6">
        <f>VLOOKUP(Feedback[[#This Row],[Broadband &amp; TV]],Rating_Range[],2,0)</f>
        <v>1</v>
      </c>
      <c r="AG320" s="6">
        <f>VLOOKUP(Feedback[[#This Row],[Gym]],Rating_Range[],2,0)</f>
        <v>5</v>
      </c>
      <c r="AH320" s="6">
        <f>AVERAGE(Feedback[[#This Row],[S.A]:[Gymm]])</f>
        <v>3.375</v>
      </c>
      <c r="AI320" s="6">
        <f>AVERAGE(Feedback[[#This Row],[S.A]:[C-I-P]])</f>
        <v>3.5</v>
      </c>
      <c r="AJ320" s="6">
        <f>AVERAGE(Feedback[[#This Row],[RM_S]:[RM_C]])</f>
        <v>3.5</v>
      </c>
      <c r="AK320" s="6">
        <f>AVERAGE(Feedback[[#This Row],[F_Q]:[Var_Food]])</f>
        <v>3.5</v>
      </c>
      <c r="AL320" s="6">
        <f>AVERAGE(Feedback[[#This Row],[B &amp; TV]:[Gymm]])</f>
        <v>3</v>
      </c>
    </row>
    <row r="321" spans="1:38" x14ac:dyDescent="0.3">
      <c r="A321">
        <v>320</v>
      </c>
      <c r="B321" s="1">
        <v>44796</v>
      </c>
      <c r="C321" s="1">
        <v>44804</v>
      </c>
      <c r="D321" s="5">
        <f>INT(YEAR(Feedback[[#This Row],[Checkin Date]]))</f>
        <v>2022</v>
      </c>
      <c r="E321" s="5" t="s">
        <v>2012</v>
      </c>
      <c r="F321" s="5" t="str">
        <f>TEXT(Feedback[[#This Row],[Checkin Date]],"dddd")</f>
        <v>Tuesday</v>
      </c>
      <c r="G321" s="5" t="str">
        <f>IF(OR(Feedback[[#This Row],[Checkin Day]]="Monday",Feedback[[#This Row],[Checkin Day]]="Tuesday",Feedback[[#This Row],[Checkin Day]]="Wednesday",Feedback[[#This Row],[Checkin Day]]="Thursday"),"Weekdays","Weekends")</f>
        <v>Weekdays</v>
      </c>
      <c r="H321">
        <v>8</v>
      </c>
      <c r="I3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21" t="s">
        <v>351</v>
      </c>
      <c r="K321" t="s">
        <v>21</v>
      </c>
      <c r="L321" s="1">
        <v>34174</v>
      </c>
      <c r="M321" s="5">
        <f ca="1">DATEDIF(Feedback[[#This Row],[Date of Birth]],TODAY(),"Y")</f>
        <v>31</v>
      </c>
      <c r="N321" t="s">
        <v>35</v>
      </c>
      <c r="O321" t="s">
        <v>1995</v>
      </c>
      <c r="P321">
        <v>5</v>
      </c>
      <c r="Q321">
        <v>9</v>
      </c>
      <c r="R321" t="s">
        <v>24</v>
      </c>
      <c r="S321" t="s">
        <v>26</v>
      </c>
      <c r="T321" t="s">
        <v>28</v>
      </c>
      <c r="U321" t="s">
        <v>26</v>
      </c>
      <c r="V321" t="s">
        <v>25</v>
      </c>
      <c r="W321" t="s">
        <v>26</v>
      </c>
      <c r="X321" t="s">
        <v>26</v>
      </c>
      <c r="Y321" t="s">
        <v>26</v>
      </c>
      <c r="Z321" s="6">
        <f>VLOOKUP(Feedback[[#This Row],[Staff attitude]],Rating_Range[],2,0)</f>
        <v>3</v>
      </c>
      <c r="AA321" s="6">
        <f>VLOOKUP(Feedback[[#This Row],[Check-in Process]],Rating_Range[],2,0)</f>
        <v>1</v>
      </c>
      <c r="AB321" s="6">
        <f>VLOOKUP(Feedback[[#This Row],[Room service]],Rating_Range[],2,0)</f>
        <v>5</v>
      </c>
      <c r="AC321" s="6">
        <f>VLOOKUP(Feedback[[#This Row],[Room cleanliness]],Rating_Range[],2,0)</f>
        <v>1</v>
      </c>
      <c r="AD321" s="6">
        <f>VLOOKUP(Feedback[[#This Row],[Food quality]],Rating_Range[],2,0)</f>
        <v>4</v>
      </c>
      <c r="AE321" s="6">
        <f>VLOOKUP(Feedback[[#This Row],[Variety of food]],Rating_Range[],2,0)</f>
        <v>1</v>
      </c>
      <c r="AF321" s="6">
        <f>VLOOKUP(Feedback[[#This Row],[Broadband &amp; TV]],Rating_Range[],2,0)</f>
        <v>1</v>
      </c>
      <c r="AG321" s="6">
        <f>VLOOKUP(Feedback[[#This Row],[Gym]],Rating_Range[],2,0)</f>
        <v>1</v>
      </c>
      <c r="AH321" s="6">
        <f>AVERAGE(Feedback[[#This Row],[S.A]:[Gymm]])</f>
        <v>2.125</v>
      </c>
      <c r="AI321" s="6">
        <f>AVERAGE(Feedback[[#This Row],[S.A]:[C-I-P]])</f>
        <v>2</v>
      </c>
      <c r="AJ321" s="6">
        <f>AVERAGE(Feedback[[#This Row],[RM_S]:[RM_C]])</f>
        <v>3</v>
      </c>
      <c r="AK321" s="6">
        <f>AVERAGE(Feedback[[#This Row],[F_Q]:[Var_Food]])</f>
        <v>2.5</v>
      </c>
      <c r="AL321" s="6">
        <f>AVERAGE(Feedback[[#This Row],[B &amp; TV]:[Gymm]])</f>
        <v>1</v>
      </c>
    </row>
    <row r="322" spans="1:38" x14ac:dyDescent="0.3">
      <c r="A322">
        <v>321</v>
      </c>
      <c r="B322" s="1">
        <v>44458</v>
      </c>
      <c r="C322" s="1">
        <v>44469</v>
      </c>
      <c r="D322" s="5">
        <f>INT(YEAR(Feedback[[#This Row],[Checkin Date]]))</f>
        <v>2021</v>
      </c>
      <c r="E322" s="5" t="s">
        <v>2019</v>
      </c>
      <c r="F322" s="5" t="str">
        <f>TEXT(Feedback[[#This Row],[Checkin Date]],"dddd")</f>
        <v>Sunday</v>
      </c>
      <c r="G322" s="5" t="str">
        <f>IF(OR(Feedback[[#This Row],[Checkin Day]]="Monday",Feedback[[#This Row],[Checkin Day]]="Tuesday",Feedback[[#This Row],[Checkin Day]]="Wednesday",Feedback[[#This Row],[Checkin Day]]="Thursday"),"Weekdays","Weekends")</f>
        <v>Weekends</v>
      </c>
      <c r="H322">
        <v>11</v>
      </c>
      <c r="I3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22" t="s">
        <v>352</v>
      </c>
      <c r="K322" t="s">
        <v>21</v>
      </c>
      <c r="L322" s="1">
        <v>29567</v>
      </c>
      <c r="M322" s="5">
        <f ca="1">DATEDIF(Feedback[[#This Row],[Date of Birth]],TODAY(),"Y")</f>
        <v>44</v>
      </c>
      <c r="N322" t="s">
        <v>31</v>
      </c>
      <c r="O322" t="s">
        <v>1995</v>
      </c>
      <c r="P322">
        <v>4</v>
      </c>
      <c r="Q322">
        <v>8</v>
      </c>
      <c r="R322" t="s">
        <v>25</v>
      </c>
      <c r="S322" t="s">
        <v>24</v>
      </c>
      <c r="T322" t="s">
        <v>25</v>
      </c>
      <c r="U322" t="s">
        <v>24</v>
      </c>
      <c r="V322" t="s">
        <v>25</v>
      </c>
      <c r="W322" t="s">
        <v>27</v>
      </c>
      <c r="X322" t="s">
        <v>24</v>
      </c>
      <c r="Y322" t="s">
        <v>27</v>
      </c>
      <c r="Z322" s="6">
        <f>VLOOKUP(Feedback[[#This Row],[Staff attitude]],Rating_Range[],2,0)</f>
        <v>4</v>
      </c>
      <c r="AA322" s="6">
        <f>VLOOKUP(Feedback[[#This Row],[Check-in Process]],Rating_Range[],2,0)</f>
        <v>3</v>
      </c>
      <c r="AB322" s="6">
        <f>VLOOKUP(Feedback[[#This Row],[Room service]],Rating_Range[],2,0)</f>
        <v>4</v>
      </c>
      <c r="AC322" s="6">
        <f>VLOOKUP(Feedback[[#This Row],[Room cleanliness]],Rating_Range[],2,0)</f>
        <v>3</v>
      </c>
      <c r="AD322" s="6">
        <f>VLOOKUP(Feedback[[#This Row],[Food quality]],Rating_Range[],2,0)</f>
        <v>4</v>
      </c>
      <c r="AE322" s="6">
        <f>VLOOKUP(Feedback[[#This Row],[Variety of food]],Rating_Range[],2,0)</f>
        <v>2</v>
      </c>
      <c r="AF322" s="6">
        <f>VLOOKUP(Feedback[[#This Row],[Broadband &amp; TV]],Rating_Range[],2,0)</f>
        <v>3</v>
      </c>
      <c r="AG322" s="6">
        <f>VLOOKUP(Feedback[[#This Row],[Gym]],Rating_Range[],2,0)</f>
        <v>2</v>
      </c>
      <c r="AH322" s="6">
        <f>AVERAGE(Feedback[[#This Row],[S.A]:[Gymm]])</f>
        <v>3.125</v>
      </c>
      <c r="AI322" s="6">
        <f>AVERAGE(Feedback[[#This Row],[S.A]:[C-I-P]])</f>
        <v>3.5</v>
      </c>
      <c r="AJ322" s="6">
        <f>AVERAGE(Feedback[[#This Row],[RM_S]:[RM_C]])</f>
        <v>3.5</v>
      </c>
      <c r="AK322" s="6">
        <f>AVERAGE(Feedback[[#This Row],[F_Q]:[Var_Food]])</f>
        <v>3</v>
      </c>
      <c r="AL322" s="6">
        <f>AVERAGE(Feedback[[#This Row],[B &amp; TV]:[Gymm]])</f>
        <v>2.5</v>
      </c>
    </row>
    <row r="323" spans="1:38" x14ac:dyDescent="0.3">
      <c r="A323">
        <v>322</v>
      </c>
      <c r="B323" s="1">
        <v>44818</v>
      </c>
      <c r="C323" s="1">
        <v>44840</v>
      </c>
      <c r="D323" s="5">
        <f>INT(YEAR(Feedback[[#This Row],[Checkin Date]]))</f>
        <v>2022</v>
      </c>
      <c r="E323" s="5" t="s">
        <v>2019</v>
      </c>
      <c r="F323" s="5" t="str">
        <f>TEXT(Feedback[[#This Row],[Checkin Date]],"dddd")</f>
        <v>Wednesday</v>
      </c>
      <c r="G323" s="5" t="str">
        <f>IF(OR(Feedback[[#This Row],[Checkin Day]]="Monday",Feedback[[#This Row],[Checkin Day]]="Tuesday",Feedback[[#This Row],[Checkin Day]]="Wednesday",Feedback[[#This Row],[Checkin Day]]="Thursday"),"Weekdays","Weekends")</f>
        <v>Weekdays</v>
      </c>
      <c r="H323">
        <v>22</v>
      </c>
      <c r="I3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23" t="s">
        <v>353</v>
      </c>
      <c r="K323" t="s">
        <v>21</v>
      </c>
      <c r="L323" s="1">
        <v>29581</v>
      </c>
      <c r="M323" s="5">
        <f ca="1">DATEDIF(Feedback[[#This Row],[Date of Birth]],TODAY(),"Y")</f>
        <v>44</v>
      </c>
      <c r="N323" t="s">
        <v>35</v>
      </c>
      <c r="O323" t="s">
        <v>1995</v>
      </c>
      <c r="P323">
        <v>3</v>
      </c>
      <c r="Q323">
        <v>8</v>
      </c>
      <c r="R323" t="s">
        <v>25</v>
      </c>
      <c r="S323" t="s">
        <v>24</v>
      </c>
      <c r="T323" t="s">
        <v>27</v>
      </c>
      <c r="U323" t="s">
        <v>25</v>
      </c>
      <c r="V323" t="s">
        <v>24</v>
      </c>
      <c r="W323" t="s">
        <v>26</v>
      </c>
      <c r="X323" t="s">
        <v>27</v>
      </c>
      <c r="Y323" t="s">
        <v>26</v>
      </c>
      <c r="Z323" s="6">
        <f>VLOOKUP(Feedback[[#This Row],[Staff attitude]],Rating_Range[],2,0)</f>
        <v>4</v>
      </c>
      <c r="AA323" s="6">
        <f>VLOOKUP(Feedback[[#This Row],[Check-in Process]],Rating_Range[],2,0)</f>
        <v>3</v>
      </c>
      <c r="AB323" s="6">
        <f>VLOOKUP(Feedback[[#This Row],[Room service]],Rating_Range[],2,0)</f>
        <v>2</v>
      </c>
      <c r="AC323" s="6">
        <f>VLOOKUP(Feedback[[#This Row],[Room cleanliness]],Rating_Range[],2,0)</f>
        <v>4</v>
      </c>
      <c r="AD323" s="6">
        <f>VLOOKUP(Feedback[[#This Row],[Food quality]],Rating_Range[],2,0)</f>
        <v>3</v>
      </c>
      <c r="AE323" s="6">
        <f>VLOOKUP(Feedback[[#This Row],[Variety of food]],Rating_Range[],2,0)</f>
        <v>1</v>
      </c>
      <c r="AF323" s="6">
        <f>VLOOKUP(Feedback[[#This Row],[Broadband &amp; TV]],Rating_Range[],2,0)</f>
        <v>2</v>
      </c>
      <c r="AG323" s="6">
        <f>VLOOKUP(Feedback[[#This Row],[Gym]],Rating_Range[],2,0)</f>
        <v>1</v>
      </c>
      <c r="AH323" s="6">
        <f>AVERAGE(Feedback[[#This Row],[S.A]:[Gymm]])</f>
        <v>2.5</v>
      </c>
      <c r="AI323" s="6">
        <f>AVERAGE(Feedback[[#This Row],[S.A]:[C-I-P]])</f>
        <v>3.5</v>
      </c>
      <c r="AJ323" s="6">
        <f>AVERAGE(Feedback[[#This Row],[RM_S]:[RM_C]])</f>
        <v>3</v>
      </c>
      <c r="AK323" s="6">
        <f>AVERAGE(Feedback[[#This Row],[F_Q]:[Var_Food]])</f>
        <v>2</v>
      </c>
      <c r="AL323" s="6">
        <f>AVERAGE(Feedback[[#This Row],[B &amp; TV]:[Gymm]])</f>
        <v>1.5</v>
      </c>
    </row>
    <row r="324" spans="1:38" x14ac:dyDescent="0.3">
      <c r="A324">
        <v>323</v>
      </c>
      <c r="B324" s="1">
        <v>44607</v>
      </c>
      <c r="C324" s="1">
        <v>44615</v>
      </c>
      <c r="D324" s="5">
        <f>INT(YEAR(Feedback[[#This Row],[Checkin Date]]))</f>
        <v>2022</v>
      </c>
      <c r="E324" s="5" t="s">
        <v>2018</v>
      </c>
      <c r="F324" s="5" t="str">
        <f>TEXT(Feedback[[#This Row],[Checkin Date]],"dddd")</f>
        <v>Tuesday</v>
      </c>
      <c r="G324" s="5" t="str">
        <f>IF(OR(Feedback[[#This Row],[Checkin Day]]="Monday",Feedback[[#This Row],[Checkin Day]]="Tuesday",Feedback[[#This Row],[Checkin Day]]="Wednesday",Feedback[[#This Row],[Checkin Day]]="Thursday"),"Weekdays","Weekends")</f>
        <v>Weekdays</v>
      </c>
      <c r="H324">
        <v>8</v>
      </c>
      <c r="I3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24" t="s">
        <v>354</v>
      </c>
      <c r="K324" t="s">
        <v>37</v>
      </c>
      <c r="L324" s="1">
        <v>33031</v>
      </c>
      <c r="M324" s="5">
        <f ca="1">DATEDIF(Feedback[[#This Row],[Date of Birth]],TODAY(),"Y")</f>
        <v>35</v>
      </c>
      <c r="N324" t="s">
        <v>35</v>
      </c>
      <c r="O324" t="s">
        <v>1994</v>
      </c>
      <c r="P324">
        <v>2</v>
      </c>
      <c r="Q324">
        <v>4</v>
      </c>
      <c r="R324" t="s">
        <v>25</v>
      </c>
      <c r="S324" t="s">
        <v>25</v>
      </c>
      <c r="T324" t="s">
        <v>28</v>
      </c>
      <c r="U324" t="s">
        <v>24</v>
      </c>
      <c r="V324" t="s">
        <v>25</v>
      </c>
      <c r="W324" t="s">
        <v>25</v>
      </c>
      <c r="X324" t="s">
        <v>28</v>
      </c>
      <c r="Y324" t="s">
        <v>28</v>
      </c>
      <c r="Z324" s="6">
        <f>VLOOKUP(Feedback[[#This Row],[Staff attitude]],Rating_Range[],2,0)</f>
        <v>4</v>
      </c>
      <c r="AA324" s="6">
        <f>VLOOKUP(Feedback[[#This Row],[Check-in Process]],Rating_Range[],2,0)</f>
        <v>4</v>
      </c>
      <c r="AB324" s="6">
        <f>VLOOKUP(Feedback[[#This Row],[Room service]],Rating_Range[],2,0)</f>
        <v>5</v>
      </c>
      <c r="AC324" s="6">
        <f>VLOOKUP(Feedback[[#This Row],[Room cleanliness]],Rating_Range[],2,0)</f>
        <v>3</v>
      </c>
      <c r="AD324" s="6">
        <f>VLOOKUP(Feedback[[#This Row],[Food quality]],Rating_Range[],2,0)</f>
        <v>4</v>
      </c>
      <c r="AE324" s="6">
        <f>VLOOKUP(Feedback[[#This Row],[Variety of food]],Rating_Range[],2,0)</f>
        <v>4</v>
      </c>
      <c r="AF324" s="6">
        <f>VLOOKUP(Feedback[[#This Row],[Broadband &amp; TV]],Rating_Range[],2,0)</f>
        <v>5</v>
      </c>
      <c r="AG324" s="6">
        <f>VLOOKUP(Feedback[[#This Row],[Gym]],Rating_Range[],2,0)</f>
        <v>5</v>
      </c>
      <c r="AH324" s="6">
        <f>AVERAGE(Feedback[[#This Row],[S.A]:[Gymm]])</f>
        <v>4.25</v>
      </c>
      <c r="AI324" s="6">
        <f>AVERAGE(Feedback[[#This Row],[S.A]:[C-I-P]])</f>
        <v>4</v>
      </c>
      <c r="AJ324" s="6">
        <f>AVERAGE(Feedback[[#This Row],[RM_S]:[RM_C]])</f>
        <v>4</v>
      </c>
      <c r="AK324" s="6">
        <f>AVERAGE(Feedback[[#This Row],[F_Q]:[Var_Food]])</f>
        <v>4</v>
      </c>
      <c r="AL324" s="6">
        <f>AVERAGE(Feedback[[#This Row],[B &amp; TV]:[Gymm]])</f>
        <v>5</v>
      </c>
    </row>
    <row r="325" spans="1:38" x14ac:dyDescent="0.3">
      <c r="A325">
        <v>324</v>
      </c>
      <c r="B325" s="1">
        <v>43906</v>
      </c>
      <c r="C325" s="1">
        <v>43923</v>
      </c>
      <c r="D325" s="5">
        <f>INT(YEAR(Feedback[[#This Row],[Checkin Date]]))</f>
        <v>2020</v>
      </c>
      <c r="E325" s="5" t="s">
        <v>2017</v>
      </c>
      <c r="F325" s="5" t="str">
        <f>TEXT(Feedback[[#This Row],[Checkin Date]],"dddd")</f>
        <v>Monday</v>
      </c>
      <c r="G325" s="5" t="str">
        <f>IF(OR(Feedback[[#This Row],[Checkin Day]]="Monday",Feedback[[#This Row],[Checkin Day]]="Tuesday",Feedback[[#This Row],[Checkin Day]]="Wednesday",Feedback[[#This Row],[Checkin Day]]="Thursday"),"Weekdays","Weekends")</f>
        <v>Weekdays</v>
      </c>
      <c r="H325">
        <v>17</v>
      </c>
      <c r="I3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25" t="s">
        <v>355</v>
      </c>
      <c r="K325" t="s">
        <v>21</v>
      </c>
      <c r="L325" s="1">
        <v>25999</v>
      </c>
      <c r="M325" s="5">
        <f ca="1">DATEDIF(Feedback[[#This Row],[Date of Birth]],TODAY(),"Y")</f>
        <v>54</v>
      </c>
      <c r="N325" t="s">
        <v>22</v>
      </c>
      <c r="O325" t="s">
        <v>23</v>
      </c>
      <c r="P325">
        <v>3</v>
      </c>
      <c r="Q325">
        <v>10</v>
      </c>
      <c r="R325" t="s">
        <v>28</v>
      </c>
      <c r="S325" t="s">
        <v>28</v>
      </c>
      <c r="T325" t="s">
        <v>28</v>
      </c>
      <c r="U325" t="s">
        <v>24</v>
      </c>
      <c r="V325" t="s">
        <v>24</v>
      </c>
      <c r="W325" t="s">
        <v>26</v>
      </c>
      <c r="X325" t="s">
        <v>28</v>
      </c>
      <c r="Y325" t="s">
        <v>24</v>
      </c>
      <c r="Z325" s="6">
        <f>VLOOKUP(Feedback[[#This Row],[Staff attitude]],Rating_Range[],2,0)</f>
        <v>5</v>
      </c>
      <c r="AA325" s="6">
        <f>VLOOKUP(Feedback[[#This Row],[Check-in Process]],Rating_Range[],2,0)</f>
        <v>5</v>
      </c>
      <c r="AB325" s="6">
        <f>VLOOKUP(Feedback[[#This Row],[Room service]],Rating_Range[],2,0)</f>
        <v>5</v>
      </c>
      <c r="AC325" s="6">
        <f>VLOOKUP(Feedback[[#This Row],[Room cleanliness]],Rating_Range[],2,0)</f>
        <v>3</v>
      </c>
      <c r="AD325" s="6">
        <f>VLOOKUP(Feedback[[#This Row],[Food quality]],Rating_Range[],2,0)</f>
        <v>3</v>
      </c>
      <c r="AE325" s="6">
        <f>VLOOKUP(Feedback[[#This Row],[Variety of food]],Rating_Range[],2,0)</f>
        <v>1</v>
      </c>
      <c r="AF325" s="6">
        <f>VLOOKUP(Feedback[[#This Row],[Broadband &amp; TV]],Rating_Range[],2,0)</f>
        <v>5</v>
      </c>
      <c r="AG325" s="6">
        <f>VLOOKUP(Feedback[[#This Row],[Gym]],Rating_Range[],2,0)</f>
        <v>3</v>
      </c>
      <c r="AH325" s="6">
        <f>AVERAGE(Feedback[[#This Row],[S.A]:[Gymm]])</f>
        <v>3.75</v>
      </c>
      <c r="AI325" s="6">
        <f>AVERAGE(Feedback[[#This Row],[S.A]:[C-I-P]])</f>
        <v>5</v>
      </c>
      <c r="AJ325" s="6">
        <f>AVERAGE(Feedback[[#This Row],[RM_S]:[RM_C]])</f>
        <v>4</v>
      </c>
      <c r="AK325" s="6">
        <f>AVERAGE(Feedback[[#This Row],[F_Q]:[Var_Food]])</f>
        <v>2</v>
      </c>
      <c r="AL325" s="6">
        <f>AVERAGE(Feedback[[#This Row],[B &amp; TV]:[Gymm]])</f>
        <v>4</v>
      </c>
    </row>
    <row r="326" spans="1:38" x14ac:dyDescent="0.3">
      <c r="A326">
        <v>325</v>
      </c>
      <c r="B326" s="1">
        <v>44188</v>
      </c>
      <c r="C326" s="1">
        <v>44199</v>
      </c>
      <c r="D326" s="5">
        <f>INT(YEAR(Feedback[[#This Row],[Checkin Date]]))</f>
        <v>2020</v>
      </c>
      <c r="E326" s="5" t="s">
        <v>2010</v>
      </c>
      <c r="F326" s="5" t="str">
        <f>TEXT(Feedback[[#This Row],[Checkin Date]],"dddd")</f>
        <v>Wednesday</v>
      </c>
      <c r="G326" s="5" t="str">
        <f>IF(OR(Feedback[[#This Row],[Checkin Day]]="Monday",Feedback[[#This Row],[Checkin Day]]="Tuesday",Feedback[[#This Row],[Checkin Day]]="Wednesday",Feedback[[#This Row],[Checkin Day]]="Thursday"),"Weekdays","Weekends")</f>
        <v>Weekdays</v>
      </c>
      <c r="H326">
        <v>11</v>
      </c>
      <c r="I3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26" t="s">
        <v>356</v>
      </c>
      <c r="K326" t="s">
        <v>37</v>
      </c>
      <c r="L326" s="1">
        <v>36957</v>
      </c>
      <c r="M326" s="5">
        <f ca="1">DATEDIF(Feedback[[#This Row],[Date of Birth]],TODAY(),"Y")</f>
        <v>24</v>
      </c>
      <c r="N326" t="s">
        <v>31</v>
      </c>
      <c r="O326" t="s">
        <v>1992</v>
      </c>
      <c r="P326">
        <v>5</v>
      </c>
      <c r="Q326">
        <v>9</v>
      </c>
      <c r="R326" t="s">
        <v>25</v>
      </c>
      <c r="S326" t="s">
        <v>27</v>
      </c>
      <c r="T326" t="s">
        <v>24</v>
      </c>
      <c r="U326" t="s">
        <v>24</v>
      </c>
      <c r="V326" t="s">
        <v>26</v>
      </c>
      <c r="W326" t="s">
        <v>25</v>
      </c>
      <c r="X326" t="s">
        <v>24</v>
      </c>
      <c r="Y326" t="s">
        <v>28</v>
      </c>
      <c r="Z326" s="6">
        <f>VLOOKUP(Feedback[[#This Row],[Staff attitude]],Rating_Range[],2,0)</f>
        <v>4</v>
      </c>
      <c r="AA326" s="6">
        <f>VLOOKUP(Feedback[[#This Row],[Check-in Process]],Rating_Range[],2,0)</f>
        <v>2</v>
      </c>
      <c r="AB326" s="6">
        <f>VLOOKUP(Feedback[[#This Row],[Room service]],Rating_Range[],2,0)</f>
        <v>3</v>
      </c>
      <c r="AC326" s="6">
        <f>VLOOKUP(Feedback[[#This Row],[Room cleanliness]],Rating_Range[],2,0)</f>
        <v>3</v>
      </c>
      <c r="AD326" s="6">
        <f>VLOOKUP(Feedback[[#This Row],[Food quality]],Rating_Range[],2,0)</f>
        <v>1</v>
      </c>
      <c r="AE326" s="6">
        <f>VLOOKUP(Feedback[[#This Row],[Variety of food]],Rating_Range[],2,0)</f>
        <v>4</v>
      </c>
      <c r="AF326" s="6">
        <f>VLOOKUP(Feedback[[#This Row],[Broadband &amp; TV]],Rating_Range[],2,0)</f>
        <v>3</v>
      </c>
      <c r="AG326" s="6">
        <f>VLOOKUP(Feedback[[#This Row],[Gym]],Rating_Range[],2,0)</f>
        <v>5</v>
      </c>
      <c r="AH326" s="6">
        <f>AVERAGE(Feedback[[#This Row],[S.A]:[Gymm]])</f>
        <v>3.125</v>
      </c>
      <c r="AI326" s="6">
        <f>AVERAGE(Feedback[[#This Row],[S.A]:[C-I-P]])</f>
        <v>3</v>
      </c>
      <c r="AJ326" s="6">
        <f>AVERAGE(Feedback[[#This Row],[RM_S]:[RM_C]])</f>
        <v>3</v>
      </c>
      <c r="AK326" s="6">
        <f>AVERAGE(Feedback[[#This Row],[F_Q]:[Var_Food]])</f>
        <v>2.5</v>
      </c>
      <c r="AL326" s="6">
        <f>AVERAGE(Feedback[[#This Row],[B &amp; TV]:[Gymm]])</f>
        <v>4</v>
      </c>
    </row>
    <row r="327" spans="1:38" x14ac:dyDescent="0.3">
      <c r="A327">
        <v>326</v>
      </c>
      <c r="B327" s="1">
        <v>44535</v>
      </c>
      <c r="C327" s="1">
        <v>44554</v>
      </c>
      <c r="D327" s="5">
        <f>INT(YEAR(Feedback[[#This Row],[Checkin Date]]))</f>
        <v>2021</v>
      </c>
      <c r="E327" s="5" t="s">
        <v>2010</v>
      </c>
      <c r="F327" s="5" t="str">
        <f>TEXT(Feedback[[#This Row],[Checkin Date]],"dddd")</f>
        <v>Sunday</v>
      </c>
      <c r="G327" s="5" t="str">
        <f>IF(OR(Feedback[[#This Row],[Checkin Day]]="Monday",Feedback[[#This Row],[Checkin Day]]="Tuesday",Feedback[[#This Row],[Checkin Day]]="Wednesday",Feedback[[#This Row],[Checkin Day]]="Thursday"),"Weekdays","Weekends")</f>
        <v>Weekends</v>
      </c>
      <c r="H327">
        <v>19</v>
      </c>
      <c r="I3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27" t="s">
        <v>357</v>
      </c>
      <c r="K327" t="s">
        <v>37</v>
      </c>
      <c r="L327" s="1">
        <v>37186</v>
      </c>
      <c r="M327" s="5">
        <f ca="1">DATEDIF(Feedback[[#This Row],[Date of Birth]],TODAY(),"Y")</f>
        <v>23</v>
      </c>
      <c r="N327" t="s">
        <v>31</v>
      </c>
      <c r="O327" t="s">
        <v>1992</v>
      </c>
      <c r="P327">
        <v>2</v>
      </c>
      <c r="Q327">
        <v>8</v>
      </c>
      <c r="R327" t="s">
        <v>24</v>
      </c>
      <c r="S327" t="s">
        <v>25</v>
      </c>
      <c r="T327" t="s">
        <v>28</v>
      </c>
      <c r="U327" t="s">
        <v>25</v>
      </c>
      <c r="V327" t="s">
        <v>25</v>
      </c>
      <c r="W327" t="s">
        <v>27</v>
      </c>
      <c r="X327" t="s">
        <v>25</v>
      </c>
      <c r="Y327" t="s">
        <v>28</v>
      </c>
      <c r="Z327" s="6">
        <f>VLOOKUP(Feedback[[#This Row],[Staff attitude]],Rating_Range[],2,0)</f>
        <v>3</v>
      </c>
      <c r="AA327" s="6">
        <f>VLOOKUP(Feedback[[#This Row],[Check-in Process]],Rating_Range[],2,0)</f>
        <v>4</v>
      </c>
      <c r="AB327" s="6">
        <f>VLOOKUP(Feedback[[#This Row],[Room service]],Rating_Range[],2,0)</f>
        <v>5</v>
      </c>
      <c r="AC327" s="6">
        <f>VLOOKUP(Feedback[[#This Row],[Room cleanliness]],Rating_Range[],2,0)</f>
        <v>4</v>
      </c>
      <c r="AD327" s="6">
        <f>VLOOKUP(Feedback[[#This Row],[Food quality]],Rating_Range[],2,0)</f>
        <v>4</v>
      </c>
      <c r="AE327" s="6">
        <f>VLOOKUP(Feedback[[#This Row],[Variety of food]],Rating_Range[],2,0)</f>
        <v>2</v>
      </c>
      <c r="AF327" s="6">
        <f>VLOOKUP(Feedback[[#This Row],[Broadband &amp; TV]],Rating_Range[],2,0)</f>
        <v>4</v>
      </c>
      <c r="AG327" s="6">
        <f>VLOOKUP(Feedback[[#This Row],[Gym]],Rating_Range[],2,0)</f>
        <v>5</v>
      </c>
      <c r="AH327" s="6">
        <f>AVERAGE(Feedback[[#This Row],[S.A]:[Gymm]])</f>
        <v>3.875</v>
      </c>
      <c r="AI327" s="6">
        <f>AVERAGE(Feedback[[#This Row],[S.A]:[C-I-P]])</f>
        <v>3.5</v>
      </c>
      <c r="AJ327" s="6">
        <f>AVERAGE(Feedback[[#This Row],[RM_S]:[RM_C]])</f>
        <v>4.5</v>
      </c>
      <c r="AK327" s="6">
        <f>AVERAGE(Feedback[[#This Row],[F_Q]:[Var_Food]])</f>
        <v>3</v>
      </c>
      <c r="AL327" s="6">
        <f>AVERAGE(Feedback[[#This Row],[B &amp; TV]:[Gymm]])</f>
        <v>4.5</v>
      </c>
    </row>
    <row r="328" spans="1:38" x14ac:dyDescent="0.3">
      <c r="A328">
        <v>327</v>
      </c>
      <c r="B328" s="1">
        <v>44208</v>
      </c>
      <c r="C328" s="1">
        <v>44232</v>
      </c>
      <c r="D328" s="5">
        <f>INT(YEAR(Feedback[[#This Row],[Checkin Date]]))</f>
        <v>2021</v>
      </c>
      <c r="E328" s="5" t="s">
        <v>2014</v>
      </c>
      <c r="F328" s="5" t="str">
        <f>TEXT(Feedback[[#This Row],[Checkin Date]],"dddd")</f>
        <v>Tuesday</v>
      </c>
      <c r="G328" s="5" t="str">
        <f>IF(OR(Feedback[[#This Row],[Checkin Day]]="Monday",Feedback[[#This Row],[Checkin Day]]="Tuesday",Feedback[[#This Row],[Checkin Day]]="Wednesday",Feedback[[#This Row],[Checkin Day]]="Thursday"),"Weekdays","Weekends")</f>
        <v>Weekdays</v>
      </c>
      <c r="H328">
        <v>24</v>
      </c>
      <c r="I3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28" t="s">
        <v>358</v>
      </c>
      <c r="K328" t="s">
        <v>21</v>
      </c>
      <c r="L328" s="1">
        <v>35185</v>
      </c>
      <c r="M328" s="5">
        <f ca="1">DATEDIF(Feedback[[#This Row],[Date of Birth]],TODAY(),"Y")</f>
        <v>29</v>
      </c>
      <c r="N328" t="s">
        <v>35</v>
      </c>
      <c r="O328" t="s">
        <v>1993</v>
      </c>
      <c r="P328">
        <v>4</v>
      </c>
      <c r="Q328">
        <v>9</v>
      </c>
      <c r="R328" t="s">
        <v>26</v>
      </c>
      <c r="S328" t="s">
        <v>27</v>
      </c>
      <c r="T328" t="s">
        <v>25</v>
      </c>
      <c r="U328" t="s">
        <v>25</v>
      </c>
      <c r="V328" t="s">
        <v>28</v>
      </c>
      <c r="W328" t="s">
        <v>27</v>
      </c>
      <c r="X328" t="s">
        <v>27</v>
      </c>
      <c r="Y328" t="s">
        <v>26</v>
      </c>
      <c r="Z328" s="6">
        <f>VLOOKUP(Feedback[[#This Row],[Staff attitude]],Rating_Range[],2,0)</f>
        <v>1</v>
      </c>
      <c r="AA328" s="6">
        <f>VLOOKUP(Feedback[[#This Row],[Check-in Process]],Rating_Range[],2,0)</f>
        <v>2</v>
      </c>
      <c r="AB328" s="6">
        <f>VLOOKUP(Feedback[[#This Row],[Room service]],Rating_Range[],2,0)</f>
        <v>4</v>
      </c>
      <c r="AC328" s="6">
        <f>VLOOKUP(Feedback[[#This Row],[Room cleanliness]],Rating_Range[],2,0)</f>
        <v>4</v>
      </c>
      <c r="AD328" s="6">
        <f>VLOOKUP(Feedback[[#This Row],[Food quality]],Rating_Range[],2,0)</f>
        <v>5</v>
      </c>
      <c r="AE328" s="6">
        <f>VLOOKUP(Feedback[[#This Row],[Variety of food]],Rating_Range[],2,0)</f>
        <v>2</v>
      </c>
      <c r="AF328" s="6">
        <f>VLOOKUP(Feedback[[#This Row],[Broadband &amp; TV]],Rating_Range[],2,0)</f>
        <v>2</v>
      </c>
      <c r="AG328" s="6">
        <f>VLOOKUP(Feedback[[#This Row],[Gym]],Rating_Range[],2,0)</f>
        <v>1</v>
      </c>
      <c r="AH328" s="6">
        <f>AVERAGE(Feedback[[#This Row],[S.A]:[Gymm]])</f>
        <v>2.625</v>
      </c>
      <c r="AI328" s="6">
        <f>AVERAGE(Feedback[[#This Row],[S.A]:[C-I-P]])</f>
        <v>1.5</v>
      </c>
      <c r="AJ328" s="6">
        <f>AVERAGE(Feedback[[#This Row],[RM_S]:[RM_C]])</f>
        <v>4</v>
      </c>
      <c r="AK328" s="6">
        <f>AVERAGE(Feedback[[#This Row],[F_Q]:[Var_Food]])</f>
        <v>3.5</v>
      </c>
      <c r="AL328" s="6">
        <f>AVERAGE(Feedback[[#This Row],[B &amp; TV]:[Gymm]])</f>
        <v>1.5</v>
      </c>
    </row>
    <row r="329" spans="1:38" x14ac:dyDescent="0.3">
      <c r="A329">
        <v>328</v>
      </c>
      <c r="B329" s="1">
        <v>44751</v>
      </c>
      <c r="C329" s="1">
        <v>44771</v>
      </c>
      <c r="D329" s="5">
        <f>INT(YEAR(Feedback[[#This Row],[Checkin Date]]))</f>
        <v>2022</v>
      </c>
      <c r="E329" s="5" t="s">
        <v>2016</v>
      </c>
      <c r="F329" s="5" t="str">
        <f>TEXT(Feedback[[#This Row],[Checkin Date]],"dddd")</f>
        <v>Saturday</v>
      </c>
      <c r="G329" s="5" t="str">
        <f>IF(OR(Feedback[[#This Row],[Checkin Day]]="Monday",Feedback[[#This Row],[Checkin Day]]="Tuesday",Feedback[[#This Row],[Checkin Day]]="Wednesday",Feedback[[#This Row],[Checkin Day]]="Thursday"),"Weekdays","Weekends")</f>
        <v>Weekends</v>
      </c>
      <c r="H329">
        <v>20</v>
      </c>
      <c r="I3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29" t="s">
        <v>359</v>
      </c>
      <c r="K329" t="s">
        <v>21</v>
      </c>
      <c r="L329" s="1">
        <v>24600</v>
      </c>
      <c r="M329" s="5">
        <f ca="1">DATEDIF(Feedback[[#This Row],[Date of Birth]],TODAY(),"Y")</f>
        <v>58</v>
      </c>
      <c r="N329" t="s">
        <v>31</v>
      </c>
      <c r="O329" t="s">
        <v>1995</v>
      </c>
      <c r="P329">
        <v>3</v>
      </c>
      <c r="Q329">
        <v>5</v>
      </c>
      <c r="R329" t="s">
        <v>25</v>
      </c>
      <c r="S329" t="s">
        <v>27</v>
      </c>
      <c r="T329" t="s">
        <v>25</v>
      </c>
      <c r="U329" t="s">
        <v>28</v>
      </c>
      <c r="V329" t="s">
        <v>26</v>
      </c>
      <c r="W329" t="s">
        <v>24</v>
      </c>
      <c r="X329" t="s">
        <v>24</v>
      </c>
      <c r="Y329" t="s">
        <v>27</v>
      </c>
      <c r="Z329" s="6">
        <f>VLOOKUP(Feedback[[#This Row],[Staff attitude]],Rating_Range[],2,0)</f>
        <v>4</v>
      </c>
      <c r="AA329" s="6">
        <f>VLOOKUP(Feedback[[#This Row],[Check-in Process]],Rating_Range[],2,0)</f>
        <v>2</v>
      </c>
      <c r="AB329" s="6">
        <f>VLOOKUP(Feedback[[#This Row],[Room service]],Rating_Range[],2,0)</f>
        <v>4</v>
      </c>
      <c r="AC329" s="6">
        <f>VLOOKUP(Feedback[[#This Row],[Room cleanliness]],Rating_Range[],2,0)</f>
        <v>5</v>
      </c>
      <c r="AD329" s="6">
        <f>VLOOKUP(Feedback[[#This Row],[Food quality]],Rating_Range[],2,0)</f>
        <v>1</v>
      </c>
      <c r="AE329" s="6">
        <f>VLOOKUP(Feedback[[#This Row],[Variety of food]],Rating_Range[],2,0)</f>
        <v>3</v>
      </c>
      <c r="AF329" s="6">
        <f>VLOOKUP(Feedback[[#This Row],[Broadband &amp; TV]],Rating_Range[],2,0)</f>
        <v>3</v>
      </c>
      <c r="AG329" s="6">
        <f>VLOOKUP(Feedback[[#This Row],[Gym]],Rating_Range[],2,0)</f>
        <v>2</v>
      </c>
      <c r="AH329" s="6">
        <f>AVERAGE(Feedback[[#This Row],[S.A]:[Gymm]])</f>
        <v>3</v>
      </c>
      <c r="AI329" s="6">
        <f>AVERAGE(Feedback[[#This Row],[S.A]:[C-I-P]])</f>
        <v>3</v>
      </c>
      <c r="AJ329" s="6">
        <f>AVERAGE(Feedback[[#This Row],[RM_S]:[RM_C]])</f>
        <v>4.5</v>
      </c>
      <c r="AK329" s="6">
        <f>AVERAGE(Feedback[[#This Row],[F_Q]:[Var_Food]])</f>
        <v>2</v>
      </c>
      <c r="AL329" s="6">
        <f>AVERAGE(Feedback[[#This Row],[B &amp; TV]:[Gymm]])</f>
        <v>2.5</v>
      </c>
    </row>
    <row r="330" spans="1:38" x14ac:dyDescent="0.3">
      <c r="A330">
        <v>329</v>
      </c>
      <c r="B330" s="1">
        <v>44309</v>
      </c>
      <c r="C330" s="1">
        <v>44326</v>
      </c>
      <c r="D330" s="5">
        <f>INT(YEAR(Feedback[[#This Row],[Checkin Date]]))</f>
        <v>2021</v>
      </c>
      <c r="E330" s="5" t="s">
        <v>2008</v>
      </c>
      <c r="F330" s="5" t="str">
        <f>TEXT(Feedback[[#This Row],[Checkin Date]],"dddd")</f>
        <v>Friday</v>
      </c>
      <c r="G330" s="5" t="str">
        <f>IF(OR(Feedback[[#This Row],[Checkin Day]]="Monday",Feedback[[#This Row],[Checkin Day]]="Tuesday",Feedback[[#This Row],[Checkin Day]]="Wednesday",Feedback[[#This Row],[Checkin Day]]="Thursday"),"Weekdays","Weekends")</f>
        <v>Weekends</v>
      </c>
      <c r="H330">
        <v>17</v>
      </c>
      <c r="I3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30" t="s">
        <v>360</v>
      </c>
      <c r="K330" t="s">
        <v>21</v>
      </c>
      <c r="L330" s="1">
        <v>30010</v>
      </c>
      <c r="M330" s="5">
        <f ca="1">DATEDIF(Feedback[[#This Row],[Date of Birth]],TODAY(),"Y")</f>
        <v>43</v>
      </c>
      <c r="N330" t="s">
        <v>35</v>
      </c>
      <c r="O330" t="s">
        <v>1993</v>
      </c>
      <c r="P330">
        <v>5</v>
      </c>
      <c r="Q330">
        <v>8</v>
      </c>
      <c r="R330" t="s">
        <v>25</v>
      </c>
      <c r="S330" t="s">
        <v>27</v>
      </c>
      <c r="T330" t="s">
        <v>27</v>
      </c>
      <c r="U330" t="s">
        <v>26</v>
      </c>
      <c r="V330" t="s">
        <v>28</v>
      </c>
      <c r="W330" t="s">
        <v>27</v>
      </c>
      <c r="X330" t="s">
        <v>28</v>
      </c>
      <c r="Y330" t="s">
        <v>25</v>
      </c>
      <c r="Z330" s="6">
        <f>VLOOKUP(Feedback[[#This Row],[Staff attitude]],Rating_Range[],2,0)</f>
        <v>4</v>
      </c>
      <c r="AA330" s="6">
        <f>VLOOKUP(Feedback[[#This Row],[Check-in Process]],Rating_Range[],2,0)</f>
        <v>2</v>
      </c>
      <c r="AB330" s="6">
        <f>VLOOKUP(Feedback[[#This Row],[Room service]],Rating_Range[],2,0)</f>
        <v>2</v>
      </c>
      <c r="AC330" s="6">
        <f>VLOOKUP(Feedback[[#This Row],[Room cleanliness]],Rating_Range[],2,0)</f>
        <v>1</v>
      </c>
      <c r="AD330" s="6">
        <f>VLOOKUP(Feedback[[#This Row],[Food quality]],Rating_Range[],2,0)</f>
        <v>5</v>
      </c>
      <c r="AE330" s="6">
        <f>VLOOKUP(Feedback[[#This Row],[Variety of food]],Rating_Range[],2,0)</f>
        <v>2</v>
      </c>
      <c r="AF330" s="6">
        <f>VLOOKUP(Feedback[[#This Row],[Broadband &amp; TV]],Rating_Range[],2,0)</f>
        <v>5</v>
      </c>
      <c r="AG330" s="6">
        <f>VLOOKUP(Feedback[[#This Row],[Gym]],Rating_Range[],2,0)</f>
        <v>4</v>
      </c>
      <c r="AH330" s="6">
        <f>AVERAGE(Feedback[[#This Row],[S.A]:[Gymm]])</f>
        <v>3.125</v>
      </c>
      <c r="AI330" s="6">
        <f>AVERAGE(Feedback[[#This Row],[S.A]:[C-I-P]])</f>
        <v>3</v>
      </c>
      <c r="AJ330" s="6">
        <f>AVERAGE(Feedback[[#This Row],[RM_S]:[RM_C]])</f>
        <v>1.5</v>
      </c>
      <c r="AK330" s="6">
        <f>AVERAGE(Feedback[[#This Row],[F_Q]:[Var_Food]])</f>
        <v>3.5</v>
      </c>
      <c r="AL330" s="6">
        <f>AVERAGE(Feedback[[#This Row],[B &amp; TV]:[Gymm]])</f>
        <v>4.5</v>
      </c>
    </row>
    <row r="331" spans="1:38" x14ac:dyDescent="0.3">
      <c r="A331">
        <v>330</v>
      </c>
      <c r="B331" s="1">
        <v>44683</v>
      </c>
      <c r="C331" s="1">
        <v>44700</v>
      </c>
      <c r="D331" s="5">
        <f>INT(YEAR(Feedback[[#This Row],[Checkin Date]]))</f>
        <v>2022</v>
      </c>
      <c r="E331" s="5" t="s">
        <v>2011</v>
      </c>
      <c r="F331" s="5" t="str">
        <f>TEXT(Feedback[[#This Row],[Checkin Date]],"dddd")</f>
        <v>Monday</v>
      </c>
      <c r="G331" s="5" t="str">
        <f>IF(OR(Feedback[[#This Row],[Checkin Day]]="Monday",Feedback[[#This Row],[Checkin Day]]="Tuesday",Feedback[[#This Row],[Checkin Day]]="Wednesday",Feedback[[#This Row],[Checkin Day]]="Thursday"),"Weekdays","Weekends")</f>
        <v>Weekdays</v>
      </c>
      <c r="H331">
        <v>17</v>
      </c>
      <c r="I3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31" t="s">
        <v>361</v>
      </c>
      <c r="K331" t="s">
        <v>21</v>
      </c>
      <c r="L331" s="1">
        <v>25507</v>
      </c>
      <c r="M331" s="5">
        <f ca="1">DATEDIF(Feedback[[#This Row],[Date of Birth]],TODAY(),"Y")</f>
        <v>55</v>
      </c>
      <c r="N331" t="s">
        <v>31</v>
      </c>
      <c r="O331" t="s">
        <v>1992</v>
      </c>
      <c r="P331">
        <v>4</v>
      </c>
      <c r="Q331">
        <v>9</v>
      </c>
      <c r="R331" t="s">
        <v>28</v>
      </c>
      <c r="S331" t="s">
        <v>24</v>
      </c>
      <c r="T331" t="s">
        <v>24</v>
      </c>
      <c r="U331" t="s">
        <v>26</v>
      </c>
      <c r="V331" t="s">
        <v>25</v>
      </c>
      <c r="W331" t="s">
        <v>27</v>
      </c>
      <c r="X331" t="s">
        <v>28</v>
      </c>
      <c r="Y331" t="s">
        <v>28</v>
      </c>
      <c r="Z331" s="6">
        <f>VLOOKUP(Feedback[[#This Row],[Staff attitude]],Rating_Range[],2,0)</f>
        <v>5</v>
      </c>
      <c r="AA331" s="6">
        <f>VLOOKUP(Feedback[[#This Row],[Check-in Process]],Rating_Range[],2,0)</f>
        <v>3</v>
      </c>
      <c r="AB331" s="6">
        <f>VLOOKUP(Feedback[[#This Row],[Room service]],Rating_Range[],2,0)</f>
        <v>3</v>
      </c>
      <c r="AC331" s="6">
        <f>VLOOKUP(Feedback[[#This Row],[Room cleanliness]],Rating_Range[],2,0)</f>
        <v>1</v>
      </c>
      <c r="AD331" s="6">
        <f>VLOOKUP(Feedback[[#This Row],[Food quality]],Rating_Range[],2,0)</f>
        <v>4</v>
      </c>
      <c r="AE331" s="6">
        <f>VLOOKUP(Feedback[[#This Row],[Variety of food]],Rating_Range[],2,0)</f>
        <v>2</v>
      </c>
      <c r="AF331" s="6">
        <f>VLOOKUP(Feedback[[#This Row],[Broadband &amp; TV]],Rating_Range[],2,0)</f>
        <v>5</v>
      </c>
      <c r="AG331" s="6">
        <f>VLOOKUP(Feedback[[#This Row],[Gym]],Rating_Range[],2,0)</f>
        <v>5</v>
      </c>
      <c r="AH331" s="6">
        <f>AVERAGE(Feedback[[#This Row],[S.A]:[Gymm]])</f>
        <v>3.5</v>
      </c>
      <c r="AI331" s="6">
        <f>AVERAGE(Feedback[[#This Row],[S.A]:[C-I-P]])</f>
        <v>4</v>
      </c>
      <c r="AJ331" s="6">
        <f>AVERAGE(Feedback[[#This Row],[RM_S]:[RM_C]])</f>
        <v>2</v>
      </c>
      <c r="AK331" s="6">
        <f>AVERAGE(Feedback[[#This Row],[F_Q]:[Var_Food]])</f>
        <v>3</v>
      </c>
      <c r="AL331" s="6">
        <f>AVERAGE(Feedback[[#This Row],[B &amp; TV]:[Gymm]])</f>
        <v>5</v>
      </c>
    </row>
    <row r="332" spans="1:38" x14ac:dyDescent="0.3">
      <c r="A332">
        <v>331</v>
      </c>
      <c r="B332" s="1">
        <v>43930</v>
      </c>
      <c r="C332" s="1">
        <v>43931</v>
      </c>
      <c r="D332" s="5">
        <f>INT(YEAR(Feedback[[#This Row],[Checkin Date]]))</f>
        <v>2020</v>
      </c>
      <c r="E332" s="5" t="s">
        <v>2008</v>
      </c>
      <c r="F332" s="5" t="str">
        <f>TEXT(Feedback[[#This Row],[Checkin Date]],"dddd")</f>
        <v>Thursday</v>
      </c>
      <c r="G332" s="5" t="str">
        <f>IF(OR(Feedback[[#This Row],[Checkin Day]]="Monday",Feedback[[#This Row],[Checkin Day]]="Tuesday",Feedback[[#This Row],[Checkin Day]]="Wednesday",Feedback[[#This Row],[Checkin Day]]="Thursday"),"Weekdays","Weekends")</f>
        <v>Weekdays</v>
      </c>
      <c r="H332">
        <v>1</v>
      </c>
      <c r="I3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32" t="s">
        <v>362</v>
      </c>
      <c r="K332" t="s">
        <v>21</v>
      </c>
      <c r="L332" s="1">
        <v>25602</v>
      </c>
      <c r="M332" s="5">
        <f ca="1">DATEDIF(Feedback[[#This Row],[Date of Birth]],TODAY(),"Y")</f>
        <v>55</v>
      </c>
      <c r="N332" t="s">
        <v>35</v>
      </c>
      <c r="O332" t="s">
        <v>1991</v>
      </c>
      <c r="P332">
        <v>1</v>
      </c>
      <c r="Q332">
        <v>9</v>
      </c>
      <c r="R332" t="s">
        <v>25</v>
      </c>
      <c r="S332" t="s">
        <v>25</v>
      </c>
      <c r="T332" t="s">
        <v>25</v>
      </c>
      <c r="U332" t="s">
        <v>25</v>
      </c>
      <c r="V332" t="s">
        <v>25</v>
      </c>
      <c r="W332" t="s">
        <v>27</v>
      </c>
      <c r="X332" t="s">
        <v>25</v>
      </c>
      <c r="Y332" t="s">
        <v>28</v>
      </c>
      <c r="Z332" s="6">
        <f>VLOOKUP(Feedback[[#This Row],[Staff attitude]],Rating_Range[],2,0)</f>
        <v>4</v>
      </c>
      <c r="AA332" s="6">
        <f>VLOOKUP(Feedback[[#This Row],[Check-in Process]],Rating_Range[],2,0)</f>
        <v>4</v>
      </c>
      <c r="AB332" s="6">
        <f>VLOOKUP(Feedback[[#This Row],[Room service]],Rating_Range[],2,0)</f>
        <v>4</v>
      </c>
      <c r="AC332" s="6">
        <f>VLOOKUP(Feedback[[#This Row],[Room cleanliness]],Rating_Range[],2,0)</f>
        <v>4</v>
      </c>
      <c r="AD332" s="6">
        <f>VLOOKUP(Feedback[[#This Row],[Food quality]],Rating_Range[],2,0)</f>
        <v>4</v>
      </c>
      <c r="AE332" s="6">
        <f>VLOOKUP(Feedback[[#This Row],[Variety of food]],Rating_Range[],2,0)</f>
        <v>2</v>
      </c>
      <c r="AF332" s="6">
        <f>VLOOKUP(Feedback[[#This Row],[Broadband &amp; TV]],Rating_Range[],2,0)</f>
        <v>4</v>
      </c>
      <c r="AG332" s="6">
        <f>VLOOKUP(Feedback[[#This Row],[Gym]],Rating_Range[],2,0)</f>
        <v>5</v>
      </c>
      <c r="AH332" s="6">
        <f>AVERAGE(Feedback[[#This Row],[S.A]:[Gymm]])</f>
        <v>3.875</v>
      </c>
      <c r="AI332" s="6">
        <f>AVERAGE(Feedback[[#This Row],[S.A]:[C-I-P]])</f>
        <v>4</v>
      </c>
      <c r="AJ332" s="6">
        <f>AVERAGE(Feedback[[#This Row],[RM_S]:[RM_C]])</f>
        <v>4</v>
      </c>
      <c r="AK332" s="6">
        <f>AVERAGE(Feedback[[#This Row],[F_Q]:[Var_Food]])</f>
        <v>3</v>
      </c>
      <c r="AL332" s="6">
        <f>AVERAGE(Feedback[[#This Row],[B &amp; TV]:[Gymm]])</f>
        <v>4.5</v>
      </c>
    </row>
    <row r="333" spans="1:38" x14ac:dyDescent="0.3">
      <c r="A333">
        <v>332</v>
      </c>
      <c r="B333" s="1">
        <v>43869</v>
      </c>
      <c r="C333" s="1">
        <v>43885</v>
      </c>
      <c r="D333" s="5">
        <f>INT(YEAR(Feedback[[#This Row],[Checkin Date]]))</f>
        <v>2020</v>
      </c>
      <c r="E333" s="5" t="s">
        <v>2018</v>
      </c>
      <c r="F333" s="5" t="str">
        <f>TEXT(Feedback[[#This Row],[Checkin Date]],"dddd")</f>
        <v>Saturday</v>
      </c>
      <c r="G333" s="5" t="str">
        <f>IF(OR(Feedback[[#This Row],[Checkin Day]]="Monday",Feedback[[#This Row],[Checkin Day]]="Tuesday",Feedback[[#This Row],[Checkin Day]]="Wednesday",Feedback[[#This Row],[Checkin Day]]="Thursday"),"Weekdays","Weekends")</f>
        <v>Weekends</v>
      </c>
      <c r="H333">
        <v>16</v>
      </c>
      <c r="I3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33" t="s">
        <v>363</v>
      </c>
      <c r="K333" t="s">
        <v>21</v>
      </c>
      <c r="L333" s="1">
        <v>29596</v>
      </c>
      <c r="M333" s="5">
        <f ca="1">DATEDIF(Feedback[[#This Row],[Date of Birth]],TODAY(),"Y")</f>
        <v>44</v>
      </c>
      <c r="N333" t="s">
        <v>22</v>
      </c>
      <c r="O333" t="s">
        <v>23</v>
      </c>
      <c r="P333">
        <v>4</v>
      </c>
      <c r="Q333">
        <v>6</v>
      </c>
      <c r="R333" t="s">
        <v>24</v>
      </c>
      <c r="S333" t="s">
        <v>25</v>
      </c>
      <c r="T333" t="s">
        <v>24</v>
      </c>
      <c r="U333" t="s">
        <v>26</v>
      </c>
      <c r="V333" t="s">
        <v>27</v>
      </c>
      <c r="W333" t="s">
        <v>26</v>
      </c>
      <c r="X333" t="s">
        <v>26</v>
      </c>
      <c r="Y333" t="s">
        <v>24</v>
      </c>
      <c r="Z333" s="6">
        <f>VLOOKUP(Feedback[[#This Row],[Staff attitude]],Rating_Range[],2,0)</f>
        <v>3</v>
      </c>
      <c r="AA333" s="6">
        <f>VLOOKUP(Feedback[[#This Row],[Check-in Process]],Rating_Range[],2,0)</f>
        <v>4</v>
      </c>
      <c r="AB333" s="6">
        <f>VLOOKUP(Feedback[[#This Row],[Room service]],Rating_Range[],2,0)</f>
        <v>3</v>
      </c>
      <c r="AC333" s="6">
        <f>VLOOKUP(Feedback[[#This Row],[Room cleanliness]],Rating_Range[],2,0)</f>
        <v>1</v>
      </c>
      <c r="AD333" s="6">
        <f>VLOOKUP(Feedback[[#This Row],[Food quality]],Rating_Range[],2,0)</f>
        <v>2</v>
      </c>
      <c r="AE333" s="6">
        <f>VLOOKUP(Feedback[[#This Row],[Variety of food]],Rating_Range[],2,0)</f>
        <v>1</v>
      </c>
      <c r="AF333" s="6">
        <f>VLOOKUP(Feedback[[#This Row],[Broadband &amp; TV]],Rating_Range[],2,0)</f>
        <v>1</v>
      </c>
      <c r="AG333" s="6">
        <f>VLOOKUP(Feedback[[#This Row],[Gym]],Rating_Range[],2,0)</f>
        <v>3</v>
      </c>
      <c r="AH333" s="6">
        <f>AVERAGE(Feedback[[#This Row],[S.A]:[Gymm]])</f>
        <v>2.25</v>
      </c>
      <c r="AI333" s="6">
        <f>AVERAGE(Feedback[[#This Row],[S.A]:[C-I-P]])</f>
        <v>3.5</v>
      </c>
      <c r="AJ333" s="6">
        <f>AVERAGE(Feedback[[#This Row],[RM_S]:[RM_C]])</f>
        <v>2</v>
      </c>
      <c r="AK333" s="6">
        <f>AVERAGE(Feedback[[#This Row],[F_Q]:[Var_Food]])</f>
        <v>1.5</v>
      </c>
      <c r="AL333" s="6">
        <f>AVERAGE(Feedback[[#This Row],[B &amp; TV]:[Gymm]])</f>
        <v>2</v>
      </c>
    </row>
    <row r="334" spans="1:38" x14ac:dyDescent="0.3">
      <c r="A334">
        <v>333</v>
      </c>
      <c r="B334" s="1">
        <v>44800</v>
      </c>
      <c r="C334" s="1">
        <v>44805</v>
      </c>
      <c r="D334" s="5">
        <f>INT(YEAR(Feedback[[#This Row],[Checkin Date]]))</f>
        <v>2022</v>
      </c>
      <c r="E334" s="5" t="s">
        <v>2012</v>
      </c>
      <c r="F334" s="5" t="str">
        <f>TEXT(Feedback[[#This Row],[Checkin Date]],"dddd")</f>
        <v>Saturday</v>
      </c>
      <c r="G334" s="5" t="str">
        <f>IF(OR(Feedback[[#This Row],[Checkin Day]]="Monday",Feedback[[#This Row],[Checkin Day]]="Tuesday",Feedback[[#This Row],[Checkin Day]]="Wednesday",Feedback[[#This Row],[Checkin Day]]="Thursday"),"Weekdays","Weekends")</f>
        <v>Weekends</v>
      </c>
      <c r="H334">
        <v>5</v>
      </c>
      <c r="I3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34" t="s">
        <v>364</v>
      </c>
      <c r="K334" t="s">
        <v>21</v>
      </c>
      <c r="L334" s="1">
        <v>37769</v>
      </c>
      <c r="M334" s="5">
        <f ca="1">DATEDIF(Feedback[[#This Row],[Date of Birth]],TODAY(),"Y")</f>
        <v>22</v>
      </c>
      <c r="N334" t="s">
        <v>22</v>
      </c>
      <c r="O334" t="s">
        <v>1991</v>
      </c>
      <c r="P334">
        <v>5</v>
      </c>
      <c r="Q334">
        <v>3</v>
      </c>
      <c r="R334" t="s">
        <v>26</v>
      </c>
      <c r="S334" t="s">
        <v>27</v>
      </c>
      <c r="T334" t="s">
        <v>24</v>
      </c>
      <c r="U334" t="s">
        <v>24</v>
      </c>
      <c r="V334" t="s">
        <v>28</v>
      </c>
      <c r="W334" t="s">
        <v>27</v>
      </c>
      <c r="X334" t="s">
        <v>25</v>
      </c>
      <c r="Y334" t="s">
        <v>27</v>
      </c>
      <c r="Z334" s="6">
        <f>VLOOKUP(Feedback[[#This Row],[Staff attitude]],Rating_Range[],2,0)</f>
        <v>1</v>
      </c>
      <c r="AA334" s="6">
        <f>VLOOKUP(Feedback[[#This Row],[Check-in Process]],Rating_Range[],2,0)</f>
        <v>2</v>
      </c>
      <c r="AB334" s="6">
        <f>VLOOKUP(Feedback[[#This Row],[Room service]],Rating_Range[],2,0)</f>
        <v>3</v>
      </c>
      <c r="AC334" s="6">
        <f>VLOOKUP(Feedback[[#This Row],[Room cleanliness]],Rating_Range[],2,0)</f>
        <v>3</v>
      </c>
      <c r="AD334" s="6">
        <f>VLOOKUP(Feedback[[#This Row],[Food quality]],Rating_Range[],2,0)</f>
        <v>5</v>
      </c>
      <c r="AE334" s="6">
        <f>VLOOKUP(Feedback[[#This Row],[Variety of food]],Rating_Range[],2,0)</f>
        <v>2</v>
      </c>
      <c r="AF334" s="6">
        <f>VLOOKUP(Feedback[[#This Row],[Broadband &amp; TV]],Rating_Range[],2,0)</f>
        <v>4</v>
      </c>
      <c r="AG334" s="6">
        <f>VLOOKUP(Feedback[[#This Row],[Gym]],Rating_Range[],2,0)</f>
        <v>2</v>
      </c>
      <c r="AH334" s="6">
        <f>AVERAGE(Feedback[[#This Row],[S.A]:[Gymm]])</f>
        <v>2.75</v>
      </c>
      <c r="AI334" s="6">
        <f>AVERAGE(Feedback[[#This Row],[S.A]:[C-I-P]])</f>
        <v>1.5</v>
      </c>
      <c r="AJ334" s="6">
        <f>AVERAGE(Feedback[[#This Row],[RM_S]:[RM_C]])</f>
        <v>3</v>
      </c>
      <c r="AK334" s="6">
        <f>AVERAGE(Feedback[[#This Row],[F_Q]:[Var_Food]])</f>
        <v>3.5</v>
      </c>
      <c r="AL334" s="6">
        <f>AVERAGE(Feedback[[#This Row],[B &amp; TV]:[Gymm]])</f>
        <v>3</v>
      </c>
    </row>
    <row r="335" spans="1:38" x14ac:dyDescent="0.3">
      <c r="A335">
        <v>334</v>
      </c>
      <c r="B335" s="1">
        <v>44583</v>
      </c>
      <c r="C335" s="1">
        <v>44598</v>
      </c>
      <c r="D335" s="5">
        <f>INT(YEAR(Feedback[[#This Row],[Checkin Date]]))</f>
        <v>2022</v>
      </c>
      <c r="E335" s="5" t="s">
        <v>2014</v>
      </c>
      <c r="F335" s="5" t="str">
        <f>TEXT(Feedback[[#This Row],[Checkin Date]],"dddd")</f>
        <v>Saturday</v>
      </c>
      <c r="G335" s="5" t="str">
        <f>IF(OR(Feedback[[#This Row],[Checkin Day]]="Monday",Feedback[[#This Row],[Checkin Day]]="Tuesday",Feedback[[#This Row],[Checkin Day]]="Wednesday",Feedback[[#This Row],[Checkin Day]]="Thursday"),"Weekdays","Weekends")</f>
        <v>Weekends</v>
      </c>
      <c r="H335">
        <v>15</v>
      </c>
      <c r="I3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35" t="s">
        <v>365</v>
      </c>
      <c r="K335" t="s">
        <v>21</v>
      </c>
      <c r="L335" s="1">
        <v>27962</v>
      </c>
      <c r="M335" s="5">
        <f ca="1">DATEDIF(Feedback[[#This Row],[Date of Birth]],TODAY(),"Y")</f>
        <v>48</v>
      </c>
      <c r="N335" t="s">
        <v>22</v>
      </c>
      <c r="O335" t="s">
        <v>23</v>
      </c>
      <c r="P335">
        <v>5</v>
      </c>
      <c r="Q335">
        <v>8</v>
      </c>
      <c r="R335" t="s">
        <v>26</v>
      </c>
      <c r="S335" t="s">
        <v>27</v>
      </c>
      <c r="T335" t="s">
        <v>25</v>
      </c>
      <c r="U335" t="s">
        <v>24</v>
      </c>
      <c r="V335" t="s">
        <v>27</v>
      </c>
      <c r="W335" t="s">
        <v>27</v>
      </c>
      <c r="X335" t="s">
        <v>25</v>
      </c>
      <c r="Y335" t="s">
        <v>26</v>
      </c>
      <c r="Z335" s="6">
        <f>VLOOKUP(Feedback[[#This Row],[Staff attitude]],Rating_Range[],2,0)</f>
        <v>1</v>
      </c>
      <c r="AA335" s="6">
        <f>VLOOKUP(Feedback[[#This Row],[Check-in Process]],Rating_Range[],2,0)</f>
        <v>2</v>
      </c>
      <c r="AB335" s="6">
        <f>VLOOKUP(Feedback[[#This Row],[Room service]],Rating_Range[],2,0)</f>
        <v>4</v>
      </c>
      <c r="AC335" s="6">
        <f>VLOOKUP(Feedback[[#This Row],[Room cleanliness]],Rating_Range[],2,0)</f>
        <v>3</v>
      </c>
      <c r="AD335" s="6">
        <f>VLOOKUP(Feedback[[#This Row],[Food quality]],Rating_Range[],2,0)</f>
        <v>2</v>
      </c>
      <c r="AE335" s="6">
        <f>VLOOKUP(Feedback[[#This Row],[Variety of food]],Rating_Range[],2,0)</f>
        <v>2</v>
      </c>
      <c r="AF335" s="6">
        <f>VLOOKUP(Feedback[[#This Row],[Broadband &amp; TV]],Rating_Range[],2,0)</f>
        <v>4</v>
      </c>
      <c r="AG335" s="6">
        <f>VLOOKUP(Feedback[[#This Row],[Gym]],Rating_Range[],2,0)</f>
        <v>1</v>
      </c>
      <c r="AH335" s="6">
        <f>AVERAGE(Feedback[[#This Row],[S.A]:[Gymm]])</f>
        <v>2.375</v>
      </c>
      <c r="AI335" s="6">
        <f>AVERAGE(Feedback[[#This Row],[S.A]:[C-I-P]])</f>
        <v>1.5</v>
      </c>
      <c r="AJ335" s="6">
        <f>AVERAGE(Feedback[[#This Row],[RM_S]:[RM_C]])</f>
        <v>3.5</v>
      </c>
      <c r="AK335" s="6">
        <f>AVERAGE(Feedback[[#This Row],[F_Q]:[Var_Food]])</f>
        <v>2</v>
      </c>
      <c r="AL335" s="6">
        <f>AVERAGE(Feedback[[#This Row],[B &amp; TV]:[Gymm]])</f>
        <v>2.5</v>
      </c>
    </row>
    <row r="336" spans="1:38" x14ac:dyDescent="0.3">
      <c r="A336">
        <v>335</v>
      </c>
      <c r="B336" s="1">
        <v>44700</v>
      </c>
      <c r="C336" s="1">
        <v>44724</v>
      </c>
      <c r="D336" s="5">
        <f>INT(YEAR(Feedback[[#This Row],[Checkin Date]]))</f>
        <v>2022</v>
      </c>
      <c r="E336" s="5" t="s">
        <v>2011</v>
      </c>
      <c r="F336" s="5" t="str">
        <f>TEXT(Feedback[[#This Row],[Checkin Date]],"dddd")</f>
        <v>Thursday</v>
      </c>
      <c r="G336" s="5" t="str">
        <f>IF(OR(Feedback[[#This Row],[Checkin Day]]="Monday",Feedback[[#This Row],[Checkin Day]]="Tuesday",Feedback[[#This Row],[Checkin Day]]="Wednesday",Feedback[[#This Row],[Checkin Day]]="Thursday"),"Weekdays","Weekends")</f>
        <v>Weekdays</v>
      </c>
      <c r="H336">
        <v>24</v>
      </c>
      <c r="I3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36" t="s">
        <v>366</v>
      </c>
      <c r="K336" t="s">
        <v>37</v>
      </c>
      <c r="L336" s="1">
        <v>20606</v>
      </c>
      <c r="M336" s="5">
        <f ca="1">DATEDIF(Feedback[[#This Row],[Date of Birth]],TODAY(),"Y")</f>
        <v>69</v>
      </c>
      <c r="N336" t="s">
        <v>53</v>
      </c>
      <c r="O336" t="s">
        <v>1991</v>
      </c>
      <c r="P336">
        <v>5</v>
      </c>
      <c r="Q336">
        <v>5</v>
      </c>
      <c r="R336" t="s">
        <v>25</v>
      </c>
      <c r="S336" t="s">
        <v>25</v>
      </c>
      <c r="T336" t="s">
        <v>24</v>
      </c>
      <c r="U336" t="s">
        <v>26</v>
      </c>
      <c r="V336" t="s">
        <v>24</v>
      </c>
      <c r="W336" t="s">
        <v>28</v>
      </c>
      <c r="X336" t="s">
        <v>26</v>
      </c>
      <c r="Y336" t="s">
        <v>27</v>
      </c>
      <c r="Z336" s="6">
        <f>VLOOKUP(Feedback[[#This Row],[Staff attitude]],Rating_Range[],2,0)</f>
        <v>4</v>
      </c>
      <c r="AA336" s="6">
        <f>VLOOKUP(Feedback[[#This Row],[Check-in Process]],Rating_Range[],2,0)</f>
        <v>4</v>
      </c>
      <c r="AB336" s="6">
        <f>VLOOKUP(Feedback[[#This Row],[Room service]],Rating_Range[],2,0)</f>
        <v>3</v>
      </c>
      <c r="AC336" s="6">
        <f>VLOOKUP(Feedback[[#This Row],[Room cleanliness]],Rating_Range[],2,0)</f>
        <v>1</v>
      </c>
      <c r="AD336" s="6">
        <f>VLOOKUP(Feedback[[#This Row],[Food quality]],Rating_Range[],2,0)</f>
        <v>3</v>
      </c>
      <c r="AE336" s="6">
        <f>VLOOKUP(Feedback[[#This Row],[Variety of food]],Rating_Range[],2,0)</f>
        <v>5</v>
      </c>
      <c r="AF336" s="6">
        <f>VLOOKUP(Feedback[[#This Row],[Broadband &amp; TV]],Rating_Range[],2,0)</f>
        <v>1</v>
      </c>
      <c r="AG336" s="6">
        <f>VLOOKUP(Feedback[[#This Row],[Gym]],Rating_Range[],2,0)</f>
        <v>2</v>
      </c>
      <c r="AH336" s="6">
        <f>AVERAGE(Feedback[[#This Row],[S.A]:[Gymm]])</f>
        <v>2.875</v>
      </c>
      <c r="AI336" s="6">
        <f>AVERAGE(Feedback[[#This Row],[S.A]:[C-I-P]])</f>
        <v>4</v>
      </c>
      <c r="AJ336" s="6">
        <f>AVERAGE(Feedback[[#This Row],[RM_S]:[RM_C]])</f>
        <v>2</v>
      </c>
      <c r="AK336" s="6">
        <f>AVERAGE(Feedback[[#This Row],[F_Q]:[Var_Food]])</f>
        <v>4</v>
      </c>
      <c r="AL336" s="6">
        <f>AVERAGE(Feedback[[#This Row],[B &amp; TV]:[Gymm]])</f>
        <v>1.5</v>
      </c>
    </row>
    <row r="337" spans="1:38" x14ac:dyDescent="0.3">
      <c r="A337">
        <v>336</v>
      </c>
      <c r="B337" s="1">
        <v>44058</v>
      </c>
      <c r="C337" s="1">
        <v>44066</v>
      </c>
      <c r="D337" s="5">
        <f>INT(YEAR(Feedback[[#This Row],[Checkin Date]]))</f>
        <v>2020</v>
      </c>
      <c r="E337" s="5" t="s">
        <v>2012</v>
      </c>
      <c r="F337" s="5" t="str">
        <f>TEXT(Feedback[[#This Row],[Checkin Date]],"dddd")</f>
        <v>Saturday</v>
      </c>
      <c r="G337" s="5" t="str">
        <f>IF(OR(Feedback[[#This Row],[Checkin Day]]="Monday",Feedback[[#This Row],[Checkin Day]]="Tuesday",Feedback[[#This Row],[Checkin Day]]="Wednesday",Feedback[[#This Row],[Checkin Day]]="Thursday"),"Weekdays","Weekends")</f>
        <v>Weekends</v>
      </c>
      <c r="H337">
        <v>8</v>
      </c>
      <c r="I3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37" t="s">
        <v>367</v>
      </c>
      <c r="K337" t="s">
        <v>21</v>
      </c>
      <c r="L337" s="1">
        <v>18961</v>
      </c>
      <c r="M337" s="5">
        <f ca="1">DATEDIF(Feedback[[#This Row],[Date of Birth]],TODAY(),"Y")</f>
        <v>73</v>
      </c>
      <c r="N337" t="s">
        <v>53</v>
      </c>
      <c r="O337" t="s">
        <v>1995</v>
      </c>
      <c r="P337">
        <v>1</v>
      </c>
      <c r="Q337">
        <v>8</v>
      </c>
      <c r="R337" t="s">
        <v>26</v>
      </c>
      <c r="S337" t="s">
        <v>27</v>
      </c>
      <c r="T337" t="s">
        <v>24</v>
      </c>
      <c r="U337" t="s">
        <v>24</v>
      </c>
      <c r="V337" t="s">
        <v>28</v>
      </c>
      <c r="W337" t="s">
        <v>27</v>
      </c>
      <c r="X337" t="s">
        <v>24</v>
      </c>
      <c r="Y337" t="s">
        <v>28</v>
      </c>
      <c r="Z337" s="6">
        <f>VLOOKUP(Feedback[[#This Row],[Staff attitude]],Rating_Range[],2,0)</f>
        <v>1</v>
      </c>
      <c r="AA337" s="6">
        <f>VLOOKUP(Feedback[[#This Row],[Check-in Process]],Rating_Range[],2,0)</f>
        <v>2</v>
      </c>
      <c r="AB337" s="6">
        <f>VLOOKUP(Feedback[[#This Row],[Room service]],Rating_Range[],2,0)</f>
        <v>3</v>
      </c>
      <c r="AC337" s="6">
        <f>VLOOKUP(Feedback[[#This Row],[Room cleanliness]],Rating_Range[],2,0)</f>
        <v>3</v>
      </c>
      <c r="AD337" s="6">
        <f>VLOOKUP(Feedback[[#This Row],[Food quality]],Rating_Range[],2,0)</f>
        <v>5</v>
      </c>
      <c r="AE337" s="6">
        <f>VLOOKUP(Feedback[[#This Row],[Variety of food]],Rating_Range[],2,0)</f>
        <v>2</v>
      </c>
      <c r="AF337" s="6">
        <f>VLOOKUP(Feedback[[#This Row],[Broadband &amp; TV]],Rating_Range[],2,0)</f>
        <v>3</v>
      </c>
      <c r="AG337" s="6">
        <f>VLOOKUP(Feedback[[#This Row],[Gym]],Rating_Range[],2,0)</f>
        <v>5</v>
      </c>
      <c r="AH337" s="6">
        <f>AVERAGE(Feedback[[#This Row],[S.A]:[Gymm]])</f>
        <v>3</v>
      </c>
      <c r="AI337" s="6">
        <f>AVERAGE(Feedback[[#This Row],[S.A]:[C-I-P]])</f>
        <v>1.5</v>
      </c>
      <c r="AJ337" s="6">
        <f>AVERAGE(Feedback[[#This Row],[RM_S]:[RM_C]])</f>
        <v>3</v>
      </c>
      <c r="AK337" s="6">
        <f>AVERAGE(Feedback[[#This Row],[F_Q]:[Var_Food]])</f>
        <v>3.5</v>
      </c>
      <c r="AL337" s="6">
        <f>AVERAGE(Feedback[[#This Row],[B &amp; TV]:[Gymm]])</f>
        <v>4</v>
      </c>
    </row>
    <row r="338" spans="1:38" x14ac:dyDescent="0.3">
      <c r="A338">
        <v>337</v>
      </c>
      <c r="B338" s="1">
        <v>44627</v>
      </c>
      <c r="C338" s="1">
        <v>44647</v>
      </c>
      <c r="D338" s="5">
        <f>INT(YEAR(Feedback[[#This Row],[Checkin Date]]))</f>
        <v>2022</v>
      </c>
      <c r="E338" s="5" t="s">
        <v>2017</v>
      </c>
      <c r="F338" s="5" t="str">
        <f>TEXT(Feedback[[#This Row],[Checkin Date]],"dddd")</f>
        <v>Monday</v>
      </c>
      <c r="G338" s="5" t="str">
        <f>IF(OR(Feedback[[#This Row],[Checkin Day]]="Monday",Feedback[[#This Row],[Checkin Day]]="Tuesday",Feedback[[#This Row],[Checkin Day]]="Wednesday",Feedback[[#This Row],[Checkin Day]]="Thursday"),"Weekdays","Weekends")</f>
        <v>Weekdays</v>
      </c>
      <c r="H338">
        <v>20</v>
      </c>
      <c r="I3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38" t="s">
        <v>368</v>
      </c>
      <c r="K338" t="s">
        <v>21</v>
      </c>
      <c r="L338" s="1">
        <v>23002</v>
      </c>
      <c r="M338" s="5">
        <f ca="1">DATEDIF(Feedback[[#This Row],[Date of Birth]],TODAY(),"Y")</f>
        <v>62</v>
      </c>
      <c r="N338" t="s">
        <v>53</v>
      </c>
      <c r="O338" t="s">
        <v>1995</v>
      </c>
      <c r="P338">
        <v>3</v>
      </c>
      <c r="Q338">
        <v>9</v>
      </c>
      <c r="R338" t="s">
        <v>25</v>
      </c>
      <c r="S338" t="s">
        <v>25</v>
      </c>
      <c r="T338" t="s">
        <v>25</v>
      </c>
      <c r="U338" t="s">
        <v>26</v>
      </c>
      <c r="V338" t="s">
        <v>24</v>
      </c>
      <c r="W338" t="s">
        <v>27</v>
      </c>
      <c r="X338" t="s">
        <v>27</v>
      </c>
      <c r="Y338" t="s">
        <v>28</v>
      </c>
      <c r="Z338" s="6">
        <f>VLOOKUP(Feedback[[#This Row],[Staff attitude]],Rating_Range[],2,0)</f>
        <v>4</v>
      </c>
      <c r="AA338" s="6">
        <f>VLOOKUP(Feedback[[#This Row],[Check-in Process]],Rating_Range[],2,0)</f>
        <v>4</v>
      </c>
      <c r="AB338" s="6">
        <f>VLOOKUP(Feedback[[#This Row],[Room service]],Rating_Range[],2,0)</f>
        <v>4</v>
      </c>
      <c r="AC338" s="6">
        <f>VLOOKUP(Feedback[[#This Row],[Room cleanliness]],Rating_Range[],2,0)</f>
        <v>1</v>
      </c>
      <c r="AD338" s="6">
        <f>VLOOKUP(Feedback[[#This Row],[Food quality]],Rating_Range[],2,0)</f>
        <v>3</v>
      </c>
      <c r="AE338" s="6">
        <f>VLOOKUP(Feedback[[#This Row],[Variety of food]],Rating_Range[],2,0)</f>
        <v>2</v>
      </c>
      <c r="AF338" s="6">
        <f>VLOOKUP(Feedback[[#This Row],[Broadband &amp; TV]],Rating_Range[],2,0)</f>
        <v>2</v>
      </c>
      <c r="AG338" s="6">
        <f>VLOOKUP(Feedback[[#This Row],[Gym]],Rating_Range[],2,0)</f>
        <v>5</v>
      </c>
      <c r="AH338" s="6">
        <f>AVERAGE(Feedback[[#This Row],[S.A]:[Gymm]])</f>
        <v>3.125</v>
      </c>
      <c r="AI338" s="6">
        <f>AVERAGE(Feedback[[#This Row],[S.A]:[C-I-P]])</f>
        <v>4</v>
      </c>
      <c r="AJ338" s="6">
        <f>AVERAGE(Feedback[[#This Row],[RM_S]:[RM_C]])</f>
        <v>2.5</v>
      </c>
      <c r="AK338" s="6">
        <f>AVERAGE(Feedback[[#This Row],[F_Q]:[Var_Food]])</f>
        <v>2.5</v>
      </c>
      <c r="AL338" s="6">
        <f>AVERAGE(Feedback[[#This Row],[B &amp; TV]:[Gymm]])</f>
        <v>3.5</v>
      </c>
    </row>
    <row r="339" spans="1:38" x14ac:dyDescent="0.3">
      <c r="A339">
        <v>338</v>
      </c>
      <c r="B339" s="1">
        <v>44150</v>
      </c>
      <c r="C339" s="1">
        <v>44163</v>
      </c>
      <c r="D339" s="5">
        <f>INT(YEAR(Feedback[[#This Row],[Checkin Date]]))</f>
        <v>2020</v>
      </c>
      <c r="E339" s="5" t="s">
        <v>2015</v>
      </c>
      <c r="F339" s="5" t="str">
        <f>TEXT(Feedback[[#This Row],[Checkin Date]],"dddd")</f>
        <v>Sunday</v>
      </c>
      <c r="G339" s="5" t="str">
        <f>IF(OR(Feedback[[#This Row],[Checkin Day]]="Monday",Feedback[[#This Row],[Checkin Day]]="Tuesday",Feedback[[#This Row],[Checkin Day]]="Wednesday",Feedback[[#This Row],[Checkin Day]]="Thursday"),"Weekdays","Weekends")</f>
        <v>Weekends</v>
      </c>
      <c r="H339">
        <v>13</v>
      </c>
      <c r="I3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39" t="s">
        <v>369</v>
      </c>
      <c r="K339" t="s">
        <v>37</v>
      </c>
      <c r="L339" s="1">
        <v>38418</v>
      </c>
      <c r="M339" s="5">
        <f ca="1">DATEDIF(Feedback[[#This Row],[Date of Birth]],TODAY(),"Y")</f>
        <v>20</v>
      </c>
      <c r="N339" t="s">
        <v>22</v>
      </c>
      <c r="O339" t="s">
        <v>23</v>
      </c>
      <c r="P339">
        <v>5</v>
      </c>
      <c r="Q339">
        <v>9</v>
      </c>
      <c r="R339" t="s">
        <v>25</v>
      </c>
      <c r="S339" t="s">
        <v>27</v>
      </c>
      <c r="T339" t="s">
        <v>24</v>
      </c>
      <c r="U339" t="s">
        <v>26</v>
      </c>
      <c r="V339" t="s">
        <v>26</v>
      </c>
      <c r="W339" t="s">
        <v>27</v>
      </c>
      <c r="X339" t="s">
        <v>25</v>
      </c>
      <c r="Y339" t="s">
        <v>26</v>
      </c>
      <c r="Z339" s="6">
        <f>VLOOKUP(Feedback[[#This Row],[Staff attitude]],Rating_Range[],2,0)</f>
        <v>4</v>
      </c>
      <c r="AA339" s="6">
        <f>VLOOKUP(Feedback[[#This Row],[Check-in Process]],Rating_Range[],2,0)</f>
        <v>2</v>
      </c>
      <c r="AB339" s="6">
        <f>VLOOKUP(Feedback[[#This Row],[Room service]],Rating_Range[],2,0)</f>
        <v>3</v>
      </c>
      <c r="AC339" s="6">
        <f>VLOOKUP(Feedback[[#This Row],[Room cleanliness]],Rating_Range[],2,0)</f>
        <v>1</v>
      </c>
      <c r="AD339" s="6">
        <f>VLOOKUP(Feedback[[#This Row],[Food quality]],Rating_Range[],2,0)</f>
        <v>1</v>
      </c>
      <c r="AE339" s="6">
        <f>VLOOKUP(Feedback[[#This Row],[Variety of food]],Rating_Range[],2,0)</f>
        <v>2</v>
      </c>
      <c r="AF339" s="6">
        <f>VLOOKUP(Feedback[[#This Row],[Broadband &amp; TV]],Rating_Range[],2,0)</f>
        <v>4</v>
      </c>
      <c r="AG339" s="6">
        <f>VLOOKUP(Feedback[[#This Row],[Gym]],Rating_Range[],2,0)</f>
        <v>1</v>
      </c>
      <c r="AH339" s="6">
        <f>AVERAGE(Feedback[[#This Row],[S.A]:[Gymm]])</f>
        <v>2.25</v>
      </c>
      <c r="AI339" s="6">
        <f>AVERAGE(Feedback[[#This Row],[S.A]:[C-I-P]])</f>
        <v>3</v>
      </c>
      <c r="AJ339" s="6">
        <f>AVERAGE(Feedback[[#This Row],[RM_S]:[RM_C]])</f>
        <v>2</v>
      </c>
      <c r="AK339" s="6">
        <f>AVERAGE(Feedback[[#This Row],[F_Q]:[Var_Food]])</f>
        <v>1.5</v>
      </c>
      <c r="AL339" s="6">
        <f>AVERAGE(Feedback[[#This Row],[B &amp; TV]:[Gymm]])</f>
        <v>2.5</v>
      </c>
    </row>
    <row r="340" spans="1:38" x14ac:dyDescent="0.3">
      <c r="A340">
        <v>339</v>
      </c>
      <c r="B340" s="1">
        <v>44329</v>
      </c>
      <c r="C340" s="1">
        <v>44341</v>
      </c>
      <c r="D340" s="5">
        <f>INT(YEAR(Feedback[[#This Row],[Checkin Date]]))</f>
        <v>2021</v>
      </c>
      <c r="E340" s="5" t="s">
        <v>2011</v>
      </c>
      <c r="F340" s="5" t="str">
        <f>TEXT(Feedback[[#This Row],[Checkin Date]],"dddd")</f>
        <v>Thursday</v>
      </c>
      <c r="G340" s="5" t="str">
        <f>IF(OR(Feedback[[#This Row],[Checkin Day]]="Monday",Feedback[[#This Row],[Checkin Day]]="Tuesday",Feedback[[#This Row],[Checkin Day]]="Wednesday",Feedback[[#This Row],[Checkin Day]]="Thursday"),"Weekdays","Weekends")</f>
        <v>Weekdays</v>
      </c>
      <c r="H340">
        <v>12</v>
      </c>
      <c r="I3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40" t="s">
        <v>370</v>
      </c>
      <c r="K340" t="s">
        <v>21</v>
      </c>
      <c r="L340" s="1">
        <v>35391</v>
      </c>
      <c r="M340" s="5">
        <f ca="1">DATEDIF(Feedback[[#This Row],[Date of Birth]],TODAY(),"Y")</f>
        <v>28</v>
      </c>
      <c r="N340" t="s">
        <v>31</v>
      </c>
      <c r="O340" t="s">
        <v>1991</v>
      </c>
      <c r="P340">
        <v>5</v>
      </c>
      <c r="Q340">
        <v>9</v>
      </c>
      <c r="R340" t="s">
        <v>24</v>
      </c>
      <c r="S340" t="s">
        <v>25</v>
      </c>
      <c r="T340" t="s">
        <v>28</v>
      </c>
      <c r="U340" t="s">
        <v>26</v>
      </c>
      <c r="V340" t="s">
        <v>24</v>
      </c>
      <c r="W340" t="s">
        <v>26</v>
      </c>
      <c r="X340" t="s">
        <v>26</v>
      </c>
      <c r="Y340" t="s">
        <v>25</v>
      </c>
      <c r="Z340" s="6">
        <f>VLOOKUP(Feedback[[#This Row],[Staff attitude]],Rating_Range[],2,0)</f>
        <v>3</v>
      </c>
      <c r="AA340" s="6">
        <f>VLOOKUP(Feedback[[#This Row],[Check-in Process]],Rating_Range[],2,0)</f>
        <v>4</v>
      </c>
      <c r="AB340" s="6">
        <f>VLOOKUP(Feedback[[#This Row],[Room service]],Rating_Range[],2,0)</f>
        <v>5</v>
      </c>
      <c r="AC340" s="6">
        <f>VLOOKUP(Feedback[[#This Row],[Room cleanliness]],Rating_Range[],2,0)</f>
        <v>1</v>
      </c>
      <c r="AD340" s="6">
        <f>VLOOKUP(Feedback[[#This Row],[Food quality]],Rating_Range[],2,0)</f>
        <v>3</v>
      </c>
      <c r="AE340" s="6">
        <f>VLOOKUP(Feedback[[#This Row],[Variety of food]],Rating_Range[],2,0)</f>
        <v>1</v>
      </c>
      <c r="AF340" s="6">
        <f>VLOOKUP(Feedback[[#This Row],[Broadband &amp; TV]],Rating_Range[],2,0)</f>
        <v>1</v>
      </c>
      <c r="AG340" s="6">
        <f>VLOOKUP(Feedback[[#This Row],[Gym]],Rating_Range[],2,0)</f>
        <v>4</v>
      </c>
      <c r="AH340" s="6">
        <f>AVERAGE(Feedback[[#This Row],[S.A]:[Gymm]])</f>
        <v>2.75</v>
      </c>
      <c r="AI340" s="6">
        <f>AVERAGE(Feedback[[#This Row],[S.A]:[C-I-P]])</f>
        <v>3.5</v>
      </c>
      <c r="AJ340" s="6">
        <f>AVERAGE(Feedback[[#This Row],[RM_S]:[RM_C]])</f>
        <v>3</v>
      </c>
      <c r="AK340" s="6">
        <f>AVERAGE(Feedback[[#This Row],[F_Q]:[Var_Food]])</f>
        <v>2</v>
      </c>
      <c r="AL340" s="6">
        <f>AVERAGE(Feedback[[#This Row],[B &amp; TV]:[Gymm]])</f>
        <v>2.5</v>
      </c>
    </row>
    <row r="341" spans="1:38" x14ac:dyDescent="0.3">
      <c r="A341">
        <v>340</v>
      </c>
      <c r="B341" s="1">
        <v>44579</v>
      </c>
      <c r="C341" s="1">
        <v>44581</v>
      </c>
      <c r="D341" s="5">
        <f>INT(YEAR(Feedback[[#This Row],[Checkin Date]]))</f>
        <v>2022</v>
      </c>
      <c r="E341" s="5" t="s">
        <v>2014</v>
      </c>
      <c r="F341" s="5" t="str">
        <f>TEXT(Feedback[[#This Row],[Checkin Date]],"dddd")</f>
        <v>Tuesday</v>
      </c>
      <c r="G341" s="5" t="str">
        <f>IF(OR(Feedback[[#This Row],[Checkin Day]]="Monday",Feedback[[#This Row],[Checkin Day]]="Tuesday",Feedback[[#This Row],[Checkin Day]]="Wednesday",Feedback[[#This Row],[Checkin Day]]="Thursday"),"Weekdays","Weekends")</f>
        <v>Weekdays</v>
      </c>
      <c r="H341">
        <v>2</v>
      </c>
      <c r="I3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41" t="s">
        <v>371</v>
      </c>
      <c r="K341" t="s">
        <v>21</v>
      </c>
      <c r="L341" s="1">
        <v>37057</v>
      </c>
      <c r="M341" s="5">
        <f ca="1">DATEDIF(Feedback[[#This Row],[Date of Birth]],TODAY(),"Y")</f>
        <v>24</v>
      </c>
      <c r="N341" t="s">
        <v>35</v>
      </c>
      <c r="O341" t="s">
        <v>1995</v>
      </c>
      <c r="P341">
        <v>4</v>
      </c>
      <c r="Q341">
        <v>9</v>
      </c>
      <c r="R341" t="s">
        <v>28</v>
      </c>
      <c r="S341" t="s">
        <v>25</v>
      </c>
      <c r="T341" t="s">
        <v>24</v>
      </c>
      <c r="U341" t="s">
        <v>27</v>
      </c>
      <c r="V341" t="s">
        <v>25</v>
      </c>
      <c r="W341" t="s">
        <v>27</v>
      </c>
      <c r="X341" t="s">
        <v>28</v>
      </c>
      <c r="Y341" t="s">
        <v>28</v>
      </c>
      <c r="Z341" s="6">
        <f>VLOOKUP(Feedback[[#This Row],[Staff attitude]],Rating_Range[],2,0)</f>
        <v>5</v>
      </c>
      <c r="AA341" s="6">
        <f>VLOOKUP(Feedback[[#This Row],[Check-in Process]],Rating_Range[],2,0)</f>
        <v>4</v>
      </c>
      <c r="AB341" s="6">
        <f>VLOOKUP(Feedback[[#This Row],[Room service]],Rating_Range[],2,0)</f>
        <v>3</v>
      </c>
      <c r="AC341" s="6">
        <f>VLOOKUP(Feedback[[#This Row],[Room cleanliness]],Rating_Range[],2,0)</f>
        <v>2</v>
      </c>
      <c r="AD341" s="6">
        <f>VLOOKUP(Feedback[[#This Row],[Food quality]],Rating_Range[],2,0)</f>
        <v>4</v>
      </c>
      <c r="AE341" s="6">
        <f>VLOOKUP(Feedback[[#This Row],[Variety of food]],Rating_Range[],2,0)</f>
        <v>2</v>
      </c>
      <c r="AF341" s="6">
        <f>VLOOKUP(Feedback[[#This Row],[Broadband &amp; TV]],Rating_Range[],2,0)</f>
        <v>5</v>
      </c>
      <c r="AG341" s="6">
        <f>VLOOKUP(Feedback[[#This Row],[Gym]],Rating_Range[],2,0)</f>
        <v>5</v>
      </c>
      <c r="AH341" s="6">
        <f>AVERAGE(Feedback[[#This Row],[S.A]:[Gymm]])</f>
        <v>3.75</v>
      </c>
      <c r="AI341" s="6">
        <f>AVERAGE(Feedback[[#This Row],[S.A]:[C-I-P]])</f>
        <v>4.5</v>
      </c>
      <c r="AJ341" s="6">
        <f>AVERAGE(Feedback[[#This Row],[RM_S]:[RM_C]])</f>
        <v>2.5</v>
      </c>
      <c r="AK341" s="6">
        <f>AVERAGE(Feedback[[#This Row],[F_Q]:[Var_Food]])</f>
        <v>3</v>
      </c>
      <c r="AL341" s="6">
        <f>AVERAGE(Feedback[[#This Row],[B &amp; TV]:[Gymm]])</f>
        <v>5</v>
      </c>
    </row>
    <row r="342" spans="1:38" x14ac:dyDescent="0.3">
      <c r="A342">
        <v>341</v>
      </c>
      <c r="B342" s="1">
        <v>44181</v>
      </c>
      <c r="C342" s="1">
        <v>44184</v>
      </c>
      <c r="D342" s="5">
        <f>INT(YEAR(Feedback[[#This Row],[Checkin Date]]))</f>
        <v>2020</v>
      </c>
      <c r="E342" s="5" t="s">
        <v>2010</v>
      </c>
      <c r="F342" s="5" t="str">
        <f>TEXT(Feedback[[#This Row],[Checkin Date]],"dddd")</f>
        <v>Wednesday</v>
      </c>
      <c r="G342" s="5" t="str">
        <f>IF(OR(Feedback[[#This Row],[Checkin Day]]="Monday",Feedback[[#This Row],[Checkin Day]]="Tuesday",Feedback[[#This Row],[Checkin Day]]="Wednesday",Feedback[[#This Row],[Checkin Day]]="Thursday"),"Weekdays","Weekends")</f>
        <v>Weekdays</v>
      </c>
      <c r="H342">
        <v>3</v>
      </c>
      <c r="I3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42" t="s">
        <v>372</v>
      </c>
      <c r="K342" t="s">
        <v>21</v>
      </c>
      <c r="L342" s="1">
        <v>36985</v>
      </c>
      <c r="M342" s="5">
        <f ca="1">DATEDIF(Feedback[[#This Row],[Date of Birth]],TODAY(),"Y")</f>
        <v>24</v>
      </c>
      <c r="N342" t="s">
        <v>22</v>
      </c>
      <c r="O342" t="s">
        <v>23</v>
      </c>
      <c r="P342">
        <v>5</v>
      </c>
      <c r="Q342">
        <v>9</v>
      </c>
      <c r="R342" t="s">
        <v>25</v>
      </c>
      <c r="S342" t="s">
        <v>28</v>
      </c>
      <c r="T342" t="s">
        <v>25</v>
      </c>
      <c r="U342" t="s">
        <v>26</v>
      </c>
      <c r="V342" t="s">
        <v>26</v>
      </c>
      <c r="W342" t="s">
        <v>26</v>
      </c>
      <c r="X342" t="s">
        <v>28</v>
      </c>
      <c r="Y342" t="s">
        <v>25</v>
      </c>
      <c r="Z342" s="6">
        <f>VLOOKUP(Feedback[[#This Row],[Staff attitude]],Rating_Range[],2,0)</f>
        <v>4</v>
      </c>
      <c r="AA342" s="6">
        <f>VLOOKUP(Feedback[[#This Row],[Check-in Process]],Rating_Range[],2,0)</f>
        <v>5</v>
      </c>
      <c r="AB342" s="6">
        <f>VLOOKUP(Feedback[[#This Row],[Room service]],Rating_Range[],2,0)</f>
        <v>4</v>
      </c>
      <c r="AC342" s="6">
        <f>VLOOKUP(Feedback[[#This Row],[Room cleanliness]],Rating_Range[],2,0)</f>
        <v>1</v>
      </c>
      <c r="AD342" s="6">
        <f>VLOOKUP(Feedback[[#This Row],[Food quality]],Rating_Range[],2,0)</f>
        <v>1</v>
      </c>
      <c r="AE342" s="6">
        <f>VLOOKUP(Feedback[[#This Row],[Variety of food]],Rating_Range[],2,0)</f>
        <v>1</v>
      </c>
      <c r="AF342" s="6">
        <f>VLOOKUP(Feedback[[#This Row],[Broadband &amp; TV]],Rating_Range[],2,0)</f>
        <v>5</v>
      </c>
      <c r="AG342" s="6">
        <f>VLOOKUP(Feedback[[#This Row],[Gym]],Rating_Range[],2,0)</f>
        <v>4</v>
      </c>
      <c r="AH342" s="6">
        <f>AVERAGE(Feedback[[#This Row],[S.A]:[Gymm]])</f>
        <v>3.125</v>
      </c>
      <c r="AI342" s="6">
        <f>AVERAGE(Feedback[[#This Row],[S.A]:[C-I-P]])</f>
        <v>4.5</v>
      </c>
      <c r="AJ342" s="6">
        <f>AVERAGE(Feedback[[#This Row],[RM_S]:[RM_C]])</f>
        <v>2.5</v>
      </c>
      <c r="AK342" s="6">
        <f>AVERAGE(Feedback[[#This Row],[F_Q]:[Var_Food]])</f>
        <v>1</v>
      </c>
      <c r="AL342" s="6">
        <f>AVERAGE(Feedback[[#This Row],[B &amp; TV]:[Gymm]])</f>
        <v>4.5</v>
      </c>
    </row>
    <row r="343" spans="1:38" x14ac:dyDescent="0.3">
      <c r="A343">
        <v>342</v>
      </c>
      <c r="B343" s="1">
        <v>44793</v>
      </c>
      <c r="C343" s="1">
        <v>44811</v>
      </c>
      <c r="D343" s="5">
        <f>INT(YEAR(Feedback[[#This Row],[Checkin Date]]))</f>
        <v>2022</v>
      </c>
      <c r="E343" s="5" t="s">
        <v>2012</v>
      </c>
      <c r="F343" s="5" t="str">
        <f>TEXT(Feedback[[#This Row],[Checkin Date]],"dddd")</f>
        <v>Saturday</v>
      </c>
      <c r="G343" s="5" t="str">
        <f>IF(OR(Feedback[[#This Row],[Checkin Day]]="Monday",Feedback[[#This Row],[Checkin Day]]="Tuesday",Feedback[[#This Row],[Checkin Day]]="Wednesday",Feedback[[#This Row],[Checkin Day]]="Thursday"),"Weekdays","Weekends")</f>
        <v>Weekends</v>
      </c>
      <c r="H343">
        <v>18</v>
      </c>
      <c r="I3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43" t="s">
        <v>373</v>
      </c>
      <c r="K343" t="s">
        <v>37</v>
      </c>
      <c r="L343" s="1">
        <v>35407</v>
      </c>
      <c r="M343" s="5">
        <f ca="1">DATEDIF(Feedback[[#This Row],[Date of Birth]],TODAY(),"Y")</f>
        <v>28</v>
      </c>
      <c r="N343" t="s">
        <v>31</v>
      </c>
      <c r="O343" t="s">
        <v>1991</v>
      </c>
      <c r="P343">
        <v>5</v>
      </c>
      <c r="Q343">
        <v>4</v>
      </c>
      <c r="R343" t="s">
        <v>25</v>
      </c>
      <c r="S343" t="s">
        <v>28</v>
      </c>
      <c r="T343" t="s">
        <v>25</v>
      </c>
      <c r="U343" t="s">
        <v>24</v>
      </c>
      <c r="V343" t="s">
        <v>25</v>
      </c>
      <c r="W343" t="s">
        <v>26</v>
      </c>
      <c r="X343" t="s">
        <v>27</v>
      </c>
      <c r="Y343" t="s">
        <v>25</v>
      </c>
      <c r="Z343" s="6">
        <f>VLOOKUP(Feedback[[#This Row],[Staff attitude]],Rating_Range[],2,0)</f>
        <v>4</v>
      </c>
      <c r="AA343" s="6">
        <f>VLOOKUP(Feedback[[#This Row],[Check-in Process]],Rating_Range[],2,0)</f>
        <v>5</v>
      </c>
      <c r="AB343" s="6">
        <f>VLOOKUP(Feedback[[#This Row],[Room service]],Rating_Range[],2,0)</f>
        <v>4</v>
      </c>
      <c r="AC343" s="6">
        <f>VLOOKUP(Feedback[[#This Row],[Room cleanliness]],Rating_Range[],2,0)</f>
        <v>3</v>
      </c>
      <c r="AD343" s="6">
        <f>VLOOKUP(Feedback[[#This Row],[Food quality]],Rating_Range[],2,0)</f>
        <v>4</v>
      </c>
      <c r="AE343" s="6">
        <f>VLOOKUP(Feedback[[#This Row],[Variety of food]],Rating_Range[],2,0)</f>
        <v>1</v>
      </c>
      <c r="AF343" s="6">
        <f>VLOOKUP(Feedback[[#This Row],[Broadband &amp; TV]],Rating_Range[],2,0)</f>
        <v>2</v>
      </c>
      <c r="AG343" s="6">
        <f>VLOOKUP(Feedback[[#This Row],[Gym]],Rating_Range[],2,0)</f>
        <v>4</v>
      </c>
      <c r="AH343" s="6">
        <f>AVERAGE(Feedback[[#This Row],[S.A]:[Gymm]])</f>
        <v>3.375</v>
      </c>
      <c r="AI343" s="6">
        <f>AVERAGE(Feedback[[#This Row],[S.A]:[C-I-P]])</f>
        <v>4.5</v>
      </c>
      <c r="AJ343" s="6">
        <f>AVERAGE(Feedback[[#This Row],[RM_S]:[RM_C]])</f>
        <v>3.5</v>
      </c>
      <c r="AK343" s="6">
        <f>AVERAGE(Feedback[[#This Row],[F_Q]:[Var_Food]])</f>
        <v>2.5</v>
      </c>
      <c r="AL343" s="6">
        <f>AVERAGE(Feedback[[#This Row],[B &amp; TV]:[Gymm]])</f>
        <v>3</v>
      </c>
    </row>
    <row r="344" spans="1:38" x14ac:dyDescent="0.3">
      <c r="A344">
        <v>343</v>
      </c>
      <c r="B344" s="1">
        <v>44345</v>
      </c>
      <c r="C344" s="1">
        <v>44363</v>
      </c>
      <c r="D344" s="5">
        <f>INT(YEAR(Feedback[[#This Row],[Checkin Date]]))</f>
        <v>2021</v>
      </c>
      <c r="E344" s="5" t="s">
        <v>2011</v>
      </c>
      <c r="F344" s="5" t="str">
        <f>TEXT(Feedback[[#This Row],[Checkin Date]],"dddd")</f>
        <v>Saturday</v>
      </c>
      <c r="G344" s="5" t="str">
        <f>IF(OR(Feedback[[#This Row],[Checkin Day]]="Monday",Feedback[[#This Row],[Checkin Day]]="Tuesday",Feedback[[#This Row],[Checkin Day]]="Wednesday",Feedback[[#This Row],[Checkin Day]]="Thursday"),"Weekdays","Weekends")</f>
        <v>Weekends</v>
      </c>
      <c r="H344">
        <v>18</v>
      </c>
      <c r="I3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44" t="s">
        <v>374</v>
      </c>
      <c r="K344" t="s">
        <v>21</v>
      </c>
      <c r="L344" s="1">
        <v>37906</v>
      </c>
      <c r="M344" s="5">
        <f ca="1">DATEDIF(Feedback[[#This Row],[Date of Birth]],TODAY(),"Y")</f>
        <v>21</v>
      </c>
      <c r="N344" t="s">
        <v>35</v>
      </c>
      <c r="O344" t="s">
        <v>23</v>
      </c>
      <c r="P344">
        <v>3</v>
      </c>
      <c r="Q344">
        <v>6</v>
      </c>
      <c r="R344" t="s">
        <v>24</v>
      </c>
      <c r="S344" t="s">
        <v>28</v>
      </c>
      <c r="T344" t="s">
        <v>25</v>
      </c>
      <c r="U344" t="s">
        <v>25</v>
      </c>
      <c r="V344" t="s">
        <v>24</v>
      </c>
      <c r="W344" t="s">
        <v>27</v>
      </c>
      <c r="X344" t="s">
        <v>24</v>
      </c>
      <c r="Y344" t="s">
        <v>24</v>
      </c>
      <c r="Z344" s="6">
        <f>VLOOKUP(Feedback[[#This Row],[Staff attitude]],Rating_Range[],2,0)</f>
        <v>3</v>
      </c>
      <c r="AA344" s="6">
        <f>VLOOKUP(Feedback[[#This Row],[Check-in Process]],Rating_Range[],2,0)</f>
        <v>5</v>
      </c>
      <c r="AB344" s="6">
        <f>VLOOKUP(Feedback[[#This Row],[Room service]],Rating_Range[],2,0)</f>
        <v>4</v>
      </c>
      <c r="AC344" s="6">
        <f>VLOOKUP(Feedback[[#This Row],[Room cleanliness]],Rating_Range[],2,0)</f>
        <v>4</v>
      </c>
      <c r="AD344" s="6">
        <f>VLOOKUP(Feedback[[#This Row],[Food quality]],Rating_Range[],2,0)</f>
        <v>3</v>
      </c>
      <c r="AE344" s="6">
        <f>VLOOKUP(Feedback[[#This Row],[Variety of food]],Rating_Range[],2,0)</f>
        <v>2</v>
      </c>
      <c r="AF344" s="6">
        <f>VLOOKUP(Feedback[[#This Row],[Broadband &amp; TV]],Rating_Range[],2,0)</f>
        <v>3</v>
      </c>
      <c r="AG344" s="6">
        <f>VLOOKUP(Feedback[[#This Row],[Gym]],Rating_Range[],2,0)</f>
        <v>3</v>
      </c>
      <c r="AH344" s="6">
        <f>AVERAGE(Feedback[[#This Row],[S.A]:[Gymm]])</f>
        <v>3.375</v>
      </c>
      <c r="AI344" s="6">
        <f>AVERAGE(Feedback[[#This Row],[S.A]:[C-I-P]])</f>
        <v>4</v>
      </c>
      <c r="AJ344" s="6">
        <f>AVERAGE(Feedback[[#This Row],[RM_S]:[RM_C]])</f>
        <v>4</v>
      </c>
      <c r="AK344" s="6">
        <f>AVERAGE(Feedback[[#This Row],[F_Q]:[Var_Food]])</f>
        <v>2.5</v>
      </c>
      <c r="AL344" s="6">
        <f>AVERAGE(Feedback[[#This Row],[B &amp; TV]:[Gymm]])</f>
        <v>3</v>
      </c>
    </row>
    <row r="345" spans="1:38" x14ac:dyDescent="0.3">
      <c r="A345">
        <v>344</v>
      </c>
      <c r="B345" s="1">
        <v>44142</v>
      </c>
      <c r="C345" s="1">
        <v>44151</v>
      </c>
      <c r="D345" s="5">
        <f>INT(YEAR(Feedback[[#This Row],[Checkin Date]]))</f>
        <v>2020</v>
      </c>
      <c r="E345" s="5" t="s">
        <v>2015</v>
      </c>
      <c r="F345" s="5" t="str">
        <f>TEXT(Feedback[[#This Row],[Checkin Date]],"dddd")</f>
        <v>Saturday</v>
      </c>
      <c r="G345" s="5" t="str">
        <f>IF(OR(Feedback[[#This Row],[Checkin Day]]="Monday",Feedback[[#This Row],[Checkin Day]]="Tuesday",Feedback[[#This Row],[Checkin Day]]="Wednesday",Feedback[[#This Row],[Checkin Day]]="Thursday"),"Weekdays","Weekends")</f>
        <v>Weekends</v>
      </c>
      <c r="H345">
        <v>9</v>
      </c>
      <c r="I3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45" t="s">
        <v>375</v>
      </c>
      <c r="K345" t="s">
        <v>37</v>
      </c>
      <c r="L345" s="1">
        <v>28685</v>
      </c>
      <c r="M345" s="5">
        <f ca="1">DATEDIF(Feedback[[#This Row],[Date of Birth]],TODAY(),"Y")</f>
        <v>46</v>
      </c>
      <c r="N345" t="s">
        <v>31</v>
      </c>
      <c r="O345" t="s">
        <v>1991</v>
      </c>
      <c r="P345">
        <v>4</v>
      </c>
      <c r="Q345">
        <v>6</v>
      </c>
      <c r="R345" t="s">
        <v>28</v>
      </c>
      <c r="S345" t="s">
        <v>28</v>
      </c>
      <c r="T345" t="s">
        <v>24</v>
      </c>
      <c r="U345" t="s">
        <v>27</v>
      </c>
      <c r="V345" t="s">
        <v>26</v>
      </c>
      <c r="W345" t="s">
        <v>27</v>
      </c>
      <c r="X345" t="s">
        <v>25</v>
      </c>
      <c r="Y345" t="s">
        <v>28</v>
      </c>
      <c r="Z345" s="6">
        <f>VLOOKUP(Feedback[[#This Row],[Staff attitude]],Rating_Range[],2,0)</f>
        <v>5</v>
      </c>
      <c r="AA345" s="6">
        <f>VLOOKUP(Feedback[[#This Row],[Check-in Process]],Rating_Range[],2,0)</f>
        <v>5</v>
      </c>
      <c r="AB345" s="6">
        <f>VLOOKUP(Feedback[[#This Row],[Room service]],Rating_Range[],2,0)</f>
        <v>3</v>
      </c>
      <c r="AC345" s="6">
        <f>VLOOKUP(Feedback[[#This Row],[Room cleanliness]],Rating_Range[],2,0)</f>
        <v>2</v>
      </c>
      <c r="AD345" s="6">
        <f>VLOOKUP(Feedback[[#This Row],[Food quality]],Rating_Range[],2,0)</f>
        <v>1</v>
      </c>
      <c r="AE345" s="6">
        <f>VLOOKUP(Feedback[[#This Row],[Variety of food]],Rating_Range[],2,0)</f>
        <v>2</v>
      </c>
      <c r="AF345" s="6">
        <f>VLOOKUP(Feedback[[#This Row],[Broadband &amp; TV]],Rating_Range[],2,0)</f>
        <v>4</v>
      </c>
      <c r="AG345" s="6">
        <f>VLOOKUP(Feedback[[#This Row],[Gym]],Rating_Range[],2,0)</f>
        <v>5</v>
      </c>
      <c r="AH345" s="6">
        <f>AVERAGE(Feedback[[#This Row],[S.A]:[Gymm]])</f>
        <v>3.375</v>
      </c>
      <c r="AI345" s="6">
        <f>AVERAGE(Feedback[[#This Row],[S.A]:[C-I-P]])</f>
        <v>5</v>
      </c>
      <c r="AJ345" s="6">
        <f>AVERAGE(Feedback[[#This Row],[RM_S]:[RM_C]])</f>
        <v>2.5</v>
      </c>
      <c r="AK345" s="6">
        <f>AVERAGE(Feedback[[#This Row],[F_Q]:[Var_Food]])</f>
        <v>1.5</v>
      </c>
      <c r="AL345" s="6">
        <f>AVERAGE(Feedback[[#This Row],[B &amp; TV]:[Gymm]])</f>
        <v>4.5</v>
      </c>
    </row>
    <row r="346" spans="1:38" x14ac:dyDescent="0.3">
      <c r="A346">
        <v>345</v>
      </c>
      <c r="B346" s="1">
        <v>44223</v>
      </c>
      <c r="C346" s="1">
        <v>44230</v>
      </c>
      <c r="D346" s="5">
        <f>INT(YEAR(Feedback[[#This Row],[Checkin Date]]))</f>
        <v>2021</v>
      </c>
      <c r="E346" s="5" t="s">
        <v>2014</v>
      </c>
      <c r="F346" s="5" t="str">
        <f>TEXT(Feedback[[#This Row],[Checkin Date]],"dddd")</f>
        <v>Wednesday</v>
      </c>
      <c r="G346" s="5" t="str">
        <f>IF(OR(Feedback[[#This Row],[Checkin Day]]="Monday",Feedback[[#This Row],[Checkin Day]]="Tuesday",Feedback[[#This Row],[Checkin Day]]="Wednesday",Feedback[[#This Row],[Checkin Day]]="Thursday"),"Weekdays","Weekends")</f>
        <v>Weekdays</v>
      </c>
      <c r="H346">
        <v>7</v>
      </c>
      <c r="I3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46" t="s">
        <v>376</v>
      </c>
      <c r="K346" t="s">
        <v>21</v>
      </c>
      <c r="L346" s="1">
        <v>30552</v>
      </c>
      <c r="M346" s="5">
        <f ca="1">DATEDIF(Feedback[[#This Row],[Date of Birth]],TODAY(),"Y")</f>
        <v>41</v>
      </c>
      <c r="N346" t="s">
        <v>22</v>
      </c>
      <c r="O346" t="s">
        <v>23</v>
      </c>
      <c r="P346">
        <v>3</v>
      </c>
      <c r="Q346">
        <v>8</v>
      </c>
      <c r="R346" t="s">
        <v>24</v>
      </c>
      <c r="S346" t="s">
        <v>24</v>
      </c>
      <c r="T346" t="s">
        <v>25</v>
      </c>
      <c r="U346" t="s">
        <v>25</v>
      </c>
      <c r="V346" t="s">
        <v>27</v>
      </c>
      <c r="W346" t="s">
        <v>25</v>
      </c>
      <c r="X346" t="s">
        <v>24</v>
      </c>
      <c r="Y346" t="s">
        <v>26</v>
      </c>
      <c r="Z346" s="6">
        <f>VLOOKUP(Feedback[[#This Row],[Staff attitude]],Rating_Range[],2,0)</f>
        <v>3</v>
      </c>
      <c r="AA346" s="6">
        <f>VLOOKUP(Feedback[[#This Row],[Check-in Process]],Rating_Range[],2,0)</f>
        <v>3</v>
      </c>
      <c r="AB346" s="6">
        <f>VLOOKUP(Feedback[[#This Row],[Room service]],Rating_Range[],2,0)</f>
        <v>4</v>
      </c>
      <c r="AC346" s="6">
        <f>VLOOKUP(Feedback[[#This Row],[Room cleanliness]],Rating_Range[],2,0)</f>
        <v>4</v>
      </c>
      <c r="AD346" s="6">
        <f>VLOOKUP(Feedback[[#This Row],[Food quality]],Rating_Range[],2,0)</f>
        <v>2</v>
      </c>
      <c r="AE346" s="6">
        <f>VLOOKUP(Feedback[[#This Row],[Variety of food]],Rating_Range[],2,0)</f>
        <v>4</v>
      </c>
      <c r="AF346" s="6">
        <f>VLOOKUP(Feedback[[#This Row],[Broadband &amp; TV]],Rating_Range[],2,0)</f>
        <v>3</v>
      </c>
      <c r="AG346" s="6">
        <f>VLOOKUP(Feedback[[#This Row],[Gym]],Rating_Range[],2,0)</f>
        <v>1</v>
      </c>
      <c r="AH346" s="6">
        <f>AVERAGE(Feedback[[#This Row],[S.A]:[Gymm]])</f>
        <v>3</v>
      </c>
      <c r="AI346" s="6">
        <f>AVERAGE(Feedback[[#This Row],[S.A]:[C-I-P]])</f>
        <v>3</v>
      </c>
      <c r="AJ346" s="6">
        <f>AVERAGE(Feedback[[#This Row],[RM_S]:[RM_C]])</f>
        <v>4</v>
      </c>
      <c r="AK346" s="6">
        <f>AVERAGE(Feedback[[#This Row],[F_Q]:[Var_Food]])</f>
        <v>3</v>
      </c>
      <c r="AL346" s="6">
        <f>AVERAGE(Feedback[[#This Row],[B &amp; TV]:[Gymm]])</f>
        <v>2</v>
      </c>
    </row>
    <row r="347" spans="1:38" x14ac:dyDescent="0.3">
      <c r="A347">
        <v>346</v>
      </c>
      <c r="B347" s="1">
        <v>43961</v>
      </c>
      <c r="C347" s="1">
        <v>43986</v>
      </c>
      <c r="D347" s="5">
        <f>INT(YEAR(Feedback[[#This Row],[Checkin Date]]))</f>
        <v>2020</v>
      </c>
      <c r="E347" s="5" t="s">
        <v>2011</v>
      </c>
      <c r="F347" s="5" t="str">
        <f>TEXT(Feedback[[#This Row],[Checkin Date]],"dddd")</f>
        <v>Sunday</v>
      </c>
      <c r="G347" s="5" t="str">
        <f>IF(OR(Feedback[[#This Row],[Checkin Day]]="Monday",Feedback[[#This Row],[Checkin Day]]="Tuesday",Feedback[[#This Row],[Checkin Day]]="Wednesday",Feedback[[#This Row],[Checkin Day]]="Thursday"),"Weekdays","Weekends")</f>
        <v>Weekends</v>
      </c>
      <c r="H347">
        <v>25</v>
      </c>
      <c r="I3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47" t="s">
        <v>377</v>
      </c>
      <c r="K347" t="s">
        <v>21</v>
      </c>
      <c r="L347" s="1">
        <v>36865</v>
      </c>
      <c r="M347" s="5">
        <f ca="1">DATEDIF(Feedback[[#This Row],[Date of Birth]],TODAY(),"Y")</f>
        <v>24</v>
      </c>
      <c r="N347" t="s">
        <v>22</v>
      </c>
      <c r="O347" t="s">
        <v>1993</v>
      </c>
      <c r="P347">
        <v>3</v>
      </c>
      <c r="Q347">
        <v>9</v>
      </c>
      <c r="R347" t="s">
        <v>28</v>
      </c>
      <c r="S347" t="s">
        <v>25</v>
      </c>
      <c r="T347" t="s">
        <v>25</v>
      </c>
      <c r="U347" t="s">
        <v>24</v>
      </c>
      <c r="V347" t="s">
        <v>24</v>
      </c>
      <c r="W347" t="s">
        <v>27</v>
      </c>
      <c r="X347" t="s">
        <v>24</v>
      </c>
      <c r="Y347" t="s">
        <v>24</v>
      </c>
      <c r="Z347" s="6">
        <f>VLOOKUP(Feedback[[#This Row],[Staff attitude]],Rating_Range[],2,0)</f>
        <v>5</v>
      </c>
      <c r="AA347" s="6">
        <f>VLOOKUP(Feedback[[#This Row],[Check-in Process]],Rating_Range[],2,0)</f>
        <v>4</v>
      </c>
      <c r="AB347" s="6">
        <f>VLOOKUP(Feedback[[#This Row],[Room service]],Rating_Range[],2,0)</f>
        <v>4</v>
      </c>
      <c r="AC347" s="6">
        <f>VLOOKUP(Feedback[[#This Row],[Room cleanliness]],Rating_Range[],2,0)</f>
        <v>3</v>
      </c>
      <c r="AD347" s="6">
        <f>VLOOKUP(Feedback[[#This Row],[Food quality]],Rating_Range[],2,0)</f>
        <v>3</v>
      </c>
      <c r="AE347" s="6">
        <f>VLOOKUP(Feedback[[#This Row],[Variety of food]],Rating_Range[],2,0)</f>
        <v>2</v>
      </c>
      <c r="AF347" s="6">
        <f>VLOOKUP(Feedback[[#This Row],[Broadband &amp; TV]],Rating_Range[],2,0)</f>
        <v>3</v>
      </c>
      <c r="AG347" s="6">
        <f>VLOOKUP(Feedback[[#This Row],[Gym]],Rating_Range[],2,0)</f>
        <v>3</v>
      </c>
      <c r="AH347" s="6">
        <f>AVERAGE(Feedback[[#This Row],[S.A]:[Gymm]])</f>
        <v>3.375</v>
      </c>
      <c r="AI347" s="6">
        <f>AVERAGE(Feedback[[#This Row],[S.A]:[C-I-P]])</f>
        <v>4.5</v>
      </c>
      <c r="AJ347" s="6">
        <f>AVERAGE(Feedback[[#This Row],[RM_S]:[RM_C]])</f>
        <v>3.5</v>
      </c>
      <c r="AK347" s="6">
        <f>AVERAGE(Feedback[[#This Row],[F_Q]:[Var_Food]])</f>
        <v>2.5</v>
      </c>
      <c r="AL347" s="6">
        <f>AVERAGE(Feedback[[#This Row],[B &amp; TV]:[Gymm]])</f>
        <v>3</v>
      </c>
    </row>
    <row r="348" spans="1:38" x14ac:dyDescent="0.3">
      <c r="A348">
        <v>347</v>
      </c>
      <c r="B348" s="1">
        <v>43946</v>
      </c>
      <c r="C348" s="1">
        <v>43949</v>
      </c>
      <c r="D348" s="5">
        <f>INT(YEAR(Feedback[[#This Row],[Checkin Date]]))</f>
        <v>2020</v>
      </c>
      <c r="E348" s="5" t="s">
        <v>2008</v>
      </c>
      <c r="F348" s="5" t="str">
        <f>TEXT(Feedback[[#This Row],[Checkin Date]],"dddd")</f>
        <v>Saturday</v>
      </c>
      <c r="G348" s="5" t="str">
        <f>IF(OR(Feedback[[#This Row],[Checkin Day]]="Monday",Feedback[[#This Row],[Checkin Day]]="Tuesday",Feedback[[#This Row],[Checkin Day]]="Wednesday",Feedback[[#This Row],[Checkin Day]]="Thursday"),"Weekdays","Weekends")</f>
        <v>Weekends</v>
      </c>
      <c r="H348">
        <v>3</v>
      </c>
      <c r="I3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348" t="s">
        <v>378</v>
      </c>
      <c r="K348" t="s">
        <v>21</v>
      </c>
      <c r="L348" s="1">
        <v>35653</v>
      </c>
      <c r="M348" s="5">
        <f ca="1">DATEDIF(Feedback[[#This Row],[Date of Birth]],TODAY(),"Y")</f>
        <v>27</v>
      </c>
      <c r="N348" t="s">
        <v>22</v>
      </c>
      <c r="O348" t="s">
        <v>23</v>
      </c>
      <c r="P348">
        <v>3</v>
      </c>
      <c r="Q348">
        <v>9</v>
      </c>
      <c r="R348" t="s">
        <v>28</v>
      </c>
      <c r="S348" t="s">
        <v>25</v>
      </c>
      <c r="T348" t="s">
        <v>24</v>
      </c>
      <c r="U348" t="s">
        <v>27</v>
      </c>
      <c r="V348" t="s">
        <v>24</v>
      </c>
      <c r="W348" t="s">
        <v>27</v>
      </c>
      <c r="X348" t="s">
        <v>28</v>
      </c>
      <c r="Y348" t="s">
        <v>27</v>
      </c>
      <c r="Z348" s="6">
        <f>VLOOKUP(Feedback[[#This Row],[Staff attitude]],Rating_Range[],2,0)</f>
        <v>5</v>
      </c>
      <c r="AA348" s="6">
        <f>VLOOKUP(Feedback[[#This Row],[Check-in Process]],Rating_Range[],2,0)</f>
        <v>4</v>
      </c>
      <c r="AB348" s="6">
        <f>VLOOKUP(Feedback[[#This Row],[Room service]],Rating_Range[],2,0)</f>
        <v>3</v>
      </c>
      <c r="AC348" s="6">
        <f>VLOOKUP(Feedback[[#This Row],[Room cleanliness]],Rating_Range[],2,0)</f>
        <v>2</v>
      </c>
      <c r="AD348" s="6">
        <f>VLOOKUP(Feedback[[#This Row],[Food quality]],Rating_Range[],2,0)</f>
        <v>3</v>
      </c>
      <c r="AE348" s="6">
        <f>VLOOKUP(Feedback[[#This Row],[Variety of food]],Rating_Range[],2,0)</f>
        <v>2</v>
      </c>
      <c r="AF348" s="6">
        <f>VLOOKUP(Feedback[[#This Row],[Broadband &amp; TV]],Rating_Range[],2,0)</f>
        <v>5</v>
      </c>
      <c r="AG348" s="6">
        <f>VLOOKUP(Feedback[[#This Row],[Gym]],Rating_Range[],2,0)</f>
        <v>2</v>
      </c>
      <c r="AH348" s="6">
        <f>AVERAGE(Feedback[[#This Row],[S.A]:[Gymm]])</f>
        <v>3.25</v>
      </c>
      <c r="AI348" s="6">
        <f>AVERAGE(Feedback[[#This Row],[S.A]:[C-I-P]])</f>
        <v>4.5</v>
      </c>
      <c r="AJ348" s="6">
        <f>AVERAGE(Feedback[[#This Row],[RM_S]:[RM_C]])</f>
        <v>2.5</v>
      </c>
      <c r="AK348" s="6">
        <f>AVERAGE(Feedback[[#This Row],[F_Q]:[Var_Food]])</f>
        <v>2.5</v>
      </c>
      <c r="AL348" s="6">
        <f>AVERAGE(Feedback[[#This Row],[B &amp; TV]:[Gymm]])</f>
        <v>3.5</v>
      </c>
    </row>
    <row r="349" spans="1:38" x14ac:dyDescent="0.3">
      <c r="A349">
        <v>348</v>
      </c>
      <c r="B349" s="1">
        <v>43820</v>
      </c>
      <c r="C349" s="1">
        <v>43844</v>
      </c>
      <c r="D349" s="5">
        <f>INT(YEAR(Feedback[[#This Row],[Checkin Date]]))</f>
        <v>2019</v>
      </c>
      <c r="E349" s="5" t="s">
        <v>2010</v>
      </c>
      <c r="F349" s="5" t="str">
        <f>TEXT(Feedback[[#This Row],[Checkin Date]],"dddd")</f>
        <v>Saturday</v>
      </c>
      <c r="G349" s="5" t="str">
        <f>IF(OR(Feedback[[#This Row],[Checkin Day]]="Monday",Feedback[[#This Row],[Checkin Day]]="Tuesday",Feedback[[#This Row],[Checkin Day]]="Wednesday",Feedback[[#This Row],[Checkin Day]]="Thursday"),"Weekdays","Weekends")</f>
        <v>Weekends</v>
      </c>
      <c r="H349">
        <v>24</v>
      </c>
      <c r="I3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49" t="s">
        <v>379</v>
      </c>
      <c r="K349" t="s">
        <v>21</v>
      </c>
      <c r="L349" s="1">
        <v>31880</v>
      </c>
      <c r="M349" s="5">
        <f ca="1">DATEDIF(Feedback[[#This Row],[Date of Birth]],TODAY(),"Y")</f>
        <v>38</v>
      </c>
      <c r="N349" t="s">
        <v>31</v>
      </c>
      <c r="O349" t="s">
        <v>1995</v>
      </c>
      <c r="P349">
        <v>3</v>
      </c>
      <c r="Q349">
        <v>6</v>
      </c>
      <c r="R349" t="s">
        <v>28</v>
      </c>
      <c r="S349" t="s">
        <v>25</v>
      </c>
      <c r="T349" t="s">
        <v>24</v>
      </c>
      <c r="U349" t="s">
        <v>28</v>
      </c>
      <c r="V349" t="s">
        <v>25</v>
      </c>
      <c r="W349" t="s">
        <v>26</v>
      </c>
      <c r="X349" t="s">
        <v>27</v>
      </c>
      <c r="Y349" t="s">
        <v>26</v>
      </c>
      <c r="Z349" s="6">
        <f>VLOOKUP(Feedback[[#This Row],[Staff attitude]],Rating_Range[],2,0)</f>
        <v>5</v>
      </c>
      <c r="AA349" s="6">
        <f>VLOOKUP(Feedback[[#This Row],[Check-in Process]],Rating_Range[],2,0)</f>
        <v>4</v>
      </c>
      <c r="AB349" s="6">
        <f>VLOOKUP(Feedback[[#This Row],[Room service]],Rating_Range[],2,0)</f>
        <v>3</v>
      </c>
      <c r="AC349" s="6">
        <f>VLOOKUP(Feedback[[#This Row],[Room cleanliness]],Rating_Range[],2,0)</f>
        <v>5</v>
      </c>
      <c r="AD349" s="6">
        <f>VLOOKUP(Feedback[[#This Row],[Food quality]],Rating_Range[],2,0)</f>
        <v>4</v>
      </c>
      <c r="AE349" s="6">
        <f>VLOOKUP(Feedback[[#This Row],[Variety of food]],Rating_Range[],2,0)</f>
        <v>1</v>
      </c>
      <c r="AF349" s="6">
        <f>VLOOKUP(Feedback[[#This Row],[Broadband &amp; TV]],Rating_Range[],2,0)</f>
        <v>2</v>
      </c>
      <c r="AG349" s="6">
        <f>VLOOKUP(Feedback[[#This Row],[Gym]],Rating_Range[],2,0)</f>
        <v>1</v>
      </c>
      <c r="AH349" s="6">
        <f>AVERAGE(Feedback[[#This Row],[S.A]:[Gymm]])</f>
        <v>3.125</v>
      </c>
      <c r="AI349" s="6">
        <f>AVERAGE(Feedback[[#This Row],[S.A]:[C-I-P]])</f>
        <v>4.5</v>
      </c>
      <c r="AJ349" s="6">
        <f>AVERAGE(Feedback[[#This Row],[RM_S]:[RM_C]])</f>
        <v>4</v>
      </c>
      <c r="AK349" s="6">
        <f>AVERAGE(Feedback[[#This Row],[F_Q]:[Var_Food]])</f>
        <v>2.5</v>
      </c>
      <c r="AL349" s="6">
        <f>AVERAGE(Feedback[[#This Row],[B &amp; TV]:[Gymm]])</f>
        <v>1.5</v>
      </c>
    </row>
    <row r="350" spans="1:38" x14ac:dyDescent="0.3">
      <c r="A350">
        <v>349</v>
      </c>
      <c r="B350" s="1">
        <v>44384</v>
      </c>
      <c r="C350" s="1">
        <v>44410</v>
      </c>
      <c r="D350" s="5">
        <f>INT(YEAR(Feedback[[#This Row],[Checkin Date]]))</f>
        <v>2021</v>
      </c>
      <c r="E350" s="5" t="s">
        <v>2016</v>
      </c>
      <c r="F350" s="5" t="str">
        <f>TEXT(Feedback[[#This Row],[Checkin Date]],"dddd")</f>
        <v>Wednesday</v>
      </c>
      <c r="G350" s="5" t="str">
        <f>IF(OR(Feedback[[#This Row],[Checkin Day]]="Monday",Feedback[[#This Row],[Checkin Day]]="Tuesday",Feedback[[#This Row],[Checkin Day]]="Wednesday",Feedback[[#This Row],[Checkin Day]]="Thursday"),"Weekdays","Weekends")</f>
        <v>Weekdays</v>
      </c>
      <c r="H350">
        <v>26</v>
      </c>
      <c r="I3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50" t="s">
        <v>380</v>
      </c>
      <c r="K350" t="s">
        <v>37</v>
      </c>
      <c r="L350" s="1">
        <v>30909</v>
      </c>
      <c r="M350" s="5">
        <f ca="1">DATEDIF(Feedback[[#This Row],[Date of Birth]],TODAY(),"Y")</f>
        <v>40</v>
      </c>
      <c r="N350" t="s">
        <v>31</v>
      </c>
      <c r="O350" t="s">
        <v>1991</v>
      </c>
      <c r="P350">
        <v>4</v>
      </c>
      <c r="Q350">
        <v>9</v>
      </c>
      <c r="R350" t="s">
        <v>25</v>
      </c>
      <c r="S350" t="s">
        <v>28</v>
      </c>
      <c r="T350" t="s">
        <v>28</v>
      </c>
      <c r="U350" t="s">
        <v>25</v>
      </c>
      <c r="V350" t="s">
        <v>25</v>
      </c>
      <c r="W350" t="s">
        <v>26</v>
      </c>
      <c r="X350" t="s">
        <v>25</v>
      </c>
      <c r="Y350" t="s">
        <v>28</v>
      </c>
      <c r="Z350" s="6">
        <f>VLOOKUP(Feedback[[#This Row],[Staff attitude]],Rating_Range[],2,0)</f>
        <v>4</v>
      </c>
      <c r="AA350" s="6">
        <f>VLOOKUP(Feedback[[#This Row],[Check-in Process]],Rating_Range[],2,0)</f>
        <v>5</v>
      </c>
      <c r="AB350" s="6">
        <f>VLOOKUP(Feedback[[#This Row],[Room service]],Rating_Range[],2,0)</f>
        <v>5</v>
      </c>
      <c r="AC350" s="6">
        <f>VLOOKUP(Feedback[[#This Row],[Room cleanliness]],Rating_Range[],2,0)</f>
        <v>4</v>
      </c>
      <c r="AD350" s="6">
        <f>VLOOKUP(Feedback[[#This Row],[Food quality]],Rating_Range[],2,0)</f>
        <v>4</v>
      </c>
      <c r="AE350" s="6">
        <f>VLOOKUP(Feedback[[#This Row],[Variety of food]],Rating_Range[],2,0)</f>
        <v>1</v>
      </c>
      <c r="AF350" s="6">
        <f>VLOOKUP(Feedback[[#This Row],[Broadband &amp; TV]],Rating_Range[],2,0)</f>
        <v>4</v>
      </c>
      <c r="AG350" s="6">
        <f>VLOOKUP(Feedback[[#This Row],[Gym]],Rating_Range[],2,0)</f>
        <v>5</v>
      </c>
      <c r="AH350" s="6">
        <f>AVERAGE(Feedback[[#This Row],[S.A]:[Gymm]])</f>
        <v>4</v>
      </c>
      <c r="AI350" s="6">
        <f>AVERAGE(Feedback[[#This Row],[S.A]:[C-I-P]])</f>
        <v>4.5</v>
      </c>
      <c r="AJ350" s="6">
        <f>AVERAGE(Feedback[[#This Row],[RM_S]:[RM_C]])</f>
        <v>4.5</v>
      </c>
      <c r="AK350" s="6">
        <f>AVERAGE(Feedback[[#This Row],[F_Q]:[Var_Food]])</f>
        <v>2.5</v>
      </c>
      <c r="AL350" s="6">
        <f>AVERAGE(Feedback[[#This Row],[B &amp; TV]:[Gymm]])</f>
        <v>4.5</v>
      </c>
    </row>
    <row r="351" spans="1:38" x14ac:dyDescent="0.3">
      <c r="A351">
        <v>350</v>
      </c>
      <c r="B351" s="1">
        <v>44273</v>
      </c>
      <c r="C351" s="1">
        <v>44290</v>
      </c>
      <c r="D351" s="5">
        <f>INT(YEAR(Feedback[[#This Row],[Checkin Date]]))</f>
        <v>2021</v>
      </c>
      <c r="E351" s="5" t="s">
        <v>2017</v>
      </c>
      <c r="F351" s="5" t="str">
        <f>TEXT(Feedback[[#This Row],[Checkin Date]],"dddd")</f>
        <v>Thursday</v>
      </c>
      <c r="G351" s="5" t="str">
        <f>IF(OR(Feedback[[#This Row],[Checkin Day]]="Monday",Feedback[[#This Row],[Checkin Day]]="Tuesday",Feedback[[#This Row],[Checkin Day]]="Wednesday",Feedback[[#This Row],[Checkin Day]]="Thursday"),"Weekdays","Weekends")</f>
        <v>Weekdays</v>
      </c>
      <c r="H351">
        <v>17</v>
      </c>
      <c r="I3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51" t="s">
        <v>381</v>
      </c>
      <c r="K351" t="s">
        <v>21</v>
      </c>
      <c r="L351" s="1">
        <v>19174</v>
      </c>
      <c r="M351" s="5">
        <f ca="1">DATEDIF(Feedback[[#This Row],[Date of Birth]],TODAY(),"Y")</f>
        <v>73</v>
      </c>
      <c r="N351" t="s">
        <v>31</v>
      </c>
      <c r="O351" t="s">
        <v>1991</v>
      </c>
      <c r="P351">
        <v>1</v>
      </c>
      <c r="Q351">
        <v>7</v>
      </c>
      <c r="R351" t="s">
        <v>26</v>
      </c>
      <c r="S351" t="s">
        <v>27</v>
      </c>
      <c r="T351" t="s">
        <v>27</v>
      </c>
      <c r="U351" t="s">
        <v>27</v>
      </c>
      <c r="V351" t="s">
        <v>24</v>
      </c>
      <c r="W351" t="s">
        <v>26</v>
      </c>
      <c r="X351" t="s">
        <v>26</v>
      </c>
      <c r="Y351" t="s">
        <v>25</v>
      </c>
      <c r="Z351" s="6">
        <f>VLOOKUP(Feedback[[#This Row],[Staff attitude]],Rating_Range[],2,0)</f>
        <v>1</v>
      </c>
      <c r="AA351" s="6">
        <f>VLOOKUP(Feedback[[#This Row],[Check-in Process]],Rating_Range[],2,0)</f>
        <v>2</v>
      </c>
      <c r="AB351" s="6">
        <f>VLOOKUP(Feedback[[#This Row],[Room service]],Rating_Range[],2,0)</f>
        <v>2</v>
      </c>
      <c r="AC351" s="6">
        <f>VLOOKUP(Feedback[[#This Row],[Room cleanliness]],Rating_Range[],2,0)</f>
        <v>2</v>
      </c>
      <c r="AD351" s="6">
        <f>VLOOKUP(Feedback[[#This Row],[Food quality]],Rating_Range[],2,0)</f>
        <v>3</v>
      </c>
      <c r="AE351" s="6">
        <f>VLOOKUP(Feedback[[#This Row],[Variety of food]],Rating_Range[],2,0)</f>
        <v>1</v>
      </c>
      <c r="AF351" s="6">
        <f>VLOOKUP(Feedback[[#This Row],[Broadband &amp; TV]],Rating_Range[],2,0)</f>
        <v>1</v>
      </c>
      <c r="AG351" s="6">
        <f>VLOOKUP(Feedback[[#This Row],[Gym]],Rating_Range[],2,0)</f>
        <v>4</v>
      </c>
      <c r="AH351" s="6">
        <f>AVERAGE(Feedback[[#This Row],[S.A]:[Gymm]])</f>
        <v>2</v>
      </c>
      <c r="AI351" s="6">
        <f>AVERAGE(Feedback[[#This Row],[S.A]:[C-I-P]])</f>
        <v>1.5</v>
      </c>
      <c r="AJ351" s="6">
        <f>AVERAGE(Feedback[[#This Row],[RM_S]:[RM_C]])</f>
        <v>2</v>
      </c>
      <c r="AK351" s="6">
        <f>AVERAGE(Feedback[[#This Row],[F_Q]:[Var_Food]])</f>
        <v>2</v>
      </c>
      <c r="AL351" s="6">
        <f>AVERAGE(Feedback[[#This Row],[B &amp; TV]:[Gymm]])</f>
        <v>2.5</v>
      </c>
    </row>
    <row r="352" spans="1:38" x14ac:dyDescent="0.3">
      <c r="A352">
        <v>351</v>
      </c>
      <c r="B352" s="1">
        <v>44323</v>
      </c>
      <c r="C352" s="1">
        <v>44337</v>
      </c>
      <c r="D352" s="5">
        <f>INT(YEAR(Feedback[[#This Row],[Checkin Date]]))</f>
        <v>2021</v>
      </c>
      <c r="E352" s="5" t="s">
        <v>2011</v>
      </c>
      <c r="F352" s="5" t="str">
        <f>TEXT(Feedback[[#This Row],[Checkin Date]],"dddd")</f>
        <v>Friday</v>
      </c>
      <c r="G352" s="5" t="str">
        <f>IF(OR(Feedback[[#This Row],[Checkin Day]]="Monday",Feedback[[#This Row],[Checkin Day]]="Tuesday",Feedback[[#This Row],[Checkin Day]]="Wednesday",Feedback[[#This Row],[Checkin Day]]="Thursday"),"Weekdays","Weekends")</f>
        <v>Weekends</v>
      </c>
      <c r="H352">
        <v>14</v>
      </c>
      <c r="I3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52" t="s">
        <v>382</v>
      </c>
      <c r="K352" t="s">
        <v>21</v>
      </c>
      <c r="L352" s="1">
        <v>29474</v>
      </c>
      <c r="M352" s="5">
        <f ca="1">DATEDIF(Feedback[[#This Row],[Date of Birth]],TODAY(),"Y")</f>
        <v>44</v>
      </c>
      <c r="N352" t="s">
        <v>22</v>
      </c>
      <c r="O352" t="s">
        <v>23</v>
      </c>
      <c r="P352">
        <v>3</v>
      </c>
      <c r="Q352">
        <v>8</v>
      </c>
      <c r="R352" t="s">
        <v>25</v>
      </c>
      <c r="S352" t="s">
        <v>24</v>
      </c>
      <c r="T352" t="s">
        <v>25</v>
      </c>
      <c r="U352" t="s">
        <v>26</v>
      </c>
      <c r="V352" t="s">
        <v>24</v>
      </c>
      <c r="W352" t="s">
        <v>24</v>
      </c>
      <c r="X352" t="s">
        <v>28</v>
      </c>
      <c r="Y352" t="s">
        <v>27</v>
      </c>
      <c r="Z352" s="6">
        <f>VLOOKUP(Feedback[[#This Row],[Staff attitude]],Rating_Range[],2,0)</f>
        <v>4</v>
      </c>
      <c r="AA352" s="6">
        <f>VLOOKUP(Feedback[[#This Row],[Check-in Process]],Rating_Range[],2,0)</f>
        <v>3</v>
      </c>
      <c r="AB352" s="6">
        <f>VLOOKUP(Feedback[[#This Row],[Room service]],Rating_Range[],2,0)</f>
        <v>4</v>
      </c>
      <c r="AC352" s="6">
        <f>VLOOKUP(Feedback[[#This Row],[Room cleanliness]],Rating_Range[],2,0)</f>
        <v>1</v>
      </c>
      <c r="AD352" s="6">
        <f>VLOOKUP(Feedback[[#This Row],[Food quality]],Rating_Range[],2,0)</f>
        <v>3</v>
      </c>
      <c r="AE352" s="6">
        <f>VLOOKUP(Feedback[[#This Row],[Variety of food]],Rating_Range[],2,0)</f>
        <v>3</v>
      </c>
      <c r="AF352" s="6">
        <f>VLOOKUP(Feedback[[#This Row],[Broadband &amp; TV]],Rating_Range[],2,0)</f>
        <v>5</v>
      </c>
      <c r="AG352" s="6">
        <f>VLOOKUP(Feedback[[#This Row],[Gym]],Rating_Range[],2,0)</f>
        <v>2</v>
      </c>
      <c r="AH352" s="6">
        <f>AVERAGE(Feedback[[#This Row],[S.A]:[Gymm]])</f>
        <v>3.125</v>
      </c>
      <c r="AI352" s="6">
        <f>AVERAGE(Feedback[[#This Row],[S.A]:[C-I-P]])</f>
        <v>3.5</v>
      </c>
      <c r="AJ352" s="6">
        <f>AVERAGE(Feedback[[#This Row],[RM_S]:[RM_C]])</f>
        <v>2.5</v>
      </c>
      <c r="AK352" s="6">
        <f>AVERAGE(Feedback[[#This Row],[F_Q]:[Var_Food]])</f>
        <v>3</v>
      </c>
      <c r="AL352" s="6">
        <f>AVERAGE(Feedback[[#This Row],[B &amp; TV]:[Gymm]])</f>
        <v>3.5</v>
      </c>
    </row>
    <row r="353" spans="1:38" x14ac:dyDescent="0.3">
      <c r="A353">
        <v>352</v>
      </c>
      <c r="B353" s="1">
        <v>44338</v>
      </c>
      <c r="C353" s="1">
        <v>44342</v>
      </c>
      <c r="D353" s="5">
        <f>INT(YEAR(Feedback[[#This Row],[Checkin Date]]))</f>
        <v>2021</v>
      </c>
      <c r="E353" s="5" t="s">
        <v>2011</v>
      </c>
      <c r="F353" s="5" t="str">
        <f>TEXT(Feedback[[#This Row],[Checkin Date]],"dddd")</f>
        <v>Saturday</v>
      </c>
      <c r="G353" s="5" t="str">
        <f>IF(OR(Feedback[[#This Row],[Checkin Day]]="Monday",Feedback[[#This Row],[Checkin Day]]="Tuesday",Feedback[[#This Row],[Checkin Day]]="Wednesday",Feedback[[#This Row],[Checkin Day]]="Thursday"),"Weekdays","Weekends")</f>
        <v>Weekends</v>
      </c>
      <c r="H353">
        <v>4</v>
      </c>
      <c r="I3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53" t="s">
        <v>383</v>
      </c>
      <c r="K353" t="s">
        <v>37</v>
      </c>
      <c r="L353" s="1">
        <v>37172</v>
      </c>
      <c r="M353" s="5">
        <f ca="1">DATEDIF(Feedback[[#This Row],[Date of Birth]],TODAY(),"Y")</f>
        <v>23</v>
      </c>
      <c r="N353" t="s">
        <v>31</v>
      </c>
      <c r="O353" t="s">
        <v>1995</v>
      </c>
      <c r="P353">
        <v>2</v>
      </c>
      <c r="Q353">
        <v>9</v>
      </c>
      <c r="R353" t="s">
        <v>25</v>
      </c>
      <c r="S353" t="s">
        <v>24</v>
      </c>
      <c r="T353" t="s">
        <v>24</v>
      </c>
      <c r="U353" t="s">
        <v>25</v>
      </c>
      <c r="V353" t="s">
        <v>28</v>
      </c>
      <c r="W353" t="s">
        <v>27</v>
      </c>
      <c r="X353" t="s">
        <v>27</v>
      </c>
      <c r="Y353" t="s">
        <v>25</v>
      </c>
      <c r="Z353" s="6">
        <f>VLOOKUP(Feedback[[#This Row],[Staff attitude]],Rating_Range[],2,0)</f>
        <v>4</v>
      </c>
      <c r="AA353" s="6">
        <f>VLOOKUP(Feedback[[#This Row],[Check-in Process]],Rating_Range[],2,0)</f>
        <v>3</v>
      </c>
      <c r="AB353" s="6">
        <f>VLOOKUP(Feedback[[#This Row],[Room service]],Rating_Range[],2,0)</f>
        <v>3</v>
      </c>
      <c r="AC353" s="6">
        <f>VLOOKUP(Feedback[[#This Row],[Room cleanliness]],Rating_Range[],2,0)</f>
        <v>4</v>
      </c>
      <c r="AD353" s="6">
        <f>VLOOKUP(Feedback[[#This Row],[Food quality]],Rating_Range[],2,0)</f>
        <v>5</v>
      </c>
      <c r="AE353" s="6">
        <f>VLOOKUP(Feedback[[#This Row],[Variety of food]],Rating_Range[],2,0)</f>
        <v>2</v>
      </c>
      <c r="AF353" s="6">
        <f>VLOOKUP(Feedback[[#This Row],[Broadband &amp; TV]],Rating_Range[],2,0)</f>
        <v>2</v>
      </c>
      <c r="AG353" s="6">
        <f>VLOOKUP(Feedback[[#This Row],[Gym]],Rating_Range[],2,0)</f>
        <v>4</v>
      </c>
      <c r="AH353" s="6">
        <f>AVERAGE(Feedback[[#This Row],[S.A]:[Gymm]])</f>
        <v>3.375</v>
      </c>
      <c r="AI353" s="6">
        <f>AVERAGE(Feedback[[#This Row],[S.A]:[C-I-P]])</f>
        <v>3.5</v>
      </c>
      <c r="AJ353" s="6">
        <f>AVERAGE(Feedback[[#This Row],[RM_S]:[RM_C]])</f>
        <v>3.5</v>
      </c>
      <c r="AK353" s="6">
        <f>AVERAGE(Feedback[[#This Row],[F_Q]:[Var_Food]])</f>
        <v>3.5</v>
      </c>
      <c r="AL353" s="6">
        <f>AVERAGE(Feedback[[#This Row],[B &amp; TV]:[Gymm]])</f>
        <v>3</v>
      </c>
    </row>
    <row r="354" spans="1:38" x14ac:dyDescent="0.3">
      <c r="A354">
        <v>353</v>
      </c>
      <c r="B354" s="1">
        <v>44605</v>
      </c>
      <c r="C354" s="1">
        <v>44628</v>
      </c>
      <c r="D354" s="5">
        <f>INT(YEAR(Feedback[[#This Row],[Checkin Date]]))</f>
        <v>2022</v>
      </c>
      <c r="E354" s="5" t="s">
        <v>2018</v>
      </c>
      <c r="F354" s="5" t="str">
        <f>TEXT(Feedback[[#This Row],[Checkin Date]],"dddd")</f>
        <v>Sunday</v>
      </c>
      <c r="G354" s="5" t="str">
        <f>IF(OR(Feedback[[#This Row],[Checkin Day]]="Monday",Feedback[[#This Row],[Checkin Day]]="Tuesday",Feedback[[#This Row],[Checkin Day]]="Wednesday",Feedback[[#This Row],[Checkin Day]]="Thursday"),"Weekdays","Weekends")</f>
        <v>Weekends</v>
      </c>
      <c r="H354">
        <v>23</v>
      </c>
      <c r="I3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54" t="s">
        <v>384</v>
      </c>
      <c r="K354" t="s">
        <v>21</v>
      </c>
      <c r="L354" s="1">
        <v>28880</v>
      </c>
      <c r="M354" s="5">
        <f ca="1">DATEDIF(Feedback[[#This Row],[Date of Birth]],TODAY(),"Y")</f>
        <v>46</v>
      </c>
      <c r="N354" t="s">
        <v>22</v>
      </c>
      <c r="O354" t="s">
        <v>23</v>
      </c>
      <c r="P354">
        <v>5</v>
      </c>
      <c r="Q354">
        <v>9</v>
      </c>
      <c r="R354" t="s">
        <v>28</v>
      </c>
      <c r="S354" t="s">
        <v>25</v>
      </c>
      <c r="T354" t="s">
        <v>24</v>
      </c>
      <c r="U354" t="s">
        <v>24</v>
      </c>
      <c r="V354" t="s">
        <v>24</v>
      </c>
      <c r="W354" t="s">
        <v>26</v>
      </c>
      <c r="X354" t="s">
        <v>26</v>
      </c>
      <c r="Y354" t="s">
        <v>27</v>
      </c>
      <c r="Z354" s="6">
        <f>VLOOKUP(Feedback[[#This Row],[Staff attitude]],Rating_Range[],2,0)</f>
        <v>5</v>
      </c>
      <c r="AA354" s="6">
        <f>VLOOKUP(Feedback[[#This Row],[Check-in Process]],Rating_Range[],2,0)</f>
        <v>4</v>
      </c>
      <c r="AB354" s="6">
        <f>VLOOKUP(Feedback[[#This Row],[Room service]],Rating_Range[],2,0)</f>
        <v>3</v>
      </c>
      <c r="AC354" s="6">
        <f>VLOOKUP(Feedback[[#This Row],[Room cleanliness]],Rating_Range[],2,0)</f>
        <v>3</v>
      </c>
      <c r="AD354" s="6">
        <f>VLOOKUP(Feedback[[#This Row],[Food quality]],Rating_Range[],2,0)</f>
        <v>3</v>
      </c>
      <c r="AE354" s="6">
        <f>VLOOKUP(Feedback[[#This Row],[Variety of food]],Rating_Range[],2,0)</f>
        <v>1</v>
      </c>
      <c r="AF354" s="6">
        <f>VLOOKUP(Feedback[[#This Row],[Broadband &amp; TV]],Rating_Range[],2,0)</f>
        <v>1</v>
      </c>
      <c r="AG354" s="6">
        <f>VLOOKUP(Feedback[[#This Row],[Gym]],Rating_Range[],2,0)</f>
        <v>2</v>
      </c>
      <c r="AH354" s="6">
        <f>AVERAGE(Feedback[[#This Row],[S.A]:[Gymm]])</f>
        <v>2.75</v>
      </c>
      <c r="AI354" s="6">
        <f>AVERAGE(Feedback[[#This Row],[S.A]:[C-I-P]])</f>
        <v>4.5</v>
      </c>
      <c r="AJ354" s="6">
        <f>AVERAGE(Feedback[[#This Row],[RM_S]:[RM_C]])</f>
        <v>3</v>
      </c>
      <c r="AK354" s="6">
        <f>AVERAGE(Feedback[[#This Row],[F_Q]:[Var_Food]])</f>
        <v>2</v>
      </c>
      <c r="AL354" s="6">
        <f>AVERAGE(Feedback[[#This Row],[B &amp; TV]:[Gymm]])</f>
        <v>1.5</v>
      </c>
    </row>
    <row r="355" spans="1:38" x14ac:dyDescent="0.3">
      <c r="A355">
        <v>354</v>
      </c>
      <c r="B355" s="1">
        <v>44758</v>
      </c>
      <c r="C355" s="1">
        <v>44783</v>
      </c>
      <c r="D355" s="5">
        <f>INT(YEAR(Feedback[[#This Row],[Checkin Date]]))</f>
        <v>2022</v>
      </c>
      <c r="E355" s="5" t="s">
        <v>2016</v>
      </c>
      <c r="F355" s="5" t="str">
        <f>TEXT(Feedback[[#This Row],[Checkin Date]],"dddd")</f>
        <v>Saturday</v>
      </c>
      <c r="G355" s="5" t="str">
        <f>IF(OR(Feedback[[#This Row],[Checkin Day]]="Monday",Feedback[[#This Row],[Checkin Day]]="Tuesday",Feedback[[#This Row],[Checkin Day]]="Wednesday",Feedback[[#This Row],[Checkin Day]]="Thursday"),"Weekdays","Weekends")</f>
        <v>Weekends</v>
      </c>
      <c r="H355">
        <v>25</v>
      </c>
      <c r="I3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55" t="s">
        <v>385</v>
      </c>
      <c r="K355" t="s">
        <v>37</v>
      </c>
      <c r="L355" s="1">
        <v>31595</v>
      </c>
      <c r="M355" s="5">
        <f ca="1">DATEDIF(Feedback[[#This Row],[Date of Birth]],TODAY(),"Y")</f>
        <v>38</v>
      </c>
      <c r="N355" t="s">
        <v>53</v>
      </c>
      <c r="O355" t="s">
        <v>1992</v>
      </c>
      <c r="P355">
        <v>4</v>
      </c>
      <c r="Q355">
        <v>10</v>
      </c>
      <c r="R355" t="s">
        <v>24</v>
      </c>
      <c r="S355" t="s">
        <v>28</v>
      </c>
      <c r="T355" t="s">
        <v>28</v>
      </c>
      <c r="U355" t="s">
        <v>24</v>
      </c>
      <c r="V355" t="s">
        <v>25</v>
      </c>
      <c r="W355" t="s">
        <v>27</v>
      </c>
      <c r="X355" t="s">
        <v>26</v>
      </c>
      <c r="Y355" t="s">
        <v>28</v>
      </c>
      <c r="Z355" s="6">
        <f>VLOOKUP(Feedback[[#This Row],[Staff attitude]],Rating_Range[],2,0)</f>
        <v>3</v>
      </c>
      <c r="AA355" s="6">
        <f>VLOOKUP(Feedback[[#This Row],[Check-in Process]],Rating_Range[],2,0)</f>
        <v>5</v>
      </c>
      <c r="AB355" s="6">
        <f>VLOOKUP(Feedback[[#This Row],[Room service]],Rating_Range[],2,0)</f>
        <v>5</v>
      </c>
      <c r="AC355" s="6">
        <f>VLOOKUP(Feedback[[#This Row],[Room cleanliness]],Rating_Range[],2,0)</f>
        <v>3</v>
      </c>
      <c r="AD355" s="6">
        <f>VLOOKUP(Feedback[[#This Row],[Food quality]],Rating_Range[],2,0)</f>
        <v>4</v>
      </c>
      <c r="AE355" s="6">
        <f>VLOOKUP(Feedback[[#This Row],[Variety of food]],Rating_Range[],2,0)</f>
        <v>2</v>
      </c>
      <c r="AF355" s="6">
        <f>VLOOKUP(Feedback[[#This Row],[Broadband &amp; TV]],Rating_Range[],2,0)</f>
        <v>1</v>
      </c>
      <c r="AG355" s="6">
        <f>VLOOKUP(Feedback[[#This Row],[Gym]],Rating_Range[],2,0)</f>
        <v>5</v>
      </c>
      <c r="AH355" s="6">
        <f>AVERAGE(Feedback[[#This Row],[S.A]:[Gymm]])</f>
        <v>3.5</v>
      </c>
      <c r="AI355" s="6">
        <f>AVERAGE(Feedback[[#This Row],[S.A]:[C-I-P]])</f>
        <v>4</v>
      </c>
      <c r="AJ355" s="6">
        <f>AVERAGE(Feedback[[#This Row],[RM_S]:[RM_C]])</f>
        <v>4</v>
      </c>
      <c r="AK355" s="6">
        <f>AVERAGE(Feedback[[#This Row],[F_Q]:[Var_Food]])</f>
        <v>3</v>
      </c>
      <c r="AL355" s="6">
        <f>AVERAGE(Feedback[[#This Row],[B &amp; TV]:[Gymm]])</f>
        <v>3</v>
      </c>
    </row>
    <row r="356" spans="1:38" x14ac:dyDescent="0.3">
      <c r="A356">
        <v>355</v>
      </c>
      <c r="B356" s="1">
        <v>44396</v>
      </c>
      <c r="C356" s="1">
        <v>44419</v>
      </c>
      <c r="D356" s="5">
        <f>INT(YEAR(Feedback[[#This Row],[Checkin Date]]))</f>
        <v>2021</v>
      </c>
      <c r="E356" s="5" t="s">
        <v>2016</v>
      </c>
      <c r="F356" s="5" t="str">
        <f>TEXT(Feedback[[#This Row],[Checkin Date]],"dddd")</f>
        <v>Monday</v>
      </c>
      <c r="G356" s="5" t="str">
        <f>IF(OR(Feedback[[#This Row],[Checkin Day]]="Monday",Feedback[[#This Row],[Checkin Day]]="Tuesday",Feedback[[#This Row],[Checkin Day]]="Wednesday",Feedback[[#This Row],[Checkin Day]]="Thursday"),"Weekdays","Weekends")</f>
        <v>Weekdays</v>
      </c>
      <c r="H356">
        <v>23</v>
      </c>
      <c r="I3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56" t="s">
        <v>386</v>
      </c>
      <c r="K356" t="s">
        <v>21</v>
      </c>
      <c r="L356" s="1">
        <v>20756</v>
      </c>
      <c r="M356" s="5">
        <f ca="1">DATEDIF(Feedback[[#This Row],[Date of Birth]],TODAY(),"Y")</f>
        <v>68</v>
      </c>
      <c r="N356" t="s">
        <v>22</v>
      </c>
      <c r="O356" t="s">
        <v>23</v>
      </c>
      <c r="P356">
        <v>5</v>
      </c>
      <c r="Q356">
        <v>8</v>
      </c>
      <c r="R356" t="s">
        <v>24</v>
      </c>
      <c r="S356" t="s">
        <v>25</v>
      </c>
      <c r="T356" t="s">
        <v>25</v>
      </c>
      <c r="U356" t="s">
        <v>25</v>
      </c>
      <c r="V356" t="s">
        <v>25</v>
      </c>
      <c r="W356" t="s">
        <v>27</v>
      </c>
      <c r="X356" t="s">
        <v>28</v>
      </c>
      <c r="Y356" t="s">
        <v>25</v>
      </c>
      <c r="Z356" s="6">
        <f>VLOOKUP(Feedback[[#This Row],[Staff attitude]],Rating_Range[],2,0)</f>
        <v>3</v>
      </c>
      <c r="AA356" s="6">
        <f>VLOOKUP(Feedback[[#This Row],[Check-in Process]],Rating_Range[],2,0)</f>
        <v>4</v>
      </c>
      <c r="AB356" s="6">
        <f>VLOOKUP(Feedback[[#This Row],[Room service]],Rating_Range[],2,0)</f>
        <v>4</v>
      </c>
      <c r="AC356" s="6">
        <f>VLOOKUP(Feedback[[#This Row],[Room cleanliness]],Rating_Range[],2,0)</f>
        <v>4</v>
      </c>
      <c r="AD356" s="6">
        <f>VLOOKUP(Feedback[[#This Row],[Food quality]],Rating_Range[],2,0)</f>
        <v>4</v>
      </c>
      <c r="AE356" s="6">
        <f>VLOOKUP(Feedback[[#This Row],[Variety of food]],Rating_Range[],2,0)</f>
        <v>2</v>
      </c>
      <c r="AF356" s="6">
        <f>VLOOKUP(Feedback[[#This Row],[Broadband &amp; TV]],Rating_Range[],2,0)</f>
        <v>5</v>
      </c>
      <c r="AG356" s="6">
        <f>VLOOKUP(Feedback[[#This Row],[Gym]],Rating_Range[],2,0)</f>
        <v>4</v>
      </c>
      <c r="AH356" s="6">
        <f>AVERAGE(Feedback[[#This Row],[S.A]:[Gymm]])</f>
        <v>3.75</v>
      </c>
      <c r="AI356" s="6">
        <f>AVERAGE(Feedback[[#This Row],[S.A]:[C-I-P]])</f>
        <v>3.5</v>
      </c>
      <c r="AJ356" s="6">
        <f>AVERAGE(Feedback[[#This Row],[RM_S]:[RM_C]])</f>
        <v>4</v>
      </c>
      <c r="AK356" s="6">
        <f>AVERAGE(Feedback[[#This Row],[F_Q]:[Var_Food]])</f>
        <v>3</v>
      </c>
      <c r="AL356" s="6">
        <f>AVERAGE(Feedback[[#This Row],[B &amp; TV]:[Gymm]])</f>
        <v>4.5</v>
      </c>
    </row>
    <row r="357" spans="1:38" x14ac:dyDescent="0.3">
      <c r="A357">
        <v>356</v>
      </c>
      <c r="B357" s="1">
        <v>44474</v>
      </c>
      <c r="C357" s="1">
        <v>44484</v>
      </c>
      <c r="D357" s="5">
        <f>INT(YEAR(Feedback[[#This Row],[Checkin Date]]))</f>
        <v>2021</v>
      </c>
      <c r="E357" s="5" t="s">
        <v>2013</v>
      </c>
      <c r="F357" s="5" t="str">
        <f>TEXT(Feedback[[#This Row],[Checkin Date]],"dddd")</f>
        <v>Tuesday</v>
      </c>
      <c r="G357" s="5" t="str">
        <f>IF(OR(Feedback[[#This Row],[Checkin Day]]="Monday",Feedback[[#This Row],[Checkin Day]]="Tuesday",Feedback[[#This Row],[Checkin Day]]="Wednesday",Feedback[[#This Row],[Checkin Day]]="Thursday"),"Weekdays","Weekends")</f>
        <v>Weekdays</v>
      </c>
      <c r="H357">
        <v>10</v>
      </c>
      <c r="I3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57" t="s">
        <v>387</v>
      </c>
      <c r="K357" t="s">
        <v>21</v>
      </c>
      <c r="L357" s="1">
        <v>25601</v>
      </c>
      <c r="M357" s="5">
        <f ca="1">DATEDIF(Feedback[[#This Row],[Date of Birth]],TODAY(),"Y")</f>
        <v>55</v>
      </c>
      <c r="N357" t="s">
        <v>22</v>
      </c>
      <c r="O357" t="s">
        <v>23</v>
      </c>
      <c r="P357">
        <v>4</v>
      </c>
      <c r="Q357">
        <v>9</v>
      </c>
      <c r="R357" t="s">
        <v>28</v>
      </c>
      <c r="S357" t="s">
        <v>28</v>
      </c>
      <c r="T357" t="s">
        <v>25</v>
      </c>
      <c r="U357" t="s">
        <v>26</v>
      </c>
      <c r="V357" t="s">
        <v>28</v>
      </c>
      <c r="W357" t="s">
        <v>26</v>
      </c>
      <c r="X357" t="s">
        <v>26</v>
      </c>
      <c r="Y357" t="s">
        <v>25</v>
      </c>
      <c r="Z357" s="6">
        <f>VLOOKUP(Feedback[[#This Row],[Staff attitude]],Rating_Range[],2,0)</f>
        <v>5</v>
      </c>
      <c r="AA357" s="6">
        <f>VLOOKUP(Feedback[[#This Row],[Check-in Process]],Rating_Range[],2,0)</f>
        <v>5</v>
      </c>
      <c r="AB357" s="6">
        <f>VLOOKUP(Feedback[[#This Row],[Room service]],Rating_Range[],2,0)</f>
        <v>4</v>
      </c>
      <c r="AC357" s="6">
        <f>VLOOKUP(Feedback[[#This Row],[Room cleanliness]],Rating_Range[],2,0)</f>
        <v>1</v>
      </c>
      <c r="AD357" s="6">
        <f>VLOOKUP(Feedback[[#This Row],[Food quality]],Rating_Range[],2,0)</f>
        <v>5</v>
      </c>
      <c r="AE357" s="6">
        <f>VLOOKUP(Feedback[[#This Row],[Variety of food]],Rating_Range[],2,0)</f>
        <v>1</v>
      </c>
      <c r="AF357" s="6">
        <f>VLOOKUP(Feedback[[#This Row],[Broadband &amp; TV]],Rating_Range[],2,0)</f>
        <v>1</v>
      </c>
      <c r="AG357" s="6">
        <f>VLOOKUP(Feedback[[#This Row],[Gym]],Rating_Range[],2,0)</f>
        <v>4</v>
      </c>
      <c r="AH357" s="6">
        <f>AVERAGE(Feedback[[#This Row],[S.A]:[Gymm]])</f>
        <v>3.25</v>
      </c>
      <c r="AI357" s="6">
        <f>AVERAGE(Feedback[[#This Row],[S.A]:[C-I-P]])</f>
        <v>5</v>
      </c>
      <c r="AJ357" s="6">
        <f>AVERAGE(Feedback[[#This Row],[RM_S]:[RM_C]])</f>
        <v>2.5</v>
      </c>
      <c r="AK357" s="6">
        <f>AVERAGE(Feedback[[#This Row],[F_Q]:[Var_Food]])</f>
        <v>3</v>
      </c>
      <c r="AL357" s="6">
        <f>AVERAGE(Feedback[[#This Row],[B &amp; TV]:[Gymm]])</f>
        <v>2.5</v>
      </c>
    </row>
    <row r="358" spans="1:38" x14ac:dyDescent="0.3">
      <c r="A358">
        <v>357</v>
      </c>
      <c r="B358" s="1">
        <v>44392</v>
      </c>
      <c r="C358" s="1">
        <v>44395</v>
      </c>
      <c r="D358" s="5">
        <f>INT(YEAR(Feedback[[#This Row],[Checkin Date]]))</f>
        <v>2021</v>
      </c>
      <c r="E358" s="5" t="s">
        <v>2016</v>
      </c>
      <c r="F358" s="5" t="str">
        <f>TEXT(Feedback[[#This Row],[Checkin Date]],"dddd")</f>
        <v>Thursday</v>
      </c>
      <c r="G358" s="5" t="str">
        <f>IF(OR(Feedback[[#This Row],[Checkin Day]]="Monday",Feedback[[#This Row],[Checkin Day]]="Tuesday",Feedback[[#This Row],[Checkin Day]]="Wednesday",Feedback[[#This Row],[Checkin Day]]="Thursday"),"Weekdays","Weekends")</f>
        <v>Weekdays</v>
      </c>
      <c r="H358">
        <v>3</v>
      </c>
      <c r="I3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58" t="s">
        <v>388</v>
      </c>
      <c r="K358" t="s">
        <v>37</v>
      </c>
      <c r="L358" s="1">
        <v>22514</v>
      </c>
      <c r="M358" s="5">
        <f ca="1">DATEDIF(Feedback[[#This Row],[Date of Birth]],TODAY(),"Y")</f>
        <v>63</v>
      </c>
      <c r="N358" t="s">
        <v>35</v>
      </c>
      <c r="O358" t="s">
        <v>1994</v>
      </c>
      <c r="P358">
        <v>4</v>
      </c>
      <c r="Q358">
        <v>5</v>
      </c>
      <c r="R358" t="s">
        <v>25</v>
      </c>
      <c r="S358" t="s">
        <v>25</v>
      </c>
      <c r="T358" t="s">
        <v>25</v>
      </c>
      <c r="U358" t="s">
        <v>27</v>
      </c>
      <c r="V358" t="s">
        <v>24</v>
      </c>
      <c r="W358" t="s">
        <v>26</v>
      </c>
      <c r="X358" t="s">
        <v>28</v>
      </c>
      <c r="Y358" t="s">
        <v>26</v>
      </c>
      <c r="Z358" s="6">
        <f>VLOOKUP(Feedback[[#This Row],[Staff attitude]],Rating_Range[],2,0)</f>
        <v>4</v>
      </c>
      <c r="AA358" s="6">
        <f>VLOOKUP(Feedback[[#This Row],[Check-in Process]],Rating_Range[],2,0)</f>
        <v>4</v>
      </c>
      <c r="AB358" s="6">
        <f>VLOOKUP(Feedback[[#This Row],[Room service]],Rating_Range[],2,0)</f>
        <v>4</v>
      </c>
      <c r="AC358" s="6">
        <f>VLOOKUP(Feedback[[#This Row],[Room cleanliness]],Rating_Range[],2,0)</f>
        <v>2</v>
      </c>
      <c r="AD358" s="6">
        <f>VLOOKUP(Feedback[[#This Row],[Food quality]],Rating_Range[],2,0)</f>
        <v>3</v>
      </c>
      <c r="AE358" s="6">
        <f>VLOOKUP(Feedback[[#This Row],[Variety of food]],Rating_Range[],2,0)</f>
        <v>1</v>
      </c>
      <c r="AF358" s="6">
        <f>VLOOKUP(Feedback[[#This Row],[Broadband &amp; TV]],Rating_Range[],2,0)</f>
        <v>5</v>
      </c>
      <c r="AG358" s="6">
        <f>VLOOKUP(Feedback[[#This Row],[Gym]],Rating_Range[],2,0)</f>
        <v>1</v>
      </c>
      <c r="AH358" s="6">
        <f>AVERAGE(Feedback[[#This Row],[S.A]:[Gymm]])</f>
        <v>3</v>
      </c>
      <c r="AI358" s="6">
        <f>AVERAGE(Feedback[[#This Row],[S.A]:[C-I-P]])</f>
        <v>4</v>
      </c>
      <c r="AJ358" s="6">
        <f>AVERAGE(Feedback[[#This Row],[RM_S]:[RM_C]])</f>
        <v>3</v>
      </c>
      <c r="AK358" s="6">
        <f>AVERAGE(Feedback[[#This Row],[F_Q]:[Var_Food]])</f>
        <v>2</v>
      </c>
      <c r="AL358" s="6">
        <f>AVERAGE(Feedback[[#This Row],[B &amp; TV]:[Gymm]])</f>
        <v>3</v>
      </c>
    </row>
    <row r="359" spans="1:38" x14ac:dyDescent="0.3">
      <c r="A359">
        <v>358</v>
      </c>
      <c r="B359" s="1">
        <v>44498</v>
      </c>
      <c r="C359" s="1">
        <v>44512</v>
      </c>
      <c r="D359" s="5">
        <f>INT(YEAR(Feedback[[#This Row],[Checkin Date]]))</f>
        <v>2021</v>
      </c>
      <c r="E359" s="5" t="s">
        <v>2013</v>
      </c>
      <c r="F359" s="5" t="str">
        <f>TEXT(Feedback[[#This Row],[Checkin Date]],"dddd")</f>
        <v>Friday</v>
      </c>
      <c r="G359" s="5" t="str">
        <f>IF(OR(Feedback[[#This Row],[Checkin Day]]="Monday",Feedback[[#This Row],[Checkin Day]]="Tuesday",Feedback[[#This Row],[Checkin Day]]="Wednesday",Feedback[[#This Row],[Checkin Day]]="Thursday"),"Weekdays","Weekends")</f>
        <v>Weekends</v>
      </c>
      <c r="H359">
        <v>14</v>
      </c>
      <c r="I3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59" t="s">
        <v>389</v>
      </c>
      <c r="K359" t="s">
        <v>37</v>
      </c>
      <c r="L359" s="1">
        <v>24772</v>
      </c>
      <c r="M359" s="5">
        <f ca="1">DATEDIF(Feedback[[#This Row],[Date of Birth]],TODAY(),"Y")</f>
        <v>57</v>
      </c>
      <c r="N359" t="s">
        <v>35</v>
      </c>
      <c r="O359" t="s">
        <v>23</v>
      </c>
      <c r="P359">
        <v>3</v>
      </c>
      <c r="Q359">
        <v>9</v>
      </c>
      <c r="R359" t="s">
        <v>27</v>
      </c>
      <c r="S359" t="s">
        <v>27</v>
      </c>
      <c r="T359" t="s">
        <v>28</v>
      </c>
      <c r="U359" t="s">
        <v>27</v>
      </c>
      <c r="V359" t="s">
        <v>25</v>
      </c>
      <c r="W359" t="s">
        <v>27</v>
      </c>
      <c r="X359" t="s">
        <v>25</v>
      </c>
      <c r="Y359" t="s">
        <v>28</v>
      </c>
      <c r="Z359" s="6">
        <f>VLOOKUP(Feedback[[#This Row],[Staff attitude]],Rating_Range[],2,0)</f>
        <v>2</v>
      </c>
      <c r="AA359" s="6">
        <f>VLOOKUP(Feedback[[#This Row],[Check-in Process]],Rating_Range[],2,0)</f>
        <v>2</v>
      </c>
      <c r="AB359" s="6">
        <f>VLOOKUP(Feedback[[#This Row],[Room service]],Rating_Range[],2,0)</f>
        <v>5</v>
      </c>
      <c r="AC359" s="6">
        <f>VLOOKUP(Feedback[[#This Row],[Room cleanliness]],Rating_Range[],2,0)</f>
        <v>2</v>
      </c>
      <c r="AD359" s="6">
        <f>VLOOKUP(Feedback[[#This Row],[Food quality]],Rating_Range[],2,0)</f>
        <v>4</v>
      </c>
      <c r="AE359" s="6">
        <f>VLOOKUP(Feedback[[#This Row],[Variety of food]],Rating_Range[],2,0)</f>
        <v>2</v>
      </c>
      <c r="AF359" s="6">
        <f>VLOOKUP(Feedback[[#This Row],[Broadband &amp; TV]],Rating_Range[],2,0)</f>
        <v>4</v>
      </c>
      <c r="AG359" s="6">
        <f>VLOOKUP(Feedback[[#This Row],[Gym]],Rating_Range[],2,0)</f>
        <v>5</v>
      </c>
      <c r="AH359" s="6">
        <f>AVERAGE(Feedback[[#This Row],[S.A]:[Gymm]])</f>
        <v>3.25</v>
      </c>
      <c r="AI359" s="6">
        <f>AVERAGE(Feedback[[#This Row],[S.A]:[C-I-P]])</f>
        <v>2</v>
      </c>
      <c r="AJ359" s="6">
        <f>AVERAGE(Feedback[[#This Row],[RM_S]:[RM_C]])</f>
        <v>3.5</v>
      </c>
      <c r="AK359" s="6">
        <f>AVERAGE(Feedback[[#This Row],[F_Q]:[Var_Food]])</f>
        <v>3</v>
      </c>
      <c r="AL359" s="6">
        <f>AVERAGE(Feedback[[#This Row],[B &amp; TV]:[Gymm]])</f>
        <v>4.5</v>
      </c>
    </row>
    <row r="360" spans="1:38" x14ac:dyDescent="0.3">
      <c r="A360">
        <v>359</v>
      </c>
      <c r="B360" s="1">
        <v>44594</v>
      </c>
      <c r="C360" s="1">
        <v>44601</v>
      </c>
      <c r="D360" s="5">
        <f>INT(YEAR(Feedback[[#This Row],[Checkin Date]]))</f>
        <v>2022</v>
      </c>
      <c r="E360" s="5" t="s">
        <v>2018</v>
      </c>
      <c r="F360" s="5" t="str">
        <f>TEXT(Feedback[[#This Row],[Checkin Date]],"dddd")</f>
        <v>Wednesday</v>
      </c>
      <c r="G360" s="5" t="str">
        <f>IF(OR(Feedback[[#This Row],[Checkin Day]]="Monday",Feedback[[#This Row],[Checkin Day]]="Tuesday",Feedback[[#This Row],[Checkin Day]]="Wednesday",Feedback[[#This Row],[Checkin Day]]="Thursday"),"Weekdays","Weekends")</f>
        <v>Weekdays</v>
      </c>
      <c r="H360">
        <v>7</v>
      </c>
      <c r="I3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60" t="s">
        <v>390</v>
      </c>
      <c r="K360" t="s">
        <v>37</v>
      </c>
      <c r="L360" s="1">
        <v>34953</v>
      </c>
      <c r="M360" s="5">
        <f ca="1">DATEDIF(Feedback[[#This Row],[Date of Birth]],TODAY(),"Y")</f>
        <v>29</v>
      </c>
      <c r="N360" t="s">
        <v>35</v>
      </c>
      <c r="O360" t="s">
        <v>1995</v>
      </c>
      <c r="P360">
        <v>5</v>
      </c>
      <c r="Q360">
        <v>10</v>
      </c>
      <c r="R360" t="s">
        <v>28</v>
      </c>
      <c r="S360" t="s">
        <v>28</v>
      </c>
      <c r="T360" t="s">
        <v>24</v>
      </c>
      <c r="U360" t="s">
        <v>24</v>
      </c>
      <c r="V360" t="s">
        <v>26</v>
      </c>
      <c r="W360" t="s">
        <v>27</v>
      </c>
      <c r="X360" t="s">
        <v>25</v>
      </c>
      <c r="Y360" t="s">
        <v>28</v>
      </c>
      <c r="Z360" s="6">
        <f>VLOOKUP(Feedback[[#This Row],[Staff attitude]],Rating_Range[],2,0)</f>
        <v>5</v>
      </c>
      <c r="AA360" s="6">
        <f>VLOOKUP(Feedback[[#This Row],[Check-in Process]],Rating_Range[],2,0)</f>
        <v>5</v>
      </c>
      <c r="AB360" s="6">
        <f>VLOOKUP(Feedback[[#This Row],[Room service]],Rating_Range[],2,0)</f>
        <v>3</v>
      </c>
      <c r="AC360" s="6">
        <f>VLOOKUP(Feedback[[#This Row],[Room cleanliness]],Rating_Range[],2,0)</f>
        <v>3</v>
      </c>
      <c r="AD360" s="6">
        <f>VLOOKUP(Feedback[[#This Row],[Food quality]],Rating_Range[],2,0)</f>
        <v>1</v>
      </c>
      <c r="AE360" s="6">
        <f>VLOOKUP(Feedback[[#This Row],[Variety of food]],Rating_Range[],2,0)</f>
        <v>2</v>
      </c>
      <c r="AF360" s="6">
        <f>VLOOKUP(Feedback[[#This Row],[Broadband &amp; TV]],Rating_Range[],2,0)</f>
        <v>4</v>
      </c>
      <c r="AG360" s="6">
        <f>VLOOKUP(Feedback[[#This Row],[Gym]],Rating_Range[],2,0)</f>
        <v>5</v>
      </c>
      <c r="AH360" s="6">
        <f>AVERAGE(Feedback[[#This Row],[S.A]:[Gymm]])</f>
        <v>3.5</v>
      </c>
      <c r="AI360" s="6">
        <f>AVERAGE(Feedback[[#This Row],[S.A]:[C-I-P]])</f>
        <v>5</v>
      </c>
      <c r="AJ360" s="6">
        <f>AVERAGE(Feedback[[#This Row],[RM_S]:[RM_C]])</f>
        <v>3</v>
      </c>
      <c r="AK360" s="6">
        <f>AVERAGE(Feedback[[#This Row],[F_Q]:[Var_Food]])</f>
        <v>1.5</v>
      </c>
      <c r="AL360" s="6">
        <f>AVERAGE(Feedback[[#This Row],[B &amp; TV]:[Gymm]])</f>
        <v>4.5</v>
      </c>
    </row>
    <row r="361" spans="1:38" x14ac:dyDescent="0.3">
      <c r="A361">
        <v>360</v>
      </c>
      <c r="B361" s="1">
        <v>44745</v>
      </c>
      <c r="C361" s="1">
        <v>44747</v>
      </c>
      <c r="D361" s="5">
        <f>INT(YEAR(Feedback[[#This Row],[Checkin Date]]))</f>
        <v>2022</v>
      </c>
      <c r="E361" s="5" t="s">
        <v>2016</v>
      </c>
      <c r="F361" s="5" t="str">
        <f>TEXT(Feedback[[#This Row],[Checkin Date]],"dddd")</f>
        <v>Sunday</v>
      </c>
      <c r="G361" s="5" t="str">
        <f>IF(OR(Feedback[[#This Row],[Checkin Day]]="Monday",Feedback[[#This Row],[Checkin Day]]="Tuesday",Feedback[[#This Row],[Checkin Day]]="Wednesday",Feedback[[#This Row],[Checkin Day]]="Thursday"),"Weekdays","Weekends")</f>
        <v>Weekends</v>
      </c>
      <c r="H361">
        <v>2</v>
      </c>
      <c r="I3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361" t="s">
        <v>391</v>
      </c>
      <c r="K361" t="s">
        <v>21</v>
      </c>
      <c r="L361" s="1">
        <v>26774</v>
      </c>
      <c r="M361" s="5">
        <f ca="1">DATEDIF(Feedback[[#This Row],[Date of Birth]],TODAY(),"Y")</f>
        <v>52</v>
      </c>
      <c r="N361" t="s">
        <v>22</v>
      </c>
      <c r="O361" t="s">
        <v>23</v>
      </c>
      <c r="P361">
        <v>5</v>
      </c>
      <c r="Q361">
        <v>7</v>
      </c>
      <c r="R361" t="s">
        <v>24</v>
      </c>
      <c r="S361" t="s">
        <v>28</v>
      </c>
      <c r="T361" t="s">
        <v>28</v>
      </c>
      <c r="U361" t="s">
        <v>26</v>
      </c>
      <c r="V361" t="s">
        <v>27</v>
      </c>
      <c r="W361" t="s">
        <v>26</v>
      </c>
      <c r="X361" t="s">
        <v>28</v>
      </c>
      <c r="Y361" t="s">
        <v>27</v>
      </c>
      <c r="Z361" s="6">
        <f>VLOOKUP(Feedback[[#This Row],[Staff attitude]],Rating_Range[],2,0)</f>
        <v>3</v>
      </c>
      <c r="AA361" s="6">
        <f>VLOOKUP(Feedback[[#This Row],[Check-in Process]],Rating_Range[],2,0)</f>
        <v>5</v>
      </c>
      <c r="AB361" s="6">
        <f>VLOOKUP(Feedback[[#This Row],[Room service]],Rating_Range[],2,0)</f>
        <v>5</v>
      </c>
      <c r="AC361" s="6">
        <f>VLOOKUP(Feedback[[#This Row],[Room cleanliness]],Rating_Range[],2,0)</f>
        <v>1</v>
      </c>
      <c r="AD361" s="6">
        <f>VLOOKUP(Feedback[[#This Row],[Food quality]],Rating_Range[],2,0)</f>
        <v>2</v>
      </c>
      <c r="AE361" s="6">
        <f>VLOOKUP(Feedback[[#This Row],[Variety of food]],Rating_Range[],2,0)</f>
        <v>1</v>
      </c>
      <c r="AF361" s="6">
        <f>VLOOKUP(Feedback[[#This Row],[Broadband &amp; TV]],Rating_Range[],2,0)</f>
        <v>5</v>
      </c>
      <c r="AG361" s="6">
        <f>VLOOKUP(Feedback[[#This Row],[Gym]],Rating_Range[],2,0)</f>
        <v>2</v>
      </c>
      <c r="AH361" s="6">
        <f>AVERAGE(Feedback[[#This Row],[S.A]:[Gymm]])</f>
        <v>3</v>
      </c>
      <c r="AI361" s="6">
        <f>AVERAGE(Feedback[[#This Row],[S.A]:[C-I-P]])</f>
        <v>4</v>
      </c>
      <c r="AJ361" s="6">
        <f>AVERAGE(Feedback[[#This Row],[RM_S]:[RM_C]])</f>
        <v>3</v>
      </c>
      <c r="AK361" s="6">
        <f>AVERAGE(Feedback[[#This Row],[F_Q]:[Var_Food]])</f>
        <v>1.5</v>
      </c>
      <c r="AL361" s="6">
        <f>AVERAGE(Feedback[[#This Row],[B &amp; TV]:[Gymm]])</f>
        <v>3.5</v>
      </c>
    </row>
    <row r="362" spans="1:38" x14ac:dyDescent="0.3">
      <c r="A362">
        <v>361</v>
      </c>
      <c r="B362" s="1">
        <v>44744</v>
      </c>
      <c r="C362" s="1">
        <v>44750</v>
      </c>
      <c r="D362" s="5">
        <f>INT(YEAR(Feedback[[#This Row],[Checkin Date]]))</f>
        <v>2022</v>
      </c>
      <c r="E362" s="5" t="s">
        <v>2016</v>
      </c>
      <c r="F362" s="5" t="str">
        <f>TEXT(Feedback[[#This Row],[Checkin Date]],"dddd")</f>
        <v>Saturday</v>
      </c>
      <c r="G362" s="5" t="str">
        <f>IF(OR(Feedback[[#This Row],[Checkin Day]]="Monday",Feedback[[#This Row],[Checkin Day]]="Tuesday",Feedback[[#This Row],[Checkin Day]]="Wednesday",Feedback[[#This Row],[Checkin Day]]="Thursday"),"Weekdays","Weekends")</f>
        <v>Weekends</v>
      </c>
      <c r="H362">
        <v>6</v>
      </c>
      <c r="I3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62" t="s">
        <v>392</v>
      </c>
      <c r="K362" t="s">
        <v>21</v>
      </c>
      <c r="L362" s="1">
        <v>20943</v>
      </c>
      <c r="M362" s="5">
        <f ca="1">DATEDIF(Feedback[[#This Row],[Date of Birth]],TODAY(),"Y")</f>
        <v>68</v>
      </c>
      <c r="N362" t="s">
        <v>35</v>
      </c>
      <c r="O362" t="s">
        <v>1995</v>
      </c>
      <c r="P362">
        <v>4</v>
      </c>
      <c r="Q362">
        <v>7</v>
      </c>
      <c r="R362" t="s">
        <v>24</v>
      </c>
      <c r="S362" t="s">
        <v>24</v>
      </c>
      <c r="T362" t="s">
        <v>28</v>
      </c>
      <c r="U362" t="s">
        <v>25</v>
      </c>
      <c r="V362" t="s">
        <v>26</v>
      </c>
      <c r="W362" t="s">
        <v>26</v>
      </c>
      <c r="X362" t="s">
        <v>25</v>
      </c>
      <c r="Y362" t="s">
        <v>25</v>
      </c>
      <c r="Z362" s="6">
        <f>VLOOKUP(Feedback[[#This Row],[Staff attitude]],Rating_Range[],2,0)</f>
        <v>3</v>
      </c>
      <c r="AA362" s="6">
        <f>VLOOKUP(Feedback[[#This Row],[Check-in Process]],Rating_Range[],2,0)</f>
        <v>3</v>
      </c>
      <c r="AB362" s="6">
        <f>VLOOKUP(Feedback[[#This Row],[Room service]],Rating_Range[],2,0)</f>
        <v>5</v>
      </c>
      <c r="AC362" s="6">
        <f>VLOOKUP(Feedback[[#This Row],[Room cleanliness]],Rating_Range[],2,0)</f>
        <v>4</v>
      </c>
      <c r="AD362" s="6">
        <f>VLOOKUP(Feedback[[#This Row],[Food quality]],Rating_Range[],2,0)</f>
        <v>1</v>
      </c>
      <c r="AE362" s="6">
        <f>VLOOKUP(Feedback[[#This Row],[Variety of food]],Rating_Range[],2,0)</f>
        <v>1</v>
      </c>
      <c r="AF362" s="6">
        <f>VLOOKUP(Feedback[[#This Row],[Broadband &amp; TV]],Rating_Range[],2,0)</f>
        <v>4</v>
      </c>
      <c r="AG362" s="6">
        <f>VLOOKUP(Feedback[[#This Row],[Gym]],Rating_Range[],2,0)</f>
        <v>4</v>
      </c>
      <c r="AH362" s="6">
        <f>AVERAGE(Feedback[[#This Row],[S.A]:[Gymm]])</f>
        <v>3.125</v>
      </c>
      <c r="AI362" s="6">
        <f>AVERAGE(Feedback[[#This Row],[S.A]:[C-I-P]])</f>
        <v>3</v>
      </c>
      <c r="AJ362" s="6">
        <f>AVERAGE(Feedback[[#This Row],[RM_S]:[RM_C]])</f>
        <v>4.5</v>
      </c>
      <c r="AK362" s="6">
        <f>AVERAGE(Feedback[[#This Row],[F_Q]:[Var_Food]])</f>
        <v>1</v>
      </c>
      <c r="AL362" s="6">
        <f>AVERAGE(Feedback[[#This Row],[B &amp; TV]:[Gymm]])</f>
        <v>4</v>
      </c>
    </row>
    <row r="363" spans="1:38" x14ac:dyDescent="0.3">
      <c r="A363">
        <v>362</v>
      </c>
      <c r="B363" s="1">
        <v>44668</v>
      </c>
      <c r="C363" s="1">
        <v>44695</v>
      </c>
      <c r="D363" s="5">
        <f>INT(YEAR(Feedback[[#This Row],[Checkin Date]]))</f>
        <v>2022</v>
      </c>
      <c r="E363" s="5" t="s">
        <v>2008</v>
      </c>
      <c r="F363" s="5" t="str">
        <f>TEXT(Feedback[[#This Row],[Checkin Date]],"dddd")</f>
        <v>Sunday</v>
      </c>
      <c r="G363" s="5" t="str">
        <f>IF(OR(Feedback[[#This Row],[Checkin Day]]="Monday",Feedback[[#This Row],[Checkin Day]]="Tuesday",Feedback[[#This Row],[Checkin Day]]="Wednesday",Feedback[[#This Row],[Checkin Day]]="Thursday"),"Weekdays","Weekends")</f>
        <v>Weekends</v>
      </c>
      <c r="H363">
        <v>27</v>
      </c>
      <c r="I3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63" t="s">
        <v>393</v>
      </c>
      <c r="K363" t="s">
        <v>21</v>
      </c>
      <c r="L363" s="1">
        <v>24093</v>
      </c>
      <c r="M363" s="5">
        <f ca="1">DATEDIF(Feedback[[#This Row],[Date of Birth]],TODAY(),"Y")</f>
        <v>59</v>
      </c>
      <c r="N363" t="s">
        <v>35</v>
      </c>
      <c r="O363" t="s">
        <v>1995</v>
      </c>
      <c r="P363">
        <v>4</v>
      </c>
      <c r="Q363">
        <v>6</v>
      </c>
      <c r="R363" t="s">
        <v>25</v>
      </c>
      <c r="S363" t="s">
        <v>25</v>
      </c>
      <c r="T363" t="s">
        <v>25</v>
      </c>
      <c r="U363" t="s">
        <v>27</v>
      </c>
      <c r="V363" t="s">
        <v>25</v>
      </c>
      <c r="W363" t="s">
        <v>27</v>
      </c>
      <c r="X363" t="s">
        <v>27</v>
      </c>
      <c r="Y363" t="s">
        <v>24</v>
      </c>
      <c r="Z363" s="6">
        <f>VLOOKUP(Feedback[[#This Row],[Staff attitude]],Rating_Range[],2,0)</f>
        <v>4</v>
      </c>
      <c r="AA363" s="6">
        <f>VLOOKUP(Feedback[[#This Row],[Check-in Process]],Rating_Range[],2,0)</f>
        <v>4</v>
      </c>
      <c r="AB363" s="6">
        <f>VLOOKUP(Feedback[[#This Row],[Room service]],Rating_Range[],2,0)</f>
        <v>4</v>
      </c>
      <c r="AC363" s="6">
        <f>VLOOKUP(Feedback[[#This Row],[Room cleanliness]],Rating_Range[],2,0)</f>
        <v>2</v>
      </c>
      <c r="AD363" s="6">
        <f>VLOOKUP(Feedback[[#This Row],[Food quality]],Rating_Range[],2,0)</f>
        <v>4</v>
      </c>
      <c r="AE363" s="6">
        <f>VLOOKUP(Feedback[[#This Row],[Variety of food]],Rating_Range[],2,0)</f>
        <v>2</v>
      </c>
      <c r="AF363" s="6">
        <f>VLOOKUP(Feedback[[#This Row],[Broadband &amp; TV]],Rating_Range[],2,0)</f>
        <v>2</v>
      </c>
      <c r="AG363" s="6">
        <f>VLOOKUP(Feedback[[#This Row],[Gym]],Rating_Range[],2,0)</f>
        <v>3</v>
      </c>
      <c r="AH363" s="6">
        <f>AVERAGE(Feedback[[#This Row],[S.A]:[Gymm]])</f>
        <v>3.125</v>
      </c>
      <c r="AI363" s="6">
        <f>AVERAGE(Feedback[[#This Row],[S.A]:[C-I-P]])</f>
        <v>4</v>
      </c>
      <c r="AJ363" s="6">
        <f>AVERAGE(Feedback[[#This Row],[RM_S]:[RM_C]])</f>
        <v>3</v>
      </c>
      <c r="AK363" s="6">
        <f>AVERAGE(Feedback[[#This Row],[F_Q]:[Var_Food]])</f>
        <v>3</v>
      </c>
      <c r="AL363" s="6">
        <f>AVERAGE(Feedback[[#This Row],[B &amp; TV]:[Gymm]])</f>
        <v>2.5</v>
      </c>
    </row>
    <row r="364" spans="1:38" x14ac:dyDescent="0.3">
      <c r="A364">
        <v>363</v>
      </c>
      <c r="B364" s="1">
        <v>43854</v>
      </c>
      <c r="C364" s="1">
        <v>43856</v>
      </c>
      <c r="D364" s="5">
        <f>INT(YEAR(Feedback[[#This Row],[Checkin Date]]))</f>
        <v>2020</v>
      </c>
      <c r="E364" s="5" t="s">
        <v>2014</v>
      </c>
      <c r="F364" s="5" t="str">
        <f>TEXT(Feedback[[#This Row],[Checkin Date]],"dddd")</f>
        <v>Friday</v>
      </c>
      <c r="G364" s="5" t="str">
        <f>IF(OR(Feedback[[#This Row],[Checkin Day]]="Monday",Feedback[[#This Row],[Checkin Day]]="Tuesday",Feedback[[#This Row],[Checkin Day]]="Wednesday",Feedback[[#This Row],[Checkin Day]]="Thursday"),"Weekdays","Weekends")</f>
        <v>Weekends</v>
      </c>
      <c r="H364">
        <v>2</v>
      </c>
      <c r="I3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364" t="s">
        <v>394</v>
      </c>
      <c r="K364" t="s">
        <v>21</v>
      </c>
      <c r="L364" s="1">
        <v>25219</v>
      </c>
      <c r="M364" s="5">
        <f ca="1">DATEDIF(Feedback[[#This Row],[Date of Birth]],TODAY(),"Y")</f>
        <v>56</v>
      </c>
      <c r="N364" t="s">
        <v>22</v>
      </c>
      <c r="O364" t="s">
        <v>1992</v>
      </c>
      <c r="P364">
        <v>2</v>
      </c>
      <c r="Q364">
        <v>6</v>
      </c>
      <c r="R364" t="s">
        <v>28</v>
      </c>
      <c r="S364" t="s">
        <v>28</v>
      </c>
      <c r="T364" t="s">
        <v>28</v>
      </c>
      <c r="U364" t="s">
        <v>27</v>
      </c>
      <c r="V364" t="s">
        <v>24</v>
      </c>
      <c r="W364" t="s">
        <v>26</v>
      </c>
      <c r="X364" t="s">
        <v>28</v>
      </c>
      <c r="Y364" t="s">
        <v>25</v>
      </c>
      <c r="Z364" s="6">
        <f>VLOOKUP(Feedback[[#This Row],[Staff attitude]],Rating_Range[],2,0)</f>
        <v>5</v>
      </c>
      <c r="AA364" s="6">
        <f>VLOOKUP(Feedback[[#This Row],[Check-in Process]],Rating_Range[],2,0)</f>
        <v>5</v>
      </c>
      <c r="AB364" s="6">
        <f>VLOOKUP(Feedback[[#This Row],[Room service]],Rating_Range[],2,0)</f>
        <v>5</v>
      </c>
      <c r="AC364" s="6">
        <f>VLOOKUP(Feedback[[#This Row],[Room cleanliness]],Rating_Range[],2,0)</f>
        <v>2</v>
      </c>
      <c r="AD364" s="6">
        <f>VLOOKUP(Feedback[[#This Row],[Food quality]],Rating_Range[],2,0)</f>
        <v>3</v>
      </c>
      <c r="AE364" s="6">
        <f>VLOOKUP(Feedback[[#This Row],[Variety of food]],Rating_Range[],2,0)</f>
        <v>1</v>
      </c>
      <c r="AF364" s="6">
        <f>VLOOKUP(Feedback[[#This Row],[Broadband &amp; TV]],Rating_Range[],2,0)</f>
        <v>5</v>
      </c>
      <c r="AG364" s="6">
        <f>VLOOKUP(Feedback[[#This Row],[Gym]],Rating_Range[],2,0)</f>
        <v>4</v>
      </c>
      <c r="AH364" s="6">
        <f>AVERAGE(Feedback[[#This Row],[S.A]:[Gymm]])</f>
        <v>3.75</v>
      </c>
      <c r="AI364" s="6">
        <f>AVERAGE(Feedback[[#This Row],[S.A]:[C-I-P]])</f>
        <v>5</v>
      </c>
      <c r="AJ364" s="6">
        <f>AVERAGE(Feedback[[#This Row],[RM_S]:[RM_C]])</f>
        <v>3.5</v>
      </c>
      <c r="AK364" s="6">
        <f>AVERAGE(Feedback[[#This Row],[F_Q]:[Var_Food]])</f>
        <v>2</v>
      </c>
      <c r="AL364" s="6">
        <f>AVERAGE(Feedback[[#This Row],[B &amp; TV]:[Gymm]])</f>
        <v>4.5</v>
      </c>
    </row>
    <row r="365" spans="1:38" x14ac:dyDescent="0.3">
      <c r="A365">
        <v>364</v>
      </c>
      <c r="B365" s="1">
        <v>44578</v>
      </c>
      <c r="C365" s="1">
        <v>44607</v>
      </c>
      <c r="D365" s="5">
        <f>INT(YEAR(Feedback[[#This Row],[Checkin Date]]))</f>
        <v>2022</v>
      </c>
      <c r="E365" s="5" t="s">
        <v>2014</v>
      </c>
      <c r="F365" s="5" t="str">
        <f>TEXT(Feedback[[#This Row],[Checkin Date]],"dddd")</f>
        <v>Monday</v>
      </c>
      <c r="G365" s="5" t="str">
        <f>IF(OR(Feedback[[#This Row],[Checkin Day]]="Monday",Feedback[[#This Row],[Checkin Day]]="Tuesday",Feedback[[#This Row],[Checkin Day]]="Wednesday",Feedback[[#This Row],[Checkin Day]]="Thursday"),"Weekdays","Weekends")</f>
        <v>Weekdays</v>
      </c>
      <c r="H365">
        <v>29</v>
      </c>
      <c r="I3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65" t="s">
        <v>395</v>
      </c>
      <c r="K365" t="s">
        <v>37</v>
      </c>
      <c r="L365" s="1">
        <v>28707</v>
      </c>
      <c r="M365" s="5">
        <f ca="1">DATEDIF(Feedback[[#This Row],[Date of Birth]],TODAY(),"Y")</f>
        <v>46</v>
      </c>
      <c r="N365" t="s">
        <v>22</v>
      </c>
      <c r="O365" t="s">
        <v>23</v>
      </c>
      <c r="P365">
        <v>4</v>
      </c>
      <c r="Q365">
        <v>9</v>
      </c>
      <c r="R365" t="s">
        <v>28</v>
      </c>
      <c r="S365" t="s">
        <v>25</v>
      </c>
      <c r="T365" t="s">
        <v>28</v>
      </c>
      <c r="U365" t="s">
        <v>26</v>
      </c>
      <c r="V365" t="s">
        <v>24</v>
      </c>
      <c r="W365" t="s">
        <v>28</v>
      </c>
      <c r="X365" t="s">
        <v>26</v>
      </c>
      <c r="Y365" t="s">
        <v>28</v>
      </c>
      <c r="Z365" s="6">
        <f>VLOOKUP(Feedback[[#This Row],[Staff attitude]],Rating_Range[],2,0)</f>
        <v>5</v>
      </c>
      <c r="AA365" s="6">
        <f>VLOOKUP(Feedback[[#This Row],[Check-in Process]],Rating_Range[],2,0)</f>
        <v>4</v>
      </c>
      <c r="AB365" s="6">
        <f>VLOOKUP(Feedback[[#This Row],[Room service]],Rating_Range[],2,0)</f>
        <v>5</v>
      </c>
      <c r="AC365" s="6">
        <f>VLOOKUP(Feedback[[#This Row],[Room cleanliness]],Rating_Range[],2,0)</f>
        <v>1</v>
      </c>
      <c r="AD365" s="6">
        <f>VLOOKUP(Feedback[[#This Row],[Food quality]],Rating_Range[],2,0)</f>
        <v>3</v>
      </c>
      <c r="AE365" s="6">
        <f>VLOOKUP(Feedback[[#This Row],[Variety of food]],Rating_Range[],2,0)</f>
        <v>5</v>
      </c>
      <c r="AF365" s="6">
        <f>VLOOKUP(Feedback[[#This Row],[Broadband &amp; TV]],Rating_Range[],2,0)</f>
        <v>1</v>
      </c>
      <c r="AG365" s="6">
        <f>VLOOKUP(Feedback[[#This Row],[Gym]],Rating_Range[],2,0)</f>
        <v>5</v>
      </c>
      <c r="AH365" s="6">
        <f>AVERAGE(Feedback[[#This Row],[S.A]:[Gymm]])</f>
        <v>3.625</v>
      </c>
      <c r="AI365" s="6">
        <f>AVERAGE(Feedback[[#This Row],[S.A]:[C-I-P]])</f>
        <v>4.5</v>
      </c>
      <c r="AJ365" s="6">
        <f>AVERAGE(Feedback[[#This Row],[RM_S]:[RM_C]])</f>
        <v>3</v>
      </c>
      <c r="AK365" s="6">
        <f>AVERAGE(Feedback[[#This Row],[F_Q]:[Var_Food]])</f>
        <v>4</v>
      </c>
      <c r="AL365" s="6">
        <f>AVERAGE(Feedback[[#This Row],[B &amp; TV]:[Gymm]])</f>
        <v>3</v>
      </c>
    </row>
    <row r="366" spans="1:38" x14ac:dyDescent="0.3">
      <c r="A366">
        <v>365</v>
      </c>
      <c r="B366" s="1">
        <v>44002</v>
      </c>
      <c r="C366" s="1">
        <v>44022</v>
      </c>
      <c r="D366" s="5">
        <f>INT(YEAR(Feedback[[#This Row],[Checkin Date]]))</f>
        <v>2020</v>
      </c>
      <c r="E366" s="5" t="s">
        <v>2009</v>
      </c>
      <c r="F366" s="5" t="str">
        <f>TEXT(Feedback[[#This Row],[Checkin Date]],"dddd")</f>
        <v>Saturday</v>
      </c>
      <c r="G366" s="5" t="str">
        <f>IF(OR(Feedback[[#This Row],[Checkin Day]]="Monday",Feedback[[#This Row],[Checkin Day]]="Tuesday",Feedback[[#This Row],[Checkin Day]]="Wednesday",Feedback[[#This Row],[Checkin Day]]="Thursday"),"Weekdays","Weekends")</f>
        <v>Weekends</v>
      </c>
      <c r="H366">
        <v>20</v>
      </c>
      <c r="I3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66" t="s">
        <v>396</v>
      </c>
      <c r="K366" t="s">
        <v>21</v>
      </c>
      <c r="L366" s="1">
        <v>29523</v>
      </c>
      <c r="M366" s="5">
        <f ca="1">DATEDIF(Feedback[[#This Row],[Date of Birth]],TODAY(),"Y")</f>
        <v>44</v>
      </c>
      <c r="N366" t="s">
        <v>35</v>
      </c>
      <c r="O366" t="s">
        <v>1990</v>
      </c>
      <c r="P366">
        <v>3</v>
      </c>
      <c r="Q366">
        <v>9</v>
      </c>
      <c r="R366" t="s">
        <v>24</v>
      </c>
      <c r="S366" t="s">
        <v>25</v>
      </c>
      <c r="T366" t="s">
        <v>24</v>
      </c>
      <c r="U366" t="s">
        <v>26</v>
      </c>
      <c r="V366" t="s">
        <v>28</v>
      </c>
      <c r="W366" t="s">
        <v>27</v>
      </c>
      <c r="X366" t="s">
        <v>25</v>
      </c>
      <c r="Y366" t="s">
        <v>27</v>
      </c>
      <c r="Z366" s="6">
        <f>VLOOKUP(Feedback[[#This Row],[Staff attitude]],Rating_Range[],2,0)</f>
        <v>3</v>
      </c>
      <c r="AA366" s="6">
        <f>VLOOKUP(Feedback[[#This Row],[Check-in Process]],Rating_Range[],2,0)</f>
        <v>4</v>
      </c>
      <c r="AB366" s="6">
        <f>VLOOKUP(Feedback[[#This Row],[Room service]],Rating_Range[],2,0)</f>
        <v>3</v>
      </c>
      <c r="AC366" s="6">
        <f>VLOOKUP(Feedback[[#This Row],[Room cleanliness]],Rating_Range[],2,0)</f>
        <v>1</v>
      </c>
      <c r="AD366" s="6">
        <f>VLOOKUP(Feedback[[#This Row],[Food quality]],Rating_Range[],2,0)</f>
        <v>5</v>
      </c>
      <c r="AE366" s="6">
        <f>VLOOKUP(Feedback[[#This Row],[Variety of food]],Rating_Range[],2,0)</f>
        <v>2</v>
      </c>
      <c r="AF366" s="6">
        <f>VLOOKUP(Feedback[[#This Row],[Broadband &amp; TV]],Rating_Range[],2,0)</f>
        <v>4</v>
      </c>
      <c r="AG366" s="6">
        <f>VLOOKUP(Feedback[[#This Row],[Gym]],Rating_Range[],2,0)</f>
        <v>2</v>
      </c>
      <c r="AH366" s="6">
        <f>AVERAGE(Feedback[[#This Row],[S.A]:[Gymm]])</f>
        <v>3</v>
      </c>
      <c r="AI366" s="6">
        <f>AVERAGE(Feedback[[#This Row],[S.A]:[C-I-P]])</f>
        <v>3.5</v>
      </c>
      <c r="AJ366" s="6">
        <f>AVERAGE(Feedback[[#This Row],[RM_S]:[RM_C]])</f>
        <v>2</v>
      </c>
      <c r="AK366" s="6">
        <f>AVERAGE(Feedback[[#This Row],[F_Q]:[Var_Food]])</f>
        <v>3.5</v>
      </c>
      <c r="AL366" s="6">
        <f>AVERAGE(Feedback[[#This Row],[B &amp; TV]:[Gymm]])</f>
        <v>3</v>
      </c>
    </row>
    <row r="367" spans="1:38" x14ac:dyDescent="0.3">
      <c r="A367">
        <v>366</v>
      </c>
      <c r="B367" s="1">
        <v>44341</v>
      </c>
      <c r="C367" s="1">
        <v>44370</v>
      </c>
      <c r="D367" s="5">
        <f>INT(YEAR(Feedback[[#This Row],[Checkin Date]]))</f>
        <v>2021</v>
      </c>
      <c r="E367" s="5" t="s">
        <v>2011</v>
      </c>
      <c r="F367" s="5" t="str">
        <f>TEXT(Feedback[[#This Row],[Checkin Date]],"dddd")</f>
        <v>Tuesday</v>
      </c>
      <c r="G367" s="5" t="str">
        <f>IF(OR(Feedback[[#This Row],[Checkin Day]]="Monday",Feedback[[#This Row],[Checkin Day]]="Tuesday",Feedback[[#This Row],[Checkin Day]]="Wednesday",Feedback[[#This Row],[Checkin Day]]="Thursday"),"Weekdays","Weekends")</f>
        <v>Weekdays</v>
      </c>
      <c r="H367">
        <v>29</v>
      </c>
      <c r="I3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67" t="s">
        <v>397</v>
      </c>
      <c r="K367" t="s">
        <v>21</v>
      </c>
      <c r="L367" s="1">
        <v>21553</v>
      </c>
      <c r="M367" s="5">
        <f ca="1">DATEDIF(Feedback[[#This Row],[Date of Birth]],TODAY(),"Y")</f>
        <v>66</v>
      </c>
      <c r="N367" t="s">
        <v>22</v>
      </c>
      <c r="O367" t="s">
        <v>23</v>
      </c>
      <c r="P367">
        <v>5</v>
      </c>
      <c r="Q367">
        <v>8</v>
      </c>
      <c r="R367" t="s">
        <v>25</v>
      </c>
      <c r="S367" t="s">
        <v>25</v>
      </c>
      <c r="T367" t="s">
        <v>28</v>
      </c>
      <c r="U367" t="s">
        <v>28</v>
      </c>
      <c r="V367" t="s">
        <v>26</v>
      </c>
      <c r="W367" t="s">
        <v>27</v>
      </c>
      <c r="X367" t="s">
        <v>25</v>
      </c>
      <c r="Y367" t="s">
        <v>24</v>
      </c>
      <c r="Z367" s="6">
        <f>VLOOKUP(Feedback[[#This Row],[Staff attitude]],Rating_Range[],2,0)</f>
        <v>4</v>
      </c>
      <c r="AA367" s="6">
        <f>VLOOKUP(Feedback[[#This Row],[Check-in Process]],Rating_Range[],2,0)</f>
        <v>4</v>
      </c>
      <c r="AB367" s="6">
        <f>VLOOKUP(Feedback[[#This Row],[Room service]],Rating_Range[],2,0)</f>
        <v>5</v>
      </c>
      <c r="AC367" s="6">
        <f>VLOOKUP(Feedback[[#This Row],[Room cleanliness]],Rating_Range[],2,0)</f>
        <v>5</v>
      </c>
      <c r="AD367" s="6">
        <f>VLOOKUP(Feedback[[#This Row],[Food quality]],Rating_Range[],2,0)</f>
        <v>1</v>
      </c>
      <c r="AE367" s="6">
        <f>VLOOKUP(Feedback[[#This Row],[Variety of food]],Rating_Range[],2,0)</f>
        <v>2</v>
      </c>
      <c r="AF367" s="6">
        <f>VLOOKUP(Feedback[[#This Row],[Broadband &amp; TV]],Rating_Range[],2,0)</f>
        <v>4</v>
      </c>
      <c r="AG367" s="6">
        <f>VLOOKUP(Feedback[[#This Row],[Gym]],Rating_Range[],2,0)</f>
        <v>3</v>
      </c>
      <c r="AH367" s="6">
        <f>AVERAGE(Feedback[[#This Row],[S.A]:[Gymm]])</f>
        <v>3.5</v>
      </c>
      <c r="AI367" s="6">
        <f>AVERAGE(Feedback[[#This Row],[S.A]:[C-I-P]])</f>
        <v>4</v>
      </c>
      <c r="AJ367" s="6">
        <f>AVERAGE(Feedback[[#This Row],[RM_S]:[RM_C]])</f>
        <v>5</v>
      </c>
      <c r="AK367" s="6">
        <f>AVERAGE(Feedback[[#This Row],[F_Q]:[Var_Food]])</f>
        <v>1.5</v>
      </c>
      <c r="AL367" s="6">
        <f>AVERAGE(Feedback[[#This Row],[B &amp; TV]:[Gymm]])</f>
        <v>3.5</v>
      </c>
    </row>
    <row r="368" spans="1:38" x14ac:dyDescent="0.3">
      <c r="A368">
        <v>367</v>
      </c>
      <c r="B368" s="1">
        <v>44683</v>
      </c>
      <c r="C368" s="1">
        <v>44698</v>
      </c>
      <c r="D368" s="5">
        <f>INT(YEAR(Feedback[[#This Row],[Checkin Date]]))</f>
        <v>2022</v>
      </c>
      <c r="E368" s="5" t="s">
        <v>2011</v>
      </c>
      <c r="F368" s="5" t="str">
        <f>TEXT(Feedback[[#This Row],[Checkin Date]],"dddd")</f>
        <v>Monday</v>
      </c>
      <c r="G368" s="5" t="str">
        <f>IF(OR(Feedback[[#This Row],[Checkin Day]]="Monday",Feedback[[#This Row],[Checkin Day]]="Tuesday",Feedback[[#This Row],[Checkin Day]]="Wednesday",Feedback[[#This Row],[Checkin Day]]="Thursday"),"Weekdays","Weekends")</f>
        <v>Weekdays</v>
      </c>
      <c r="H368">
        <v>15</v>
      </c>
      <c r="I3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68" t="s">
        <v>398</v>
      </c>
      <c r="K368" t="s">
        <v>21</v>
      </c>
      <c r="L368" s="1">
        <v>32080</v>
      </c>
      <c r="M368" s="5">
        <f ca="1">DATEDIF(Feedback[[#This Row],[Date of Birth]],TODAY(),"Y")</f>
        <v>37</v>
      </c>
      <c r="N368" t="s">
        <v>22</v>
      </c>
      <c r="O368" t="s">
        <v>23</v>
      </c>
      <c r="P368">
        <v>4</v>
      </c>
      <c r="Q368">
        <v>7</v>
      </c>
      <c r="R368" t="s">
        <v>25</v>
      </c>
      <c r="S368" t="s">
        <v>25</v>
      </c>
      <c r="T368" t="s">
        <v>24</v>
      </c>
      <c r="U368" t="s">
        <v>25</v>
      </c>
      <c r="V368" t="s">
        <v>27</v>
      </c>
      <c r="W368" t="s">
        <v>26</v>
      </c>
      <c r="X368" t="s">
        <v>28</v>
      </c>
      <c r="Y368" t="s">
        <v>26</v>
      </c>
      <c r="Z368" s="6">
        <f>VLOOKUP(Feedback[[#This Row],[Staff attitude]],Rating_Range[],2,0)</f>
        <v>4</v>
      </c>
      <c r="AA368" s="6">
        <f>VLOOKUP(Feedback[[#This Row],[Check-in Process]],Rating_Range[],2,0)</f>
        <v>4</v>
      </c>
      <c r="AB368" s="6">
        <f>VLOOKUP(Feedback[[#This Row],[Room service]],Rating_Range[],2,0)</f>
        <v>3</v>
      </c>
      <c r="AC368" s="6">
        <f>VLOOKUP(Feedback[[#This Row],[Room cleanliness]],Rating_Range[],2,0)</f>
        <v>4</v>
      </c>
      <c r="AD368" s="6">
        <f>VLOOKUP(Feedback[[#This Row],[Food quality]],Rating_Range[],2,0)</f>
        <v>2</v>
      </c>
      <c r="AE368" s="6">
        <f>VLOOKUP(Feedback[[#This Row],[Variety of food]],Rating_Range[],2,0)</f>
        <v>1</v>
      </c>
      <c r="AF368" s="6">
        <f>VLOOKUP(Feedback[[#This Row],[Broadband &amp; TV]],Rating_Range[],2,0)</f>
        <v>5</v>
      </c>
      <c r="AG368" s="6">
        <f>VLOOKUP(Feedback[[#This Row],[Gym]],Rating_Range[],2,0)</f>
        <v>1</v>
      </c>
      <c r="AH368" s="6">
        <f>AVERAGE(Feedback[[#This Row],[S.A]:[Gymm]])</f>
        <v>3</v>
      </c>
      <c r="AI368" s="6">
        <f>AVERAGE(Feedback[[#This Row],[S.A]:[C-I-P]])</f>
        <v>4</v>
      </c>
      <c r="AJ368" s="6">
        <f>AVERAGE(Feedback[[#This Row],[RM_S]:[RM_C]])</f>
        <v>3.5</v>
      </c>
      <c r="AK368" s="6">
        <f>AVERAGE(Feedback[[#This Row],[F_Q]:[Var_Food]])</f>
        <v>1.5</v>
      </c>
      <c r="AL368" s="6">
        <f>AVERAGE(Feedback[[#This Row],[B &amp; TV]:[Gymm]])</f>
        <v>3</v>
      </c>
    </row>
    <row r="369" spans="1:38" x14ac:dyDescent="0.3">
      <c r="A369">
        <v>368</v>
      </c>
      <c r="B369" s="1">
        <v>44748</v>
      </c>
      <c r="C369" s="1">
        <v>44769</v>
      </c>
      <c r="D369" s="5">
        <f>INT(YEAR(Feedback[[#This Row],[Checkin Date]]))</f>
        <v>2022</v>
      </c>
      <c r="E369" s="5" t="s">
        <v>2016</v>
      </c>
      <c r="F369" s="5" t="str">
        <f>TEXT(Feedback[[#This Row],[Checkin Date]],"dddd")</f>
        <v>Wednesday</v>
      </c>
      <c r="G369" s="5" t="str">
        <f>IF(OR(Feedback[[#This Row],[Checkin Day]]="Monday",Feedback[[#This Row],[Checkin Day]]="Tuesday",Feedback[[#This Row],[Checkin Day]]="Wednesday",Feedback[[#This Row],[Checkin Day]]="Thursday"),"Weekdays","Weekends")</f>
        <v>Weekdays</v>
      </c>
      <c r="H369">
        <v>21</v>
      </c>
      <c r="I3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69" t="s">
        <v>399</v>
      </c>
      <c r="K369" t="s">
        <v>37</v>
      </c>
      <c r="L369" s="1">
        <v>27190</v>
      </c>
      <c r="M369" s="5">
        <f ca="1">DATEDIF(Feedback[[#This Row],[Date of Birth]],TODAY(),"Y")</f>
        <v>51</v>
      </c>
      <c r="N369" t="s">
        <v>22</v>
      </c>
      <c r="O369" t="s">
        <v>23</v>
      </c>
      <c r="P369">
        <v>4</v>
      </c>
      <c r="Q369">
        <v>10</v>
      </c>
      <c r="R369" t="s">
        <v>25</v>
      </c>
      <c r="S369" t="s">
        <v>28</v>
      </c>
      <c r="T369" t="s">
        <v>24</v>
      </c>
      <c r="U369" t="s">
        <v>27</v>
      </c>
      <c r="V369" t="s">
        <v>28</v>
      </c>
      <c r="W369" t="s">
        <v>27</v>
      </c>
      <c r="X369" t="s">
        <v>25</v>
      </c>
      <c r="Y369" t="s">
        <v>25</v>
      </c>
      <c r="Z369" s="6">
        <f>VLOOKUP(Feedback[[#This Row],[Staff attitude]],Rating_Range[],2,0)</f>
        <v>4</v>
      </c>
      <c r="AA369" s="6">
        <f>VLOOKUP(Feedback[[#This Row],[Check-in Process]],Rating_Range[],2,0)</f>
        <v>5</v>
      </c>
      <c r="AB369" s="6">
        <f>VLOOKUP(Feedback[[#This Row],[Room service]],Rating_Range[],2,0)</f>
        <v>3</v>
      </c>
      <c r="AC369" s="6">
        <f>VLOOKUP(Feedback[[#This Row],[Room cleanliness]],Rating_Range[],2,0)</f>
        <v>2</v>
      </c>
      <c r="AD369" s="6">
        <f>VLOOKUP(Feedback[[#This Row],[Food quality]],Rating_Range[],2,0)</f>
        <v>5</v>
      </c>
      <c r="AE369" s="6">
        <f>VLOOKUP(Feedback[[#This Row],[Variety of food]],Rating_Range[],2,0)</f>
        <v>2</v>
      </c>
      <c r="AF369" s="6">
        <f>VLOOKUP(Feedback[[#This Row],[Broadband &amp; TV]],Rating_Range[],2,0)</f>
        <v>4</v>
      </c>
      <c r="AG369" s="6">
        <f>VLOOKUP(Feedback[[#This Row],[Gym]],Rating_Range[],2,0)</f>
        <v>4</v>
      </c>
      <c r="AH369" s="6">
        <f>AVERAGE(Feedback[[#This Row],[S.A]:[Gymm]])</f>
        <v>3.625</v>
      </c>
      <c r="AI369" s="6">
        <f>AVERAGE(Feedback[[#This Row],[S.A]:[C-I-P]])</f>
        <v>4.5</v>
      </c>
      <c r="AJ369" s="6">
        <f>AVERAGE(Feedback[[#This Row],[RM_S]:[RM_C]])</f>
        <v>2.5</v>
      </c>
      <c r="AK369" s="6">
        <f>AVERAGE(Feedback[[#This Row],[F_Q]:[Var_Food]])</f>
        <v>3.5</v>
      </c>
      <c r="AL369" s="6">
        <f>AVERAGE(Feedback[[#This Row],[B &amp; TV]:[Gymm]])</f>
        <v>4</v>
      </c>
    </row>
    <row r="370" spans="1:38" x14ac:dyDescent="0.3">
      <c r="A370">
        <v>369</v>
      </c>
      <c r="B370" s="1">
        <v>43833</v>
      </c>
      <c r="C370" s="1">
        <v>43843</v>
      </c>
      <c r="D370" s="5">
        <f>INT(YEAR(Feedback[[#This Row],[Checkin Date]]))</f>
        <v>2020</v>
      </c>
      <c r="E370" s="5" t="s">
        <v>2014</v>
      </c>
      <c r="F370" s="5" t="str">
        <f>TEXT(Feedback[[#This Row],[Checkin Date]],"dddd")</f>
        <v>Friday</v>
      </c>
      <c r="G370" s="5" t="str">
        <f>IF(OR(Feedback[[#This Row],[Checkin Day]]="Monday",Feedback[[#This Row],[Checkin Day]]="Tuesday",Feedback[[#This Row],[Checkin Day]]="Wednesday",Feedback[[#This Row],[Checkin Day]]="Thursday"),"Weekdays","Weekends")</f>
        <v>Weekends</v>
      </c>
      <c r="H370">
        <v>10</v>
      </c>
      <c r="I3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70" t="s">
        <v>400</v>
      </c>
      <c r="K370" t="s">
        <v>21</v>
      </c>
      <c r="L370" s="1">
        <v>19306</v>
      </c>
      <c r="M370" s="5">
        <f ca="1">DATEDIF(Feedback[[#This Row],[Date of Birth]],TODAY(),"Y")</f>
        <v>72</v>
      </c>
      <c r="N370" t="s">
        <v>31</v>
      </c>
      <c r="O370" t="s">
        <v>1992</v>
      </c>
      <c r="P370">
        <v>3</v>
      </c>
      <c r="Q370">
        <v>9</v>
      </c>
      <c r="R370" t="s">
        <v>27</v>
      </c>
      <c r="S370" t="s">
        <v>26</v>
      </c>
      <c r="T370" t="s">
        <v>24</v>
      </c>
      <c r="U370" t="s">
        <v>27</v>
      </c>
      <c r="V370" t="s">
        <v>26</v>
      </c>
      <c r="W370" t="s">
        <v>27</v>
      </c>
      <c r="X370" t="s">
        <v>24</v>
      </c>
      <c r="Y370" t="s">
        <v>24</v>
      </c>
      <c r="Z370" s="6">
        <f>VLOOKUP(Feedback[[#This Row],[Staff attitude]],Rating_Range[],2,0)</f>
        <v>2</v>
      </c>
      <c r="AA370" s="6">
        <f>VLOOKUP(Feedback[[#This Row],[Check-in Process]],Rating_Range[],2,0)</f>
        <v>1</v>
      </c>
      <c r="AB370" s="6">
        <f>VLOOKUP(Feedback[[#This Row],[Room service]],Rating_Range[],2,0)</f>
        <v>3</v>
      </c>
      <c r="AC370" s="6">
        <f>VLOOKUP(Feedback[[#This Row],[Room cleanliness]],Rating_Range[],2,0)</f>
        <v>2</v>
      </c>
      <c r="AD370" s="6">
        <f>VLOOKUP(Feedback[[#This Row],[Food quality]],Rating_Range[],2,0)</f>
        <v>1</v>
      </c>
      <c r="AE370" s="6">
        <f>VLOOKUP(Feedback[[#This Row],[Variety of food]],Rating_Range[],2,0)</f>
        <v>2</v>
      </c>
      <c r="AF370" s="6">
        <f>VLOOKUP(Feedback[[#This Row],[Broadband &amp; TV]],Rating_Range[],2,0)</f>
        <v>3</v>
      </c>
      <c r="AG370" s="6">
        <f>VLOOKUP(Feedback[[#This Row],[Gym]],Rating_Range[],2,0)</f>
        <v>3</v>
      </c>
      <c r="AH370" s="6">
        <f>AVERAGE(Feedback[[#This Row],[S.A]:[Gymm]])</f>
        <v>2.125</v>
      </c>
      <c r="AI370" s="6">
        <f>AVERAGE(Feedback[[#This Row],[S.A]:[C-I-P]])</f>
        <v>1.5</v>
      </c>
      <c r="AJ370" s="6">
        <f>AVERAGE(Feedback[[#This Row],[RM_S]:[RM_C]])</f>
        <v>2.5</v>
      </c>
      <c r="AK370" s="6">
        <f>AVERAGE(Feedback[[#This Row],[F_Q]:[Var_Food]])</f>
        <v>1.5</v>
      </c>
      <c r="AL370" s="6">
        <f>AVERAGE(Feedback[[#This Row],[B &amp; TV]:[Gymm]])</f>
        <v>3</v>
      </c>
    </row>
    <row r="371" spans="1:38" x14ac:dyDescent="0.3">
      <c r="A371">
        <v>370</v>
      </c>
      <c r="B371" s="1">
        <v>43929</v>
      </c>
      <c r="C371" s="1">
        <v>43947</v>
      </c>
      <c r="D371" s="5">
        <f>INT(YEAR(Feedback[[#This Row],[Checkin Date]]))</f>
        <v>2020</v>
      </c>
      <c r="E371" s="5" t="s">
        <v>2008</v>
      </c>
      <c r="F371" s="5" t="str">
        <f>TEXT(Feedback[[#This Row],[Checkin Date]],"dddd")</f>
        <v>Wednesday</v>
      </c>
      <c r="G371" s="5" t="str">
        <f>IF(OR(Feedback[[#This Row],[Checkin Day]]="Monday",Feedback[[#This Row],[Checkin Day]]="Tuesday",Feedback[[#This Row],[Checkin Day]]="Wednesday",Feedback[[#This Row],[Checkin Day]]="Thursday"),"Weekdays","Weekends")</f>
        <v>Weekdays</v>
      </c>
      <c r="H371">
        <v>18</v>
      </c>
      <c r="I3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71" t="s">
        <v>401</v>
      </c>
      <c r="K371" t="s">
        <v>21</v>
      </c>
      <c r="L371" s="1">
        <v>24261</v>
      </c>
      <c r="M371" s="5">
        <f ca="1">DATEDIF(Feedback[[#This Row],[Date of Birth]],TODAY(),"Y")</f>
        <v>59</v>
      </c>
      <c r="N371" t="s">
        <v>35</v>
      </c>
      <c r="O371" t="s">
        <v>1994</v>
      </c>
      <c r="P371">
        <v>3</v>
      </c>
      <c r="Q371">
        <v>8</v>
      </c>
      <c r="R371" t="s">
        <v>24</v>
      </c>
      <c r="S371" t="s">
        <v>25</v>
      </c>
      <c r="T371" t="s">
        <v>24</v>
      </c>
      <c r="U371" t="s">
        <v>28</v>
      </c>
      <c r="V371" t="s">
        <v>25</v>
      </c>
      <c r="W371" t="s">
        <v>26</v>
      </c>
      <c r="X371" t="s">
        <v>25</v>
      </c>
      <c r="Y371" t="s">
        <v>28</v>
      </c>
      <c r="Z371" s="6">
        <f>VLOOKUP(Feedback[[#This Row],[Staff attitude]],Rating_Range[],2,0)</f>
        <v>3</v>
      </c>
      <c r="AA371" s="6">
        <f>VLOOKUP(Feedback[[#This Row],[Check-in Process]],Rating_Range[],2,0)</f>
        <v>4</v>
      </c>
      <c r="AB371" s="6">
        <f>VLOOKUP(Feedback[[#This Row],[Room service]],Rating_Range[],2,0)</f>
        <v>3</v>
      </c>
      <c r="AC371" s="6">
        <f>VLOOKUP(Feedback[[#This Row],[Room cleanliness]],Rating_Range[],2,0)</f>
        <v>5</v>
      </c>
      <c r="AD371" s="6">
        <f>VLOOKUP(Feedback[[#This Row],[Food quality]],Rating_Range[],2,0)</f>
        <v>4</v>
      </c>
      <c r="AE371" s="6">
        <f>VLOOKUP(Feedback[[#This Row],[Variety of food]],Rating_Range[],2,0)</f>
        <v>1</v>
      </c>
      <c r="AF371" s="6">
        <f>VLOOKUP(Feedback[[#This Row],[Broadband &amp; TV]],Rating_Range[],2,0)</f>
        <v>4</v>
      </c>
      <c r="AG371" s="6">
        <f>VLOOKUP(Feedback[[#This Row],[Gym]],Rating_Range[],2,0)</f>
        <v>5</v>
      </c>
      <c r="AH371" s="6">
        <f>AVERAGE(Feedback[[#This Row],[S.A]:[Gymm]])</f>
        <v>3.625</v>
      </c>
      <c r="AI371" s="6">
        <f>AVERAGE(Feedback[[#This Row],[S.A]:[C-I-P]])</f>
        <v>3.5</v>
      </c>
      <c r="AJ371" s="6">
        <f>AVERAGE(Feedback[[#This Row],[RM_S]:[RM_C]])</f>
        <v>4</v>
      </c>
      <c r="AK371" s="6">
        <f>AVERAGE(Feedback[[#This Row],[F_Q]:[Var_Food]])</f>
        <v>2.5</v>
      </c>
      <c r="AL371" s="6">
        <f>AVERAGE(Feedback[[#This Row],[B &amp; TV]:[Gymm]])</f>
        <v>4.5</v>
      </c>
    </row>
    <row r="372" spans="1:38" x14ac:dyDescent="0.3">
      <c r="A372">
        <v>371</v>
      </c>
      <c r="B372" s="1">
        <v>44022</v>
      </c>
      <c r="C372" s="1">
        <v>44023</v>
      </c>
      <c r="D372" s="5">
        <f>INT(YEAR(Feedback[[#This Row],[Checkin Date]]))</f>
        <v>2020</v>
      </c>
      <c r="E372" s="5" t="s">
        <v>2016</v>
      </c>
      <c r="F372" s="5" t="str">
        <f>TEXT(Feedback[[#This Row],[Checkin Date]],"dddd")</f>
        <v>Friday</v>
      </c>
      <c r="G372" s="5" t="str">
        <f>IF(OR(Feedback[[#This Row],[Checkin Day]]="Monday",Feedback[[#This Row],[Checkin Day]]="Tuesday",Feedback[[#This Row],[Checkin Day]]="Wednesday",Feedback[[#This Row],[Checkin Day]]="Thursday"),"Weekdays","Weekends")</f>
        <v>Weekends</v>
      </c>
      <c r="H372">
        <v>1</v>
      </c>
      <c r="I3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372" t="s">
        <v>402</v>
      </c>
      <c r="K372" t="s">
        <v>21</v>
      </c>
      <c r="L372" s="1">
        <v>22038</v>
      </c>
      <c r="M372" s="5">
        <f ca="1">DATEDIF(Feedback[[#This Row],[Date of Birth]],TODAY(),"Y")</f>
        <v>65</v>
      </c>
      <c r="N372" t="s">
        <v>31</v>
      </c>
      <c r="O372" t="s">
        <v>1995</v>
      </c>
      <c r="P372">
        <v>5</v>
      </c>
      <c r="Q372">
        <v>4</v>
      </c>
      <c r="R372" t="s">
        <v>27</v>
      </c>
      <c r="S372" t="s">
        <v>27</v>
      </c>
      <c r="T372" t="s">
        <v>27</v>
      </c>
      <c r="U372" t="s">
        <v>25</v>
      </c>
      <c r="V372" t="s">
        <v>26</v>
      </c>
      <c r="W372" t="s">
        <v>27</v>
      </c>
      <c r="X372" t="s">
        <v>24</v>
      </c>
      <c r="Y372" t="s">
        <v>28</v>
      </c>
      <c r="Z372" s="6">
        <f>VLOOKUP(Feedback[[#This Row],[Staff attitude]],Rating_Range[],2,0)</f>
        <v>2</v>
      </c>
      <c r="AA372" s="6">
        <f>VLOOKUP(Feedback[[#This Row],[Check-in Process]],Rating_Range[],2,0)</f>
        <v>2</v>
      </c>
      <c r="AB372" s="6">
        <f>VLOOKUP(Feedback[[#This Row],[Room service]],Rating_Range[],2,0)</f>
        <v>2</v>
      </c>
      <c r="AC372" s="6">
        <f>VLOOKUP(Feedback[[#This Row],[Room cleanliness]],Rating_Range[],2,0)</f>
        <v>4</v>
      </c>
      <c r="AD372" s="6">
        <f>VLOOKUP(Feedback[[#This Row],[Food quality]],Rating_Range[],2,0)</f>
        <v>1</v>
      </c>
      <c r="AE372" s="6">
        <f>VLOOKUP(Feedback[[#This Row],[Variety of food]],Rating_Range[],2,0)</f>
        <v>2</v>
      </c>
      <c r="AF372" s="6">
        <f>VLOOKUP(Feedback[[#This Row],[Broadband &amp; TV]],Rating_Range[],2,0)</f>
        <v>3</v>
      </c>
      <c r="AG372" s="6">
        <f>VLOOKUP(Feedback[[#This Row],[Gym]],Rating_Range[],2,0)</f>
        <v>5</v>
      </c>
      <c r="AH372" s="6">
        <f>AVERAGE(Feedback[[#This Row],[S.A]:[Gymm]])</f>
        <v>2.625</v>
      </c>
      <c r="AI372" s="6">
        <f>AVERAGE(Feedback[[#This Row],[S.A]:[C-I-P]])</f>
        <v>2</v>
      </c>
      <c r="AJ372" s="6">
        <f>AVERAGE(Feedback[[#This Row],[RM_S]:[RM_C]])</f>
        <v>3</v>
      </c>
      <c r="AK372" s="6">
        <f>AVERAGE(Feedback[[#This Row],[F_Q]:[Var_Food]])</f>
        <v>1.5</v>
      </c>
      <c r="AL372" s="6">
        <f>AVERAGE(Feedback[[#This Row],[B &amp; TV]:[Gymm]])</f>
        <v>4</v>
      </c>
    </row>
    <row r="373" spans="1:38" x14ac:dyDescent="0.3">
      <c r="A373">
        <v>372</v>
      </c>
      <c r="B373" s="1">
        <v>44081</v>
      </c>
      <c r="C373" s="1">
        <v>44090</v>
      </c>
      <c r="D373" s="5">
        <f>INT(YEAR(Feedback[[#This Row],[Checkin Date]]))</f>
        <v>2020</v>
      </c>
      <c r="E373" s="5" t="s">
        <v>2019</v>
      </c>
      <c r="F373" s="5" t="str">
        <f>TEXT(Feedback[[#This Row],[Checkin Date]],"dddd")</f>
        <v>Monday</v>
      </c>
      <c r="G373" s="5" t="str">
        <f>IF(OR(Feedback[[#This Row],[Checkin Day]]="Monday",Feedback[[#This Row],[Checkin Day]]="Tuesday",Feedback[[#This Row],[Checkin Day]]="Wednesday",Feedback[[#This Row],[Checkin Day]]="Thursday"),"Weekdays","Weekends")</f>
        <v>Weekdays</v>
      </c>
      <c r="H373">
        <v>9</v>
      </c>
      <c r="I3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73" t="s">
        <v>403</v>
      </c>
      <c r="K373" t="s">
        <v>37</v>
      </c>
      <c r="L373" s="1">
        <v>35543</v>
      </c>
      <c r="M373" s="5">
        <f ca="1">DATEDIF(Feedback[[#This Row],[Date of Birth]],TODAY(),"Y")</f>
        <v>28</v>
      </c>
      <c r="N373" t="s">
        <v>22</v>
      </c>
      <c r="O373" t="s">
        <v>23</v>
      </c>
      <c r="P373">
        <v>4</v>
      </c>
      <c r="Q373">
        <v>8</v>
      </c>
      <c r="R373" t="s">
        <v>28</v>
      </c>
      <c r="S373" t="s">
        <v>25</v>
      </c>
      <c r="T373" t="s">
        <v>24</v>
      </c>
      <c r="U373" t="s">
        <v>27</v>
      </c>
      <c r="V373" t="s">
        <v>24</v>
      </c>
      <c r="W373" t="s">
        <v>28</v>
      </c>
      <c r="X373" t="s">
        <v>25</v>
      </c>
      <c r="Y373" t="s">
        <v>28</v>
      </c>
      <c r="Z373" s="6">
        <f>VLOOKUP(Feedback[[#This Row],[Staff attitude]],Rating_Range[],2,0)</f>
        <v>5</v>
      </c>
      <c r="AA373" s="6">
        <f>VLOOKUP(Feedback[[#This Row],[Check-in Process]],Rating_Range[],2,0)</f>
        <v>4</v>
      </c>
      <c r="AB373" s="6">
        <f>VLOOKUP(Feedback[[#This Row],[Room service]],Rating_Range[],2,0)</f>
        <v>3</v>
      </c>
      <c r="AC373" s="6">
        <f>VLOOKUP(Feedback[[#This Row],[Room cleanliness]],Rating_Range[],2,0)</f>
        <v>2</v>
      </c>
      <c r="AD373" s="6">
        <f>VLOOKUP(Feedback[[#This Row],[Food quality]],Rating_Range[],2,0)</f>
        <v>3</v>
      </c>
      <c r="AE373" s="6">
        <f>VLOOKUP(Feedback[[#This Row],[Variety of food]],Rating_Range[],2,0)</f>
        <v>5</v>
      </c>
      <c r="AF373" s="6">
        <f>VLOOKUP(Feedback[[#This Row],[Broadband &amp; TV]],Rating_Range[],2,0)</f>
        <v>4</v>
      </c>
      <c r="AG373" s="6">
        <f>VLOOKUP(Feedback[[#This Row],[Gym]],Rating_Range[],2,0)</f>
        <v>5</v>
      </c>
      <c r="AH373" s="6">
        <f>AVERAGE(Feedback[[#This Row],[S.A]:[Gymm]])</f>
        <v>3.875</v>
      </c>
      <c r="AI373" s="6">
        <f>AVERAGE(Feedback[[#This Row],[S.A]:[C-I-P]])</f>
        <v>4.5</v>
      </c>
      <c r="AJ373" s="6">
        <f>AVERAGE(Feedback[[#This Row],[RM_S]:[RM_C]])</f>
        <v>2.5</v>
      </c>
      <c r="AK373" s="6">
        <f>AVERAGE(Feedback[[#This Row],[F_Q]:[Var_Food]])</f>
        <v>4</v>
      </c>
      <c r="AL373" s="6">
        <f>AVERAGE(Feedback[[#This Row],[B &amp; TV]:[Gymm]])</f>
        <v>4.5</v>
      </c>
    </row>
    <row r="374" spans="1:38" x14ac:dyDescent="0.3">
      <c r="A374">
        <v>373</v>
      </c>
      <c r="B374" s="1">
        <v>44808</v>
      </c>
      <c r="C374" s="1">
        <v>44836</v>
      </c>
      <c r="D374" s="5">
        <f>INT(YEAR(Feedback[[#This Row],[Checkin Date]]))</f>
        <v>2022</v>
      </c>
      <c r="E374" s="5" t="s">
        <v>2019</v>
      </c>
      <c r="F374" s="5" t="str">
        <f>TEXT(Feedback[[#This Row],[Checkin Date]],"dddd")</f>
        <v>Sunday</v>
      </c>
      <c r="G374" s="5" t="str">
        <f>IF(OR(Feedback[[#This Row],[Checkin Day]]="Monday",Feedback[[#This Row],[Checkin Day]]="Tuesday",Feedback[[#This Row],[Checkin Day]]="Wednesday",Feedback[[#This Row],[Checkin Day]]="Thursday"),"Weekdays","Weekends")</f>
        <v>Weekends</v>
      </c>
      <c r="H374">
        <v>28</v>
      </c>
      <c r="I3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74" t="s">
        <v>404</v>
      </c>
      <c r="K374" t="s">
        <v>21</v>
      </c>
      <c r="L374" s="1">
        <v>18674</v>
      </c>
      <c r="M374" s="5">
        <f ca="1">DATEDIF(Feedback[[#This Row],[Date of Birth]],TODAY(),"Y")</f>
        <v>74</v>
      </c>
      <c r="N374" t="s">
        <v>31</v>
      </c>
      <c r="O374" t="s">
        <v>1991</v>
      </c>
      <c r="P374">
        <v>1</v>
      </c>
      <c r="Q374">
        <v>8</v>
      </c>
      <c r="R374" t="s">
        <v>24</v>
      </c>
      <c r="S374" t="s">
        <v>25</v>
      </c>
      <c r="T374" t="s">
        <v>28</v>
      </c>
      <c r="U374" t="s">
        <v>28</v>
      </c>
      <c r="V374" t="s">
        <v>28</v>
      </c>
      <c r="W374" t="s">
        <v>27</v>
      </c>
      <c r="X374" t="s">
        <v>25</v>
      </c>
      <c r="Y374" t="s">
        <v>27</v>
      </c>
      <c r="Z374" s="6">
        <f>VLOOKUP(Feedback[[#This Row],[Staff attitude]],Rating_Range[],2,0)</f>
        <v>3</v>
      </c>
      <c r="AA374" s="6">
        <f>VLOOKUP(Feedback[[#This Row],[Check-in Process]],Rating_Range[],2,0)</f>
        <v>4</v>
      </c>
      <c r="AB374" s="6">
        <f>VLOOKUP(Feedback[[#This Row],[Room service]],Rating_Range[],2,0)</f>
        <v>5</v>
      </c>
      <c r="AC374" s="6">
        <f>VLOOKUP(Feedback[[#This Row],[Room cleanliness]],Rating_Range[],2,0)</f>
        <v>5</v>
      </c>
      <c r="AD374" s="6">
        <f>VLOOKUP(Feedback[[#This Row],[Food quality]],Rating_Range[],2,0)</f>
        <v>5</v>
      </c>
      <c r="AE374" s="6">
        <f>VLOOKUP(Feedback[[#This Row],[Variety of food]],Rating_Range[],2,0)</f>
        <v>2</v>
      </c>
      <c r="AF374" s="6">
        <f>VLOOKUP(Feedback[[#This Row],[Broadband &amp; TV]],Rating_Range[],2,0)</f>
        <v>4</v>
      </c>
      <c r="AG374" s="6">
        <f>VLOOKUP(Feedback[[#This Row],[Gym]],Rating_Range[],2,0)</f>
        <v>2</v>
      </c>
      <c r="AH374" s="6">
        <f>AVERAGE(Feedback[[#This Row],[S.A]:[Gymm]])</f>
        <v>3.75</v>
      </c>
      <c r="AI374" s="6">
        <f>AVERAGE(Feedback[[#This Row],[S.A]:[C-I-P]])</f>
        <v>3.5</v>
      </c>
      <c r="AJ374" s="6">
        <f>AVERAGE(Feedback[[#This Row],[RM_S]:[RM_C]])</f>
        <v>5</v>
      </c>
      <c r="AK374" s="6">
        <f>AVERAGE(Feedback[[#This Row],[F_Q]:[Var_Food]])</f>
        <v>3.5</v>
      </c>
      <c r="AL374" s="6">
        <f>AVERAGE(Feedback[[#This Row],[B &amp; TV]:[Gymm]])</f>
        <v>3</v>
      </c>
    </row>
    <row r="375" spans="1:38" x14ac:dyDescent="0.3">
      <c r="A375">
        <v>374</v>
      </c>
      <c r="B375" s="1">
        <v>44048</v>
      </c>
      <c r="C375" s="1">
        <v>44075</v>
      </c>
      <c r="D375" s="5">
        <f>INT(YEAR(Feedback[[#This Row],[Checkin Date]]))</f>
        <v>2020</v>
      </c>
      <c r="E375" s="5" t="s">
        <v>2012</v>
      </c>
      <c r="F375" s="5" t="str">
        <f>TEXT(Feedback[[#This Row],[Checkin Date]],"dddd")</f>
        <v>Wednesday</v>
      </c>
      <c r="G375" s="5" t="str">
        <f>IF(OR(Feedback[[#This Row],[Checkin Day]]="Monday",Feedback[[#This Row],[Checkin Day]]="Tuesday",Feedback[[#This Row],[Checkin Day]]="Wednesday",Feedback[[#This Row],[Checkin Day]]="Thursday"),"Weekdays","Weekends")</f>
        <v>Weekdays</v>
      </c>
      <c r="H375">
        <v>27</v>
      </c>
      <c r="I3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75" t="s">
        <v>405</v>
      </c>
      <c r="K375" t="s">
        <v>37</v>
      </c>
      <c r="L375" s="1">
        <v>20988</v>
      </c>
      <c r="M375" s="5">
        <f ca="1">DATEDIF(Feedback[[#This Row],[Date of Birth]],TODAY(),"Y")</f>
        <v>68</v>
      </c>
      <c r="N375" t="s">
        <v>35</v>
      </c>
      <c r="O375" t="s">
        <v>1991</v>
      </c>
      <c r="P375">
        <v>3</v>
      </c>
      <c r="Q375">
        <v>7</v>
      </c>
      <c r="R375" t="s">
        <v>27</v>
      </c>
      <c r="S375" t="s">
        <v>27</v>
      </c>
      <c r="T375" t="s">
        <v>28</v>
      </c>
      <c r="U375" t="s">
        <v>27</v>
      </c>
      <c r="V375" t="s">
        <v>26</v>
      </c>
      <c r="W375" t="s">
        <v>26</v>
      </c>
      <c r="X375" t="s">
        <v>24</v>
      </c>
      <c r="Y375" t="s">
        <v>24</v>
      </c>
      <c r="Z375" s="6">
        <f>VLOOKUP(Feedback[[#This Row],[Staff attitude]],Rating_Range[],2,0)</f>
        <v>2</v>
      </c>
      <c r="AA375" s="6">
        <f>VLOOKUP(Feedback[[#This Row],[Check-in Process]],Rating_Range[],2,0)</f>
        <v>2</v>
      </c>
      <c r="AB375" s="6">
        <f>VLOOKUP(Feedback[[#This Row],[Room service]],Rating_Range[],2,0)</f>
        <v>5</v>
      </c>
      <c r="AC375" s="6">
        <f>VLOOKUP(Feedback[[#This Row],[Room cleanliness]],Rating_Range[],2,0)</f>
        <v>2</v>
      </c>
      <c r="AD375" s="6">
        <f>VLOOKUP(Feedback[[#This Row],[Food quality]],Rating_Range[],2,0)</f>
        <v>1</v>
      </c>
      <c r="AE375" s="6">
        <f>VLOOKUP(Feedback[[#This Row],[Variety of food]],Rating_Range[],2,0)</f>
        <v>1</v>
      </c>
      <c r="AF375" s="6">
        <f>VLOOKUP(Feedback[[#This Row],[Broadband &amp; TV]],Rating_Range[],2,0)</f>
        <v>3</v>
      </c>
      <c r="AG375" s="6">
        <f>VLOOKUP(Feedback[[#This Row],[Gym]],Rating_Range[],2,0)</f>
        <v>3</v>
      </c>
      <c r="AH375" s="6">
        <f>AVERAGE(Feedback[[#This Row],[S.A]:[Gymm]])</f>
        <v>2.375</v>
      </c>
      <c r="AI375" s="6">
        <f>AVERAGE(Feedback[[#This Row],[S.A]:[C-I-P]])</f>
        <v>2</v>
      </c>
      <c r="AJ375" s="6">
        <f>AVERAGE(Feedback[[#This Row],[RM_S]:[RM_C]])</f>
        <v>3.5</v>
      </c>
      <c r="AK375" s="6">
        <f>AVERAGE(Feedback[[#This Row],[F_Q]:[Var_Food]])</f>
        <v>1</v>
      </c>
      <c r="AL375" s="6">
        <f>AVERAGE(Feedback[[#This Row],[B &amp; TV]:[Gymm]])</f>
        <v>3</v>
      </c>
    </row>
    <row r="376" spans="1:38" x14ac:dyDescent="0.3">
      <c r="A376">
        <v>375</v>
      </c>
      <c r="B376" s="1">
        <v>43913</v>
      </c>
      <c r="C376" s="1">
        <v>43943</v>
      </c>
      <c r="D376" s="5">
        <f>INT(YEAR(Feedback[[#This Row],[Checkin Date]]))</f>
        <v>2020</v>
      </c>
      <c r="E376" s="5" t="s">
        <v>2017</v>
      </c>
      <c r="F376" s="5" t="str">
        <f>TEXT(Feedback[[#This Row],[Checkin Date]],"dddd")</f>
        <v>Monday</v>
      </c>
      <c r="G376" s="5" t="str">
        <f>IF(OR(Feedback[[#This Row],[Checkin Day]]="Monday",Feedback[[#This Row],[Checkin Day]]="Tuesday",Feedback[[#This Row],[Checkin Day]]="Wednesday",Feedback[[#This Row],[Checkin Day]]="Thursday"),"Weekdays","Weekends")</f>
        <v>Weekdays</v>
      </c>
      <c r="H376">
        <v>30</v>
      </c>
      <c r="I3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76" t="s">
        <v>406</v>
      </c>
      <c r="K376" t="s">
        <v>37</v>
      </c>
      <c r="L376" s="1">
        <v>22725</v>
      </c>
      <c r="M376" s="5">
        <f ca="1">DATEDIF(Feedback[[#This Row],[Date of Birth]],TODAY(),"Y")</f>
        <v>63</v>
      </c>
      <c r="N376" t="s">
        <v>35</v>
      </c>
      <c r="O376" t="s">
        <v>23</v>
      </c>
      <c r="P376">
        <v>5</v>
      </c>
      <c r="Q376">
        <v>9</v>
      </c>
      <c r="R376" t="s">
        <v>25</v>
      </c>
      <c r="S376" t="s">
        <v>24</v>
      </c>
      <c r="T376" t="s">
        <v>28</v>
      </c>
      <c r="U376" t="s">
        <v>27</v>
      </c>
      <c r="V376" t="s">
        <v>28</v>
      </c>
      <c r="W376" t="s">
        <v>27</v>
      </c>
      <c r="X376" t="s">
        <v>27</v>
      </c>
      <c r="Y376" t="s">
        <v>27</v>
      </c>
      <c r="Z376" s="6">
        <f>VLOOKUP(Feedback[[#This Row],[Staff attitude]],Rating_Range[],2,0)</f>
        <v>4</v>
      </c>
      <c r="AA376" s="6">
        <f>VLOOKUP(Feedback[[#This Row],[Check-in Process]],Rating_Range[],2,0)</f>
        <v>3</v>
      </c>
      <c r="AB376" s="6">
        <f>VLOOKUP(Feedback[[#This Row],[Room service]],Rating_Range[],2,0)</f>
        <v>5</v>
      </c>
      <c r="AC376" s="6">
        <f>VLOOKUP(Feedback[[#This Row],[Room cleanliness]],Rating_Range[],2,0)</f>
        <v>2</v>
      </c>
      <c r="AD376" s="6">
        <f>VLOOKUP(Feedback[[#This Row],[Food quality]],Rating_Range[],2,0)</f>
        <v>5</v>
      </c>
      <c r="AE376" s="6">
        <f>VLOOKUP(Feedback[[#This Row],[Variety of food]],Rating_Range[],2,0)</f>
        <v>2</v>
      </c>
      <c r="AF376" s="6">
        <f>VLOOKUP(Feedback[[#This Row],[Broadband &amp; TV]],Rating_Range[],2,0)</f>
        <v>2</v>
      </c>
      <c r="AG376" s="6">
        <f>VLOOKUP(Feedback[[#This Row],[Gym]],Rating_Range[],2,0)</f>
        <v>2</v>
      </c>
      <c r="AH376" s="6">
        <f>AVERAGE(Feedback[[#This Row],[S.A]:[Gymm]])</f>
        <v>3.125</v>
      </c>
      <c r="AI376" s="6">
        <f>AVERAGE(Feedback[[#This Row],[S.A]:[C-I-P]])</f>
        <v>3.5</v>
      </c>
      <c r="AJ376" s="6">
        <f>AVERAGE(Feedback[[#This Row],[RM_S]:[RM_C]])</f>
        <v>3.5</v>
      </c>
      <c r="AK376" s="6">
        <f>AVERAGE(Feedback[[#This Row],[F_Q]:[Var_Food]])</f>
        <v>3.5</v>
      </c>
      <c r="AL376" s="6">
        <f>AVERAGE(Feedback[[#This Row],[B &amp; TV]:[Gymm]])</f>
        <v>2</v>
      </c>
    </row>
    <row r="377" spans="1:38" x14ac:dyDescent="0.3">
      <c r="A377">
        <v>376</v>
      </c>
      <c r="B377" s="1">
        <v>44087</v>
      </c>
      <c r="C377" s="1">
        <v>44117</v>
      </c>
      <c r="D377" s="5">
        <f>INT(YEAR(Feedback[[#This Row],[Checkin Date]]))</f>
        <v>2020</v>
      </c>
      <c r="E377" s="5" t="s">
        <v>2019</v>
      </c>
      <c r="F377" s="5" t="str">
        <f>TEXT(Feedback[[#This Row],[Checkin Date]],"dddd")</f>
        <v>Sunday</v>
      </c>
      <c r="G377" s="5" t="str">
        <f>IF(OR(Feedback[[#This Row],[Checkin Day]]="Monday",Feedback[[#This Row],[Checkin Day]]="Tuesday",Feedback[[#This Row],[Checkin Day]]="Wednesday",Feedback[[#This Row],[Checkin Day]]="Thursday"),"Weekdays","Weekends")</f>
        <v>Weekends</v>
      </c>
      <c r="H377">
        <v>30</v>
      </c>
      <c r="I3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77" t="s">
        <v>407</v>
      </c>
      <c r="K377" t="s">
        <v>21</v>
      </c>
      <c r="L377" s="1">
        <v>32475</v>
      </c>
      <c r="M377" s="5">
        <f ca="1">DATEDIF(Feedback[[#This Row],[Date of Birth]],TODAY(),"Y")</f>
        <v>36</v>
      </c>
      <c r="N377" t="s">
        <v>22</v>
      </c>
      <c r="O377" t="s">
        <v>23</v>
      </c>
      <c r="P377">
        <v>5</v>
      </c>
      <c r="Q377">
        <v>9</v>
      </c>
      <c r="R377" t="s">
        <v>25</v>
      </c>
      <c r="S377" t="s">
        <v>28</v>
      </c>
      <c r="T377" t="s">
        <v>25</v>
      </c>
      <c r="U377" t="s">
        <v>24</v>
      </c>
      <c r="V377" t="s">
        <v>27</v>
      </c>
      <c r="W377" t="s">
        <v>26</v>
      </c>
      <c r="X377" t="s">
        <v>25</v>
      </c>
      <c r="Y377" t="s">
        <v>26</v>
      </c>
      <c r="Z377" s="6">
        <f>VLOOKUP(Feedback[[#This Row],[Staff attitude]],Rating_Range[],2,0)</f>
        <v>4</v>
      </c>
      <c r="AA377" s="6">
        <f>VLOOKUP(Feedback[[#This Row],[Check-in Process]],Rating_Range[],2,0)</f>
        <v>5</v>
      </c>
      <c r="AB377" s="6">
        <f>VLOOKUP(Feedback[[#This Row],[Room service]],Rating_Range[],2,0)</f>
        <v>4</v>
      </c>
      <c r="AC377" s="6">
        <f>VLOOKUP(Feedback[[#This Row],[Room cleanliness]],Rating_Range[],2,0)</f>
        <v>3</v>
      </c>
      <c r="AD377" s="6">
        <f>VLOOKUP(Feedback[[#This Row],[Food quality]],Rating_Range[],2,0)</f>
        <v>2</v>
      </c>
      <c r="AE377" s="6">
        <f>VLOOKUP(Feedback[[#This Row],[Variety of food]],Rating_Range[],2,0)</f>
        <v>1</v>
      </c>
      <c r="AF377" s="6">
        <f>VLOOKUP(Feedback[[#This Row],[Broadband &amp; TV]],Rating_Range[],2,0)</f>
        <v>4</v>
      </c>
      <c r="AG377" s="6">
        <f>VLOOKUP(Feedback[[#This Row],[Gym]],Rating_Range[],2,0)</f>
        <v>1</v>
      </c>
      <c r="AH377" s="6">
        <f>AVERAGE(Feedback[[#This Row],[S.A]:[Gymm]])</f>
        <v>3</v>
      </c>
      <c r="AI377" s="6">
        <f>AVERAGE(Feedback[[#This Row],[S.A]:[C-I-P]])</f>
        <v>4.5</v>
      </c>
      <c r="AJ377" s="6">
        <f>AVERAGE(Feedback[[#This Row],[RM_S]:[RM_C]])</f>
        <v>3.5</v>
      </c>
      <c r="AK377" s="6">
        <f>AVERAGE(Feedback[[#This Row],[F_Q]:[Var_Food]])</f>
        <v>1.5</v>
      </c>
      <c r="AL377" s="6">
        <f>AVERAGE(Feedback[[#This Row],[B &amp; TV]:[Gymm]])</f>
        <v>2.5</v>
      </c>
    </row>
    <row r="378" spans="1:38" x14ac:dyDescent="0.3">
      <c r="A378">
        <v>377</v>
      </c>
      <c r="B378" s="1">
        <v>44594</v>
      </c>
      <c r="C378" s="1">
        <v>44620</v>
      </c>
      <c r="D378" s="5">
        <f>INT(YEAR(Feedback[[#This Row],[Checkin Date]]))</f>
        <v>2022</v>
      </c>
      <c r="E378" s="5" t="s">
        <v>2018</v>
      </c>
      <c r="F378" s="5" t="str">
        <f>TEXT(Feedback[[#This Row],[Checkin Date]],"dddd")</f>
        <v>Wednesday</v>
      </c>
      <c r="G378" s="5" t="str">
        <f>IF(OR(Feedback[[#This Row],[Checkin Day]]="Monday",Feedback[[#This Row],[Checkin Day]]="Tuesday",Feedback[[#This Row],[Checkin Day]]="Wednesday",Feedback[[#This Row],[Checkin Day]]="Thursday"),"Weekdays","Weekends")</f>
        <v>Weekdays</v>
      </c>
      <c r="H378">
        <v>26</v>
      </c>
      <c r="I3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78" t="s">
        <v>408</v>
      </c>
      <c r="K378" t="s">
        <v>37</v>
      </c>
      <c r="L378" s="1">
        <v>21505</v>
      </c>
      <c r="M378" s="5">
        <f ca="1">DATEDIF(Feedback[[#This Row],[Date of Birth]],TODAY(),"Y")</f>
        <v>66</v>
      </c>
      <c r="N378" t="s">
        <v>31</v>
      </c>
      <c r="O378" t="s">
        <v>1992</v>
      </c>
      <c r="P378">
        <v>5</v>
      </c>
      <c r="Q378">
        <v>8</v>
      </c>
      <c r="R378" t="s">
        <v>25</v>
      </c>
      <c r="S378" t="s">
        <v>28</v>
      </c>
      <c r="T378" t="s">
        <v>24</v>
      </c>
      <c r="U378" t="s">
        <v>26</v>
      </c>
      <c r="V378" t="s">
        <v>25</v>
      </c>
      <c r="W378" t="s">
        <v>27</v>
      </c>
      <c r="X378" t="s">
        <v>27</v>
      </c>
      <c r="Y378" t="s">
        <v>28</v>
      </c>
      <c r="Z378" s="6">
        <f>VLOOKUP(Feedback[[#This Row],[Staff attitude]],Rating_Range[],2,0)</f>
        <v>4</v>
      </c>
      <c r="AA378" s="6">
        <f>VLOOKUP(Feedback[[#This Row],[Check-in Process]],Rating_Range[],2,0)</f>
        <v>5</v>
      </c>
      <c r="AB378" s="6">
        <f>VLOOKUP(Feedback[[#This Row],[Room service]],Rating_Range[],2,0)</f>
        <v>3</v>
      </c>
      <c r="AC378" s="6">
        <f>VLOOKUP(Feedback[[#This Row],[Room cleanliness]],Rating_Range[],2,0)</f>
        <v>1</v>
      </c>
      <c r="AD378" s="6">
        <f>VLOOKUP(Feedback[[#This Row],[Food quality]],Rating_Range[],2,0)</f>
        <v>4</v>
      </c>
      <c r="AE378" s="6">
        <f>VLOOKUP(Feedback[[#This Row],[Variety of food]],Rating_Range[],2,0)</f>
        <v>2</v>
      </c>
      <c r="AF378" s="6">
        <f>VLOOKUP(Feedback[[#This Row],[Broadband &amp; TV]],Rating_Range[],2,0)</f>
        <v>2</v>
      </c>
      <c r="AG378" s="6">
        <f>VLOOKUP(Feedback[[#This Row],[Gym]],Rating_Range[],2,0)</f>
        <v>5</v>
      </c>
      <c r="AH378" s="6">
        <f>AVERAGE(Feedback[[#This Row],[S.A]:[Gymm]])</f>
        <v>3.25</v>
      </c>
      <c r="AI378" s="6">
        <f>AVERAGE(Feedback[[#This Row],[S.A]:[C-I-P]])</f>
        <v>4.5</v>
      </c>
      <c r="AJ378" s="6">
        <f>AVERAGE(Feedback[[#This Row],[RM_S]:[RM_C]])</f>
        <v>2</v>
      </c>
      <c r="AK378" s="6">
        <f>AVERAGE(Feedback[[#This Row],[F_Q]:[Var_Food]])</f>
        <v>3</v>
      </c>
      <c r="AL378" s="6">
        <f>AVERAGE(Feedback[[#This Row],[B &amp; TV]:[Gymm]])</f>
        <v>3.5</v>
      </c>
    </row>
    <row r="379" spans="1:38" x14ac:dyDescent="0.3">
      <c r="A379">
        <v>378</v>
      </c>
      <c r="B379" s="1">
        <v>43989</v>
      </c>
      <c r="C379" s="1">
        <v>44006</v>
      </c>
      <c r="D379" s="5">
        <f>INT(YEAR(Feedback[[#This Row],[Checkin Date]]))</f>
        <v>2020</v>
      </c>
      <c r="E379" s="5" t="s">
        <v>2009</v>
      </c>
      <c r="F379" s="5" t="str">
        <f>TEXT(Feedback[[#This Row],[Checkin Date]],"dddd")</f>
        <v>Sunday</v>
      </c>
      <c r="G379" s="5" t="str">
        <f>IF(OR(Feedback[[#This Row],[Checkin Day]]="Monday",Feedback[[#This Row],[Checkin Day]]="Tuesday",Feedback[[#This Row],[Checkin Day]]="Wednesday",Feedback[[#This Row],[Checkin Day]]="Thursday"),"Weekdays","Weekends")</f>
        <v>Weekends</v>
      </c>
      <c r="H379">
        <v>17</v>
      </c>
      <c r="I3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79" t="s">
        <v>409</v>
      </c>
      <c r="K379" t="s">
        <v>37</v>
      </c>
      <c r="L379" s="1">
        <v>27841</v>
      </c>
      <c r="M379" s="5">
        <f ca="1">DATEDIF(Feedback[[#This Row],[Date of Birth]],TODAY(),"Y")</f>
        <v>49</v>
      </c>
      <c r="N379" t="s">
        <v>22</v>
      </c>
      <c r="O379" t="s">
        <v>23</v>
      </c>
      <c r="P379">
        <v>3</v>
      </c>
      <c r="Q379">
        <v>8</v>
      </c>
      <c r="R379" t="s">
        <v>28</v>
      </c>
      <c r="S379" t="s">
        <v>24</v>
      </c>
      <c r="T379" t="s">
        <v>28</v>
      </c>
      <c r="U379" t="s">
        <v>27</v>
      </c>
      <c r="V379" t="s">
        <v>28</v>
      </c>
      <c r="W379" t="s">
        <v>26</v>
      </c>
      <c r="X379" t="s">
        <v>27</v>
      </c>
      <c r="Y379" t="s">
        <v>28</v>
      </c>
      <c r="Z379" s="6">
        <f>VLOOKUP(Feedback[[#This Row],[Staff attitude]],Rating_Range[],2,0)</f>
        <v>5</v>
      </c>
      <c r="AA379" s="6">
        <f>VLOOKUP(Feedback[[#This Row],[Check-in Process]],Rating_Range[],2,0)</f>
        <v>3</v>
      </c>
      <c r="AB379" s="6">
        <f>VLOOKUP(Feedback[[#This Row],[Room service]],Rating_Range[],2,0)</f>
        <v>5</v>
      </c>
      <c r="AC379" s="6">
        <f>VLOOKUP(Feedback[[#This Row],[Room cleanliness]],Rating_Range[],2,0)</f>
        <v>2</v>
      </c>
      <c r="AD379" s="6">
        <f>VLOOKUP(Feedback[[#This Row],[Food quality]],Rating_Range[],2,0)</f>
        <v>5</v>
      </c>
      <c r="AE379" s="6">
        <f>VLOOKUP(Feedback[[#This Row],[Variety of food]],Rating_Range[],2,0)</f>
        <v>1</v>
      </c>
      <c r="AF379" s="6">
        <f>VLOOKUP(Feedback[[#This Row],[Broadband &amp; TV]],Rating_Range[],2,0)</f>
        <v>2</v>
      </c>
      <c r="AG379" s="6">
        <f>VLOOKUP(Feedback[[#This Row],[Gym]],Rating_Range[],2,0)</f>
        <v>5</v>
      </c>
      <c r="AH379" s="6">
        <f>AVERAGE(Feedback[[#This Row],[S.A]:[Gymm]])</f>
        <v>3.5</v>
      </c>
      <c r="AI379" s="6">
        <f>AVERAGE(Feedback[[#This Row],[S.A]:[C-I-P]])</f>
        <v>4</v>
      </c>
      <c r="AJ379" s="6">
        <f>AVERAGE(Feedback[[#This Row],[RM_S]:[RM_C]])</f>
        <v>3.5</v>
      </c>
      <c r="AK379" s="6">
        <f>AVERAGE(Feedback[[#This Row],[F_Q]:[Var_Food]])</f>
        <v>3</v>
      </c>
      <c r="AL379" s="6">
        <f>AVERAGE(Feedback[[#This Row],[B &amp; TV]:[Gymm]])</f>
        <v>3.5</v>
      </c>
    </row>
    <row r="380" spans="1:38" x14ac:dyDescent="0.3">
      <c r="A380">
        <v>379</v>
      </c>
      <c r="B380" s="1">
        <v>44745</v>
      </c>
      <c r="C380" s="1">
        <v>44763</v>
      </c>
      <c r="D380" s="5">
        <f>INT(YEAR(Feedback[[#This Row],[Checkin Date]]))</f>
        <v>2022</v>
      </c>
      <c r="E380" s="5" t="s">
        <v>2016</v>
      </c>
      <c r="F380" s="5" t="str">
        <f>TEXT(Feedback[[#This Row],[Checkin Date]],"dddd")</f>
        <v>Sunday</v>
      </c>
      <c r="G380" s="5" t="str">
        <f>IF(OR(Feedback[[#This Row],[Checkin Day]]="Monday",Feedback[[#This Row],[Checkin Day]]="Tuesday",Feedback[[#This Row],[Checkin Day]]="Wednesday",Feedback[[#This Row],[Checkin Day]]="Thursday"),"Weekdays","Weekends")</f>
        <v>Weekends</v>
      </c>
      <c r="H380">
        <v>18</v>
      </c>
      <c r="I3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80" t="s">
        <v>410</v>
      </c>
      <c r="K380" t="s">
        <v>37</v>
      </c>
      <c r="L380" s="1">
        <v>27847</v>
      </c>
      <c r="M380" s="5">
        <f ca="1">DATEDIF(Feedback[[#This Row],[Date of Birth]],TODAY(),"Y")</f>
        <v>49</v>
      </c>
      <c r="N380" t="s">
        <v>53</v>
      </c>
      <c r="O380" t="s">
        <v>1991</v>
      </c>
      <c r="P380">
        <v>5</v>
      </c>
      <c r="Q380">
        <v>9</v>
      </c>
      <c r="R380" t="s">
        <v>24</v>
      </c>
      <c r="S380" t="s">
        <v>24</v>
      </c>
      <c r="T380" t="s">
        <v>26</v>
      </c>
      <c r="U380" t="s">
        <v>27</v>
      </c>
      <c r="V380" t="s">
        <v>28</v>
      </c>
      <c r="W380" t="s">
        <v>26</v>
      </c>
      <c r="X380" t="s">
        <v>26</v>
      </c>
      <c r="Y380" t="s">
        <v>28</v>
      </c>
      <c r="Z380" s="6">
        <f>VLOOKUP(Feedback[[#This Row],[Staff attitude]],Rating_Range[],2,0)</f>
        <v>3</v>
      </c>
      <c r="AA380" s="6">
        <f>VLOOKUP(Feedback[[#This Row],[Check-in Process]],Rating_Range[],2,0)</f>
        <v>3</v>
      </c>
      <c r="AB380" s="6">
        <f>VLOOKUP(Feedback[[#This Row],[Room service]],Rating_Range[],2,0)</f>
        <v>1</v>
      </c>
      <c r="AC380" s="6">
        <f>VLOOKUP(Feedback[[#This Row],[Room cleanliness]],Rating_Range[],2,0)</f>
        <v>2</v>
      </c>
      <c r="AD380" s="6">
        <f>VLOOKUP(Feedback[[#This Row],[Food quality]],Rating_Range[],2,0)</f>
        <v>5</v>
      </c>
      <c r="AE380" s="6">
        <f>VLOOKUP(Feedback[[#This Row],[Variety of food]],Rating_Range[],2,0)</f>
        <v>1</v>
      </c>
      <c r="AF380" s="6">
        <f>VLOOKUP(Feedback[[#This Row],[Broadband &amp; TV]],Rating_Range[],2,0)</f>
        <v>1</v>
      </c>
      <c r="AG380" s="6">
        <f>VLOOKUP(Feedback[[#This Row],[Gym]],Rating_Range[],2,0)</f>
        <v>5</v>
      </c>
      <c r="AH380" s="6">
        <f>AVERAGE(Feedback[[#This Row],[S.A]:[Gymm]])</f>
        <v>2.625</v>
      </c>
      <c r="AI380" s="6">
        <f>AVERAGE(Feedback[[#This Row],[S.A]:[C-I-P]])</f>
        <v>3</v>
      </c>
      <c r="AJ380" s="6">
        <f>AVERAGE(Feedback[[#This Row],[RM_S]:[RM_C]])</f>
        <v>1.5</v>
      </c>
      <c r="AK380" s="6">
        <f>AVERAGE(Feedback[[#This Row],[F_Q]:[Var_Food]])</f>
        <v>3</v>
      </c>
      <c r="AL380" s="6">
        <f>AVERAGE(Feedback[[#This Row],[B &amp; TV]:[Gymm]])</f>
        <v>3</v>
      </c>
    </row>
    <row r="381" spans="1:38" x14ac:dyDescent="0.3">
      <c r="A381">
        <v>380</v>
      </c>
      <c r="B381" s="1">
        <v>44517</v>
      </c>
      <c r="C381" s="1">
        <v>44524</v>
      </c>
      <c r="D381" s="5">
        <f>INT(YEAR(Feedback[[#This Row],[Checkin Date]]))</f>
        <v>2021</v>
      </c>
      <c r="E381" s="5" t="s">
        <v>2015</v>
      </c>
      <c r="F381" s="5" t="str">
        <f>TEXT(Feedback[[#This Row],[Checkin Date]],"dddd")</f>
        <v>Wednesday</v>
      </c>
      <c r="G381" s="5" t="str">
        <f>IF(OR(Feedback[[#This Row],[Checkin Day]]="Monday",Feedback[[#This Row],[Checkin Day]]="Tuesday",Feedback[[#This Row],[Checkin Day]]="Wednesday",Feedback[[#This Row],[Checkin Day]]="Thursday"),"Weekdays","Weekends")</f>
        <v>Weekdays</v>
      </c>
      <c r="H381">
        <v>7</v>
      </c>
      <c r="I3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81" t="s">
        <v>411</v>
      </c>
      <c r="K381" t="s">
        <v>37</v>
      </c>
      <c r="L381" s="1">
        <v>19159</v>
      </c>
      <c r="M381" s="5">
        <f ca="1">DATEDIF(Feedback[[#This Row],[Date of Birth]],TODAY(),"Y")</f>
        <v>73</v>
      </c>
      <c r="N381" t="s">
        <v>22</v>
      </c>
      <c r="O381" t="s">
        <v>23</v>
      </c>
      <c r="P381">
        <v>3</v>
      </c>
      <c r="Q381">
        <v>9</v>
      </c>
      <c r="R381" t="s">
        <v>25</v>
      </c>
      <c r="S381" t="s">
        <v>25</v>
      </c>
      <c r="T381" t="s">
        <v>25</v>
      </c>
      <c r="U381" t="s">
        <v>28</v>
      </c>
      <c r="V381" t="s">
        <v>28</v>
      </c>
      <c r="W381" t="s">
        <v>26</v>
      </c>
      <c r="X381" t="s">
        <v>25</v>
      </c>
      <c r="Y381" t="s">
        <v>25</v>
      </c>
      <c r="Z381" s="6">
        <f>VLOOKUP(Feedback[[#This Row],[Staff attitude]],Rating_Range[],2,0)</f>
        <v>4</v>
      </c>
      <c r="AA381" s="6">
        <f>VLOOKUP(Feedback[[#This Row],[Check-in Process]],Rating_Range[],2,0)</f>
        <v>4</v>
      </c>
      <c r="AB381" s="6">
        <f>VLOOKUP(Feedback[[#This Row],[Room service]],Rating_Range[],2,0)</f>
        <v>4</v>
      </c>
      <c r="AC381" s="6">
        <f>VLOOKUP(Feedback[[#This Row],[Room cleanliness]],Rating_Range[],2,0)</f>
        <v>5</v>
      </c>
      <c r="AD381" s="6">
        <f>VLOOKUP(Feedback[[#This Row],[Food quality]],Rating_Range[],2,0)</f>
        <v>5</v>
      </c>
      <c r="AE381" s="6">
        <f>VLOOKUP(Feedback[[#This Row],[Variety of food]],Rating_Range[],2,0)</f>
        <v>1</v>
      </c>
      <c r="AF381" s="6">
        <f>VLOOKUP(Feedback[[#This Row],[Broadband &amp; TV]],Rating_Range[],2,0)</f>
        <v>4</v>
      </c>
      <c r="AG381" s="6">
        <f>VLOOKUP(Feedback[[#This Row],[Gym]],Rating_Range[],2,0)</f>
        <v>4</v>
      </c>
      <c r="AH381" s="6">
        <f>AVERAGE(Feedback[[#This Row],[S.A]:[Gymm]])</f>
        <v>3.875</v>
      </c>
      <c r="AI381" s="6">
        <f>AVERAGE(Feedback[[#This Row],[S.A]:[C-I-P]])</f>
        <v>4</v>
      </c>
      <c r="AJ381" s="6">
        <f>AVERAGE(Feedback[[#This Row],[RM_S]:[RM_C]])</f>
        <v>4.5</v>
      </c>
      <c r="AK381" s="6">
        <f>AVERAGE(Feedback[[#This Row],[F_Q]:[Var_Food]])</f>
        <v>3</v>
      </c>
      <c r="AL381" s="6">
        <f>AVERAGE(Feedback[[#This Row],[B &amp; TV]:[Gymm]])</f>
        <v>4</v>
      </c>
    </row>
    <row r="382" spans="1:38" x14ac:dyDescent="0.3">
      <c r="A382">
        <v>381</v>
      </c>
      <c r="B382" s="1">
        <v>44551</v>
      </c>
      <c r="C382" s="1">
        <v>44580</v>
      </c>
      <c r="D382" s="5">
        <f>INT(YEAR(Feedback[[#This Row],[Checkin Date]]))</f>
        <v>2021</v>
      </c>
      <c r="E382" s="5" t="s">
        <v>2010</v>
      </c>
      <c r="F382" s="5" t="str">
        <f>TEXT(Feedback[[#This Row],[Checkin Date]],"dddd")</f>
        <v>Tuesday</v>
      </c>
      <c r="G382" s="5" t="str">
        <f>IF(OR(Feedback[[#This Row],[Checkin Day]]="Monday",Feedback[[#This Row],[Checkin Day]]="Tuesday",Feedback[[#This Row],[Checkin Day]]="Wednesday",Feedback[[#This Row],[Checkin Day]]="Thursday"),"Weekdays","Weekends")</f>
        <v>Weekdays</v>
      </c>
      <c r="H382">
        <v>29</v>
      </c>
      <c r="I3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82" t="s">
        <v>412</v>
      </c>
      <c r="K382" t="s">
        <v>37</v>
      </c>
      <c r="L382" s="1">
        <v>27901</v>
      </c>
      <c r="M382" s="5">
        <f ca="1">DATEDIF(Feedback[[#This Row],[Date of Birth]],TODAY(),"Y")</f>
        <v>49</v>
      </c>
      <c r="N382" t="s">
        <v>22</v>
      </c>
      <c r="O382" t="s">
        <v>23</v>
      </c>
      <c r="P382">
        <v>4</v>
      </c>
      <c r="Q382">
        <v>3</v>
      </c>
      <c r="R382" t="s">
        <v>24</v>
      </c>
      <c r="S382" t="s">
        <v>28</v>
      </c>
      <c r="T382" t="s">
        <v>24</v>
      </c>
      <c r="U382" t="s">
        <v>28</v>
      </c>
      <c r="V382" t="s">
        <v>28</v>
      </c>
      <c r="W382" t="s">
        <v>26</v>
      </c>
      <c r="X382" t="s">
        <v>24</v>
      </c>
      <c r="Y382" t="s">
        <v>28</v>
      </c>
      <c r="Z382" s="6">
        <f>VLOOKUP(Feedback[[#This Row],[Staff attitude]],Rating_Range[],2,0)</f>
        <v>3</v>
      </c>
      <c r="AA382" s="6">
        <f>VLOOKUP(Feedback[[#This Row],[Check-in Process]],Rating_Range[],2,0)</f>
        <v>5</v>
      </c>
      <c r="AB382" s="6">
        <f>VLOOKUP(Feedback[[#This Row],[Room service]],Rating_Range[],2,0)</f>
        <v>3</v>
      </c>
      <c r="AC382" s="6">
        <f>VLOOKUP(Feedback[[#This Row],[Room cleanliness]],Rating_Range[],2,0)</f>
        <v>5</v>
      </c>
      <c r="AD382" s="6">
        <f>VLOOKUP(Feedback[[#This Row],[Food quality]],Rating_Range[],2,0)</f>
        <v>5</v>
      </c>
      <c r="AE382" s="6">
        <f>VLOOKUP(Feedback[[#This Row],[Variety of food]],Rating_Range[],2,0)</f>
        <v>1</v>
      </c>
      <c r="AF382" s="6">
        <f>VLOOKUP(Feedback[[#This Row],[Broadband &amp; TV]],Rating_Range[],2,0)</f>
        <v>3</v>
      </c>
      <c r="AG382" s="6">
        <f>VLOOKUP(Feedback[[#This Row],[Gym]],Rating_Range[],2,0)</f>
        <v>5</v>
      </c>
      <c r="AH382" s="6">
        <f>AVERAGE(Feedback[[#This Row],[S.A]:[Gymm]])</f>
        <v>3.75</v>
      </c>
      <c r="AI382" s="6">
        <f>AVERAGE(Feedback[[#This Row],[S.A]:[C-I-P]])</f>
        <v>4</v>
      </c>
      <c r="AJ382" s="6">
        <f>AVERAGE(Feedback[[#This Row],[RM_S]:[RM_C]])</f>
        <v>4</v>
      </c>
      <c r="AK382" s="6">
        <f>AVERAGE(Feedback[[#This Row],[F_Q]:[Var_Food]])</f>
        <v>3</v>
      </c>
      <c r="AL382" s="6">
        <f>AVERAGE(Feedback[[#This Row],[B &amp; TV]:[Gymm]])</f>
        <v>4</v>
      </c>
    </row>
    <row r="383" spans="1:38" x14ac:dyDescent="0.3">
      <c r="A383">
        <v>382</v>
      </c>
      <c r="B383" s="1">
        <v>44467</v>
      </c>
      <c r="C383" s="1">
        <v>44474</v>
      </c>
      <c r="D383" s="5">
        <f>INT(YEAR(Feedback[[#This Row],[Checkin Date]]))</f>
        <v>2021</v>
      </c>
      <c r="E383" s="5" t="s">
        <v>2019</v>
      </c>
      <c r="F383" s="5" t="str">
        <f>TEXT(Feedback[[#This Row],[Checkin Date]],"dddd")</f>
        <v>Tuesday</v>
      </c>
      <c r="G383" s="5" t="str">
        <f>IF(OR(Feedback[[#This Row],[Checkin Day]]="Monday",Feedback[[#This Row],[Checkin Day]]="Tuesday",Feedback[[#This Row],[Checkin Day]]="Wednesday",Feedback[[#This Row],[Checkin Day]]="Thursday"),"Weekdays","Weekends")</f>
        <v>Weekdays</v>
      </c>
      <c r="H383">
        <v>7</v>
      </c>
      <c r="I3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83" t="s">
        <v>413</v>
      </c>
      <c r="K383" t="s">
        <v>21</v>
      </c>
      <c r="L383" s="1">
        <v>34427</v>
      </c>
      <c r="M383" s="5">
        <f ca="1">DATEDIF(Feedback[[#This Row],[Date of Birth]],TODAY(),"Y")</f>
        <v>31</v>
      </c>
      <c r="N383" t="s">
        <v>53</v>
      </c>
      <c r="O383" t="s">
        <v>1991</v>
      </c>
      <c r="P383">
        <v>5</v>
      </c>
      <c r="Q383">
        <v>8</v>
      </c>
      <c r="R383" t="s">
        <v>25</v>
      </c>
      <c r="S383" t="s">
        <v>27</v>
      </c>
      <c r="T383" t="s">
        <v>28</v>
      </c>
      <c r="U383" t="s">
        <v>28</v>
      </c>
      <c r="V383" t="s">
        <v>26</v>
      </c>
      <c r="W383" t="s">
        <v>25</v>
      </c>
      <c r="X383" t="s">
        <v>25</v>
      </c>
      <c r="Y383" t="s">
        <v>28</v>
      </c>
      <c r="Z383" s="6">
        <f>VLOOKUP(Feedback[[#This Row],[Staff attitude]],Rating_Range[],2,0)</f>
        <v>4</v>
      </c>
      <c r="AA383" s="6">
        <f>VLOOKUP(Feedback[[#This Row],[Check-in Process]],Rating_Range[],2,0)</f>
        <v>2</v>
      </c>
      <c r="AB383" s="6">
        <f>VLOOKUP(Feedback[[#This Row],[Room service]],Rating_Range[],2,0)</f>
        <v>5</v>
      </c>
      <c r="AC383" s="6">
        <f>VLOOKUP(Feedback[[#This Row],[Room cleanliness]],Rating_Range[],2,0)</f>
        <v>5</v>
      </c>
      <c r="AD383" s="6">
        <f>VLOOKUP(Feedback[[#This Row],[Food quality]],Rating_Range[],2,0)</f>
        <v>1</v>
      </c>
      <c r="AE383" s="6">
        <f>VLOOKUP(Feedback[[#This Row],[Variety of food]],Rating_Range[],2,0)</f>
        <v>4</v>
      </c>
      <c r="AF383" s="6">
        <f>VLOOKUP(Feedback[[#This Row],[Broadband &amp; TV]],Rating_Range[],2,0)</f>
        <v>4</v>
      </c>
      <c r="AG383" s="6">
        <f>VLOOKUP(Feedback[[#This Row],[Gym]],Rating_Range[],2,0)</f>
        <v>5</v>
      </c>
      <c r="AH383" s="6">
        <f>AVERAGE(Feedback[[#This Row],[S.A]:[Gymm]])</f>
        <v>3.75</v>
      </c>
      <c r="AI383" s="6">
        <f>AVERAGE(Feedback[[#This Row],[S.A]:[C-I-P]])</f>
        <v>3</v>
      </c>
      <c r="AJ383" s="6">
        <f>AVERAGE(Feedback[[#This Row],[RM_S]:[RM_C]])</f>
        <v>5</v>
      </c>
      <c r="AK383" s="6">
        <f>AVERAGE(Feedback[[#This Row],[F_Q]:[Var_Food]])</f>
        <v>2.5</v>
      </c>
      <c r="AL383" s="6">
        <f>AVERAGE(Feedback[[#This Row],[B &amp; TV]:[Gymm]])</f>
        <v>4.5</v>
      </c>
    </row>
    <row r="384" spans="1:38" x14ac:dyDescent="0.3">
      <c r="A384">
        <v>383</v>
      </c>
      <c r="B384" s="1">
        <v>44230</v>
      </c>
      <c r="C384" s="1">
        <v>44238</v>
      </c>
      <c r="D384" s="5">
        <f>INT(YEAR(Feedback[[#This Row],[Checkin Date]]))</f>
        <v>2021</v>
      </c>
      <c r="E384" s="5" t="s">
        <v>2018</v>
      </c>
      <c r="F384" s="5" t="str">
        <f>TEXT(Feedback[[#This Row],[Checkin Date]],"dddd")</f>
        <v>Wednesday</v>
      </c>
      <c r="G384" s="5" t="str">
        <f>IF(OR(Feedback[[#This Row],[Checkin Day]]="Monday",Feedback[[#This Row],[Checkin Day]]="Tuesday",Feedback[[#This Row],[Checkin Day]]="Wednesday",Feedback[[#This Row],[Checkin Day]]="Thursday"),"Weekdays","Weekends")</f>
        <v>Weekdays</v>
      </c>
      <c r="H384">
        <v>8</v>
      </c>
      <c r="I3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84" t="s">
        <v>414</v>
      </c>
      <c r="K384" t="s">
        <v>37</v>
      </c>
      <c r="L384" s="1">
        <v>22536</v>
      </c>
      <c r="M384" s="5">
        <f ca="1">DATEDIF(Feedback[[#This Row],[Date of Birth]],TODAY(),"Y")</f>
        <v>63</v>
      </c>
      <c r="N384" t="s">
        <v>35</v>
      </c>
      <c r="O384" t="s">
        <v>1991</v>
      </c>
      <c r="P384">
        <v>5</v>
      </c>
      <c r="Q384">
        <v>9</v>
      </c>
      <c r="R384" t="s">
        <v>28</v>
      </c>
      <c r="S384" t="s">
        <v>28</v>
      </c>
      <c r="T384" t="s">
        <v>24</v>
      </c>
      <c r="U384" t="s">
        <v>24</v>
      </c>
      <c r="V384" t="s">
        <v>28</v>
      </c>
      <c r="W384" t="s">
        <v>26</v>
      </c>
      <c r="X384" t="s">
        <v>24</v>
      </c>
      <c r="Y384" t="s">
        <v>25</v>
      </c>
      <c r="Z384" s="6">
        <f>VLOOKUP(Feedback[[#This Row],[Staff attitude]],Rating_Range[],2,0)</f>
        <v>5</v>
      </c>
      <c r="AA384" s="6">
        <f>VLOOKUP(Feedback[[#This Row],[Check-in Process]],Rating_Range[],2,0)</f>
        <v>5</v>
      </c>
      <c r="AB384" s="6">
        <f>VLOOKUP(Feedback[[#This Row],[Room service]],Rating_Range[],2,0)</f>
        <v>3</v>
      </c>
      <c r="AC384" s="6">
        <f>VLOOKUP(Feedback[[#This Row],[Room cleanliness]],Rating_Range[],2,0)</f>
        <v>3</v>
      </c>
      <c r="AD384" s="6">
        <f>VLOOKUP(Feedback[[#This Row],[Food quality]],Rating_Range[],2,0)</f>
        <v>5</v>
      </c>
      <c r="AE384" s="6">
        <f>VLOOKUP(Feedback[[#This Row],[Variety of food]],Rating_Range[],2,0)</f>
        <v>1</v>
      </c>
      <c r="AF384" s="6">
        <f>VLOOKUP(Feedback[[#This Row],[Broadband &amp; TV]],Rating_Range[],2,0)</f>
        <v>3</v>
      </c>
      <c r="AG384" s="6">
        <f>VLOOKUP(Feedback[[#This Row],[Gym]],Rating_Range[],2,0)</f>
        <v>4</v>
      </c>
      <c r="AH384" s="6">
        <f>AVERAGE(Feedback[[#This Row],[S.A]:[Gymm]])</f>
        <v>3.625</v>
      </c>
      <c r="AI384" s="6">
        <f>AVERAGE(Feedback[[#This Row],[S.A]:[C-I-P]])</f>
        <v>5</v>
      </c>
      <c r="AJ384" s="6">
        <f>AVERAGE(Feedback[[#This Row],[RM_S]:[RM_C]])</f>
        <v>3</v>
      </c>
      <c r="AK384" s="6">
        <f>AVERAGE(Feedback[[#This Row],[F_Q]:[Var_Food]])</f>
        <v>3</v>
      </c>
      <c r="AL384" s="6">
        <f>AVERAGE(Feedback[[#This Row],[B &amp; TV]:[Gymm]])</f>
        <v>3.5</v>
      </c>
    </row>
    <row r="385" spans="1:38" x14ac:dyDescent="0.3">
      <c r="A385">
        <v>384</v>
      </c>
      <c r="B385" s="1">
        <v>44496</v>
      </c>
      <c r="C385" s="1">
        <v>44511</v>
      </c>
      <c r="D385" s="5">
        <f>INT(YEAR(Feedback[[#This Row],[Checkin Date]]))</f>
        <v>2021</v>
      </c>
      <c r="E385" s="5" t="s">
        <v>2013</v>
      </c>
      <c r="F385" s="5" t="str">
        <f>TEXT(Feedback[[#This Row],[Checkin Date]],"dddd")</f>
        <v>Wednesday</v>
      </c>
      <c r="G385" s="5" t="str">
        <f>IF(OR(Feedback[[#This Row],[Checkin Day]]="Monday",Feedback[[#This Row],[Checkin Day]]="Tuesday",Feedback[[#This Row],[Checkin Day]]="Wednesday",Feedback[[#This Row],[Checkin Day]]="Thursday"),"Weekdays","Weekends")</f>
        <v>Weekdays</v>
      </c>
      <c r="H385">
        <v>15</v>
      </c>
      <c r="I3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85" t="s">
        <v>415</v>
      </c>
      <c r="K385" t="s">
        <v>21</v>
      </c>
      <c r="L385" s="1">
        <v>31440</v>
      </c>
      <c r="M385" s="5">
        <f ca="1">DATEDIF(Feedback[[#This Row],[Date of Birth]],TODAY(),"Y")</f>
        <v>39</v>
      </c>
      <c r="N385" t="s">
        <v>53</v>
      </c>
      <c r="O385" t="s">
        <v>1992</v>
      </c>
      <c r="P385">
        <v>4</v>
      </c>
      <c r="Q385">
        <v>9</v>
      </c>
      <c r="R385" t="s">
        <v>25</v>
      </c>
      <c r="S385" t="s">
        <v>28</v>
      </c>
      <c r="T385" t="s">
        <v>24</v>
      </c>
      <c r="U385" t="s">
        <v>26</v>
      </c>
      <c r="V385" t="s">
        <v>26</v>
      </c>
      <c r="W385" t="s">
        <v>26</v>
      </c>
      <c r="X385" t="s">
        <v>26</v>
      </c>
      <c r="Y385" t="s">
        <v>24</v>
      </c>
      <c r="Z385" s="6">
        <f>VLOOKUP(Feedback[[#This Row],[Staff attitude]],Rating_Range[],2,0)</f>
        <v>4</v>
      </c>
      <c r="AA385" s="6">
        <f>VLOOKUP(Feedback[[#This Row],[Check-in Process]],Rating_Range[],2,0)</f>
        <v>5</v>
      </c>
      <c r="AB385" s="6">
        <f>VLOOKUP(Feedback[[#This Row],[Room service]],Rating_Range[],2,0)</f>
        <v>3</v>
      </c>
      <c r="AC385" s="6">
        <f>VLOOKUP(Feedback[[#This Row],[Room cleanliness]],Rating_Range[],2,0)</f>
        <v>1</v>
      </c>
      <c r="AD385" s="6">
        <f>VLOOKUP(Feedback[[#This Row],[Food quality]],Rating_Range[],2,0)</f>
        <v>1</v>
      </c>
      <c r="AE385" s="6">
        <f>VLOOKUP(Feedback[[#This Row],[Variety of food]],Rating_Range[],2,0)</f>
        <v>1</v>
      </c>
      <c r="AF385" s="6">
        <f>VLOOKUP(Feedback[[#This Row],[Broadband &amp; TV]],Rating_Range[],2,0)</f>
        <v>1</v>
      </c>
      <c r="AG385" s="6">
        <f>VLOOKUP(Feedback[[#This Row],[Gym]],Rating_Range[],2,0)</f>
        <v>3</v>
      </c>
      <c r="AH385" s="6">
        <f>AVERAGE(Feedback[[#This Row],[S.A]:[Gymm]])</f>
        <v>2.375</v>
      </c>
      <c r="AI385" s="6">
        <f>AVERAGE(Feedback[[#This Row],[S.A]:[C-I-P]])</f>
        <v>4.5</v>
      </c>
      <c r="AJ385" s="6">
        <f>AVERAGE(Feedback[[#This Row],[RM_S]:[RM_C]])</f>
        <v>2</v>
      </c>
      <c r="AK385" s="6">
        <f>AVERAGE(Feedback[[#This Row],[F_Q]:[Var_Food]])</f>
        <v>1</v>
      </c>
      <c r="AL385" s="6">
        <f>AVERAGE(Feedback[[#This Row],[B &amp; TV]:[Gymm]])</f>
        <v>2</v>
      </c>
    </row>
    <row r="386" spans="1:38" x14ac:dyDescent="0.3">
      <c r="A386">
        <v>385</v>
      </c>
      <c r="B386" s="1">
        <v>44490</v>
      </c>
      <c r="C386" s="1">
        <v>44500</v>
      </c>
      <c r="D386" s="5">
        <f>INT(YEAR(Feedback[[#This Row],[Checkin Date]]))</f>
        <v>2021</v>
      </c>
      <c r="E386" s="5" t="s">
        <v>2013</v>
      </c>
      <c r="F386" s="5" t="str">
        <f>TEXT(Feedback[[#This Row],[Checkin Date]],"dddd")</f>
        <v>Thursday</v>
      </c>
      <c r="G386" s="5" t="str">
        <f>IF(OR(Feedback[[#This Row],[Checkin Day]]="Monday",Feedback[[#This Row],[Checkin Day]]="Tuesday",Feedback[[#This Row],[Checkin Day]]="Wednesday",Feedback[[#This Row],[Checkin Day]]="Thursday"),"Weekdays","Weekends")</f>
        <v>Weekdays</v>
      </c>
      <c r="H386">
        <v>10</v>
      </c>
      <c r="I3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86" t="s">
        <v>416</v>
      </c>
      <c r="K386" t="s">
        <v>37</v>
      </c>
      <c r="L386" s="1">
        <v>26787</v>
      </c>
      <c r="M386" s="5">
        <f ca="1">DATEDIF(Feedback[[#This Row],[Date of Birth]],TODAY(),"Y")</f>
        <v>52</v>
      </c>
      <c r="N386" t="s">
        <v>22</v>
      </c>
      <c r="O386" t="s">
        <v>23</v>
      </c>
      <c r="P386">
        <v>5</v>
      </c>
      <c r="Q386">
        <v>9</v>
      </c>
      <c r="R386" t="s">
        <v>24</v>
      </c>
      <c r="S386" t="s">
        <v>28</v>
      </c>
      <c r="T386" t="s">
        <v>25</v>
      </c>
      <c r="U386" t="s">
        <v>26</v>
      </c>
      <c r="V386" t="s">
        <v>27</v>
      </c>
      <c r="W386" t="s">
        <v>27</v>
      </c>
      <c r="X386" t="s">
        <v>28</v>
      </c>
      <c r="Y386" t="s">
        <v>27</v>
      </c>
      <c r="Z386" s="6">
        <f>VLOOKUP(Feedback[[#This Row],[Staff attitude]],Rating_Range[],2,0)</f>
        <v>3</v>
      </c>
      <c r="AA386" s="6">
        <f>VLOOKUP(Feedback[[#This Row],[Check-in Process]],Rating_Range[],2,0)</f>
        <v>5</v>
      </c>
      <c r="AB386" s="6">
        <f>VLOOKUP(Feedback[[#This Row],[Room service]],Rating_Range[],2,0)</f>
        <v>4</v>
      </c>
      <c r="AC386" s="6">
        <f>VLOOKUP(Feedback[[#This Row],[Room cleanliness]],Rating_Range[],2,0)</f>
        <v>1</v>
      </c>
      <c r="AD386" s="6">
        <f>VLOOKUP(Feedback[[#This Row],[Food quality]],Rating_Range[],2,0)</f>
        <v>2</v>
      </c>
      <c r="AE386" s="6">
        <f>VLOOKUP(Feedback[[#This Row],[Variety of food]],Rating_Range[],2,0)</f>
        <v>2</v>
      </c>
      <c r="AF386" s="6">
        <f>VLOOKUP(Feedback[[#This Row],[Broadband &amp; TV]],Rating_Range[],2,0)</f>
        <v>5</v>
      </c>
      <c r="AG386" s="6">
        <f>VLOOKUP(Feedback[[#This Row],[Gym]],Rating_Range[],2,0)</f>
        <v>2</v>
      </c>
      <c r="AH386" s="6">
        <f>AVERAGE(Feedback[[#This Row],[S.A]:[Gymm]])</f>
        <v>3</v>
      </c>
      <c r="AI386" s="6">
        <f>AVERAGE(Feedback[[#This Row],[S.A]:[C-I-P]])</f>
        <v>4</v>
      </c>
      <c r="AJ386" s="6">
        <f>AVERAGE(Feedback[[#This Row],[RM_S]:[RM_C]])</f>
        <v>2.5</v>
      </c>
      <c r="AK386" s="6">
        <f>AVERAGE(Feedback[[#This Row],[F_Q]:[Var_Food]])</f>
        <v>2</v>
      </c>
      <c r="AL386" s="6">
        <f>AVERAGE(Feedback[[#This Row],[B &amp; TV]:[Gymm]])</f>
        <v>3.5</v>
      </c>
    </row>
    <row r="387" spans="1:38" x14ac:dyDescent="0.3">
      <c r="A387">
        <v>386</v>
      </c>
      <c r="B387" s="1">
        <v>44473</v>
      </c>
      <c r="C387" s="1">
        <v>44496</v>
      </c>
      <c r="D387" s="5">
        <f>INT(YEAR(Feedback[[#This Row],[Checkin Date]]))</f>
        <v>2021</v>
      </c>
      <c r="E387" s="5" t="s">
        <v>2013</v>
      </c>
      <c r="F387" s="5" t="str">
        <f>TEXT(Feedback[[#This Row],[Checkin Date]],"dddd")</f>
        <v>Monday</v>
      </c>
      <c r="G387" s="5" t="str">
        <f>IF(OR(Feedback[[#This Row],[Checkin Day]]="Monday",Feedback[[#This Row],[Checkin Day]]="Tuesday",Feedback[[#This Row],[Checkin Day]]="Wednesday",Feedback[[#This Row],[Checkin Day]]="Thursday"),"Weekdays","Weekends")</f>
        <v>Weekdays</v>
      </c>
      <c r="H387">
        <v>23</v>
      </c>
      <c r="I3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87" t="s">
        <v>417</v>
      </c>
      <c r="K387" t="s">
        <v>37</v>
      </c>
      <c r="L387" s="1">
        <v>38814</v>
      </c>
      <c r="M387" s="5">
        <f ca="1">DATEDIF(Feedback[[#This Row],[Date of Birth]],TODAY(),"Y")</f>
        <v>19</v>
      </c>
      <c r="N387" t="s">
        <v>22</v>
      </c>
      <c r="O387" t="s">
        <v>23</v>
      </c>
      <c r="P387">
        <v>5</v>
      </c>
      <c r="Q387">
        <v>4</v>
      </c>
      <c r="R387" t="s">
        <v>25</v>
      </c>
      <c r="S387" t="s">
        <v>24</v>
      </c>
      <c r="T387" t="s">
        <v>28</v>
      </c>
      <c r="U387" t="s">
        <v>24</v>
      </c>
      <c r="V387" t="s">
        <v>28</v>
      </c>
      <c r="W387" t="s">
        <v>26</v>
      </c>
      <c r="X387" t="s">
        <v>27</v>
      </c>
      <c r="Y387" t="s">
        <v>28</v>
      </c>
      <c r="Z387" s="6">
        <f>VLOOKUP(Feedback[[#This Row],[Staff attitude]],Rating_Range[],2,0)</f>
        <v>4</v>
      </c>
      <c r="AA387" s="6">
        <f>VLOOKUP(Feedback[[#This Row],[Check-in Process]],Rating_Range[],2,0)</f>
        <v>3</v>
      </c>
      <c r="AB387" s="6">
        <f>VLOOKUP(Feedback[[#This Row],[Room service]],Rating_Range[],2,0)</f>
        <v>5</v>
      </c>
      <c r="AC387" s="6">
        <f>VLOOKUP(Feedback[[#This Row],[Room cleanliness]],Rating_Range[],2,0)</f>
        <v>3</v>
      </c>
      <c r="AD387" s="6">
        <f>VLOOKUP(Feedback[[#This Row],[Food quality]],Rating_Range[],2,0)</f>
        <v>5</v>
      </c>
      <c r="AE387" s="6">
        <f>VLOOKUP(Feedback[[#This Row],[Variety of food]],Rating_Range[],2,0)</f>
        <v>1</v>
      </c>
      <c r="AF387" s="6">
        <f>VLOOKUP(Feedback[[#This Row],[Broadband &amp; TV]],Rating_Range[],2,0)</f>
        <v>2</v>
      </c>
      <c r="AG387" s="6">
        <f>VLOOKUP(Feedback[[#This Row],[Gym]],Rating_Range[],2,0)</f>
        <v>5</v>
      </c>
      <c r="AH387" s="6">
        <f>AVERAGE(Feedback[[#This Row],[S.A]:[Gymm]])</f>
        <v>3.5</v>
      </c>
      <c r="AI387" s="6">
        <f>AVERAGE(Feedback[[#This Row],[S.A]:[C-I-P]])</f>
        <v>3.5</v>
      </c>
      <c r="AJ387" s="6">
        <f>AVERAGE(Feedback[[#This Row],[RM_S]:[RM_C]])</f>
        <v>4</v>
      </c>
      <c r="AK387" s="6">
        <f>AVERAGE(Feedback[[#This Row],[F_Q]:[Var_Food]])</f>
        <v>3</v>
      </c>
      <c r="AL387" s="6">
        <f>AVERAGE(Feedback[[#This Row],[B &amp; TV]:[Gymm]])</f>
        <v>3.5</v>
      </c>
    </row>
    <row r="388" spans="1:38" x14ac:dyDescent="0.3">
      <c r="A388">
        <v>387</v>
      </c>
      <c r="B388" s="1">
        <v>44325</v>
      </c>
      <c r="C388" s="1">
        <v>44336</v>
      </c>
      <c r="D388" s="5">
        <f>INT(YEAR(Feedback[[#This Row],[Checkin Date]]))</f>
        <v>2021</v>
      </c>
      <c r="E388" s="5" t="s">
        <v>2011</v>
      </c>
      <c r="F388" s="5" t="str">
        <f>TEXT(Feedback[[#This Row],[Checkin Date]],"dddd")</f>
        <v>Sunday</v>
      </c>
      <c r="G388" s="5" t="str">
        <f>IF(OR(Feedback[[#This Row],[Checkin Day]]="Monday",Feedback[[#This Row],[Checkin Day]]="Tuesday",Feedback[[#This Row],[Checkin Day]]="Wednesday",Feedback[[#This Row],[Checkin Day]]="Thursday"),"Weekdays","Weekends")</f>
        <v>Weekends</v>
      </c>
      <c r="H388">
        <v>11</v>
      </c>
      <c r="I3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88" t="s">
        <v>418</v>
      </c>
      <c r="K388" t="s">
        <v>37</v>
      </c>
      <c r="L388" s="1">
        <v>33187</v>
      </c>
      <c r="M388" s="5">
        <f ca="1">DATEDIF(Feedback[[#This Row],[Date of Birth]],TODAY(),"Y")</f>
        <v>34</v>
      </c>
      <c r="N388" t="s">
        <v>31</v>
      </c>
      <c r="O388" t="s">
        <v>1992</v>
      </c>
      <c r="P388">
        <v>1</v>
      </c>
      <c r="Q388">
        <v>8</v>
      </c>
      <c r="R388" t="s">
        <v>28</v>
      </c>
      <c r="S388" t="s">
        <v>28</v>
      </c>
      <c r="T388" t="s">
        <v>25</v>
      </c>
      <c r="U388" t="s">
        <v>27</v>
      </c>
      <c r="V388" t="s">
        <v>27</v>
      </c>
      <c r="W388" t="s">
        <v>27</v>
      </c>
      <c r="X388" t="s">
        <v>28</v>
      </c>
      <c r="Y388" t="s">
        <v>25</v>
      </c>
      <c r="Z388" s="6">
        <f>VLOOKUP(Feedback[[#This Row],[Staff attitude]],Rating_Range[],2,0)</f>
        <v>5</v>
      </c>
      <c r="AA388" s="6">
        <f>VLOOKUP(Feedback[[#This Row],[Check-in Process]],Rating_Range[],2,0)</f>
        <v>5</v>
      </c>
      <c r="AB388" s="6">
        <f>VLOOKUP(Feedback[[#This Row],[Room service]],Rating_Range[],2,0)</f>
        <v>4</v>
      </c>
      <c r="AC388" s="6">
        <f>VLOOKUP(Feedback[[#This Row],[Room cleanliness]],Rating_Range[],2,0)</f>
        <v>2</v>
      </c>
      <c r="AD388" s="6">
        <f>VLOOKUP(Feedback[[#This Row],[Food quality]],Rating_Range[],2,0)</f>
        <v>2</v>
      </c>
      <c r="AE388" s="6">
        <f>VLOOKUP(Feedback[[#This Row],[Variety of food]],Rating_Range[],2,0)</f>
        <v>2</v>
      </c>
      <c r="AF388" s="6">
        <f>VLOOKUP(Feedback[[#This Row],[Broadband &amp; TV]],Rating_Range[],2,0)</f>
        <v>5</v>
      </c>
      <c r="AG388" s="6">
        <f>VLOOKUP(Feedback[[#This Row],[Gym]],Rating_Range[],2,0)</f>
        <v>4</v>
      </c>
      <c r="AH388" s="6">
        <f>AVERAGE(Feedback[[#This Row],[S.A]:[Gymm]])</f>
        <v>3.625</v>
      </c>
      <c r="AI388" s="6">
        <f>AVERAGE(Feedback[[#This Row],[S.A]:[C-I-P]])</f>
        <v>5</v>
      </c>
      <c r="AJ388" s="6">
        <f>AVERAGE(Feedback[[#This Row],[RM_S]:[RM_C]])</f>
        <v>3</v>
      </c>
      <c r="AK388" s="6">
        <f>AVERAGE(Feedback[[#This Row],[F_Q]:[Var_Food]])</f>
        <v>2</v>
      </c>
      <c r="AL388" s="6">
        <f>AVERAGE(Feedback[[#This Row],[B &amp; TV]:[Gymm]])</f>
        <v>4.5</v>
      </c>
    </row>
    <row r="389" spans="1:38" x14ac:dyDescent="0.3">
      <c r="A389">
        <v>388</v>
      </c>
      <c r="B389" s="1">
        <v>44275</v>
      </c>
      <c r="C389" s="1">
        <v>44294</v>
      </c>
      <c r="D389" s="5">
        <f>INT(YEAR(Feedback[[#This Row],[Checkin Date]]))</f>
        <v>2021</v>
      </c>
      <c r="E389" s="5" t="s">
        <v>2017</v>
      </c>
      <c r="F389" s="5" t="str">
        <f>TEXT(Feedback[[#This Row],[Checkin Date]],"dddd")</f>
        <v>Saturday</v>
      </c>
      <c r="G389" s="5" t="str">
        <f>IF(OR(Feedback[[#This Row],[Checkin Day]]="Monday",Feedback[[#This Row],[Checkin Day]]="Tuesday",Feedback[[#This Row],[Checkin Day]]="Wednesday",Feedback[[#This Row],[Checkin Day]]="Thursday"),"Weekdays","Weekends")</f>
        <v>Weekends</v>
      </c>
      <c r="H389">
        <v>19</v>
      </c>
      <c r="I3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89" t="s">
        <v>419</v>
      </c>
      <c r="K389" t="s">
        <v>21</v>
      </c>
      <c r="L389" s="1">
        <v>22666</v>
      </c>
      <c r="M389" s="5">
        <f ca="1">DATEDIF(Feedback[[#This Row],[Date of Birth]],TODAY(),"Y")</f>
        <v>63</v>
      </c>
      <c r="N389" t="s">
        <v>35</v>
      </c>
      <c r="O389" t="s">
        <v>1994</v>
      </c>
      <c r="P389">
        <v>4</v>
      </c>
      <c r="Q389">
        <v>9</v>
      </c>
      <c r="R389" t="s">
        <v>24</v>
      </c>
      <c r="S389" t="s">
        <v>24</v>
      </c>
      <c r="T389" t="s">
        <v>26</v>
      </c>
      <c r="U389" t="s">
        <v>24</v>
      </c>
      <c r="V389" t="s">
        <v>28</v>
      </c>
      <c r="W389" t="s">
        <v>26</v>
      </c>
      <c r="X389" t="s">
        <v>27</v>
      </c>
      <c r="Y389" t="s">
        <v>28</v>
      </c>
      <c r="Z389" s="6">
        <f>VLOOKUP(Feedback[[#This Row],[Staff attitude]],Rating_Range[],2,0)</f>
        <v>3</v>
      </c>
      <c r="AA389" s="6">
        <f>VLOOKUP(Feedback[[#This Row],[Check-in Process]],Rating_Range[],2,0)</f>
        <v>3</v>
      </c>
      <c r="AB389" s="6">
        <f>VLOOKUP(Feedback[[#This Row],[Room service]],Rating_Range[],2,0)</f>
        <v>1</v>
      </c>
      <c r="AC389" s="6">
        <f>VLOOKUP(Feedback[[#This Row],[Room cleanliness]],Rating_Range[],2,0)</f>
        <v>3</v>
      </c>
      <c r="AD389" s="6">
        <f>VLOOKUP(Feedback[[#This Row],[Food quality]],Rating_Range[],2,0)</f>
        <v>5</v>
      </c>
      <c r="AE389" s="6">
        <f>VLOOKUP(Feedback[[#This Row],[Variety of food]],Rating_Range[],2,0)</f>
        <v>1</v>
      </c>
      <c r="AF389" s="6">
        <f>VLOOKUP(Feedback[[#This Row],[Broadband &amp; TV]],Rating_Range[],2,0)</f>
        <v>2</v>
      </c>
      <c r="AG389" s="6">
        <f>VLOOKUP(Feedback[[#This Row],[Gym]],Rating_Range[],2,0)</f>
        <v>5</v>
      </c>
      <c r="AH389" s="6">
        <f>AVERAGE(Feedback[[#This Row],[S.A]:[Gymm]])</f>
        <v>2.875</v>
      </c>
      <c r="AI389" s="6">
        <f>AVERAGE(Feedback[[#This Row],[S.A]:[C-I-P]])</f>
        <v>3</v>
      </c>
      <c r="AJ389" s="6">
        <f>AVERAGE(Feedback[[#This Row],[RM_S]:[RM_C]])</f>
        <v>2</v>
      </c>
      <c r="AK389" s="6">
        <f>AVERAGE(Feedback[[#This Row],[F_Q]:[Var_Food]])</f>
        <v>3</v>
      </c>
      <c r="AL389" s="6">
        <f>AVERAGE(Feedback[[#This Row],[B &amp; TV]:[Gymm]])</f>
        <v>3.5</v>
      </c>
    </row>
    <row r="390" spans="1:38" x14ac:dyDescent="0.3">
      <c r="A390">
        <v>389</v>
      </c>
      <c r="B390" s="1">
        <v>44618</v>
      </c>
      <c r="C390" s="1">
        <v>44638</v>
      </c>
      <c r="D390" s="5">
        <f>INT(YEAR(Feedback[[#This Row],[Checkin Date]]))</f>
        <v>2022</v>
      </c>
      <c r="E390" s="5" t="s">
        <v>2018</v>
      </c>
      <c r="F390" s="5" t="str">
        <f>TEXT(Feedback[[#This Row],[Checkin Date]],"dddd")</f>
        <v>Saturday</v>
      </c>
      <c r="G390" s="5" t="str">
        <f>IF(OR(Feedback[[#This Row],[Checkin Day]]="Monday",Feedback[[#This Row],[Checkin Day]]="Tuesday",Feedback[[#This Row],[Checkin Day]]="Wednesday",Feedback[[#This Row],[Checkin Day]]="Thursday"),"Weekdays","Weekends")</f>
        <v>Weekends</v>
      </c>
      <c r="H390">
        <v>20</v>
      </c>
      <c r="I3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90" t="s">
        <v>420</v>
      </c>
      <c r="K390" t="s">
        <v>21</v>
      </c>
      <c r="L390" s="1">
        <v>27033</v>
      </c>
      <c r="M390" s="5">
        <f ca="1">DATEDIF(Feedback[[#This Row],[Date of Birth]],TODAY(),"Y")</f>
        <v>51</v>
      </c>
      <c r="N390" t="s">
        <v>22</v>
      </c>
      <c r="O390" t="s">
        <v>1991</v>
      </c>
      <c r="P390">
        <v>3</v>
      </c>
      <c r="Q390">
        <v>4</v>
      </c>
      <c r="R390" t="s">
        <v>26</v>
      </c>
      <c r="S390" t="s">
        <v>27</v>
      </c>
      <c r="T390" t="s">
        <v>24</v>
      </c>
      <c r="U390" t="s">
        <v>28</v>
      </c>
      <c r="V390" t="s">
        <v>26</v>
      </c>
      <c r="W390" t="s">
        <v>27</v>
      </c>
      <c r="X390" t="s">
        <v>25</v>
      </c>
      <c r="Y390" t="s">
        <v>28</v>
      </c>
      <c r="Z390" s="6">
        <f>VLOOKUP(Feedback[[#This Row],[Staff attitude]],Rating_Range[],2,0)</f>
        <v>1</v>
      </c>
      <c r="AA390" s="6">
        <f>VLOOKUP(Feedback[[#This Row],[Check-in Process]],Rating_Range[],2,0)</f>
        <v>2</v>
      </c>
      <c r="AB390" s="6">
        <f>VLOOKUP(Feedback[[#This Row],[Room service]],Rating_Range[],2,0)</f>
        <v>3</v>
      </c>
      <c r="AC390" s="6">
        <f>VLOOKUP(Feedback[[#This Row],[Room cleanliness]],Rating_Range[],2,0)</f>
        <v>5</v>
      </c>
      <c r="AD390" s="6">
        <f>VLOOKUP(Feedback[[#This Row],[Food quality]],Rating_Range[],2,0)</f>
        <v>1</v>
      </c>
      <c r="AE390" s="6">
        <f>VLOOKUP(Feedback[[#This Row],[Variety of food]],Rating_Range[],2,0)</f>
        <v>2</v>
      </c>
      <c r="AF390" s="6">
        <f>VLOOKUP(Feedback[[#This Row],[Broadband &amp; TV]],Rating_Range[],2,0)</f>
        <v>4</v>
      </c>
      <c r="AG390" s="6">
        <f>VLOOKUP(Feedback[[#This Row],[Gym]],Rating_Range[],2,0)</f>
        <v>5</v>
      </c>
      <c r="AH390" s="6">
        <f>AVERAGE(Feedback[[#This Row],[S.A]:[Gymm]])</f>
        <v>2.875</v>
      </c>
      <c r="AI390" s="6">
        <f>AVERAGE(Feedback[[#This Row],[S.A]:[C-I-P]])</f>
        <v>1.5</v>
      </c>
      <c r="AJ390" s="6">
        <f>AVERAGE(Feedback[[#This Row],[RM_S]:[RM_C]])</f>
        <v>4</v>
      </c>
      <c r="AK390" s="6">
        <f>AVERAGE(Feedback[[#This Row],[F_Q]:[Var_Food]])</f>
        <v>1.5</v>
      </c>
      <c r="AL390" s="6">
        <f>AVERAGE(Feedback[[#This Row],[B &amp; TV]:[Gymm]])</f>
        <v>4.5</v>
      </c>
    </row>
    <row r="391" spans="1:38" x14ac:dyDescent="0.3">
      <c r="A391">
        <v>390</v>
      </c>
      <c r="B391" s="1">
        <v>44271</v>
      </c>
      <c r="C391" s="1">
        <v>44276</v>
      </c>
      <c r="D391" s="5">
        <f>INT(YEAR(Feedback[[#This Row],[Checkin Date]]))</f>
        <v>2021</v>
      </c>
      <c r="E391" s="5" t="s">
        <v>2017</v>
      </c>
      <c r="F391" s="5" t="str">
        <f>TEXT(Feedback[[#This Row],[Checkin Date]],"dddd")</f>
        <v>Tuesday</v>
      </c>
      <c r="G391" s="5" t="str">
        <f>IF(OR(Feedback[[#This Row],[Checkin Day]]="Monday",Feedback[[#This Row],[Checkin Day]]="Tuesday",Feedback[[#This Row],[Checkin Day]]="Wednesday",Feedback[[#This Row],[Checkin Day]]="Thursday"),"Weekdays","Weekends")</f>
        <v>Weekdays</v>
      </c>
      <c r="H391">
        <v>5</v>
      </c>
      <c r="I3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91" t="s">
        <v>421</v>
      </c>
      <c r="K391" t="s">
        <v>21</v>
      </c>
      <c r="L391" s="1">
        <v>36552</v>
      </c>
      <c r="M391" s="5">
        <f ca="1">DATEDIF(Feedback[[#This Row],[Date of Birth]],TODAY(),"Y")</f>
        <v>25</v>
      </c>
      <c r="N391" t="s">
        <v>53</v>
      </c>
      <c r="O391" t="s">
        <v>23</v>
      </c>
      <c r="P391">
        <v>5</v>
      </c>
      <c r="Q391">
        <v>6</v>
      </c>
      <c r="R391" t="s">
        <v>25</v>
      </c>
      <c r="S391" t="s">
        <v>28</v>
      </c>
      <c r="T391" t="s">
        <v>28</v>
      </c>
      <c r="U391" t="s">
        <v>24</v>
      </c>
      <c r="V391" t="s">
        <v>27</v>
      </c>
      <c r="W391" t="s">
        <v>26</v>
      </c>
      <c r="X391" t="s">
        <v>27</v>
      </c>
      <c r="Y391" t="s">
        <v>24</v>
      </c>
      <c r="Z391" s="6">
        <f>VLOOKUP(Feedback[[#This Row],[Staff attitude]],Rating_Range[],2,0)</f>
        <v>4</v>
      </c>
      <c r="AA391" s="6">
        <f>VLOOKUP(Feedback[[#This Row],[Check-in Process]],Rating_Range[],2,0)</f>
        <v>5</v>
      </c>
      <c r="AB391" s="6">
        <f>VLOOKUP(Feedback[[#This Row],[Room service]],Rating_Range[],2,0)</f>
        <v>5</v>
      </c>
      <c r="AC391" s="6">
        <f>VLOOKUP(Feedback[[#This Row],[Room cleanliness]],Rating_Range[],2,0)</f>
        <v>3</v>
      </c>
      <c r="AD391" s="6">
        <f>VLOOKUP(Feedback[[#This Row],[Food quality]],Rating_Range[],2,0)</f>
        <v>2</v>
      </c>
      <c r="AE391" s="6">
        <f>VLOOKUP(Feedback[[#This Row],[Variety of food]],Rating_Range[],2,0)</f>
        <v>1</v>
      </c>
      <c r="AF391" s="6">
        <f>VLOOKUP(Feedback[[#This Row],[Broadband &amp; TV]],Rating_Range[],2,0)</f>
        <v>2</v>
      </c>
      <c r="AG391" s="6">
        <f>VLOOKUP(Feedback[[#This Row],[Gym]],Rating_Range[],2,0)</f>
        <v>3</v>
      </c>
      <c r="AH391" s="6">
        <f>AVERAGE(Feedback[[#This Row],[S.A]:[Gymm]])</f>
        <v>3.125</v>
      </c>
      <c r="AI391" s="6">
        <f>AVERAGE(Feedback[[#This Row],[S.A]:[C-I-P]])</f>
        <v>4.5</v>
      </c>
      <c r="AJ391" s="6">
        <f>AVERAGE(Feedback[[#This Row],[RM_S]:[RM_C]])</f>
        <v>4</v>
      </c>
      <c r="AK391" s="6">
        <f>AVERAGE(Feedback[[#This Row],[F_Q]:[Var_Food]])</f>
        <v>1.5</v>
      </c>
      <c r="AL391" s="6">
        <f>AVERAGE(Feedback[[#This Row],[B &amp; TV]:[Gymm]])</f>
        <v>2.5</v>
      </c>
    </row>
    <row r="392" spans="1:38" x14ac:dyDescent="0.3">
      <c r="A392">
        <v>391</v>
      </c>
      <c r="B392" s="1">
        <v>43933</v>
      </c>
      <c r="C392" s="1">
        <v>43959</v>
      </c>
      <c r="D392" s="5">
        <f>INT(YEAR(Feedback[[#This Row],[Checkin Date]]))</f>
        <v>2020</v>
      </c>
      <c r="E392" s="5" t="s">
        <v>2008</v>
      </c>
      <c r="F392" s="5" t="str">
        <f>TEXT(Feedback[[#This Row],[Checkin Date]],"dddd")</f>
        <v>Sunday</v>
      </c>
      <c r="G392" s="5" t="str">
        <f>IF(OR(Feedback[[#This Row],[Checkin Day]]="Monday",Feedback[[#This Row],[Checkin Day]]="Tuesday",Feedback[[#This Row],[Checkin Day]]="Wednesday",Feedback[[#This Row],[Checkin Day]]="Thursday"),"Weekdays","Weekends")</f>
        <v>Weekends</v>
      </c>
      <c r="H392">
        <v>26</v>
      </c>
      <c r="I3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92" t="s">
        <v>422</v>
      </c>
      <c r="K392" t="s">
        <v>21</v>
      </c>
      <c r="L392" s="1">
        <v>21520</v>
      </c>
      <c r="M392" s="5">
        <f ca="1">DATEDIF(Feedback[[#This Row],[Date of Birth]],TODAY(),"Y")</f>
        <v>66</v>
      </c>
      <c r="N392" t="s">
        <v>22</v>
      </c>
      <c r="O392" t="s">
        <v>23</v>
      </c>
      <c r="P392">
        <v>4</v>
      </c>
      <c r="Q392">
        <v>5</v>
      </c>
      <c r="R392" t="s">
        <v>28</v>
      </c>
      <c r="S392" t="s">
        <v>24</v>
      </c>
      <c r="T392" t="s">
        <v>25</v>
      </c>
      <c r="U392" t="s">
        <v>24</v>
      </c>
      <c r="V392" t="s">
        <v>24</v>
      </c>
      <c r="W392" t="s">
        <v>26</v>
      </c>
      <c r="X392" t="s">
        <v>27</v>
      </c>
      <c r="Y392" t="s">
        <v>24</v>
      </c>
      <c r="Z392" s="6">
        <f>VLOOKUP(Feedback[[#This Row],[Staff attitude]],Rating_Range[],2,0)</f>
        <v>5</v>
      </c>
      <c r="AA392" s="6">
        <f>VLOOKUP(Feedback[[#This Row],[Check-in Process]],Rating_Range[],2,0)</f>
        <v>3</v>
      </c>
      <c r="AB392" s="6">
        <f>VLOOKUP(Feedback[[#This Row],[Room service]],Rating_Range[],2,0)</f>
        <v>4</v>
      </c>
      <c r="AC392" s="6">
        <f>VLOOKUP(Feedback[[#This Row],[Room cleanliness]],Rating_Range[],2,0)</f>
        <v>3</v>
      </c>
      <c r="AD392" s="6">
        <f>VLOOKUP(Feedback[[#This Row],[Food quality]],Rating_Range[],2,0)</f>
        <v>3</v>
      </c>
      <c r="AE392" s="6">
        <f>VLOOKUP(Feedback[[#This Row],[Variety of food]],Rating_Range[],2,0)</f>
        <v>1</v>
      </c>
      <c r="AF392" s="6">
        <f>VLOOKUP(Feedback[[#This Row],[Broadband &amp; TV]],Rating_Range[],2,0)</f>
        <v>2</v>
      </c>
      <c r="AG392" s="6">
        <f>VLOOKUP(Feedback[[#This Row],[Gym]],Rating_Range[],2,0)</f>
        <v>3</v>
      </c>
      <c r="AH392" s="6">
        <f>AVERAGE(Feedback[[#This Row],[S.A]:[Gymm]])</f>
        <v>3</v>
      </c>
      <c r="AI392" s="6">
        <f>AVERAGE(Feedback[[#This Row],[S.A]:[C-I-P]])</f>
        <v>4</v>
      </c>
      <c r="AJ392" s="6">
        <f>AVERAGE(Feedback[[#This Row],[RM_S]:[RM_C]])</f>
        <v>3.5</v>
      </c>
      <c r="AK392" s="6">
        <f>AVERAGE(Feedback[[#This Row],[F_Q]:[Var_Food]])</f>
        <v>2</v>
      </c>
      <c r="AL392" s="6">
        <f>AVERAGE(Feedback[[#This Row],[B &amp; TV]:[Gymm]])</f>
        <v>2.5</v>
      </c>
    </row>
    <row r="393" spans="1:38" x14ac:dyDescent="0.3">
      <c r="A393">
        <v>392</v>
      </c>
      <c r="B393" s="1">
        <v>44185</v>
      </c>
      <c r="C393" s="1">
        <v>44208</v>
      </c>
      <c r="D393" s="5">
        <f>INT(YEAR(Feedback[[#This Row],[Checkin Date]]))</f>
        <v>2020</v>
      </c>
      <c r="E393" s="5" t="s">
        <v>2010</v>
      </c>
      <c r="F393" s="5" t="str">
        <f>TEXT(Feedback[[#This Row],[Checkin Date]],"dddd")</f>
        <v>Sunday</v>
      </c>
      <c r="G393" s="5" t="str">
        <f>IF(OR(Feedback[[#This Row],[Checkin Day]]="Monday",Feedback[[#This Row],[Checkin Day]]="Tuesday",Feedback[[#This Row],[Checkin Day]]="Wednesday",Feedback[[#This Row],[Checkin Day]]="Thursday"),"Weekdays","Weekends")</f>
        <v>Weekends</v>
      </c>
      <c r="H393">
        <v>23</v>
      </c>
      <c r="I3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93" t="s">
        <v>423</v>
      </c>
      <c r="K393" t="s">
        <v>21</v>
      </c>
      <c r="L393" s="1">
        <v>27647</v>
      </c>
      <c r="M393" s="5">
        <f ca="1">DATEDIF(Feedback[[#This Row],[Date of Birth]],TODAY(),"Y")</f>
        <v>49</v>
      </c>
      <c r="N393" t="s">
        <v>53</v>
      </c>
      <c r="O393" t="s">
        <v>1992</v>
      </c>
      <c r="P393">
        <v>4</v>
      </c>
      <c r="Q393">
        <v>8</v>
      </c>
      <c r="R393" t="s">
        <v>28</v>
      </c>
      <c r="S393" t="s">
        <v>28</v>
      </c>
      <c r="T393" t="s">
        <v>25</v>
      </c>
      <c r="U393" t="s">
        <v>25</v>
      </c>
      <c r="V393" t="s">
        <v>28</v>
      </c>
      <c r="W393" t="s">
        <v>26</v>
      </c>
      <c r="X393" t="s">
        <v>28</v>
      </c>
      <c r="Y393" t="s">
        <v>25</v>
      </c>
      <c r="Z393" s="6">
        <f>VLOOKUP(Feedback[[#This Row],[Staff attitude]],Rating_Range[],2,0)</f>
        <v>5</v>
      </c>
      <c r="AA393" s="6">
        <f>VLOOKUP(Feedback[[#This Row],[Check-in Process]],Rating_Range[],2,0)</f>
        <v>5</v>
      </c>
      <c r="AB393" s="6">
        <f>VLOOKUP(Feedback[[#This Row],[Room service]],Rating_Range[],2,0)</f>
        <v>4</v>
      </c>
      <c r="AC393" s="6">
        <f>VLOOKUP(Feedback[[#This Row],[Room cleanliness]],Rating_Range[],2,0)</f>
        <v>4</v>
      </c>
      <c r="AD393" s="6">
        <f>VLOOKUP(Feedback[[#This Row],[Food quality]],Rating_Range[],2,0)</f>
        <v>5</v>
      </c>
      <c r="AE393" s="6">
        <f>VLOOKUP(Feedback[[#This Row],[Variety of food]],Rating_Range[],2,0)</f>
        <v>1</v>
      </c>
      <c r="AF393" s="6">
        <f>VLOOKUP(Feedback[[#This Row],[Broadband &amp; TV]],Rating_Range[],2,0)</f>
        <v>5</v>
      </c>
      <c r="AG393" s="6">
        <f>VLOOKUP(Feedback[[#This Row],[Gym]],Rating_Range[],2,0)</f>
        <v>4</v>
      </c>
      <c r="AH393" s="6">
        <f>AVERAGE(Feedback[[#This Row],[S.A]:[Gymm]])</f>
        <v>4.125</v>
      </c>
      <c r="AI393" s="6">
        <f>AVERAGE(Feedback[[#This Row],[S.A]:[C-I-P]])</f>
        <v>5</v>
      </c>
      <c r="AJ393" s="6">
        <f>AVERAGE(Feedback[[#This Row],[RM_S]:[RM_C]])</f>
        <v>4</v>
      </c>
      <c r="AK393" s="6">
        <f>AVERAGE(Feedback[[#This Row],[F_Q]:[Var_Food]])</f>
        <v>3</v>
      </c>
      <c r="AL393" s="6">
        <f>AVERAGE(Feedback[[#This Row],[B &amp; TV]:[Gymm]])</f>
        <v>4.5</v>
      </c>
    </row>
    <row r="394" spans="1:38" x14ac:dyDescent="0.3">
      <c r="A394">
        <v>393</v>
      </c>
      <c r="B394" s="1">
        <v>44605</v>
      </c>
      <c r="C394" s="1">
        <v>44630</v>
      </c>
      <c r="D394" s="5">
        <f>INT(YEAR(Feedback[[#This Row],[Checkin Date]]))</f>
        <v>2022</v>
      </c>
      <c r="E394" s="5" t="s">
        <v>2018</v>
      </c>
      <c r="F394" s="5" t="str">
        <f>TEXT(Feedback[[#This Row],[Checkin Date]],"dddd")</f>
        <v>Sunday</v>
      </c>
      <c r="G394" s="5" t="str">
        <f>IF(OR(Feedback[[#This Row],[Checkin Day]]="Monday",Feedback[[#This Row],[Checkin Day]]="Tuesday",Feedback[[#This Row],[Checkin Day]]="Wednesday",Feedback[[#This Row],[Checkin Day]]="Thursday"),"Weekdays","Weekends")</f>
        <v>Weekends</v>
      </c>
      <c r="H394">
        <v>25</v>
      </c>
      <c r="I3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94" t="s">
        <v>424</v>
      </c>
      <c r="K394" t="s">
        <v>21</v>
      </c>
      <c r="L394" s="1">
        <v>20399</v>
      </c>
      <c r="M394" s="5">
        <f ca="1">DATEDIF(Feedback[[#This Row],[Date of Birth]],TODAY(),"Y")</f>
        <v>69</v>
      </c>
      <c r="N394" t="s">
        <v>22</v>
      </c>
      <c r="O394" t="s">
        <v>23</v>
      </c>
      <c r="P394">
        <v>1</v>
      </c>
      <c r="Q394">
        <v>9</v>
      </c>
      <c r="R394" t="s">
        <v>28</v>
      </c>
      <c r="S394" t="s">
        <v>25</v>
      </c>
      <c r="T394" t="s">
        <v>24</v>
      </c>
      <c r="U394" t="s">
        <v>27</v>
      </c>
      <c r="V394" t="s">
        <v>26</v>
      </c>
      <c r="W394" t="s">
        <v>27</v>
      </c>
      <c r="X394" t="s">
        <v>28</v>
      </c>
      <c r="Y394" t="s">
        <v>25</v>
      </c>
      <c r="Z394" s="6">
        <f>VLOOKUP(Feedback[[#This Row],[Staff attitude]],Rating_Range[],2,0)</f>
        <v>5</v>
      </c>
      <c r="AA394" s="6">
        <f>VLOOKUP(Feedback[[#This Row],[Check-in Process]],Rating_Range[],2,0)</f>
        <v>4</v>
      </c>
      <c r="AB394" s="6">
        <f>VLOOKUP(Feedback[[#This Row],[Room service]],Rating_Range[],2,0)</f>
        <v>3</v>
      </c>
      <c r="AC394" s="6">
        <f>VLOOKUP(Feedback[[#This Row],[Room cleanliness]],Rating_Range[],2,0)</f>
        <v>2</v>
      </c>
      <c r="AD394" s="6">
        <f>VLOOKUP(Feedback[[#This Row],[Food quality]],Rating_Range[],2,0)</f>
        <v>1</v>
      </c>
      <c r="AE394" s="6">
        <f>VLOOKUP(Feedback[[#This Row],[Variety of food]],Rating_Range[],2,0)</f>
        <v>2</v>
      </c>
      <c r="AF394" s="6">
        <f>VLOOKUP(Feedback[[#This Row],[Broadband &amp; TV]],Rating_Range[],2,0)</f>
        <v>5</v>
      </c>
      <c r="AG394" s="6">
        <f>VLOOKUP(Feedback[[#This Row],[Gym]],Rating_Range[],2,0)</f>
        <v>4</v>
      </c>
      <c r="AH394" s="6">
        <f>AVERAGE(Feedback[[#This Row],[S.A]:[Gymm]])</f>
        <v>3.25</v>
      </c>
      <c r="AI394" s="6">
        <f>AVERAGE(Feedback[[#This Row],[S.A]:[C-I-P]])</f>
        <v>4.5</v>
      </c>
      <c r="AJ394" s="6">
        <f>AVERAGE(Feedback[[#This Row],[RM_S]:[RM_C]])</f>
        <v>2.5</v>
      </c>
      <c r="AK394" s="6">
        <f>AVERAGE(Feedback[[#This Row],[F_Q]:[Var_Food]])</f>
        <v>1.5</v>
      </c>
      <c r="AL394" s="6">
        <f>AVERAGE(Feedback[[#This Row],[B &amp; TV]:[Gymm]])</f>
        <v>4.5</v>
      </c>
    </row>
    <row r="395" spans="1:38" x14ac:dyDescent="0.3">
      <c r="A395">
        <v>394</v>
      </c>
      <c r="B395" s="1">
        <v>44229</v>
      </c>
      <c r="C395" s="1">
        <v>44255</v>
      </c>
      <c r="D395" s="5">
        <f>INT(YEAR(Feedback[[#This Row],[Checkin Date]]))</f>
        <v>2021</v>
      </c>
      <c r="E395" s="5" t="s">
        <v>2018</v>
      </c>
      <c r="F395" s="5" t="str">
        <f>TEXT(Feedback[[#This Row],[Checkin Date]],"dddd")</f>
        <v>Tuesday</v>
      </c>
      <c r="G395" s="5" t="str">
        <f>IF(OR(Feedback[[#This Row],[Checkin Day]]="Monday",Feedback[[#This Row],[Checkin Day]]="Tuesday",Feedback[[#This Row],[Checkin Day]]="Wednesday",Feedback[[#This Row],[Checkin Day]]="Thursday"),"Weekdays","Weekends")</f>
        <v>Weekdays</v>
      </c>
      <c r="H395">
        <v>26</v>
      </c>
      <c r="I3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95" t="s">
        <v>425</v>
      </c>
      <c r="K395" t="s">
        <v>21</v>
      </c>
      <c r="L395" s="1">
        <v>34166</v>
      </c>
      <c r="M395" s="5">
        <f ca="1">DATEDIF(Feedback[[#This Row],[Date of Birth]],TODAY(),"Y")</f>
        <v>31</v>
      </c>
      <c r="N395" t="s">
        <v>31</v>
      </c>
      <c r="O395" t="s">
        <v>1995</v>
      </c>
      <c r="P395">
        <v>2</v>
      </c>
      <c r="Q395">
        <v>9</v>
      </c>
      <c r="R395" t="s">
        <v>28</v>
      </c>
      <c r="S395" t="s">
        <v>24</v>
      </c>
      <c r="T395" t="s">
        <v>25</v>
      </c>
      <c r="U395" t="s">
        <v>25</v>
      </c>
      <c r="V395" t="s">
        <v>24</v>
      </c>
      <c r="W395" t="s">
        <v>26</v>
      </c>
      <c r="X395" t="s">
        <v>24</v>
      </c>
      <c r="Y395" t="s">
        <v>28</v>
      </c>
      <c r="Z395" s="6">
        <f>VLOOKUP(Feedback[[#This Row],[Staff attitude]],Rating_Range[],2,0)</f>
        <v>5</v>
      </c>
      <c r="AA395" s="6">
        <f>VLOOKUP(Feedback[[#This Row],[Check-in Process]],Rating_Range[],2,0)</f>
        <v>3</v>
      </c>
      <c r="AB395" s="6">
        <f>VLOOKUP(Feedback[[#This Row],[Room service]],Rating_Range[],2,0)</f>
        <v>4</v>
      </c>
      <c r="AC395" s="6">
        <f>VLOOKUP(Feedback[[#This Row],[Room cleanliness]],Rating_Range[],2,0)</f>
        <v>4</v>
      </c>
      <c r="AD395" s="6">
        <f>VLOOKUP(Feedback[[#This Row],[Food quality]],Rating_Range[],2,0)</f>
        <v>3</v>
      </c>
      <c r="AE395" s="6">
        <f>VLOOKUP(Feedback[[#This Row],[Variety of food]],Rating_Range[],2,0)</f>
        <v>1</v>
      </c>
      <c r="AF395" s="6">
        <f>VLOOKUP(Feedback[[#This Row],[Broadband &amp; TV]],Rating_Range[],2,0)</f>
        <v>3</v>
      </c>
      <c r="AG395" s="6">
        <f>VLOOKUP(Feedback[[#This Row],[Gym]],Rating_Range[],2,0)</f>
        <v>5</v>
      </c>
      <c r="AH395" s="6">
        <f>AVERAGE(Feedback[[#This Row],[S.A]:[Gymm]])</f>
        <v>3.5</v>
      </c>
      <c r="AI395" s="6">
        <f>AVERAGE(Feedback[[#This Row],[S.A]:[C-I-P]])</f>
        <v>4</v>
      </c>
      <c r="AJ395" s="6">
        <f>AVERAGE(Feedback[[#This Row],[RM_S]:[RM_C]])</f>
        <v>4</v>
      </c>
      <c r="AK395" s="6">
        <f>AVERAGE(Feedback[[#This Row],[F_Q]:[Var_Food]])</f>
        <v>2</v>
      </c>
      <c r="AL395" s="6">
        <f>AVERAGE(Feedback[[#This Row],[B &amp; TV]:[Gymm]])</f>
        <v>4</v>
      </c>
    </row>
    <row r="396" spans="1:38" x14ac:dyDescent="0.3">
      <c r="A396">
        <v>395</v>
      </c>
      <c r="B396" s="1">
        <v>44402</v>
      </c>
      <c r="C396" s="1">
        <v>44407</v>
      </c>
      <c r="D396" s="5">
        <f>INT(YEAR(Feedback[[#This Row],[Checkin Date]]))</f>
        <v>2021</v>
      </c>
      <c r="E396" s="5" t="s">
        <v>2016</v>
      </c>
      <c r="F396" s="5" t="str">
        <f>TEXT(Feedback[[#This Row],[Checkin Date]],"dddd")</f>
        <v>Sunday</v>
      </c>
      <c r="G396" s="5" t="str">
        <f>IF(OR(Feedback[[#This Row],[Checkin Day]]="Monday",Feedback[[#This Row],[Checkin Day]]="Tuesday",Feedback[[#This Row],[Checkin Day]]="Wednesday",Feedback[[#This Row],[Checkin Day]]="Thursday"),"Weekdays","Weekends")</f>
        <v>Weekends</v>
      </c>
      <c r="H396">
        <v>5</v>
      </c>
      <c r="I3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396" t="s">
        <v>426</v>
      </c>
      <c r="K396" t="s">
        <v>21</v>
      </c>
      <c r="L396" s="1">
        <v>35327</v>
      </c>
      <c r="M396" s="5">
        <f ca="1">DATEDIF(Feedback[[#This Row],[Date of Birth]],TODAY(),"Y")</f>
        <v>28</v>
      </c>
      <c r="N396" t="s">
        <v>31</v>
      </c>
      <c r="O396" t="s">
        <v>1993</v>
      </c>
      <c r="P396">
        <v>4</v>
      </c>
      <c r="Q396">
        <v>8</v>
      </c>
      <c r="R396" t="s">
        <v>28</v>
      </c>
      <c r="S396" t="s">
        <v>24</v>
      </c>
      <c r="T396" t="s">
        <v>26</v>
      </c>
      <c r="U396" t="s">
        <v>25</v>
      </c>
      <c r="V396" t="s">
        <v>26</v>
      </c>
      <c r="W396" t="s">
        <v>26</v>
      </c>
      <c r="X396" t="s">
        <v>27</v>
      </c>
      <c r="Y396" t="s">
        <v>27</v>
      </c>
      <c r="Z396" s="6">
        <f>VLOOKUP(Feedback[[#This Row],[Staff attitude]],Rating_Range[],2,0)</f>
        <v>5</v>
      </c>
      <c r="AA396" s="6">
        <f>VLOOKUP(Feedback[[#This Row],[Check-in Process]],Rating_Range[],2,0)</f>
        <v>3</v>
      </c>
      <c r="AB396" s="6">
        <f>VLOOKUP(Feedback[[#This Row],[Room service]],Rating_Range[],2,0)</f>
        <v>1</v>
      </c>
      <c r="AC396" s="6">
        <f>VLOOKUP(Feedback[[#This Row],[Room cleanliness]],Rating_Range[],2,0)</f>
        <v>4</v>
      </c>
      <c r="AD396" s="6">
        <f>VLOOKUP(Feedback[[#This Row],[Food quality]],Rating_Range[],2,0)</f>
        <v>1</v>
      </c>
      <c r="AE396" s="6">
        <f>VLOOKUP(Feedback[[#This Row],[Variety of food]],Rating_Range[],2,0)</f>
        <v>1</v>
      </c>
      <c r="AF396" s="6">
        <f>VLOOKUP(Feedback[[#This Row],[Broadband &amp; TV]],Rating_Range[],2,0)</f>
        <v>2</v>
      </c>
      <c r="AG396" s="6">
        <f>VLOOKUP(Feedback[[#This Row],[Gym]],Rating_Range[],2,0)</f>
        <v>2</v>
      </c>
      <c r="AH396" s="6">
        <f>AVERAGE(Feedback[[#This Row],[S.A]:[Gymm]])</f>
        <v>2.375</v>
      </c>
      <c r="AI396" s="6">
        <f>AVERAGE(Feedback[[#This Row],[S.A]:[C-I-P]])</f>
        <v>4</v>
      </c>
      <c r="AJ396" s="6">
        <f>AVERAGE(Feedback[[#This Row],[RM_S]:[RM_C]])</f>
        <v>2.5</v>
      </c>
      <c r="AK396" s="6">
        <f>AVERAGE(Feedback[[#This Row],[F_Q]:[Var_Food]])</f>
        <v>1</v>
      </c>
      <c r="AL396" s="6">
        <f>AVERAGE(Feedback[[#This Row],[B &amp; TV]:[Gymm]])</f>
        <v>2</v>
      </c>
    </row>
    <row r="397" spans="1:38" x14ac:dyDescent="0.3">
      <c r="A397">
        <v>396</v>
      </c>
      <c r="B397" s="1">
        <v>44517</v>
      </c>
      <c r="C397" s="1">
        <v>44535</v>
      </c>
      <c r="D397" s="5">
        <f>INT(YEAR(Feedback[[#This Row],[Checkin Date]]))</f>
        <v>2021</v>
      </c>
      <c r="E397" s="5" t="s">
        <v>2015</v>
      </c>
      <c r="F397" s="5" t="str">
        <f>TEXT(Feedback[[#This Row],[Checkin Date]],"dddd")</f>
        <v>Wednesday</v>
      </c>
      <c r="G397" s="5" t="str">
        <f>IF(OR(Feedback[[#This Row],[Checkin Day]]="Monday",Feedback[[#This Row],[Checkin Day]]="Tuesday",Feedback[[#This Row],[Checkin Day]]="Wednesday",Feedback[[#This Row],[Checkin Day]]="Thursday"),"Weekdays","Weekends")</f>
        <v>Weekdays</v>
      </c>
      <c r="H397">
        <v>18</v>
      </c>
      <c r="I3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97" t="s">
        <v>427</v>
      </c>
      <c r="K397" t="s">
        <v>21</v>
      </c>
      <c r="L397" s="1">
        <v>32881</v>
      </c>
      <c r="M397" s="5">
        <f ca="1">DATEDIF(Feedback[[#This Row],[Date of Birth]],TODAY(),"Y")</f>
        <v>35</v>
      </c>
      <c r="N397" t="s">
        <v>22</v>
      </c>
      <c r="O397" t="s">
        <v>23</v>
      </c>
      <c r="P397">
        <v>4</v>
      </c>
      <c r="Q397">
        <v>9</v>
      </c>
      <c r="R397" t="s">
        <v>25</v>
      </c>
      <c r="S397" t="s">
        <v>25</v>
      </c>
      <c r="T397" t="s">
        <v>28</v>
      </c>
      <c r="U397" t="s">
        <v>27</v>
      </c>
      <c r="V397" t="s">
        <v>24</v>
      </c>
      <c r="W397" t="s">
        <v>28</v>
      </c>
      <c r="X397" t="s">
        <v>27</v>
      </c>
      <c r="Y397" t="s">
        <v>28</v>
      </c>
      <c r="Z397" s="6">
        <f>VLOOKUP(Feedback[[#This Row],[Staff attitude]],Rating_Range[],2,0)</f>
        <v>4</v>
      </c>
      <c r="AA397" s="6">
        <f>VLOOKUP(Feedback[[#This Row],[Check-in Process]],Rating_Range[],2,0)</f>
        <v>4</v>
      </c>
      <c r="AB397" s="6">
        <f>VLOOKUP(Feedback[[#This Row],[Room service]],Rating_Range[],2,0)</f>
        <v>5</v>
      </c>
      <c r="AC397" s="6">
        <f>VLOOKUP(Feedback[[#This Row],[Room cleanliness]],Rating_Range[],2,0)</f>
        <v>2</v>
      </c>
      <c r="AD397" s="6">
        <f>VLOOKUP(Feedback[[#This Row],[Food quality]],Rating_Range[],2,0)</f>
        <v>3</v>
      </c>
      <c r="AE397" s="6">
        <f>VLOOKUP(Feedback[[#This Row],[Variety of food]],Rating_Range[],2,0)</f>
        <v>5</v>
      </c>
      <c r="AF397" s="6">
        <f>VLOOKUP(Feedback[[#This Row],[Broadband &amp; TV]],Rating_Range[],2,0)</f>
        <v>2</v>
      </c>
      <c r="AG397" s="6">
        <f>VLOOKUP(Feedback[[#This Row],[Gym]],Rating_Range[],2,0)</f>
        <v>5</v>
      </c>
      <c r="AH397" s="6">
        <f>AVERAGE(Feedback[[#This Row],[S.A]:[Gymm]])</f>
        <v>3.75</v>
      </c>
      <c r="AI397" s="6">
        <f>AVERAGE(Feedback[[#This Row],[S.A]:[C-I-P]])</f>
        <v>4</v>
      </c>
      <c r="AJ397" s="6">
        <f>AVERAGE(Feedback[[#This Row],[RM_S]:[RM_C]])</f>
        <v>3.5</v>
      </c>
      <c r="AK397" s="6">
        <f>AVERAGE(Feedback[[#This Row],[F_Q]:[Var_Food]])</f>
        <v>4</v>
      </c>
      <c r="AL397" s="6">
        <f>AVERAGE(Feedback[[#This Row],[B &amp; TV]:[Gymm]])</f>
        <v>3.5</v>
      </c>
    </row>
    <row r="398" spans="1:38" x14ac:dyDescent="0.3">
      <c r="A398">
        <v>397</v>
      </c>
      <c r="B398" s="1">
        <v>44092</v>
      </c>
      <c r="C398" s="1">
        <v>44121</v>
      </c>
      <c r="D398" s="5">
        <f>INT(YEAR(Feedback[[#This Row],[Checkin Date]]))</f>
        <v>2020</v>
      </c>
      <c r="E398" s="5" t="s">
        <v>2019</v>
      </c>
      <c r="F398" s="5" t="str">
        <f>TEXT(Feedback[[#This Row],[Checkin Date]],"dddd")</f>
        <v>Friday</v>
      </c>
      <c r="G398" s="5" t="str">
        <f>IF(OR(Feedback[[#This Row],[Checkin Day]]="Monday",Feedback[[#This Row],[Checkin Day]]="Tuesday",Feedback[[#This Row],[Checkin Day]]="Wednesday",Feedback[[#This Row],[Checkin Day]]="Thursday"),"Weekdays","Weekends")</f>
        <v>Weekends</v>
      </c>
      <c r="H398">
        <v>29</v>
      </c>
      <c r="I3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98" t="s">
        <v>428</v>
      </c>
      <c r="K398" t="s">
        <v>21</v>
      </c>
      <c r="L398" s="1">
        <v>31568</v>
      </c>
      <c r="M398" s="5">
        <f ca="1">DATEDIF(Feedback[[#This Row],[Date of Birth]],TODAY(),"Y")</f>
        <v>39</v>
      </c>
      <c r="N398" t="s">
        <v>22</v>
      </c>
      <c r="O398" t="s">
        <v>23</v>
      </c>
      <c r="P398">
        <v>5</v>
      </c>
      <c r="Q398">
        <v>7</v>
      </c>
      <c r="R398" t="s">
        <v>24</v>
      </c>
      <c r="S398" t="s">
        <v>25</v>
      </c>
      <c r="T398" t="s">
        <v>26</v>
      </c>
      <c r="U398" t="s">
        <v>25</v>
      </c>
      <c r="V398" t="s">
        <v>26</v>
      </c>
      <c r="W398" t="s">
        <v>27</v>
      </c>
      <c r="X398" t="s">
        <v>28</v>
      </c>
      <c r="Y398" t="s">
        <v>27</v>
      </c>
      <c r="Z398" s="6">
        <f>VLOOKUP(Feedback[[#This Row],[Staff attitude]],Rating_Range[],2,0)</f>
        <v>3</v>
      </c>
      <c r="AA398" s="6">
        <f>VLOOKUP(Feedback[[#This Row],[Check-in Process]],Rating_Range[],2,0)</f>
        <v>4</v>
      </c>
      <c r="AB398" s="6">
        <f>VLOOKUP(Feedback[[#This Row],[Room service]],Rating_Range[],2,0)</f>
        <v>1</v>
      </c>
      <c r="AC398" s="6">
        <f>VLOOKUP(Feedback[[#This Row],[Room cleanliness]],Rating_Range[],2,0)</f>
        <v>4</v>
      </c>
      <c r="AD398" s="6">
        <f>VLOOKUP(Feedback[[#This Row],[Food quality]],Rating_Range[],2,0)</f>
        <v>1</v>
      </c>
      <c r="AE398" s="6">
        <f>VLOOKUP(Feedback[[#This Row],[Variety of food]],Rating_Range[],2,0)</f>
        <v>2</v>
      </c>
      <c r="AF398" s="6">
        <f>VLOOKUP(Feedback[[#This Row],[Broadband &amp; TV]],Rating_Range[],2,0)</f>
        <v>5</v>
      </c>
      <c r="AG398" s="6">
        <f>VLOOKUP(Feedback[[#This Row],[Gym]],Rating_Range[],2,0)</f>
        <v>2</v>
      </c>
      <c r="AH398" s="6">
        <f>AVERAGE(Feedback[[#This Row],[S.A]:[Gymm]])</f>
        <v>2.75</v>
      </c>
      <c r="AI398" s="6">
        <f>AVERAGE(Feedback[[#This Row],[S.A]:[C-I-P]])</f>
        <v>3.5</v>
      </c>
      <c r="AJ398" s="6">
        <f>AVERAGE(Feedback[[#This Row],[RM_S]:[RM_C]])</f>
        <v>2.5</v>
      </c>
      <c r="AK398" s="6">
        <f>AVERAGE(Feedback[[#This Row],[F_Q]:[Var_Food]])</f>
        <v>1.5</v>
      </c>
      <c r="AL398" s="6">
        <f>AVERAGE(Feedback[[#This Row],[B &amp; TV]:[Gymm]])</f>
        <v>3.5</v>
      </c>
    </row>
    <row r="399" spans="1:38" x14ac:dyDescent="0.3">
      <c r="A399">
        <v>398</v>
      </c>
      <c r="B399" s="1">
        <v>44599</v>
      </c>
      <c r="C399" s="1">
        <v>44619</v>
      </c>
      <c r="D399" s="5">
        <f>INT(YEAR(Feedback[[#This Row],[Checkin Date]]))</f>
        <v>2022</v>
      </c>
      <c r="E399" s="5" t="s">
        <v>2018</v>
      </c>
      <c r="F399" s="5" t="str">
        <f>TEXT(Feedback[[#This Row],[Checkin Date]],"dddd")</f>
        <v>Monday</v>
      </c>
      <c r="G399" s="5" t="str">
        <f>IF(OR(Feedback[[#This Row],[Checkin Day]]="Monday",Feedback[[#This Row],[Checkin Day]]="Tuesday",Feedback[[#This Row],[Checkin Day]]="Wednesday",Feedback[[#This Row],[Checkin Day]]="Thursday"),"Weekdays","Weekends")</f>
        <v>Weekdays</v>
      </c>
      <c r="H399">
        <v>20</v>
      </c>
      <c r="I3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399" t="s">
        <v>429</v>
      </c>
      <c r="K399" t="s">
        <v>37</v>
      </c>
      <c r="L399" s="1">
        <v>29709</v>
      </c>
      <c r="M399" s="5">
        <f ca="1">DATEDIF(Feedback[[#This Row],[Date of Birth]],TODAY(),"Y")</f>
        <v>44</v>
      </c>
      <c r="N399" t="s">
        <v>53</v>
      </c>
      <c r="O399" t="s">
        <v>1993</v>
      </c>
      <c r="P399">
        <v>5</v>
      </c>
      <c r="Q399">
        <v>9</v>
      </c>
      <c r="R399" t="s">
        <v>25</v>
      </c>
      <c r="S399" t="s">
        <v>27</v>
      </c>
      <c r="T399" t="s">
        <v>25</v>
      </c>
      <c r="U399" t="s">
        <v>28</v>
      </c>
      <c r="V399" t="s">
        <v>24</v>
      </c>
      <c r="W399" t="s">
        <v>27</v>
      </c>
      <c r="X399" t="s">
        <v>26</v>
      </c>
      <c r="Y399" t="s">
        <v>24</v>
      </c>
      <c r="Z399" s="6">
        <f>VLOOKUP(Feedback[[#This Row],[Staff attitude]],Rating_Range[],2,0)</f>
        <v>4</v>
      </c>
      <c r="AA399" s="6">
        <f>VLOOKUP(Feedback[[#This Row],[Check-in Process]],Rating_Range[],2,0)</f>
        <v>2</v>
      </c>
      <c r="AB399" s="6">
        <f>VLOOKUP(Feedback[[#This Row],[Room service]],Rating_Range[],2,0)</f>
        <v>4</v>
      </c>
      <c r="AC399" s="6">
        <f>VLOOKUP(Feedback[[#This Row],[Room cleanliness]],Rating_Range[],2,0)</f>
        <v>5</v>
      </c>
      <c r="AD399" s="6">
        <f>VLOOKUP(Feedback[[#This Row],[Food quality]],Rating_Range[],2,0)</f>
        <v>3</v>
      </c>
      <c r="AE399" s="6">
        <f>VLOOKUP(Feedback[[#This Row],[Variety of food]],Rating_Range[],2,0)</f>
        <v>2</v>
      </c>
      <c r="AF399" s="6">
        <f>VLOOKUP(Feedback[[#This Row],[Broadband &amp; TV]],Rating_Range[],2,0)</f>
        <v>1</v>
      </c>
      <c r="AG399" s="6">
        <f>VLOOKUP(Feedback[[#This Row],[Gym]],Rating_Range[],2,0)</f>
        <v>3</v>
      </c>
      <c r="AH399" s="6">
        <f>AVERAGE(Feedback[[#This Row],[S.A]:[Gymm]])</f>
        <v>3</v>
      </c>
      <c r="AI399" s="6">
        <f>AVERAGE(Feedback[[#This Row],[S.A]:[C-I-P]])</f>
        <v>3</v>
      </c>
      <c r="AJ399" s="6">
        <f>AVERAGE(Feedback[[#This Row],[RM_S]:[RM_C]])</f>
        <v>4.5</v>
      </c>
      <c r="AK399" s="6">
        <f>AVERAGE(Feedback[[#This Row],[F_Q]:[Var_Food]])</f>
        <v>2.5</v>
      </c>
      <c r="AL399" s="6">
        <f>AVERAGE(Feedback[[#This Row],[B &amp; TV]:[Gymm]])</f>
        <v>2</v>
      </c>
    </row>
    <row r="400" spans="1:38" x14ac:dyDescent="0.3">
      <c r="A400">
        <v>399</v>
      </c>
      <c r="B400" s="1">
        <v>43966</v>
      </c>
      <c r="C400" s="1">
        <v>43973</v>
      </c>
      <c r="D400" s="5">
        <f>INT(YEAR(Feedback[[#This Row],[Checkin Date]]))</f>
        <v>2020</v>
      </c>
      <c r="E400" s="5" t="s">
        <v>2011</v>
      </c>
      <c r="F400" s="5" t="str">
        <f>TEXT(Feedback[[#This Row],[Checkin Date]],"dddd")</f>
        <v>Friday</v>
      </c>
      <c r="G400" s="5" t="str">
        <f>IF(OR(Feedback[[#This Row],[Checkin Day]]="Monday",Feedback[[#This Row],[Checkin Day]]="Tuesday",Feedback[[#This Row],[Checkin Day]]="Wednesday",Feedback[[#This Row],[Checkin Day]]="Thursday"),"Weekdays","Weekends")</f>
        <v>Weekends</v>
      </c>
      <c r="H400">
        <v>7</v>
      </c>
      <c r="I4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00" t="s">
        <v>430</v>
      </c>
      <c r="K400" t="s">
        <v>21</v>
      </c>
      <c r="L400" s="1">
        <v>23709</v>
      </c>
      <c r="M400" s="5">
        <f ca="1">DATEDIF(Feedback[[#This Row],[Date of Birth]],TODAY(),"Y")</f>
        <v>60</v>
      </c>
      <c r="N400" t="s">
        <v>22</v>
      </c>
      <c r="O400" t="s">
        <v>23</v>
      </c>
      <c r="P400">
        <v>4</v>
      </c>
      <c r="Q400">
        <v>9</v>
      </c>
      <c r="R400" t="s">
        <v>28</v>
      </c>
      <c r="S400" t="s">
        <v>24</v>
      </c>
      <c r="T400" t="s">
        <v>28</v>
      </c>
      <c r="U400" t="s">
        <v>28</v>
      </c>
      <c r="V400" t="s">
        <v>26</v>
      </c>
      <c r="W400" t="s">
        <v>27</v>
      </c>
      <c r="X400" t="s">
        <v>28</v>
      </c>
      <c r="Y400" t="s">
        <v>26</v>
      </c>
      <c r="Z400" s="6">
        <f>VLOOKUP(Feedback[[#This Row],[Staff attitude]],Rating_Range[],2,0)</f>
        <v>5</v>
      </c>
      <c r="AA400" s="6">
        <f>VLOOKUP(Feedback[[#This Row],[Check-in Process]],Rating_Range[],2,0)</f>
        <v>3</v>
      </c>
      <c r="AB400" s="6">
        <f>VLOOKUP(Feedback[[#This Row],[Room service]],Rating_Range[],2,0)</f>
        <v>5</v>
      </c>
      <c r="AC400" s="6">
        <f>VLOOKUP(Feedback[[#This Row],[Room cleanliness]],Rating_Range[],2,0)</f>
        <v>5</v>
      </c>
      <c r="AD400" s="6">
        <f>VLOOKUP(Feedback[[#This Row],[Food quality]],Rating_Range[],2,0)</f>
        <v>1</v>
      </c>
      <c r="AE400" s="6">
        <f>VLOOKUP(Feedback[[#This Row],[Variety of food]],Rating_Range[],2,0)</f>
        <v>2</v>
      </c>
      <c r="AF400" s="6">
        <f>VLOOKUP(Feedback[[#This Row],[Broadband &amp; TV]],Rating_Range[],2,0)</f>
        <v>5</v>
      </c>
      <c r="AG400" s="6">
        <f>VLOOKUP(Feedback[[#This Row],[Gym]],Rating_Range[],2,0)</f>
        <v>1</v>
      </c>
      <c r="AH400" s="6">
        <f>AVERAGE(Feedback[[#This Row],[S.A]:[Gymm]])</f>
        <v>3.375</v>
      </c>
      <c r="AI400" s="6">
        <f>AVERAGE(Feedback[[#This Row],[S.A]:[C-I-P]])</f>
        <v>4</v>
      </c>
      <c r="AJ400" s="6">
        <f>AVERAGE(Feedback[[#This Row],[RM_S]:[RM_C]])</f>
        <v>5</v>
      </c>
      <c r="AK400" s="6">
        <f>AVERAGE(Feedback[[#This Row],[F_Q]:[Var_Food]])</f>
        <v>1.5</v>
      </c>
      <c r="AL400" s="6">
        <f>AVERAGE(Feedback[[#This Row],[B &amp; TV]:[Gymm]])</f>
        <v>3</v>
      </c>
    </row>
    <row r="401" spans="1:38" x14ac:dyDescent="0.3">
      <c r="A401">
        <v>400</v>
      </c>
      <c r="B401" s="1">
        <v>43863</v>
      </c>
      <c r="C401" s="1">
        <v>43890</v>
      </c>
      <c r="D401" s="5">
        <f>INT(YEAR(Feedback[[#This Row],[Checkin Date]]))</f>
        <v>2020</v>
      </c>
      <c r="E401" s="5" t="s">
        <v>2018</v>
      </c>
      <c r="F401" s="5" t="str">
        <f>TEXT(Feedback[[#This Row],[Checkin Date]],"dddd")</f>
        <v>Sunday</v>
      </c>
      <c r="G401" s="5" t="str">
        <f>IF(OR(Feedback[[#This Row],[Checkin Day]]="Monday",Feedback[[#This Row],[Checkin Day]]="Tuesday",Feedback[[#This Row],[Checkin Day]]="Wednesday",Feedback[[#This Row],[Checkin Day]]="Thursday"),"Weekdays","Weekends")</f>
        <v>Weekends</v>
      </c>
      <c r="H401">
        <v>27</v>
      </c>
      <c r="I4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01" t="s">
        <v>431</v>
      </c>
      <c r="K401" t="s">
        <v>37</v>
      </c>
      <c r="L401" s="1">
        <v>21905</v>
      </c>
      <c r="M401" s="5">
        <f ca="1">DATEDIF(Feedback[[#This Row],[Date of Birth]],TODAY(),"Y")</f>
        <v>65</v>
      </c>
      <c r="N401" t="s">
        <v>22</v>
      </c>
      <c r="O401" t="s">
        <v>23</v>
      </c>
      <c r="P401">
        <v>2</v>
      </c>
      <c r="Q401">
        <v>6</v>
      </c>
      <c r="R401" t="s">
        <v>25</v>
      </c>
      <c r="S401" t="s">
        <v>25</v>
      </c>
      <c r="T401" t="s">
        <v>28</v>
      </c>
      <c r="U401" t="s">
        <v>28</v>
      </c>
      <c r="V401" t="s">
        <v>25</v>
      </c>
      <c r="W401" t="s">
        <v>28</v>
      </c>
      <c r="X401" t="s">
        <v>28</v>
      </c>
      <c r="Y401" t="s">
        <v>24</v>
      </c>
      <c r="Z401" s="6">
        <f>VLOOKUP(Feedback[[#This Row],[Staff attitude]],Rating_Range[],2,0)</f>
        <v>4</v>
      </c>
      <c r="AA401" s="6">
        <f>VLOOKUP(Feedback[[#This Row],[Check-in Process]],Rating_Range[],2,0)</f>
        <v>4</v>
      </c>
      <c r="AB401" s="6">
        <f>VLOOKUP(Feedback[[#This Row],[Room service]],Rating_Range[],2,0)</f>
        <v>5</v>
      </c>
      <c r="AC401" s="6">
        <f>VLOOKUP(Feedback[[#This Row],[Room cleanliness]],Rating_Range[],2,0)</f>
        <v>5</v>
      </c>
      <c r="AD401" s="6">
        <f>VLOOKUP(Feedback[[#This Row],[Food quality]],Rating_Range[],2,0)</f>
        <v>4</v>
      </c>
      <c r="AE401" s="6">
        <f>VLOOKUP(Feedback[[#This Row],[Variety of food]],Rating_Range[],2,0)</f>
        <v>5</v>
      </c>
      <c r="AF401" s="6">
        <f>VLOOKUP(Feedback[[#This Row],[Broadband &amp; TV]],Rating_Range[],2,0)</f>
        <v>5</v>
      </c>
      <c r="AG401" s="6">
        <f>VLOOKUP(Feedback[[#This Row],[Gym]],Rating_Range[],2,0)</f>
        <v>3</v>
      </c>
      <c r="AH401" s="6">
        <f>AVERAGE(Feedback[[#This Row],[S.A]:[Gymm]])</f>
        <v>4.375</v>
      </c>
      <c r="AI401" s="6">
        <f>AVERAGE(Feedback[[#This Row],[S.A]:[C-I-P]])</f>
        <v>4</v>
      </c>
      <c r="AJ401" s="6">
        <f>AVERAGE(Feedback[[#This Row],[RM_S]:[RM_C]])</f>
        <v>5</v>
      </c>
      <c r="AK401" s="6">
        <f>AVERAGE(Feedback[[#This Row],[F_Q]:[Var_Food]])</f>
        <v>4.5</v>
      </c>
      <c r="AL401" s="6">
        <f>AVERAGE(Feedback[[#This Row],[B &amp; TV]:[Gymm]])</f>
        <v>4</v>
      </c>
    </row>
    <row r="402" spans="1:38" x14ac:dyDescent="0.3">
      <c r="A402">
        <v>401</v>
      </c>
      <c r="B402" s="1">
        <v>44073</v>
      </c>
      <c r="C402" s="1">
        <v>44095</v>
      </c>
      <c r="D402" s="5">
        <f>INT(YEAR(Feedback[[#This Row],[Checkin Date]]))</f>
        <v>2020</v>
      </c>
      <c r="E402" s="5" t="s">
        <v>2012</v>
      </c>
      <c r="F402" s="5" t="str">
        <f>TEXT(Feedback[[#This Row],[Checkin Date]],"dddd")</f>
        <v>Sunday</v>
      </c>
      <c r="G402" s="5" t="str">
        <f>IF(OR(Feedback[[#This Row],[Checkin Day]]="Monday",Feedback[[#This Row],[Checkin Day]]="Tuesday",Feedback[[#This Row],[Checkin Day]]="Wednesday",Feedback[[#This Row],[Checkin Day]]="Thursday"),"Weekdays","Weekends")</f>
        <v>Weekends</v>
      </c>
      <c r="H402">
        <v>22</v>
      </c>
      <c r="I4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02" t="s">
        <v>432</v>
      </c>
      <c r="K402" t="s">
        <v>37</v>
      </c>
      <c r="L402" s="1">
        <v>35958</v>
      </c>
      <c r="M402" s="5">
        <f ca="1">DATEDIF(Feedback[[#This Row],[Date of Birth]],TODAY(),"Y")</f>
        <v>27</v>
      </c>
      <c r="N402" t="s">
        <v>31</v>
      </c>
      <c r="O402" t="s">
        <v>1995</v>
      </c>
      <c r="P402">
        <v>4</v>
      </c>
      <c r="Q402">
        <v>6</v>
      </c>
      <c r="R402" t="s">
        <v>24</v>
      </c>
      <c r="S402" t="s">
        <v>25</v>
      </c>
      <c r="T402" t="s">
        <v>25</v>
      </c>
      <c r="U402" t="s">
        <v>24</v>
      </c>
      <c r="V402" t="s">
        <v>25</v>
      </c>
      <c r="W402" t="s">
        <v>27</v>
      </c>
      <c r="X402" t="s">
        <v>28</v>
      </c>
      <c r="Y402" t="s">
        <v>25</v>
      </c>
      <c r="Z402" s="6">
        <f>VLOOKUP(Feedback[[#This Row],[Staff attitude]],Rating_Range[],2,0)</f>
        <v>3</v>
      </c>
      <c r="AA402" s="6">
        <f>VLOOKUP(Feedback[[#This Row],[Check-in Process]],Rating_Range[],2,0)</f>
        <v>4</v>
      </c>
      <c r="AB402" s="6">
        <f>VLOOKUP(Feedback[[#This Row],[Room service]],Rating_Range[],2,0)</f>
        <v>4</v>
      </c>
      <c r="AC402" s="6">
        <f>VLOOKUP(Feedback[[#This Row],[Room cleanliness]],Rating_Range[],2,0)</f>
        <v>3</v>
      </c>
      <c r="AD402" s="6">
        <f>VLOOKUP(Feedback[[#This Row],[Food quality]],Rating_Range[],2,0)</f>
        <v>4</v>
      </c>
      <c r="AE402" s="6">
        <f>VLOOKUP(Feedback[[#This Row],[Variety of food]],Rating_Range[],2,0)</f>
        <v>2</v>
      </c>
      <c r="AF402" s="6">
        <f>VLOOKUP(Feedback[[#This Row],[Broadband &amp; TV]],Rating_Range[],2,0)</f>
        <v>5</v>
      </c>
      <c r="AG402" s="6">
        <f>VLOOKUP(Feedback[[#This Row],[Gym]],Rating_Range[],2,0)</f>
        <v>4</v>
      </c>
      <c r="AH402" s="6">
        <f>AVERAGE(Feedback[[#This Row],[S.A]:[Gymm]])</f>
        <v>3.625</v>
      </c>
      <c r="AI402" s="6">
        <f>AVERAGE(Feedback[[#This Row],[S.A]:[C-I-P]])</f>
        <v>3.5</v>
      </c>
      <c r="AJ402" s="6">
        <f>AVERAGE(Feedback[[#This Row],[RM_S]:[RM_C]])</f>
        <v>3.5</v>
      </c>
      <c r="AK402" s="6">
        <f>AVERAGE(Feedback[[#This Row],[F_Q]:[Var_Food]])</f>
        <v>3</v>
      </c>
      <c r="AL402" s="6">
        <f>AVERAGE(Feedback[[#This Row],[B &amp; TV]:[Gymm]])</f>
        <v>4.5</v>
      </c>
    </row>
    <row r="403" spans="1:38" x14ac:dyDescent="0.3">
      <c r="A403">
        <v>402</v>
      </c>
      <c r="B403" s="1">
        <v>44553</v>
      </c>
      <c r="C403" s="1">
        <v>44565</v>
      </c>
      <c r="D403" s="5">
        <f>INT(YEAR(Feedback[[#This Row],[Checkin Date]]))</f>
        <v>2021</v>
      </c>
      <c r="E403" s="5" t="s">
        <v>2010</v>
      </c>
      <c r="F403" s="5" t="str">
        <f>TEXT(Feedback[[#This Row],[Checkin Date]],"dddd")</f>
        <v>Thursday</v>
      </c>
      <c r="G403" s="5" t="str">
        <f>IF(OR(Feedback[[#This Row],[Checkin Day]]="Monday",Feedback[[#This Row],[Checkin Day]]="Tuesday",Feedback[[#This Row],[Checkin Day]]="Wednesday",Feedback[[#This Row],[Checkin Day]]="Thursday"),"Weekdays","Weekends")</f>
        <v>Weekdays</v>
      </c>
      <c r="H403">
        <v>12</v>
      </c>
      <c r="I4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03" t="s">
        <v>433</v>
      </c>
      <c r="K403" t="s">
        <v>37</v>
      </c>
      <c r="L403" s="1">
        <v>22135</v>
      </c>
      <c r="M403" s="5">
        <f ca="1">DATEDIF(Feedback[[#This Row],[Date of Birth]],TODAY(),"Y")</f>
        <v>64</v>
      </c>
      <c r="N403" t="s">
        <v>31</v>
      </c>
      <c r="O403" t="s">
        <v>1994</v>
      </c>
      <c r="P403">
        <v>3</v>
      </c>
      <c r="Q403">
        <v>8</v>
      </c>
      <c r="R403" t="s">
        <v>28</v>
      </c>
      <c r="S403" t="s">
        <v>28</v>
      </c>
      <c r="T403" t="s">
        <v>24</v>
      </c>
      <c r="U403" t="s">
        <v>25</v>
      </c>
      <c r="V403" t="s">
        <v>26</v>
      </c>
      <c r="W403" t="s">
        <v>27</v>
      </c>
      <c r="X403" t="s">
        <v>26</v>
      </c>
      <c r="Y403" t="s">
        <v>27</v>
      </c>
      <c r="Z403" s="6">
        <f>VLOOKUP(Feedback[[#This Row],[Staff attitude]],Rating_Range[],2,0)</f>
        <v>5</v>
      </c>
      <c r="AA403" s="6">
        <f>VLOOKUP(Feedback[[#This Row],[Check-in Process]],Rating_Range[],2,0)</f>
        <v>5</v>
      </c>
      <c r="AB403" s="6">
        <f>VLOOKUP(Feedback[[#This Row],[Room service]],Rating_Range[],2,0)</f>
        <v>3</v>
      </c>
      <c r="AC403" s="6">
        <f>VLOOKUP(Feedback[[#This Row],[Room cleanliness]],Rating_Range[],2,0)</f>
        <v>4</v>
      </c>
      <c r="AD403" s="6">
        <f>VLOOKUP(Feedback[[#This Row],[Food quality]],Rating_Range[],2,0)</f>
        <v>1</v>
      </c>
      <c r="AE403" s="6">
        <f>VLOOKUP(Feedback[[#This Row],[Variety of food]],Rating_Range[],2,0)</f>
        <v>2</v>
      </c>
      <c r="AF403" s="6">
        <f>VLOOKUP(Feedback[[#This Row],[Broadband &amp; TV]],Rating_Range[],2,0)</f>
        <v>1</v>
      </c>
      <c r="AG403" s="6">
        <f>VLOOKUP(Feedback[[#This Row],[Gym]],Rating_Range[],2,0)</f>
        <v>2</v>
      </c>
      <c r="AH403" s="6">
        <f>AVERAGE(Feedback[[#This Row],[S.A]:[Gymm]])</f>
        <v>2.875</v>
      </c>
      <c r="AI403" s="6">
        <f>AVERAGE(Feedback[[#This Row],[S.A]:[C-I-P]])</f>
        <v>5</v>
      </c>
      <c r="AJ403" s="6">
        <f>AVERAGE(Feedback[[#This Row],[RM_S]:[RM_C]])</f>
        <v>3.5</v>
      </c>
      <c r="AK403" s="6">
        <f>AVERAGE(Feedback[[#This Row],[F_Q]:[Var_Food]])</f>
        <v>1.5</v>
      </c>
      <c r="AL403" s="6">
        <f>AVERAGE(Feedback[[#This Row],[B &amp; TV]:[Gymm]])</f>
        <v>1.5</v>
      </c>
    </row>
    <row r="404" spans="1:38" x14ac:dyDescent="0.3">
      <c r="A404">
        <v>403</v>
      </c>
      <c r="B404" s="1">
        <v>43920</v>
      </c>
      <c r="C404" s="1">
        <v>43930</v>
      </c>
      <c r="D404" s="5">
        <f>INT(YEAR(Feedback[[#This Row],[Checkin Date]]))</f>
        <v>2020</v>
      </c>
      <c r="E404" s="5" t="s">
        <v>2017</v>
      </c>
      <c r="F404" s="5" t="str">
        <f>TEXT(Feedback[[#This Row],[Checkin Date]],"dddd")</f>
        <v>Monday</v>
      </c>
      <c r="G404" s="5" t="str">
        <f>IF(OR(Feedback[[#This Row],[Checkin Day]]="Monday",Feedback[[#This Row],[Checkin Day]]="Tuesday",Feedback[[#This Row],[Checkin Day]]="Wednesday",Feedback[[#This Row],[Checkin Day]]="Thursday"),"Weekdays","Weekends")</f>
        <v>Weekdays</v>
      </c>
      <c r="H404">
        <v>10</v>
      </c>
      <c r="I4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04" t="s">
        <v>434</v>
      </c>
      <c r="K404" t="s">
        <v>37</v>
      </c>
      <c r="L404" s="1">
        <v>21535</v>
      </c>
      <c r="M404" s="5">
        <f ca="1">DATEDIF(Feedback[[#This Row],[Date of Birth]],TODAY(),"Y")</f>
        <v>66</v>
      </c>
      <c r="N404" t="s">
        <v>35</v>
      </c>
      <c r="O404" t="s">
        <v>1995</v>
      </c>
      <c r="P404">
        <v>5</v>
      </c>
      <c r="Q404">
        <v>4</v>
      </c>
      <c r="R404" t="s">
        <v>24</v>
      </c>
      <c r="S404" t="s">
        <v>25</v>
      </c>
      <c r="T404" t="s">
        <v>25</v>
      </c>
      <c r="U404" t="s">
        <v>25</v>
      </c>
      <c r="V404" t="s">
        <v>26</v>
      </c>
      <c r="W404" t="s">
        <v>26</v>
      </c>
      <c r="X404" t="s">
        <v>24</v>
      </c>
      <c r="Y404" t="s">
        <v>28</v>
      </c>
      <c r="Z404" s="6">
        <f>VLOOKUP(Feedback[[#This Row],[Staff attitude]],Rating_Range[],2,0)</f>
        <v>3</v>
      </c>
      <c r="AA404" s="6">
        <f>VLOOKUP(Feedback[[#This Row],[Check-in Process]],Rating_Range[],2,0)</f>
        <v>4</v>
      </c>
      <c r="AB404" s="6">
        <f>VLOOKUP(Feedback[[#This Row],[Room service]],Rating_Range[],2,0)</f>
        <v>4</v>
      </c>
      <c r="AC404" s="6">
        <f>VLOOKUP(Feedback[[#This Row],[Room cleanliness]],Rating_Range[],2,0)</f>
        <v>4</v>
      </c>
      <c r="AD404" s="6">
        <f>VLOOKUP(Feedback[[#This Row],[Food quality]],Rating_Range[],2,0)</f>
        <v>1</v>
      </c>
      <c r="AE404" s="6">
        <f>VLOOKUP(Feedback[[#This Row],[Variety of food]],Rating_Range[],2,0)</f>
        <v>1</v>
      </c>
      <c r="AF404" s="6">
        <f>VLOOKUP(Feedback[[#This Row],[Broadband &amp; TV]],Rating_Range[],2,0)</f>
        <v>3</v>
      </c>
      <c r="AG404" s="6">
        <f>VLOOKUP(Feedback[[#This Row],[Gym]],Rating_Range[],2,0)</f>
        <v>5</v>
      </c>
      <c r="AH404" s="6">
        <f>AVERAGE(Feedback[[#This Row],[S.A]:[Gymm]])</f>
        <v>3.125</v>
      </c>
      <c r="AI404" s="6">
        <f>AVERAGE(Feedback[[#This Row],[S.A]:[C-I-P]])</f>
        <v>3.5</v>
      </c>
      <c r="AJ404" s="6">
        <f>AVERAGE(Feedback[[#This Row],[RM_S]:[RM_C]])</f>
        <v>4</v>
      </c>
      <c r="AK404" s="6">
        <f>AVERAGE(Feedback[[#This Row],[F_Q]:[Var_Food]])</f>
        <v>1</v>
      </c>
      <c r="AL404" s="6">
        <f>AVERAGE(Feedback[[#This Row],[B &amp; TV]:[Gymm]])</f>
        <v>4</v>
      </c>
    </row>
    <row r="405" spans="1:38" x14ac:dyDescent="0.3">
      <c r="A405">
        <v>404</v>
      </c>
      <c r="B405" s="1">
        <v>44614</v>
      </c>
      <c r="C405" s="1">
        <v>44620</v>
      </c>
      <c r="D405" s="5">
        <f>INT(YEAR(Feedback[[#This Row],[Checkin Date]]))</f>
        <v>2022</v>
      </c>
      <c r="E405" s="5" t="s">
        <v>2018</v>
      </c>
      <c r="F405" s="5" t="str">
        <f>TEXT(Feedback[[#This Row],[Checkin Date]],"dddd")</f>
        <v>Tuesday</v>
      </c>
      <c r="G405" s="5" t="str">
        <f>IF(OR(Feedback[[#This Row],[Checkin Day]]="Monday",Feedback[[#This Row],[Checkin Day]]="Tuesday",Feedback[[#This Row],[Checkin Day]]="Wednesday",Feedback[[#This Row],[Checkin Day]]="Thursday"),"Weekdays","Weekends")</f>
        <v>Weekdays</v>
      </c>
      <c r="H405">
        <v>6</v>
      </c>
      <c r="I4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05" t="s">
        <v>435</v>
      </c>
      <c r="K405" t="s">
        <v>37</v>
      </c>
      <c r="L405" s="1">
        <v>33105</v>
      </c>
      <c r="M405" s="5">
        <f ca="1">DATEDIF(Feedback[[#This Row],[Date of Birth]],TODAY(),"Y")</f>
        <v>34</v>
      </c>
      <c r="N405" t="s">
        <v>31</v>
      </c>
      <c r="O405" t="s">
        <v>1991</v>
      </c>
      <c r="P405">
        <v>2</v>
      </c>
      <c r="Q405">
        <v>6</v>
      </c>
      <c r="R405" t="s">
        <v>27</v>
      </c>
      <c r="S405" t="s">
        <v>27</v>
      </c>
      <c r="T405" t="s">
        <v>25</v>
      </c>
      <c r="U405" t="s">
        <v>27</v>
      </c>
      <c r="V405" t="s">
        <v>26</v>
      </c>
      <c r="W405" t="s">
        <v>26</v>
      </c>
      <c r="X405" t="s">
        <v>26</v>
      </c>
      <c r="Y405" t="s">
        <v>27</v>
      </c>
      <c r="Z405" s="6">
        <f>VLOOKUP(Feedback[[#This Row],[Staff attitude]],Rating_Range[],2,0)</f>
        <v>2</v>
      </c>
      <c r="AA405" s="6">
        <f>VLOOKUP(Feedback[[#This Row],[Check-in Process]],Rating_Range[],2,0)</f>
        <v>2</v>
      </c>
      <c r="AB405" s="6">
        <f>VLOOKUP(Feedback[[#This Row],[Room service]],Rating_Range[],2,0)</f>
        <v>4</v>
      </c>
      <c r="AC405" s="6">
        <f>VLOOKUP(Feedback[[#This Row],[Room cleanliness]],Rating_Range[],2,0)</f>
        <v>2</v>
      </c>
      <c r="AD405" s="6">
        <f>VLOOKUP(Feedback[[#This Row],[Food quality]],Rating_Range[],2,0)</f>
        <v>1</v>
      </c>
      <c r="AE405" s="6">
        <f>VLOOKUP(Feedback[[#This Row],[Variety of food]],Rating_Range[],2,0)</f>
        <v>1</v>
      </c>
      <c r="AF405" s="6">
        <f>VLOOKUP(Feedback[[#This Row],[Broadband &amp; TV]],Rating_Range[],2,0)</f>
        <v>1</v>
      </c>
      <c r="AG405" s="6">
        <f>VLOOKUP(Feedback[[#This Row],[Gym]],Rating_Range[],2,0)</f>
        <v>2</v>
      </c>
      <c r="AH405" s="6">
        <f>AVERAGE(Feedback[[#This Row],[S.A]:[Gymm]])</f>
        <v>1.875</v>
      </c>
      <c r="AI405" s="6">
        <f>AVERAGE(Feedback[[#This Row],[S.A]:[C-I-P]])</f>
        <v>2</v>
      </c>
      <c r="AJ405" s="6">
        <f>AVERAGE(Feedback[[#This Row],[RM_S]:[RM_C]])</f>
        <v>3</v>
      </c>
      <c r="AK405" s="6">
        <f>AVERAGE(Feedback[[#This Row],[F_Q]:[Var_Food]])</f>
        <v>1</v>
      </c>
      <c r="AL405" s="6">
        <f>AVERAGE(Feedback[[#This Row],[B &amp; TV]:[Gymm]])</f>
        <v>1.5</v>
      </c>
    </row>
    <row r="406" spans="1:38" x14ac:dyDescent="0.3">
      <c r="A406">
        <v>405</v>
      </c>
      <c r="B406" s="1">
        <v>44373</v>
      </c>
      <c r="C406" s="1">
        <v>44374</v>
      </c>
      <c r="D406" s="5">
        <f>INT(YEAR(Feedback[[#This Row],[Checkin Date]]))</f>
        <v>2021</v>
      </c>
      <c r="E406" s="5" t="s">
        <v>2009</v>
      </c>
      <c r="F406" s="5" t="str">
        <f>TEXT(Feedback[[#This Row],[Checkin Date]],"dddd")</f>
        <v>Saturday</v>
      </c>
      <c r="G406" s="5" t="str">
        <f>IF(OR(Feedback[[#This Row],[Checkin Day]]="Monday",Feedback[[#This Row],[Checkin Day]]="Tuesday",Feedback[[#This Row],[Checkin Day]]="Wednesday",Feedback[[#This Row],[Checkin Day]]="Thursday"),"Weekdays","Weekends")</f>
        <v>Weekends</v>
      </c>
      <c r="H406">
        <v>1</v>
      </c>
      <c r="I4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406" t="s">
        <v>436</v>
      </c>
      <c r="K406" t="s">
        <v>37</v>
      </c>
      <c r="L406" s="1">
        <v>18926</v>
      </c>
      <c r="M406" s="5">
        <f ca="1">DATEDIF(Feedback[[#This Row],[Date of Birth]],TODAY(),"Y")</f>
        <v>73</v>
      </c>
      <c r="N406" t="s">
        <v>31</v>
      </c>
      <c r="O406" t="s">
        <v>1995</v>
      </c>
      <c r="P406">
        <v>3</v>
      </c>
      <c r="Q406">
        <v>9</v>
      </c>
      <c r="R406" t="s">
        <v>24</v>
      </c>
      <c r="S406" t="s">
        <v>24</v>
      </c>
      <c r="T406" t="s">
        <v>25</v>
      </c>
      <c r="U406" t="s">
        <v>25</v>
      </c>
      <c r="V406" t="s">
        <v>24</v>
      </c>
      <c r="W406" t="s">
        <v>26</v>
      </c>
      <c r="X406" t="s">
        <v>27</v>
      </c>
      <c r="Y406" t="s">
        <v>27</v>
      </c>
      <c r="Z406" s="6">
        <f>VLOOKUP(Feedback[[#This Row],[Staff attitude]],Rating_Range[],2,0)</f>
        <v>3</v>
      </c>
      <c r="AA406" s="6">
        <f>VLOOKUP(Feedback[[#This Row],[Check-in Process]],Rating_Range[],2,0)</f>
        <v>3</v>
      </c>
      <c r="AB406" s="6">
        <f>VLOOKUP(Feedback[[#This Row],[Room service]],Rating_Range[],2,0)</f>
        <v>4</v>
      </c>
      <c r="AC406" s="6">
        <f>VLOOKUP(Feedback[[#This Row],[Room cleanliness]],Rating_Range[],2,0)</f>
        <v>4</v>
      </c>
      <c r="AD406" s="6">
        <f>VLOOKUP(Feedback[[#This Row],[Food quality]],Rating_Range[],2,0)</f>
        <v>3</v>
      </c>
      <c r="AE406" s="6">
        <f>VLOOKUP(Feedback[[#This Row],[Variety of food]],Rating_Range[],2,0)</f>
        <v>1</v>
      </c>
      <c r="AF406" s="6">
        <f>VLOOKUP(Feedback[[#This Row],[Broadband &amp; TV]],Rating_Range[],2,0)</f>
        <v>2</v>
      </c>
      <c r="AG406" s="6">
        <f>VLOOKUP(Feedback[[#This Row],[Gym]],Rating_Range[],2,0)</f>
        <v>2</v>
      </c>
      <c r="AH406" s="6">
        <f>AVERAGE(Feedback[[#This Row],[S.A]:[Gymm]])</f>
        <v>2.75</v>
      </c>
      <c r="AI406" s="6">
        <f>AVERAGE(Feedback[[#This Row],[S.A]:[C-I-P]])</f>
        <v>3</v>
      </c>
      <c r="AJ406" s="6">
        <f>AVERAGE(Feedback[[#This Row],[RM_S]:[RM_C]])</f>
        <v>4</v>
      </c>
      <c r="AK406" s="6">
        <f>AVERAGE(Feedback[[#This Row],[F_Q]:[Var_Food]])</f>
        <v>2</v>
      </c>
      <c r="AL406" s="6">
        <f>AVERAGE(Feedback[[#This Row],[B &amp; TV]:[Gymm]])</f>
        <v>2</v>
      </c>
    </row>
    <row r="407" spans="1:38" x14ac:dyDescent="0.3">
      <c r="A407">
        <v>406</v>
      </c>
      <c r="B407" s="1">
        <v>44301</v>
      </c>
      <c r="C407" s="1">
        <v>44319</v>
      </c>
      <c r="D407" s="5">
        <f>INT(YEAR(Feedback[[#This Row],[Checkin Date]]))</f>
        <v>2021</v>
      </c>
      <c r="E407" s="5" t="s">
        <v>2008</v>
      </c>
      <c r="F407" s="5" t="str">
        <f>TEXT(Feedback[[#This Row],[Checkin Date]],"dddd")</f>
        <v>Thursday</v>
      </c>
      <c r="G407" s="5" t="str">
        <f>IF(OR(Feedback[[#This Row],[Checkin Day]]="Monday",Feedback[[#This Row],[Checkin Day]]="Tuesday",Feedback[[#This Row],[Checkin Day]]="Wednesday",Feedback[[#This Row],[Checkin Day]]="Thursday"),"Weekdays","Weekends")</f>
        <v>Weekdays</v>
      </c>
      <c r="H407">
        <v>18</v>
      </c>
      <c r="I4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07" t="s">
        <v>437</v>
      </c>
      <c r="K407" t="s">
        <v>37</v>
      </c>
      <c r="L407" s="1">
        <v>20725</v>
      </c>
      <c r="M407" s="5">
        <f ca="1">DATEDIF(Feedback[[#This Row],[Date of Birth]],TODAY(),"Y")</f>
        <v>68</v>
      </c>
      <c r="N407" t="s">
        <v>31</v>
      </c>
      <c r="O407" t="s">
        <v>1992</v>
      </c>
      <c r="P407">
        <v>4</v>
      </c>
      <c r="Q407">
        <v>9</v>
      </c>
      <c r="R407" t="s">
        <v>28</v>
      </c>
      <c r="S407" t="s">
        <v>25</v>
      </c>
      <c r="T407" t="s">
        <v>25</v>
      </c>
      <c r="U407" t="s">
        <v>25</v>
      </c>
      <c r="V407" t="s">
        <v>26</v>
      </c>
      <c r="W407" t="s">
        <v>26</v>
      </c>
      <c r="X407" t="s">
        <v>24</v>
      </c>
      <c r="Y407" t="s">
        <v>28</v>
      </c>
      <c r="Z407" s="6">
        <f>VLOOKUP(Feedback[[#This Row],[Staff attitude]],Rating_Range[],2,0)</f>
        <v>5</v>
      </c>
      <c r="AA407" s="6">
        <f>VLOOKUP(Feedback[[#This Row],[Check-in Process]],Rating_Range[],2,0)</f>
        <v>4</v>
      </c>
      <c r="AB407" s="6">
        <f>VLOOKUP(Feedback[[#This Row],[Room service]],Rating_Range[],2,0)</f>
        <v>4</v>
      </c>
      <c r="AC407" s="6">
        <f>VLOOKUP(Feedback[[#This Row],[Room cleanliness]],Rating_Range[],2,0)</f>
        <v>4</v>
      </c>
      <c r="AD407" s="6">
        <f>VLOOKUP(Feedback[[#This Row],[Food quality]],Rating_Range[],2,0)</f>
        <v>1</v>
      </c>
      <c r="AE407" s="6">
        <f>VLOOKUP(Feedback[[#This Row],[Variety of food]],Rating_Range[],2,0)</f>
        <v>1</v>
      </c>
      <c r="AF407" s="6">
        <f>VLOOKUP(Feedback[[#This Row],[Broadband &amp; TV]],Rating_Range[],2,0)</f>
        <v>3</v>
      </c>
      <c r="AG407" s="6">
        <f>VLOOKUP(Feedback[[#This Row],[Gym]],Rating_Range[],2,0)</f>
        <v>5</v>
      </c>
      <c r="AH407" s="6">
        <f>AVERAGE(Feedback[[#This Row],[S.A]:[Gymm]])</f>
        <v>3.375</v>
      </c>
      <c r="AI407" s="6">
        <f>AVERAGE(Feedback[[#This Row],[S.A]:[C-I-P]])</f>
        <v>4.5</v>
      </c>
      <c r="AJ407" s="6">
        <f>AVERAGE(Feedback[[#This Row],[RM_S]:[RM_C]])</f>
        <v>4</v>
      </c>
      <c r="AK407" s="6">
        <f>AVERAGE(Feedback[[#This Row],[F_Q]:[Var_Food]])</f>
        <v>1</v>
      </c>
      <c r="AL407" s="6">
        <f>AVERAGE(Feedback[[#This Row],[B &amp; TV]:[Gymm]])</f>
        <v>4</v>
      </c>
    </row>
    <row r="408" spans="1:38" x14ac:dyDescent="0.3">
      <c r="A408">
        <v>407</v>
      </c>
      <c r="B408" s="1">
        <v>44172</v>
      </c>
      <c r="C408" s="1">
        <v>44196</v>
      </c>
      <c r="D408" s="5">
        <f>INT(YEAR(Feedback[[#This Row],[Checkin Date]]))</f>
        <v>2020</v>
      </c>
      <c r="E408" s="5" t="s">
        <v>2010</v>
      </c>
      <c r="F408" s="5" t="str">
        <f>TEXT(Feedback[[#This Row],[Checkin Date]],"dddd")</f>
        <v>Monday</v>
      </c>
      <c r="G408" s="5" t="str">
        <f>IF(OR(Feedback[[#This Row],[Checkin Day]]="Monday",Feedback[[#This Row],[Checkin Day]]="Tuesday",Feedback[[#This Row],[Checkin Day]]="Wednesday",Feedback[[#This Row],[Checkin Day]]="Thursday"),"Weekdays","Weekends")</f>
        <v>Weekdays</v>
      </c>
      <c r="H408">
        <v>24</v>
      </c>
      <c r="I4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08" t="s">
        <v>438</v>
      </c>
      <c r="K408" t="s">
        <v>37</v>
      </c>
      <c r="L408" s="1">
        <v>21609</v>
      </c>
      <c r="M408" s="5">
        <f ca="1">DATEDIF(Feedback[[#This Row],[Date of Birth]],TODAY(),"Y")</f>
        <v>66</v>
      </c>
      <c r="N408" t="s">
        <v>22</v>
      </c>
      <c r="O408" t="s">
        <v>23</v>
      </c>
      <c r="P408">
        <v>2</v>
      </c>
      <c r="Q408">
        <v>6</v>
      </c>
      <c r="R408" t="s">
        <v>24</v>
      </c>
      <c r="S408" t="s">
        <v>25</v>
      </c>
      <c r="T408" t="s">
        <v>24</v>
      </c>
      <c r="U408" t="s">
        <v>24</v>
      </c>
      <c r="V408" t="s">
        <v>25</v>
      </c>
      <c r="W408" t="s">
        <v>27</v>
      </c>
      <c r="X408" t="s">
        <v>28</v>
      </c>
      <c r="Y408" t="s">
        <v>26</v>
      </c>
      <c r="Z408" s="6">
        <f>VLOOKUP(Feedback[[#This Row],[Staff attitude]],Rating_Range[],2,0)</f>
        <v>3</v>
      </c>
      <c r="AA408" s="6">
        <f>VLOOKUP(Feedback[[#This Row],[Check-in Process]],Rating_Range[],2,0)</f>
        <v>4</v>
      </c>
      <c r="AB408" s="6">
        <f>VLOOKUP(Feedback[[#This Row],[Room service]],Rating_Range[],2,0)</f>
        <v>3</v>
      </c>
      <c r="AC408" s="6">
        <f>VLOOKUP(Feedback[[#This Row],[Room cleanliness]],Rating_Range[],2,0)</f>
        <v>3</v>
      </c>
      <c r="AD408" s="6">
        <f>VLOOKUP(Feedback[[#This Row],[Food quality]],Rating_Range[],2,0)</f>
        <v>4</v>
      </c>
      <c r="AE408" s="6">
        <f>VLOOKUP(Feedback[[#This Row],[Variety of food]],Rating_Range[],2,0)</f>
        <v>2</v>
      </c>
      <c r="AF408" s="6">
        <f>VLOOKUP(Feedback[[#This Row],[Broadband &amp; TV]],Rating_Range[],2,0)</f>
        <v>5</v>
      </c>
      <c r="AG408" s="6">
        <f>VLOOKUP(Feedback[[#This Row],[Gym]],Rating_Range[],2,0)</f>
        <v>1</v>
      </c>
      <c r="AH408" s="6">
        <f>AVERAGE(Feedback[[#This Row],[S.A]:[Gymm]])</f>
        <v>3.125</v>
      </c>
      <c r="AI408" s="6">
        <f>AVERAGE(Feedback[[#This Row],[S.A]:[C-I-P]])</f>
        <v>3.5</v>
      </c>
      <c r="AJ408" s="6">
        <f>AVERAGE(Feedback[[#This Row],[RM_S]:[RM_C]])</f>
        <v>3</v>
      </c>
      <c r="AK408" s="6">
        <f>AVERAGE(Feedback[[#This Row],[F_Q]:[Var_Food]])</f>
        <v>3</v>
      </c>
      <c r="AL408" s="6">
        <f>AVERAGE(Feedback[[#This Row],[B &amp; TV]:[Gymm]])</f>
        <v>3</v>
      </c>
    </row>
    <row r="409" spans="1:38" x14ac:dyDescent="0.3">
      <c r="A409">
        <v>408</v>
      </c>
      <c r="B409" s="1">
        <v>43983</v>
      </c>
      <c r="C409" s="1">
        <v>43997</v>
      </c>
      <c r="D409" s="5">
        <f>INT(YEAR(Feedback[[#This Row],[Checkin Date]]))</f>
        <v>2020</v>
      </c>
      <c r="E409" s="5" t="s">
        <v>2009</v>
      </c>
      <c r="F409" s="5" t="str">
        <f>TEXT(Feedback[[#This Row],[Checkin Date]],"dddd")</f>
        <v>Monday</v>
      </c>
      <c r="G409" s="5" t="str">
        <f>IF(OR(Feedback[[#This Row],[Checkin Day]]="Monday",Feedback[[#This Row],[Checkin Day]]="Tuesday",Feedback[[#This Row],[Checkin Day]]="Wednesday",Feedback[[#This Row],[Checkin Day]]="Thursday"),"Weekdays","Weekends")</f>
        <v>Weekdays</v>
      </c>
      <c r="H409">
        <v>14</v>
      </c>
      <c r="I4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09" t="s">
        <v>439</v>
      </c>
      <c r="K409" t="s">
        <v>21</v>
      </c>
      <c r="L409" s="1">
        <v>34687</v>
      </c>
      <c r="M409" s="5">
        <f ca="1">DATEDIF(Feedback[[#This Row],[Date of Birth]],TODAY(),"Y")</f>
        <v>30</v>
      </c>
      <c r="N409" t="s">
        <v>31</v>
      </c>
      <c r="O409" t="s">
        <v>1992</v>
      </c>
      <c r="P409">
        <v>4</v>
      </c>
      <c r="Q409">
        <v>9</v>
      </c>
      <c r="R409" t="s">
        <v>25</v>
      </c>
      <c r="S409" t="s">
        <v>27</v>
      </c>
      <c r="T409" t="s">
        <v>24</v>
      </c>
      <c r="U409" t="s">
        <v>24</v>
      </c>
      <c r="V409" t="s">
        <v>28</v>
      </c>
      <c r="W409" t="s">
        <v>27</v>
      </c>
      <c r="X409" t="s">
        <v>26</v>
      </c>
      <c r="Y409" t="s">
        <v>24</v>
      </c>
      <c r="Z409" s="6">
        <f>VLOOKUP(Feedback[[#This Row],[Staff attitude]],Rating_Range[],2,0)</f>
        <v>4</v>
      </c>
      <c r="AA409" s="6">
        <f>VLOOKUP(Feedback[[#This Row],[Check-in Process]],Rating_Range[],2,0)</f>
        <v>2</v>
      </c>
      <c r="AB409" s="6">
        <f>VLOOKUP(Feedback[[#This Row],[Room service]],Rating_Range[],2,0)</f>
        <v>3</v>
      </c>
      <c r="AC409" s="6">
        <f>VLOOKUP(Feedback[[#This Row],[Room cleanliness]],Rating_Range[],2,0)</f>
        <v>3</v>
      </c>
      <c r="AD409" s="6">
        <f>VLOOKUP(Feedback[[#This Row],[Food quality]],Rating_Range[],2,0)</f>
        <v>5</v>
      </c>
      <c r="AE409" s="6">
        <f>VLOOKUP(Feedback[[#This Row],[Variety of food]],Rating_Range[],2,0)</f>
        <v>2</v>
      </c>
      <c r="AF409" s="6">
        <f>VLOOKUP(Feedback[[#This Row],[Broadband &amp; TV]],Rating_Range[],2,0)</f>
        <v>1</v>
      </c>
      <c r="AG409" s="6">
        <f>VLOOKUP(Feedback[[#This Row],[Gym]],Rating_Range[],2,0)</f>
        <v>3</v>
      </c>
      <c r="AH409" s="6">
        <f>AVERAGE(Feedback[[#This Row],[S.A]:[Gymm]])</f>
        <v>2.875</v>
      </c>
      <c r="AI409" s="6">
        <f>AVERAGE(Feedback[[#This Row],[S.A]:[C-I-P]])</f>
        <v>3</v>
      </c>
      <c r="AJ409" s="6">
        <f>AVERAGE(Feedback[[#This Row],[RM_S]:[RM_C]])</f>
        <v>3</v>
      </c>
      <c r="AK409" s="6">
        <f>AVERAGE(Feedback[[#This Row],[F_Q]:[Var_Food]])</f>
        <v>3.5</v>
      </c>
      <c r="AL409" s="6">
        <f>AVERAGE(Feedback[[#This Row],[B &amp; TV]:[Gymm]])</f>
        <v>2</v>
      </c>
    </row>
    <row r="410" spans="1:38" x14ac:dyDescent="0.3">
      <c r="A410">
        <v>409</v>
      </c>
      <c r="B410" s="1">
        <v>44563</v>
      </c>
      <c r="C410" s="1">
        <v>44592</v>
      </c>
      <c r="D410" s="5">
        <f>INT(YEAR(Feedback[[#This Row],[Checkin Date]]))</f>
        <v>2022</v>
      </c>
      <c r="E410" s="5" t="s">
        <v>2014</v>
      </c>
      <c r="F410" s="5" t="str">
        <f>TEXT(Feedback[[#This Row],[Checkin Date]],"dddd")</f>
        <v>Sunday</v>
      </c>
      <c r="G410" s="5" t="str">
        <f>IF(OR(Feedback[[#This Row],[Checkin Day]]="Monday",Feedback[[#This Row],[Checkin Day]]="Tuesday",Feedback[[#This Row],[Checkin Day]]="Wednesday",Feedback[[#This Row],[Checkin Day]]="Thursday"),"Weekdays","Weekends")</f>
        <v>Weekends</v>
      </c>
      <c r="H410">
        <v>29</v>
      </c>
      <c r="I4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10" t="s">
        <v>440</v>
      </c>
      <c r="K410" t="s">
        <v>37</v>
      </c>
      <c r="L410" s="1">
        <v>23890</v>
      </c>
      <c r="M410" s="5">
        <f ca="1">DATEDIF(Feedback[[#This Row],[Date of Birth]],TODAY(),"Y")</f>
        <v>60</v>
      </c>
      <c r="N410" t="s">
        <v>22</v>
      </c>
      <c r="O410" t="s">
        <v>23</v>
      </c>
      <c r="P410">
        <v>3</v>
      </c>
      <c r="Q410">
        <v>7</v>
      </c>
      <c r="R410" t="s">
        <v>26</v>
      </c>
      <c r="S410" t="s">
        <v>26</v>
      </c>
      <c r="T410" t="s">
        <v>25</v>
      </c>
      <c r="U410" t="s">
        <v>27</v>
      </c>
      <c r="V410" t="s">
        <v>27</v>
      </c>
      <c r="W410" t="s">
        <v>26</v>
      </c>
      <c r="X410" t="s">
        <v>28</v>
      </c>
      <c r="Y410" t="s">
        <v>27</v>
      </c>
      <c r="Z410" s="6">
        <f>VLOOKUP(Feedback[[#This Row],[Staff attitude]],Rating_Range[],2,0)</f>
        <v>1</v>
      </c>
      <c r="AA410" s="6">
        <f>VLOOKUP(Feedback[[#This Row],[Check-in Process]],Rating_Range[],2,0)</f>
        <v>1</v>
      </c>
      <c r="AB410" s="6">
        <f>VLOOKUP(Feedback[[#This Row],[Room service]],Rating_Range[],2,0)</f>
        <v>4</v>
      </c>
      <c r="AC410" s="6">
        <f>VLOOKUP(Feedback[[#This Row],[Room cleanliness]],Rating_Range[],2,0)</f>
        <v>2</v>
      </c>
      <c r="AD410" s="6">
        <f>VLOOKUP(Feedback[[#This Row],[Food quality]],Rating_Range[],2,0)</f>
        <v>2</v>
      </c>
      <c r="AE410" s="6">
        <f>VLOOKUP(Feedback[[#This Row],[Variety of food]],Rating_Range[],2,0)</f>
        <v>1</v>
      </c>
      <c r="AF410" s="6">
        <f>VLOOKUP(Feedback[[#This Row],[Broadband &amp; TV]],Rating_Range[],2,0)</f>
        <v>5</v>
      </c>
      <c r="AG410" s="6">
        <f>VLOOKUP(Feedback[[#This Row],[Gym]],Rating_Range[],2,0)</f>
        <v>2</v>
      </c>
      <c r="AH410" s="6">
        <f>AVERAGE(Feedback[[#This Row],[S.A]:[Gymm]])</f>
        <v>2.25</v>
      </c>
      <c r="AI410" s="6">
        <f>AVERAGE(Feedback[[#This Row],[S.A]:[C-I-P]])</f>
        <v>1</v>
      </c>
      <c r="AJ410" s="6">
        <f>AVERAGE(Feedback[[#This Row],[RM_S]:[RM_C]])</f>
        <v>3</v>
      </c>
      <c r="AK410" s="6">
        <f>AVERAGE(Feedback[[#This Row],[F_Q]:[Var_Food]])</f>
        <v>1.5</v>
      </c>
      <c r="AL410" s="6">
        <f>AVERAGE(Feedback[[#This Row],[B &amp; TV]:[Gymm]])</f>
        <v>3.5</v>
      </c>
    </row>
    <row r="411" spans="1:38" x14ac:dyDescent="0.3">
      <c r="A411">
        <v>410</v>
      </c>
      <c r="B411" s="1">
        <v>44394</v>
      </c>
      <c r="C411" s="1">
        <v>44397</v>
      </c>
      <c r="D411" s="5">
        <f>INT(YEAR(Feedback[[#This Row],[Checkin Date]]))</f>
        <v>2021</v>
      </c>
      <c r="E411" s="5" t="s">
        <v>2016</v>
      </c>
      <c r="F411" s="5" t="str">
        <f>TEXT(Feedback[[#This Row],[Checkin Date]],"dddd")</f>
        <v>Saturday</v>
      </c>
      <c r="G411" s="5" t="str">
        <f>IF(OR(Feedback[[#This Row],[Checkin Day]]="Monday",Feedback[[#This Row],[Checkin Day]]="Tuesday",Feedback[[#This Row],[Checkin Day]]="Wednesday",Feedback[[#This Row],[Checkin Day]]="Thursday"),"Weekdays","Weekends")</f>
        <v>Weekends</v>
      </c>
      <c r="H411">
        <v>3</v>
      </c>
      <c r="I4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411" t="s">
        <v>441</v>
      </c>
      <c r="K411" t="s">
        <v>21</v>
      </c>
      <c r="L411" s="1">
        <v>38214</v>
      </c>
      <c r="M411" s="5">
        <f ca="1">DATEDIF(Feedback[[#This Row],[Date of Birth]],TODAY(),"Y")</f>
        <v>20</v>
      </c>
      <c r="N411" t="s">
        <v>35</v>
      </c>
      <c r="O411" t="s">
        <v>1995</v>
      </c>
      <c r="P411">
        <v>1</v>
      </c>
      <c r="Q411">
        <v>9</v>
      </c>
      <c r="R411" t="s">
        <v>24</v>
      </c>
      <c r="S411" t="s">
        <v>28</v>
      </c>
      <c r="T411" t="s">
        <v>25</v>
      </c>
      <c r="U411" t="s">
        <v>25</v>
      </c>
      <c r="V411" t="s">
        <v>26</v>
      </c>
      <c r="W411" t="s">
        <v>26</v>
      </c>
      <c r="X411" t="s">
        <v>25</v>
      </c>
      <c r="Y411" t="s">
        <v>25</v>
      </c>
      <c r="Z411" s="6">
        <f>VLOOKUP(Feedback[[#This Row],[Staff attitude]],Rating_Range[],2,0)</f>
        <v>3</v>
      </c>
      <c r="AA411" s="6">
        <f>VLOOKUP(Feedback[[#This Row],[Check-in Process]],Rating_Range[],2,0)</f>
        <v>5</v>
      </c>
      <c r="AB411" s="6">
        <f>VLOOKUP(Feedback[[#This Row],[Room service]],Rating_Range[],2,0)</f>
        <v>4</v>
      </c>
      <c r="AC411" s="6">
        <f>VLOOKUP(Feedback[[#This Row],[Room cleanliness]],Rating_Range[],2,0)</f>
        <v>4</v>
      </c>
      <c r="AD411" s="6">
        <f>VLOOKUP(Feedback[[#This Row],[Food quality]],Rating_Range[],2,0)</f>
        <v>1</v>
      </c>
      <c r="AE411" s="6">
        <f>VLOOKUP(Feedback[[#This Row],[Variety of food]],Rating_Range[],2,0)</f>
        <v>1</v>
      </c>
      <c r="AF411" s="6">
        <f>VLOOKUP(Feedback[[#This Row],[Broadband &amp; TV]],Rating_Range[],2,0)</f>
        <v>4</v>
      </c>
      <c r="AG411" s="6">
        <f>VLOOKUP(Feedback[[#This Row],[Gym]],Rating_Range[],2,0)</f>
        <v>4</v>
      </c>
      <c r="AH411" s="6">
        <f>AVERAGE(Feedback[[#This Row],[S.A]:[Gymm]])</f>
        <v>3.25</v>
      </c>
      <c r="AI411" s="6">
        <f>AVERAGE(Feedback[[#This Row],[S.A]:[C-I-P]])</f>
        <v>4</v>
      </c>
      <c r="AJ411" s="6">
        <f>AVERAGE(Feedback[[#This Row],[RM_S]:[RM_C]])</f>
        <v>4</v>
      </c>
      <c r="AK411" s="6">
        <f>AVERAGE(Feedback[[#This Row],[F_Q]:[Var_Food]])</f>
        <v>1</v>
      </c>
      <c r="AL411" s="6">
        <f>AVERAGE(Feedback[[#This Row],[B &amp; TV]:[Gymm]])</f>
        <v>4</v>
      </c>
    </row>
    <row r="412" spans="1:38" x14ac:dyDescent="0.3">
      <c r="A412">
        <v>411</v>
      </c>
      <c r="B412" s="1">
        <v>44112</v>
      </c>
      <c r="C412" s="1">
        <v>44118</v>
      </c>
      <c r="D412" s="5">
        <f>INT(YEAR(Feedback[[#This Row],[Checkin Date]]))</f>
        <v>2020</v>
      </c>
      <c r="E412" s="5" t="s">
        <v>2013</v>
      </c>
      <c r="F412" s="5" t="str">
        <f>TEXT(Feedback[[#This Row],[Checkin Date]],"dddd")</f>
        <v>Thursday</v>
      </c>
      <c r="G412" s="5" t="str">
        <f>IF(OR(Feedback[[#This Row],[Checkin Day]]="Monday",Feedback[[#This Row],[Checkin Day]]="Tuesday",Feedback[[#This Row],[Checkin Day]]="Wednesday",Feedback[[#This Row],[Checkin Day]]="Thursday"),"Weekdays","Weekends")</f>
        <v>Weekdays</v>
      </c>
      <c r="H412">
        <v>6</v>
      </c>
      <c r="I4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12" t="s">
        <v>442</v>
      </c>
      <c r="K412" t="s">
        <v>21</v>
      </c>
      <c r="L412" s="1">
        <v>36240</v>
      </c>
      <c r="M412" s="5">
        <f ca="1">DATEDIF(Feedback[[#This Row],[Date of Birth]],TODAY(),"Y")</f>
        <v>26</v>
      </c>
      <c r="N412" t="s">
        <v>22</v>
      </c>
      <c r="O412" t="s">
        <v>23</v>
      </c>
      <c r="P412">
        <v>5</v>
      </c>
      <c r="Q412">
        <v>9</v>
      </c>
      <c r="R412" t="s">
        <v>28</v>
      </c>
      <c r="S412" t="s">
        <v>25</v>
      </c>
      <c r="T412" t="s">
        <v>24</v>
      </c>
      <c r="U412" t="s">
        <v>26</v>
      </c>
      <c r="V412" t="s">
        <v>28</v>
      </c>
      <c r="W412" t="s">
        <v>26</v>
      </c>
      <c r="X412" t="s">
        <v>27</v>
      </c>
      <c r="Y412" t="s">
        <v>28</v>
      </c>
      <c r="Z412" s="6">
        <f>VLOOKUP(Feedback[[#This Row],[Staff attitude]],Rating_Range[],2,0)</f>
        <v>5</v>
      </c>
      <c r="AA412" s="6">
        <f>VLOOKUP(Feedback[[#This Row],[Check-in Process]],Rating_Range[],2,0)</f>
        <v>4</v>
      </c>
      <c r="AB412" s="6">
        <f>VLOOKUP(Feedback[[#This Row],[Room service]],Rating_Range[],2,0)</f>
        <v>3</v>
      </c>
      <c r="AC412" s="6">
        <f>VLOOKUP(Feedback[[#This Row],[Room cleanliness]],Rating_Range[],2,0)</f>
        <v>1</v>
      </c>
      <c r="AD412" s="6">
        <f>VLOOKUP(Feedback[[#This Row],[Food quality]],Rating_Range[],2,0)</f>
        <v>5</v>
      </c>
      <c r="AE412" s="6">
        <f>VLOOKUP(Feedback[[#This Row],[Variety of food]],Rating_Range[],2,0)</f>
        <v>1</v>
      </c>
      <c r="AF412" s="6">
        <f>VLOOKUP(Feedback[[#This Row],[Broadband &amp; TV]],Rating_Range[],2,0)</f>
        <v>2</v>
      </c>
      <c r="AG412" s="6">
        <f>VLOOKUP(Feedback[[#This Row],[Gym]],Rating_Range[],2,0)</f>
        <v>5</v>
      </c>
      <c r="AH412" s="6">
        <f>AVERAGE(Feedback[[#This Row],[S.A]:[Gymm]])</f>
        <v>3.25</v>
      </c>
      <c r="AI412" s="6">
        <f>AVERAGE(Feedback[[#This Row],[S.A]:[C-I-P]])</f>
        <v>4.5</v>
      </c>
      <c r="AJ412" s="6">
        <f>AVERAGE(Feedback[[#This Row],[RM_S]:[RM_C]])</f>
        <v>2</v>
      </c>
      <c r="AK412" s="6">
        <f>AVERAGE(Feedback[[#This Row],[F_Q]:[Var_Food]])</f>
        <v>3</v>
      </c>
      <c r="AL412" s="6">
        <f>AVERAGE(Feedback[[#This Row],[B &amp; TV]:[Gymm]])</f>
        <v>3.5</v>
      </c>
    </row>
    <row r="413" spans="1:38" x14ac:dyDescent="0.3">
      <c r="A413">
        <v>412</v>
      </c>
      <c r="B413" s="1">
        <v>44340</v>
      </c>
      <c r="C413" s="1">
        <v>44349</v>
      </c>
      <c r="D413" s="5">
        <f>INT(YEAR(Feedback[[#This Row],[Checkin Date]]))</f>
        <v>2021</v>
      </c>
      <c r="E413" s="5" t="s">
        <v>2011</v>
      </c>
      <c r="F413" s="5" t="str">
        <f>TEXT(Feedback[[#This Row],[Checkin Date]],"dddd")</f>
        <v>Monday</v>
      </c>
      <c r="G413" s="5" t="str">
        <f>IF(OR(Feedback[[#This Row],[Checkin Day]]="Monday",Feedback[[#This Row],[Checkin Day]]="Tuesday",Feedback[[#This Row],[Checkin Day]]="Wednesday",Feedback[[#This Row],[Checkin Day]]="Thursday"),"Weekdays","Weekends")</f>
        <v>Weekdays</v>
      </c>
      <c r="H413">
        <v>9</v>
      </c>
      <c r="I4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13" t="s">
        <v>443</v>
      </c>
      <c r="K413" t="s">
        <v>37</v>
      </c>
      <c r="L413" s="1">
        <v>28290</v>
      </c>
      <c r="M413" s="5">
        <f ca="1">DATEDIF(Feedback[[#This Row],[Date of Birth]],TODAY(),"Y")</f>
        <v>48</v>
      </c>
      <c r="N413" t="s">
        <v>22</v>
      </c>
      <c r="O413" t="s">
        <v>23</v>
      </c>
      <c r="P413">
        <v>5</v>
      </c>
      <c r="Q413">
        <v>9</v>
      </c>
      <c r="R413" t="s">
        <v>28</v>
      </c>
      <c r="S413" t="s">
        <v>24</v>
      </c>
      <c r="T413" t="s">
        <v>28</v>
      </c>
      <c r="U413" t="s">
        <v>24</v>
      </c>
      <c r="V413" t="s">
        <v>26</v>
      </c>
      <c r="W413" t="s">
        <v>26</v>
      </c>
      <c r="X413" t="s">
        <v>25</v>
      </c>
      <c r="Y413" t="s">
        <v>25</v>
      </c>
      <c r="Z413" s="6">
        <f>VLOOKUP(Feedback[[#This Row],[Staff attitude]],Rating_Range[],2,0)</f>
        <v>5</v>
      </c>
      <c r="AA413" s="6">
        <f>VLOOKUP(Feedback[[#This Row],[Check-in Process]],Rating_Range[],2,0)</f>
        <v>3</v>
      </c>
      <c r="AB413" s="6">
        <f>VLOOKUP(Feedback[[#This Row],[Room service]],Rating_Range[],2,0)</f>
        <v>5</v>
      </c>
      <c r="AC413" s="6">
        <f>VLOOKUP(Feedback[[#This Row],[Room cleanliness]],Rating_Range[],2,0)</f>
        <v>3</v>
      </c>
      <c r="AD413" s="6">
        <f>VLOOKUP(Feedback[[#This Row],[Food quality]],Rating_Range[],2,0)</f>
        <v>1</v>
      </c>
      <c r="AE413" s="6">
        <f>VLOOKUP(Feedback[[#This Row],[Variety of food]],Rating_Range[],2,0)</f>
        <v>1</v>
      </c>
      <c r="AF413" s="6">
        <f>VLOOKUP(Feedback[[#This Row],[Broadband &amp; TV]],Rating_Range[],2,0)</f>
        <v>4</v>
      </c>
      <c r="AG413" s="6">
        <f>VLOOKUP(Feedback[[#This Row],[Gym]],Rating_Range[],2,0)</f>
        <v>4</v>
      </c>
      <c r="AH413" s="6">
        <f>AVERAGE(Feedback[[#This Row],[S.A]:[Gymm]])</f>
        <v>3.25</v>
      </c>
      <c r="AI413" s="6">
        <f>AVERAGE(Feedback[[#This Row],[S.A]:[C-I-P]])</f>
        <v>4</v>
      </c>
      <c r="AJ413" s="6">
        <f>AVERAGE(Feedback[[#This Row],[RM_S]:[RM_C]])</f>
        <v>4</v>
      </c>
      <c r="AK413" s="6">
        <f>AVERAGE(Feedback[[#This Row],[F_Q]:[Var_Food]])</f>
        <v>1</v>
      </c>
      <c r="AL413" s="6">
        <f>AVERAGE(Feedback[[#This Row],[B &amp; TV]:[Gymm]])</f>
        <v>4</v>
      </c>
    </row>
    <row r="414" spans="1:38" x14ac:dyDescent="0.3">
      <c r="A414">
        <v>413</v>
      </c>
      <c r="B414" s="1">
        <v>44476</v>
      </c>
      <c r="C414" s="1">
        <v>44502</v>
      </c>
      <c r="D414" s="5">
        <f>INT(YEAR(Feedback[[#This Row],[Checkin Date]]))</f>
        <v>2021</v>
      </c>
      <c r="E414" s="5" t="s">
        <v>2013</v>
      </c>
      <c r="F414" s="5" t="str">
        <f>TEXT(Feedback[[#This Row],[Checkin Date]],"dddd")</f>
        <v>Thursday</v>
      </c>
      <c r="G414" s="5" t="str">
        <f>IF(OR(Feedback[[#This Row],[Checkin Day]]="Monday",Feedback[[#This Row],[Checkin Day]]="Tuesday",Feedback[[#This Row],[Checkin Day]]="Wednesday",Feedback[[#This Row],[Checkin Day]]="Thursday"),"Weekdays","Weekends")</f>
        <v>Weekdays</v>
      </c>
      <c r="H414">
        <v>26</v>
      </c>
      <c r="I4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14" t="s">
        <v>444</v>
      </c>
      <c r="K414" t="s">
        <v>21</v>
      </c>
      <c r="L414" s="1">
        <v>27916</v>
      </c>
      <c r="M414" s="5">
        <f ca="1">DATEDIF(Feedback[[#This Row],[Date of Birth]],TODAY(),"Y")</f>
        <v>49</v>
      </c>
      <c r="N414" t="s">
        <v>31</v>
      </c>
      <c r="O414" t="s">
        <v>1995</v>
      </c>
      <c r="P414">
        <v>3</v>
      </c>
      <c r="Q414">
        <v>4</v>
      </c>
      <c r="R414" t="s">
        <v>25</v>
      </c>
      <c r="S414" t="s">
        <v>24</v>
      </c>
      <c r="T414" t="s">
        <v>24</v>
      </c>
      <c r="U414" t="s">
        <v>24</v>
      </c>
      <c r="V414" t="s">
        <v>25</v>
      </c>
      <c r="W414" t="s">
        <v>25</v>
      </c>
      <c r="X414" t="s">
        <v>26</v>
      </c>
      <c r="Y414" t="s">
        <v>24</v>
      </c>
      <c r="Z414" s="6">
        <f>VLOOKUP(Feedback[[#This Row],[Staff attitude]],Rating_Range[],2,0)</f>
        <v>4</v>
      </c>
      <c r="AA414" s="6">
        <f>VLOOKUP(Feedback[[#This Row],[Check-in Process]],Rating_Range[],2,0)</f>
        <v>3</v>
      </c>
      <c r="AB414" s="6">
        <f>VLOOKUP(Feedback[[#This Row],[Room service]],Rating_Range[],2,0)</f>
        <v>3</v>
      </c>
      <c r="AC414" s="6">
        <f>VLOOKUP(Feedback[[#This Row],[Room cleanliness]],Rating_Range[],2,0)</f>
        <v>3</v>
      </c>
      <c r="AD414" s="6">
        <f>VLOOKUP(Feedback[[#This Row],[Food quality]],Rating_Range[],2,0)</f>
        <v>4</v>
      </c>
      <c r="AE414" s="6">
        <f>VLOOKUP(Feedback[[#This Row],[Variety of food]],Rating_Range[],2,0)</f>
        <v>4</v>
      </c>
      <c r="AF414" s="6">
        <f>VLOOKUP(Feedback[[#This Row],[Broadband &amp; TV]],Rating_Range[],2,0)</f>
        <v>1</v>
      </c>
      <c r="AG414" s="6">
        <f>VLOOKUP(Feedback[[#This Row],[Gym]],Rating_Range[],2,0)</f>
        <v>3</v>
      </c>
      <c r="AH414" s="6">
        <f>AVERAGE(Feedback[[#This Row],[S.A]:[Gymm]])</f>
        <v>3.125</v>
      </c>
      <c r="AI414" s="6">
        <f>AVERAGE(Feedback[[#This Row],[S.A]:[C-I-P]])</f>
        <v>3.5</v>
      </c>
      <c r="AJ414" s="6">
        <f>AVERAGE(Feedback[[#This Row],[RM_S]:[RM_C]])</f>
        <v>3</v>
      </c>
      <c r="AK414" s="6">
        <f>AVERAGE(Feedback[[#This Row],[F_Q]:[Var_Food]])</f>
        <v>4</v>
      </c>
      <c r="AL414" s="6">
        <f>AVERAGE(Feedback[[#This Row],[B &amp; TV]:[Gymm]])</f>
        <v>2</v>
      </c>
    </row>
    <row r="415" spans="1:38" x14ac:dyDescent="0.3">
      <c r="A415">
        <v>414</v>
      </c>
      <c r="B415" s="1">
        <v>44800</v>
      </c>
      <c r="C415" s="1">
        <v>44830</v>
      </c>
      <c r="D415" s="5">
        <f>INT(YEAR(Feedback[[#This Row],[Checkin Date]]))</f>
        <v>2022</v>
      </c>
      <c r="E415" s="5" t="s">
        <v>2012</v>
      </c>
      <c r="F415" s="5" t="str">
        <f>TEXT(Feedback[[#This Row],[Checkin Date]],"dddd")</f>
        <v>Saturday</v>
      </c>
      <c r="G415" s="5" t="str">
        <f>IF(OR(Feedback[[#This Row],[Checkin Day]]="Monday",Feedback[[#This Row],[Checkin Day]]="Tuesday",Feedback[[#This Row],[Checkin Day]]="Wednesday",Feedback[[#This Row],[Checkin Day]]="Thursday"),"Weekdays","Weekends")</f>
        <v>Weekends</v>
      </c>
      <c r="H415">
        <v>30</v>
      </c>
      <c r="I4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15" t="s">
        <v>445</v>
      </c>
      <c r="K415" t="s">
        <v>21</v>
      </c>
      <c r="L415" s="1">
        <v>23453</v>
      </c>
      <c r="M415" s="5">
        <f ca="1">DATEDIF(Feedback[[#This Row],[Date of Birth]],TODAY(),"Y")</f>
        <v>61</v>
      </c>
      <c r="N415" t="s">
        <v>22</v>
      </c>
      <c r="O415" t="s">
        <v>23</v>
      </c>
      <c r="P415">
        <v>2</v>
      </c>
      <c r="Q415">
        <v>8</v>
      </c>
      <c r="R415" t="s">
        <v>25</v>
      </c>
      <c r="S415" t="s">
        <v>27</v>
      </c>
      <c r="T415" t="s">
        <v>28</v>
      </c>
      <c r="U415" t="s">
        <v>25</v>
      </c>
      <c r="V415" t="s">
        <v>27</v>
      </c>
      <c r="W415" t="s">
        <v>27</v>
      </c>
      <c r="X415" t="s">
        <v>25</v>
      </c>
      <c r="Y415" t="s">
        <v>25</v>
      </c>
      <c r="Z415" s="6">
        <f>VLOOKUP(Feedback[[#This Row],[Staff attitude]],Rating_Range[],2,0)</f>
        <v>4</v>
      </c>
      <c r="AA415" s="6">
        <f>VLOOKUP(Feedback[[#This Row],[Check-in Process]],Rating_Range[],2,0)</f>
        <v>2</v>
      </c>
      <c r="AB415" s="6">
        <f>VLOOKUP(Feedback[[#This Row],[Room service]],Rating_Range[],2,0)</f>
        <v>5</v>
      </c>
      <c r="AC415" s="6">
        <f>VLOOKUP(Feedback[[#This Row],[Room cleanliness]],Rating_Range[],2,0)</f>
        <v>4</v>
      </c>
      <c r="AD415" s="6">
        <f>VLOOKUP(Feedback[[#This Row],[Food quality]],Rating_Range[],2,0)</f>
        <v>2</v>
      </c>
      <c r="AE415" s="6">
        <f>VLOOKUP(Feedback[[#This Row],[Variety of food]],Rating_Range[],2,0)</f>
        <v>2</v>
      </c>
      <c r="AF415" s="6">
        <f>VLOOKUP(Feedback[[#This Row],[Broadband &amp; TV]],Rating_Range[],2,0)</f>
        <v>4</v>
      </c>
      <c r="AG415" s="6">
        <f>VLOOKUP(Feedback[[#This Row],[Gym]],Rating_Range[],2,0)</f>
        <v>4</v>
      </c>
      <c r="AH415" s="6">
        <f>AVERAGE(Feedback[[#This Row],[S.A]:[Gymm]])</f>
        <v>3.375</v>
      </c>
      <c r="AI415" s="6">
        <f>AVERAGE(Feedback[[#This Row],[S.A]:[C-I-P]])</f>
        <v>3</v>
      </c>
      <c r="AJ415" s="6">
        <f>AVERAGE(Feedback[[#This Row],[RM_S]:[RM_C]])</f>
        <v>4.5</v>
      </c>
      <c r="AK415" s="6">
        <f>AVERAGE(Feedback[[#This Row],[F_Q]:[Var_Food]])</f>
        <v>2</v>
      </c>
      <c r="AL415" s="6">
        <f>AVERAGE(Feedback[[#This Row],[B &amp; TV]:[Gymm]])</f>
        <v>4</v>
      </c>
    </row>
    <row r="416" spans="1:38" x14ac:dyDescent="0.3">
      <c r="A416">
        <v>415</v>
      </c>
      <c r="B416" s="1">
        <v>43928</v>
      </c>
      <c r="C416" s="1">
        <v>43946</v>
      </c>
      <c r="D416" s="5">
        <f>INT(YEAR(Feedback[[#This Row],[Checkin Date]]))</f>
        <v>2020</v>
      </c>
      <c r="E416" s="5" t="s">
        <v>2008</v>
      </c>
      <c r="F416" s="5" t="str">
        <f>TEXT(Feedback[[#This Row],[Checkin Date]],"dddd")</f>
        <v>Tuesday</v>
      </c>
      <c r="G416" s="5" t="str">
        <f>IF(OR(Feedback[[#This Row],[Checkin Day]]="Monday",Feedback[[#This Row],[Checkin Day]]="Tuesday",Feedback[[#This Row],[Checkin Day]]="Wednesday",Feedback[[#This Row],[Checkin Day]]="Thursday"),"Weekdays","Weekends")</f>
        <v>Weekdays</v>
      </c>
      <c r="H416">
        <v>18</v>
      </c>
      <c r="I4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16" t="s">
        <v>446</v>
      </c>
      <c r="K416" t="s">
        <v>37</v>
      </c>
      <c r="L416" s="1">
        <v>27160</v>
      </c>
      <c r="M416" s="5">
        <f ca="1">DATEDIF(Feedback[[#This Row],[Date of Birth]],TODAY(),"Y")</f>
        <v>51</v>
      </c>
      <c r="N416" t="s">
        <v>22</v>
      </c>
      <c r="O416" t="s">
        <v>1992</v>
      </c>
      <c r="P416">
        <v>3</v>
      </c>
      <c r="Q416">
        <v>10</v>
      </c>
      <c r="R416" t="s">
        <v>28</v>
      </c>
      <c r="S416" t="s">
        <v>28</v>
      </c>
      <c r="T416" t="s">
        <v>24</v>
      </c>
      <c r="U416" t="s">
        <v>25</v>
      </c>
      <c r="V416" t="s">
        <v>24</v>
      </c>
      <c r="W416" t="s">
        <v>27</v>
      </c>
      <c r="X416" t="s">
        <v>28</v>
      </c>
      <c r="Y416" t="s">
        <v>27</v>
      </c>
      <c r="Z416" s="6">
        <f>VLOOKUP(Feedback[[#This Row],[Staff attitude]],Rating_Range[],2,0)</f>
        <v>5</v>
      </c>
      <c r="AA416" s="6">
        <f>VLOOKUP(Feedback[[#This Row],[Check-in Process]],Rating_Range[],2,0)</f>
        <v>5</v>
      </c>
      <c r="AB416" s="6">
        <f>VLOOKUP(Feedback[[#This Row],[Room service]],Rating_Range[],2,0)</f>
        <v>3</v>
      </c>
      <c r="AC416" s="6">
        <f>VLOOKUP(Feedback[[#This Row],[Room cleanliness]],Rating_Range[],2,0)</f>
        <v>4</v>
      </c>
      <c r="AD416" s="6">
        <f>VLOOKUP(Feedback[[#This Row],[Food quality]],Rating_Range[],2,0)</f>
        <v>3</v>
      </c>
      <c r="AE416" s="6">
        <f>VLOOKUP(Feedback[[#This Row],[Variety of food]],Rating_Range[],2,0)</f>
        <v>2</v>
      </c>
      <c r="AF416" s="6">
        <f>VLOOKUP(Feedback[[#This Row],[Broadband &amp; TV]],Rating_Range[],2,0)</f>
        <v>5</v>
      </c>
      <c r="AG416" s="6">
        <f>VLOOKUP(Feedback[[#This Row],[Gym]],Rating_Range[],2,0)</f>
        <v>2</v>
      </c>
      <c r="AH416" s="6">
        <f>AVERAGE(Feedback[[#This Row],[S.A]:[Gymm]])</f>
        <v>3.625</v>
      </c>
      <c r="AI416" s="6">
        <f>AVERAGE(Feedback[[#This Row],[S.A]:[C-I-P]])</f>
        <v>5</v>
      </c>
      <c r="AJ416" s="6">
        <f>AVERAGE(Feedback[[#This Row],[RM_S]:[RM_C]])</f>
        <v>3.5</v>
      </c>
      <c r="AK416" s="6">
        <f>AVERAGE(Feedback[[#This Row],[F_Q]:[Var_Food]])</f>
        <v>2.5</v>
      </c>
      <c r="AL416" s="6">
        <f>AVERAGE(Feedback[[#This Row],[B &amp; TV]:[Gymm]])</f>
        <v>3.5</v>
      </c>
    </row>
    <row r="417" spans="1:38" x14ac:dyDescent="0.3">
      <c r="A417">
        <v>416</v>
      </c>
      <c r="B417" s="1">
        <v>44659</v>
      </c>
      <c r="C417" s="1">
        <v>44671</v>
      </c>
      <c r="D417" s="5">
        <f>INT(YEAR(Feedback[[#This Row],[Checkin Date]]))</f>
        <v>2022</v>
      </c>
      <c r="E417" s="5" t="s">
        <v>2008</v>
      </c>
      <c r="F417" s="5" t="str">
        <f>TEXT(Feedback[[#This Row],[Checkin Date]],"dddd")</f>
        <v>Friday</v>
      </c>
      <c r="G417" s="5" t="str">
        <f>IF(OR(Feedback[[#This Row],[Checkin Day]]="Monday",Feedback[[#This Row],[Checkin Day]]="Tuesday",Feedback[[#This Row],[Checkin Day]]="Wednesday",Feedback[[#This Row],[Checkin Day]]="Thursday"),"Weekdays","Weekends")</f>
        <v>Weekends</v>
      </c>
      <c r="H417">
        <v>12</v>
      </c>
      <c r="I4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17" t="s">
        <v>447</v>
      </c>
      <c r="K417" t="s">
        <v>37</v>
      </c>
      <c r="L417" s="1">
        <v>27272</v>
      </c>
      <c r="M417" s="5">
        <f ca="1">DATEDIF(Feedback[[#This Row],[Date of Birth]],TODAY(),"Y")</f>
        <v>50</v>
      </c>
      <c r="N417" t="s">
        <v>31</v>
      </c>
      <c r="O417" t="s">
        <v>1992</v>
      </c>
      <c r="P417">
        <v>3</v>
      </c>
      <c r="Q417">
        <v>6</v>
      </c>
      <c r="R417" t="s">
        <v>25</v>
      </c>
      <c r="S417" t="s">
        <v>25</v>
      </c>
      <c r="T417" t="s">
        <v>24</v>
      </c>
      <c r="U417" t="s">
        <v>27</v>
      </c>
      <c r="V417" t="s">
        <v>26</v>
      </c>
      <c r="W417" t="s">
        <v>26</v>
      </c>
      <c r="X417" t="s">
        <v>26</v>
      </c>
      <c r="Y417" t="s">
        <v>28</v>
      </c>
      <c r="Z417" s="6">
        <f>VLOOKUP(Feedback[[#This Row],[Staff attitude]],Rating_Range[],2,0)</f>
        <v>4</v>
      </c>
      <c r="AA417" s="6">
        <f>VLOOKUP(Feedback[[#This Row],[Check-in Process]],Rating_Range[],2,0)</f>
        <v>4</v>
      </c>
      <c r="AB417" s="6">
        <f>VLOOKUP(Feedback[[#This Row],[Room service]],Rating_Range[],2,0)</f>
        <v>3</v>
      </c>
      <c r="AC417" s="6">
        <f>VLOOKUP(Feedback[[#This Row],[Room cleanliness]],Rating_Range[],2,0)</f>
        <v>2</v>
      </c>
      <c r="AD417" s="6">
        <f>VLOOKUP(Feedback[[#This Row],[Food quality]],Rating_Range[],2,0)</f>
        <v>1</v>
      </c>
      <c r="AE417" s="6">
        <f>VLOOKUP(Feedback[[#This Row],[Variety of food]],Rating_Range[],2,0)</f>
        <v>1</v>
      </c>
      <c r="AF417" s="6">
        <f>VLOOKUP(Feedback[[#This Row],[Broadband &amp; TV]],Rating_Range[],2,0)</f>
        <v>1</v>
      </c>
      <c r="AG417" s="6">
        <f>VLOOKUP(Feedback[[#This Row],[Gym]],Rating_Range[],2,0)</f>
        <v>5</v>
      </c>
      <c r="AH417" s="6">
        <f>AVERAGE(Feedback[[#This Row],[S.A]:[Gymm]])</f>
        <v>2.625</v>
      </c>
      <c r="AI417" s="6">
        <f>AVERAGE(Feedback[[#This Row],[S.A]:[C-I-P]])</f>
        <v>4</v>
      </c>
      <c r="AJ417" s="6">
        <f>AVERAGE(Feedback[[#This Row],[RM_S]:[RM_C]])</f>
        <v>2.5</v>
      </c>
      <c r="AK417" s="6">
        <f>AVERAGE(Feedback[[#This Row],[F_Q]:[Var_Food]])</f>
        <v>1</v>
      </c>
      <c r="AL417" s="6">
        <f>AVERAGE(Feedback[[#This Row],[B &amp; TV]:[Gymm]])</f>
        <v>3</v>
      </c>
    </row>
    <row r="418" spans="1:38" x14ac:dyDescent="0.3">
      <c r="A418">
        <v>417</v>
      </c>
      <c r="B418" s="1">
        <v>44286</v>
      </c>
      <c r="C418" s="1">
        <v>44307</v>
      </c>
      <c r="D418" s="5">
        <f>INT(YEAR(Feedback[[#This Row],[Checkin Date]]))</f>
        <v>2021</v>
      </c>
      <c r="E418" s="5" t="s">
        <v>2017</v>
      </c>
      <c r="F418" s="5" t="str">
        <f>TEXT(Feedback[[#This Row],[Checkin Date]],"dddd")</f>
        <v>Wednesday</v>
      </c>
      <c r="G418" s="5" t="str">
        <f>IF(OR(Feedback[[#This Row],[Checkin Day]]="Monday",Feedback[[#This Row],[Checkin Day]]="Tuesday",Feedback[[#This Row],[Checkin Day]]="Wednesday",Feedback[[#This Row],[Checkin Day]]="Thursday"),"Weekdays","Weekends")</f>
        <v>Weekdays</v>
      </c>
      <c r="H418">
        <v>21</v>
      </c>
      <c r="I4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18" t="s">
        <v>448</v>
      </c>
      <c r="K418" t="s">
        <v>21</v>
      </c>
      <c r="L418" s="1">
        <v>18825</v>
      </c>
      <c r="M418" s="5">
        <f ca="1">DATEDIF(Feedback[[#This Row],[Date of Birth]],TODAY(),"Y")</f>
        <v>73</v>
      </c>
      <c r="N418" t="s">
        <v>35</v>
      </c>
      <c r="O418" t="s">
        <v>23</v>
      </c>
      <c r="P418">
        <v>2</v>
      </c>
      <c r="Q418">
        <v>7</v>
      </c>
      <c r="R418" t="s">
        <v>24</v>
      </c>
      <c r="S418" t="s">
        <v>28</v>
      </c>
      <c r="T418" t="s">
        <v>25</v>
      </c>
      <c r="U418" t="s">
        <v>28</v>
      </c>
      <c r="V418" t="s">
        <v>28</v>
      </c>
      <c r="W418" t="s">
        <v>27</v>
      </c>
      <c r="X418" t="s">
        <v>26</v>
      </c>
      <c r="Y418" t="s">
        <v>25</v>
      </c>
      <c r="Z418" s="6">
        <f>VLOOKUP(Feedback[[#This Row],[Staff attitude]],Rating_Range[],2,0)</f>
        <v>3</v>
      </c>
      <c r="AA418" s="6">
        <f>VLOOKUP(Feedback[[#This Row],[Check-in Process]],Rating_Range[],2,0)</f>
        <v>5</v>
      </c>
      <c r="AB418" s="6">
        <f>VLOOKUP(Feedback[[#This Row],[Room service]],Rating_Range[],2,0)</f>
        <v>4</v>
      </c>
      <c r="AC418" s="6">
        <f>VLOOKUP(Feedback[[#This Row],[Room cleanliness]],Rating_Range[],2,0)</f>
        <v>5</v>
      </c>
      <c r="AD418" s="6">
        <f>VLOOKUP(Feedback[[#This Row],[Food quality]],Rating_Range[],2,0)</f>
        <v>5</v>
      </c>
      <c r="AE418" s="6">
        <f>VLOOKUP(Feedback[[#This Row],[Variety of food]],Rating_Range[],2,0)</f>
        <v>2</v>
      </c>
      <c r="AF418" s="6">
        <f>VLOOKUP(Feedback[[#This Row],[Broadband &amp; TV]],Rating_Range[],2,0)</f>
        <v>1</v>
      </c>
      <c r="AG418" s="6">
        <f>VLOOKUP(Feedback[[#This Row],[Gym]],Rating_Range[],2,0)</f>
        <v>4</v>
      </c>
      <c r="AH418" s="6">
        <f>AVERAGE(Feedback[[#This Row],[S.A]:[Gymm]])</f>
        <v>3.625</v>
      </c>
      <c r="AI418" s="6">
        <f>AVERAGE(Feedback[[#This Row],[S.A]:[C-I-P]])</f>
        <v>4</v>
      </c>
      <c r="AJ418" s="6">
        <f>AVERAGE(Feedback[[#This Row],[RM_S]:[RM_C]])</f>
        <v>4.5</v>
      </c>
      <c r="AK418" s="6">
        <f>AVERAGE(Feedback[[#This Row],[F_Q]:[Var_Food]])</f>
        <v>3.5</v>
      </c>
      <c r="AL418" s="6">
        <f>AVERAGE(Feedback[[#This Row],[B &amp; TV]:[Gymm]])</f>
        <v>2.5</v>
      </c>
    </row>
    <row r="419" spans="1:38" x14ac:dyDescent="0.3">
      <c r="A419">
        <v>418</v>
      </c>
      <c r="B419" s="1">
        <v>43964</v>
      </c>
      <c r="C419" s="1">
        <v>43979</v>
      </c>
      <c r="D419" s="5">
        <f>INT(YEAR(Feedback[[#This Row],[Checkin Date]]))</f>
        <v>2020</v>
      </c>
      <c r="E419" s="5" t="s">
        <v>2011</v>
      </c>
      <c r="F419" s="5" t="str">
        <f>TEXT(Feedback[[#This Row],[Checkin Date]],"dddd")</f>
        <v>Wednesday</v>
      </c>
      <c r="G419" s="5" t="str">
        <f>IF(OR(Feedback[[#This Row],[Checkin Day]]="Monday",Feedback[[#This Row],[Checkin Day]]="Tuesday",Feedback[[#This Row],[Checkin Day]]="Wednesday",Feedback[[#This Row],[Checkin Day]]="Thursday"),"Weekdays","Weekends")</f>
        <v>Weekdays</v>
      </c>
      <c r="H419">
        <v>15</v>
      </c>
      <c r="I4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19" t="s">
        <v>449</v>
      </c>
      <c r="K419" t="s">
        <v>37</v>
      </c>
      <c r="L419" s="1">
        <v>29093</v>
      </c>
      <c r="M419" s="5">
        <f ca="1">DATEDIF(Feedback[[#This Row],[Date of Birth]],TODAY(),"Y")</f>
        <v>45</v>
      </c>
      <c r="N419" t="s">
        <v>53</v>
      </c>
      <c r="O419" t="s">
        <v>1992</v>
      </c>
      <c r="P419">
        <v>4</v>
      </c>
      <c r="Q419">
        <v>5</v>
      </c>
      <c r="R419" t="s">
        <v>25</v>
      </c>
      <c r="S419" t="s">
        <v>25</v>
      </c>
      <c r="T419" t="s">
        <v>24</v>
      </c>
      <c r="U419" t="s">
        <v>25</v>
      </c>
      <c r="V419" t="s">
        <v>28</v>
      </c>
      <c r="W419" t="s">
        <v>27</v>
      </c>
      <c r="X419" t="s">
        <v>24</v>
      </c>
      <c r="Y419" t="s">
        <v>24</v>
      </c>
      <c r="Z419" s="6">
        <f>VLOOKUP(Feedback[[#This Row],[Staff attitude]],Rating_Range[],2,0)</f>
        <v>4</v>
      </c>
      <c r="AA419" s="6">
        <f>VLOOKUP(Feedback[[#This Row],[Check-in Process]],Rating_Range[],2,0)</f>
        <v>4</v>
      </c>
      <c r="AB419" s="6">
        <f>VLOOKUP(Feedback[[#This Row],[Room service]],Rating_Range[],2,0)</f>
        <v>3</v>
      </c>
      <c r="AC419" s="6">
        <f>VLOOKUP(Feedback[[#This Row],[Room cleanliness]],Rating_Range[],2,0)</f>
        <v>4</v>
      </c>
      <c r="AD419" s="6">
        <f>VLOOKUP(Feedback[[#This Row],[Food quality]],Rating_Range[],2,0)</f>
        <v>5</v>
      </c>
      <c r="AE419" s="6">
        <f>VLOOKUP(Feedback[[#This Row],[Variety of food]],Rating_Range[],2,0)</f>
        <v>2</v>
      </c>
      <c r="AF419" s="6">
        <f>VLOOKUP(Feedback[[#This Row],[Broadband &amp; TV]],Rating_Range[],2,0)</f>
        <v>3</v>
      </c>
      <c r="AG419" s="6">
        <f>VLOOKUP(Feedback[[#This Row],[Gym]],Rating_Range[],2,0)</f>
        <v>3</v>
      </c>
      <c r="AH419" s="6">
        <f>AVERAGE(Feedback[[#This Row],[S.A]:[Gymm]])</f>
        <v>3.5</v>
      </c>
      <c r="AI419" s="6">
        <f>AVERAGE(Feedback[[#This Row],[S.A]:[C-I-P]])</f>
        <v>4</v>
      </c>
      <c r="AJ419" s="6">
        <f>AVERAGE(Feedback[[#This Row],[RM_S]:[RM_C]])</f>
        <v>3.5</v>
      </c>
      <c r="AK419" s="6">
        <f>AVERAGE(Feedback[[#This Row],[F_Q]:[Var_Food]])</f>
        <v>3.5</v>
      </c>
      <c r="AL419" s="6">
        <f>AVERAGE(Feedback[[#This Row],[B &amp; TV]:[Gymm]])</f>
        <v>3</v>
      </c>
    </row>
    <row r="420" spans="1:38" x14ac:dyDescent="0.3">
      <c r="A420">
        <v>419</v>
      </c>
      <c r="B420" s="1">
        <v>44075</v>
      </c>
      <c r="C420" s="1">
        <v>44090</v>
      </c>
      <c r="D420" s="5">
        <f>INT(YEAR(Feedback[[#This Row],[Checkin Date]]))</f>
        <v>2020</v>
      </c>
      <c r="E420" s="5" t="s">
        <v>2019</v>
      </c>
      <c r="F420" s="5" t="str">
        <f>TEXT(Feedback[[#This Row],[Checkin Date]],"dddd")</f>
        <v>Tuesday</v>
      </c>
      <c r="G420" s="5" t="str">
        <f>IF(OR(Feedback[[#This Row],[Checkin Day]]="Monday",Feedback[[#This Row],[Checkin Day]]="Tuesday",Feedback[[#This Row],[Checkin Day]]="Wednesday",Feedback[[#This Row],[Checkin Day]]="Thursday"),"Weekdays","Weekends")</f>
        <v>Weekdays</v>
      </c>
      <c r="H420">
        <v>15</v>
      </c>
      <c r="I4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20" t="s">
        <v>450</v>
      </c>
      <c r="K420" t="s">
        <v>37</v>
      </c>
      <c r="L420" s="1">
        <v>29705</v>
      </c>
      <c r="M420" s="5">
        <f ca="1">DATEDIF(Feedback[[#This Row],[Date of Birth]],TODAY(),"Y")</f>
        <v>44</v>
      </c>
      <c r="N420" t="s">
        <v>35</v>
      </c>
      <c r="O420" t="s">
        <v>1991</v>
      </c>
      <c r="P420">
        <v>4</v>
      </c>
      <c r="Q420">
        <v>9</v>
      </c>
      <c r="R420" t="s">
        <v>24</v>
      </c>
      <c r="S420" t="s">
        <v>25</v>
      </c>
      <c r="T420" t="s">
        <v>25</v>
      </c>
      <c r="U420" t="s">
        <v>28</v>
      </c>
      <c r="V420" t="s">
        <v>24</v>
      </c>
      <c r="W420" t="s">
        <v>27</v>
      </c>
      <c r="X420" t="s">
        <v>24</v>
      </c>
      <c r="Y420" t="s">
        <v>27</v>
      </c>
      <c r="Z420" s="6">
        <f>VLOOKUP(Feedback[[#This Row],[Staff attitude]],Rating_Range[],2,0)</f>
        <v>3</v>
      </c>
      <c r="AA420" s="6">
        <f>VLOOKUP(Feedback[[#This Row],[Check-in Process]],Rating_Range[],2,0)</f>
        <v>4</v>
      </c>
      <c r="AB420" s="6">
        <f>VLOOKUP(Feedback[[#This Row],[Room service]],Rating_Range[],2,0)</f>
        <v>4</v>
      </c>
      <c r="AC420" s="6">
        <f>VLOOKUP(Feedback[[#This Row],[Room cleanliness]],Rating_Range[],2,0)</f>
        <v>5</v>
      </c>
      <c r="AD420" s="6">
        <f>VLOOKUP(Feedback[[#This Row],[Food quality]],Rating_Range[],2,0)</f>
        <v>3</v>
      </c>
      <c r="AE420" s="6">
        <f>VLOOKUP(Feedback[[#This Row],[Variety of food]],Rating_Range[],2,0)</f>
        <v>2</v>
      </c>
      <c r="AF420" s="6">
        <f>VLOOKUP(Feedback[[#This Row],[Broadband &amp; TV]],Rating_Range[],2,0)</f>
        <v>3</v>
      </c>
      <c r="AG420" s="6">
        <f>VLOOKUP(Feedback[[#This Row],[Gym]],Rating_Range[],2,0)</f>
        <v>2</v>
      </c>
      <c r="AH420" s="6">
        <f>AVERAGE(Feedback[[#This Row],[S.A]:[Gymm]])</f>
        <v>3.25</v>
      </c>
      <c r="AI420" s="6">
        <f>AVERAGE(Feedback[[#This Row],[S.A]:[C-I-P]])</f>
        <v>3.5</v>
      </c>
      <c r="AJ420" s="6">
        <f>AVERAGE(Feedback[[#This Row],[RM_S]:[RM_C]])</f>
        <v>4.5</v>
      </c>
      <c r="AK420" s="6">
        <f>AVERAGE(Feedback[[#This Row],[F_Q]:[Var_Food]])</f>
        <v>2.5</v>
      </c>
      <c r="AL420" s="6">
        <f>AVERAGE(Feedback[[#This Row],[B &amp; TV]:[Gymm]])</f>
        <v>2.5</v>
      </c>
    </row>
    <row r="421" spans="1:38" x14ac:dyDescent="0.3">
      <c r="A421">
        <v>420</v>
      </c>
      <c r="B421" s="1">
        <v>44404</v>
      </c>
      <c r="C421" s="1">
        <v>44428</v>
      </c>
      <c r="D421" s="5">
        <f>INT(YEAR(Feedback[[#This Row],[Checkin Date]]))</f>
        <v>2021</v>
      </c>
      <c r="E421" s="5" t="s">
        <v>2016</v>
      </c>
      <c r="F421" s="5" t="str">
        <f>TEXT(Feedback[[#This Row],[Checkin Date]],"dddd")</f>
        <v>Tuesday</v>
      </c>
      <c r="G421" s="5" t="str">
        <f>IF(OR(Feedback[[#This Row],[Checkin Day]]="Monday",Feedback[[#This Row],[Checkin Day]]="Tuesday",Feedback[[#This Row],[Checkin Day]]="Wednesday",Feedback[[#This Row],[Checkin Day]]="Thursday"),"Weekdays","Weekends")</f>
        <v>Weekdays</v>
      </c>
      <c r="H421">
        <v>24</v>
      </c>
      <c r="I4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21" t="s">
        <v>451</v>
      </c>
      <c r="K421" t="s">
        <v>21</v>
      </c>
      <c r="L421" s="1">
        <v>38377</v>
      </c>
      <c r="M421" s="5">
        <f ca="1">DATEDIF(Feedback[[#This Row],[Date of Birth]],TODAY(),"Y")</f>
        <v>20</v>
      </c>
      <c r="N421" t="s">
        <v>22</v>
      </c>
      <c r="O421" t="s">
        <v>23</v>
      </c>
      <c r="P421">
        <v>3</v>
      </c>
      <c r="Q421">
        <v>8</v>
      </c>
      <c r="R421" t="s">
        <v>25</v>
      </c>
      <c r="S421" t="s">
        <v>27</v>
      </c>
      <c r="T421" t="s">
        <v>24</v>
      </c>
      <c r="U421" t="s">
        <v>26</v>
      </c>
      <c r="V421" t="s">
        <v>28</v>
      </c>
      <c r="W421" t="s">
        <v>27</v>
      </c>
      <c r="X421" t="s">
        <v>26</v>
      </c>
      <c r="Y421" t="s">
        <v>26</v>
      </c>
      <c r="Z421" s="6">
        <f>VLOOKUP(Feedback[[#This Row],[Staff attitude]],Rating_Range[],2,0)</f>
        <v>4</v>
      </c>
      <c r="AA421" s="6">
        <f>VLOOKUP(Feedback[[#This Row],[Check-in Process]],Rating_Range[],2,0)</f>
        <v>2</v>
      </c>
      <c r="AB421" s="6">
        <f>VLOOKUP(Feedback[[#This Row],[Room service]],Rating_Range[],2,0)</f>
        <v>3</v>
      </c>
      <c r="AC421" s="6">
        <f>VLOOKUP(Feedback[[#This Row],[Room cleanliness]],Rating_Range[],2,0)</f>
        <v>1</v>
      </c>
      <c r="AD421" s="6">
        <f>VLOOKUP(Feedback[[#This Row],[Food quality]],Rating_Range[],2,0)</f>
        <v>5</v>
      </c>
      <c r="AE421" s="6">
        <f>VLOOKUP(Feedback[[#This Row],[Variety of food]],Rating_Range[],2,0)</f>
        <v>2</v>
      </c>
      <c r="AF421" s="6">
        <f>VLOOKUP(Feedback[[#This Row],[Broadband &amp; TV]],Rating_Range[],2,0)</f>
        <v>1</v>
      </c>
      <c r="AG421" s="6">
        <f>VLOOKUP(Feedback[[#This Row],[Gym]],Rating_Range[],2,0)</f>
        <v>1</v>
      </c>
      <c r="AH421" s="6">
        <f>AVERAGE(Feedback[[#This Row],[S.A]:[Gymm]])</f>
        <v>2.375</v>
      </c>
      <c r="AI421" s="6">
        <f>AVERAGE(Feedback[[#This Row],[S.A]:[C-I-P]])</f>
        <v>3</v>
      </c>
      <c r="AJ421" s="6">
        <f>AVERAGE(Feedback[[#This Row],[RM_S]:[RM_C]])</f>
        <v>2</v>
      </c>
      <c r="AK421" s="6">
        <f>AVERAGE(Feedback[[#This Row],[F_Q]:[Var_Food]])</f>
        <v>3.5</v>
      </c>
      <c r="AL421" s="6">
        <f>AVERAGE(Feedback[[#This Row],[B &amp; TV]:[Gymm]])</f>
        <v>1</v>
      </c>
    </row>
    <row r="422" spans="1:38" x14ac:dyDescent="0.3">
      <c r="A422">
        <v>421</v>
      </c>
      <c r="B422" s="1">
        <v>43871</v>
      </c>
      <c r="C422" s="1">
        <v>43872</v>
      </c>
      <c r="D422" s="5">
        <f>INT(YEAR(Feedback[[#This Row],[Checkin Date]]))</f>
        <v>2020</v>
      </c>
      <c r="E422" s="5" t="s">
        <v>2018</v>
      </c>
      <c r="F422" s="5" t="str">
        <f>TEXT(Feedback[[#This Row],[Checkin Date]],"dddd")</f>
        <v>Monday</v>
      </c>
      <c r="G422" s="5" t="str">
        <f>IF(OR(Feedback[[#This Row],[Checkin Day]]="Monday",Feedback[[#This Row],[Checkin Day]]="Tuesday",Feedback[[#This Row],[Checkin Day]]="Wednesday",Feedback[[#This Row],[Checkin Day]]="Thursday"),"Weekdays","Weekends")</f>
        <v>Weekdays</v>
      </c>
      <c r="H422">
        <v>1</v>
      </c>
      <c r="I4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22" t="s">
        <v>452</v>
      </c>
      <c r="K422" t="s">
        <v>21</v>
      </c>
      <c r="L422" s="1">
        <v>32465</v>
      </c>
      <c r="M422" s="5">
        <f ca="1">DATEDIF(Feedback[[#This Row],[Date of Birth]],TODAY(),"Y")</f>
        <v>36</v>
      </c>
      <c r="N422" t="s">
        <v>31</v>
      </c>
      <c r="O422" t="s">
        <v>1990</v>
      </c>
      <c r="P422">
        <v>5</v>
      </c>
      <c r="Q422">
        <v>8</v>
      </c>
      <c r="R422" t="s">
        <v>27</v>
      </c>
      <c r="S422" t="s">
        <v>24</v>
      </c>
      <c r="T422" t="s">
        <v>28</v>
      </c>
      <c r="U422" t="s">
        <v>25</v>
      </c>
      <c r="V422" t="s">
        <v>25</v>
      </c>
      <c r="W422" t="s">
        <v>27</v>
      </c>
      <c r="X422" t="s">
        <v>25</v>
      </c>
      <c r="Y422" t="s">
        <v>28</v>
      </c>
      <c r="Z422" s="6">
        <f>VLOOKUP(Feedback[[#This Row],[Staff attitude]],Rating_Range[],2,0)</f>
        <v>2</v>
      </c>
      <c r="AA422" s="6">
        <f>VLOOKUP(Feedback[[#This Row],[Check-in Process]],Rating_Range[],2,0)</f>
        <v>3</v>
      </c>
      <c r="AB422" s="6">
        <f>VLOOKUP(Feedback[[#This Row],[Room service]],Rating_Range[],2,0)</f>
        <v>5</v>
      </c>
      <c r="AC422" s="6">
        <f>VLOOKUP(Feedback[[#This Row],[Room cleanliness]],Rating_Range[],2,0)</f>
        <v>4</v>
      </c>
      <c r="AD422" s="6">
        <f>VLOOKUP(Feedback[[#This Row],[Food quality]],Rating_Range[],2,0)</f>
        <v>4</v>
      </c>
      <c r="AE422" s="6">
        <f>VLOOKUP(Feedback[[#This Row],[Variety of food]],Rating_Range[],2,0)</f>
        <v>2</v>
      </c>
      <c r="AF422" s="6">
        <f>VLOOKUP(Feedback[[#This Row],[Broadband &amp; TV]],Rating_Range[],2,0)</f>
        <v>4</v>
      </c>
      <c r="AG422" s="6">
        <f>VLOOKUP(Feedback[[#This Row],[Gym]],Rating_Range[],2,0)</f>
        <v>5</v>
      </c>
      <c r="AH422" s="6">
        <f>AVERAGE(Feedback[[#This Row],[S.A]:[Gymm]])</f>
        <v>3.625</v>
      </c>
      <c r="AI422" s="6">
        <f>AVERAGE(Feedback[[#This Row],[S.A]:[C-I-P]])</f>
        <v>2.5</v>
      </c>
      <c r="AJ422" s="6">
        <f>AVERAGE(Feedback[[#This Row],[RM_S]:[RM_C]])</f>
        <v>4.5</v>
      </c>
      <c r="AK422" s="6">
        <f>AVERAGE(Feedback[[#This Row],[F_Q]:[Var_Food]])</f>
        <v>3</v>
      </c>
      <c r="AL422" s="6">
        <f>AVERAGE(Feedback[[#This Row],[B &amp; TV]:[Gymm]])</f>
        <v>4.5</v>
      </c>
    </row>
    <row r="423" spans="1:38" x14ac:dyDescent="0.3">
      <c r="A423">
        <v>422</v>
      </c>
      <c r="B423" s="1">
        <v>43941</v>
      </c>
      <c r="C423" s="1">
        <v>43966</v>
      </c>
      <c r="D423" s="5">
        <f>INT(YEAR(Feedback[[#This Row],[Checkin Date]]))</f>
        <v>2020</v>
      </c>
      <c r="E423" s="5" t="s">
        <v>2008</v>
      </c>
      <c r="F423" s="5" t="str">
        <f>TEXT(Feedback[[#This Row],[Checkin Date]],"dddd")</f>
        <v>Monday</v>
      </c>
      <c r="G423" s="5" t="str">
        <f>IF(OR(Feedback[[#This Row],[Checkin Day]]="Monday",Feedback[[#This Row],[Checkin Day]]="Tuesday",Feedback[[#This Row],[Checkin Day]]="Wednesday",Feedback[[#This Row],[Checkin Day]]="Thursday"),"Weekdays","Weekends")</f>
        <v>Weekdays</v>
      </c>
      <c r="H423">
        <v>25</v>
      </c>
      <c r="I4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23" t="s">
        <v>453</v>
      </c>
      <c r="K423" t="s">
        <v>21</v>
      </c>
      <c r="L423" s="1">
        <v>29772</v>
      </c>
      <c r="M423" s="5">
        <f ca="1">DATEDIF(Feedback[[#This Row],[Date of Birth]],TODAY(),"Y")</f>
        <v>43</v>
      </c>
      <c r="N423" t="s">
        <v>31</v>
      </c>
      <c r="O423" t="s">
        <v>1993</v>
      </c>
      <c r="P423">
        <v>5</v>
      </c>
      <c r="Q423">
        <v>4</v>
      </c>
      <c r="R423" t="s">
        <v>24</v>
      </c>
      <c r="S423" t="s">
        <v>25</v>
      </c>
      <c r="T423" t="s">
        <v>25</v>
      </c>
      <c r="U423" t="s">
        <v>27</v>
      </c>
      <c r="V423" t="s">
        <v>28</v>
      </c>
      <c r="W423" t="s">
        <v>27</v>
      </c>
      <c r="X423" t="s">
        <v>27</v>
      </c>
      <c r="Y423" t="s">
        <v>28</v>
      </c>
      <c r="Z423" s="6">
        <f>VLOOKUP(Feedback[[#This Row],[Staff attitude]],Rating_Range[],2,0)</f>
        <v>3</v>
      </c>
      <c r="AA423" s="6">
        <f>VLOOKUP(Feedback[[#This Row],[Check-in Process]],Rating_Range[],2,0)</f>
        <v>4</v>
      </c>
      <c r="AB423" s="6">
        <f>VLOOKUP(Feedback[[#This Row],[Room service]],Rating_Range[],2,0)</f>
        <v>4</v>
      </c>
      <c r="AC423" s="6">
        <f>VLOOKUP(Feedback[[#This Row],[Room cleanliness]],Rating_Range[],2,0)</f>
        <v>2</v>
      </c>
      <c r="AD423" s="6">
        <f>VLOOKUP(Feedback[[#This Row],[Food quality]],Rating_Range[],2,0)</f>
        <v>5</v>
      </c>
      <c r="AE423" s="6">
        <f>VLOOKUP(Feedback[[#This Row],[Variety of food]],Rating_Range[],2,0)</f>
        <v>2</v>
      </c>
      <c r="AF423" s="6">
        <f>VLOOKUP(Feedback[[#This Row],[Broadband &amp; TV]],Rating_Range[],2,0)</f>
        <v>2</v>
      </c>
      <c r="AG423" s="6">
        <f>VLOOKUP(Feedback[[#This Row],[Gym]],Rating_Range[],2,0)</f>
        <v>5</v>
      </c>
      <c r="AH423" s="6">
        <f>AVERAGE(Feedback[[#This Row],[S.A]:[Gymm]])</f>
        <v>3.375</v>
      </c>
      <c r="AI423" s="6">
        <f>AVERAGE(Feedback[[#This Row],[S.A]:[C-I-P]])</f>
        <v>3.5</v>
      </c>
      <c r="AJ423" s="6">
        <f>AVERAGE(Feedback[[#This Row],[RM_S]:[RM_C]])</f>
        <v>3</v>
      </c>
      <c r="AK423" s="6">
        <f>AVERAGE(Feedback[[#This Row],[F_Q]:[Var_Food]])</f>
        <v>3.5</v>
      </c>
      <c r="AL423" s="6">
        <f>AVERAGE(Feedback[[#This Row],[B &amp; TV]:[Gymm]])</f>
        <v>3.5</v>
      </c>
    </row>
    <row r="424" spans="1:38" x14ac:dyDescent="0.3">
      <c r="A424">
        <v>423</v>
      </c>
      <c r="B424" s="1">
        <v>44777</v>
      </c>
      <c r="C424" s="1">
        <v>44798</v>
      </c>
      <c r="D424" s="5">
        <f>INT(YEAR(Feedback[[#This Row],[Checkin Date]]))</f>
        <v>2022</v>
      </c>
      <c r="E424" s="5" t="s">
        <v>2012</v>
      </c>
      <c r="F424" s="5" t="str">
        <f>TEXT(Feedback[[#This Row],[Checkin Date]],"dddd")</f>
        <v>Thursday</v>
      </c>
      <c r="G424" s="5" t="str">
        <f>IF(OR(Feedback[[#This Row],[Checkin Day]]="Monday",Feedback[[#This Row],[Checkin Day]]="Tuesday",Feedback[[#This Row],[Checkin Day]]="Wednesday",Feedback[[#This Row],[Checkin Day]]="Thursday"),"Weekdays","Weekends")</f>
        <v>Weekdays</v>
      </c>
      <c r="H424">
        <v>21</v>
      </c>
      <c r="I4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24" t="s">
        <v>454</v>
      </c>
      <c r="K424" t="s">
        <v>37</v>
      </c>
      <c r="L424" s="1">
        <v>27570</v>
      </c>
      <c r="M424" s="5">
        <f ca="1">DATEDIF(Feedback[[#This Row],[Date of Birth]],TODAY(),"Y")</f>
        <v>50</v>
      </c>
      <c r="N424" t="s">
        <v>53</v>
      </c>
      <c r="O424" t="s">
        <v>1992</v>
      </c>
      <c r="P424">
        <v>3</v>
      </c>
      <c r="Q424">
        <v>9</v>
      </c>
      <c r="R424" t="s">
        <v>26</v>
      </c>
      <c r="S424" t="s">
        <v>27</v>
      </c>
      <c r="T424" t="s">
        <v>25</v>
      </c>
      <c r="U424" t="s">
        <v>26</v>
      </c>
      <c r="V424" t="s">
        <v>25</v>
      </c>
      <c r="W424" t="s">
        <v>27</v>
      </c>
      <c r="X424" t="s">
        <v>24</v>
      </c>
      <c r="Y424" t="s">
        <v>26</v>
      </c>
      <c r="Z424" s="6">
        <f>VLOOKUP(Feedback[[#This Row],[Staff attitude]],Rating_Range[],2,0)</f>
        <v>1</v>
      </c>
      <c r="AA424" s="6">
        <f>VLOOKUP(Feedback[[#This Row],[Check-in Process]],Rating_Range[],2,0)</f>
        <v>2</v>
      </c>
      <c r="AB424" s="6">
        <f>VLOOKUP(Feedback[[#This Row],[Room service]],Rating_Range[],2,0)</f>
        <v>4</v>
      </c>
      <c r="AC424" s="6">
        <f>VLOOKUP(Feedback[[#This Row],[Room cleanliness]],Rating_Range[],2,0)</f>
        <v>1</v>
      </c>
      <c r="AD424" s="6">
        <f>VLOOKUP(Feedback[[#This Row],[Food quality]],Rating_Range[],2,0)</f>
        <v>4</v>
      </c>
      <c r="AE424" s="6">
        <f>VLOOKUP(Feedback[[#This Row],[Variety of food]],Rating_Range[],2,0)</f>
        <v>2</v>
      </c>
      <c r="AF424" s="6">
        <f>VLOOKUP(Feedback[[#This Row],[Broadband &amp; TV]],Rating_Range[],2,0)</f>
        <v>3</v>
      </c>
      <c r="AG424" s="6">
        <f>VLOOKUP(Feedback[[#This Row],[Gym]],Rating_Range[],2,0)</f>
        <v>1</v>
      </c>
      <c r="AH424" s="6">
        <f>AVERAGE(Feedback[[#This Row],[S.A]:[Gymm]])</f>
        <v>2.25</v>
      </c>
      <c r="AI424" s="6">
        <f>AVERAGE(Feedback[[#This Row],[S.A]:[C-I-P]])</f>
        <v>1.5</v>
      </c>
      <c r="AJ424" s="6">
        <f>AVERAGE(Feedback[[#This Row],[RM_S]:[RM_C]])</f>
        <v>2.5</v>
      </c>
      <c r="AK424" s="6">
        <f>AVERAGE(Feedback[[#This Row],[F_Q]:[Var_Food]])</f>
        <v>3</v>
      </c>
      <c r="AL424" s="6">
        <f>AVERAGE(Feedback[[#This Row],[B &amp; TV]:[Gymm]])</f>
        <v>2</v>
      </c>
    </row>
    <row r="425" spans="1:38" x14ac:dyDescent="0.3">
      <c r="A425">
        <v>424</v>
      </c>
      <c r="B425" s="1">
        <v>44131</v>
      </c>
      <c r="C425" s="1">
        <v>44135</v>
      </c>
      <c r="D425" s="5">
        <f>INT(YEAR(Feedback[[#This Row],[Checkin Date]]))</f>
        <v>2020</v>
      </c>
      <c r="E425" s="5" t="s">
        <v>2013</v>
      </c>
      <c r="F425" s="5" t="str">
        <f>TEXT(Feedback[[#This Row],[Checkin Date]],"dddd")</f>
        <v>Tuesday</v>
      </c>
      <c r="G425" s="5" t="str">
        <f>IF(OR(Feedback[[#This Row],[Checkin Day]]="Monday",Feedback[[#This Row],[Checkin Day]]="Tuesday",Feedback[[#This Row],[Checkin Day]]="Wednesday",Feedback[[#This Row],[Checkin Day]]="Thursday"),"Weekdays","Weekends")</f>
        <v>Weekdays</v>
      </c>
      <c r="H425">
        <v>4</v>
      </c>
      <c r="I4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25" t="s">
        <v>455</v>
      </c>
      <c r="K425" t="s">
        <v>37</v>
      </c>
      <c r="L425" s="1">
        <v>30145</v>
      </c>
      <c r="M425" s="5">
        <f ca="1">DATEDIF(Feedback[[#This Row],[Date of Birth]],TODAY(),"Y")</f>
        <v>42</v>
      </c>
      <c r="N425" t="s">
        <v>22</v>
      </c>
      <c r="O425" t="s">
        <v>23</v>
      </c>
      <c r="P425">
        <v>4</v>
      </c>
      <c r="Q425">
        <v>8</v>
      </c>
      <c r="R425" t="s">
        <v>28</v>
      </c>
      <c r="S425" t="s">
        <v>28</v>
      </c>
      <c r="T425" t="s">
        <v>25</v>
      </c>
      <c r="U425" t="s">
        <v>25</v>
      </c>
      <c r="V425" t="s">
        <v>26</v>
      </c>
      <c r="W425" t="s">
        <v>26</v>
      </c>
      <c r="X425" t="s">
        <v>26</v>
      </c>
      <c r="Y425" t="s">
        <v>24</v>
      </c>
      <c r="Z425" s="6">
        <f>VLOOKUP(Feedback[[#This Row],[Staff attitude]],Rating_Range[],2,0)</f>
        <v>5</v>
      </c>
      <c r="AA425" s="6">
        <f>VLOOKUP(Feedback[[#This Row],[Check-in Process]],Rating_Range[],2,0)</f>
        <v>5</v>
      </c>
      <c r="AB425" s="6">
        <f>VLOOKUP(Feedback[[#This Row],[Room service]],Rating_Range[],2,0)</f>
        <v>4</v>
      </c>
      <c r="AC425" s="6">
        <f>VLOOKUP(Feedback[[#This Row],[Room cleanliness]],Rating_Range[],2,0)</f>
        <v>4</v>
      </c>
      <c r="AD425" s="6">
        <f>VLOOKUP(Feedback[[#This Row],[Food quality]],Rating_Range[],2,0)</f>
        <v>1</v>
      </c>
      <c r="AE425" s="6">
        <f>VLOOKUP(Feedback[[#This Row],[Variety of food]],Rating_Range[],2,0)</f>
        <v>1</v>
      </c>
      <c r="AF425" s="6">
        <f>VLOOKUP(Feedback[[#This Row],[Broadband &amp; TV]],Rating_Range[],2,0)</f>
        <v>1</v>
      </c>
      <c r="AG425" s="6">
        <f>VLOOKUP(Feedback[[#This Row],[Gym]],Rating_Range[],2,0)</f>
        <v>3</v>
      </c>
      <c r="AH425" s="6">
        <f>AVERAGE(Feedback[[#This Row],[S.A]:[Gymm]])</f>
        <v>3</v>
      </c>
      <c r="AI425" s="6">
        <f>AVERAGE(Feedback[[#This Row],[S.A]:[C-I-P]])</f>
        <v>5</v>
      </c>
      <c r="AJ425" s="6">
        <f>AVERAGE(Feedback[[#This Row],[RM_S]:[RM_C]])</f>
        <v>4</v>
      </c>
      <c r="AK425" s="6">
        <f>AVERAGE(Feedback[[#This Row],[F_Q]:[Var_Food]])</f>
        <v>1</v>
      </c>
      <c r="AL425" s="6">
        <f>AVERAGE(Feedback[[#This Row],[B &amp; TV]:[Gymm]])</f>
        <v>2</v>
      </c>
    </row>
    <row r="426" spans="1:38" x14ac:dyDescent="0.3">
      <c r="A426">
        <v>425</v>
      </c>
      <c r="B426" s="1">
        <v>44473</v>
      </c>
      <c r="C426" s="1">
        <v>44480</v>
      </c>
      <c r="D426" s="5">
        <f>INT(YEAR(Feedback[[#This Row],[Checkin Date]]))</f>
        <v>2021</v>
      </c>
      <c r="E426" s="5" t="s">
        <v>2013</v>
      </c>
      <c r="F426" s="5" t="str">
        <f>TEXT(Feedback[[#This Row],[Checkin Date]],"dddd")</f>
        <v>Monday</v>
      </c>
      <c r="G426" s="5" t="str">
        <f>IF(OR(Feedback[[#This Row],[Checkin Day]]="Monday",Feedback[[#This Row],[Checkin Day]]="Tuesday",Feedback[[#This Row],[Checkin Day]]="Wednesday",Feedback[[#This Row],[Checkin Day]]="Thursday"),"Weekdays","Weekends")</f>
        <v>Weekdays</v>
      </c>
      <c r="H426">
        <v>7</v>
      </c>
      <c r="I4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26" t="s">
        <v>456</v>
      </c>
      <c r="K426" t="s">
        <v>37</v>
      </c>
      <c r="L426" s="1">
        <v>23117</v>
      </c>
      <c r="M426" s="5">
        <f ca="1">DATEDIF(Feedback[[#This Row],[Date of Birth]],TODAY(),"Y")</f>
        <v>62</v>
      </c>
      <c r="N426" t="s">
        <v>22</v>
      </c>
      <c r="O426" t="s">
        <v>23</v>
      </c>
      <c r="P426">
        <v>4</v>
      </c>
      <c r="Q426">
        <v>7</v>
      </c>
      <c r="R426" t="s">
        <v>24</v>
      </c>
      <c r="S426" t="s">
        <v>24</v>
      </c>
      <c r="T426" t="s">
        <v>25</v>
      </c>
      <c r="U426" t="s">
        <v>26</v>
      </c>
      <c r="V426" t="s">
        <v>28</v>
      </c>
      <c r="W426" t="s">
        <v>27</v>
      </c>
      <c r="X426" t="s">
        <v>27</v>
      </c>
      <c r="Y426" t="s">
        <v>26</v>
      </c>
      <c r="Z426" s="6">
        <f>VLOOKUP(Feedback[[#This Row],[Staff attitude]],Rating_Range[],2,0)</f>
        <v>3</v>
      </c>
      <c r="AA426" s="6">
        <f>VLOOKUP(Feedback[[#This Row],[Check-in Process]],Rating_Range[],2,0)</f>
        <v>3</v>
      </c>
      <c r="AB426" s="6">
        <f>VLOOKUP(Feedback[[#This Row],[Room service]],Rating_Range[],2,0)</f>
        <v>4</v>
      </c>
      <c r="AC426" s="6">
        <f>VLOOKUP(Feedback[[#This Row],[Room cleanliness]],Rating_Range[],2,0)</f>
        <v>1</v>
      </c>
      <c r="AD426" s="6">
        <f>VLOOKUP(Feedback[[#This Row],[Food quality]],Rating_Range[],2,0)</f>
        <v>5</v>
      </c>
      <c r="AE426" s="6">
        <f>VLOOKUP(Feedback[[#This Row],[Variety of food]],Rating_Range[],2,0)</f>
        <v>2</v>
      </c>
      <c r="AF426" s="6">
        <f>VLOOKUP(Feedback[[#This Row],[Broadband &amp; TV]],Rating_Range[],2,0)</f>
        <v>2</v>
      </c>
      <c r="AG426" s="6">
        <f>VLOOKUP(Feedback[[#This Row],[Gym]],Rating_Range[],2,0)</f>
        <v>1</v>
      </c>
      <c r="AH426" s="6">
        <f>AVERAGE(Feedback[[#This Row],[S.A]:[Gymm]])</f>
        <v>2.625</v>
      </c>
      <c r="AI426" s="6">
        <f>AVERAGE(Feedback[[#This Row],[S.A]:[C-I-P]])</f>
        <v>3</v>
      </c>
      <c r="AJ426" s="6">
        <f>AVERAGE(Feedback[[#This Row],[RM_S]:[RM_C]])</f>
        <v>2.5</v>
      </c>
      <c r="AK426" s="6">
        <f>AVERAGE(Feedback[[#This Row],[F_Q]:[Var_Food]])</f>
        <v>3.5</v>
      </c>
      <c r="AL426" s="6">
        <f>AVERAGE(Feedback[[#This Row],[B &amp; TV]:[Gymm]])</f>
        <v>1.5</v>
      </c>
    </row>
    <row r="427" spans="1:38" x14ac:dyDescent="0.3">
      <c r="A427">
        <v>426</v>
      </c>
      <c r="B427" s="1">
        <v>43869</v>
      </c>
      <c r="C427" s="1">
        <v>43874</v>
      </c>
      <c r="D427" s="5">
        <f>INT(YEAR(Feedback[[#This Row],[Checkin Date]]))</f>
        <v>2020</v>
      </c>
      <c r="E427" s="5" t="s">
        <v>2018</v>
      </c>
      <c r="F427" s="5" t="str">
        <f>TEXT(Feedback[[#This Row],[Checkin Date]],"dddd")</f>
        <v>Saturday</v>
      </c>
      <c r="G427" s="5" t="str">
        <f>IF(OR(Feedback[[#This Row],[Checkin Day]]="Monday",Feedback[[#This Row],[Checkin Day]]="Tuesday",Feedback[[#This Row],[Checkin Day]]="Wednesday",Feedback[[#This Row],[Checkin Day]]="Thursday"),"Weekdays","Weekends")</f>
        <v>Weekends</v>
      </c>
      <c r="H427">
        <v>5</v>
      </c>
      <c r="I4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27" t="s">
        <v>457</v>
      </c>
      <c r="K427" t="s">
        <v>21</v>
      </c>
      <c r="L427" s="1">
        <v>25586</v>
      </c>
      <c r="M427" s="5">
        <f ca="1">DATEDIF(Feedback[[#This Row],[Date of Birth]],TODAY(),"Y")</f>
        <v>55</v>
      </c>
      <c r="N427" t="s">
        <v>35</v>
      </c>
      <c r="O427" t="s">
        <v>1991</v>
      </c>
      <c r="P427">
        <v>1</v>
      </c>
      <c r="Q427">
        <v>9</v>
      </c>
      <c r="R427" t="s">
        <v>28</v>
      </c>
      <c r="S427" t="s">
        <v>25</v>
      </c>
      <c r="T427" t="s">
        <v>25</v>
      </c>
      <c r="U427" t="s">
        <v>27</v>
      </c>
      <c r="V427" t="s">
        <v>26</v>
      </c>
      <c r="W427" t="s">
        <v>27</v>
      </c>
      <c r="X427" t="s">
        <v>27</v>
      </c>
      <c r="Y427" t="s">
        <v>27</v>
      </c>
      <c r="Z427" s="6">
        <f>VLOOKUP(Feedback[[#This Row],[Staff attitude]],Rating_Range[],2,0)</f>
        <v>5</v>
      </c>
      <c r="AA427" s="6">
        <f>VLOOKUP(Feedback[[#This Row],[Check-in Process]],Rating_Range[],2,0)</f>
        <v>4</v>
      </c>
      <c r="AB427" s="6">
        <f>VLOOKUP(Feedback[[#This Row],[Room service]],Rating_Range[],2,0)</f>
        <v>4</v>
      </c>
      <c r="AC427" s="6">
        <f>VLOOKUP(Feedback[[#This Row],[Room cleanliness]],Rating_Range[],2,0)</f>
        <v>2</v>
      </c>
      <c r="AD427" s="6">
        <f>VLOOKUP(Feedback[[#This Row],[Food quality]],Rating_Range[],2,0)</f>
        <v>1</v>
      </c>
      <c r="AE427" s="6">
        <f>VLOOKUP(Feedback[[#This Row],[Variety of food]],Rating_Range[],2,0)</f>
        <v>2</v>
      </c>
      <c r="AF427" s="6">
        <f>VLOOKUP(Feedback[[#This Row],[Broadband &amp; TV]],Rating_Range[],2,0)</f>
        <v>2</v>
      </c>
      <c r="AG427" s="6">
        <f>VLOOKUP(Feedback[[#This Row],[Gym]],Rating_Range[],2,0)</f>
        <v>2</v>
      </c>
      <c r="AH427" s="6">
        <f>AVERAGE(Feedback[[#This Row],[S.A]:[Gymm]])</f>
        <v>2.75</v>
      </c>
      <c r="AI427" s="6">
        <f>AVERAGE(Feedback[[#This Row],[S.A]:[C-I-P]])</f>
        <v>4.5</v>
      </c>
      <c r="AJ427" s="6">
        <f>AVERAGE(Feedback[[#This Row],[RM_S]:[RM_C]])</f>
        <v>3</v>
      </c>
      <c r="AK427" s="6">
        <f>AVERAGE(Feedback[[#This Row],[F_Q]:[Var_Food]])</f>
        <v>1.5</v>
      </c>
      <c r="AL427" s="6">
        <f>AVERAGE(Feedback[[#This Row],[B &amp; TV]:[Gymm]])</f>
        <v>2</v>
      </c>
    </row>
    <row r="428" spans="1:38" x14ac:dyDescent="0.3">
      <c r="A428">
        <v>427</v>
      </c>
      <c r="B428" s="1">
        <v>44040</v>
      </c>
      <c r="C428" s="1">
        <v>44066</v>
      </c>
      <c r="D428" s="5">
        <f>INT(YEAR(Feedback[[#This Row],[Checkin Date]]))</f>
        <v>2020</v>
      </c>
      <c r="E428" s="5" t="s">
        <v>2016</v>
      </c>
      <c r="F428" s="5" t="str">
        <f>TEXT(Feedback[[#This Row],[Checkin Date]],"dddd")</f>
        <v>Tuesday</v>
      </c>
      <c r="G428" s="5" t="str">
        <f>IF(OR(Feedback[[#This Row],[Checkin Day]]="Monday",Feedback[[#This Row],[Checkin Day]]="Tuesday",Feedback[[#This Row],[Checkin Day]]="Wednesday",Feedback[[#This Row],[Checkin Day]]="Thursday"),"Weekdays","Weekends")</f>
        <v>Weekdays</v>
      </c>
      <c r="H428">
        <v>26</v>
      </c>
      <c r="I4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28" t="s">
        <v>458</v>
      </c>
      <c r="K428" t="s">
        <v>21</v>
      </c>
      <c r="L428" s="1">
        <v>22865</v>
      </c>
      <c r="M428" s="5">
        <f ca="1">DATEDIF(Feedback[[#This Row],[Date of Birth]],TODAY(),"Y")</f>
        <v>62</v>
      </c>
      <c r="N428" t="s">
        <v>35</v>
      </c>
      <c r="O428" t="s">
        <v>23</v>
      </c>
      <c r="P428">
        <v>2</v>
      </c>
      <c r="Q428">
        <v>9</v>
      </c>
      <c r="R428" t="s">
        <v>24</v>
      </c>
      <c r="S428" t="s">
        <v>28</v>
      </c>
      <c r="T428" t="s">
        <v>27</v>
      </c>
      <c r="U428" t="s">
        <v>26</v>
      </c>
      <c r="V428" t="s">
        <v>27</v>
      </c>
      <c r="W428" t="s">
        <v>26</v>
      </c>
      <c r="X428" t="s">
        <v>28</v>
      </c>
      <c r="Y428" t="s">
        <v>28</v>
      </c>
      <c r="Z428" s="6">
        <f>VLOOKUP(Feedback[[#This Row],[Staff attitude]],Rating_Range[],2,0)</f>
        <v>3</v>
      </c>
      <c r="AA428" s="6">
        <f>VLOOKUP(Feedback[[#This Row],[Check-in Process]],Rating_Range[],2,0)</f>
        <v>5</v>
      </c>
      <c r="AB428" s="6">
        <f>VLOOKUP(Feedback[[#This Row],[Room service]],Rating_Range[],2,0)</f>
        <v>2</v>
      </c>
      <c r="AC428" s="6">
        <f>VLOOKUP(Feedback[[#This Row],[Room cleanliness]],Rating_Range[],2,0)</f>
        <v>1</v>
      </c>
      <c r="AD428" s="6">
        <f>VLOOKUP(Feedback[[#This Row],[Food quality]],Rating_Range[],2,0)</f>
        <v>2</v>
      </c>
      <c r="AE428" s="6">
        <f>VLOOKUP(Feedback[[#This Row],[Variety of food]],Rating_Range[],2,0)</f>
        <v>1</v>
      </c>
      <c r="AF428" s="6">
        <f>VLOOKUP(Feedback[[#This Row],[Broadband &amp; TV]],Rating_Range[],2,0)</f>
        <v>5</v>
      </c>
      <c r="AG428" s="6">
        <f>VLOOKUP(Feedback[[#This Row],[Gym]],Rating_Range[],2,0)</f>
        <v>5</v>
      </c>
      <c r="AH428" s="6">
        <f>AVERAGE(Feedback[[#This Row],[S.A]:[Gymm]])</f>
        <v>3</v>
      </c>
      <c r="AI428" s="6">
        <f>AVERAGE(Feedback[[#This Row],[S.A]:[C-I-P]])</f>
        <v>4</v>
      </c>
      <c r="AJ428" s="6">
        <f>AVERAGE(Feedback[[#This Row],[RM_S]:[RM_C]])</f>
        <v>1.5</v>
      </c>
      <c r="AK428" s="6">
        <f>AVERAGE(Feedback[[#This Row],[F_Q]:[Var_Food]])</f>
        <v>1.5</v>
      </c>
      <c r="AL428" s="6">
        <f>AVERAGE(Feedback[[#This Row],[B &amp; TV]:[Gymm]])</f>
        <v>5</v>
      </c>
    </row>
    <row r="429" spans="1:38" x14ac:dyDescent="0.3">
      <c r="A429">
        <v>428</v>
      </c>
      <c r="B429" s="1">
        <v>44320</v>
      </c>
      <c r="C429" s="1">
        <v>44336</v>
      </c>
      <c r="D429" s="5">
        <f>INT(YEAR(Feedback[[#This Row],[Checkin Date]]))</f>
        <v>2021</v>
      </c>
      <c r="E429" s="5" t="s">
        <v>2011</v>
      </c>
      <c r="F429" s="5" t="str">
        <f>TEXT(Feedback[[#This Row],[Checkin Date]],"dddd")</f>
        <v>Tuesday</v>
      </c>
      <c r="G429" s="5" t="str">
        <f>IF(OR(Feedback[[#This Row],[Checkin Day]]="Monday",Feedback[[#This Row],[Checkin Day]]="Tuesday",Feedback[[#This Row],[Checkin Day]]="Wednesday",Feedback[[#This Row],[Checkin Day]]="Thursday"),"Weekdays","Weekends")</f>
        <v>Weekdays</v>
      </c>
      <c r="H429">
        <v>16</v>
      </c>
      <c r="I4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29" t="s">
        <v>459</v>
      </c>
      <c r="K429" t="s">
        <v>21</v>
      </c>
      <c r="L429" s="1">
        <v>25672</v>
      </c>
      <c r="M429" s="5">
        <f ca="1">DATEDIF(Feedback[[#This Row],[Date of Birth]],TODAY(),"Y")</f>
        <v>55</v>
      </c>
      <c r="N429" t="s">
        <v>22</v>
      </c>
      <c r="O429" t="s">
        <v>23</v>
      </c>
      <c r="P429">
        <v>5</v>
      </c>
      <c r="Q429">
        <v>4</v>
      </c>
      <c r="R429" t="s">
        <v>24</v>
      </c>
      <c r="S429" t="s">
        <v>25</v>
      </c>
      <c r="T429" t="s">
        <v>25</v>
      </c>
      <c r="U429" t="s">
        <v>25</v>
      </c>
      <c r="V429" t="s">
        <v>26</v>
      </c>
      <c r="W429" t="s">
        <v>27</v>
      </c>
      <c r="X429" t="s">
        <v>26</v>
      </c>
      <c r="Y429" t="s">
        <v>27</v>
      </c>
      <c r="Z429" s="6">
        <f>VLOOKUP(Feedback[[#This Row],[Staff attitude]],Rating_Range[],2,0)</f>
        <v>3</v>
      </c>
      <c r="AA429" s="6">
        <f>VLOOKUP(Feedback[[#This Row],[Check-in Process]],Rating_Range[],2,0)</f>
        <v>4</v>
      </c>
      <c r="AB429" s="6">
        <f>VLOOKUP(Feedback[[#This Row],[Room service]],Rating_Range[],2,0)</f>
        <v>4</v>
      </c>
      <c r="AC429" s="6">
        <f>VLOOKUP(Feedback[[#This Row],[Room cleanliness]],Rating_Range[],2,0)</f>
        <v>4</v>
      </c>
      <c r="AD429" s="6">
        <f>VLOOKUP(Feedback[[#This Row],[Food quality]],Rating_Range[],2,0)</f>
        <v>1</v>
      </c>
      <c r="AE429" s="6">
        <f>VLOOKUP(Feedback[[#This Row],[Variety of food]],Rating_Range[],2,0)</f>
        <v>2</v>
      </c>
      <c r="AF429" s="6">
        <f>VLOOKUP(Feedback[[#This Row],[Broadband &amp; TV]],Rating_Range[],2,0)</f>
        <v>1</v>
      </c>
      <c r="AG429" s="6">
        <f>VLOOKUP(Feedback[[#This Row],[Gym]],Rating_Range[],2,0)</f>
        <v>2</v>
      </c>
      <c r="AH429" s="6">
        <f>AVERAGE(Feedback[[#This Row],[S.A]:[Gymm]])</f>
        <v>2.625</v>
      </c>
      <c r="AI429" s="6">
        <f>AVERAGE(Feedback[[#This Row],[S.A]:[C-I-P]])</f>
        <v>3.5</v>
      </c>
      <c r="AJ429" s="6">
        <f>AVERAGE(Feedback[[#This Row],[RM_S]:[RM_C]])</f>
        <v>4</v>
      </c>
      <c r="AK429" s="6">
        <f>AVERAGE(Feedback[[#This Row],[F_Q]:[Var_Food]])</f>
        <v>1.5</v>
      </c>
      <c r="AL429" s="6">
        <f>AVERAGE(Feedback[[#This Row],[B &amp; TV]:[Gymm]])</f>
        <v>1.5</v>
      </c>
    </row>
    <row r="430" spans="1:38" x14ac:dyDescent="0.3">
      <c r="A430">
        <v>429</v>
      </c>
      <c r="B430" s="1">
        <v>44524</v>
      </c>
      <c r="C430" s="1">
        <v>44541</v>
      </c>
      <c r="D430" s="5">
        <f>INT(YEAR(Feedback[[#This Row],[Checkin Date]]))</f>
        <v>2021</v>
      </c>
      <c r="E430" s="5" t="s">
        <v>2015</v>
      </c>
      <c r="F430" s="5" t="str">
        <f>TEXT(Feedback[[#This Row],[Checkin Date]],"dddd")</f>
        <v>Wednesday</v>
      </c>
      <c r="G430" s="5" t="str">
        <f>IF(OR(Feedback[[#This Row],[Checkin Day]]="Monday",Feedback[[#This Row],[Checkin Day]]="Tuesday",Feedback[[#This Row],[Checkin Day]]="Wednesday",Feedback[[#This Row],[Checkin Day]]="Thursday"),"Weekdays","Weekends")</f>
        <v>Weekdays</v>
      </c>
      <c r="H430">
        <v>17</v>
      </c>
      <c r="I4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30" t="s">
        <v>460</v>
      </c>
      <c r="K430" t="s">
        <v>37</v>
      </c>
      <c r="L430" s="1">
        <v>28958</v>
      </c>
      <c r="M430" s="5">
        <f ca="1">DATEDIF(Feedback[[#This Row],[Date of Birth]],TODAY(),"Y")</f>
        <v>46</v>
      </c>
      <c r="N430" t="s">
        <v>31</v>
      </c>
      <c r="O430" t="s">
        <v>1991</v>
      </c>
      <c r="P430">
        <v>5</v>
      </c>
      <c r="Q430">
        <v>9</v>
      </c>
      <c r="R430" t="s">
        <v>25</v>
      </c>
      <c r="S430" t="s">
        <v>28</v>
      </c>
      <c r="T430" t="s">
        <v>25</v>
      </c>
      <c r="U430" t="s">
        <v>24</v>
      </c>
      <c r="V430" t="s">
        <v>27</v>
      </c>
      <c r="W430" t="s">
        <v>26</v>
      </c>
      <c r="X430" t="s">
        <v>26</v>
      </c>
      <c r="Y430" t="s">
        <v>28</v>
      </c>
      <c r="Z430" s="6">
        <f>VLOOKUP(Feedback[[#This Row],[Staff attitude]],Rating_Range[],2,0)</f>
        <v>4</v>
      </c>
      <c r="AA430" s="6">
        <f>VLOOKUP(Feedback[[#This Row],[Check-in Process]],Rating_Range[],2,0)</f>
        <v>5</v>
      </c>
      <c r="AB430" s="6">
        <f>VLOOKUP(Feedback[[#This Row],[Room service]],Rating_Range[],2,0)</f>
        <v>4</v>
      </c>
      <c r="AC430" s="6">
        <f>VLOOKUP(Feedback[[#This Row],[Room cleanliness]],Rating_Range[],2,0)</f>
        <v>3</v>
      </c>
      <c r="AD430" s="6">
        <f>VLOOKUP(Feedback[[#This Row],[Food quality]],Rating_Range[],2,0)</f>
        <v>2</v>
      </c>
      <c r="AE430" s="6">
        <f>VLOOKUP(Feedback[[#This Row],[Variety of food]],Rating_Range[],2,0)</f>
        <v>1</v>
      </c>
      <c r="AF430" s="6">
        <f>VLOOKUP(Feedback[[#This Row],[Broadband &amp; TV]],Rating_Range[],2,0)</f>
        <v>1</v>
      </c>
      <c r="AG430" s="6">
        <f>VLOOKUP(Feedback[[#This Row],[Gym]],Rating_Range[],2,0)</f>
        <v>5</v>
      </c>
      <c r="AH430" s="6">
        <f>AVERAGE(Feedback[[#This Row],[S.A]:[Gymm]])</f>
        <v>3.125</v>
      </c>
      <c r="AI430" s="6">
        <f>AVERAGE(Feedback[[#This Row],[S.A]:[C-I-P]])</f>
        <v>4.5</v>
      </c>
      <c r="AJ430" s="6">
        <f>AVERAGE(Feedback[[#This Row],[RM_S]:[RM_C]])</f>
        <v>3.5</v>
      </c>
      <c r="AK430" s="6">
        <f>AVERAGE(Feedback[[#This Row],[F_Q]:[Var_Food]])</f>
        <v>1.5</v>
      </c>
      <c r="AL430" s="6">
        <f>AVERAGE(Feedback[[#This Row],[B &amp; TV]:[Gymm]])</f>
        <v>3</v>
      </c>
    </row>
    <row r="431" spans="1:38" x14ac:dyDescent="0.3">
      <c r="A431">
        <v>430</v>
      </c>
      <c r="B431" s="1">
        <v>43893</v>
      </c>
      <c r="C431" s="1">
        <v>43915</v>
      </c>
      <c r="D431" s="5">
        <f>INT(YEAR(Feedback[[#This Row],[Checkin Date]]))</f>
        <v>2020</v>
      </c>
      <c r="E431" s="5" t="s">
        <v>2017</v>
      </c>
      <c r="F431" s="5" t="str">
        <f>TEXT(Feedback[[#This Row],[Checkin Date]],"dddd")</f>
        <v>Tuesday</v>
      </c>
      <c r="G431" s="5" t="str">
        <f>IF(OR(Feedback[[#This Row],[Checkin Day]]="Monday",Feedback[[#This Row],[Checkin Day]]="Tuesday",Feedback[[#This Row],[Checkin Day]]="Wednesday",Feedback[[#This Row],[Checkin Day]]="Thursday"),"Weekdays","Weekends")</f>
        <v>Weekdays</v>
      </c>
      <c r="H431">
        <v>22</v>
      </c>
      <c r="I4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31" t="s">
        <v>461</v>
      </c>
      <c r="K431" t="s">
        <v>37</v>
      </c>
      <c r="L431" s="1">
        <v>32339</v>
      </c>
      <c r="M431" s="5">
        <f ca="1">DATEDIF(Feedback[[#This Row],[Date of Birth]],TODAY(),"Y")</f>
        <v>36</v>
      </c>
      <c r="N431" t="s">
        <v>22</v>
      </c>
      <c r="O431" t="s">
        <v>23</v>
      </c>
      <c r="P431">
        <v>2</v>
      </c>
      <c r="Q431">
        <v>9</v>
      </c>
      <c r="R431" t="s">
        <v>28</v>
      </c>
      <c r="S431" t="s">
        <v>25</v>
      </c>
      <c r="T431" t="s">
        <v>24</v>
      </c>
      <c r="U431" t="s">
        <v>27</v>
      </c>
      <c r="V431" t="s">
        <v>27</v>
      </c>
      <c r="W431" t="s">
        <v>26</v>
      </c>
      <c r="X431" t="s">
        <v>26</v>
      </c>
      <c r="Y431" t="s">
        <v>26</v>
      </c>
      <c r="Z431" s="6">
        <f>VLOOKUP(Feedback[[#This Row],[Staff attitude]],Rating_Range[],2,0)</f>
        <v>5</v>
      </c>
      <c r="AA431" s="6">
        <f>VLOOKUP(Feedback[[#This Row],[Check-in Process]],Rating_Range[],2,0)</f>
        <v>4</v>
      </c>
      <c r="AB431" s="6">
        <f>VLOOKUP(Feedback[[#This Row],[Room service]],Rating_Range[],2,0)</f>
        <v>3</v>
      </c>
      <c r="AC431" s="6">
        <f>VLOOKUP(Feedback[[#This Row],[Room cleanliness]],Rating_Range[],2,0)</f>
        <v>2</v>
      </c>
      <c r="AD431" s="6">
        <f>VLOOKUP(Feedback[[#This Row],[Food quality]],Rating_Range[],2,0)</f>
        <v>2</v>
      </c>
      <c r="AE431" s="6">
        <f>VLOOKUP(Feedback[[#This Row],[Variety of food]],Rating_Range[],2,0)</f>
        <v>1</v>
      </c>
      <c r="AF431" s="6">
        <f>VLOOKUP(Feedback[[#This Row],[Broadband &amp; TV]],Rating_Range[],2,0)</f>
        <v>1</v>
      </c>
      <c r="AG431" s="6">
        <f>VLOOKUP(Feedback[[#This Row],[Gym]],Rating_Range[],2,0)</f>
        <v>1</v>
      </c>
      <c r="AH431" s="6">
        <f>AVERAGE(Feedback[[#This Row],[S.A]:[Gymm]])</f>
        <v>2.375</v>
      </c>
      <c r="AI431" s="6">
        <f>AVERAGE(Feedback[[#This Row],[S.A]:[C-I-P]])</f>
        <v>4.5</v>
      </c>
      <c r="AJ431" s="6">
        <f>AVERAGE(Feedback[[#This Row],[RM_S]:[RM_C]])</f>
        <v>2.5</v>
      </c>
      <c r="AK431" s="6">
        <f>AVERAGE(Feedback[[#This Row],[F_Q]:[Var_Food]])</f>
        <v>1.5</v>
      </c>
      <c r="AL431" s="6">
        <f>AVERAGE(Feedback[[#This Row],[B &amp; TV]:[Gymm]])</f>
        <v>1</v>
      </c>
    </row>
    <row r="432" spans="1:38" x14ac:dyDescent="0.3">
      <c r="A432">
        <v>431</v>
      </c>
      <c r="B432" s="1">
        <v>43980</v>
      </c>
      <c r="C432" s="1">
        <v>44001</v>
      </c>
      <c r="D432" s="5">
        <f>INT(YEAR(Feedback[[#This Row],[Checkin Date]]))</f>
        <v>2020</v>
      </c>
      <c r="E432" s="5" t="s">
        <v>2011</v>
      </c>
      <c r="F432" s="5" t="str">
        <f>TEXT(Feedback[[#This Row],[Checkin Date]],"dddd")</f>
        <v>Friday</v>
      </c>
      <c r="G432" s="5" t="str">
        <f>IF(OR(Feedback[[#This Row],[Checkin Day]]="Monday",Feedback[[#This Row],[Checkin Day]]="Tuesday",Feedback[[#This Row],[Checkin Day]]="Wednesday",Feedback[[#This Row],[Checkin Day]]="Thursday"),"Weekdays","Weekends")</f>
        <v>Weekends</v>
      </c>
      <c r="H432">
        <v>21</v>
      </c>
      <c r="I4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32" t="s">
        <v>462</v>
      </c>
      <c r="K432" t="s">
        <v>37</v>
      </c>
      <c r="L432" s="1">
        <v>37460</v>
      </c>
      <c r="M432" s="5">
        <f ca="1">DATEDIF(Feedback[[#This Row],[Date of Birth]],TODAY(),"Y")</f>
        <v>22</v>
      </c>
      <c r="N432" t="s">
        <v>22</v>
      </c>
      <c r="O432" t="s">
        <v>23</v>
      </c>
      <c r="P432">
        <v>2</v>
      </c>
      <c r="Q432">
        <v>8</v>
      </c>
      <c r="R432" t="s">
        <v>25</v>
      </c>
      <c r="S432" t="s">
        <v>24</v>
      </c>
      <c r="T432" t="s">
        <v>28</v>
      </c>
      <c r="U432" t="s">
        <v>25</v>
      </c>
      <c r="V432" t="s">
        <v>27</v>
      </c>
      <c r="W432" t="s">
        <v>27</v>
      </c>
      <c r="X432" t="s">
        <v>28</v>
      </c>
      <c r="Y432" t="s">
        <v>25</v>
      </c>
      <c r="Z432" s="6">
        <f>VLOOKUP(Feedback[[#This Row],[Staff attitude]],Rating_Range[],2,0)</f>
        <v>4</v>
      </c>
      <c r="AA432" s="6">
        <f>VLOOKUP(Feedback[[#This Row],[Check-in Process]],Rating_Range[],2,0)</f>
        <v>3</v>
      </c>
      <c r="AB432" s="6">
        <f>VLOOKUP(Feedback[[#This Row],[Room service]],Rating_Range[],2,0)</f>
        <v>5</v>
      </c>
      <c r="AC432" s="6">
        <f>VLOOKUP(Feedback[[#This Row],[Room cleanliness]],Rating_Range[],2,0)</f>
        <v>4</v>
      </c>
      <c r="AD432" s="6">
        <f>VLOOKUP(Feedback[[#This Row],[Food quality]],Rating_Range[],2,0)</f>
        <v>2</v>
      </c>
      <c r="AE432" s="6">
        <f>VLOOKUP(Feedback[[#This Row],[Variety of food]],Rating_Range[],2,0)</f>
        <v>2</v>
      </c>
      <c r="AF432" s="6">
        <f>VLOOKUP(Feedback[[#This Row],[Broadband &amp; TV]],Rating_Range[],2,0)</f>
        <v>5</v>
      </c>
      <c r="AG432" s="6">
        <f>VLOOKUP(Feedback[[#This Row],[Gym]],Rating_Range[],2,0)</f>
        <v>4</v>
      </c>
      <c r="AH432" s="6">
        <f>AVERAGE(Feedback[[#This Row],[S.A]:[Gymm]])</f>
        <v>3.625</v>
      </c>
      <c r="AI432" s="6">
        <f>AVERAGE(Feedback[[#This Row],[S.A]:[C-I-P]])</f>
        <v>3.5</v>
      </c>
      <c r="AJ432" s="6">
        <f>AVERAGE(Feedback[[#This Row],[RM_S]:[RM_C]])</f>
        <v>4.5</v>
      </c>
      <c r="AK432" s="6">
        <f>AVERAGE(Feedback[[#This Row],[F_Q]:[Var_Food]])</f>
        <v>2</v>
      </c>
      <c r="AL432" s="6">
        <f>AVERAGE(Feedback[[#This Row],[B &amp; TV]:[Gymm]])</f>
        <v>4.5</v>
      </c>
    </row>
    <row r="433" spans="1:38" x14ac:dyDescent="0.3">
      <c r="A433">
        <v>432</v>
      </c>
      <c r="B433" s="1">
        <v>44116</v>
      </c>
      <c r="C433" s="1">
        <v>44141</v>
      </c>
      <c r="D433" s="5">
        <f>INT(YEAR(Feedback[[#This Row],[Checkin Date]]))</f>
        <v>2020</v>
      </c>
      <c r="E433" s="5" t="s">
        <v>2013</v>
      </c>
      <c r="F433" s="5" t="str">
        <f>TEXT(Feedback[[#This Row],[Checkin Date]],"dddd")</f>
        <v>Monday</v>
      </c>
      <c r="G433" s="5" t="str">
        <f>IF(OR(Feedback[[#This Row],[Checkin Day]]="Monday",Feedback[[#This Row],[Checkin Day]]="Tuesday",Feedback[[#This Row],[Checkin Day]]="Wednesday",Feedback[[#This Row],[Checkin Day]]="Thursday"),"Weekdays","Weekends")</f>
        <v>Weekdays</v>
      </c>
      <c r="H433">
        <v>25</v>
      </c>
      <c r="I4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33" t="s">
        <v>463</v>
      </c>
      <c r="K433" t="s">
        <v>21</v>
      </c>
      <c r="L433" s="1">
        <v>38638</v>
      </c>
      <c r="M433" s="5">
        <f ca="1">DATEDIF(Feedback[[#This Row],[Date of Birth]],TODAY(),"Y")</f>
        <v>19</v>
      </c>
      <c r="N433" t="s">
        <v>22</v>
      </c>
      <c r="O433" t="s">
        <v>23</v>
      </c>
      <c r="P433">
        <v>4</v>
      </c>
      <c r="Q433">
        <v>8</v>
      </c>
      <c r="R433" t="s">
        <v>24</v>
      </c>
      <c r="S433" t="s">
        <v>28</v>
      </c>
      <c r="T433" t="s">
        <v>24</v>
      </c>
      <c r="U433" t="s">
        <v>25</v>
      </c>
      <c r="V433" t="s">
        <v>26</v>
      </c>
      <c r="W433" t="s">
        <v>26</v>
      </c>
      <c r="X433" t="s">
        <v>25</v>
      </c>
      <c r="Y433" t="s">
        <v>27</v>
      </c>
      <c r="Z433" s="6">
        <f>VLOOKUP(Feedback[[#This Row],[Staff attitude]],Rating_Range[],2,0)</f>
        <v>3</v>
      </c>
      <c r="AA433" s="6">
        <f>VLOOKUP(Feedback[[#This Row],[Check-in Process]],Rating_Range[],2,0)</f>
        <v>5</v>
      </c>
      <c r="AB433" s="6">
        <f>VLOOKUP(Feedback[[#This Row],[Room service]],Rating_Range[],2,0)</f>
        <v>3</v>
      </c>
      <c r="AC433" s="6">
        <f>VLOOKUP(Feedback[[#This Row],[Room cleanliness]],Rating_Range[],2,0)</f>
        <v>4</v>
      </c>
      <c r="AD433" s="6">
        <f>VLOOKUP(Feedback[[#This Row],[Food quality]],Rating_Range[],2,0)</f>
        <v>1</v>
      </c>
      <c r="AE433" s="6">
        <f>VLOOKUP(Feedback[[#This Row],[Variety of food]],Rating_Range[],2,0)</f>
        <v>1</v>
      </c>
      <c r="AF433" s="6">
        <f>VLOOKUP(Feedback[[#This Row],[Broadband &amp; TV]],Rating_Range[],2,0)</f>
        <v>4</v>
      </c>
      <c r="AG433" s="6">
        <f>VLOOKUP(Feedback[[#This Row],[Gym]],Rating_Range[],2,0)</f>
        <v>2</v>
      </c>
      <c r="AH433" s="6">
        <f>AVERAGE(Feedback[[#This Row],[S.A]:[Gymm]])</f>
        <v>2.875</v>
      </c>
      <c r="AI433" s="6">
        <f>AVERAGE(Feedback[[#This Row],[S.A]:[C-I-P]])</f>
        <v>4</v>
      </c>
      <c r="AJ433" s="6">
        <f>AVERAGE(Feedback[[#This Row],[RM_S]:[RM_C]])</f>
        <v>3.5</v>
      </c>
      <c r="AK433" s="6">
        <f>AVERAGE(Feedback[[#This Row],[F_Q]:[Var_Food]])</f>
        <v>1</v>
      </c>
      <c r="AL433" s="6">
        <f>AVERAGE(Feedback[[#This Row],[B &amp; TV]:[Gymm]])</f>
        <v>3</v>
      </c>
    </row>
    <row r="434" spans="1:38" x14ac:dyDescent="0.3">
      <c r="A434">
        <v>433</v>
      </c>
      <c r="B434" s="1">
        <v>43968</v>
      </c>
      <c r="C434" s="1">
        <v>43978</v>
      </c>
      <c r="D434" s="5">
        <f>INT(YEAR(Feedback[[#This Row],[Checkin Date]]))</f>
        <v>2020</v>
      </c>
      <c r="E434" s="5" t="s">
        <v>2011</v>
      </c>
      <c r="F434" s="5" t="str">
        <f>TEXT(Feedback[[#This Row],[Checkin Date]],"dddd")</f>
        <v>Sunday</v>
      </c>
      <c r="G434" s="5" t="str">
        <f>IF(OR(Feedback[[#This Row],[Checkin Day]]="Monday",Feedback[[#This Row],[Checkin Day]]="Tuesday",Feedback[[#This Row],[Checkin Day]]="Wednesday",Feedback[[#This Row],[Checkin Day]]="Thursday"),"Weekdays","Weekends")</f>
        <v>Weekends</v>
      </c>
      <c r="H434">
        <v>10</v>
      </c>
      <c r="I4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34" t="s">
        <v>464</v>
      </c>
      <c r="K434" t="s">
        <v>37</v>
      </c>
      <c r="L434" s="1">
        <v>22529</v>
      </c>
      <c r="M434" s="5">
        <f ca="1">DATEDIF(Feedback[[#This Row],[Date of Birth]],TODAY(),"Y")</f>
        <v>63</v>
      </c>
      <c r="N434" t="s">
        <v>35</v>
      </c>
      <c r="O434" t="s">
        <v>1994</v>
      </c>
      <c r="P434">
        <v>4</v>
      </c>
      <c r="Q434">
        <v>6</v>
      </c>
      <c r="R434" t="s">
        <v>28</v>
      </c>
      <c r="S434" t="s">
        <v>28</v>
      </c>
      <c r="T434" t="s">
        <v>25</v>
      </c>
      <c r="U434" t="s">
        <v>24</v>
      </c>
      <c r="V434" t="s">
        <v>27</v>
      </c>
      <c r="W434" t="s">
        <v>24</v>
      </c>
      <c r="X434" t="s">
        <v>25</v>
      </c>
      <c r="Y434" t="s">
        <v>26</v>
      </c>
      <c r="Z434" s="6">
        <f>VLOOKUP(Feedback[[#This Row],[Staff attitude]],Rating_Range[],2,0)</f>
        <v>5</v>
      </c>
      <c r="AA434" s="6">
        <f>VLOOKUP(Feedback[[#This Row],[Check-in Process]],Rating_Range[],2,0)</f>
        <v>5</v>
      </c>
      <c r="AB434" s="6">
        <f>VLOOKUP(Feedback[[#This Row],[Room service]],Rating_Range[],2,0)</f>
        <v>4</v>
      </c>
      <c r="AC434" s="6">
        <f>VLOOKUP(Feedback[[#This Row],[Room cleanliness]],Rating_Range[],2,0)</f>
        <v>3</v>
      </c>
      <c r="AD434" s="6">
        <f>VLOOKUP(Feedback[[#This Row],[Food quality]],Rating_Range[],2,0)</f>
        <v>2</v>
      </c>
      <c r="AE434" s="6">
        <f>VLOOKUP(Feedback[[#This Row],[Variety of food]],Rating_Range[],2,0)</f>
        <v>3</v>
      </c>
      <c r="AF434" s="6">
        <f>VLOOKUP(Feedback[[#This Row],[Broadband &amp; TV]],Rating_Range[],2,0)</f>
        <v>4</v>
      </c>
      <c r="AG434" s="6">
        <f>VLOOKUP(Feedback[[#This Row],[Gym]],Rating_Range[],2,0)</f>
        <v>1</v>
      </c>
      <c r="AH434" s="6">
        <f>AVERAGE(Feedback[[#This Row],[S.A]:[Gymm]])</f>
        <v>3.375</v>
      </c>
      <c r="AI434" s="6">
        <f>AVERAGE(Feedback[[#This Row],[S.A]:[C-I-P]])</f>
        <v>5</v>
      </c>
      <c r="AJ434" s="6">
        <f>AVERAGE(Feedback[[#This Row],[RM_S]:[RM_C]])</f>
        <v>3.5</v>
      </c>
      <c r="AK434" s="6">
        <f>AVERAGE(Feedback[[#This Row],[F_Q]:[Var_Food]])</f>
        <v>2.5</v>
      </c>
      <c r="AL434" s="6">
        <f>AVERAGE(Feedback[[#This Row],[B &amp; TV]:[Gymm]])</f>
        <v>2.5</v>
      </c>
    </row>
    <row r="435" spans="1:38" x14ac:dyDescent="0.3">
      <c r="A435">
        <v>434</v>
      </c>
      <c r="B435" s="1">
        <v>44699</v>
      </c>
      <c r="C435" s="1">
        <v>44722</v>
      </c>
      <c r="D435" s="5">
        <f>INT(YEAR(Feedback[[#This Row],[Checkin Date]]))</f>
        <v>2022</v>
      </c>
      <c r="E435" s="5" t="s">
        <v>2011</v>
      </c>
      <c r="F435" s="5" t="str">
        <f>TEXT(Feedback[[#This Row],[Checkin Date]],"dddd")</f>
        <v>Wednesday</v>
      </c>
      <c r="G435" s="5" t="str">
        <f>IF(OR(Feedback[[#This Row],[Checkin Day]]="Monday",Feedback[[#This Row],[Checkin Day]]="Tuesday",Feedback[[#This Row],[Checkin Day]]="Wednesday",Feedback[[#This Row],[Checkin Day]]="Thursday"),"Weekdays","Weekends")</f>
        <v>Weekdays</v>
      </c>
      <c r="H435">
        <v>23</v>
      </c>
      <c r="I4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35" t="s">
        <v>465</v>
      </c>
      <c r="K435" t="s">
        <v>37</v>
      </c>
      <c r="L435" s="1">
        <v>21129</v>
      </c>
      <c r="M435" s="5">
        <f ca="1">DATEDIF(Feedback[[#This Row],[Date of Birth]],TODAY(),"Y")</f>
        <v>67</v>
      </c>
      <c r="N435" t="s">
        <v>22</v>
      </c>
      <c r="O435" t="s">
        <v>1995</v>
      </c>
      <c r="P435">
        <v>2</v>
      </c>
      <c r="Q435">
        <v>7</v>
      </c>
      <c r="R435" t="s">
        <v>24</v>
      </c>
      <c r="S435" t="s">
        <v>25</v>
      </c>
      <c r="T435" t="s">
        <v>27</v>
      </c>
      <c r="U435" t="s">
        <v>28</v>
      </c>
      <c r="V435" t="s">
        <v>25</v>
      </c>
      <c r="W435" t="s">
        <v>26</v>
      </c>
      <c r="X435" t="s">
        <v>26</v>
      </c>
      <c r="Y435" t="s">
        <v>25</v>
      </c>
      <c r="Z435" s="6">
        <f>VLOOKUP(Feedback[[#This Row],[Staff attitude]],Rating_Range[],2,0)</f>
        <v>3</v>
      </c>
      <c r="AA435" s="6">
        <f>VLOOKUP(Feedback[[#This Row],[Check-in Process]],Rating_Range[],2,0)</f>
        <v>4</v>
      </c>
      <c r="AB435" s="6">
        <f>VLOOKUP(Feedback[[#This Row],[Room service]],Rating_Range[],2,0)</f>
        <v>2</v>
      </c>
      <c r="AC435" s="6">
        <f>VLOOKUP(Feedback[[#This Row],[Room cleanliness]],Rating_Range[],2,0)</f>
        <v>5</v>
      </c>
      <c r="AD435" s="6">
        <f>VLOOKUP(Feedback[[#This Row],[Food quality]],Rating_Range[],2,0)</f>
        <v>4</v>
      </c>
      <c r="AE435" s="6">
        <f>VLOOKUP(Feedback[[#This Row],[Variety of food]],Rating_Range[],2,0)</f>
        <v>1</v>
      </c>
      <c r="AF435" s="6">
        <f>VLOOKUP(Feedback[[#This Row],[Broadband &amp; TV]],Rating_Range[],2,0)</f>
        <v>1</v>
      </c>
      <c r="AG435" s="6">
        <f>VLOOKUP(Feedback[[#This Row],[Gym]],Rating_Range[],2,0)</f>
        <v>4</v>
      </c>
      <c r="AH435" s="6">
        <f>AVERAGE(Feedback[[#This Row],[S.A]:[Gymm]])</f>
        <v>3</v>
      </c>
      <c r="AI435" s="6">
        <f>AVERAGE(Feedback[[#This Row],[S.A]:[C-I-P]])</f>
        <v>3.5</v>
      </c>
      <c r="AJ435" s="6">
        <f>AVERAGE(Feedback[[#This Row],[RM_S]:[RM_C]])</f>
        <v>3.5</v>
      </c>
      <c r="AK435" s="6">
        <f>AVERAGE(Feedback[[#This Row],[F_Q]:[Var_Food]])</f>
        <v>2.5</v>
      </c>
      <c r="AL435" s="6">
        <f>AVERAGE(Feedback[[#This Row],[B &amp; TV]:[Gymm]])</f>
        <v>2.5</v>
      </c>
    </row>
    <row r="436" spans="1:38" x14ac:dyDescent="0.3">
      <c r="A436">
        <v>435</v>
      </c>
      <c r="B436" s="1">
        <v>43989</v>
      </c>
      <c r="C436" s="1">
        <v>44017</v>
      </c>
      <c r="D436" s="5">
        <f>INT(YEAR(Feedback[[#This Row],[Checkin Date]]))</f>
        <v>2020</v>
      </c>
      <c r="E436" s="5" t="s">
        <v>2009</v>
      </c>
      <c r="F436" s="5" t="str">
        <f>TEXT(Feedback[[#This Row],[Checkin Date]],"dddd")</f>
        <v>Sunday</v>
      </c>
      <c r="G436" s="5" t="str">
        <f>IF(OR(Feedback[[#This Row],[Checkin Day]]="Monday",Feedback[[#This Row],[Checkin Day]]="Tuesday",Feedback[[#This Row],[Checkin Day]]="Wednesday",Feedback[[#This Row],[Checkin Day]]="Thursday"),"Weekdays","Weekends")</f>
        <v>Weekends</v>
      </c>
      <c r="H436">
        <v>28</v>
      </c>
      <c r="I4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36" t="s">
        <v>466</v>
      </c>
      <c r="K436" t="s">
        <v>21</v>
      </c>
      <c r="L436" s="1">
        <v>23361</v>
      </c>
      <c r="M436" s="5">
        <f ca="1">DATEDIF(Feedback[[#This Row],[Date of Birth]],TODAY(),"Y")</f>
        <v>61</v>
      </c>
      <c r="N436" t="s">
        <v>22</v>
      </c>
      <c r="O436" t="s">
        <v>1995</v>
      </c>
      <c r="P436">
        <v>2</v>
      </c>
      <c r="Q436">
        <v>9</v>
      </c>
      <c r="R436" t="s">
        <v>24</v>
      </c>
      <c r="S436" t="s">
        <v>24</v>
      </c>
      <c r="T436" t="s">
        <v>24</v>
      </c>
      <c r="U436" t="s">
        <v>24</v>
      </c>
      <c r="V436" t="s">
        <v>25</v>
      </c>
      <c r="W436" t="s">
        <v>25</v>
      </c>
      <c r="X436" t="s">
        <v>26</v>
      </c>
      <c r="Y436" t="s">
        <v>24</v>
      </c>
      <c r="Z436" s="6">
        <f>VLOOKUP(Feedback[[#This Row],[Staff attitude]],Rating_Range[],2,0)</f>
        <v>3</v>
      </c>
      <c r="AA436" s="6">
        <f>VLOOKUP(Feedback[[#This Row],[Check-in Process]],Rating_Range[],2,0)</f>
        <v>3</v>
      </c>
      <c r="AB436" s="6">
        <f>VLOOKUP(Feedback[[#This Row],[Room service]],Rating_Range[],2,0)</f>
        <v>3</v>
      </c>
      <c r="AC436" s="6">
        <f>VLOOKUP(Feedback[[#This Row],[Room cleanliness]],Rating_Range[],2,0)</f>
        <v>3</v>
      </c>
      <c r="AD436" s="6">
        <f>VLOOKUP(Feedback[[#This Row],[Food quality]],Rating_Range[],2,0)</f>
        <v>4</v>
      </c>
      <c r="AE436" s="6">
        <f>VLOOKUP(Feedback[[#This Row],[Variety of food]],Rating_Range[],2,0)</f>
        <v>4</v>
      </c>
      <c r="AF436" s="6">
        <f>VLOOKUP(Feedback[[#This Row],[Broadband &amp; TV]],Rating_Range[],2,0)</f>
        <v>1</v>
      </c>
      <c r="AG436" s="6">
        <f>VLOOKUP(Feedback[[#This Row],[Gym]],Rating_Range[],2,0)</f>
        <v>3</v>
      </c>
      <c r="AH436" s="6">
        <f>AVERAGE(Feedback[[#This Row],[S.A]:[Gymm]])</f>
        <v>3</v>
      </c>
      <c r="AI436" s="6">
        <f>AVERAGE(Feedback[[#This Row],[S.A]:[C-I-P]])</f>
        <v>3</v>
      </c>
      <c r="AJ436" s="6">
        <f>AVERAGE(Feedback[[#This Row],[RM_S]:[RM_C]])</f>
        <v>3</v>
      </c>
      <c r="AK436" s="6">
        <f>AVERAGE(Feedback[[#This Row],[F_Q]:[Var_Food]])</f>
        <v>4</v>
      </c>
      <c r="AL436" s="6">
        <f>AVERAGE(Feedback[[#This Row],[B &amp; TV]:[Gymm]])</f>
        <v>2</v>
      </c>
    </row>
    <row r="437" spans="1:38" x14ac:dyDescent="0.3">
      <c r="A437">
        <v>436</v>
      </c>
      <c r="B437" s="1">
        <v>44660</v>
      </c>
      <c r="C437" s="1">
        <v>44673</v>
      </c>
      <c r="D437" s="5">
        <f>INT(YEAR(Feedback[[#This Row],[Checkin Date]]))</f>
        <v>2022</v>
      </c>
      <c r="E437" s="5" t="s">
        <v>2008</v>
      </c>
      <c r="F437" s="5" t="str">
        <f>TEXT(Feedback[[#This Row],[Checkin Date]],"dddd")</f>
        <v>Saturday</v>
      </c>
      <c r="G437" s="5" t="str">
        <f>IF(OR(Feedback[[#This Row],[Checkin Day]]="Monday",Feedback[[#This Row],[Checkin Day]]="Tuesday",Feedback[[#This Row],[Checkin Day]]="Wednesday",Feedback[[#This Row],[Checkin Day]]="Thursday"),"Weekdays","Weekends")</f>
        <v>Weekends</v>
      </c>
      <c r="H437">
        <v>13</v>
      </c>
      <c r="I4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37" t="s">
        <v>467</v>
      </c>
      <c r="K437" t="s">
        <v>21</v>
      </c>
      <c r="L437" s="1">
        <v>31686</v>
      </c>
      <c r="M437" s="5">
        <f ca="1">DATEDIF(Feedback[[#This Row],[Date of Birth]],TODAY(),"Y")</f>
        <v>38</v>
      </c>
      <c r="N437" t="s">
        <v>22</v>
      </c>
      <c r="O437" t="s">
        <v>23</v>
      </c>
      <c r="P437">
        <v>2</v>
      </c>
      <c r="Q437">
        <v>9</v>
      </c>
      <c r="R437" t="s">
        <v>28</v>
      </c>
      <c r="S437" t="s">
        <v>28</v>
      </c>
      <c r="T437" t="s">
        <v>24</v>
      </c>
      <c r="U437" t="s">
        <v>24</v>
      </c>
      <c r="V437" t="s">
        <v>24</v>
      </c>
      <c r="W437" t="s">
        <v>26</v>
      </c>
      <c r="X437" t="s">
        <v>24</v>
      </c>
      <c r="Y437" t="s">
        <v>25</v>
      </c>
      <c r="Z437" s="6">
        <f>VLOOKUP(Feedback[[#This Row],[Staff attitude]],Rating_Range[],2,0)</f>
        <v>5</v>
      </c>
      <c r="AA437" s="6">
        <f>VLOOKUP(Feedback[[#This Row],[Check-in Process]],Rating_Range[],2,0)</f>
        <v>5</v>
      </c>
      <c r="AB437" s="6">
        <f>VLOOKUP(Feedback[[#This Row],[Room service]],Rating_Range[],2,0)</f>
        <v>3</v>
      </c>
      <c r="AC437" s="6">
        <f>VLOOKUP(Feedback[[#This Row],[Room cleanliness]],Rating_Range[],2,0)</f>
        <v>3</v>
      </c>
      <c r="AD437" s="6">
        <f>VLOOKUP(Feedback[[#This Row],[Food quality]],Rating_Range[],2,0)</f>
        <v>3</v>
      </c>
      <c r="AE437" s="6">
        <f>VLOOKUP(Feedback[[#This Row],[Variety of food]],Rating_Range[],2,0)</f>
        <v>1</v>
      </c>
      <c r="AF437" s="6">
        <f>VLOOKUP(Feedback[[#This Row],[Broadband &amp; TV]],Rating_Range[],2,0)</f>
        <v>3</v>
      </c>
      <c r="AG437" s="6">
        <f>VLOOKUP(Feedback[[#This Row],[Gym]],Rating_Range[],2,0)</f>
        <v>4</v>
      </c>
      <c r="AH437" s="6">
        <f>AVERAGE(Feedback[[#This Row],[S.A]:[Gymm]])</f>
        <v>3.375</v>
      </c>
      <c r="AI437" s="6">
        <f>AVERAGE(Feedback[[#This Row],[S.A]:[C-I-P]])</f>
        <v>5</v>
      </c>
      <c r="AJ437" s="6">
        <f>AVERAGE(Feedback[[#This Row],[RM_S]:[RM_C]])</f>
        <v>3</v>
      </c>
      <c r="AK437" s="6">
        <f>AVERAGE(Feedback[[#This Row],[F_Q]:[Var_Food]])</f>
        <v>2</v>
      </c>
      <c r="AL437" s="6">
        <f>AVERAGE(Feedback[[#This Row],[B &amp; TV]:[Gymm]])</f>
        <v>3.5</v>
      </c>
    </row>
    <row r="438" spans="1:38" x14ac:dyDescent="0.3">
      <c r="A438">
        <v>437</v>
      </c>
      <c r="B438" s="1">
        <v>44405</v>
      </c>
      <c r="C438" s="1">
        <v>44411</v>
      </c>
      <c r="D438" s="5">
        <f>INT(YEAR(Feedback[[#This Row],[Checkin Date]]))</f>
        <v>2021</v>
      </c>
      <c r="E438" s="5" t="s">
        <v>2016</v>
      </c>
      <c r="F438" s="5" t="str">
        <f>TEXT(Feedback[[#This Row],[Checkin Date]],"dddd")</f>
        <v>Wednesday</v>
      </c>
      <c r="G438" s="5" t="str">
        <f>IF(OR(Feedback[[#This Row],[Checkin Day]]="Monday",Feedback[[#This Row],[Checkin Day]]="Tuesday",Feedback[[#This Row],[Checkin Day]]="Wednesday",Feedback[[#This Row],[Checkin Day]]="Thursday"),"Weekdays","Weekends")</f>
        <v>Weekdays</v>
      </c>
      <c r="H438">
        <v>6</v>
      </c>
      <c r="I4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38" t="s">
        <v>468</v>
      </c>
      <c r="K438" t="s">
        <v>37</v>
      </c>
      <c r="L438" s="1">
        <v>20174</v>
      </c>
      <c r="M438" s="5">
        <f ca="1">DATEDIF(Feedback[[#This Row],[Date of Birth]],TODAY(),"Y")</f>
        <v>70</v>
      </c>
      <c r="N438" t="s">
        <v>22</v>
      </c>
      <c r="O438" t="s">
        <v>23</v>
      </c>
      <c r="P438">
        <v>3</v>
      </c>
      <c r="Q438">
        <v>8</v>
      </c>
      <c r="R438" t="s">
        <v>28</v>
      </c>
      <c r="S438" t="s">
        <v>28</v>
      </c>
      <c r="T438" t="s">
        <v>24</v>
      </c>
      <c r="U438" t="s">
        <v>27</v>
      </c>
      <c r="V438" t="s">
        <v>25</v>
      </c>
      <c r="W438" t="s">
        <v>27</v>
      </c>
      <c r="X438" t="s">
        <v>25</v>
      </c>
      <c r="Y438" t="s">
        <v>24</v>
      </c>
      <c r="Z438" s="6">
        <f>VLOOKUP(Feedback[[#This Row],[Staff attitude]],Rating_Range[],2,0)</f>
        <v>5</v>
      </c>
      <c r="AA438" s="6">
        <f>VLOOKUP(Feedback[[#This Row],[Check-in Process]],Rating_Range[],2,0)</f>
        <v>5</v>
      </c>
      <c r="AB438" s="6">
        <f>VLOOKUP(Feedback[[#This Row],[Room service]],Rating_Range[],2,0)</f>
        <v>3</v>
      </c>
      <c r="AC438" s="6">
        <f>VLOOKUP(Feedback[[#This Row],[Room cleanliness]],Rating_Range[],2,0)</f>
        <v>2</v>
      </c>
      <c r="AD438" s="6">
        <f>VLOOKUP(Feedback[[#This Row],[Food quality]],Rating_Range[],2,0)</f>
        <v>4</v>
      </c>
      <c r="AE438" s="6">
        <f>VLOOKUP(Feedback[[#This Row],[Variety of food]],Rating_Range[],2,0)</f>
        <v>2</v>
      </c>
      <c r="AF438" s="6">
        <f>VLOOKUP(Feedback[[#This Row],[Broadband &amp; TV]],Rating_Range[],2,0)</f>
        <v>4</v>
      </c>
      <c r="AG438" s="6">
        <f>VLOOKUP(Feedback[[#This Row],[Gym]],Rating_Range[],2,0)</f>
        <v>3</v>
      </c>
      <c r="AH438" s="6">
        <f>AVERAGE(Feedback[[#This Row],[S.A]:[Gymm]])</f>
        <v>3.5</v>
      </c>
      <c r="AI438" s="6">
        <f>AVERAGE(Feedback[[#This Row],[S.A]:[C-I-P]])</f>
        <v>5</v>
      </c>
      <c r="AJ438" s="6">
        <f>AVERAGE(Feedback[[#This Row],[RM_S]:[RM_C]])</f>
        <v>2.5</v>
      </c>
      <c r="AK438" s="6">
        <f>AVERAGE(Feedback[[#This Row],[F_Q]:[Var_Food]])</f>
        <v>3</v>
      </c>
      <c r="AL438" s="6">
        <f>AVERAGE(Feedback[[#This Row],[B &amp; TV]:[Gymm]])</f>
        <v>3.5</v>
      </c>
    </row>
    <row r="439" spans="1:38" x14ac:dyDescent="0.3">
      <c r="A439">
        <v>438</v>
      </c>
      <c r="B439" s="1">
        <v>44740</v>
      </c>
      <c r="C439" s="1">
        <v>44748</v>
      </c>
      <c r="D439" s="5">
        <f>INT(YEAR(Feedback[[#This Row],[Checkin Date]]))</f>
        <v>2022</v>
      </c>
      <c r="E439" s="5" t="s">
        <v>2009</v>
      </c>
      <c r="F439" s="5" t="str">
        <f>TEXT(Feedback[[#This Row],[Checkin Date]],"dddd")</f>
        <v>Tuesday</v>
      </c>
      <c r="G439" s="5" t="str">
        <f>IF(OR(Feedback[[#This Row],[Checkin Day]]="Monday",Feedback[[#This Row],[Checkin Day]]="Tuesday",Feedback[[#This Row],[Checkin Day]]="Wednesday",Feedback[[#This Row],[Checkin Day]]="Thursday"),"Weekdays","Weekends")</f>
        <v>Weekdays</v>
      </c>
      <c r="H439">
        <v>8</v>
      </c>
      <c r="I4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39" t="s">
        <v>469</v>
      </c>
      <c r="K439" t="s">
        <v>21</v>
      </c>
      <c r="L439" s="1">
        <v>38334</v>
      </c>
      <c r="M439" s="5">
        <f ca="1">DATEDIF(Feedback[[#This Row],[Date of Birth]],TODAY(),"Y")</f>
        <v>20</v>
      </c>
      <c r="N439" t="s">
        <v>31</v>
      </c>
      <c r="O439" t="s">
        <v>1992</v>
      </c>
      <c r="P439">
        <v>5</v>
      </c>
      <c r="Q439">
        <v>9</v>
      </c>
      <c r="R439" t="s">
        <v>24</v>
      </c>
      <c r="S439" t="s">
        <v>28</v>
      </c>
      <c r="T439" t="s">
        <v>24</v>
      </c>
      <c r="U439" t="s">
        <v>25</v>
      </c>
      <c r="V439" t="s">
        <v>28</v>
      </c>
      <c r="W439" t="s">
        <v>26</v>
      </c>
      <c r="X439" t="s">
        <v>25</v>
      </c>
      <c r="Y439" t="s">
        <v>25</v>
      </c>
      <c r="Z439" s="6">
        <f>VLOOKUP(Feedback[[#This Row],[Staff attitude]],Rating_Range[],2,0)</f>
        <v>3</v>
      </c>
      <c r="AA439" s="6">
        <f>VLOOKUP(Feedback[[#This Row],[Check-in Process]],Rating_Range[],2,0)</f>
        <v>5</v>
      </c>
      <c r="AB439" s="6">
        <f>VLOOKUP(Feedback[[#This Row],[Room service]],Rating_Range[],2,0)</f>
        <v>3</v>
      </c>
      <c r="AC439" s="6">
        <f>VLOOKUP(Feedback[[#This Row],[Room cleanliness]],Rating_Range[],2,0)</f>
        <v>4</v>
      </c>
      <c r="AD439" s="6">
        <f>VLOOKUP(Feedback[[#This Row],[Food quality]],Rating_Range[],2,0)</f>
        <v>5</v>
      </c>
      <c r="AE439" s="6">
        <f>VLOOKUP(Feedback[[#This Row],[Variety of food]],Rating_Range[],2,0)</f>
        <v>1</v>
      </c>
      <c r="AF439" s="6">
        <f>VLOOKUP(Feedback[[#This Row],[Broadband &amp; TV]],Rating_Range[],2,0)</f>
        <v>4</v>
      </c>
      <c r="AG439" s="6">
        <f>VLOOKUP(Feedback[[#This Row],[Gym]],Rating_Range[],2,0)</f>
        <v>4</v>
      </c>
      <c r="AH439" s="6">
        <f>AVERAGE(Feedback[[#This Row],[S.A]:[Gymm]])</f>
        <v>3.625</v>
      </c>
      <c r="AI439" s="6">
        <f>AVERAGE(Feedback[[#This Row],[S.A]:[C-I-P]])</f>
        <v>4</v>
      </c>
      <c r="AJ439" s="6">
        <f>AVERAGE(Feedback[[#This Row],[RM_S]:[RM_C]])</f>
        <v>3.5</v>
      </c>
      <c r="AK439" s="6">
        <f>AVERAGE(Feedback[[#This Row],[F_Q]:[Var_Food]])</f>
        <v>3</v>
      </c>
      <c r="AL439" s="6">
        <f>AVERAGE(Feedback[[#This Row],[B &amp; TV]:[Gymm]])</f>
        <v>4</v>
      </c>
    </row>
    <row r="440" spans="1:38" x14ac:dyDescent="0.3">
      <c r="A440">
        <v>439</v>
      </c>
      <c r="B440" s="1">
        <v>44850</v>
      </c>
      <c r="C440" s="1">
        <v>44867</v>
      </c>
      <c r="D440" s="5">
        <f>INT(YEAR(Feedback[[#This Row],[Checkin Date]]))</f>
        <v>2022</v>
      </c>
      <c r="E440" s="5" t="s">
        <v>2013</v>
      </c>
      <c r="F440" s="5" t="str">
        <f>TEXT(Feedback[[#This Row],[Checkin Date]],"dddd")</f>
        <v>Sunday</v>
      </c>
      <c r="G440" s="5" t="str">
        <f>IF(OR(Feedback[[#This Row],[Checkin Day]]="Monday",Feedback[[#This Row],[Checkin Day]]="Tuesday",Feedback[[#This Row],[Checkin Day]]="Wednesday",Feedback[[#This Row],[Checkin Day]]="Thursday"),"Weekdays","Weekends")</f>
        <v>Weekends</v>
      </c>
      <c r="H440">
        <v>17</v>
      </c>
      <c r="I4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40" t="s">
        <v>470</v>
      </c>
      <c r="K440" t="s">
        <v>37</v>
      </c>
      <c r="L440" s="1">
        <v>36941</v>
      </c>
      <c r="M440" s="5">
        <f ca="1">DATEDIF(Feedback[[#This Row],[Date of Birth]],TODAY(),"Y")</f>
        <v>24</v>
      </c>
      <c r="N440" t="s">
        <v>31</v>
      </c>
      <c r="O440" t="s">
        <v>1995</v>
      </c>
      <c r="P440">
        <v>5</v>
      </c>
      <c r="Q440">
        <v>8</v>
      </c>
      <c r="R440" t="s">
        <v>25</v>
      </c>
      <c r="S440" t="s">
        <v>28</v>
      </c>
      <c r="T440" t="s">
        <v>25</v>
      </c>
      <c r="U440" t="s">
        <v>28</v>
      </c>
      <c r="V440" t="s">
        <v>26</v>
      </c>
      <c r="W440" t="s">
        <v>27</v>
      </c>
      <c r="X440" t="s">
        <v>28</v>
      </c>
      <c r="Y440" t="s">
        <v>28</v>
      </c>
      <c r="Z440" s="6">
        <f>VLOOKUP(Feedback[[#This Row],[Staff attitude]],Rating_Range[],2,0)</f>
        <v>4</v>
      </c>
      <c r="AA440" s="6">
        <f>VLOOKUP(Feedback[[#This Row],[Check-in Process]],Rating_Range[],2,0)</f>
        <v>5</v>
      </c>
      <c r="AB440" s="6">
        <f>VLOOKUP(Feedback[[#This Row],[Room service]],Rating_Range[],2,0)</f>
        <v>4</v>
      </c>
      <c r="AC440" s="6">
        <f>VLOOKUP(Feedback[[#This Row],[Room cleanliness]],Rating_Range[],2,0)</f>
        <v>5</v>
      </c>
      <c r="AD440" s="6">
        <f>VLOOKUP(Feedback[[#This Row],[Food quality]],Rating_Range[],2,0)</f>
        <v>1</v>
      </c>
      <c r="AE440" s="6">
        <f>VLOOKUP(Feedback[[#This Row],[Variety of food]],Rating_Range[],2,0)</f>
        <v>2</v>
      </c>
      <c r="AF440" s="6">
        <f>VLOOKUP(Feedback[[#This Row],[Broadband &amp; TV]],Rating_Range[],2,0)</f>
        <v>5</v>
      </c>
      <c r="AG440" s="6">
        <f>VLOOKUP(Feedback[[#This Row],[Gym]],Rating_Range[],2,0)</f>
        <v>5</v>
      </c>
      <c r="AH440" s="6">
        <f>AVERAGE(Feedback[[#This Row],[S.A]:[Gymm]])</f>
        <v>3.875</v>
      </c>
      <c r="AI440" s="6">
        <f>AVERAGE(Feedback[[#This Row],[S.A]:[C-I-P]])</f>
        <v>4.5</v>
      </c>
      <c r="AJ440" s="6">
        <f>AVERAGE(Feedback[[#This Row],[RM_S]:[RM_C]])</f>
        <v>4.5</v>
      </c>
      <c r="AK440" s="6">
        <f>AVERAGE(Feedback[[#This Row],[F_Q]:[Var_Food]])</f>
        <v>1.5</v>
      </c>
      <c r="AL440" s="6">
        <f>AVERAGE(Feedback[[#This Row],[B &amp; TV]:[Gymm]])</f>
        <v>5</v>
      </c>
    </row>
    <row r="441" spans="1:38" x14ac:dyDescent="0.3">
      <c r="A441">
        <v>440</v>
      </c>
      <c r="B441" s="1">
        <v>43854</v>
      </c>
      <c r="C441" s="1">
        <v>43884</v>
      </c>
      <c r="D441" s="5">
        <f>INT(YEAR(Feedback[[#This Row],[Checkin Date]]))</f>
        <v>2020</v>
      </c>
      <c r="E441" s="5" t="s">
        <v>2014</v>
      </c>
      <c r="F441" s="5" t="str">
        <f>TEXT(Feedback[[#This Row],[Checkin Date]],"dddd")</f>
        <v>Friday</v>
      </c>
      <c r="G441" s="5" t="str">
        <f>IF(OR(Feedback[[#This Row],[Checkin Day]]="Monday",Feedback[[#This Row],[Checkin Day]]="Tuesday",Feedback[[#This Row],[Checkin Day]]="Wednesday",Feedback[[#This Row],[Checkin Day]]="Thursday"),"Weekdays","Weekends")</f>
        <v>Weekends</v>
      </c>
      <c r="H441">
        <v>30</v>
      </c>
      <c r="I4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41" t="s">
        <v>471</v>
      </c>
      <c r="K441" t="s">
        <v>21</v>
      </c>
      <c r="L441" s="1">
        <v>21359</v>
      </c>
      <c r="M441" s="5">
        <f ca="1">DATEDIF(Feedback[[#This Row],[Date of Birth]],TODAY(),"Y")</f>
        <v>67</v>
      </c>
      <c r="N441" t="s">
        <v>22</v>
      </c>
      <c r="O441" t="s">
        <v>23</v>
      </c>
      <c r="P441">
        <v>3</v>
      </c>
      <c r="Q441">
        <v>7</v>
      </c>
      <c r="R441" t="s">
        <v>27</v>
      </c>
      <c r="S441" t="s">
        <v>26</v>
      </c>
      <c r="T441" t="s">
        <v>26</v>
      </c>
      <c r="U441" t="s">
        <v>25</v>
      </c>
      <c r="V441" t="s">
        <v>28</v>
      </c>
      <c r="W441" t="s">
        <v>26</v>
      </c>
      <c r="X441" t="s">
        <v>24</v>
      </c>
      <c r="Y441" t="s">
        <v>26</v>
      </c>
      <c r="Z441" s="6">
        <f>VLOOKUP(Feedback[[#This Row],[Staff attitude]],Rating_Range[],2,0)</f>
        <v>2</v>
      </c>
      <c r="AA441" s="6">
        <f>VLOOKUP(Feedback[[#This Row],[Check-in Process]],Rating_Range[],2,0)</f>
        <v>1</v>
      </c>
      <c r="AB441" s="6">
        <f>VLOOKUP(Feedback[[#This Row],[Room service]],Rating_Range[],2,0)</f>
        <v>1</v>
      </c>
      <c r="AC441" s="6">
        <f>VLOOKUP(Feedback[[#This Row],[Room cleanliness]],Rating_Range[],2,0)</f>
        <v>4</v>
      </c>
      <c r="AD441" s="6">
        <f>VLOOKUP(Feedback[[#This Row],[Food quality]],Rating_Range[],2,0)</f>
        <v>5</v>
      </c>
      <c r="AE441" s="6">
        <f>VLOOKUP(Feedback[[#This Row],[Variety of food]],Rating_Range[],2,0)</f>
        <v>1</v>
      </c>
      <c r="AF441" s="6">
        <f>VLOOKUP(Feedback[[#This Row],[Broadband &amp; TV]],Rating_Range[],2,0)</f>
        <v>3</v>
      </c>
      <c r="AG441" s="6">
        <f>VLOOKUP(Feedback[[#This Row],[Gym]],Rating_Range[],2,0)</f>
        <v>1</v>
      </c>
      <c r="AH441" s="6">
        <f>AVERAGE(Feedback[[#This Row],[S.A]:[Gymm]])</f>
        <v>2.25</v>
      </c>
      <c r="AI441" s="6">
        <f>AVERAGE(Feedback[[#This Row],[S.A]:[C-I-P]])</f>
        <v>1.5</v>
      </c>
      <c r="AJ441" s="6">
        <f>AVERAGE(Feedback[[#This Row],[RM_S]:[RM_C]])</f>
        <v>2.5</v>
      </c>
      <c r="AK441" s="6">
        <f>AVERAGE(Feedback[[#This Row],[F_Q]:[Var_Food]])</f>
        <v>3</v>
      </c>
      <c r="AL441" s="6">
        <f>AVERAGE(Feedback[[#This Row],[B &amp; TV]:[Gymm]])</f>
        <v>2</v>
      </c>
    </row>
    <row r="442" spans="1:38" x14ac:dyDescent="0.3">
      <c r="A442">
        <v>441</v>
      </c>
      <c r="B442" s="1">
        <v>43851</v>
      </c>
      <c r="C442" s="1">
        <v>43867</v>
      </c>
      <c r="D442" s="5">
        <f>INT(YEAR(Feedback[[#This Row],[Checkin Date]]))</f>
        <v>2020</v>
      </c>
      <c r="E442" s="5" t="s">
        <v>2014</v>
      </c>
      <c r="F442" s="5" t="str">
        <f>TEXT(Feedback[[#This Row],[Checkin Date]],"dddd")</f>
        <v>Tuesday</v>
      </c>
      <c r="G442" s="5" t="str">
        <f>IF(OR(Feedback[[#This Row],[Checkin Day]]="Monday",Feedback[[#This Row],[Checkin Day]]="Tuesday",Feedback[[#This Row],[Checkin Day]]="Wednesday",Feedback[[#This Row],[Checkin Day]]="Thursday"),"Weekdays","Weekends")</f>
        <v>Weekdays</v>
      </c>
      <c r="H442">
        <v>16</v>
      </c>
      <c r="I4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42" t="s">
        <v>472</v>
      </c>
      <c r="K442" t="s">
        <v>21</v>
      </c>
      <c r="L442" s="1">
        <v>22340</v>
      </c>
      <c r="M442" s="5">
        <f ca="1">DATEDIF(Feedback[[#This Row],[Date of Birth]],TODAY(),"Y")</f>
        <v>64</v>
      </c>
      <c r="N442" t="s">
        <v>31</v>
      </c>
      <c r="O442" t="s">
        <v>1992</v>
      </c>
      <c r="P442">
        <v>4</v>
      </c>
      <c r="Q442">
        <v>8</v>
      </c>
      <c r="R442" t="s">
        <v>25</v>
      </c>
      <c r="S442" t="s">
        <v>24</v>
      </c>
      <c r="T442" t="s">
        <v>27</v>
      </c>
      <c r="U442" t="s">
        <v>25</v>
      </c>
      <c r="V442" t="s">
        <v>28</v>
      </c>
      <c r="W442" t="s">
        <v>26</v>
      </c>
      <c r="X442" t="s">
        <v>25</v>
      </c>
      <c r="Y442" t="s">
        <v>28</v>
      </c>
      <c r="Z442" s="6">
        <f>VLOOKUP(Feedback[[#This Row],[Staff attitude]],Rating_Range[],2,0)</f>
        <v>4</v>
      </c>
      <c r="AA442" s="6">
        <f>VLOOKUP(Feedback[[#This Row],[Check-in Process]],Rating_Range[],2,0)</f>
        <v>3</v>
      </c>
      <c r="AB442" s="6">
        <f>VLOOKUP(Feedback[[#This Row],[Room service]],Rating_Range[],2,0)</f>
        <v>2</v>
      </c>
      <c r="AC442" s="6">
        <f>VLOOKUP(Feedback[[#This Row],[Room cleanliness]],Rating_Range[],2,0)</f>
        <v>4</v>
      </c>
      <c r="AD442" s="6">
        <f>VLOOKUP(Feedback[[#This Row],[Food quality]],Rating_Range[],2,0)</f>
        <v>5</v>
      </c>
      <c r="AE442" s="6">
        <f>VLOOKUP(Feedback[[#This Row],[Variety of food]],Rating_Range[],2,0)</f>
        <v>1</v>
      </c>
      <c r="AF442" s="6">
        <f>VLOOKUP(Feedback[[#This Row],[Broadband &amp; TV]],Rating_Range[],2,0)</f>
        <v>4</v>
      </c>
      <c r="AG442" s="6">
        <f>VLOOKUP(Feedback[[#This Row],[Gym]],Rating_Range[],2,0)</f>
        <v>5</v>
      </c>
      <c r="AH442" s="6">
        <f>AVERAGE(Feedback[[#This Row],[S.A]:[Gymm]])</f>
        <v>3.5</v>
      </c>
      <c r="AI442" s="6">
        <f>AVERAGE(Feedback[[#This Row],[S.A]:[C-I-P]])</f>
        <v>3.5</v>
      </c>
      <c r="AJ442" s="6">
        <f>AVERAGE(Feedback[[#This Row],[RM_S]:[RM_C]])</f>
        <v>3</v>
      </c>
      <c r="AK442" s="6">
        <f>AVERAGE(Feedback[[#This Row],[F_Q]:[Var_Food]])</f>
        <v>3</v>
      </c>
      <c r="AL442" s="6">
        <f>AVERAGE(Feedback[[#This Row],[B &amp; TV]:[Gymm]])</f>
        <v>4.5</v>
      </c>
    </row>
    <row r="443" spans="1:38" x14ac:dyDescent="0.3">
      <c r="A443">
        <v>442</v>
      </c>
      <c r="B443" s="1">
        <v>44409</v>
      </c>
      <c r="C443" s="1">
        <v>44434</v>
      </c>
      <c r="D443" s="5">
        <f>INT(YEAR(Feedback[[#This Row],[Checkin Date]]))</f>
        <v>2021</v>
      </c>
      <c r="E443" s="5" t="s">
        <v>2012</v>
      </c>
      <c r="F443" s="5" t="str">
        <f>TEXT(Feedback[[#This Row],[Checkin Date]],"dddd")</f>
        <v>Sunday</v>
      </c>
      <c r="G443" s="5" t="str">
        <f>IF(OR(Feedback[[#This Row],[Checkin Day]]="Monday",Feedback[[#This Row],[Checkin Day]]="Tuesday",Feedback[[#This Row],[Checkin Day]]="Wednesday",Feedback[[#This Row],[Checkin Day]]="Thursday"),"Weekdays","Weekends")</f>
        <v>Weekends</v>
      </c>
      <c r="H443">
        <v>25</v>
      </c>
      <c r="I4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43" t="s">
        <v>473</v>
      </c>
      <c r="K443" t="s">
        <v>21</v>
      </c>
      <c r="L443" s="1">
        <v>28627</v>
      </c>
      <c r="M443" s="5">
        <f ca="1">DATEDIF(Feedback[[#This Row],[Date of Birth]],TODAY(),"Y")</f>
        <v>47</v>
      </c>
      <c r="N443" t="s">
        <v>31</v>
      </c>
      <c r="O443" t="s">
        <v>1992</v>
      </c>
      <c r="P443">
        <v>5</v>
      </c>
      <c r="Q443">
        <v>9</v>
      </c>
      <c r="R443" t="s">
        <v>28</v>
      </c>
      <c r="S443" t="s">
        <v>28</v>
      </c>
      <c r="T443" t="s">
        <v>24</v>
      </c>
      <c r="U443" t="s">
        <v>24</v>
      </c>
      <c r="V443" t="s">
        <v>28</v>
      </c>
      <c r="W443" t="s">
        <v>27</v>
      </c>
      <c r="X443" t="s">
        <v>26</v>
      </c>
      <c r="Y443" t="s">
        <v>24</v>
      </c>
      <c r="Z443" s="6">
        <f>VLOOKUP(Feedback[[#This Row],[Staff attitude]],Rating_Range[],2,0)</f>
        <v>5</v>
      </c>
      <c r="AA443" s="6">
        <f>VLOOKUP(Feedback[[#This Row],[Check-in Process]],Rating_Range[],2,0)</f>
        <v>5</v>
      </c>
      <c r="AB443" s="6">
        <f>VLOOKUP(Feedback[[#This Row],[Room service]],Rating_Range[],2,0)</f>
        <v>3</v>
      </c>
      <c r="AC443" s="6">
        <f>VLOOKUP(Feedback[[#This Row],[Room cleanliness]],Rating_Range[],2,0)</f>
        <v>3</v>
      </c>
      <c r="AD443" s="6">
        <f>VLOOKUP(Feedback[[#This Row],[Food quality]],Rating_Range[],2,0)</f>
        <v>5</v>
      </c>
      <c r="AE443" s="6">
        <f>VLOOKUP(Feedback[[#This Row],[Variety of food]],Rating_Range[],2,0)</f>
        <v>2</v>
      </c>
      <c r="AF443" s="6">
        <f>VLOOKUP(Feedback[[#This Row],[Broadband &amp; TV]],Rating_Range[],2,0)</f>
        <v>1</v>
      </c>
      <c r="AG443" s="6">
        <f>VLOOKUP(Feedback[[#This Row],[Gym]],Rating_Range[],2,0)</f>
        <v>3</v>
      </c>
      <c r="AH443" s="6">
        <f>AVERAGE(Feedback[[#This Row],[S.A]:[Gymm]])</f>
        <v>3.375</v>
      </c>
      <c r="AI443" s="6">
        <f>AVERAGE(Feedback[[#This Row],[S.A]:[C-I-P]])</f>
        <v>5</v>
      </c>
      <c r="AJ443" s="6">
        <f>AVERAGE(Feedback[[#This Row],[RM_S]:[RM_C]])</f>
        <v>3</v>
      </c>
      <c r="AK443" s="6">
        <f>AVERAGE(Feedback[[#This Row],[F_Q]:[Var_Food]])</f>
        <v>3.5</v>
      </c>
      <c r="AL443" s="6">
        <f>AVERAGE(Feedback[[#This Row],[B &amp; TV]:[Gymm]])</f>
        <v>2</v>
      </c>
    </row>
    <row r="444" spans="1:38" x14ac:dyDescent="0.3">
      <c r="A444">
        <v>443</v>
      </c>
      <c r="B444" s="1">
        <v>44348</v>
      </c>
      <c r="C444" s="1">
        <v>44352</v>
      </c>
      <c r="D444" s="5">
        <f>INT(YEAR(Feedback[[#This Row],[Checkin Date]]))</f>
        <v>2021</v>
      </c>
      <c r="E444" s="5" t="s">
        <v>2009</v>
      </c>
      <c r="F444" s="5" t="str">
        <f>TEXT(Feedback[[#This Row],[Checkin Date]],"dddd")</f>
        <v>Tuesday</v>
      </c>
      <c r="G444" s="5" t="str">
        <f>IF(OR(Feedback[[#This Row],[Checkin Day]]="Monday",Feedback[[#This Row],[Checkin Day]]="Tuesday",Feedback[[#This Row],[Checkin Day]]="Wednesday",Feedback[[#This Row],[Checkin Day]]="Thursday"),"Weekdays","Weekends")</f>
        <v>Weekdays</v>
      </c>
      <c r="H444">
        <v>4</v>
      </c>
      <c r="I4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44" t="s">
        <v>474</v>
      </c>
      <c r="K444" t="s">
        <v>37</v>
      </c>
      <c r="L444" s="1">
        <v>38529</v>
      </c>
      <c r="M444" s="5">
        <f ca="1">DATEDIF(Feedback[[#This Row],[Date of Birth]],TODAY(),"Y")</f>
        <v>20</v>
      </c>
      <c r="N444" t="s">
        <v>31</v>
      </c>
      <c r="O444" t="s">
        <v>1991</v>
      </c>
      <c r="P444">
        <v>2</v>
      </c>
      <c r="Q444">
        <v>9</v>
      </c>
      <c r="R444" t="s">
        <v>25</v>
      </c>
      <c r="S444" t="s">
        <v>25</v>
      </c>
      <c r="T444" t="s">
        <v>24</v>
      </c>
      <c r="U444" t="s">
        <v>24</v>
      </c>
      <c r="V444" t="s">
        <v>26</v>
      </c>
      <c r="W444" t="s">
        <v>24</v>
      </c>
      <c r="X444" t="s">
        <v>24</v>
      </c>
      <c r="Y444" t="s">
        <v>25</v>
      </c>
      <c r="Z444" s="6">
        <f>VLOOKUP(Feedback[[#This Row],[Staff attitude]],Rating_Range[],2,0)</f>
        <v>4</v>
      </c>
      <c r="AA444" s="6">
        <f>VLOOKUP(Feedback[[#This Row],[Check-in Process]],Rating_Range[],2,0)</f>
        <v>4</v>
      </c>
      <c r="AB444" s="6">
        <f>VLOOKUP(Feedback[[#This Row],[Room service]],Rating_Range[],2,0)</f>
        <v>3</v>
      </c>
      <c r="AC444" s="6">
        <f>VLOOKUP(Feedback[[#This Row],[Room cleanliness]],Rating_Range[],2,0)</f>
        <v>3</v>
      </c>
      <c r="AD444" s="6">
        <f>VLOOKUP(Feedback[[#This Row],[Food quality]],Rating_Range[],2,0)</f>
        <v>1</v>
      </c>
      <c r="AE444" s="6">
        <f>VLOOKUP(Feedback[[#This Row],[Variety of food]],Rating_Range[],2,0)</f>
        <v>3</v>
      </c>
      <c r="AF444" s="6">
        <f>VLOOKUP(Feedback[[#This Row],[Broadband &amp; TV]],Rating_Range[],2,0)</f>
        <v>3</v>
      </c>
      <c r="AG444" s="6">
        <f>VLOOKUP(Feedback[[#This Row],[Gym]],Rating_Range[],2,0)</f>
        <v>4</v>
      </c>
      <c r="AH444" s="6">
        <f>AVERAGE(Feedback[[#This Row],[S.A]:[Gymm]])</f>
        <v>3.125</v>
      </c>
      <c r="AI444" s="6">
        <f>AVERAGE(Feedback[[#This Row],[S.A]:[C-I-P]])</f>
        <v>4</v>
      </c>
      <c r="AJ444" s="6">
        <f>AVERAGE(Feedback[[#This Row],[RM_S]:[RM_C]])</f>
        <v>3</v>
      </c>
      <c r="AK444" s="6">
        <f>AVERAGE(Feedback[[#This Row],[F_Q]:[Var_Food]])</f>
        <v>2</v>
      </c>
      <c r="AL444" s="6">
        <f>AVERAGE(Feedback[[#This Row],[B &amp; TV]:[Gymm]])</f>
        <v>3.5</v>
      </c>
    </row>
    <row r="445" spans="1:38" x14ac:dyDescent="0.3">
      <c r="A445">
        <v>444</v>
      </c>
      <c r="B445" s="1">
        <v>44889</v>
      </c>
      <c r="C445" s="1">
        <v>44899</v>
      </c>
      <c r="D445" s="5">
        <f>INT(YEAR(Feedback[[#This Row],[Checkin Date]]))</f>
        <v>2022</v>
      </c>
      <c r="E445" s="5" t="s">
        <v>2015</v>
      </c>
      <c r="F445" s="5" t="str">
        <f>TEXT(Feedback[[#This Row],[Checkin Date]],"dddd")</f>
        <v>Thursday</v>
      </c>
      <c r="G445" s="5" t="str">
        <f>IF(OR(Feedback[[#This Row],[Checkin Day]]="Monday",Feedback[[#This Row],[Checkin Day]]="Tuesday",Feedback[[#This Row],[Checkin Day]]="Wednesday",Feedback[[#This Row],[Checkin Day]]="Thursday"),"Weekdays","Weekends")</f>
        <v>Weekdays</v>
      </c>
      <c r="H445">
        <v>10</v>
      </c>
      <c r="I4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45" t="s">
        <v>475</v>
      </c>
      <c r="K445" t="s">
        <v>21</v>
      </c>
      <c r="L445" s="1">
        <v>24394</v>
      </c>
      <c r="M445" s="5">
        <f ca="1">DATEDIF(Feedback[[#This Row],[Date of Birth]],TODAY(),"Y")</f>
        <v>58</v>
      </c>
      <c r="N445" t="s">
        <v>35</v>
      </c>
      <c r="O445" t="s">
        <v>1990</v>
      </c>
      <c r="P445">
        <v>3</v>
      </c>
      <c r="Q445">
        <v>5</v>
      </c>
      <c r="R445" t="s">
        <v>28</v>
      </c>
      <c r="S445" t="s">
        <v>28</v>
      </c>
      <c r="T445" t="s">
        <v>25</v>
      </c>
      <c r="U445" t="s">
        <v>28</v>
      </c>
      <c r="V445" t="s">
        <v>26</v>
      </c>
      <c r="W445" t="s">
        <v>27</v>
      </c>
      <c r="X445" t="s">
        <v>28</v>
      </c>
      <c r="Y445" t="s">
        <v>28</v>
      </c>
      <c r="Z445" s="6">
        <f>VLOOKUP(Feedback[[#This Row],[Staff attitude]],Rating_Range[],2,0)</f>
        <v>5</v>
      </c>
      <c r="AA445" s="6">
        <f>VLOOKUP(Feedback[[#This Row],[Check-in Process]],Rating_Range[],2,0)</f>
        <v>5</v>
      </c>
      <c r="AB445" s="6">
        <f>VLOOKUP(Feedback[[#This Row],[Room service]],Rating_Range[],2,0)</f>
        <v>4</v>
      </c>
      <c r="AC445" s="6">
        <f>VLOOKUP(Feedback[[#This Row],[Room cleanliness]],Rating_Range[],2,0)</f>
        <v>5</v>
      </c>
      <c r="AD445" s="6">
        <f>VLOOKUP(Feedback[[#This Row],[Food quality]],Rating_Range[],2,0)</f>
        <v>1</v>
      </c>
      <c r="AE445" s="6">
        <f>VLOOKUP(Feedback[[#This Row],[Variety of food]],Rating_Range[],2,0)</f>
        <v>2</v>
      </c>
      <c r="AF445" s="6">
        <f>VLOOKUP(Feedback[[#This Row],[Broadband &amp; TV]],Rating_Range[],2,0)</f>
        <v>5</v>
      </c>
      <c r="AG445" s="6">
        <f>VLOOKUP(Feedback[[#This Row],[Gym]],Rating_Range[],2,0)</f>
        <v>5</v>
      </c>
      <c r="AH445" s="6">
        <f>AVERAGE(Feedback[[#This Row],[S.A]:[Gymm]])</f>
        <v>4</v>
      </c>
      <c r="AI445" s="6">
        <f>AVERAGE(Feedback[[#This Row],[S.A]:[C-I-P]])</f>
        <v>5</v>
      </c>
      <c r="AJ445" s="6">
        <f>AVERAGE(Feedback[[#This Row],[RM_S]:[RM_C]])</f>
        <v>4.5</v>
      </c>
      <c r="AK445" s="6">
        <f>AVERAGE(Feedback[[#This Row],[F_Q]:[Var_Food]])</f>
        <v>1.5</v>
      </c>
      <c r="AL445" s="6">
        <f>AVERAGE(Feedback[[#This Row],[B &amp; TV]:[Gymm]])</f>
        <v>5</v>
      </c>
    </row>
    <row r="446" spans="1:38" x14ac:dyDescent="0.3">
      <c r="A446">
        <v>445</v>
      </c>
      <c r="B446" s="1">
        <v>44546</v>
      </c>
      <c r="C446" s="1">
        <v>44553</v>
      </c>
      <c r="D446" s="5">
        <f>INT(YEAR(Feedback[[#This Row],[Checkin Date]]))</f>
        <v>2021</v>
      </c>
      <c r="E446" s="5" t="s">
        <v>2010</v>
      </c>
      <c r="F446" s="5" t="str">
        <f>TEXT(Feedback[[#This Row],[Checkin Date]],"dddd")</f>
        <v>Thursday</v>
      </c>
      <c r="G446" s="5" t="str">
        <f>IF(OR(Feedback[[#This Row],[Checkin Day]]="Monday",Feedback[[#This Row],[Checkin Day]]="Tuesday",Feedback[[#This Row],[Checkin Day]]="Wednesday",Feedback[[#This Row],[Checkin Day]]="Thursday"),"Weekdays","Weekends")</f>
        <v>Weekdays</v>
      </c>
      <c r="H446">
        <v>7</v>
      </c>
      <c r="I4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46" t="s">
        <v>476</v>
      </c>
      <c r="K446" t="s">
        <v>37</v>
      </c>
      <c r="L446" s="1">
        <v>23080</v>
      </c>
      <c r="M446" s="5">
        <f ca="1">DATEDIF(Feedback[[#This Row],[Date of Birth]],TODAY(),"Y")</f>
        <v>62</v>
      </c>
      <c r="N446" t="s">
        <v>22</v>
      </c>
      <c r="O446" t="s">
        <v>23</v>
      </c>
      <c r="P446">
        <v>2</v>
      </c>
      <c r="Q446">
        <v>9</v>
      </c>
      <c r="R446" t="s">
        <v>28</v>
      </c>
      <c r="S446" t="s">
        <v>28</v>
      </c>
      <c r="T446" t="s">
        <v>24</v>
      </c>
      <c r="U446" t="s">
        <v>28</v>
      </c>
      <c r="V446" t="s">
        <v>27</v>
      </c>
      <c r="W446" t="s">
        <v>26</v>
      </c>
      <c r="X446" t="s">
        <v>27</v>
      </c>
      <c r="Y446" t="s">
        <v>27</v>
      </c>
      <c r="Z446" s="6">
        <f>VLOOKUP(Feedback[[#This Row],[Staff attitude]],Rating_Range[],2,0)</f>
        <v>5</v>
      </c>
      <c r="AA446" s="6">
        <f>VLOOKUP(Feedback[[#This Row],[Check-in Process]],Rating_Range[],2,0)</f>
        <v>5</v>
      </c>
      <c r="AB446" s="6">
        <f>VLOOKUP(Feedback[[#This Row],[Room service]],Rating_Range[],2,0)</f>
        <v>3</v>
      </c>
      <c r="AC446" s="6">
        <f>VLOOKUP(Feedback[[#This Row],[Room cleanliness]],Rating_Range[],2,0)</f>
        <v>5</v>
      </c>
      <c r="AD446" s="6">
        <f>VLOOKUP(Feedback[[#This Row],[Food quality]],Rating_Range[],2,0)</f>
        <v>2</v>
      </c>
      <c r="AE446" s="6">
        <f>VLOOKUP(Feedback[[#This Row],[Variety of food]],Rating_Range[],2,0)</f>
        <v>1</v>
      </c>
      <c r="AF446" s="6">
        <f>VLOOKUP(Feedback[[#This Row],[Broadband &amp; TV]],Rating_Range[],2,0)</f>
        <v>2</v>
      </c>
      <c r="AG446" s="6">
        <f>VLOOKUP(Feedback[[#This Row],[Gym]],Rating_Range[],2,0)</f>
        <v>2</v>
      </c>
      <c r="AH446" s="6">
        <f>AVERAGE(Feedback[[#This Row],[S.A]:[Gymm]])</f>
        <v>3.125</v>
      </c>
      <c r="AI446" s="6">
        <f>AVERAGE(Feedback[[#This Row],[S.A]:[C-I-P]])</f>
        <v>5</v>
      </c>
      <c r="AJ446" s="6">
        <f>AVERAGE(Feedback[[#This Row],[RM_S]:[RM_C]])</f>
        <v>4</v>
      </c>
      <c r="AK446" s="6">
        <f>AVERAGE(Feedback[[#This Row],[F_Q]:[Var_Food]])</f>
        <v>1.5</v>
      </c>
      <c r="AL446" s="6">
        <f>AVERAGE(Feedback[[#This Row],[B &amp; TV]:[Gymm]])</f>
        <v>2</v>
      </c>
    </row>
    <row r="447" spans="1:38" x14ac:dyDescent="0.3">
      <c r="A447">
        <v>446</v>
      </c>
      <c r="B447" s="1">
        <v>44697</v>
      </c>
      <c r="C447" s="1">
        <v>44699</v>
      </c>
      <c r="D447" s="5">
        <f>INT(YEAR(Feedback[[#This Row],[Checkin Date]]))</f>
        <v>2022</v>
      </c>
      <c r="E447" s="5" t="s">
        <v>2011</v>
      </c>
      <c r="F447" s="5" t="str">
        <f>TEXT(Feedback[[#This Row],[Checkin Date]],"dddd")</f>
        <v>Monday</v>
      </c>
      <c r="G447" s="5" t="str">
        <f>IF(OR(Feedback[[#This Row],[Checkin Day]]="Monday",Feedback[[#This Row],[Checkin Day]]="Tuesday",Feedback[[#This Row],[Checkin Day]]="Wednesday",Feedback[[#This Row],[Checkin Day]]="Thursday"),"Weekdays","Weekends")</f>
        <v>Weekdays</v>
      </c>
      <c r="H447">
        <v>2</v>
      </c>
      <c r="I4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47" t="s">
        <v>477</v>
      </c>
      <c r="K447" t="s">
        <v>21</v>
      </c>
      <c r="L447" s="1">
        <v>24314</v>
      </c>
      <c r="M447" s="5">
        <f ca="1">DATEDIF(Feedback[[#This Row],[Date of Birth]],TODAY(),"Y")</f>
        <v>58</v>
      </c>
      <c r="N447" t="s">
        <v>31</v>
      </c>
      <c r="O447" t="s">
        <v>1994</v>
      </c>
      <c r="P447">
        <v>4</v>
      </c>
      <c r="Q447">
        <v>9</v>
      </c>
      <c r="R447" t="s">
        <v>25</v>
      </c>
      <c r="S447" t="s">
        <v>27</v>
      </c>
      <c r="T447" t="s">
        <v>24</v>
      </c>
      <c r="U447" t="s">
        <v>24</v>
      </c>
      <c r="V447" t="s">
        <v>24</v>
      </c>
      <c r="W447" t="s">
        <v>24</v>
      </c>
      <c r="X447" t="s">
        <v>26</v>
      </c>
      <c r="Y447" t="s">
        <v>25</v>
      </c>
      <c r="Z447" s="6">
        <f>VLOOKUP(Feedback[[#This Row],[Staff attitude]],Rating_Range[],2,0)</f>
        <v>4</v>
      </c>
      <c r="AA447" s="6">
        <f>VLOOKUP(Feedback[[#This Row],[Check-in Process]],Rating_Range[],2,0)</f>
        <v>2</v>
      </c>
      <c r="AB447" s="6">
        <f>VLOOKUP(Feedback[[#This Row],[Room service]],Rating_Range[],2,0)</f>
        <v>3</v>
      </c>
      <c r="AC447" s="6">
        <f>VLOOKUP(Feedback[[#This Row],[Room cleanliness]],Rating_Range[],2,0)</f>
        <v>3</v>
      </c>
      <c r="AD447" s="6">
        <f>VLOOKUP(Feedback[[#This Row],[Food quality]],Rating_Range[],2,0)</f>
        <v>3</v>
      </c>
      <c r="AE447" s="6">
        <f>VLOOKUP(Feedback[[#This Row],[Variety of food]],Rating_Range[],2,0)</f>
        <v>3</v>
      </c>
      <c r="AF447" s="6">
        <f>VLOOKUP(Feedback[[#This Row],[Broadband &amp; TV]],Rating_Range[],2,0)</f>
        <v>1</v>
      </c>
      <c r="AG447" s="6">
        <f>VLOOKUP(Feedback[[#This Row],[Gym]],Rating_Range[],2,0)</f>
        <v>4</v>
      </c>
      <c r="AH447" s="6">
        <f>AVERAGE(Feedback[[#This Row],[S.A]:[Gymm]])</f>
        <v>2.875</v>
      </c>
      <c r="AI447" s="6">
        <f>AVERAGE(Feedback[[#This Row],[S.A]:[C-I-P]])</f>
        <v>3</v>
      </c>
      <c r="AJ447" s="6">
        <f>AVERAGE(Feedback[[#This Row],[RM_S]:[RM_C]])</f>
        <v>3</v>
      </c>
      <c r="AK447" s="6">
        <f>AVERAGE(Feedback[[#This Row],[F_Q]:[Var_Food]])</f>
        <v>3</v>
      </c>
      <c r="AL447" s="6">
        <f>AVERAGE(Feedback[[#This Row],[B &amp; TV]:[Gymm]])</f>
        <v>2.5</v>
      </c>
    </row>
    <row r="448" spans="1:38" x14ac:dyDescent="0.3">
      <c r="A448">
        <v>447</v>
      </c>
      <c r="B448" s="1">
        <v>44077</v>
      </c>
      <c r="C448" s="1">
        <v>44106</v>
      </c>
      <c r="D448" s="5">
        <f>INT(YEAR(Feedback[[#This Row],[Checkin Date]]))</f>
        <v>2020</v>
      </c>
      <c r="E448" s="5" t="s">
        <v>2019</v>
      </c>
      <c r="F448" s="5" t="str">
        <f>TEXT(Feedback[[#This Row],[Checkin Date]],"dddd")</f>
        <v>Thursday</v>
      </c>
      <c r="G448" s="5" t="str">
        <f>IF(OR(Feedback[[#This Row],[Checkin Day]]="Monday",Feedback[[#This Row],[Checkin Day]]="Tuesday",Feedback[[#This Row],[Checkin Day]]="Wednesday",Feedback[[#This Row],[Checkin Day]]="Thursday"),"Weekdays","Weekends")</f>
        <v>Weekdays</v>
      </c>
      <c r="H448">
        <v>29</v>
      </c>
      <c r="I4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48" t="s">
        <v>478</v>
      </c>
      <c r="K448" t="s">
        <v>21</v>
      </c>
      <c r="L448" s="1">
        <v>35675</v>
      </c>
      <c r="M448" s="5">
        <f ca="1">DATEDIF(Feedback[[#This Row],[Date of Birth]],TODAY(),"Y")</f>
        <v>27</v>
      </c>
      <c r="N448" t="s">
        <v>22</v>
      </c>
      <c r="O448" t="s">
        <v>1991</v>
      </c>
      <c r="P448">
        <v>5</v>
      </c>
      <c r="Q448">
        <v>7</v>
      </c>
      <c r="R448" t="s">
        <v>25</v>
      </c>
      <c r="S448" t="s">
        <v>27</v>
      </c>
      <c r="T448" t="s">
        <v>24</v>
      </c>
      <c r="U448" t="s">
        <v>27</v>
      </c>
      <c r="V448" t="s">
        <v>25</v>
      </c>
      <c r="W448" t="s">
        <v>26</v>
      </c>
      <c r="X448" t="s">
        <v>28</v>
      </c>
      <c r="Y448" t="s">
        <v>28</v>
      </c>
      <c r="Z448" s="6">
        <f>VLOOKUP(Feedback[[#This Row],[Staff attitude]],Rating_Range[],2,0)</f>
        <v>4</v>
      </c>
      <c r="AA448" s="6">
        <f>VLOOKUP(Feedback[[#This Row],[Check-in Process]],Rating_Range[],2,0)</f>
        <v>2</v>
      </c>
      <c r="AB448" s="6">
        <f>VLOOKUP(Feedback[[#This Row],[Room service]],Rating_Range[],2,0)</f>
        <v>3</v>
      </c>
      <c r="AC448" s="6">
        <f>VLOOKUP(Feedback[[#This Row],[Room cleanliness]],Rating_Range[],2,0)</f>
        <v>2</v>
      </c>
      <c r="AD448" s="6">
        <f>VLOOKUP(Feedback[[#This Row],[Food quality]],Rating_Range[],2,0)</f>
        <v>4</v>
      </c>
      <c r="AE448" s="6">
        <f>VLOOKUP(Feedback[[#This Row],[Variety of food]],Rating_Range[],2,0)</f>
        <v>1</v>
      </c>
      <c r="AF448" s="6">
        <f>VLOOKUP(Feedback[[#This Row],[Broadband &amp; TV]],Rating_Range[],2,0)</f>
        <v>5</v>
      </c>
      <c r="AG448" s="6">
        <f>VLOOKUP(Feedback[[#This Row],[Gym]],Rating_Range[],2,0)</f>
        <v>5</v>
      </c>
      <c r="AH448" s="6">
        <f>AVERAGE(Feedback[[#This Row],[S.A]:[Gymm]])</f>
        <v>3.25</v>
      </c>
      <c r="AI448" s="6">
        <f>AVERAGE(Feedback[[#This Row],[S.A]:[C-I-P]])</f>
        <v>3</v>
      </c>
      <c r="AJ448" s="6">
        <f>AVERAGE(Feedback[[#This Row],[RM_S]:[RM_C]])</f>
        <v>2.5</v>
      </c>
      <c r="AK448" s="6">
        <f>AVERAGE(Feedback[[#This Row],[F_Q]:[Var_Food]])</f>
        <v>2.5</v>
      </c>
      <c r="AL448" s="6">
        <f>AVERAGE(Feedback[[#This Row],[B &amp; TV]:[Gymm]])</f>
        <v>5</v>
      </c>
    </row>
    <row r="449" spans="1:38" x14ac:dyDescent="0.3">
      <c r="A449">
        <v>448</v>
      </c>
      <c r="B449" s="1">
        <v>43924</v>
      </c>
      <c r="C449" s="1">
        <v>43940</v>
      </c>
      <c r="D449" s="5">
        <f>INT(YEAR(Feedback[[#This Row],[Checkin Date]]))</f>
        <v>2020</v>
      </c>
      <c r="E449" s="5" t="s">
        <v>2008</v>
      </c>
      <c r="F449" s="5" t="str">
        <f>TEXT(Feedback[[#This Row],[Checkin Date]],"dddd")</f>
        <v>Friday</v>
      </c>
      <c r="G449" s="5" t="str">
        <f>IF(OR(Feedback[[#This Row],[Checkin Day]]="Monday",Feedback[[#This Row],[Checkin Day]]="Tuesday",Feedback[[#This Row],[Checkin Day]]="Wednesday",Feedback[[#This Row],[Checkin Day]]="Thursday"),"Weekdays","Weekends")</f>
        <v>Weekends</v>
      </c>
      <c r="H449">
        <v>16</v>
      </c>
      <c r="I4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49" t="s">
        <v>479</v>
      </c>
      <c r="K449" t="s">
        <v>21</v>
      </c>
      <c r="L449" s="1">
        <v>21660</v>
      </c>
      <c r="M449" s="5">
        <f ca="1">DATEDIF(Feedback[[#This Row],[Date of Birth]],TODAY(),"Y")</f>
        <v>66</v>
      </c>
      <c r="N449" t="s">
        <v>22</v>
      </c>
      <c r="O449" t="s">
        <v>23</v>
      </c>
      <c r="P449">
        <v>2</v>
      </c>
      <c r="Q449">
        <v>9</v>
      </c>
      <c r="R449" t="s">
        <v>28</v>
      </c>
      <c r="S449" t="s">
        <v>24</v>
      </c>
      <c r="T449" t="s">
        <v>24</v>
      </c>
      <c r="U449" t="s">
        <v>28</v>
      </c>
      <c r="V449" t="s">
        <v>25</v>
      </c>
      <c r="W449" t="s">
        <v>26</v>
      </c>
      <c r="X449" t="s">
        <v>26</v>
      </c>
      <c r="Y449" t="s">
        <v>27</v>
      </c>
      <c r="Z449" s="6">
        <f>VLOOKUP(Feedback[[#This Row],[Staff attitude]],Rating_Range[],2,0)</f>
        <v>5</v>
      </c>
      <c r="AA449" s="6">
        <f>VLOOKUP(Feedback[[#This Row],[Check-in Process]],Rating_Range[],2,0)</f>
        <v>3</v>
      </c>
      <c r="AB449" s="6">
        <f>VLOOKUP(Feedback[[#This Row],[Room service]],Rating_Range[],2,0)</f>
        <v>3</v>
      </c>
      <c r="AC449" s="6">
        <f>VLOOKUP(Feedback[[#This Row],[Room cleanliness]],Rating_Range[],2,0)</f>
        <v>5</v>
      </c>
      <c r="AD449" s="6">
        <f>VLOOKUP(Feedback[[#This Row],[Food quality]],Rating_Range[],2,0)</f>
        <v>4</v>
      </c>
      <c r="AE449" s="6">
        <f>VLOOKUP(Feedback[[#This Row],[Variety of food]],Rating_Range[],2,0)</f>
        <v>1</v>
      </c>
      <c r="AF449" s="6">
        <f>VLOOKUP(Feedback[[#This Row],[Broadband &amp; TV]],Rating_Range[],2,0)</f>
        <v>1</v>
      </c>
      <c r="AG449" s="6">
        <f>VLOOKUP(Feedback[[#This Row],[Gym]],Rating_Range[],2,0)</f>
        <v>2</v>
      </c>
      <c r="AH449" s="6">
        <f>AVERAGE(Feedback[[#This Row],[S.A]:[Gymm]])</f>
        <v>3</v>
      </c>
      <c r="AI449" s="6">
        <f>AVERAGE(Feedback[[#This Row],[S.A]:[C-I-P]])</f>
        <v>4</v>
      </c>
      <c r="AJ449" s="6">
        <f>AVERAGE(Feedback[[#This Row],[RM_S]:[RM_C]])</f>
        <v>4</v>
      </c>
      <c r="AK449" s="6">
        <f>AVERAGE(Feedback[[#This Row],[F_Q]:[Var_Food]])</f>
        <v>2.5</v>
      </c>
      <c r="AL449" s="6">
        <f>AVERAGE(Feedback[[#This Row],[B &amp; TV]:[Gymm]])</f>
        <v>1.5</v>
      </c>
    </row>
    <row r="450" spans="1:38" x14ac:dyDescent="0.3">
      <c r="A450">
        <v>449</v>
      </c>
      <c r="B450" s="1">
        <v>43912</v>
      </c>
      <c r="C450" s="1">
        <v>43929</v>
      </c>
      <c r="D450" s="5">
        <f>INT(YEAR(Feedback[[#This Row],[Checkin Date]]))</f>
        <v>2020</v>
      </c>
      <c r="E450" s="5" t="s">
        <v>2017</v>
      </c>
      <c r="F450" s="5" t="str">
        <f>TEXT(Feedback[[#This Row],[Checkin Date]],"dddd")</f>
        <v>Sunday</v>
      </c>
      <c r="G450" s="5" t="str">
        <f>IF(OR(Feedback[[#This Row],[Checkin Day]]="Monday",Feedback[[#This Row],[Checkin Day]]="Tuesday",Feedback[[#This Row],[Checkin Day]]="Wednesday",Feedback[[#This Row],[Checkin Day]]="Thursday"),"Weekdays","Weekends")</f>
        <v>Weekends</v>
      </c>
      <c r="H450">
        <v>17</v>
      </c>
      <c r="I4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50" t="s">
        <v>480</v>
      </c>
      <c r="K450" t="s">
        <v>21</v>
      </c>
      <c r="L450" s="1">
        <v>23424</v>
      </c>
      <c r="M450" s="5">
        <f ca="1">DATEDIF(Feedback[[#This Row],[Date of Birth]],TODAY(),"Y")</f>
        <v>61</v>
      </c>
      <c r="N450" t="s">
        <v>35</v>
      </c>
      <c r="O450" t="s">
        <v>1991</v>
      </c>
      <c r="P450">
        <v>5</v>
      </c>
      <c r="Q450">
        <v>9</v>
      </c>
      <c r="R450" t="s">
        <v>24</v>
      </c>
      <c r="S450" t="s">
        <v>28</v>
      </c>
      <c r="T450" t="s">
        <v>25</v>
      </c>
      <c r="U450" t="s">
        <v>25</v>
      </c>
      <c r="V450" t="s">
        <v>28</v>
      </c>
      <c r="W450" t="s">
        <v>26</v>
      </c>
      <c r="X450" t="s">
        <v>27</v>
      </c>
      <c r="Y450" t="s">
        <v>26</v>
      </c>
      <c r="Z450" s="6">
        <f>VLOOKUP(Feedback[[#This Row],[Staff attitude]],Rating_Range[],2,0)</f>
        <v>3</v>
      </c>
      <c r="AA450" s="6">
        <f>VLOOKUP(Feedback[[#This Row],[Check-in Process]],Rating_Range[],2,0)</f>
        <v>5</v>
      </c>
      <c r="AB450" s="6">
        <f>VLOOKUP(Feedback[[#This Row],[Room service]],Rating_Range[],2,0)</f>
        <v>4</v>
      </c>
      <c r="AC450" s="6">
        <f>VLOOKUP(Feedback[[#This Row],[Room cleanliness]],Rating_Range[],2,0)</f>
        <v>4</v>
      </c>
      <c r="AD450" s="6">
        <f>VLOOKUP(Feedback[[#This Row],[Food quality]],Rating_Range[],2,0)</f>
        <v>5</v>
      </c>
      <c r="AE450" s="6">
        <f>VLOOKUP(Feedback[[#This Row],[Variety of food]],Rating_Range[],2,0)</f>
        <v>1</v>
      </c>
      <c r="AF450" s="6">
        <f>VLOOKUP(Feedback[[#This Row],[Broadband &amp; TV]],Rating_Range[],2,0)</f>
        <v>2</v>
      </c>
      <c r="AG450" s="6">
        <f>VLOOKUP(Feedback[[#This Row],[Gym]],Rating_Range[],2,0)</f>
        <v>1</v>
      </c>
      <c r="AH450" s="6">
        <f>AVERAGE(Feedback[[#This Row],[S.A]:[Gymm]])</f>
        <v>3.125</v>
      </c>
      <c r="AI450" s="6">
        <f>AVERAGE(Feedback[[#This Row],[S.A]:[C-I-P]])</f>
        <v>4</v>
      </c>
      <c r="AJ450" s="6">
        <f>AVERAGE(Feedback[[#This Row],[RM_S]:[RM_C]])</f>
        <v>4</v>
      </c>
      <c r="AK450" s="6">
        <f>AVERAGE(Feedback[[#This Row],[F_Q]:[Var_Food]])</f>
        <v>3</v>
      </c>
      <c r="AL450" s="6">
        <f>AVERAGE(Feedback[[#This Row],[B &amp; TV]:[Gymm]])</f>
        <v>1.5</v>
      </c>
    </row>
    <row r="451" spans="1:38" x14ac:dyDescent="0.3">
      <c r="A451">
        <v>450</v>
      </c>
      <c r="B451" s="1">
        <v>43996</v>
      </c>
      <c r="C451" s="1">
        <v>44008</v>
      </c>
      <c r="D451" s="5">
        <f>INT(YEAR(Feedback[[#This Row],[Checkin Date]]))</f>
        <v>2020</v>
      </c>
      <c r="E451" s="5" t="s">
        <v>2009</v>
      </c>
      <c r="F451" s="5" t="str">
        <f>TEXT(Feedback[[#This Row],[Checkin Date]],"dddd")</f>
        <v>Sunday</v>
      </c>
      <c r="G451" s="5" t="str">
        <f>IF(OR(Feedback[[#This Row],[Checkin Day]]="Monday",Feedback[[#This Row],[Checkin Day]]="Tuesday",Feedback[[#This Row],[Checkin Day]]="Wednesday",Feedback[[#This Row],[Checkin Day]]="Thursday"),"Weekdays","Weekends")</f>
        <v>Weekends</v>
      </c>
      <c r="H451">
        <v>12</v>
      </c>
      <c r="I4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51" t="s">
        <v>481</v>
      </c>
      <c r="K451" t="s">
        <v>21</v>
      </c>
      <c r="L451" s="1">
        <v>31575</v>
      </c>
      <c r="M451" s="5">
        <f ca="1">DATEDIF(Feedback[[#This Row],[Date of Birth]],TODAY(),"Y")</f>
        <v>39</v>
      </c>
      <c r="N451" t="s">
        <v>22</v>
      </c>
      <c r="O451" t="s">
        <v>23</v>
      </c>
      <c r="P451">
        <v>5</v>
      </c>
      <c r="Q451">
        <v>6</v>
      </c>
      <c r="R451" t="s">
        <v>27</v>
      </c>
      <c r="S451" t="s">
        <v>27</v>
      </c>
      <c r="T451" t="s">
        <v>28</v>
      </c>
      <c r="U451" t="s">
        <v>24</v>
      </c>
      <c r="V451" t="s">
        <v>28</v>
      </c>
      <c r="W451" t="s">
        <v>26</v>
      </c>
      <c r="X451" t="s">
        <v>24</v>
      </c>
      <c r="Y451" t="s">
        <v>27</v>
      </c>
      <c r="Z451" s="6">
        <f>VLOOKUP(Feedback[[#This Row],[Staff attitude]],Rating_Range[],2,0)</f>
        <v>2</v>
      </c>
      <c r="AA451" s="6">
        <f>VLOOKUP(Feedback[[#This Row],[Check-in Process]],Rating_Range[],2,0)</f>
        <v>2</v>
      </c>
      <c r="AB451" s="6">
        <f>VLOOKUP(Feedback[[#This Row],[Room service]],Rating_Range[],2,0)</f>
        <v>5</v>
      </c>
      <c r="AC451" s="6">
        <f>VLOOKUP(Feedback[[#This Row],[Room cleanliness]],Rating_Range[],2,0)</f>
        <v>3</v>
      </c>
      <c r="AD451" s="6">
        <f>VLOOKUP(Feedback[[#This Row],[Food quality]],Rating_Range[],2,0)</f>
        <v>5</v>
      </c>
      <c r="AE451" s="6">
        <f>VLOOKUP(Feedback[[#This Row],[Variety of food]],Rating_Range[],2,0)</f>
        <v>1</v>
      </c>
      <c r="AF451" s="6">
        <f>VLOOKUP(Feedback[[#This Row],[Broadband &amp; TV]],Rating_Range[],2,0)</f>
        <v>3</v>
      </c>
      <c r="AG451" s="6">
        <f>VLOOKUP(Feedback[[#This Row],[Gym]],Rating_Range[],2,0)</f>
        <v>2</v>
      </c>
      <c r="AH451" s="6">
        <f>AVERAGE(Feedback[[#This Row],[S.A]:[Gymm]])</f>
        <v>2.875</v>
      </c>
      <c r="AI451" s="6">
        <f>AVERAGE(Feedback[[#This Row],[S.A]:[C-I-P]])</f>
        <v>2</v>
      </c>
      <c r="AJ451" s="6">
        <f>AVERAGE(Feedback[[#This Row],[RM_S]:[RM_C]])</f>
        <v>4</v>
      </c>
      <c r="AK451" s="6">
        <f>AVERAGE(Feedback[[#This Row],[F_Q]:[Var_Food]])</f>
        <v>3</v>
      </c>
      <c r="AL451" s="6">
        <f>AVERAGE(Feedback[[#This Row],[B &amp; TV]:[Gymm]])</f>
        <v>2.5</v>
      </c>
    </row>
    <row r="452" spans="1:38" x14ac:dyDescent="0.3">
      <c r="A452">
        <v>451</v>
      </c>
      <c r="B452" s="1">
        <v>44761</v>
      </c>
      <c r="C452" s="1">
        <v>44771</v>
      </c>
      <c r="D452" s="5">
        <f>INT(YEAR(Feedback[[#This Row],[Checkin Date]]))</f>
        <v>2022</v>
      </c>
      <c r="E452" s="5" t="s">
        <v>2016</v>
      </c>
      <c r="F452" s="5" t="str">
        <f>TEXT(Feedback[[#This Row],[Checkin Date]],"dddd")</f>
        <v>Tuesday</v>
      </c>
      <c r="G452" s="5" t="str">
        <f>IF(OR(Feedback[[#This Row],[Checkin Day]]="Monday",Feedback[[#This Row],[Checkin Day]]="Tuesday",Feedback[[#This Row],[Checkin Day]]="Wednesday",Feedback[[#This Row],[Checkin Day]]="Thursday"),"Weekdays","Weekends")</f>
        <v>Weekdays</v>
      </c>
      <c r="H452">
        <v>10</v>
      </c>
      <c r="I4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52" t="s">
        <v>482</v>
      </c>
      <c r="K452" t="s">
        <v>37</v>
      </c>
      <c r="L452" s="1">
        <v>23482</v>
      </c>
      <c r="M452" s="5">
        <f ca="1">DATEDIF(Feedback[[#This Row],[Date of Birth]],TODAY(),"Y")</f>
        <v>61</v>
      </c>
      <c r="N452" t="s">
        <v>22</v>
      </c>
      <c r="O452" t="s">
        <v>23</v>
      </c>
      <c r="P452">
        <v>5</v>
      </c>
      <c r="Q452">
        <v>3</v>
      </c>
      <c r="R452" t="s">
        <v>24</v>
      </c>
      <c r="S452" t="s">
        <v>25</v>
      </c>
      <c r="T452" t="s">
        <v>25</v>
      </c>
      <c r="U452" t="s">
        <v>24</v>
      </c>
      <c r="V452" t="s">
        <v>24</v>
      </c>
      <c r="W452" t="s">
        <v>27</v>
      </c>
      <c r="X452" t="s">
        <v>24</v>
      </c>
      <c r="Y452" t="s">
        <v>25</v>
      </c>
      <c r="Z452" s="6">
        <f>VLOOKUP(Feedback[[#This Row],[Staff attitude]],Rating_Range[],2,0)</f>
        <v>3</v>
      </c>
      <c r="AA452" s="6">
        <f>VLOOKUP(Feedback[[#This Row],[Check-in Process]],Rating_Range[],2,0)</f>
        <v>4</v>
      </c>
      <c r="AB452" s="6">
        <f>VLOOKUP(Feedback[[#This Row],[Room service]],Rating_Range[],2,0)</f>
        <v>4</v>
      </c>
      <c r="AC452" s="6">
        <f>VLOOKUP(Feedback[[#This Row],[Room cleanliness]],Rating_Range[],2,0)</f>
        <v>3</v>
      </c>
      <c r="AD452" s="6">
        <f>VLOOKUP(Feedback[[#This Row],[Food quality]],Rating_Range[],2,0)</f>
        <v>3</v>
      </c>
      <c r="AE452" s="6">
        <f>VLOOKUP(Feedback[[#This Row],[Variety of food]],Rating_Range[],2,0)</f>
        <v>2</v>
      </c>
      <c r="AF452" s="6">
        <f>VLOOKUP(Feedback[[#This Row],[Broadband &amp; TV]],Rating_Range[],2,0)</f>
        <v>3</v>
      </c>
      <c r="AG452" s="6">
        <f>VLOOKUP(Feedback[[#This Row],[Gym]],Rating_Range[],2,0)</f>
        <v>4</v>
      </c>
      <c r="AH452" s="6">
        <f>AVERAGE(Feedback[[#This Row],[S.A]:[Gymm]])</f>
        <v>3.25</v>
      </c>
      <c r="AI452" s="6">
        <f>AVERAGE(Feedback[[#This Row],[S.A]:[C-I-P]])</f>
        <v>3.5</v>
      </c>
      <c r="AJ452" s="6">
        <f>AVERAGE(Feedback[[#This Row],[RM_S]:[RM_C]])</f>
        <v>3.5</v>
      </c>
      <c r="AK452" s="6">
        <f>AVERAGE(Feedback[[#This Row],[F_Q]:[Var_Food]])</f>
        <v>2.5</v>
      </c>
      <c r="AL452" s="6">
        <f>AVERAGE(Feedback[[#This Row],[B &amp; TV]:[Gymm]])</f>
        <v>3.5</v>
      </c>
    </row>
    <row r="453" spans="1:38" x14ac:dyDescent="0.3">
      <c r="A453">
        <v>452</v>
      </c>
      <c r="B453" s="1">
        <v>44481</v>
      </c>
      <c r="C453" s="1">
        <v>44489</v>
      </c>
      <c r="D453" s="5">
        <f>INT(YEAR(Feedback[[#This Row],[Checkin Date]]))</f>
        <v>2021</v>
      </c>
      <c r="E453" s="5" t="s">
        <v>2013</v>
      </c>
      <c r="F453" s="5" t="str">
        <f>TEXT(Feedback[[#This Row],[Checkin Date]],"dddd")</f>
        <v>Tuesday</v>
      </c>
      <c r="G453" s="5" t="str">
        <f>IF(OR(Feedback[[#This Row],[Checkin Day]]="Monday",Feedback[[#This Row],[Checkin Day]]="Tuesday",Feedback[[#This Row],[Checkin Day]]="Wednesday",Feedback[[#This Row],[Checkin Day]]="Thursday"),"Weekdays","Weekends")</f>
        <v>Weekdays</v>
      </c>
      <c r="H453">
        <v>8</v>
      </c>
      <c r="I4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53" t="s">
        <v>483</v>
      </c>
      <c r="K453" t="s">
        <v>37</v>
      </c>
      <c r="L453" s="1">
        <v>36413</v>
      </c>
      <c r="M453" s="5">
        <f ca="1">DATEDIF(Feedback[[#This Row],[Date of Birth]],TODAY(),"Y")</f>
        <v>25</v>
      </c>
      <c r="N453" t="s">
        <v>22</v>
      </c>
      <c r="O453" t="s">
        <v>23</v>
      </c>
      <c r="P453">
        <v>4</v>
      </c>
      <c r="Q453">
        <v>9</v>
      </c>
      <c r="R453" t="s">
        <v>27</v>
      </c>
      <c r="S453" t="s">
        <v>27</v>
      </c>
      <c r="T453" t="s">
        <v>28</v>
      </c>
      <c r="U453" t="s">
        <v>24</v>
      </c>
      <c r="V453" t="s">
        <v>24</v>
      </c>
      <c r="W453" t="s">
        <v>27</v>
      </c>
      <c r="X453" t="s">
        <v>24</v>
      </c>
      <c r="Y453" t="s">
        <v>26</v>
      </c>
      <c r="Z453" s="6">
        <f>VLOOKUP(Feedback[[#This Row],[Staff attitude]],Rating_Range[],2,0)</f>
        <v>2</v>
      </c>
      <c r="AA453" s="6">
        <f>VLOOKUP(Feedback[[#This Row],[Check-in Process]],Rating_Range[],2,0)</f>
        <v>2</v>
      </c>
      <c r="AB453" s="6">
        <f>VLOOKUP(Feedback[[#This Row],[Room service]],Rating_Range[],2,0)</f>
        <v>5</v>
      </c>
      <c r="AC453" s="6">
        <f>VLOOKUP(Feedback[[#This Row],[Room cleanliness]],Rating_Range[],2,0)</f>
        <v>3</v>
      </c>
      <c r="AD453" s="6">
        <f>VLOOKUP(Feedback[[#This Row],[Food quality]],Rating_Range[],2,0)</f>
        <v>3</v>
      </c>
      <c r="AE453" s="6">
        <f>VLOOKUP(Feedback[[#This Row],[Variety of food]],Rating_Range[],2,0)</f>
        <v>2</v>
      </c>
      <c r="AF453" s="6">
        <f>VLOOKUP(Feedback[[#This Row],[Broadband &amp; TV]],Rating_Range[],2,0)</f>
        <v>3</v>
      </c>
      <c r="AG453" s="6">
        <f>VLOOKUP(Feedback[[#This Row],[Gym]],Rating_Range[],2,0)</f>
        <v>1</v>
      </c>
      <c r="AH453" s="6">
        <f>AVERAGE(Feedback[[#This Row],[S.A]:[Gymm]])</f>
        <v>2.625</v>
      </c>
      <c r="AI453" s="6">
        <f>AVERAGE(Feedback[[#This Row],[S.A]:[C-I-P]])</f>
        <v>2</v>
      </c>
      <c r="AJ453" s="6">
        <f>AVERAGE(Feedback[[#This Row],[RM_S]:[RM_C]])</f>
        <v>4</v>
      </c>
      <c r="AK453" s="6">
        <f>AVERAGE(Feedback[[#This Row],[F_Q]:[Var_Food]])</f>
        <v>2.5</v>
      </c>
      <c r="AL453" s="6">
        <f>AVERAGE(Feedback[[#This Row],[B &amp; TV]:[Gymm]])</f>
        <v>2</v>
      </c>
    </row>
    <row r="454" spans="1:38" x14ac:dyDescent="0.3">
      <c r="A454">
        <v>453</v>
      </c>
      <c r="B454" s="1">
        <v>44462</v>
      </c>
      <c r="C454" s="1">
        <v>44465</v>
      </c>
      <c r="D454" s="5">
        <f>INT(YEAR(Feedback[[#This Row],[Checkin Date]]))</f>
        <v>2021</v>
      </c>
      <c r="E454" s="5" t="s">
        <v>2019</v>
      </c>
      <c r="F454" s="5" t="str">
        <f>TEXT(Feedback[[#This Row],[Checkin Date]],"dddd")</f>
        <v>Thursday</v>
      </c>
      <c r="G454" s="5" t="str">
        <f>IF(OR(Feedback[[#This Row],[Checkin Day]]="Monday",Feedback[[#This Row],[Checkin Day]]="Tuesday",Feedback[[#This Row],[Checkin Day]]="Wednesday",Feedback[[#This Row],[Checkin Day]]="Thursday"),"Weekdays","Weekends")</f>
        <v>Weekdays</v>
      </c>
      <c r="H454">
        <v>3</v>
      </c>
      <c r="I4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54" t="s">
        <v>484</v>
      </c>
      <c r="K454" t="s">
        <v>37</v>
      </c>
      <c r="L454" s="1">
        <v>26228</v>
      </c>
      <c r="M454" s="5">
        <f ca="1">DATEDIF(Feedback[[#This Row],[Date of Birth]],TODAY(),"Y")</f>
        <v>53</v>
      </c>
      <c r="N454" t="s">
        <v>22</v>
      </c>
      <c r="O454" t="s">
        <v>23</v>
      </c>
      <c r="P454">
        <v>2</v>
      </c>
      <c r="Q454">
        <v>9</v>
      </c>
      <c r="R454" t="s">
        <v>28</v>
      </c>
      <c r="S454" t="s">
        <v>24</v>
      </c>
      <c r="T454" t="s">
        <v>24</v>
      </c>
      <c r="U454" t="s">
        <v>25</v>
      </c>
      <c r="V454" t="s">
        <v>26</v>
      </c>
      <c r="W454" t="s">
        <v>27</v>
      </c>
      <c r="X454" t="s">
        <v>24</v>
      </c>
      <c r="Y454" t="s">
        <v>26</v>
      </c>
      <c r="Z454" s="6">
        <f>VLOOKUP(Feedback[[#This Row],[Staff attitude]],Rating_Range[],2,0)</f>
        <v>5</v>
      </c>
      <c r="AA454" s="6">
        <f>VLOOKUP(Feedback[[#This Row],[Check-in Process]],Rating_Range[],2,0)</f>
        <v>3</v>
      </c>
      <c r="AB454" s="6">
        <f>VLOOKUP(Feedback[[#This Row],[Room service]],Rating_Range[],2,0)</f>
        <v>3</v>
      </c>
      <c r="AC454" s="6">
        <f>VLOOKUP(Feedback[[#This Row],[Room cleanliness]],Rating_Range[],2,0)</f>
        <v>4</v>
      </c>
      <c r="AD454" s="6">
        <f>VLOOKUP(Feedback[[#This Row],[Food quality]],Rating_Range[],2,0)</f>
        <v>1</v>
      </c>
      <c r="AE454" s="6">
        <f>VLOOKUP(Feedback[[#This Row],[Variety of food]],Rating_Range[],2,0)</f>
        <v>2</v>
      </c>
      <c r="AF454" s="6">
        <f>VLOOKUP(Feedback[[#This Row],[Broadband &amp; TV]],Rating_Range[],2,0)</f>
        <v>3</v>
      </c>
      <c r="AG454" s="6">
        <f>VLOOKUP(Feedback[[#This Row],[Gym]],Rating_Range[],2,0)</f>
        <v>1</v>
      </c>
      <c r="AH454" s="6">
        <f>AVERAGE(Feedback[[#This Row],[S.A]:[Gymm]])</f>
        <v>2.75</v>
      </c>
      <c r="AI454" s="6">
        <f>AVERAGE(Feedback[[#This Row],[S.A]:[C-I-P]])</f>
        <v>4</v>
      </c>
      <c r="AJ454" s="6">
        <f>AVERAGE(Feedback[[#This Row],[RM_S]:[RM_C]])</f>
        <v>3.5</v>
      </c>
      <c r="AK454" s="6">
        <f>AVERAGE(Feedback[[#This Row],[F_Q]:[Var_Food]])</f>
        <v>1.5</v>
      </c>
      <c r="AL454" s="6">
        <f>AVERAGE(Feedback[[#This Row],[B &amp; TV]:[Gymm]])</f>
        <v>2</v>
      </c>
    </row>
    <row r="455" spans="1:38" x14ac:dyDescent="0.3">
      <c r="A455">
        <v>454</v>
      </c>
      <c r="B455" s="1">
        <v>44557</v>
      </c>
      <c r="C455" s="1">
        <v>44584</v>
      </c>
      <c r="D455" s="5">
        <f>INT(YEAR(Feedback[[#This Row],[Checkin Date]]))</f>
        <v>2021</v>
      </c>
      <c r="E455" s="5" t="s">
        <v>2010</v>
      </c>
      <c r="F455" s="5" t="str">
        <f>TEXT(Feedback[[#This Row],[Checkin Date]],"dddd")</f>
        <v>Monday</v>
      </c>
      <c r="G455" s="5" t="str">
        <f>IF(OR(Feedback[[#This Row],[Checkin Day]]="Monday",Feedback[[#This Row],[Checkin Day]]="Tuesday",Feedback[[#This Row],[Checkin Day]]="Wednesday",Feedback[[#This Row],[Checkin Day]]="Thursday"),"Weekdays","Weekends")</f>
        <v>Weekdays</v>
      </c>
      <c r="H455">
        <v>27</v>
      </c>
      <c r="I4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55" t="s">
        <v>485</v>
      </c>
      <c r="K455" t="s">
        <v>21</v>
      </c>
      <c r="L455" s="1">
        <v>37392</v>
      </c>
      <c r="M455" s="5">
        <f ca="1">DATEDIF(Feedback[[#This Row],[Date of Birth]],TODAY(),"Y")</f>
        <v>23</v>
      </c>
      <c r="N455" t="s">
        <v>35</v>
      </c>
      <c r="O455" t="s">
        <v>1994</v>
      </c>
      <c r="P455">
        <v>5</v>
      </c>
      <c r="Q455">
        <v>3</v>
      </c>
      <c r="R455" t="s">
        <v>25</v>
      </c>
      <c r="S455" t="s">
        <v>24</v>
      </c>
      <c r="T455" t="s">
        <v>25</v>
      </c>
      <c r="U455" t="s">
        <v>27</v>
      </c>
      <c r="V455" t="s">
        <v>28</v>
      </c>
      <c r="W455" t="s">
        <v>26</v>
      </c>
      <c r="X455" t="s">
        <v>26</v>
      </c>
      <c r="Y455" t="s">
        <v>24</v>
      </c>
      <c r="Z455" s="6">
        <f>VLOOKUP(Feedback[[#This Row],[Staff attitude]],Rating_Range[],2,0)</f>
        <v>4</v>
      </c>
      <c r="AA455" s="6">
        <f>VLOOKUP(Feedback[[#This Row],[Check-in Process]],Rating_Range[],2,0)</f>
        <v>3</v>
      </c>
      <c r="AB455" s="6">
        <f>VLOOKUP(Feedback[[#This Row],[Room service]],Rating_Range[],2,0)</f>
        <v>4</v>
      </c>
      <c r="AC455" s="6">
        <f>VLOOKUP(Feedback[[#This Row],[Room cleanliness]],Rating_Range[],2,0)</f>
        <v>2</v>
      </c>
      <c r="AD455" s="6">
        <f>VLOOKUP(Feedback[[#This Row],[Food quality]],Rating_Range[],2,0)</f>
        <v>5</v>
      </c>
      <c r="AE455" s="6">
        <f>VLOOKUP(Feedback[[#This Row],[Variety of food]],Rating_Range[],2,0)</f>
        <v>1</v>
      </c>
      <c r="AF455" s="6">
        <f>VLOOKUP(Feedback[[#This Row],[Broadband &amp; TV]],Rating_Range[],2,0)</f>
        <v>1</v>
      </c>
      <c r="AG455" s="6">
        <f>VLOOKUP(Feedback[[#This Row],[Gym]],Rating_Range[],2,0)</f>
        <v>3</v>
      </c>
      <c r="AH455" s="6">
        <f>AVERAGE(Feedback[[#This Row],[S.A]:[Gymm]])</f>
        <v>2.875</v>
      </c>
      <c r="AI455" s="6">
        <f>AVERAGE(Feedback[[#This Row],[S.A]:[C-I-P]])</f>
        <v>3.5</v>
      </c>
      <c r="AJ455" s="6">
        <f>AVERAGE(Feedback[[#This Row],[RM_S]:[RM_C]])</f>
        <v>3</v>
      </c>
      <c r="AK455" s="6">
        <f>AVERAGE(Feedback[[#This Row],[F_Q]:[Var_Food]])</f>
        <v>3</v>
      </c>
      <c r="AL455" s="6">
        <f>AVERAGE(Feedback[[#This Row],[B &amp; TV]:[Gymm]])</f>
        <v>2</v>
      </c>
    </row>
    <row r="456" spans="1:38" x14ac:dyDescent="0.3">
      <c r="A456">
        <v>455</v>
      </c>
      <c r="B456" s="1">
        <v>44583</v>
      </c>
      <c r="C456" s="1">
        <v>44612</v>
      </c>
      <c r="D456" s="5">
        <f>INT(YEAR(Feedback[[#This Row],[Checkin Date]]))</f>
        <v>2022</v>
      </c>
      <c r="E456" s="5" t="s">
        <v>2014</v>
      </c>
      <c r="F456" s="5" t="str">
        <f>TEXT(Feedback[[#This Row],[Checkin Date]],"dddd")</f>
        <v>Saturday</v>
      </c>
      <c r="G456" s="5" t="str">
        <f>IF(OR(Feedback[[#This Row],[Checkin Day]]="Monday",Feedback[[#This Row],[Checkin Day]]="Tuesday",Feedback[[#This Row],[Checkin Day]]="Wednesday",Feedback[[#This Row],[Checkin Day]]="Thursday"),"Weekdays","Weekends")</f>
        <v>Weekends</v>
      </c>
      <c r="H456">
        <v>29</v>
      </c>
      <c r="I4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56" t="s">
        <v>486</v>
      </c>
      <c r="K456" t="s">
        <v>21</v>
      </c>
      <c r="L456" s="1">
        <v>22003</v>
      </c>
      <c r="M456" s="5">
        <f ca="1">DATEDIF(Feedback[[#This Row],[Date of Birth]],TODAY(),"Y")</f>
        <v>65</v>
      </c>
      <c r="N456" t="s">
        <v>22</v>
      </c>
      <c r="O456" t="s">
        <v>23</v>
      </c>
      <c r="P456">
        <v>4</v>
      </c>
      <c r="Q456">
        <v>6</v>
      </c>
      <c r="R456" t="s">
        <v>28</v>
      </c>
      <c r="S456" t="s">
        <v>25</v>
      </c>
      <c r="T456" t="s">
        <v>28</v>
      </c>
      <c r="U456" t="s">
        <v>24</v>
      </c>
      <c r="V456" t="s">
        <v>25</v>
      </c>
      <c r="W456" t="s">
        <v>27</v>
      </c>
      <c r="X456" t="s">
        <v>28</v>
      </c>
      <c r="Y456" t="s">
        <v>24</v>
      </c>
      <c r="Z456" s="6">
        <f>VLOOKUP(Feedback[[#This Row],[Staff attitude]],Rating_Range[],2,0)</f>
        <v>5</v>
      </c>
      <c r="AA456" s="6">
        <f>VLOOKUP(Feedback[[#This Row],[Check-in Process]],Rating_Range[],2,0)</f>
        <v>4</v>
      </c>
      <c r="AB456" s="6">
        <f>VLOOKUP(Feedback[[#This Row],[Room service]],Rating_Range[],2,0)</f>
        <v>5</v>
      </c>
      <c r="AC456" s="6">
        <f>VLOOKUP(Feedback[[#This Row],[Room cleanliness]],Rating_Range[],2,0)</f>
        <v>3</v>
      </c>
      <c r="AD456" s="6">
        <f>VLOOKUP(Feedback[[#This Row],[Food quality]],Rating_Range[],2,0)</f>
        <v>4</v>
      </c>
      <c r="AE456" s="6">
        <f>VLOOKUP(Feedback[[#This Row],[Variety of food]],Rating_Range[],2,0)</f>
        <v>2</v>
      </c>
      <c r="AF456" s="6">
        <f>VLOOKUP(Feedback[[#This Row],[Broadband &amp; TV]],Rating_Range[],2,0)</f>
        <v>5</v>
      </c>
      <c r="AG456" s="6">
        <f>VLOOKUP(Feedback[[#This Row],[Gym]],Rating_Range[],2,0)</f>
        <v>3</v>
      </c>
      <c r="AH456" s="6">
        <f>AVERAGE(Feedback[[#This Row],[S.A]:[Gymm]])</f>
        <v>3.875</v>
      </c>
      <c r="AI456" s="6">
        <f>AVERAGE(Feedback[[#This Row],[S.A]:[C-I-P]])</f>
        <v>4.5</v>
      </c>
      <c r="AJ456" s="6">
        <f>AVERAGE(Feedback[[#This Row],[RM_S]:[RM_C]])</f>
        <v>4</v>
      </c>
      <c r="AK456" s="6">
        <f>AVERAGE(Feedback[[#This Row],[F_Q]:[Var_Food]])</f>
        <v>3</v>
      </c>
      <c r="AL456" s="6">
        <f>AVERAGE(Feedback[[#This Row],[B &amp; TV]:[Gymm]])</f>
        <v>4</v>
      </c>
    </row>
    <row r="457" spans="1:38" x14ac:dyDescent="0.3">
      <c r="A457">
        <v>456</v>
      </c>
      <c r="B457" s="1">
        <v>44369</v>
      </c>
      <c r="C457" s="1">
        <v>44370</v>
      </c>
      <c r="D457" s="5">
        <f>INT(YEAR(Feedback[[#This Row],[Checkin Date]]))</f>
        <v>2021</v>
      </c>
      <c r="E457" s="5" t="s">
        <v>2009</v>
      </c>
      <c r="F457" s="5" t="str">
        <f>TEXT(Feedback[[#This Row],[Checkin Date]],"dddd")</f>
        <v>Tuesday</v>
      </c>
      <c r="G457" s="5" t="str">
        <f>IF(OR(Feedback[[#This Row],[Checkin Day]]="Monday",Feedback[[#This Row],[Checkin Day]]="Tuesday",Feedback[[#This Row],[Checkin Day]]="Wednesday",Feedback[[#This Row],[Checkin Day]]="Thursday"),"Weekdays","Weekends")</f>
        <v>Weekdays</v>
      </c>
      <c r="H457">
        <v>1</v>
      </c>
      <c r="I4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57" t="s">
        <v>487</v>
      </c>
      <c r="K457" t="s">
        <v>37</v>
      </c>
      <c r="L457" s="1">
        <v>29230</v>
      </c>
      <c r="M457" s="5">
        <f ca="1">DATEDIF(Feedback[[#This Row],[Date of Birth]],TODAY(),"Y")</f>
        <v>45</v>
      </c>
      <c r="N457" t="s">
        <v>31</v>
      </c>
      <c r="O457" t="s">
        <v>1991</v>
      </c>
      <c r="P457">
        <v>3</v>
      </c>
      <c r="Q457">
        <v>9</v>
      </c>
      <c r="R457" t="s">
        <v>28</v>
      </c>
      <c r="S457" t="s">
        <v>25</v>
      </c>
      <c r="T457" t="s">
        <v>24</v>
      </c>
      <c r="U457" t="s">
        <v>28</v>
      </c>
      <c r="V457" t="s">
        <v>25</v>
      </c>
      <c r="W457" t="s">
        <v>27</v>
      </c>
      <c r="X457" t="s">
        <v>28</v>
      </c>
      <c r="Y457" t="s">
        <v>24</v>
      </c>
      <c r="Z457" s="6">
        <f>VLOOKUP(Feedback[[#This Row],[Staff attitude]],Rating_Range[],2,0)</f>
        <v>5</v>
      </c>
      <c r="AA457" s="6">
        <f>VLOOKUP(Feedback[[#This Row],[Check-in Process]],Rating_Range[],2,0)</f>
        <v>4</v>
      </c>
      <c r="AB457" s="6">
        <f>VLOOKUP(Feedback[[#This Row],[Room service]],Rating_Range[],2,0)</f>
        <v>3</v>
      </c>
      <c r="AC457" s="6">
        <f>VLOOKUP(Feedback[[#This Row],[Room cleanliness]],Rating_Range[],2,0)</f>
        <v>5</v>
      </c>
      <c r="AD457" s="6">
        <f>VLOOKUP(Feedback[[#This Row],[Food quality]],Rating_Range[],2,0)</f>
        <v>4</v>
      </c>
      <c r="AE457" s="6">
        <f>VLOOKUP(Feedback[[#This Row],[Variety of food]],Rating_Range[],2,0)</f>
        <v>2</v>
      </c>
      <c r="AF457" s="6">
        <f>VLOOKUP(Feedback[[#This Row],[Broadband &amp; TV]],Rating_Range[],2,0)</f>
        <v>5</v>
      </c>
      <c r="AG457" s="6">
        <f>VLOOKUP(Feedback[[#This Row],[Gym]],Rating_Range[],2,0)</f>
        <v>3</v>
      </c>
      <c r="AH457" s="6">
        <f>AVERAGE(Feedback[[#This Row],[S.A]:[Gymm]])</f>
        <v>3.875</v>
      </c>
      <c r="AI457" s="6">
        <f>AVERAGE(Feedback[[#This Row],[S.A]:[C-I-P]])</f>
        <v>4.5</v>
      </c>
      <c r="AJ457" s="6">
        <f>AVERAGE(Feedback[[#This Row],[RM_S]:[RM_C]])</f>
        <v>4</v>
      </c>
      <c r="AK457" s="6">
        <f>AVERAGE(Feedback[[#This Row],[F_Q]:[Var_Food]])</f>
        <v>3</v>
      </c>
      <c r="AL457" s="6">
        <f>AVERAGE(Feedback[[#This Row],[B &amp; TV]:[Gymm]])</f>
        <v>4</v>
      </c>
    </row>
    <row r="458" spans="1:38" x14ac:dyDescent="0.3">
      <c r="A458">
        <v>457</v>
      </c>
      <c r="B458" s="1">
        <v>44123</v>
      </c>
      <c r="C458" s="1">
        <v>44138</v>
      </c>
      <c r="D458" s="5">
        <f>INT(YEAR(Feedback[[#This Row],[Checkin Date]]))</f>
        <v>2020</v>
      </c>
      <c r="E458" s="5" t="s">
        <v>2013</v>
      </c>
      <c r="F458" s="5" t="str">
        <f>TEXT(Feedback[[#This Row],[Checkin Date]],"dddd")</f>
        <v>Monday</v>
      </c>
      <c r="G458" s="5" t="str">
        <f>IF(OR(Feedback[[#This Row],[Checkin Day]]="Monday",Feedback[[#This Row],[Checkin Day]]="Tuesday",Feedback[[#This Row],[Checkin Day]]="Wednesday",Feedback[[#This Row],[Checkin Day]]="Thursday"),"Weekdays","Weekends")</f>
        <v>Weekdays</v>
      </c>
      <c r="H458">
        <v>15</v>
      </c>
      <c r="I4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58" t="s">
        <v>488</v>
      </c>
      <c r="K458" t="s">
        <v>37</v>
      </c>
      <c r="L458" s="1">
        <v>20589</v>
      </c>
      <c r="M458" s="5">
        <f ca="1">DATEDIF(Feedback[[#This Row],[Date of Birth]],TODAY(),"Y")</f>
        <v>69</v>
      </c>
      <c r="N458" t="s">
        <v>22</v>
      </c>
      <c r="O458" t="s">
        <v>23</v>
      </c>
      <c r="P458">
        <v>5</v>
      </c>
      <c r="Q458">
        <v>10</v>
      </c>
      <c r="R458" t="s">
        <v>24</v>
      </c>
      <c r="S458" t="s">
        <v>25</v>
      </c>
      <c r="T458" t="s">
        <v>24</v>
      </c>
      <c r="U458" t="s">
        <v>24</v>
      </c>
      <c r="V458" t="s">
        <v>26</v>
      </c>
      <c r="W458" t="s">
        <v>26</v>
      </c>
      <c r="X458" t="s">
        <v>27</v>
      </c>
      <c r="Y458" t="s">
        <v>24</v>
      </c>
      <c r="Z458" s="6">
        <f>VLOOKUP(Feedback[[#This Row],[Staff attitude]],Rating_Range[],2,0)</f>
        <v>3</v>
      </c>
      <c r="AA458" s="6">
        <f>VLOOKUP(Feedback[[#This Row],[Check-in Process]],Rating_Range[],2,0)</f>
        <v>4</v>
      </c>
      <c r="AB458" s="6">
        <f>VLOOKUP(Feedback[[#This Row],[Room service]],Rating_Range[],2,0)</f>
        <v>3</v>
      </c>
      <c r="AC458" s="6">
        <f>VLOOKUP(Feedback[[#This Row],[Room cleanliness]],Rating_Range[],2,0)</f>
        <v>3</v>
      </c>
      <c r="AD458" s="6">
        <f>VLOOKUP(Feedback[[#This Row],[Food quality]],Rating_Range[],2,0)</f>
        <v>1</v>
      </c>
      <c r="AE458" s="6">
        <f>VLOOKUP(Feedback[[#This Row],[Variety of food]],Rating_Range[],2,0)</f>
        <v>1</v>
      </c>
      <c r="AF458" s="6">
        <f>VLOOKUP(Feedback[[#This Row],[Broadband &amp; TV]],Rating_Range[],2,0)</f>
        <v>2</v>
      </c>
      <c r="AG458" s="6">
        <f>VLOOKUP(Feedback[[#This Row],[Gym]],Rating_Range[],2,0)</f>
        <v>3</v>
      </c>
      <c r="AH458" s="6">
        <f>AVERAGE(Feedback[[#This Row],[S.A]:[Gymm]])</f>
        <v>2.5</v>
      </c>
      <c r="AI458" s="6">
        <f>AVERAGE(Feedback[[#This Row],[S.A]:[C-I-P]])</f>
        <v>3.5</v>
      </c>
      <c r="AJ458" s="6">
        <f>AVERAGE(Feedback[[#This Row],[RM_S]:[RM_C]])</f>
        <v>3</v>
      </c>
      <c r="AK458" s="6">
        <f>AVERAGE(Feedback[[#This Row],[F_Q]:[Var_Food]])</f>
        <v>1</v>
      </c>
      <c r="AL458" s="6">
        <f>AVERAGE(Feedback[[#This Row],[B &amp; TV]:[Gymm]])</f>
        <v>2.5</v>
      </c>
    </row>
    <row r="459" spans="1:38" x14ac:dyDescent="0.3">
      <c r="A459">
        <v>458</v>
      </c>
      <c r="B459" s="1">
        <v>44372</v>
      </c>
      <c r="C459" s="1">
        <v>44383</v>
      </c>
      <c r="D459" s="5">
        <f>INT(YEAR(Feedback[[#This Row],[Checkin Date]]))</f>
        <v>2021</v>
      </c>
      <c r="E459" s="5" t="s">
        <v>2009</v>
      </c>
      <c r="F459" s="5" t="str">
        <f>TEXT(Feedback[[#This Row],[Checkin Date]],"dddd")</f>
        <v>Friday</v>
      </c>
      <c r="G459" s="5" t="str">
        <f>IF(OR(Feedback[[#This Row],[Checkin Day]]="Monday",Feedback[[#This Row],[Checkin Day]]="Tuesday",Feedback[[#This Row],[Checkin Day]]="Wednesday",Feedback[[#This Row],[Checkin Day]]="Thursday"),"Weekdays","Weekends")</f>
        <v>Weekends</v>
      </c>
      <c r="H459">
        <v>11</v>
      </c>
      <c r="I4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59" t="s">
        <v>489</v>
      </c>
      <c r="K459" t="s">
        <v>21</v>
      </c>
      <c r="L459" s="1">
        <v>22075</v>
      </c>
      <c r="M459" s="5">
        <f ca="1">DATEDIF(Feedback[[#This Row],[Date of Birth]],TODAY(),"Y")</f>
        <v>65</v>
      </c>
      <c r="N459" t="s">
        <v>22</v>
      </c>
      <c r="O459" t="s">
        <v>23</v>
      </c>
      <c r="P459">
        <v>4</v>
      </c>
      <c r="Q459">
        <v>8</v>
      </c>
      <c r="R459" t="s">
        <v>28</v>
      </c>
      <c r="S459" t="s">
        <v>28</v>
      </c>
      <c r="T459" t="s">
        <v>24</v>
      </c>
      <c r="U459" t="s">
        <v>27</v>
      </c>
      <c r="V459" t="s">
        <v>28</v>
      </c>
      <c r="W459" t="s">
        <v>27</v>
      </c>
      <c r="X459" t="s">
        <v>28</v>
      </c>
      <c r="Y459" t="s">
        <v>24</v>
      </c>
      <c r="Z459" s="6">
        <f>VLOOKUP(Feedback[[#This Row],[Staff attitude]],Rating_Range[],2,0)</f>
        <v>5</v>
      </c>
      <c r="AA459" s="6">
        <f>VLOOKUP(Feedback[[#This Row],[Check-in Process]],Rating_Range[],2,0)</f>
        <v>5</v>
      </c>
      <c r="AB459" s="6">
        <f>VLOOKUP(Feedback[[#This Row],[Room service]],Rating_Range[],2,0)</f>
        <v>3</v>
      </c>
      <c r="AC459" s="6">
        <f>VLOOKUP(Feedback[[#This Row],[Room cleanliness]],Rating_Range[],2,0)</f>
        <v>2</v>
      </c>
      <c r="AD459" s="6">
        <f>VLOOKUP(Feedback[[#This Row],[Food quality]],Rating_Range[],2,0)</f>
        <v>5</v>
      </c>
      <c r="AE459" s="6">
        <f>VLOOKUP(Feedback[[#This Row],[Variety of food]],Rating_Range[],2,0)</f>
        <v>2</v>
      </c>
      <c r="AF459" s="6">
        <f>VLOOKUP(Feedback[[#This Row],[Broadband &amp; TV]],Rating_Range[],2,0)</f>
        <v>5</v>
      </c>
      <c r="AG459" s="6">
        <f>VLOOKUP(Feedback[[#This Row],[Gym]],Rating_Range[],2,0)</f>
        <v>3</v>
      </c>
      <c r="AH459" s="6">
        <f>AVERAGE(Feedback[[#This Row],[S.A]:[Gymm]])</f>
        <v>3.75</v>
      </c>
      <c r="AI459" s="6">
        <f>AVERAGE(Feedback[[#This Row],[S.A]:[C-I-P]])</f>
        <v>5</v>
      </c>
      <c r="AJ459" s="6">
        <f>AVERAGE(Feedback[[#This Row],[RM_S]:[RM_C]])</f>
        <v>2.5</v>
      </c>
      <c r="AK459" s="6">
        <f>AVERAGE(Feedback[[#This Row],[F_Q]:[Var_Food]])</f>
        <v>3.5</v>
      </c>
      <c r="AL459" s="6">
        <f>AVERAGE(Feedback[[#This Row],[B &amp; TV]:[Gymm]])</f>
        <v>4</v>
      </c>
    </row>
    <row r="460" spans="1:38" x14ac:dyDescent="0.3">
      <c r="A460">
        <v>459</v>
      </c>
      <c r="B460" s="1">
        <v>43986</v>
      </c>
      <c r="C460" s="1">
        <v>43994</v>
      </c>
      <c r="D460" s="5">
        <f>INT(YEAR(Feedback[[#This Row],[Checkin Date]]))</f>
        <v>2020</v>
      </c>
      <c r="E460" s="5" t="s">
        <v>2009</v>
      </c>
      <c r="F460" s="5" t="str">
        <f>TEXT(Feedback[[#This Row],[Checkin Date]],"dddd")</f>
        <v>Thursday</v>
      </c>
      <c r="G460" s="5" t="str">
        <f>IF(OR(Feedback[[#This Row],[Checkin Day]]="Monday",Feedback[[#This Row],[Checkin Day]]="Tuesday",Feedback[[#This Row],[Checkin Day]]="Wednesday",Feedback[[#This Row],[Checkin Day]]="Thursday"),"Weekdays","Weekends")</f>
        <v>Weekdays</v>
      </c>
      <c r="H460">
        <v>8</v>
      </c>
      <c r="I4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60" t="s">
        <v>490</v>
      </c>
      <c r="K460" t="s">
        <v>21</v>
      </c>
      <c r="L460" s="1">
        <v>22261</v>
      </c>
      <c r="M460" s="5">
        <f ca="1">DATEDIF(Feedback[[#This Row],[Date of Birth]],TODAY(),"Y")</f>
        <v>64</v>
      </c>
      <c r="N460" t="s">
        <v>22</v>
      </c>
      <c r="O460" t="s">
        <v>23</v>
      </c>
      <c r="P460">
        <v>2</v>
      </c>
      <c r="Q460">
        <v>9</v>
      </c>
      <c r="R460" t="s">
        <v>28</v>
      </c>
      <c r="S460" t="s">
        <v>28</v>
      </c>
      <c r="T460" t="s">
        <v>24</v>
      </c>
      <c r="U460" t="s">
        <v>27</v>
      </c>
      <c r="V460" t="s">
        <v>26</v>
      </c>
      <c r="W460" t="s">
        <v>27</v>
      </c>
      <c r="X460" t="s">
        <v>28</v>
      </c>
      <c r="Y460" t="s">
        <v>28</v>
      </c>
      <c r="Z460" s="6">
        <f>VLOOKUP(Feedback[[#This Row],[Staff attitude]],Rating_Range[],2,0)</f>
        <v>5</v>
      </c>
      <c r="AA460" s="6">
        <f>VLOOKUP(Feedback[[#This Row],[Check-in Process]],Rating_Range[],2,0)</f>
        <v>5</v>
      </c>
      <c r="AB460" s="6">
        <f>VLOOKUP(Feedback[[#This Row],[Room service]],Rating_Range[],2,0)</f>
        <v>3</v>
      </c>
      <c r="AC460" s="6">
        <f>VLOOKUP(Feedback[[#This Row],[Room cleanliness]],Rating_Range[],2,0)</f>
        <v>2</v>
      </c>
      <c r="AD460" s="6">
        <f>VLOOKUP(Feedback[[#This Row],[Food quality]],Rating_Range[],2,0)</f>
        <v>1</v>
      </c>
      <c r="AE460" s="6">
        <f>VLOOKUP(Feedback[[#This Row],[Variety of food]],Rating_Range[],2,0)</f>
        <v>2</v>
      </c>
      <c r="AF460" s="6">
        <f>VLOOKUP(Feedback[[#This Row],[Broadband &amp; TV]],Rating_Range[],2,0)</f>
        <v>5</v>
      </c>
      <c r="AG460" s="6">
        <f>VLOOKUP(Feedback[[#This Row],[Gym]],Rating_Range[],2,0)</f>
        <v>5</v>
      </c>
      <c r="AH460" s="6">
        <f>AVERAGE(Feedback[[#This Row],[S.A]:[Gymm]])</f>
        <v>3.5</v>
      </c>
      <c r="AI460" s="6">
        <f>AVERAGE(Feedback[[#This Row],[S.A]:[C-I-P]])</f>
        <v>5</v>
      </c>
      <c r="AJ460" s="6">
        <f>AVERAGE(Feedback[[#This Row],[RM_S]:[RM_C]])</f>
        <v>2.5</v>
      </c>
      <c r="AK460" s="6">
        <f>AVERAGE(Feedback[[#This Row],[F_Q]:[Var_Food]])</f>
        <v>1.5</v>
      </c>
      <c r="AL460" s="6">
        <f>AVERAGE(Feedback[[#This Row],[B &amp; TV]:[Gymm]])</f>
        <v>5</v>
      </c>
    </row>
    <row r="461" spans="1:38" x14ac:dyDescent="0.3">
      <c r="A461">
        <v>460</v>
      </c>
      <c r="B461" s="1">
        <v>44361</v>
      </c>
      <c r="C461" s="1">
        <v>44362</v>
      </c>
      <c r="D461" s="5">
        <f>INT(YEAR(Feedback[[#This Row],[Checkin Date]]))</f>
        <v>2021</v>
      </c>
      <c r="E461" s="5" t="s">
        <v>2009</v>
      </c>
      <c r="F461" s="5" t="str">
        <f>TEXT(Feedback[[#This Row],[Checkin Date]],"dddd")</f>
        <v>Monday</v>
      </c>
      <c r="G461" s="5" t="str">
        <f>IF(OR(Feedback[[#This Row],[Checkin Day]]="Monday",Feedback[[#This Row],[Checkin Day]]="Tuesday",Feedback[[#This Row],[Checkin Day]]="Wednesday",Feedback[[#This Row],[Checkin Day]]="Thursday"),"Weekdays","Weekends")</f>
        <v>Weekdays</v>
      </c>
      <c r="H461">
        <v>1</v>
      </c>
      <c r="I4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61" t="s">
        <v>491</v>
      </c>
      <c r="K461" t="s">
        <v>37</v>
      </c>
      <c r="L461" s="1">
        <v>20007</v>
      </c>
      <c r="M461" s="5">
        <f ca="1">DATEDIF(Feedback[[#This Row],[Date of Birth]],TODAY(),"Y")</f>
        <v>70</v>
      </c>
      <c r="N461" t="s">
        <v>22</v>
      </c>
      <c r="O461" t="s">
        <v>23</v>
      </c>
      <c r="P461">
        <v>3</v>
      </c>
      <c r="Q461">
        <v>9</v>
      </c>
      <c r="R461" t="s">
        <v>24</v>
      </c>
      <c r="S461" t="s">
        <v>25</v>
      </c>
      <c r="T461" t="s">
        <v>25</v>
      </c>
      <c r="U461" t="s">
        <v>28</v>
      </c>
      <c r="V461" t="s">
        <v>25</v>
      </c>
      <c r="W461" t="s">
        <v>24</v>
      </c>
      <c r="X461" t="s">
        <v>26</v>
      </c>
      <c r="Y461" t="s">
        <v>28</v>
      </c>
      <c r="Z461" s="6">
        <f>VLOOKUP(Feedback[[#This Row],[Staff attitude]],Rating_Range[],2,0)</f>
        <v>3</v>
      </c>
      <c r="AA461" s="6">
        <f>VLOOKUP(Feedback[[#This Row],[Check-in Process]],Rating_Range[],2,0)</f>
        <v>4</v>
      </c>
      <c r="AB461" s="6">
        <f>VLOOKUP(Feedback[[#This Row],[Room service]],Rating_Range[],2,0)</f>
        <v>4</v>
      </c>
      <c r="AC461" s="6">
        <f>VLOOKUP(Feedback[[#This Row],[Room cleanliness]],Rating_Range[],2,0)</f>
        <v>5</v>
      </c>
      <c r="AD461" s="6">
        <f>VLOOKUP(Feedback[[#This Row],[Food quality]],Rating_Range[],2,0)</f>
        <v>4</v>
      </c>
      <c r="AE461" s="6">
        <f>VLOOKUP(Feedback[[#This Row],[Variety of food]],Rating_Range[],2,0)</f>
        <v>3</v>
      </c>
      <c r="AF461" s="6">
        <f>VLOOKUP(Feedback[[#This Row],[Broadband &amp; TV]],Rating_Range[],2,0)</f>
        <v>1</v>
      </c>
      <c r="AG461" s="6">
        <f>VLOOKUP(Feedback[[#This Row],[Gym]],Rating_Range[],2,0)</f>
        <v>5</v>
      </c>
      <c r="AH461" s="6">
        <f>AVERAGE(Feedback[[#This Row],[S.A]:[Gymm]])</f>
        <v>3.625</v>
      </c>
      <c r="AI461" s="6">
        <f>AVERAGE(Feedback[[#This Row],[S.A]:[C-I-P]])</f>
        <v>3.5</v>
      </c>
      <c r="AJ461" s="6">
        <f>AVERAGE(Feedback[[#This Row],[RM_S]:[RM_C]])</f>
        <v>4.5</v>
      </c>
      <c r="AK461" s="6">
        <f>AVERAGE(Feedback[[#This Row],[F_Q]:[Var_Food]])</f>
        <v>3.5</v>
      </c>
      <c r="AL461" s="6">
        <f>AVERAGE(Feedback[[#This Row],[B &amp; TV]:[Gymm]])</f>
        <v>3</v>
      </c>
    </row>
    <row r="462" spans="1:38" x14ac:dyDescent="0.3">
      <c r="A462">
        <v>461</v>
      </c>
      <c r="B462" s="1">
        <v>44167</v>
      </c>
      <c r="C462" s="1">
        <v>44172</v>
      </c>
      <c r="D462" s="5">
        <f>INT(YEAR(Feedback[[#This Row],[Checkin Date]]))</f>
        <v>2020</v>
      </c>
      <c r="E462" s="5" t="s">
        <v>2010</v>
      </c>
      <c r="F462" s="5" t="str">
        <f>TEXT(Feedback[[#This Row],[Checkin Date]],"dddd")</f>
        <v>Wednesday</v>
      </c>
      <c r="G462" s="5" t="str">
        <f>IF(OR(Feedback[[#This Row],[Checkin Day]]="Monday",Feedback[[#This Row],[Checkin Day]]="Tuesday",Feedback[[#This Row],[Checkin Day]]="Wednesday",Feedback[[#This Row],[Checkin Day]]="Thursday"),"Weekdays","Weekends")</f>
        <v>Weekdays</v>
      </c>
      <c r="H462">
        <v>5</v>
      </c>
      <c r="I4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62" t="s">
        <v>492</v>
      </c>
      <c r="K462" t="s">
        <v>37</v>
      </c>
      <c r="L462" s="1">
        <v>33101</v>
      </c>
      <c r="M462" s="5">
        <f ca="1">DATEDIF(Feedback[[#This Row],[Date of Birth]],TODAY(),"Y")</f>
        <v>34</v>
      </c>
      <c r="N462" t="s">
        <v>31</v>
      </c>
      <c r="O462" t="s">
        <v>1992</v>
      </c>
      <c r="P462">
        <v>4</v>
      </c>
      <c r="Q462">
        <v>9</v>
      </c>
      <c r="R462" t="s">
        <v>24</v>
      </c>
      <c r="S462" t="s">
        <v>28</v>
      </c>
      <c r="T462" t="s">
        <v>25</v>
      </c>
      <c r="U462" t="s">
        <v>26</v>
      </c>
      <c r="V462" t="s">
        <v>25</v>
      </c>
      <c r="W462" t="s">
        <v>26</v>
      </c>
      <c r="X462" t="s">
        <v>24</v>
      </c>
      <c r="Y462" t="s">
        <v>24</v>
      </c>
      <c r="Z462" s="6">
        <f>VLOOKUP(Feedback[[#This Row],[Staff attitude]],Rating_Range[],2,0)</f>
        <v>3</v>
      </c>
      <c r="AA462" s="6">
        <f>VLOOKUP(Feedback[[#This Row],[Check-in Process]],Rating_Range[],2,0)</f>
        <v>5</v>
      </c>
      <c r="AB462" s="6">
        <f>VLOOKUP(Feedback[[#This Row],[Room service]],Rating_Range[],2,0)</f>
        <v>4</v>
      </c>
      <c r="AC462" s="6">
        <f>VLOOKUP(Feedback[[#This Row],[Room cleanliness]],Rating_Range[],2,0)</f>
        <v>1</v>
      </c>
      <c r="AD462" s="6">
        <f>VLOOKUP(Feedback[[#This Row],[Food quality]],Rating_Range[],2,0)</f>
        <v>4</v>
      </c>
      <c r="AE462" s="6">
        <f>VLOOKUP(Feedback[[#This Row],[Variety of food]],Rating_Range[],2,0)</f>
        <v>1</v>
      </c>
      <c r="AF462" s="6">
        <f>VLOOKUP(Feedback[[#This Row],[Broadband &amp; TV]],Rating_Range[],2,0)</f>
        <v>3</v>
      </c>
      <c r="AG462" s="6">
        <f>VLOOKUP(Feedback[[#This Row],[Gym]],Rating_Range[],2,0)</f>
        <v>3</v>
      </c>
      <c r="AH462" s="6">
        <f>AVERAGE(Feedback[[#This Row],[S.A]:[Gymm]])</f>
        <v>3</v>
      </c>
      <c r="AI462" s="6">
        <f>AVERAGE(Feedback[[#This Row],[S.A]:[C-I-P]])</f>
        <v>4</v>
      </c>
      <c r="AJ462" s="6">
        <f>AVERAGE(Feedback[[#This Row],[RM_S]:[RM_C]])</f>
        <v>2.5</v>
      </c>
      <c r="AK462" s="6">
        <f>AVERAGE(Feedback[[#This Row],[F_Q]:[Var_Food]])</f>
        <v>2.5</v>
      </c>
      <c r="AL462" s="6">
        <f>AVERAGE(Feedback[[#This Row],[B &amp; TV]:[Gymm]])</f>
        <v>3</v>
      </c>
    </row>
    <row r="463" spans="1:38" x14ac:dyDescent="0.3">
      <c r="A463">
        <v>462</v>
      </c>
      <c r="B463" s="1">
        <v>44360</v>
      </c>
      <c r="C463" s="1">
        <v>44375</v>
      </c>
      <c r="D463" s="5">
        <f>INT(YEAR(Feedback[[#This Row],[Checkin Date]]))</f>
        <v>2021</v>
      </c>
      <c r="E463" s="5" t="s">
        <v>2009</v>
      </c>
      <c r="F463" s="5" t="str">
        <f>TEXT(Feedback[[#This Row],[Checkin Date]],"dddd")</f>
        <v>Sunday</v>
      </c>
      <c r="G463" s="5" t="str">
        <f>IF(OR(Feedback[[#This Row],[Checkin Day]]="Monday",Feedback[[#This Row],[Checkin Day]]="Tuesday",Feedback[[#This Row],[Checkin Day]]="Wednesday",Feedback[[#This Row],[Checkin Day]]="Thursday"),"Weekdays","Weekends")</f>
        <v>Weekends</v>
      </c>
      <c r="H463">
        <v>15</v>
      </c>
      <c r="I4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63" t="s">
        <v>493</v>
      </c>
      <c r="K463" t="s">
        <v>37</v>
      </c>
      <c r="L463" s="1">
        <v>34327</v>
      </c>
      <c r="M463" s="5">
        <f ca="1">DATEDIF(Feedback[[#This Row],[Date of Birth]],TODAY(),"Y")</f>
        <v>31</v>
      </c>
      <c r="N463" t="s">
        <v>31</v>
      </c>
      <c r="O463" t="s">
        <v>1993</v>
      </c>
      <c r="P463">
        <v>5</v>
      </c>
      <c r="Q463">
        <v>9</v>
      </c>
      <c r="R463" t="s">
        <v>25</v>
      </c>
      <c r="S463" t="s">
        <v>25</v>
      </c>
      <c r="T463" t="s">
        <v>24</v>
      </c>
      <c r="U463" t="s">
        <v>24</v>
      </c>
      <c r="V463" t="s">
        <v>25</v>
      </c>
      <c r="W463" t="s">
        <v>27</v>
      </c>
      <c r="X463" t="s">
        <v>25</v>
      </c>
      <c r="Y463" t="s">
        <v>27</v>
      </c>
      <c r="Z463" s="6">
        <f>VLOOKUP(Feedback[[#This Row],[Staff attitude]],Rating_Range[],2,0)</f>
        <v>4</v>
      </c>
      <c r="AA463" s="6">
        <f>VLOOKUP(Feedback[[#This Row],[Check-in Process]],Rating_Range[],2,0)</f>
        <v>4</v>
      </c>
      <c r="AB463" s="6">
        <f>VLOOKUP(Feedback[[#This Row],[Room service]],Rating_Range[],2,0)</f>
        <v>3</v>
      </c>
      <c r="AC463" s="6">
        <f>VLOOKUP(Feedback[[#This Row],[Room cleanliness]],Rating_Range[],2,0)</f>
        <v>3</v>
      </c>
      <c r="AD463" s="6">
        <f>VLOOKUP(Feedback[[#This Row],[Food quality]],Rating_Range[],2,0)</f>
        <v>4</v>
      </c>
      <c r="AE463" s="6">
        <f>VLOOKUP(Feedback[[#This Row],[Variety of food]],Rating_Range[],2,0)</f>
        <v>2</v>
      </c>
      <c r="AF463" s="6">
        <f>VLOOKUP(Feedback[[#This Row],[Broadband &amp; TV]],Rating_Range[],2,0)</f>
        <v>4</v>
      </c>
      <c r="AG463" s="6">
        <f>VLOOKUP(Feedback[[#This Row],[Gym]],Rating_Range[],2,0)</f>
        <v>2</v>
      </c>
      <c r="AH463" s="6">
        <f>AVERAGE(Feedback[[#This Row],[S.A]:[Gymm]])</f>
        <v>3.25</v>
      </c>
      <c r="AI463" s="6">
        <f>AVERAGE(Feedback[[#This Row],[S.A]:[C-I-P]])</f>
        <v>4</v>
      </c>
      <c r="AJ463" s="6">
        <f>AVERAGE(Feedback[[#This Row],[RM_S]:[RM_C]])</f>
        <v>3</v>
      </c>
      <c r="AK463" s="6">
        <f>AVERAGE(Feedback[[#This Row],[F_Q]:[Var_Food]])</f>
        <v>3</v>
      </c>
      <c r="AL463" s="6">
        <f>AVERAGE(Feedback[[#This Row],[B &amp; TV]:[Gymm]])</f>
        <v>3</v>
      </c>
    </row>
    <row r="464" spans="1:38" x14ac:dyDescent="0.3">
      <c r="A464">
        <v>463</v>
      </c>
      <c r="B464" s="1">
        <v>44099</v>
      </c>
      <c r="C464" s="1">
        <v>44118</v>
      </c>
      <c r="D464" s="5">
        <f>INT(YEAR(Feedback[[#This Row],[Checkin Date]]))</f>
        <v>2020</v>
      </c>
      <c r="E464" s="5" t="s">
        <v>2019</v>
      </c>
      <c r="F464" s="5" t="str">
        <f>TEXT(Feedback[[#This Row],[Checkin Date]],"dddd")</f>
        <v>Friday</v>
      </c>
      <c r="G464" s="5" t="str">
        <f>IF(OR(Feedback[[#This Row],[Checkin Day]]="Monday",Feedback[[#This Row],[Checkin Day]]="Tuesday",Feedback[[#This Row],[Checkin Day]]="Wednesday",Feedback[[#This Row],[Checkin Day]]="Thursday"),"Weekdays","Weekends")</f>
        <v>Weekends</v>
      </c>
      <c r="H464">
        <v>19</v>
      </c>
      <c r="I4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64" t="s">
        <v>494</v>
      </c>
      <c r="K464" t="s">
        <v>21</v>
      </c>
      <c r="L464" s="1">
        <v>34343</v>
      </c>
      <c r="M464" s="5">
        <f ca="1">DATEDIF(Feedback[[#This Row],[Date of Birth]],TODAY(),"Y")</f>
        <v>31</v>
      </c>
      <c r="N464" t="s">
        <v>22</v>
      </c>
      <c r="O464" t="s">
        <v>1992</v>
      </c>
      <c r="P464">
        <v>4</v>
      </c>
      <c r="Q464">
        <v>10</v>
      </c>
      <c r="R464" t="s">
        <v>25</v>
      </c>
      <c r="S464" t="s">
        <v>28</v>
      </c>
      <c r="T464" t="s">
        <v>26</v>
      </c>
      <c r="U464" t="s">
        <v>26</v>
      </c>
      <c r="V464" t="s">
        <v>25</v>
      </c>
      <c r="W464" t="s">
        <v>26</v>
      </c>
      <c r="X464" t="s">
        <v>28</v>
      </c>
      <c r="Y464" t="s">
        <v>27</v>
      </c>
      <c r="Z464" s="6">
        <f>VLOOKUP(Feedback[[#This Row],[Staff attitude]],Rating_Range[],2,0)</f>
        <v>4</v>
      </c>
      <c r="AA464" s="6">
        <f>VLOOKUP(Feedback[[#This Row],[Check-in Process]],Rating_Range[],2,0)</f>
        <v>5</v>
      </c>
      <c r="AB464" s="6">
        <f>VLOOKUP(Feedback[[#This Row],[Room service]],Rating_Range[],2,0)</f>
        <v>1</v>
      </c>
      <c r="AC464" s="6">
        <f>VLOOKUP(Feedback[[#This Row],[Room cleanliness]],Rating_Range[],2,0)</f>
        <v>1</v>
      </c>
      <c r="AD464" s="6">
        <f>VLOOKUP(Feedback[[#This Row],[Food quality]],Rating_Range[],2,0)</f>
        <v>4</v>
      </c>
      <c r="AE464" s="6">
        <f>VLOOKUP(Feedback[[#This Row],[Variety of food]],Rating_Range[],2,0)</f>
        <v>1</v>
      </c>
      <c r="AF464" s="6">
        <f>VLOOKUP(Feedback[[#This Row],[Broadband &amp; TV]],Rating_Range[],2,0)</f>
        <v>5</v>
      </c>
      <c r="AG464" s="6">
        <f>VLOOKUP(Feedback[[#This Row],[Gym]],Rating_Range[],2,0)</f>
        <v>2</v>
      </c>
      <c r="AH464" s="6">
        <f>AVERAGE(Feedback[[#This Row],[S.A]:[Gymm]])</f>
        <v>2.875</v>
      </c>
      <c r="AI464" s="6">
        <f>AVERAGE(Feedback[[#This Row],[S.A]:[C-I-P]])</f>
        <v>4.5</v>
      </c>
      <c r="AJ464" s="6">
        <f>AVERAGE(Feedback[[#This Row],[RM_S]:[RM_C]])</f>
        <v>1</v>
      </c>
      <c r="AK464" s="6">
        <f>AVERAGE(Feedback[[#This Row],[F_Q]:[Var_Food]])</f>
        <v>2.5</v>
      </c>
      <c r="AL464" s="6">
        <f>AVERAGE(Feedback[[#This Row],[B &amp; TV]:[Gymm]])</f>
        <v>3.5</v>
      </c>
    </row>
    <row r="465" spans="1:38" x14ac:dyDescent="0.3">
      <c r="A465">
        <v>464</v>
      </c>
      <c r="B465" s="1">
        <v>44252</v>
      </c>
      <c r="C465" s="1">
        <v>44265</v>
      </c>
      <c r="D465" s="5">
        <f>INT(YEAR(Feedback[[#This Row],[Checkin Date]]))</f>
        <v>2021</v>
      </c>
      <c r="E465" s="5" t="s">
        <v>2018</v>
      </c>
      <c r="F465" s="5" t="str">
        <f>TEXT(Feedback[[#This Row],[Checkin Date]],"dddd")</f>
        <v>Thursday</v>
      </c>
      <c r="G465" s="5" t="str">
        <f>IF(OR(Feedback[[#This Row],[Checkin Day]]="Monday",Feedback[[#This Row],[Checkin Day]]="Tuesday",Feedback[[#This Row],[Checkin Day]]="Wednesday",Feedback[[#This Row],[Checkin Day]]="Thursday"),"Weekdays","Weekends")</f>
        <v>Weekdays</v>
      </c>
      <c r="H465">
        <v>13</v>
      </c>
      <c r="I4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65" t="s">
        <v>495</v>
      </c>
      <c r="K465" t="s">
        <v>37</v>
      </c>
      <c r="L465" s="1">
        <v>28382</v>
      </c>
      <c r="M465" s="5">
        <f ca="1">DATEDIF(Feedback[[#This Row],[Date of Birth]],TODAY(),"Y")</f>
        <v>47</v>
      </c>
      <c r="N465" t="s">
        <v>22</v>
      </c>
      <c r="O465" t="s">
        <v>23</v>
      </c>
      <c r="P465">
        <v>4</v>
      </c>
      <c r="Q465">
        <v>10</v>
      </c>
      <c r="R465" t="s">
        <v>28</v>
      </c>
      <c r="S465" t="s">
        <v>25</v>
      </c>
      <c r="T465" t="s">
        <v>25</v>
      </c>
      <c r="U465" t="s">
        <v>25</v>
      </c>
      <c r="V465" t="s">
        <v>24</v>
      </c>
      <c r="W465" t="s">
        <v>26</v>
      </c>
      <c r="X465" t="s">
        <v>24</v>
      </c>
      <c r="Y465" t="s">
        <v>28</v>
      </c>
      <c r="Z465" s="6">
        <f>VLOOKUP(Feedback[[#This Row],[Staff attitude]],Rating_Range[],2,0)</f>
        <v>5</v>
      </c>
      <c r="AA465" s="6">
        <f>VLOOKUP(Feedback[[#This Row],[Check-in Process]],Rating_Range[],2,0)</f>
        <v>4</v>
      </c>
      <c r="AB465" s="6">
        <f>VLOOKUP(Feedback[[#This Row],[Room service]],Rating_Range[],2,0)</f>
        <v>4</v>
      </c>
      <c r="AC465" s="6">
        <f>VLOOKUP(Feedback[[#This Row],[Room cleanliness]],Rating_Range[],2,0)</f>
        <v>4</v>
      </c>
      <c r="AD465" s="6">
        <f>VLOOKUP(Feedback[[#This Row],[Food quality]],Rating_Range[],2,0)</f>
        <v>3</v>
      </c>
      <c r="AE465" s="6">
        <f>VLOOKUP(Feedback[[#This Row],[Variety of food]],Rating_Range[],2,0)</f>
        <v>1</v>
      </c>
      <c r="AF465" s="6">
        <f>VLOOKUP(Feedback[[#This Row],[Broadband &amp; TV]],Rating_Range[],2,0)</f>
        <v>3</v>
      </c>
      <c r="AG465" s="6">
        <f>VLOOKUP(Feedback[[#This Row],[Gym]],Rating_Range[],2,0)</f>
        <v>5</v>
      </c>
      <c r="AH465" s="6">
        <f>AVERAGE(Feedback[[#This Row],[S.A]:[Gymm]])</f>
        <v>3.625</v>
      </c>
      <c r="AI465" s="6">
        <f>AVERAGE(Feedback[[#This Row],[S.A]:[C-I-P]])</f>
        <v>4.5</v>
      </c>
      <c r="AJ465" s="6">
        <f>AVERAGE(Feedback[[#This Row],[RM_S]:[RM_C]])</f>
        <v>4</v>
      </c>
      <c r="AK465" s="6">
        <f>AVERAGE(Feedback[[#This Row],[F_Q]:[Var_Food]])</f>
        <v>2</v>
      </c>
      <c r="AL465" s="6">
        <f>AVERAGE(Feedback[[#This Row],[B &amp; TV]:[Gymm]])</f>
        <v>4</v>
      </c>
    </row>
    <row r="466" spans="1:38" x14ac:dyDescent="0.3">
      <c r="A466">
        <v>465</v>
      </c>
      <c r="B466" s="1">
        <v>44188</v>
      </c>
      <c r="C466" s="1">
        <v>44203</v>
      </c>
      <c r="D466" s="5">
        <f>INT(YEAR(Feedback[[#This Row],[Checkin Date]]))</f>
        <v>2020</v>
      </c>
      <c r="E466" s="5" t="s">
        <v>2010</v>
      </c>
      <c r="F466" s="5" t="str">
        <f>TEXT(Feedback[[#This Row],[Checkin Date]],"dddd")</f>
        <v>Wednesday</v>
      </c>
      <c r="G466" s="5" t="str">
        <f>IF(OR(Feedback[[#This Row],[Checkin Day]]="Monday",Feedback[[#This Row],[Checkin Day]]="Tuesday",Feedback[[#This Row],[Checkin Day]]="Wednesday",Feedback[[#This Row],[Checkin Day]]="Thursday"),"Weekdays","Weekends")</f>
        <v>Weekdays</v>
      </c>
      <c r="H466">
        <v>15</v>
      </c>
      <c r="I4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66" t="s">
        <v>496</v>
      </c>
      <c r="K466" t="s">
        <v>21</v>
      </c>
      <c r="L466" s="1">
        <v>27275</v>
      </c>
      <c r="M466" s="5">
        <f ca="1">DATEDIF(Feedback[[#This Row],[Date of Birth]],TODAY(),"Y")</f>
        <v>50</v>
      </c>
      <c r="N466" t="s">
        <v>22</v>
      </c>
      <c r="O466" t="s">
        <v>23</v>
      </c>
      <c r="P466">
        <v>4</v>
      </c>
      <c r="Q466">
        <v>5</v>
      </c>
      <c r="R466" t="s">
        <v>28</v>
      </c>
      <c r="S466" t="s">
        <v>25</v>
      </c>
      <c r="T466" t="s">
        <v>28</v>
      </c>
      <c r="U466" t="s">
        <v>26</v>
      </c>
      <c r="V466" t="s">
        <v>24</v>
      </c>
      <c r="W466" t="s">
        <v>26</v>
      </c>
      <c r="X466" t="s">
        <v>25</v>
      </c>
      <c r="Y466" t="s">
        <v>27</v>
      </c>
      <c r="Z466" s="6">
        <f>VLOOKUP(Feedback[[#This Row],[Staff attitude]],Rating_Range[],2,0)</f>
        <v>5</v>
      </c>
      <c r="AA466" s="6">
        <f>VLOOKUP(Feedback[[#This Row],[Check-in Process]],Rating_Range[],2,0)</f>
        <v>4</v>
      </c>
      <c r="AB466" s="6">
        <f>VLOOKUP(Feedback[[#This Row],[Room service]],Rating_Range[],2,0)</f>
        <v>5</v>
      </c>
      <c r="AC466" s="6">
        <f>VLOOKUP(Feedback[[#This Row],[Room cleanliness]],Rating_Range[],2,0)</f>
        <v>1</v>
      </c>
      <c r="AD466" s="6">
        <f>VLOOKUP(Feedback[[#This Row],[Food quality]],Rating_Range[],2,0)</f>
        <v>3</v>
      </c>
      <c r="AE466" s="6">
        <f>VLOOKUP(Feedback[[#This Row],[Variety of food]],Rating_Range[],2,0)</f>
        <v>1</v>
      </c>
      <c r="AF466" s="6">
        <f>VLOOKUP(Feedback[[#This Row],[Broadband &amp; TV]],Rating_Range[],2,0)</f>
        <v>4</v>
      </c>
      <c r="AG466" s="6">
        <f>VLOOKUP(Feedback[[#This Row],[Gym]],Rating_Range[],2,0)</f>
        <v>2</v>
      </c>
      <c r="AH466" s="6">
        <f>AVERAGE(Feedback[[#This Row],[S.A]:[Gymm]])</f>
        <v>3.125</v>
      </c>
      <c r="AI466" s="6">
        <f>AVERAGE(Feedback[[#This Row],[S.A]:[C-I-P]])</f>
        <v>4.5</v>
      </c>
      <c r="AJ466" s="6">
        <f>AVERAGE(Feedback[[#This Row],[RM_S]:[RM_C]])</f>
        <v>3</v>
      </c>
      <c r="AK466" s="6">
        <f>AVERAGE(Feedback[[#This Row],[F_Q]:[Var_Food]])</f>
        <v>2</v>
      </c>
      <c r="AL466" s="6">
        <f>AVERAGE(Feedback[[#This Row],[B &amp; TV]:[Gymm]])</f>
        <v>3</v>
      </c>
    </row>
    <row r="467" spans="1:38" x14ac:dyDescent="0.3">
      <c r="A467">
        <v>466</v>
      </c>
      <c r="B467" s="1">
        <v>43896</v>
      </c>
      <c r="C467" s="1">
        <v>43900</v>
      </c>
      <c r="D467" s="5">
        <f>INT(YEAR(Feedback[[#This Row],[Checkin Date]]))</f>
        <v>2020</v>
      </c>
      <c r="E467" s="5" t="s">
        <v>2017</v>
      </c>
      <c r="F467" s="5" t="str">
        <f>TEXT(Feedback[[#This Row],[Checkin Date]],"dddd")</f>
        <v>Friday</v>
      </c>
      <c r="G467" s="5" t="str">
        <f>IF(OR(Feedback[[#This Row],[Checkin Day]]="Monday",Feedback[[#This Row],[Checkin Day]]="Tuesday",Feedback[[#This Row],[Checkin Day]]="Wednesday",Feedback[[#This Row],[Checkin Day]]="Thursday"),"Weekdays","Weekends")</f>
        <v>Weekends</v>
      </c>
      <c r="H467">
        <v>4</v>
      </c>
      <c r="I4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67" t="s">
        <v>497</v>
      </c>
      <c r="K467" t="s">
        <v>37</v>
      </c>
      <c r="L467" s="1">
        <v>23196</v>
      </c>
      <c r="M467" s="5">
        <f ca="1">DATEDIF(Feedback[[#This Row],[Date of Birth]],TODAY(),"Y")</f>
        <v>61</v>
      </c>
      <c r="N467" t="s">
        <v>35</v>
      </c>
      <c r="O467" t="s">
        <v>23</v>
      </c>
      <c r="P467">
        <v>5</v>
      </c>
      <c r="Q467">
        <v>8</v>
      </c>
      <c r="R467" t="s">
        <v>28</v>
      </c>
      <c r="S467" t="s">
        <v>28</v>
      </c>
      <c r="T467" t="s">
        <v>25</v>
      </c>
      <c r="U467" t="s">
        <v>27</v>
      </c>
      <c r="V467" t="s">
        <v>24</v>
      </c>
      <c r="W467" t="s">
        <v>24</v>
      </c>
      <c r="X467" t="s">
        <v>25</v>
      </c>
      <c r="Y467" t="s">
        <v>28</v>
      </c>
      <c r="Z467" s="6">
        <f>VLOOKUP(Feedback[[#This Row],[Staff attitude]],Rating_Range[],2,0)</f>
        <v>5</v>
      </c>
      <c r="AA467" s="6">
        <f>VLOOKUP(Feedback[[#This Row],[Check-in Process]],Rating_Range[],2,0)</f>
        <v>5</v>
      </c>
      <c r="AB467" s="6">
        <f>VLOOKUP(Feedback[[#This Row],[Room service]],Rating_Range[],2,0)</f>
        <v>4</v>
      </c>
      <c r="AC467" s="6">
        <f>VLOOKUP(Feedback[[#This Row],[Room cleanliness]],Rating_Range[],2,0)</f>
        <v>2</v>
      </c>
      <c r="AD467" s="6">
        <f>VLOOKUP(Feedback[[#This Row],[Food quality]],Rating_Range[],2,0)</f>
        <v>3</v>
      </c>
      <c r="AE467" s="6">
        <f>VLOOKUP(Feedback[[#This Row],[Variety of food]],Rating_Range[],2,0)</f>
        <v>3</v>
      </c>
      <c r="AF467" s="6">
        <f>VLOOKUP(Feedback[[#This Row],[Broadband &amp; TV]],Rating_Range[],2,0)</f>
        <v>4</v>
      </c>
      <c r="AG467" s="6">
        <f>VLOOKUP(Feedback[[#This Row],[Gym]],Rating_Range[],2,0)</f>
        <v>5</v>
      </c>
      <c r="AH467" s="6">
        <f>AVERAGE(Feedback[[#This Row],[S.A]:[Gymm]])</f>
        <v>3.875</v>
      </c>
      <c r="AI467" s="6">
        <f>AVERAGE(Feedback[[#This Row],[S.A]:[C-I-P]])</f>
        <v>5</v>
      </c>
      <c r="AJ467" s="6">
        <f>AVERAGE(Feedback[[#This Row],[RM_S]:[RM_C]])</f>
        <v>3</v>
      </c>
      <c r="AK467" s="6">
        <f>AVERAGE(Feedback[[#This Row],[F_Q]:[Var_Food]])</f>
        <v>3</v>
      </c>
      <c r="AL467" s="6">
        <f>AVERAGE(Feedback[[#This Row],[B &amp; TV]:[Gymm]])</f>
        <v>4.5</v>
      </c>
    </row>
    <row r="468" spans="1:38" x14ac:dyDescent="0.3">
      <c r="A468">
        <v>467</v>
      </c>
      <c r="B468" s="1">
        <v>44354</v>
      </c>
      <c r="C468" s="1">
        <v>44363</v>
      </c>
      <c r="D468" s="5">
        <f>INT(YEAR(Feedback[[#This Row],[Checkin Date]]))</f>
        <v>2021</v>
      </c>
      <c r="E468" s="5" t="s">
        <v>2009</v>
      </c>
      <c r="F468" s="5" t="str">
        <f>TEXT(Feedback[[#This Row],[Checkin Date]],"dddd")</f>
        <v>Monday</v>
      </c>
      <c r="G468" s="5" t="str">
        <f>IF(OR(Feedback[[#This Row],[Checkin Day]]="Monday",Feedback[[#This Row],[Checkin Day]]="Tuesday",Feedback[[#This Row],[Checkin Day]]="Wednesday",Feedback[[#This Row],[Checkin Day]]="Thursday"),"Weekdays","Weekends")</f>
        <v>Weekdays</v>
      </c>
      <c r="H468">
        <v>9</v>
      </c>
      <c r="I4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68" t="s">
        <v>498</v>
      </c>
      <c r="K468" t="s">
        <v>21</v>
      </c>
      <c r="L468" s="1">
        <v>37253</v>
      </c>
      <c r="M468" s="5">
        <f ca="1">DATEDIF(Feedback[[#This Row],[Date of Birth]],TODAY(),"Y")</f>
        <v>23</v>
      </c>
      <c r="N468" t="s">
        <v>31</v>
      </c>
      <c r="O468" t="s">
        <v>1993</v>
      </c>
      <c r="P468">
        <v>2</v>
      </c>
      <c r="Q468">
        <v>9</v>
      </c>
      <c r="R468" t="s">
        <v>24</v>
      </c>
      <c r="S468" t="s">
        <v>24</v>
      </c>
      <c r="T468" t="s">
        <v>28</v>
      </c>
      <c r="U468" t="s">
        <v>28</v>
      </c>
      <c r="V468" t="s">
        <v>24</v>
      </c>
      <c r="W468" t="s">
        <v>27</v>
      </c>
      <c r="X468" t="s">
        <v>25</v>
      </c>
      <c r="Y468" t="s">
        <v>26</v>
      </c>
      <c r="Z468" s="6">
        <f>VLOOKUP(Feedback[[#This Row],[Staff attitude]],Rating_Range[],2,0)</f>
        <v>3</v>
      </c>
      <c r="AA468" s="6">
        <f>VLOOKUP(Feedback[[#This Row],[Check-in Process]],Rating_Range[],2,0)</f>
        <v>3</v>
      </c>
      <c r="AB468" s="6">
        <f>VLOOKUP(Feedback[[#This Row],[Room service]],Rating_Range[],2,0)</f>
        <v>5</v>
      </c>
      <c r="AC468" s="6">
        <f>VLOOKUP(Feedback[[#This Row],[Room cleanliness]],Rating_Range[],2,0)</f>
        <v>5</v>
      </c>
      <c r="AD468" s="6">
        <f>VLOOKUP(Feedback[[#This Row],[Food quality]],Rating_Range[],2,0)</f>
        <v>3</v>
      </c>
      <c r="AE468" s="6">
        <f>VLOOKUP(Feedback[[#This Row],[Variety of food]],Rating_Range[],2,0)</f>
        <v>2</v>
      </c>
      <c r="AF468" s="6">
        <f>VLOOKUP(Feedback[[#This Row],[Broadband &amp; TV]],Rating_Range[],2,0)</f>
        <v>4</v>
      </c>
      <c r="AG468" s="6">
        <f>VLOOKUP(Feedback[[#This Row],[Gym]],Rating_Range[],2,0)</f>
        <v>1</v>
      </c>
      <c r="AH468" s="6">
        <f>AVERAGE(Feedback[[#This Row],[S.A]:[Gymm]])</f>
        <v>3.25</v>
      </c>
      <c r="AI468" s="6">
        <f>AVERAGE(Feedback[[#This Row],[S.A]:[C-I-P]])</f>
        <v>3</v>
      </c>
      <c r="AJ468" s="6">
        <f>AVERAGE(Feedback[[#This Row],[RM_S]:[RM_C]])</f>
        <v>5</v>
      </c>
      <c r="AK468" s="6">
        <f>AVERAGE(Feedback[[#This Row],[F_Q]:[Var_Food]])</f>
        <v>2.5</v>
      </c>
      <c r="AL468" s="6">
        <f>AVERAGE(Feedback[[#This Row],[B &amp; TV]:[Gymm]])</f>
        <v>2.5</v>
      </c>
    </row>
    <row r="469" spans="1:38" x14ac:dyDescent="0.3">
      <c r="A469">
        <v>468</v>
      </c>
      <c r="B469" s="1">
        <v>44855</v>
      </c>
      <c r="C469" s="1">
        <v>44867</v>
      </c>
      <c r="D469" s="5">
        <f>INT(YEAR(Feedback[[#This Row],[Checkin Date]]))</f>
        <v>2022</v>
      </c>
      <c r="E469" s="5" t="s">
        <v>2013</v>
      </c>
      <c r="F469" s="5" t="str">
        <f>TEXT(Feedback[[#This Row],[Checkin Date]],"dddd")</f>
        <v>Friday</v>
      </c>
      <c r="G469" s="5" t="str">
        <f>IF(OR(Feedback[[#This Row],[Checkin Day]]="Monday",Feedback[[#This Row],[Checkin Day]]="Tuesday",Feedback[[#This Row],[Checkin Day]]="Wednesday",Feedback[[#This Row],[Checkin Day]]="Thursday"),"Weekdays","Weekends")</f>
        <v>Weekends</v>
      </c>
      <c r="H469">
        <v>12</v>
      </c>
      <c r="I4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69" t="s">
        <v>499</v>
      </c>
      <c r="K469" t="s">
        <v>37</v>
      </c>
      <c r="L469" s="1">
        <v>26130</v>
      </c>
      <c r="M469" s="5">
        <f ca="1">DATEDIF(Feedback[[#This Row],[Date of Birth]],TODAY(),"Y")</f>
        <v>53</v>
      </c>
      <c r="N469" t="s">
        <v>22</v>
      </c>
      <c r="O469" t="s">
        <v>23</v>
      </c>
      <c r="P469">
        <v>3</v>
      </c>
      <c r="Q469">
        <v>4</v>
      </c>
      <c r="R469" t="s">
        <v>24</v>
      </c>
      <c r="S469" t="s">
        <v>24</v>
      </c>
      <c r="T469" t="s">
        <v>26</v>
      </c>
      <c r="U469" t="s">
        <v>28</v>
      </c>
      <c r="V469" t="s">
        <v>27</v>
      </c>
      <c r="W469" t="s">
        <v>28</v>
      </c>
      <c r="X469" t="s">
        <v>24</v>
      </c>
      <c r="Y469" t="s">
        <v>27</v>
      </c>
      <c r="Z469" s="6">
        <f>VLOOKUP(Feedback[[#This Row],[Staff attitude]],Rating_Range[],2,0)</f>
        <v>3</v>
      </c>
      <c r="AA469" s="6">
        <f>VLOOKUP(Feedback[[#This Row],[Check-in Process]],Rating_Range[],2,0)</f>
        <v>3</v>
      </c>
      <c r="AB469" s="6">
        <f>VLOOKUP(Feedback[[#This Row],[Room service]],Rating_Range[],2,0)</f>
        <v>1</v>
      </c>
      <c r="AC469" s="6">
        <f>VLOOKUP(Feedback[[#This Row],[Room cleanliness]],Rating_Range[],2,0)</f>
        <v>5</v>
      </c>
      <c r="AD469" s="6">
        <f>VLOOKUP(Feedback[[#This Row],[Food quality]],Rating_Range[],2,0)</f>
        <v>2</v>
      </c>
      <c r="AE469" s="6">
        <f>VLOOKUP(Feedback[[#This Row],[Variety of food]],Rating_Range[],2,0)</f>
        <v>5</v>
      </c>
      <c r="AF469" s="6">
        <f>VLOOKUP(Feedback[[#This Row],[Broadband &amp; TV]],Rating_Range[],2,0)</f>
        <v>3</v>
      </c>
      <c r="AG469" s="6">
        <f>VLOOKUP(Feedback[[#This Row],[Gym]],Rating_Range[],2,0)</f>
        <v>2</v>
      </c>
      <c r="AH469" s="6">
        <f>AVERAGE(Feedback[[#This Row],[S.A]:[Gymm]])</f>
        <v>3</v>
      </c>
      <c r="AI469" s="6">
        <f>AVERAGE(Feedback[[#This Row],[S.A]:[C-I-P]])</f>
        <v>3</v>
      </c>
      <c r="AJ469" s="6">
        <f>AVERAGE(Feedback[[#This Row],[RM_S]:[RM_C]])</f>
        <v>3</v>
      </c>
      <c r="AK469" s="6">
        <f>AVERAGE(Feedback[[#This Row],[F_Q]:[Var_Food]])</f>
        <v>3.5</v>
      </c>
      <c r="AL469" s="6">
        <f>AVERAGE(Feedback[[#This Row],[B &amp; TV]:[Gymm]])</f>
        <v>2.5</v>
      </c>
    </row>
    <row r="470" spans="1:38" x14ac:dyDescent="0.3">
      <c r="A470">
        <v>469</v>
      </c>
      <c r="B470" s="1">
        <v>44523</v>
      </c>
      <c r="C470" s="1">
        <v>44539</v>
      </c>
      <c r="D470" s="5">
        <f>INT(YEAR(Feedback[[#This Row],[Checkin Date]]))</f>
        <v>2021</v>
      </c>
      <c r="E470" s="5" t="s">
        <v>2015</v>
      </c>
      <c r="F470" s="5" t="str">
        <f>TEXT(Feedback[[#This Row],[Checkin Date]],"dddd")</f>
        <v>Tuesday</v>
      </c>
      <c r="G470" s="5" t="str">
        <f>IF(OR(Feedback[[#This Row],[Checkin Day]]="Monday",Feedback[[#This Row],[Checkin Day]]="Tuesday",Feedback[[#This Row],[Checkin Day]]="Wednesday",Feedback[[#This Row],[Checkin Day]]="Thursday"),"Weekdays","Weekends")</f>
        <v>Weekdays</v>
      </c>
      <c r="H470">
        <v>16</v>
      </c>
      <c r="I4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70" t="s">
        <v>500</v>
      </c>
      <c r="K470" t="s">
        <v>21</v>
      </c>
      <c r="L470" s="1">
        <v>24805</v>
      </c>
      <c r="M470" s="5">
        <f ca="1">DATEDIF(Feedback[[#This Row],[Date of Birth]],TODAY(),"Y")</f>
        <v>57</v>
      </c>
      <c r="N470" t="s">
        <v>22</v>
      </c>
      <c r="O470" t="s">
        <v>23</v>
      </c>
      <c r="P470">
        <v>3</v>
      </c>
      <c r="Q470">
        <v>7</v>
      </c>
      <c r="R470" t="s">
        <v>28</v>
      </c>
      <c r="S470" t="s">
        <v>25</v>
      </c>
      <c r="T470" t="s">
        <v>24</v>
      </c>
      <c r="U470" t="s">
        <v>28</v>
      </c>
      <c r="V470" t="s">
        <v>28</v>
      </c>
      <c r="W470" t="s">
        <v>24</v>
      </c>
      <c r="X470" t="s">
        <v>26</v>
      </c>
      <c r="Y470" t="s">
        <v>27</v>
      </c>
      <c r="Z470" s="6">
        <f>VLOOKUP(Feedback[[#This Row],[Staff attitude]],Rating_Range[],2,0)</f>
        <v>5</v>
      </c>
      <c r="AA470" s="6">
        <f>VLOOKUP(Feedback[[#This Row],[Check-in Process]],Rating_Range[],2,0)</f>
        <v>4</v>
      </c>
      <c r="AB470" s="6">
        <f>VLOOKUP(Feedback[[#This Row],[Room service]],Rating_Range[],2,0)</f>
        <v>3</v>
      </c>
      <c r="AC470" s="6">
        <f>VLOOKUP(Feedback[[#This Row],[Room cleanliness]],Rating_Range[],2,0)</f>
        <v>5</v>
      </c>
      <c r="AD470" s="6">
        <f>VLOOKUP(Feedback[[#This Row],[Food quality]],Rating_Range[],2,0)</f>
        <v>5</v>
      </c>
      <c r="AE470" s="6">
        <f>VLOOKUP(Feedback[[#This Row],[Variety of food]],Rating_Range[],2,0)</f>
        <v>3</v>
      </c>
      <c r="AF470" s="6">
        <f>VLOOKUP(Feedback[[#This Row],[Broadband &amp; TV]],Rating_Range[],2,0)</f>
        <v>1</v>
      </c>
      <c r="AG470" s="6">
        <f>VLOOKUP(Feedback[[#This Row],[Gym]],Rating_Range[],2,0)</f>
        <v>2</v>
      </c>
      <c r="AH470" s="6">
        <f>AVERAGE(Feedback[[#This Row],[S.A]:[Gymm]])</f>
        <v>3.5</v>
      </c>
      <c r="AI470" s="6">
        <f>AVERAGE(Feedback[[#This Row],[S.A]:[C-I-P]])</f>
        <v>4.5</v>
      </c>
      <c r="AJ470" s="6">
        <f>AVERAGE(Feedback[[#This Row],[RM_S]:[RM_C]])</f>
        <v>4</v>
      </c>
      <c r="AK470" s="6">
        <f>AVERAGE(Feedback[[#This Row],[F_Q]:[Var_Food]])</f>
        <v>4</v>
      </c>
      <c r="AL470" s="6">
        <f>AVERAGE(Feedback[[#This Row],[B &amp; TV]:[Gymm]])</f>
        <v>1.5</v>
      </c>
    </row>
    <row r="471" spans="1:38" x14ac:dyDescent="0.3">
      <c r="A471">
        <v>470</v>
      </c>
      <c r="B471" s="1">
        <v>43984</v>
      </c>
      <c r="C471" s="1">
        <v>44012</v>
      </c>
      <c r="D471" s="5">
        <f>INT(YEAR(Feedback[[#This Row],[Checkin Date]]))</f>
        <v>2020</v>
      </c>
      <c r="E471" s="5" t="s">
        <v>2009</v>
      </c>
      <c r="F471" s="5" t="str">
        <f>TEXT(Feedback[[#This Row],[Checkin Date]],"dddd")</f>
        <v>Tuesday</v>
      </c>
      <c r="G471" s="5" t="str">
        <f>IF(OR(Feedback[[#This Row],[Checkin Day]]="Monday",Feedback[[#This Row],[Checkin Day]]="Tuesday",Feedback[[#This Row],[Checkin Day]]="Wednesday",Feedback[[#This Row],[Checkin Day]]="Thursday"),"Weekdays","Weekends")</f>
        <v>Weekdays</v>
      </c>
      <c r="H471">
        <v>28</v>
      </c>
      <c r="I4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71" t="s">
        <v>501</v>
      </c>
      <c r="K471" t="s">
        <v>21</v>
      </c>
      <c r="L471" s="1">
        <v>23979</v>
      </c>
      <c r="M471" s="5">
        <f ca="1">DATEDIF(Feedback[[#This Row],[Date of Birth]],TODAY(),"Y")</f>
        <v>59</v>
      </c>
      <c r="N471" t="s">
        <v>31</v>
      </c>
      <c r="O471" t="s">
        <v>1992</v>
      </c>
      <c r="P471">
        <v>4</v>
      </c>
      <c r="Q471">
        <v>6</v>
      </c>
      <c r="R471" t="s">
        <v>24</v>
      </c>
      <c r="S471" t="s">
        <v>28</v>
      </c>
      <c r="T471" t="s">
        <v>28</v>
      </c>
      <c r="U471" t="s">
        <v>26</v>
      </c>
      <c r="V471" t="s">
        <v>28</v>
      </c>
      <c r="W471" t="s">
        <v>27</v>
      </c>
      <c r="X471" t="s">
        <v>26</v>
      </c>
      <c r="Y471" t="s">
        <v>24</v>
      </c>
      <c r="Z471" s="6">
        <f>VLOOKUP(Feedback[[#This Row],[Staff attitude]],Rating_Range[],2,0)</f>
        <v>3</v>
      </c>
      <c r="AA471" s="6">
        <f>VLOOKUP(Feedback[[#This Row],[Check-in Process]],Rating_Range[],2,0)</f>
        <v>5</v>
      </c>
      <c r="AB471" s="6">
        <f>VLOOKUP(Feedback[[#This Row],[Room service]],Rating_Range[],2,0)</f>
        <v>5</v>
      </c>
      <c r="AC471" s="6">
        <f>VLOOKUP(Feedback[[#This Row],[Room cleanliness]],Rating_Range[],2,0)</f>
        <v>1</v>
      </c>
      <c r="AD471" s="6">
        <f>VLOOKUP(Feedback[[#This Row],[Food quality]],Rating_Range[],2,0)</f>
        <v>5</v>
      </c>
      <c r="AE471" s="6">
        <f>VLOOKUP(Feedback[[#This Row],[Variety of food]],Rating_Range[],2,0)</f>
        <v>2</v>
      </c>
      <c r="AF471" s="6">
        <f>VLOOKUP(Feedback[[#This Row],[Broadband &amp; TV]],Rating_Range[],2,0)</f>
        <v>1</v>
      </c>
      <c r="AG471" s="6">
        <f>VLOOKUP(Feedback[[#This Row],[Gym]],Rating_Range[],2,0)</f>
        <v>3</v>
      </c>
      <c r="AH471" s="6">
        <f>AVERAGE(Feedback[[#This Row],[S.A]:[Gymm]])</f>
        <v>3.125</v>
      </c>
      <c r="AI471" s="6">
        <f>AVERAGE(Feedback[[#This Row],[S.A]:[C-I-P]])</f>
        <v>4</v>
      </c>
      <c r="AJ471" s="6">
        <f>AVERAGE(Feedback[[#This Row],[RM_S]:[RM_C]])</f>
        <v>3</v>
      </c>
      <c r="AK471" s="6">
        <f>AVERAGE(Feedback[[#This Row],[F_Q]:[Var_Food]])</f>
        <v>3.5</v>
      </c>
      <c r="AL471" s="6">
        <f>AVERAGE(Feedback[[#This Row],[B &amp; TV]:[Gymm]])</f>
        <v>2</v>
      </c>
    </row>
    <row r="472" spans="1:38" x14ac:dyDescent="0.3">
      <c r="A472">
        <v>471</v>
      </c>
      <c r="B472" s="1">
        <v>44007</v>
      </c>
      <c r="C472" s="1">
        <v>44024</v>
      </c>
      <c r="D472" s="5">
        <f>INT(YEAR(Feedback[[#This Row],[Checkin Date]]))</f>
        <v>2020</v>
      </c>
      <c r="E472" s="5" t="s">
        <v>2009</v>
      </c>
      <c r="F472" s="5" t="str">
        <f>TEXT(Feedback[[#This Row],[Checkin Date]],"dddd")</f>
        <v>Thursday</v>
      </c>
      <c r="G472" s="5" t="str">
        <f>IF(OR(Feedback[[#This Row],[Checkin Day]]="Monday",Feedback[[#This Row],[Checkin Day]]="Tuesday",Feedback[[#This Row],[Checkin Day]]="Wednesday",Feedback[[#This Row],[Checkin Day]]="Thursday"),"Weekdays","Weekends")</f>
        <v>Weekdays</v>
      </c>
      <c r="H472">
        <v>17</v>
      </c>
      <c r="I4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72" t="s">
        <v>502</v>
      </c>
      <c r="K472" t="s">
        <v>37</v>
      </c>
      <c r="L472" s="1">
        <v>35972</v>
      </c>
      <c r="M472" s="5">
        <f ca="1">DATEDIF(Feedback[[#This Row],[Date of Birth]],TODAY(),"Y")</f>
        <v>27</v>
      </c>
      <c r="N472" t="s">
        <v>31</v>
      </c>
      <c r="O472" t="s">
        <v>1992</v>
      </c>
      <c r="P472">
        <v>5</v>
      </c>
      <c r="Q472">
        <v>9</v>
      </c>
      <c r="R472" t="s">
        <v>24</v>
      </c>
      <c r="S472" t="s">
        <v>26</v>
      </c>
      <c r="T472" t="s">
        <v>24</v>
      </c>
      <c r="U472" t="s">
        <v>24</v>
      </c>
      <c r="V472" t="s">
        <v>28</v>
      </c>
      <c r="W472" t="s">
        <v>26</v>
      </c>
      <c r="X472" t="s">
        <v>28</v>
      </c>
      <c r="Y472" t="s">
        <v>28</v>
      </c>
      <c r="Z472" s="6">
        <f>VLOOKUP(Feedback[[#This Row],[Staff attitude]],Rating_Range[],2,0)</f>
        <v>3</v>
      </c>
      <c r="AA472" s="6">
        <f>VLOOKUP(Feedback[[#This Row],[Check-in Process]],Rating_Range[],2,0)</f>
        <v>1</v>
      </c>
      <c r="AB472" s="6">
        <f>VLOOKUP(Feedback[[#This Row],[Room service]],Rating_Range[],2,0)</f>
        <v>3</v>
      </c>
      <c r="AC472" s="6">
        <f>VLOOKUP(Feedback[[#This Row],[Room cleanliness]],Rating_Range[],2,0)</f>
        <v>3</v>
      </c>
      <c r="AD472" s="6">
        <f>VLOOKUP(Feedback[[#This Row],[Food quality]],Rating_Range[],2,0)</f>
        <v>5</v>
      </c>
      <c r="AE472" s="6">
        <f>VLOOKUP(Feedback[[#This Row],[Variety of food]],Rating_Range[],2,0)</f>
        <v>1</v>
      </c>
      <c r="AF472" s="6">
        <f>VLOOKUP(Feedback[[#This Row],[Broadband &amp; TV]],Rating_Range[],2,0)</f>
        <v>5</v>
      </c>
      <c r="AG472" s="6">
        <f>VLOOKUP(Feedback[[#This Row],[Gym]],Rating_Range[],2,0)</f>
        <v>5</v>
      </c>
      <c r="AH472" s="6">
        <f>AVERAGE(Feedback[[#This Row],[S.A]:[Gymm]])</f>
        <v>3.25</v>
      </c>
      <c r="AI472" s="6">
        <f>AVERAGE(Feedback[[#This Row],[S.A]:[C-I-P]])</f>
        <v>2</v>
      </c>
      <c r="AJ472" s="6">
        <f>AVERAGE(Feedback[[#This Row],[RM_S]:[RM_C]])</f>
        <v>3</v>
      </c>
      <c r="AK472" s="6">
        <f>AVERAGE(Feedback[[#This Row],[F_Q]:[Var_Food]])</f>
        <v>3</v>
      </c>
      <c r="AL472" s="6">
        <f>AVERAGE(Feedback[[#This Row],[B &amp; TV]:[Gymm]])</f>
        <v>5</v>
      </c>
    </row>
    <row r="473" spans="1:38" x14ac:dyDescent="0.3">
      <c r="A473">
        <v>472</v>
      </c>
      <c r="B473" s="1">
        <v>44763</v>
      </c>
      <c r="C473" s="1">
        <v>44792</v>
      </c>
      <c r="D473" s="5">
        <f>INT(YEAR(Feedback[[#This Row],[Checkin Date]]))</f>
        <v>2022</v>
      </c>
      <c r="E473" s="5" t="s">
        <v>2016</v>
      </c>
      <c r="F473" s="5" t="str">
        <f>TEXT(Feedback[[#This Row],[Checkin Date]],"dddd")</f>
        <v>Thursday</v>
      </c>
      <c r="G473" s="5" t="str">
        <f>IF(OR(Feedback[[#This Row],[Checkin Day]]="Monday",Feedback[[#This Row],[Checkin Day]]="Tuesday",Feedback[[#This Row],[Checkin Day]]="Wednesday",Feedback[[#This Row],[Checkin Day]]="Thursday"),"Weekdays","Weekends")</f>
        <v>Weekdays</v>
      </c>
      <c r="H473">
        <v>29</v>
      </c>
      <c r="I4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73" t="s">
        <v>503</v>
      </c>
      <c r="K473" t="s">
        <v>21</v>
      </c>
      <c r="L473" s="1">
        <v>20440</v>
      </c>
      <c r="M473" s="5">
        <f ca="1">DATEDIF(Feedback[[#This Row],[Date of Birth]],TODAY(),"Y")</f>
        <v>69</v>
      </c>
      <c r="N473" t="s">
        <v>31</v>
      </c>
      <c r="O473" t="s">
        <v>1993</v>
      </c>
      <c r="P473">
        <v>2</v>
      </c>
      <c r="Q473">
        <v>9</v>
      </c>
      <c r="R473" t="s">
        <v>24</v>
      </c>
      <c r="S473" t="s">
        <v>26</v>
      </c>
      <c r="T473" t="s">
        <v>25</v>
      </c>
      <c r="U473" t="s">
        <v>25</v>
      </c>
      <c r="V473" t="s">
        <v>24</v>
      </c>
      <c r="W473" t="s">
        <v>26</v>
      </c>
      <c r="X473" t="s">
        <v>24</v>
      </c>
      <c r="Y473" t="s">
        <v>25</v>
      </c>
      <c r="Z473" s="6">
        <f>VLOOKUP(Feedback[[#This Row],[Staff attitude]],Rating_Range[],2,0)</f>
        <v>3</v>
      </c>
      <c r="AA473" s="6">
        <f>VLOOKUP(Feedback[[#This Row],[Check-in Process]],Rating_Range[],2,0)</f>
        <v>1</v>
      </c>
      <c r="AB473" s="6">
        <f>VLOOKUP(Feedback[[#This Row],[Room service]],Rating_Range[],2,0)</f>
        <v>4</v>
      </c>
      <c r="AC473" s="6">
        <f>VLOOKUP(Feedback[[#This Row],[Room cleanliness]],Rating_Range[],2,0)</f>
        <v>4</v>
      </c>
      <c r="AD473" s="6">
        <f>VLOOKUP(Feedback[[#This Row],[Food quality]],Rating_Range[],2,0)</f>
        <v>3</v>
      </c>
      <c r="AE473" s="6">
        <f>VLOOKUP(Feedback[[#This Row],[Variety of food]],Rating_Range[],2,0)</f>
        <v>1</v>
      </c>
      <c r="AF473" s="6">
        <f>VLOOKUP(Feedback[[#This Row],[Broadband &amp; TV]],Rating_Range[],2,0)</f>
        <v>3</v>
      </c>
      <c r="AG473" s="6">
        <f>VLOOKUP(Feedback[[#This Row],[Gym]],Rating_Range[],2,0)</f>
        <v>4</v>
      </c>
      <c r="AH473" s="6">
        <f>AVERAGE(Feedback[[#This Row],[S.A]:[Gymm]])</f>
        <v>2.875</v>
      </c>
      <c r="AI473" s="6">
        <f>AVERAGE(Feedback[[#This Row],[S.A]:[C-I-P]])</f>
        <v>2</v>
      </c>
      <c r="AJ473" s="6">
        <f>AVERAGE(Feedback[[#This Row],[RM_S]:[RM_C]])</f>
        <v>4</v>
      </c>
      <c r="AK473" s="6">
        <f>AVERAGE(Feedback[[#This Row],[F_Q]:[Var_Food]])</f>
        <v>2</v>
      </c>
      <c r="AL473" s="6">
        <f>AVERAGE(Feedback[[#This Row],[B &amp; TV]:[Gymm]])</f>
        <v>3.5</v>
      </c>
    </row>
    <row r="474" spans="1:38" x14ac:dyDescent="0.3">
      <c r="A474">
        <v>473</v>
      </c>
      <c r="B474" s="1">
        <v>43914</v>
      </c>
      <c r="C474" s="1">
        <v>43921</v>
      </c>
      <c r="D474" s="5">
        <f>INT(YEAR(Feedback[[#This Row],[Checkin Date]]))</f>
        <v>2020</v>
      </c>
      <c r="E474" s="5" t="s">
        <v>2017</v>
      </c>
      <c r="F474" s="5" t="str">
        <f>TEXT(Feedback[[#This Row],[Checkin Date]],"dddd")</f>
        <v>Tuesday</v>
      </c>
      <c r="G474" s="5" t="str">
        <f>IF(OR(Feedback[[#This Row],[Checkin Day]]="Monday",Feedback[[#This Row],[Checkin Day]]="Tuesday",Feedback[[#This Row],[Checkin Day]]="Wednesday",Feedback[[#This Row],[Checkin Day]]="Thursday"),"Weekdays","Weekends")</f>
        <v>Weekdays</v>
      </c>
      <c r="H474">
        <v>7</v>
      </c>
      <c r="I4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74" t="s">
        <v>504</v>
      </c>
      <c r="K474" t="s">
        <v>21</v>
      </c>
      <c r="L474" s="1">
        <v>36080</v>
      </c>
      <c r="M474" s="5">
        <f ca="1">DATEDIF(Feedback[[#This Row],[Date of Birth]],TODAY(),"Y")</f>
        <v>26</v>
      </c>
      <c r="N474" t="s">
        <v>31</v>
      </c>
      <c r="O474" t="s">
        <v>1995</v>
      </c>
      <c r="P474">
        <v>3</v>
      </c>
      <c r="Q474">
        <v>3</v>
      </c>
      <c r="R474" t="s">
        <v>25</v>
      </c>
      <c r="S474" t="s">
        <v>25</v>
      </c>
      <c r="T474" t="s">
        <v>25</v>
      </c>
      <c r="U474" t="s">
        <v>24</v>
      </c>
      <c r="V474" t="s">
        <v>26</v>
      </c>
      <c r="W474" t="s">
        <v>27</v>
      </c>
      <c r="X474" t="s">
        <v>27</v>
      </c>
      <c r="Y474" t="s">
        <v>24</v>
      </c>
      <c r="Z474" s="6">
        <f>VLOOKUP(Feedback[[#This Row],[Staff attitude]],Rating_Range[],2,0)</f>
        <v>4</v>
      </c>
      <c r="AA474" s="6">
        <f>VLOOKUP(Feedback[[#This Row],[Check-in Process]],Rating_Range[],2,0)</f>
        <v>4</v>
      </c>
      <c r="AB474" s="6">
        <f>VLOOKUP(Feedback[[#This Row],[Room service]],Rating_Range[],2,0)</f>
        <v>4</v>
      </c>
      <c r="AC474" s="6">
        <f>VLOOKUP(Feedback[[#This Row],[Room cleanliness]],Rating_Range[],2,0)</f>
        <v>3</v>
      </c>
      <c r="AD474" s="6">
        <f>VLOOKUP(Feedback[[#This Row],[Food quality]],Rating_Range[],2,0)</f>
        <v>1</v>
      </c>
      <c r="AE474" s="6">
        <f>VLOOKUP(Feedback[[#This Row],[Variety of food]],Rating_Range[],2,0)</f>
        <v>2</v>
      </c>
      <c r="AF474" s="6">
        <f>VLOOKUP(Feedback[[#This Row],[Broadband &amp; TV]],Rating_Range[],2,0)</f>
        <v>2</v>
      </c>
      <c r="AG474" s="6">
        <f>VLOOKUP(Feedback[[#This Row],[Gym]],Rating_Range[],2,0)</f>
        <v>3</v>
      </c>
      <c r="AH474" s="6">
        <f>AVERAGE(Feedback[[#This Row],[S.A]:[Gymm]])</f>
        <v>2.875</v>
      </c>
      <c r="AI474" s="6">
        <f>AVERAGE(Feedback[[#This Row],[S.A]:[C-I-P]])</f>
        <v>4</v>
      </c>
      <c r="AJ474" s="6">
        <f>AVERAGE(Feedback[[#This Row],[RM_S]:[RM_C]])</f>
        <v>3.5</v>
      </c>
      <c r="AK474" s="6">
        <f>AVERAGE(Feedback[[#This Row],[F_Q]:[Var_Food]])</f>
        <v>1.5</v>
      </c>
      <c r="AL474" s="6">
        <f>AVERAGE(Feedback[[#This Row],[B &amp; TV]:[Gymm]])</f>
        <v>2.5</v>
      </c>
    </row>
    <row r="475" spans="1:38" x14ac:dyDescent="0.3">
      <c r="A475">
        <v>474</v>
      </c>
      <c r="B475" s="1">
        <v>44280</v>
      </c>
      <c r="C475" s="1">
        <v>44286</v>
      </c>
      <c r="D475" s="5">
        <f>INT(YEAR(Feedback[[#This Row],[Checkin Date]]))</f>
        <v>2021</v>
      </c>
      <c r="E475" s="5" t="s">
        <v>2017</v>
      </c>
      <c r="F475" s="5" t="str">
        <f>TEXT(Feedback[[#This Row],[Checkin Date]],"dddd")</f>
        <v>Thursday</v>
      </c>
      <c r="G475" s="5" t="str">
        <f>IF(OR(Feedback[[#This Row],[Checkin Day]]="Monday",Feedback[[#This Row],[Checkin Day]]="Tuesday",Feedback[[#This Row],[Checkin Day]]="Wednesday",Feedback[[#This Row],[Checkin Day]]="Thursday"),"Weekdays","Weekends")</f>
        <v>Weekdays</v>
      </c>
      <c r="H475">
        <v>6</v>
      </c>
      <c r="I4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75" t="s">
        <v>505</v>
      </c>
      <c r="K475" t="s">
        <v>21</v>
      </c>
      <c r="L475" s="1">
        <v>25558</v>
      </c>
      <c r="M475" s="5">
        <f ca="1">DATEDIF(Feedback[[#This Row],[Date of Birth]],TODAY(),"Y")</f>
        <v>55</v>
      </c>
      <c r="N475" t="s">
        <v>53</v>
      </c>
      <c r="O475" t="s">
        <v>1990</v>
      </c>
      <c r="P475">
        <v>4</v>
      </c>
      <c r="Q475">
        <v>6</v>
      </c>
      <c r="R475" t="s">
        <v>25</v>
      </c>
      <c r="S475" t="s">
        <v>25</v>
      </c>
      <c r="T475" t="s">
        <v>25</v>
      </c>
      <c r="U475" t="s">
        <v>27</v>
      </c>
      <c r="V475" t="s">
        <v>28</v>
      </c>
      <c r="W475" t="s">
        <v>25</v>
      </c>
      <c r="X475" t="s">
        <v>28</v>
      </c>
      <c r="Y475" t="s">
        <v>28</v>
      </c>
      <c r="Z475" s="6">
        <f>VLOOKUP(Feedback[[#This Row],[Staff attitude]],Rating_Range[],2,0)</f>
        <v>4</v>
      </c>
      <c r="AA475" s="6">
        <f>VLOOKUP(Feedback[[#This Row],[Check-in Process]],Rating_Range[],2,0)</f>
        <v>4</v>
      </c>
      <c r="AB475" s="6">
        <f>VLOOKUP(Feedback[[#This Row],[Room service]],Rating_Range[],2,0)</f>
        <v>4</v>
      </c>
      <c r="AC475" s="6">
        <f>VLOOKUP(Feedback[[#This Row],[Room cleanliness]],Rating_Range[],2,0)</f>
        <v>2</v>
      </c>
      <c r="AD475" s="6">
        <f>VLOOKUP(Feedback[[#This Row],[Food quality]],Rating_Range[],2,0)</f>
        <v>5</v>
      </c>
      <c r="AE475" s="6">
        <f>VLOOKUP(Feedback[[#This Row],[Variety of food]],Rating_Range[],2,0)</f>
        <v>4</v>
      </c>
      <c r="AF475" s="6">
        <f>VLOOKUP(Feedback[[#This Row],[Broadband &amp; TV]],Rating_Range[],2,0)</f>
        <v>5</v>
      </c>
      <c r="AG475" s="6">
        <f>VLOOKUP(Feedback[[#This Row],[Gym]],Rating_Range[],2,0)</f>
        <v>5</v>
      </c>
      <c r="AH475" s="6">
        <f>AVERAGE(Feedback[[#This Row],[S.A]:[Gymm]])</f>
        <v>4.125</v>
      </c>
      <c r="AI475" s="6">
        <f>AVERAGE(Feedback[[#This Row],[S.A]:[C-I-P]])</f>
        <v>4</v>
      </c>
      <c r="AJ475" s="6">
        <f>AVERAGE(Feedback[[#This Row],[RM_S]:[RM_C]])</f>
        <v>3</v>
      </c>
      <c r="AK475" s="6">
        <f>AVERAGE(Feedback[[#This Row],[F_Q]:[Var_Food]])</f>
        <v>4.5</v>
      </c>
      <c r="AL475" s="6">
        <f>AVERAGE(Feedback[[#This Row],[B &amp; TV]:[Gymm]])</f>
        <v>5</v>
      </c>
    </row>
    <row r="476" spans="1:38" x14ac:dyDescent="0.3">
      <c r="A476">
        <v>475</v>
      </c>
      <c r="B476" s="1">
        <v>43877</v>
      </c>
      <c r="C476" s="1">
        <v>43889</v>
      </c>
      <c r="D476" s="5">
        <f>INT(YEAR(Feedback[[#This Row],[Checkin Date]]))</f>
        <v>2020</v>
      </c>
      <c r="E476" s="5" t="s">
        <v>2018</v>
      </c>
      <c r="F476" s="5" t="str">
        <f>TEXT(Feedback[[#This Row],[Checkin Date]],"dddd")</f>
        <v>Sunday</v>
      </c>
      <c r="G476" s="5" t="str">
        <f>IF(OR(Feedback[[#This Row],[Checkin Day]]="Monday",Feedback[[#This Row],[Checkin Day]]="Tuesday",Feedback[[#This Row],[Checkin Day]]="Wednesday",Feedback[[#This Row],[Checkin Day]]="Thursday"),"Weekdays","Weekends")</f>
        <v>Weekends</v>
      </c>
      <c r="H476">
        <v>12</v>
      </c>
      <c r="I4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76" t="s">
        <v>506</v>
      </c>
      <c r="K476" t="s">
        <v>21</v>
      </c>
      <c r="L476" s="1">
        <v>32469</v>
      </c>
      <c r="M476" s="5">
        <f ca="1">DATEDIF(Feedback[[#This Row],[Date of Birth]],TODAY(),"Y")</f>
        <v>36</v>
      </c>
      <c r="N476" t="s">
        <v>22</v>
      </c>
      <c r="O476" t="s">
        <v>23</v>
      </c>
      <c r="P476">
        <v>3</v>
      </c>
      <c r="Q476">
        <v>5</v>
      </c>
      <c r="R476" t="s">
        <v>24</v>
      </c>
      <c r="S476" t="s">
        <v>28</v>
      </c>
      <c r="T476" t="s">
        <v>28</v>
      </c>
      <c r="U476" t="s">
        <v>26</v>
      </c>
      <c r="V476" t="s">
        <v>28</v>
      </c>
      <c r="W476" t="s">
        <v>26</v>
      </c>
      <c r="X476" t="s">
        <v>26</v>
      </c>
      <c r="Y476" t="s">
        <v>25</v>
      </c>
      <c r="Z476" s="6">
        <f>VLOOKUP(Feedback[[#This Row],[Staff attitude]],Rating_Range[],2,0)</f>
        <v>3</v>
      </c>
      <c r="AA476" s="6">
        <f>VLOOKUP(Feedback[[#This Row],[Check-in Process]],Rating_Range[],2,0)</f>
        <v>5</v>
      </c>
      <c r="AB476" s="6">
        <f>VLOOKUP(Feedback[[#This Row],[Room service]],Rating_Range[],2,0)</f>
        <v>5</v>
      </c>
      <c r="AC476" s="6">
        <f>VLOOKUP(Feedback[[#This Row],[Room cleanliness]],Rating_Range[],2,0)</f>
        <v>1</v>
      </c>
      <c r="AD476" s="6">
        <f>VLOOKUP(Feedback[[#This Row],[Food quality]],Rating_Range[],2,0)</f>
        <v>5</v>
      </c>
      <c r="AE476" s="6">
        <f>VLOOKUP(Feedback[[#This Row],[Variety of food]],Rating_Range[],2,0)</f>
        <v>1</v>
      </c>
      <c r="AF476" s="6">
        <f>VLOOKUP(Feedback[[#This Row],[Broadband &amp; TV]],Rating_Range[],2,0)</f>
        <v>1</v>
      </c>
      <c r="AG476" s="6">
        <f>VLOOKUP(Feedback[[#This Row],[Gym]],Rating_Range[],2,0)</f>
        <v>4</v>
      </c>
      <c r="AH476" s="6">
        <f>AVERAGE(Feedback[[#This Row],[S.A]:[Gymm]])</f>
        <v>3.125</v>
      </c>
      <c r="AI476" s="6">
        <f>AVERAGE(Feedback[[#This Row],[S.A]:[C-I-P]])</f>
        <v>4</v>
      </c>
      <c r="AJ476" s="6">
        <f>AVERAGE(Feedback[[#This Row],[RM_S]:[RM_C]])</f>
        <v>3</v>
      </c>
      <c r="AK476" s="6">
        <f>AVERAGE(Feedback[[#This Row],[F_Q]:[Var_Food]])</f>
        <v>3</v>
      </c>
      <c r="AL476" s="6">
        <f>AVERAGE(Feedback[[#This Row],[B &amp; TV]:[Gymm]])</f>
        <v>2.5</v>
      </c>
    </row>
    <row r="477" spans="1:38" x14ac:dyDescent="0.3">
      <c r="A477">
        <v>476</v>
      </c>
      <c r="B477" s="1">
        <v>43976</v>
      </c>
      <c r="C477" s="1">
        <v>43993</v>
      </c>
      <c r="D477" s="5">
        <f>INT(YEAR(Feedback[[#This Row],[Checkin Date]]))</f>
        <v>2020</v>
      </c>
      <c r="E477" s="5" t="s">
        <v>2011</v>
      </c>
      <c r="F477" s="5" t="str">
        <f>TEXT(Feedback[[#This Row],[Checkin Date]],"dddd")</f>
        <v>Monday</v>
      </c>
      <c r="G477" s="5" t="str">
        <f>IF(OR(Feedback[[#This Row],[Checkin Day]]="Monday",Feedback[[#This Row],[Checkin Day]]="Tuesday",Feedback[[#This Row],[Checkin Day]]="Wednesday",Feedback[[#This Row],[Checkin Day]]="Thursday"),"Weekdays","Weekends")</f>
        <v>Weekdays</v>
      </c>
      <c r="H477">
        <v>17</v>
      </c>
      <c r="I4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77" t="s">
        <v>507</v>
      </c>
      <c r="K477" t="s">
        <v>21</v>
      </c>
      <c r="L477" s="1">
        <v>22516</v>
      </c>
      <c r="M477" s="5">
        <f ca="1">DATEDIF(Feedback[[#This Row],[Date of Birth]],TODAY(),"Y")</f>
        <v>63</v>
      </c>
      <c r="N477" t="s">
        <v>31</v>
      </c>
      <c r="O477" t="s">
        <v>1991</v>
      </c>
      <c r="P477">
        <v>2</v>
      </c>
      <c r="Q477">
        <v>8</v>
      </c>
      <c r="R477" t="s">
        <v>28</v>
      </c>
      <c r="S477" t="s">
        <v>24</v>
      </c>
      <c r="T477" t="s">
        <v>24</v>
      </c>
      <c r="U477" t="s">
        <v>28</v>
      </c>
      <c r="V477" t="s">
        <v>26</v>
      </c>
      <c r="W477" t="s">
        <v>27</v>
      </c>
      <c r="X477" t="s">
        <v>26</v>
      </c>
      <c r="Y477" t="s">
        <v>28</v>
      </c>
      <c r="Z477" s="6">
        <f>VLOOKUP(Feedback[[#This Row],[Staff attitude]],Rating_Range[],2,0)</f>
        <v>5</v>
      </c>
      <c r="AA477" s="6">
        <f>VLOOKUP(Feedback[[#This Row],[Check-in Process]],Rating_Range[],2,0)</f>
        <v>3</v>
      </c>
      <c r="AB477" s="6">
        <f>VLOOKUP(Feedback[[#This Row],[Room service]],Rating_Range[],2,0)</f>
        <v>3</v>
      </c>
      <c r="AC477" s="6">
        <f>VLOOKUP(Feedback[[#This Row],[Room cleanliness]],Rating_Range[],2,0)</f>
        <v>5</v>
      </c>
      <c r="AD477" s="6">
        <f>VLOOKUP(Feedback[[#This Row],[Food quality]],Rating_Range[],2,0)</f>
        <v>1</v>
      </c>
      <c r="AE477" s="6">
        <f>VLOOKUP(Feedback[[#This Row],[Variety of food]],Rating_Range[],2,0)</f>
        <v>2</v>
      </c>
      <c r="AF477" s="6">
        <f>VLOOKUP(Feedback[[#This Row],[Broadband &amp; TV]],Rating_Range[],2,0)</f>
        <v>1</v>
      </c>
      <c r="AG477" s="6">
        <f>VLOOKUP(Feedback[[#This Row],[Gym]],Rating_Range[],2,0)</f>
        <v>5</v>
      </c>
      <c r="AH477" s="6">
        <f>AVERAGE(Feedback[[#This Row],[S.A]:[Gymm]])</f>
        <v>3.125</v>
      </c>
      <c r="AI477" s="6">
        <f>AVERAGE(Feedback[[#This Row],[S.A]:[C-I-P]])</f>
        <v>4</v>
      </c>
      <c r="AJ477" s="6">
        <f>AVERAGE(Feedback[[#This Row],[RM_S]:[RM_C]])</f>
        <v>4</v>
      </c>
      <c r="AK477" s="6">
        <f>AVERAGE(Feedback[[#This Row],[F_Q]:[Var_Food]])</f>
        <v>1.5</v>
      </c>
      <c r="AL477" s="6">
        <f>AVERAGE(Feedback[[#This Row],[B &amp; TV]:[Gymm]])</f>
        <v>3</v>
      </c>
    </row>
    <row r="478" spans="1:38" x14ac:dyDescent="0.3">
      <c r="A478">
        <v>477</v>
      </c>
      <c r="B478" s="1">
        <v>44126</v>
      </c>
      <c r="C478" s="1">
        <v>44134</v>
      </c>
      <c r="D478" s="5">
        <f>INT(YEAR(Feedback[[#This Row],[Checkin Date]]))</f>
        <v>2020</v>
      </c>
      <c r="E478" s="5" t="s">
        <v>2013</v>
      </c>
      <c r="F478" s="5" t="str">
        <f>TEXT(Feedback[[#This Row],[Checkin Date]],"dddd")</f>
        <v>Thursday</v>
      </c>
      <c r="G478" s="5" t="str">
        <f>IF(OR(Feedback[[#This Row],[Checkin Day]]="Monday",Feedback[[#This Row],[Checkin Day]]="Tuesday",Feedback[[#This Row],[Checkin Day]]="Wednesday",Feedback[[#This Row],[Checkin Day]]="Thursday"),"Weekdays","Weekends")</f>
        <v>Weekdays</v>
      </c>
      <c r="H478">
        <v>8</v>
      </c>
      <c r="I4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78" t="s">
        <v>508</v>
      </c>
      <c r="K478" t="s">
        <v>37</v>
      </c>
      <c r="L478" s="1">
        <v>24625</v>
      </c>
      <c r="M478" s="5">
        <f ca="1">DATEDIF(Feedback[[#This Row],[Date of Birth]],TODAY(),"Y")</f>
        <v>58</v>
      </c>
      <c r="N478" t="s">
        <v>22</v>
      </c>
      <c r="O478" t="s">
        <v>23</v>
      </c>
      <c r="P478">
        <v>3</v>
      </c>
      <c r="Q478">
        <v>9</v>
      </c>
      <c r="R478" t="s">
        <v>28</v>
      </c>
      <c r="S478" t="s">
        <v>25</v>
      </c>
      <c r="T478" t="s">
        <v>28</v>
      </c>
      <c r="U478" t="s">
        <v>25</v>
      </c>
      <c r="V478" t="s">
        <v>28</v>
      </c>
      <c r="W478" t="s">
        <v>27</v>
      </c>
      <c r="X478" t="s">
        <v>25</v>
      </c>
      <c r="Y478" t="s">
        <v>26</v>
      </c>
      <c r="Z478" s="6">
        <f>VLOOKUP(Feedback[[#This Row],[Staff attitude]],Rating_Range[],2,0)</f>
        <v>5</v>
      </c>
      <c r="AA478" s="6">
        <f>VLOOKUP(Feedback[[#This Row],[Check-in Process]],Rating_Range[],2,0)</f>
        <v>4</v>
      </c>
      <c r="AB478" s="6">
        <f>VLOOKUP(Feedback[[#This Row],[Room service]],Rating_Range[],2,0)</f>
        <v>5</v>
      </c>
      <c r="AC478" s="6">
        <f>VLOOKUP(Feedback[[#This Row],[Room cleanliness]],Rating_Range[],2,0)</f>
        <v>4</v>
      </c>
      <c r="AD478" s="6">
        <f>VLOOKUP(Feedback[[#This Row],[Food quality]],Rating_Range[],2,0)</f>
        <v>5</v>
      </c>
      <c r="AE478" s="6">
        <f>VLOOKUP(Feedback[[#This Row],[Variety of food]],Rating_Range[],2,0)</f>
        <v>2</v>
      </c>
      <c r="AF478" s="6">
        <f>VLOOKUP(Feedback[[#This Row],[Broadband &amp; TV]],Rating_Range[],2,0)</f>
        <v>4</v>
      </c>
      <c r="AG478" s="6">
        <f>VLOOKUP(Feedback[[#This Row],[Gym]],Rating_Range[],2,0)</f>
        <v>1</v>
      </c>
      <c r="AH478" s="6">
        <f>AVERAGE(Feedback[[#This Row],[S.A]:[Gymm]])</f>
        <v>3.75</v>
      </c>
      <c r="AI478" s="6">
        <f>AVERAGE(Feedback[[#This Row],[S.A]:[C-I-P]])</f>
        <v>4.5</v>
      </c>
      <c r="AJ478" s="6">
        <f>AVERAGE(Feedback[[#This Row],[RM_S]:[RM_C]])</f>
        <v>4.5</v>
      </c>
      <c r="AK478" s="6">
        <f>AVERAGE(Feedback[[#This Row],[F_Q]:[Var_Food]])</f>
        <v>3.5</v>
      </c>
      <c r="AL478" s="6">
        <f>AVERAGE(Feedback[[#This Row],[B &amp; TV]:[Gymm]])</f>
        <v>2.5</v>
      </c>
    </row>
    <row r="479" spans="1:38" x14ac:dyDescent="0.3">
      <c r="A479">
        <v>478</v>
      </c>
      <c r="B479" s="1">
        <v>43839</v>
      </c>
      <c r="C479" s="1">
        <v>43857</v>
      </c>
      <c r="D479" s="5">
        <f>INT(YEAR(Feedback[[#This Row],[Checkin Date]]))</f>
        <v>2020</v>
      </c>
      <c r="E479" s="5" t="s">
        <v>2014</v>
      </c>
      <c r="F479" s="5" t="str">
        <f>TEXT(Feedback[[#This Row],[Checkin Date]],"dddd")</f>
        <v>Thursday</v>
      </c>
      <c r="G479" s="5" t="str">
        <f>IF(OR(Feedback[[#This Row],[Checkin Day]]="Monday",Feedback[[#This Row],[Checkin Day]]="Tuesday",Feedback[[#This Row],[Checkin Day]]="Wednesday",Feedback[[#This Row],[Checkin Day]]="Thursday"),"Weekdays","Weekends")</f>
        <v>Weekdays</v>
      </c>
      <c r="H479">
        <v>18</v>
      </c>
      <c r="I4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79" t="s">
        <v>509</v>
      </c>
      <c r="K479" t="s">
        <v>21</v>
      </c>
      <c r="L479" s="1">
        <v>21829</v>
      </c>
      <c r="M479" s="5">
        <f ca="1">DATEDIF(Feedback[[#This Row],[Date of Birth]],TODAY(),"Y")</f>
        <v>65</v>
      </c>
      <c r="N479" t="s">
        <v>35</v>
      </c>
      <c r="O479" t="s">
        <v>1995</v>
      </c>
      <c r="P479">
        <v>5</v>
      </c>
      <c r="Q479">
        <v>3</v>
      </c>
      <c r="R479" t="s">
        <v>24</v>
      </c>
      <c r="S479" t="s">
        <v>25</v>
      </c>
      <c r="T479" t="s">
        <v>28</v>
      </c>
      <c r="U479" t="s">
        <v>27</v>
      </c>
      <c r="V479" t="s">
        <v>28</v>
      </c>
      <c r="W479" t="s">
        <v>26</v>
      </c>
      <c r="X479" t="s">
        <v>25</v>
      </c>
      <c r="Y479" t="s">
        <v>25</v>
      </c>
      <c r="Z479" s="6">
        <f>VLOOKUP(Feedback[[#This Row],[Staff attitude]],Rating_Range[],2,0)</f>
        <v>3</v>
      </c>
      <c r="AA479" s="6">
        <f>VLOOKUP(Feedback[[#This Row],[Check-in Process]],Rating_Range[],2,0)</f>
        <v>4</v>
      </c>
      <c r="AB479" s="6">
        <f>VLOOKUP(Feedback[[#This Row],[Room service]],Rating_Range[],2,0)</f>
        <v>5</v>
      </c>
      <c r="AC479" s="6">
        <f>VLOOKUP(Feedback[[#This Row],[Room cleanliness]],Rating_Range[],2,0)</f>
        <v>2</v>
      </c>
      <c r="AD479" s="6">
        <f>VLOOKUP(Feedback[[#This Row],[Food quality]],Rating_Range[],2,0)</f>
        <v>5</v>
      </c>
      <c r="AE479" s="6">
        <f>VLOOKUP(Feedback[[#This Row],[Variety of food]],Rating_Range[],2,0)</f>
        <v>1</v>
      </c>
      <c r="AF479" s="6">
        <f>VLOOKUP(Feedback[[#This Row],[Broadband &amp; TV]],Rating_Range[],2,0)</f>
        <v>4</v>
      </c>
      <c r="AG479" s="6">
        <f>VLOOKUP(Feedback[[#This Row],[Gym]],Rating_Range[],2,0)</f>
        <v>4</v>
      </c>
      <c r="AH479" s="6">
        <f>AVERAGE(Feedback[[#This Row],[S.A]:[Gymm]])</f>
        <v>3.5</v>
      </c>
      <c r="AI479" s="6">
        <f>AVERAGE(Feedback[[#This Row],[S.A]:[C-I-P]])</f>
        <v>3.5</v>
      </c>
      <c r="AJ479" s="6">
        <f>AVERAGE(Feedback[[#This Row],[RM_S]:[RM_C]])</f>
        <v>3.5</v>
      </c>
      <c r="AK479" s="6">
        <f>AVERAGE(Feedback[[#This Row],[F_Q]:[Var_Food]])</f>
        <v>3</v>
      </c>
      <c r="AL479" s="6">
        <f>AVERAGE(Feedback[[#This Row],[B &amp; TV]:[Gymm]])</f>
        <v>4</v>
      </c>
    </row>
    <row r="480" spans="1:38" x14ac:dyDescent="0.3">
      <c r="A480">
        <v>479</v>
      </c>
      <c r="B480" s="1">
        <v>44515</v>
      </c>
      <c r="C480" s="1">
        <v>44543</v>
      </c>
      <c r="D480" s="5">
        <f>INT(YEAR(Feedback[[#This Row],[Checkin Date]]))</f>
        <v>2021</v>
      </c>
      <c r="E480" s="5" t="s">
        <v>2015</v>
      </c>
      <c r="F480" s="5" t="str">
        <f>TEXT(Feedback[[#This Row],[Checkin Date]],"dddd")</f>
        <v>Monday</v>
      </c>
      <c r="G480" s="5" t="str">
        <f>IF(OR(Feedback[[#This Row],[Checkin Day]]="Monday",Feedback[[#This Row],[Checkin Day]]="Tuesday",Feedback[[#This Row],[Checkin Day]]="Wednesday",Feedback[[#This Row],[Checkin Day]]="Thursday"),"Weekdays","Weekends")</f>
        <v>Weekdays</v>
      </c>
      <c r="H480">
        <v>28</v>
      </c>
      <c r="I4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80" t="s">
        <v>510</v>
      </c>
      <c r="K480" t="s">
        <v>37</v>
      </c>
      <c r="L480" s="1">
        <v>26219</v>
      </c>
      <c r="M480" s="5">
        <f ca="1">DATEDIF(Feedback[[#This Row],[Date of Birth]],TODAY(),"Y")</f>
        <v>53</v>
      </c>
      <c r="N480" t="s">
        <v>22</v>
      </c>
      <c r="O480" t="s">
        <v>23</v>
      </c>
      <c r="P480">
        <v>2</v>
      </c>
      <c r="Q480">
        <v>8</v>
      </c>
      <c r="R480" t="s">
        <v>26</v>
      </c>
      <c r="S480" t="s">
        <v>27</v>
      </c>
      <c r="T480" t="s">
        <v>26</v>
      </c>
      <c r="U480" t="s">
        <v>25</v>
      </c>
      <c r="V480" t="s">
        <v>27</v>
      </c>
      <c r="W480" t="s">
        <v>26</v>
      </c>
      <c r="X480" t="s">
        <v>27</v>
      </c>
      <c r="Y480" t="s">
        <v>27</v>
      </c>
      <c r="Z480" s="6">
        <f>VLOOKUP(Feedback[[#This Row],[Staff attitude]],Rating_Range[],2,0)</f>
        <v>1</v>
      </c>
      <c r="AA480" s="6">
        <f>VLOOKUP(Feedback[[#This Row],[Check-in Process]],Rating_Range[],2,0)</f>
        <v>2</v>
      </c>
      <c r="AB480" s="6">
        <f>VLOOKUP(Feedback[[#This Row],[Room service]],Rating_Range[],2,0)</f>
        <v>1</v>
      </c>
      <c r="AC480" s="6">
        <f>VLOOKUP(Feedback[[#This Row],[Room cleanliness]],Rating_Range[],2,0)</f>
        <v>4</v>
      </c>
      <c r="AD480" s="6">
        <f>VLOOKUP(Feedback[[#This Row],[Food quality]],Rating_Range[],2,0)</f>
        <v>2</v>
      </c>
      <c r="AE480" s="6">
        <f>VLOOKUP(Feedback[[#This Row],[Variety of food]],Rating_Range[],2,0)</f>
        <v>1</v>
      </c>
      <c r="AF480" s="6">
        <f>VLOOKUP(Feedback[[#This Row],[Broadband &amp; TV]],Rating_Range[],2,0)</f>
        <v>2</v>
      </c>
      <c r="AG480" s="6">
        <f>VLOOKUP(Feedback[[#This Row],[Gym]],Rating_Range[],2,0)</f>
        <v>2</v>
      </c>
      <c r="AH480" s="6">
        <f>AVERAGE(Feedback[[#This Row],[S.A]:[Gymm]])</f>
        <v>1.875</v>
      </c>
      <c r="AI480" s="6">
        <f>AVERAGE(Feedback[[#This Row],[S.A]:[C-I-P]])</f>
        <v>1.5</v>
      </c>
      <c r="AJ480" s="6">
        <f>AVERAGE(Feedback[[#This Row],[RM_S]:[RM_C]])</f>
        <v>2.5</v>
      </c>
      <c r="AK480" s="6">
        <f>AVERAGE(Feedback[[#This Row],[F_Q]:[Var_Food]])</f>
        <v>1.5</v>
      </c>
      <c r="AL480" s="6">
        <f>AVERAGE(Feedback[[#This Row],[B &amp; TV]:[Gymm]])</f>
        <v>2</v>
      </c>
    </row>
    <row r="481" spans="1:38" x14ac:dyDescent="0.3">
      <c r="A481">
        <v>480</v>
      </c>
      <c r="B481" s="1">
        <v>44259</v>
      </c>
      <c r="C481" s="1">
        <v>44265</v>
      </c>
      <c r="D481" s="5">
        <f>INT(YEAR(Feedback[[#This Row],[Checkin Date]]))</f>
        <v>2021</v>
      </c>
      <c r="E481" s="5" t="s">
        <v>2017</v>
      </c>
      <c r="F481" s="5" t="str">
        <f>TEXT(Feedback[[#This Row],[Checkin Date]],"dddd")</f>
        <v>Thursday</v>
      </c>
      <c r="G481" s="5" t="str">
        <f>IF(OR(Feedback[[#This Row],[Checkin Day]]="Monday",Feedback[[#This Row],[Checkin Day]]="Tuesday",Feedback[[#This Row],[Checkin Day]]="Wednesday",Feedback[[#This Row],[Checkin Day]]="Thursday"),"Weekdays","Weekends")</f>
        <v>Weekdays</v>
      </c>
      <c r="H481">
        <v>6</v>
      </c>
      <c r="I4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81" t="s">
        <v>511</v>
      </c>
      <c r="K481" t="s">
        <v>21</v>
      </c>
      <c r="L481" s="1">
        <v>29265</v>
      </c>
      <c r="M481" s="5">
        <f ca="1">DATEDIF(Feedback[[#This Row],[Date of Birth]],TODAY(),"Y")</f>
        <v>45</v>
      </c>
      <c r="N481" t="s">
        <v>22</v>
      </c>
      <c r="O481" t="s">
        <v>23</v>
      </c>
      <c r="P481">
        <v>2</v>
      </c>
      <c r="Q481">
        <v>9</v>
      </c>
      <c r="R481" t="s">
        <v>28</v>
      </c>
      <c r="S481" t="s">
        <v>28</v>
      </c>
      <c r="T481" t="s">
        <v>25</v>
      </c>
      <c r="U481" t="s">
        <v>28</v>
      </c>
      <c r="V481" t="s">
        <v>26</v>
      </c>
      <c r="W481" t="s">
        <v>27</v>
      </c>
      <c r="X481" t="s">
        <v>24</v>
      </c>
      <c r="Y481" t="s">
        <v>25</v>
      </c>
      <c r="Z481" s="6">
        <f>VLOOKUP(Feedback[[#This Row],[Staff attitude]],Rating_Range[],2,0)</f>
        <v>5</v>
      </c>
      <c r="AA481" s="6">
        <f>VLOOKUP(Feedback[[#This Row],[Check-in Process]],Rating_Range[],2,0)</f>
        <v>5</v>
      </c>
      <c r="AB481" s="6">
        <f>VLOOKUP(Feedback[[#This Row],[Room service]],Rating_Range[],2,0)</f>
        <v>4</v>
      </c>
      <c r="AC481" s="6">
        <f>VLOOKUP(Feedback[[#This Row],[Room cleanliness]],Rating_Range[],2,0)</f>
        <v>5</v>
      </c>
      <c r="AD481" s="6">
        <f>VLOOKUP(Feedback[[#This Row],[Food quality]],Rating_Range[],2,0)</f>
        <v>1</v>
      </c>
      <c r="AE481" s="6">
        <f>VLOOKUP(Feedback[[#This Row],[Variety of food]],Rating_Range[],2,0)</f>
        <v>2</v>
      </c>
      <c r="AF481" s="6">
        <f>VLOOKUP(Feedback[[#This Row],[Broadband &amp; TV]],Rating_Range[],2,0)</f>
        <v>3</v>
      </c>
      <c r="AG481" s="6">
        <f>VLOOKUP(Feedback[[#This Row],[Gym]],Rating_Range[],2,0)</f>
        <v>4</v>
      </c>
      <c r="AH481" s="6">
        <f>AVERAGE(Feedback[[#This Row],[S.A]:[Gymm]])</f>
        <v>3.625</v>
      </c>
      <c r="AI481" s="6">
        <f>AVERAGE(Feedback[[#This Row],[S.A]:[C-I-P]])</f>
        <v>5</v>
      </c>
      <c r="AJ481" s="6">
        <f>AVERAGE(Feedback[[#This Row],[RM_S]:[RM_C]])</f>
        <v>4.5</v>
      </c>
      <c r="AK481" s="6">
        <f>AVERAGE(Feedback[[#This Row],[F_Q]:[Var_Food]])</f>
        <v>1.5</v>
      </c>
      <c r="AL481" s="6">
        <f>AVERAGE(Feedback[[#This Row],[B &amp; TV]:[Gymm]])</f>
        <v>3.5</v>
      </c>
    </row>
    <row r="482" spans="1:38" x14ac:dyDescent="0.3">
      <c r="A482">
        <v>481</v>
      </c>
      <c r="B482" s="1">
        <v>44586</v>
      </c>
      <c r="C482" s="1">
        <v>44614</v>
      </c>
      <c r="D482" s="5">
        <f>INT(YEAR(Feedback[[#This Row],[Checkin Date]]))</f>
        <v>2022</v>
      </c>
      <c r="E482" s="5" t="s">
        <v>2014</v>
      </c>
      <c r="F482" s="5" t="str">
        <f>TEXT(Feedback[[#This Row],[Checkin Date]],"dddd")</f>
        <v>Tuesday</v>
      </c>
      <c r="G482" s="5" t="str">
        <f>IF(OR(Feedback[[#This Row],[Checkin Day]]="Monday",Feedback[[#This Row],[Checkin Day]]="Tuesday",Feedback[[#This Row],[Checkin Day]]="Wednesday",Feedback[[#This Row],[Checkin Day]]="Thursday"),"Weekdays","Weekends")</f>
        <v>Weekdays</v>
      </c>
      <c r="H482">
        <v>28</v>
      </c>
      <c r="I4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82" t="s">
        <v>512</v>
      </c>
      <c r="K482" t="s">
        <v>21</v>
      </c>
      <c r="L482" s="1">
        <v>27746</v>
      </c>
      <c r="M482" s="5">
        <f ca="1">DATEDIF(Feedback[[#This Row],[Date of Birth]],TODAY(),"Y")</f>
        <v>49</v>
      </c>
      <c r="N482" t="s">
        <v>22</v>
      </c>
      <c r="O482" t="s">
        <v>1991</v>
      </c>
      <c r="P482">
        <v>2</v>
      </c>
      <c r="Q482">
        <v>3</v>
      </c>
      <c r="R482" t="s">
        <v>24</v>
      </c>
      <c r="S482" t="s">
        <v>28</v>
      </c>
      <c r="T482" t="s">
        <v>28</v>
      </c>
      <c r="U482" t="s">
        <v>26</v>
      </c>
      <c r="V482" t="s">
        <v>24</v>
      </c>
      <c r="W482" t="s">
        <v>26</v>
      </c>
      <c r="X482" t="s">
        <v>26</v>
      </c>
      <c r="Y482" t="s">
        <v>24</v>
      </c>
      <c r="Z482" s="6">
        <f>VLOOKUP(Feedback[[#This Row],[Staff attitude]],Rating_Range[],2,0)</f>
        <v>3</v>
      </c>
      <c r="AA482" s="6">
        <f>VLOOKUP(Feedback[[#This Row],[Check-in Process]],Rating_Range[],2,0)</f>
        <v>5</v>
      </c>
      <c r="AB482" s="6">
        <f>VLOOKUP(Feedback[[#This Row],[Room service]],Rating_Range[],2,0)</f>
        <v>5</v>
      </c>
      <c r="AC482" s="6">
        <f>VLOOKUP(Feedback[[#This Row],[Room cleanliness]],Rating_Range[],2,0)</f>
        <v>1</v>
      </c>
      <c r="AD482" s="6">
        <f>VLOOKUP(Feedback[[#This Row],[Food quality]],Rating_Range[],2,0)</f>
        <v>3</v>
      </c>
      <c r="AE482" s="6">
        <f>VLOOKUP(Feedback[[#This Row],[Variety of food]],Rating_Range[],2,0)</f>
        <v>1</v>
      </c>
      <c r="AF482" s="6">
        <f>VLOOKUP(Feedback[[#This Row],[Broadband &amp; TV]],Rating_Range[],2,0)</f>
        <v>1</v>
      </c>
      <c r="AG482" s="6">
        <f>VLOOKUP(Feedback[[#This Row],[Gym]],Rating_Range[],2,0)</f>
        <v>3</v>
      </c>
      <c r="AH482" s="6">
        <f>AVERAGE(Feedback[[#This Row],[S.A]:[Gymm]])</f>
        <v>2.75</v>
      </c>
      <c r="AI482" s="6">
        <f>AVERAGE(Feedback[[#This Row],[S.A]:[C-I-P]])</f>
        <v>4</v>
      </c>
      <c r="AJ482" s="6">
        <f>AVERAGE(Feedback[[#This Row],[RM_S]:[RM_C]])</f>
        <v>3</v>
      </c>
      <c r="AK482" s="6">
        <f>AVERAGE(Feedback[[#This Row],[F_Q]:[Var_Food]])</f>
        <v>2</v>
      </c>
      <c r="AL482" s="6">
        <f>AVERAGE(Feedback[[#This Row],[B &amp; TV]:[Gymm]])</f>
        <v>2</v>
      </c>
    </row>
    <row r="483" spans="1:38" x14ac:dyDescent="0.3">
      <c r="A483">
        <v>482</v>
      </c>
      <c r="B483" s="1">
        <v>43976</v>
      </c>
      <c r="C483" s="1">
        <v>43999</v>
      </c>
      <c r="D483" s="5">
        <f>INT(YEAR(Feedback[[#This Row],[Checkin Date]]))</f>
        <v>2020</v>
      </c>
      <c r="E483" s="5" t="s">
        <v>2011</v>
      </c>
      <c r="F483" s="5" t="str">
        <f>TEXT(Feedback[[#This Row],[Checkin Date]],"dddd")</f>
        <v>Monday</v>
      </c>
      <c r="G483" s="5" t="str">
        <f>IF(OR(Feedback[[#This Row],[Checkin Day]]="Monday",Feedback[[#This Row],[Checkin Day]]="Tuesday",Feedback[[#This Row],[Checkin Day]]="Wednesday",Feedback[[#This Row],[Checkin Day]]="Thursday"),"Weekdays","Weekends")</f>
        <v>Weekdays</v>
      </c>
      <c r="H483">
        <v>23</v>
      </c>
      <c r="I4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83" t="s">
        <v>513</v>
      </c>
      <c r="K483" t="s">
        <v>21</v>
      </c>
      <c r="L483" s="1">
        <v>24350</v>
      </c>
      <c r="M483" s="5">
        <f ca="1">DATEDIF(Feedback[[#This Row],[Date of Birth]],TODAY(),"Y")</f>
        <v>58</v>
      </c>
      <c r="N483" t="s">
        <v>35</v>
      </c>
      <c r="O483" t="s">
        <v>1995</v>
      </c>
      <c r="P483">
        <v>5</v>
      </c>
      <c r="Q483">
        <v>6</v>
      </c>
      <c r="R483" t="s">
        <v>28</v>
      </c>
      <c r="S483" t="s">
        <v>25</v>
      </c>
      <c r="T483" t="s">
        <v>24</v>
      </c>
      <c r="U483" t="s">
        <v>24</v>
      </c>
      <c r="V483" t="s">
        <v>24</v>
      </c>
      <c r="W483" t="s">
        <v>24</v>
      </c>
      <c r="X483" t="s">
        <v>25</v>
      </c>
      <c r="Y483" t="s">
        <v>25</v>
      </c>
      <c r="Z483" s="6">
        <f>VLOOKUP(Feedback[[#This Row],[Staff attitude]],Rating_Range[],2,0)</f>
        <v>5</v>
      </c>
      <c r="AA483" s="6">
        <f>VLOOKUP(Feedback[[#This Row],[Check-in Process]],Rating_Range[],2,0)</f>
        <v>4</v>
      </c>
      <c r="AB483" s="6">
        <f>VLOOKUP(Feedback[[#This Row],[Room service]],Rating_Range[],2,0)</f>
        <v>3</v>
      </c>
      <c r="AC483" s="6">
        <f>VLOOKUP(Feedback[[#This Row],[Room cleanliness]],Rating_Range[],2,0)</f>
        <v>3</v>
      </c>
      <c r="AD483" s="6">
        <f>VLOOKUP(Feedback[[#This Row],[Food quality]],Rating_Range[],2,0)</f>
        <v>3</v>
      </c>
      <c r="AE483" s="6">
        <f>VLOOKUP(Feedback[[#This Row],[Variety of food]],Rating_Range[],2,0)</f>
        <v>3</v>
      </c>
      <c r="AF483" s="6">
        <f>VLOOKUP(Feedback[[#This Row],[Broadband &amp; TV]],Rating_Range[],2,0)</f>
        <v>4</v>
      </c>
      <c r="AG483" s="6">
        <f>VLOOKUP(Feedback[[#This Row],[Gym]],Rating_Range[],2,0)</f>
        <v>4</v>
      </c>
      <c r="AH483" s="6">
        <f>AVERAGE(Feedback[[#This Row],[S.A]:[Gymm]])</f>
        <v>3.625</v>
      </c>
      <c r="AI483" s="6">
        <f>AVERAGE(Feedback[[#This Row],[S.A]:[C-I-P]])</f>
        <v>4.5</v>
      </c>
      <c r="AJ483" s="6">
        <f>AVERAGE(Feedback[[#This Row],[RM_S]:[RM_C]])</f>
        <v>3</v>
      </c>
      <c r="AK483" s="6">
        <f>AVERAGE(Feedback[[#This Row],[F_Q]:[Var_Food]])</f>
        <v>3</v>
      </c>
      <c r="AL483" s="6">
        <f>AVERAGE(Feedback[[#This Row],[B &amp; TV]:[Gymm]])</f>
        <v>4</v>
      </c>
    </row>
    <row r="484" spans="1:38" x14ac:dyDescent="0.3">
      <c r="A484">
        <v>483</v>
      </c>
      <c r="B484" s="1">
        <v>44749</v>
      </c>
      <c r="C484" s="1">
        <v>44761</v>
      </c>
      <c r="D484" s="5">
        <f>INT(YEAR(Feedback[[#This Row],[Checkin Date]]))</f>
        <v>2022</v>
      </c>
      <c r="E484" s="5" t="s">
        <v>2016</v>
      </c>
      <c r="F484" s="5" t="str">
        <f>TEXT(Feedback[[#This Row],[Checkin Date]],"dddd")</f>
        <v>Thursday</v>
      </c>
      <c r="G484" s="5" t="str">
        <f>IF(OR(Feedback[[#This Row],[Checkin Day]]="Monday",Feedback[[#This Row],[Checkin Day]]="Tuesday",Feedback[[#This Row],[Checkin Day]]="Wednesday",Feedback[[#This Row],[Checkin Day]]="Thursday"),"Weekdays","Weekends")</f>
        <v>Weekdays</v>
      </c>
      <c r="H484">
        <v>12</v>
      </c>
      <c r="I4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84" t="s">
        <v>514</v>
      </c>
      <c r="K484" t="s">
        <v>37</v>
      </c>
      <c r="L484" s="1">
        <v>31078</v>
      </c>
      <c r="M484" s="5">
        <f ca="1">DATEDIF(Feedback[[#This Row],[Date of Birth]],TODAY(),"Y")</f>
        <v>40</v>
      </c>
      <c r="N484" t="s">
        <v>22</v>
      </c>
      <c r="O484" t="s">
        <v>23</v>
      </c>
      <c r="P484">
        <v>5</v>
      </c>
      <c r="Q484">
        <v>6</v>
      </c>
      <c r="R484" t="s">
        <v>25</v>
      </c>
      <c r="S484" t="s">
        <v>28</v>
      </c>
      <c r="T484" t="s">
        <v>25</v>
      </c>
      <c r="U484" t="s">
        <v>27</v>
      </c>
      <c r="V484" t="s">
        <v>25</v>
      </c>
      <c r="W484" t="s">
        <v>27</v>
      </c>
      <c r="X484" t="s">
        <v>24</v>
      </c>
      <c r="Y484" t="s">
        <v>25</v>
      </c>
      <c r="Z484" s="6">
        <f>VLOOKUP(Feedback[[#This Row],[Staff attitude]],Rating_Range[],2,0)</f>
        <v>4</v>
      </c>
      <c r="AA484" s="6">
        <f>VLOOKUP(Feedback[[#This Row],[Check-in Process]],Rating_Range[],2,0)</f>
        <v>5</v>
      </c>
      <c r="AB484" s="6">
        <f>VLOOKUP(Feedback[[#This Row],[Room service]],Rating_Range[],2,0)</f>
        <v>4</v>
      </c>
      <c r="AC484" s="6">
        <f>VLOOKUP(Feedback[[#This Row],[Room cleanliness]],Rating_Range[],2,0)</f>
        <v>2</v>
      </c>
      <c r="AD484" s="6">
        <f>VLOOKUP(Feedback[[#This Row],[Food quality]],Rating_Range[],2,0)</f>
        <v>4</v>
      </c>
      <c r="AE484" s="6">
        <f>VLOOKUP(Feedback[[#This Row],[Variety of food]],Rating_Range[],2,0)</f>
        <v>2</v>
      </c>
      <c r="AF484" s="6">
        <f>VLOOKUP(Feedback[[#This Row],[Broadband &amp; TV]],Rating_Range[],2,0)</f>
        <v>3</v>
      </c>
      <c r="AG484" s="6">
        <f>VLOOKUP(Feedback[[#This Row],[Gym]],Rating_Range[],2,0)</f>
        <v>4</v>
      </c>
      <c r="AH484" s="6">
        <f>AVERAGE(Feedback[[#This Row],[S.A]:[Gymm]])</f>
        <v>3.5</v>
      </c>
      <c r="AI484" s="6">
        <f>AVERAGE(Feedback[[#This Row],[S.A]:[C-I-P]])</f>
        <v>4.5</v>
      </c>
      <c r="AJ484" s="6">
        <f>AVERAGE(Feedback[[#This Row],[RM_S]:[RM_C]])</f>
        <v>3</v>
      </c>
      <c r="AK484" s="6">
        <f>AVERAGE(Feedback[[#This Row],[F_Q]:[Var_Food]])</f>
        <v>3</v>
      </c>
      <c r="AL484" s="6">
        <f>AVERAGE(Feedback[[#This Row],[B &amp; TV]:[Gymm]])</f>
        <v>3.5</v>
      </c>
    </row>
    <row r="485" spans="1:38" x14ac:dyDescent="0.3">
      <c r="A485">
        <v>484</v>
      </c>
      <c r="B485" s="1">
        <v>43932</v>
      </c>
      <c r="C485" s="1">
        <v>43951</v>
      </c>
      <c r="D485" s="5">
        <f>INT(YEAR(Feedback[[#This Row],[Checkin Date]]))</f>
        <v>2020</v>
      </c>
      <c r="E485" s="5" t="s">
        <v>2008</v>
      </c>
      <c r="F485" s="5" t="str">
        <f>TEXT(Feedback[[#This Row],[Checkin Date]],"dddd")</f>
        <v>Saturday</v>
      </c>
      <c r="G485" s="5" t="str">
        <f>IF(OR(Feedback[[#This Row],[Checkin Day]]="Monday",Feedback[[#This Row],[Checkin Day]]="Tuesday",Feedback[[#This Row],[Checkin Day]]="Wednesday",Feedback[[#This Row],[Checkin Day]]="Thursday"),"Weekdays","Weekends")</f>
        <v>Weekends</v>
      </c>
      <c r="H485">
        <v>19</v>
      </c>
      <c r="I4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85" t="s">
        <v>515</v>
      </c>
      <c r="K485" t="s">
        <v>37</v>
      </c>
      <c r="L485" s="1">
        <v>38762</v>
      </c>
      <c r="M485" s="5">
        <f ca="1">DATEDIF(Feedback[[#This Row],[Date of Birth]],TODAY(),"Y")</f>
        <v>19</v>
      </c>
      <c r="N485" t="s">
        <v>22</v>
      </c>
      <c r="O485" t="s">
        <v>23</v>
      </c>
      <c r="P485">
        <v>4</v>
      </c>
      <c r="Q485">
        <v>7</v>
      </c>
      <c r="R485" t="s">
        <v>28</v>
      </c>
      <c r="S485" t="s">
        <v>24</v>
      </c>
      <c r="T485" t="s">
        <v>27</v>
      </c>
      <c r="U485" t="s">
        <v>28</v>
      </c>
      <c r="V485" t="s">
        <v>26</v>
      </c>
      <c r="W485" t="s">
        <v>24</v>
      </c>
      <c r="X485" t="s">
        <v>25</v>
      </c>
      <c r="Y485" t="s">
        <v>24</v>
      </c>
      <c r="Z485" s="6">
        <f>VLOOKUP(Feedback[[#This Row],[Staff attitude]],Rating_Range[],2,0)</f>
        <v>5</v>
      </c>
      <c r="AA485" s="6">
        <f>VLOOKUP(Feedback[[#This Row],[Check-in Process]],Rating_Range[],2,0)</f>
        <v>3</v>
      </c>
      <c r="AB485" s="6">
        <f>VLOOKUP(Feedback[[#This Row],[Room service]],Rating_Range[],2,0)</f>
        <v>2</v>
      </c>
      <c r="AC485" s="6">
        <f>VLOOKUP(Feedback[[#This Row],[Room cleanliness]],Rating_Range[],2,0)</f>
        <v>5</v>
      </c>
      <c r="AD485" s="6">
        <f>VLOOKUP(Feedback[[#This Row],[Food quality]],Rating_Range[],2,0)</f>
        <v>1</v>
      </c>
      <c r="AE485" s="6">
        <f>VLOOKUP(Feedback[[#This Row],[Variety of food]],Rating_Range[],2,0)</f>
        <v>3</v>
      </c>
      <c r="AF485" s="6">
        <f>VLOOKUP(Feedback[[#This Row],[Broadband &amp; TV]],Rating_Range[],2,0)</f>
        <v>4</v>
      </c>
      <c r="AG485" s="6">
        <f>VLOOKUP(Feedback[[#This Row],[Gym]],Rating_Range[],2,0)</f>
        <v>3</v>
      </c>
      <c r="AH485" s="6">
        <f>AVERAGE(Feedback[[#This Row],[S.A]:[Gymm]])</f>
        <v>3.25</v>
      </c>
      <c r="AI485" s="6">
        <f>AVERAGE(Feedback[[#This Row],[S.A]:[C-I-P]])</f>
        <v>4</v>
      </c>
      <c r="AJ485" s="6">
        <f>AVERAGE(Feedback[[#This Row],[RM_S]:[RM_C]])</f>
        <v>3.5</v>
      </c>
      <c r="AK485" s="6">
        <f>AVERAGE(Feedback[[#This Row],[F_Q]:[Var_Food]])</f>
        <v>2</v>
      </c>
      <c r="AL485" s="6">
        <f>AVERAGE(Feedback[[#This Row],[B &amp; TV]:[Gymm]])</f>
        <v>3.5</v>
      </c>
    </row>
    <row r="486" spans="1:38" x14ac:dyDescent="0.3">
      <c r="A486">
        <v>485</v>
      </c>
      <c r="B486" s="1">
        <v>44845</v>
      </c>
      <c r="C486" s="1">
        <v>44855</v>
      </c>
      <c r="D486" s="5">
        <f>INT(YEAR(Feedback[[#This Row],[Checkin Date]]))</f>
        <v>2022</v>
      </c>
      <c r="E486" s="5" t="s">
        <v>2013</v>
      </c>
      <c r="F486" s="5" t="str">
        <f>TEXT(Feedback[[#This Row],[Checkin Date]],"dddd")</f>
        <v>Tuesday</v>
      </c>
      <c r="G486" s="5" t="str">
        <f>IF(OR(Feedback[[#This Row],[Checkin Day]]="Monday",Feedback[[#This Row],[Checkin Day]]="Tuesday",Feedback[[#This Row],[Checkin Day]]="Wednesday",Feedback[[#This Row],[Checkin Day]]="Thursday"),"Weekdays","Weekends")</f>
        <v>Weekdays</v>
      </c>
      <c r="H486">
        <v>10</v>
      </c>
      <c r="I4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86" t="s">
        <v>516</v>
      </c>
      <c r="K486" t="s">
        <v>37</v>
      </c>
      <c r="L486" s="1">
        <v>36893</v>
      </c>
      <c r="M486" s="5">
        <f ca="1">DATEDIF(Feedback[[#This Row],[Date of Birth]],TODAY(),"Y")</f>
        <v>24</v>
      </c>
      <c r="N486" t="s">
        <v>31</v>
      </c>
      <c r="O486" t="s">
        <v>1994</v>
      </c>
      <c r="P486">
        <v>5</v>
      </c>
      <c r="Q486">
        <v>9</v>
      </c>
      <c r="R486" t="s">
        <v>28</v>
      </c>
      <c r="S486" t="s">
        <v>25</v>
      </c>
      <c r="T486" t="s">
        <v>24</v>
      </c>
      <c r="U486" t="s">
        <v>26</v>
      </c>
      <c r="V486" t="s">
        <v>24</v>
      </c>
      <c r="W486" t="s">
        <v>27</v>
      </c>
      <c r="X486" t="s">
        <v>26</v>
      </c>
      <c r="Y486" t="s">
        <v>26</v>
      </c>
      <c r="Z486" s="6">
        <f>VLOOKUP(Feedback[[#This Row],[Staff attitude]],Rating_Range[],2,0)</f>
        <v>5</v>
      </c>
      <c r="AA486" s="6">
        <f>VLOOKUP(Feedback[[#This Row],[Check-in Process]],Rating_Range[],2,0)</f>
        <v>4</v>
      </c>
      <c r="AB486" s="6">
        <f>VLOOKUP(Feedback[[#This Row],[Room service]],Rating_Range[],2,0)</f>
        <v>3</v>
      </c>
      <c r="AC486" s="6">
        <f>VLOOKUP(Feedback[[#This Row],[Room cleanliness]],Rating_Range[],2,0)</f>
        <v>1</v>
      </c>
      <c r="AD486" s="6">
        <f>VLOOKUP(Feedback[[#This Row],[Food quality]],Rating_Range[],2,0)</f>
        <v>3</v>
      </c>
      <c r="AE486" s="6">
        <f>VLOOKUP(Feedback[[#This Row],[Variety of food]],Rating_Range[],2,0)</f>
        <v>2</v>
      </c>
      <c r="AF486" s="6">
        <f>VLOOKUP(Feedback[[#This Row],[Broadband &amp; TV]],Rating_Range[],2,0)</f>
        <v>1</v>
      </c>
      <c r="AG486" s="6">
        <f>VLOOKUP(Feedback[[#This Row],[Gym]],Rating_Range[],2,0)</f>
        <v>1</v>
      </c>
      <c r="AH486" s="6">
        <f>AVERAGE(Feedback[[#This Row],[S.A]:[Gymm]])</f>
        <v>2.5</v>
      </c>
      <c r="AI486" s="6">
        <f>AVERAGE(Feedback[[#This Row],[S.A]:[C-I-P]])</f>
        <v>4.5</v>
      </c>
      <c r="AJ486" s="6">
        <f>AVERAGE(Feedback[[#This Row],[RM_S]:[RM_C]])</f>
        <v>2</v>
      </c>
      <c r="AK486" s="6">
        <f>AVERAGE(Feedback[[#This Row],[F_Q]:[Var_Food]])</f>
        <v>2.5</v>
      </c>
      <c r="AL486" s="6">
        <f>AVERAGE(Feedback[[#This Row],[B &amp; TV]:[Gymm]])</f>
        <v>1</v>
      </c>
    </row>
    <row r="487" spans="1:38" x14ac:dyDescent="0.3">
      <c r="A487">
        <v>486</v>
      </c>
      <c r="B487" s="1">
        <v>43927</v>
      </c>
      <c r="C487" s="1">
        <v>43943</v>
      </c>
      <c r="D487" s="5">
        <f>INT(YEAR(Feedback[[#This Row],[Checkin Date]]))</f>
        <v>2020</v>
      </c>
      <c r="E487" s="5" t="s">
        <v>2008</v>
      </c>
      <c r="F487" s="5" t="str">
        <f>TEXT(Feedback[[#This Row],[Checkin Date]],"dddd")</f>
        <v>Monday</v>
      </c>
      <c r="G487" s="5" t="str">
        <f>IF(OR(Feedback[[#This Row],[Checkin Day]]="Monday",Feedback[[#This Row],[Checkin Day]]="Tuesday",Feedback[[#This Row],[Checkin Day]]="Wednesday",Feedback[[#This Row],[Checkin Day]]="Thursday"),"Weekdays","Weekends")</f>
        <v>Weekdays</v>
      </c>
      <c r="H487">
        <v>16</v>
      </c>
      <c r="I4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87" t="s">
        <v>517</v>
      </c>
      <c r="K487" t="s">
        <v>37</v>
      </c>
      <c r="L487" s="1">
        <v>28868</v>
      </c>
      <c r="M487" s="5">
        <f ca="1">DATEDIF(Feedback[[#This Row],[Date of Birth]],TODAY(),"Y")</f>
        <v>46</v>
      </c>
      <c r="N487" t="s">
        <v>35</v>
      </c>
      <c r="O487" t="s">
        <v>1994</v>
      </c>
      <c r="P487">
        <v>5</v>
      </c>
      <c r="Q487">
        <v>8</v>
      </c>
      <c r="R487" t="s">
        <v>28</v>
      </c>
      <c r="S487" t="s">
        <v>28</v>
      </c>
      <c r="T487" t="s">
        <v>24</v>
      </c>
      <c r="U487" t="s">
        <v>25</v>
      </c>
      <c r="V487" t="s">
        <v>26</v>
      </c>
      <c r="W487" t="s">
        <v>26</v>
      </c>
      <c r="X487" t="s">
        <v>24</v>
      </c>
      <c r="Y487" t="s">
        <v>27</v>
      </c>
      <c r="Z487" s="6">
        <f>VLOOKUP(Feedback[[#This Row],[Staff attitude]],Rating_Range[],2,0)</f>
        <v>5</v>
      </c>
      <c r="AA487" s="6">
        <f>VLOOKUP(Feedback[[#This Row],[Check-in Process]],Rating_Range[],2,0)</f>
        <v>5</v>
      </c>
      <c r="AB487" s="6">
        <f>VLOOKUP(Feedback[[#This Row],[Room service]],Rating_Range[],2,0)</f>
        <v>3</v>
      </c>
      <c r="AC487" s="6">
        <f>VLOOKUP(Feedback[[#This Row],[Room cleanliness]],Rating_Range[],2,0)</f>
        <v>4</v>
      </c>
      <c r="AD487" s="6">
        <f>VLOOKUP(Feedback[[#This Row],[Food quality]],Rating_Range[],2,0)</f>
        <v>1</v>
      </c>
      <c r="AE487" s="6">
        <f>VLOOKUP(Feedback[[#This Row],[Variety of food]],Rating_Range[],2,0)</f>
        <v>1</v>
      </c>
      <c r="AF487" s="6">
        <f>VLOOKUP(Feedback[[#This Row],[Broadband &amp; TV]],Rating_Range[],2,0)</f>
        <v>3</v>
      </c>
      <c r="AG487" s="6">
        <f>VLOOKUP(Feedback[[#This Row],[Gym]],Rating_Range[],2,0)</f>
        <v>2</v>
      </c>
      <c r="AH487" s="6">
        <f>AVERAGE(Feedback[[#This Row],[S.A]:[Gymm]])</f>
        <v>3</v>
      </c>
      <c r="AI487" s="6">
        <f>AVERAGE(Feedback[[#This Row],[S.A]:[C-I-P]])</f>
        <v>5</v>
      </c>
      <c r="AJ487" s="6">
        <f>AVERAGE(Feedback[[#This Row],[RM_S]:[RM_C]])</f>
        <v>3.5</v>
      </c>
      <c r="AK487" s="6">
        <f>AVERAGE(Feedback[[#This Row],[F_Q]:[Var_Food]])</f>
        <v>1</v>
      </c>
      <c r="AL487" s="6">
        <f>AVERAGE(Feedback[[#This Row],[B &amp; TV]:[Gymm]])</f>
        <v>2.5</v>
      </c>
    </row>
    <row r="488" spans="1:38" x14ac:dyDescent="0.3">
      <c r="A488">
        <v>487</v>
      </c>
      <c r="B488" s="1">
        <v>44465</v>
      </c>
      <c r="C488" s="1">
        <v>44493</v>
      </c>
      <c r="D488" s="5">
        <f>INT(YEAR(Feedback[[#This Row],[Checkin Date]]))</f>
        <v>2021</v>
      </c>
      <c r="E488" s="5" t="s">
        <v>2019</v>
      </c>
      <c r="F488" s="5" t="str">
        <f>TEXT(Feedback[[#This Row],[Checkin Date]],"dddd")</f>
        <v>Sunday</v>
      </c>
      <c r="G488" s="5" t="str">
        <f>IF(OR(Feedback[[#This Row],[Checkin Day]]="Monday",Feedback[[#This Row],[Checkin Day]]="Tuesday",Feedback[[#This Row],[Checkin Day]]="Wednesday",Feedback[[#This Row],[Checkin Day]]="Thursday"),"Weekdays","Weekends")</f>
        <v>Weekends</v>
      </c>
      <c r="H488">
        <v>28</v>
      </c>
      <c r="I4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88" t="s">
        <v>518</v>
      </c>
      <c r="K488" t="s">
        <v>37</v>
      </c>
      <c r="L488" s="1">
        <v>39051</v>
      </c>
      <c r="M488" s="5">
        <f ca="1">DATEDIF(Feedback[[#This Row],[Date of Birth]],TODAY(),"Y")</f>
        <v>18</v>
      </c>
      <c r="N488" t="s">
        <v>35</v>
      </c>
      <c r="O488" t="s">
        <v>1991</v>
      </c>
      <c r="P488">
        <v>2</v>
      </c>
      <c r="Q488">
        <v>6</v>
      </c>
      <c r="R488" t="s">
        <v>28</v>
      </c>
      <c r="S488" t="s">
        <v>28</v>
      </c>
      <c r="T488" t="s">
        <v>25</v>
      </c>
      <c r="U488" t="s">
        <v>25</v>
      </c>
      <c r="V488" t="s">
        <v>28</v>
      </c>
      <c r="W488" t="s">
        <v>26</v>
      </c>
      <c r="X488" t="s">
        <v>24</v>
      </c>
      <c r="Y488" t="s">
        <v>24</v>
      </c>
      <c r="Z488" s="6">
        <f>VLOOKUP(Feedback[[#This Row],[Staff attitude]],Rating_Range[],2,0)</f>
        <v>5</v>
      </c>
      <c r="AA488" s="6">
        <f>VLOOKUP(Feedback[[#This Row],[Check-in Process]],Rating_Range[],2,0)</f>
        <v>5</v>
      </c>
      <c r="AB488" s="6">
        <f>VLOOKUP(Feedback[[#This Row],[Room service]],Rating_Range[],2,0)</f>
        <v>4</v>
      </c>
      <c r="AC488" s="6">
        <f>VLOOKUP(Feedback[[#This Row],[Room cleanliness]],Rating_Range[],2,0)</f>
        <v>4</v>
      </c>
      <c r="AD488" s="6">
        <f>VLOOKUP(Feedback[[#This Row],[Food quality]],Rating_Range[],2,0)</f>
        <v>5</v>
      </c>
      <c r="AE488" s="6">
        <f>VLOOKUP(Feedback[[#This Row],[Variety of food]],Rating_Range[],2,0)</f>
        <v>1</v>
      </c>
      <c r="AF488" s="6">
        <f>VLOOKUP(Feedback[[#This Row],[Broadband &amp; TV]],Rating_Range[],2,0)</f>
        <v>3</v>
      </c>
      <c r="AG488" s="6">
        <f>VLOOKUP(Feedback[[#This Row],[Gym]],Rating_Range[],2,0)</f>
        <v>3</v>
      </c>
      <c r="AH488" s="6">
        <f>AVERAGE(Feedback[[#This Row],[S.A]:[Gymm]])</f>
        <v>3.75</v>
      </c>
      <c r="AI488" s="6">
        <f>AVERAGE(Feedback[[#This Row],[S.A]:[C-I-P]])</f>
        <v>5</v>
      </c>
      <c r="AJ488" s="6">
        <f>AVERAGE(Feedback[[#This Row],[RM_S]:[RM_C]])</f>
        <v>4</v>
      </c>
      <c r="AK488" s="6">
        <f>AVERAGE(Feedback[[#This Row],[F_Q]:[Var_Food]])</f>
        <v>3</v>
      </c>
      <c r="AL488" s="6">
        <f>AVERAGE(Feedback[[#This Row],[B &amp; TV]:[Gymm]])</f>
        <v>3</v>
      </c>
    </row>
    <row r="489" spans="1:38" x14ac:dyDescent="0.3">
      <c r="A489">
        <v>488</v>
      </c>
      <c r="B489" s="1">
        <v>43949</v>
      </c>
      <c r="C489" s="1">
        <v>43953</v>
      </c>
      <c r="D489" s="5">
        <f>INT(YEAR(Feedback[[#This Row],[Checkin Date]]))</f>
        <v>2020</v>
      </c>
      <c r="E489" s="5" t="s">
        <v>2008</v>
      </c>
      <c r="F489" s="5" t="str">
        <f>TEXT(Feedback[[#This Row],[Checkin Date]],"dddd")</f>
        <v>Tuesday</v>
      </c>
      <c r="G489" s="5" t="str">
        <f>IF(OR(Feedback[[#This Row],[Checkin Day]]="Monday",Feedback[[#This Row],[Checkin Day]]="Tuesday",Feedback[[#This Row],[Checkin Day]]="Wednesday",Feedback[[#This Row],[Checkin Day]]="Thursday"),"Weekdays","Weekends")</f>
        <v>Weekdays</v>
      </c>
      <c r="H489">
        <v>4</v>
      </c>
      <c r="I4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89" t="s">
        <v>519</v>
      </c>
      <c r="K489" t="s">
        <v>21</v>
      </c>
      <c r="L489" s="1">
        <v>19621</v>
      </c>
      <c r="M489" s="5">
        <f ca="1">DATEDIF(Feedback[[#This Row],[Date of Birth]],TODAY(),"Y")</f>
        <v>71</v>
      </c>
      <c r="N489" t="s">
        <v>31</v>
      </c>
      <c r="O489" t="s">
        <v>1991</v>
      </c>
      <c r="P489">
        <v>5</v>
      </c>
      <c r="Q489">
        <v>8</v>
      </c>
      <c r="R489" t="s">
        <v>25</v>
      </c>
      <c r="S489" t="s">
        <v>25</v>
      </c>
      <c r="T489" t="s">
        <v>24</v>
      </c>
      <c r="U489" t="s">
        <v>28</v>
      </c>
      <c r="V489" t="s">
        <v>27</v>
      </c>
      <c r="W489" t="s">
        <v>26</v>
      </c>
      <c r="X489" t="s">
        <v>28</v>
      </c>
      <c r="Y489" t="s">
        <v>28</v>
      </c>
      <c r="Z489" s="6">
        <f>VLOOKUP(Feedback[[#This Row],[Staff attitude]],Rating_Range[],2,0)</f>
        <v>4</v>
      </c>
      <c r="AA489" s="6">
        <f>VLOOKUP(Feedback[[#This Row],[Check-in Process]],Rating_Range[],2,0)</f>
        <v>4</v>
      </c>
      <c r="AB489" s="6">
        <f>VLOOKUP(Feedback[[#This Row],[Room service]],Rating_Range[],2,0)</f>
        <v>3</v>
      </c>
      <c r="AC489" s="6">
        <f>VLOOKUP(Feedback[[#This Row],[Room cleanliness]],Rating_Range[],2,0)</f>
        <v>5</v>
      </c>
      <c r="AD489" s="6">
        <f>VLOOKUP(Feedback[[#This Row],[Food quality]],Rating_Range[],2,0)</f>
        <v>2</v>
      </c>
      <c r="AE489" s="6">
        <f>VLOOKUP(Feedback[[#This Row],[Variety of food]],Rating_Range[],2,0)</f>
        <v>1</v>
      </c>
      <c r="AF489" s="6">
        <f>VLOOKUP(Feedback[[#This Row],[Broadband &amp; TV]],Rating_Range[],2,0)</f>
        <v>5</v>
      </c>
      <c r="AG489" s="6">
        <f>VLOOKUP(Feedback[[#This Row],[Gym]],Rating_Range[],2,0)</f>
        <v>5</v>
      </c>
      <c r="AH489" s="6">
        <f>AVERAGE(Feedback[[#This Row],[S.A]:[Gymm]])</f>
        <v>3.625</v>
      </c>
      <c r="AI489" s="6">
        <f>AVERAGE(Feedback[[#This Row],[S.A]:[C-I-P]])</f>
        <v>4</v>
      </c>
      <c r="AJ489" s="6">
        <f>AVERAGE(Feedback[[#This Row],[RM_S]:[RM_C]])</f>
        <v>4</v>
      </c>
      <c r="AK489" s="6">
        <f>AVERAGE(Feedback[[#This Row],[F_Q]:[Var_Food]])</f>
        <v>1.5</v>
      </c>
      <c r="AL489" s="6">
        <f>AVERAGE(Feedback[[#This Row],[B &amp; TV]:[Gymm]])</f>
        <v>5</v>
      </c>
    </row>
    <row r="490" spans="1:38" x14ac:dyDescent="0.3">
      <c r="A490">
        <v>489</v>
      </c>
      <c r="B490" s="1">
        <v>44362</v>
      </c>
      <c r="C490" s="1">
        <v>44382</v>
      </c>
      <c r="D490" s="5">
        <f>INT(YEAR(Feedback[[#This Row],[Checkin Date]]))</f>
        <v>2021</v>
      </c>
      <c r="E490" s="5" t="s">
        <v>2009</v>
      </c>
      <c r="F490" s="5" t="str">
        <f>TEXT(Feedback[[#This Row],[Checkin Date]],"dddd")</f>
        <v>Tuesday</v>
      </c>
      <c r="G490" s="5" t="str">
        <f>IF(OR(Feedback[[#This Row],[Checkin Day]]="Monday",Feedback[[#This Row],[Checkin Day]]="Tuesday",Feedback[[#This Row],[Checkin Day]]="Wednesday",Feedback[[#This Row],[Checkin Day]]="Thursday"),"Weekdays","Weekends")</f>
        <v>Weekdays</v>
      </c>
      <c r="H490">
        <v>20</v>
      </c>
      <c r="I4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90" t="s">
        <v>520</v>
      </c>
      <c r="K490" t="s">
        <v>37</v>
      </c>
      <c r="L490" s="1">
        <v>31187</v>
      </c>
      <c r="M490" s="5">
        <f ca="1">DATEDIF(Feedback[[#This Row],[Date of Birth]],TODAY(),"Y")</f>
        <v>40</v>
      </c>
      <c r="N490" t="s">
        <v>31</v>
      </c>
      <c r="O490" t="s">
        <v>1991</v>
      </c>
      <c r="P490">
        <v>5</v>
      </c>
      <c r="Q490">
        <v>6</v>
      </c>
      <c r="R490" t="s">
        <v>27</v>
      </c>
      <c r="S490" t="s">
        <v>27</v>
      </c>
      <c r="T490" t="s">
        <v>24</v>
      </c>
      <c r="U490" t="s">
        <v>25</v>
      </c>
      <c r="V490" t="s">
        <v>25</v>
      </c>
      <c r="W490" t="s">
        <v>26</v>
      </c>
      <c r="X490" t="s">
        <v>26</v>
      </c>
      <c r="Y490" t="s">
        <v>27</v>
      </c>
      <c r="Z490" s="6">
        <f>VLOOKUP(Feedback[[#This Row],[Staff attitude]],Rating_Range[],2,0)</f>
        <v>2</v>
      </c>
      <c r="AA490" s="6">
        <f>VLOOKUP(Feedback[[#This Row],[Check-in Process]],Rating_Range[],2,0)</f>
        <v>2</v>
      </c>
      <c r="AB490" s="6">
        <f>VLOOKUP(Feedback[[#This Row],[Room service]],Rating_Range[],2,0)</f>
        <v>3</v>
      </c>
      <c r="AC490" s="6">
        <f>VLOOKUP(Feedback[[#This Row],[Room cleanliness]],Rating_Range[],2,0)</f>
        <v>4</v>
      </c>
      <c r="AD490" s="6">
        <f>VLOOKUP(Feedback[[#This Row],[Food quality]],Rating_Range[],2,0)</f>
        <v>4</v>
      </c>
      <c r="AE490" s="6">
        <f>VLOOKUP(Feedback[[#This Row],[Variety of food]],Rating_Range[],2,0)</f>
        <v>1</v>
      </c>
      <c r="AF490" s="6">
        <f>VLOOKUP(Feedback[[#This Row],[Broadband &amp; TV]],Rating_Range[],2,0)</f>
        <v>1</v>
      </c>
      <c r="AG490" s="6">
        <f>VLOOKUP(Feedback[[#This Row],[Gym]],Rating_Range[],2,0)</f>
        <v>2</v>
      </c>
      <c r="AH490" s="6">
        <f>AVERAGE(Feedback[[#This Row],[S.A]:[Gymm]])</f>
        <v>2.375</v>
      </c>
      <c r="AI490" s="6">
        <f>AVERAGE(Feedback[[#This Row],[S.A]:[C-I-P]])</f>
        <v>2</v>
      </c>
      <c r="AJ490" s="6">
        <f>AVERAGE(Feedback[[#This Row],[RM_S]:[RM_C]])</f>
        <v>3.5</v>
      </c>
      <c r="AK490" s="6">
        <f>AVERAGE(Feedback[[#This Row],[F_Q]:[Var_Food]])</f>
        <v>2.5</v>
      </c>
      <c r="AL490" s="6">
        <f>AVERAGE(Feedback[[#This Row],[B &amp; TV]:[Gymm]])</f>
        <v>1.5</v>
      </c>
    </row>
    <row r="491" spans="1:38" x14ac:dyDescent="0.3">
      <c r="A491">
        <v>490</v>
      </c>
      <c r="B491" s="1">
        <v>44271</v>
      </c>
      <c r="C491" s="1">
        <v>44298</v>
      </c>
      <c r="D491" s="5">
        <f>INT(YEAR(Feedback[[#This Row],[Checkin Date]]))</f>
        <v>2021</v>
      </c>
      <c r="E491" s="5" t="s">
        <v>2017</v>
      </c>
      <c r="F491" s="5" t="str">
        <f>TEXT(Feedback[[#This Row],[Checkin Date]],"dddd")</f>
        <v>Tuesday</v>
      </c>
      <c r="G491" s="5" t="str">
        <f>IF(OR(Feedback[[#This Row],[Checkin Day]]="Monday",Feedback[[#This Row],[Checkin Day]]="Tuesday",Feedback[[#This Row],[Checkin Day]]="Wednesday",Feedback[[#This Row],[Checkin Day]]="Thursday"),"Weekdays","Weekends")</f>
        <v>Weekdays</v>
      </c>
      <c r="H491">
        <v>27</v>
      </c>
      <c r="I4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91" t="s">
        <v>521</v>
      </c>
      <c r="K491" t="s">
        <v>21</v>
      </c>
      <c r="L491" s="1">
        <v>23090</v>
      </c>
      <c r="M491" s="5">
        <f ca="1">DATEDIF(Feedback[[#This Row],[Date of Birth]],TODAY(),"Y")</f>
        <v>62</v>
      </c>
      <c r="N491" t="s">
        <v>35</v>
      </c>
      <c r="O491" t="s">
        <v>1991</v>
      </c>
      <c r="P491">
        <v>5</v>
      </c>
      <c r="Q491">
        <v>10</v>
      </c>
      <c r="R491" t="s">
        <v>28</v>
      </c>
      <c r="S491" t="s">
        <v>28</v>
      </c>
      <c r="T491" t="s">
        <v>24</v>
      </c>
      <c r="U491" t="s">
        <v>27</v>
      </c>
      <c r="V491" t="s">
        <v>24</v>
      </c>
      <c r="W491" t="s">
        <v>25</v>
      </c>
      <c r="X491" t="s">
        <v>26</v>
      </c>
      <c r="Y491" t="s">
        <v>24</v>
      </c>
      <c r="Z491" s="6">
        <f>VLOOKUP(Feedback[[#This Row],[Staff attitude]],Rating_Range[],2,0)</f>
        <v>5</v>
      </c>
      <c r="AA491" s="6">
        <f>VLOOKUP(Feedback[[#This Row],[Check-in Process]],Rating_Range[],2,0)</f>
        <v>5</v>
      </c>
      <c r="AB491" s="6">
        <f>VLOOKUP(Feedback[[#This Row],[Room service]],Rating_Range[],2,0)</f>
        <v>3</v>
      </c>
      <c r="AC491" s="6">
        <f>VLOOKUP(Feedback[[#This Row],[Room cleanliness]],Rating_Range[],2,0)</f>
        <v>2</v>
      </c>
      <c r="AD491" s="6">
        <f>VLOOKUP(Feedback[[#This Row],[Food quality]],Rating_Range[],2,0)</f>
        <v>3</v>
      </c>
      <c r="AE491" s="6">
        <f>VLOOKUP(Feedback[[#This Row],[Variety of food]],Rating_Range[],2,0)</f>
        <v>4</v>
      </c>
      <c r="AF491" s="6">
        <f>VLOOKUP(Feedback[[#This Row],[Broadband &amp; TV]],Rating_Range[],2,0)</f>
        <v>1</v>
      </c>
      <c r="AG491" s="6">
        <f>VLOOKUP(Feedback[[#This Row],[Gym]],Rating_Range[],2,0)</f>
        <v>3</v>
      </c>
      <c r="AH491" s="6">
        <f>AVERAGE(Feedback[[#This Row],[S.A]:[Gymm]])</f>
        <v>3.25</v>
      </c>
      <c r="AI491" s="6">
        <f>AVERAGE(Feedback[[#This Row],[S.A]:[C-I-P]])</f>
        <v>5</v>
      </c>
      <c r="AJ491" s="6">
        <f>AVERAGE(Feedback[[#This Row],[RM_S]:[RM_C]])</f>
        <v>2.5</v>
      </c>
      <c r="AK491" s="6">
        <f>AVERAGE(Feedback[[#This Row],[F_Q]:[Var_Food]])</f>
        <v>3.5</v>
      </c>
      <c r="AL491" s="6">
        <f>AVERAGE(Feedback[[#This Row],[B &amp; TV]:[Gymm]])</f>
        <v>2</v>
      </c>
    </row>
    <row r="492" spans="1:38" x14ac:dyDescent="0.3">
      <c r="A492">
        <v>491</v>
      </c>
      <c r="B492" s="1">
        <v>44079</v>
      </c>
      <c r="C492" s="1">
        <v>44106</v>
      </c>
      <c r="D492" s="5">
        <f>INT(YEAR(Feedback[[#This Row],[Checkin Date]]))</f>
        <v>2020</v>
      </c>
      <c r="E492" s="5" t="s">
        <v>2019</v>
      </c>
      <c r="F492" s="5" t="str">
        <f>TEXT(Feedback[[#This Row],[Checkin Date]],"dddd")</f>
        <v>Saturday</v>
      </c>
      <c r="G492" s="5" t="str">
        <f>IF(OR(Feedback[[#This Row],[Checkin Day]]="Monday",Feedback[[#This Row],[Checkin Day]]="Tuesday",Feedback[[#This Row],[Checkin Day]]="Wednesday",Feedback[[#This Row],[Checkin Day]]="Thursday"),"Weekdays","Weekends")</f>
        <v>Weekends</v>
      </c>
      <c r="H492">
        <v>27</v>
      </c>
      <c r="I4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92" t="s">
        <v>522</v>
      </c>
      <c r="K492" t="s">
        <v>21</v>
      </c>
      <c r="L492" s="1">
        <v>37218</v>
      </c>
      <c r="M492" s="5">
        <f ca="1">DATEDIF(Feedback[[#This Row],[Date of Birth]],TODAY(),"Y")</f>
        <v>23</v>
      </c>
      <c r="N492" t="s">
        <v>31</v>
      </c>
      <c r="O492" t="s">
        <v>1994</v>
      </c>
      <c r="P492">
        <v>4</v>
      </c>
      <c r="Q492">
        <v>5</v>
      </c>
      <c r="R492" t="s">
        <v>25</v>
      </c>
      <c r="S492" t="s">
        <v>25</v>
      </c>
      <c r="T492" t="s">
        <v>28</v>
      </c>
      <c r="U492" t="s">
        <v>28</v>
      </c>
      <c r="V492" t="s">
        <v>27</v>
      </c>
      <c r="W492" t="s">
        <v>26</v>
      </c>
      <c r="X492" t="s">
        <v>25</v>
      </c>
      <c r="Y492" t="s">
        <v>24</v>
      </c>
      <c r="Z492" s="6">
        <f>VLOOKUP(Feedback[[#This Row],[Staff attitude]],Rating_Range[],2,0)</f>
        <v>4</v>
      </c>
      <c r="AA492" s="6">
        <f>VLOOKUP(Feedback[[#This Row],[Check-in Process]],Rating_Range[],2,0)</f>
        <v>4</v>
      </c>
      <c r="AB492" s="6">
        <f>VLOOKUP(Feedback[[#This Row],[Room service]],Rating_Range[],2,0)</f>
        <v>5</v>
      </c>
      <c r="AC492" s="6">
        <f>VLOOKUP(Feedback[[#This Row],[Room cleanliness]],Rating_Range[],2,0)</f>
        <v>5</v>
      </c>
      <c r="AD492" s="6">
        <f>VLOOKUP(Feedback[[#This Row],[Food quality]],Rating_Range[],2,0)</f>
        <v>2</v>
      </c>
      <c r="AE492" s="6">
        <f>VLOOKUP(Feedback[[#This Row],[Variety of food]],Rating_Range[],2,0)</f>
        <v>1</v>
      </c>
      <c r="AF492" s="6">
        <f>VLOOKUP(Feedback[[#This Row],[Broadband &amp; TV]],Rating_Range[],2,0)</f>
        <v>4</v>
      </c>
      <c r="AG492" s="6">
        <f>VLOOKUP(Feedback[[#This Row],[Gym]],Rating_Range[],2,0)</f>
        <v>3</v>
      </c>
      <c r="AH492" s="6">
        <f>AVERAGE(Feedback[[#This Row],[S.A]:[Gymm]])</f>
        <v>3.5</v>
      </c>
      <c r="AI492" s="6">
        <f>AVERAGE(Feedback[[#This Row],[S.A]:[C-I-P]])</f>
        <v>4</v>
      </c>
      <c r="AJ492" s="6">
        <f>AVERAGE(Feedback[[#This Row],[RM_S]:[RM_C]])</f>
        <v>5</v>
      </c>
      <c r="AK492" s="6">
        <f>AVERAGE(Feedback[[#This Row],[F_Q]:[Var_Food]])</f>
        <v>1.5</v>
      </c>
      <c r="AL492" s="6">
        <f>AVERAGE(Feedback[[#This Row],[B &amp; TV]:[Gymm]])</f>
        <v>3.5</v>
      </c>
    </row>
    <row r="493" spans="1:38" x14ac:dyDescent="0.3">
      <c r="A493">
        <v>492</v>
      </c>
      <c r="B493" s="1">
        <v>44684</v>
      </c>
      <c r="C493" s="1">
        <v>44692</v>
      </c>
      <c r="D493" s="5">
        <f>INT(YEAR(Feedback[[#This Row],[Checkin Date]]))</f>
        <v>2022</v>
      </c>
      <c r="E493" s="5" t="s">
        <v>2011</v>
      </c>
      <c r="F493" s="5" t="str">
        <f>TEXT(Feedback[[#This Row],[Checkin Date]],"dddd")</f>
        <v>Tuesday</v>
      </c>
      <c r="G493" s="5" t="str">
        <f>IF(OR(Feedback[[#This Row],[Checkin Day]]="Monday",Feedback[[#This Row],[Checkin Day]]="Tuesday",Feedback[[#This Row],[Checkin Day]]="Wednesday",Feedback[[#This Row],[Checkin Day]]="Thursday"),"Weekdays","Weekends")</f>
        <v>Weekdays</v>
      </c>
      <c r="H493">
        <v>8</v>
      </c>
      <c r="I4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93" t="s">
        <v>523</v>
      </c>
      <c r="K493" t="s">
        <v>37</v>
      </c>
      <c r="L493" s="1">
        <v>37819</v>
      </c>
      <c r="M493" s="5">
        <f ca="1">DATEDIF(Feedback[[#This Row],[Date of Birth]],TODAY(),"Y")</f>
        <v>21</v>
      </c>
      <c r="N493" t="s">
        <v>31</v>
      </c>
      <c r="O493" t="s">
        <v>1991</v>
      </c>
      <c r="P493">
        <v>3</v>
      </c>
      <c r="Q493">
        <v>9</v>
      </c>
      <c r="R493" t="s">
        <v>25</v>
      </c>
      <c r="S493" t="s">
        <v>25</v>
      </c>
      <c r="T493" t="s">
        <v>28</v>
      </c>
      <c r="U493" t="s">
        <v>27</v>
      </c>
      <c r="V493" t="s">
        <v>28</v>
      </c>
      <c r="W493" t="s">
        <v>27</v>
      </c>
      <c r="X493" t="s">
        <v>26</v>
      </c>
      <c r="Y493" t="s">
        <v>28</v>
      </c>
      <c r="Z493" s="6">
        <f>VLOOKUP(Feedback[[#This Row],[Staff attitude]],Rating_Range[],2,0)</f>
        <v>4</v>
      </c>
      <c r="AA493" s="6">
        <f>VLOOKUP(Feedback[[#This Row],[Check-in Process]],Rating_Range[],2,0)</f>
        <v>4</v>
      </c>
      <c r="AB493" s="6">
        <f>VLOOKUP(Feedback[[#This Row],[Room service]],Rating_Range[],2,0)</f>
        <v>5</v>
      </c>
      <c r="AC493" s="6">
        <f>VLOOKUP(Feedback[[#This Row],[Room cleanliness]],Rating_Range[],2,0)</f>
        <v>2</v>
      </c>
      <c r="AD493" s="6">
        <f>VLOOKUP(Feedback[[#This Row],[Food quality]],Rating_Range[],2,0)</f>
        <v>5</v>
      </c>
      <c r="AE493" s="6">
        <f>VLOOKUP(Feedback[[#This Row],[Variety of food]],Rating_Range[],2,0)</f>
        <v>2</v>
      </c>
      <c r="AF493" s="6">
        <f>VLOOKUP(Feedback[[#This Row],[Broadband &amp; TV]],Rating_Range[],2,0)</f>
        <v>1</v>
      </c>
      <c r="AG493" s="6">
        <f>VLOOKUP(Feedback[[#This Row],[Gym]],Rating_Range[],2,0)</f>
        <v>5</v>
      </c>
      <c r="AH493" s="6">
        <f>AVERAGE(Feedback[[#This Row],[S.A]:[Gymm]])</f>
        <v>3.5</v>
      </c>
      <c r="AI493" s="6">
        <f>AVERAGE(Feedback[[#This Row],[S.A]:[C-I-P]])</f>
        <v>4</v>
      </c>
      <c r="AJ493" s="6">
        <f>AVERAGE(Feedback[[#This Row],[RM_S]:[RM_C]])</f>
        <v>3.5</v>
      </c>
      <c r="AK493" s="6">
        <f>AVERAGE(Feedback[[#This Row],[F_Q]:[Var_Food]])</f>
        <v>3.5</v>
      </c>
      <c r="AL493" s="6">
        <f>AVERAGE(Feedback[[#This Row],[B &amp; TV]:[Gymm]])</f>
        <v>3</v>
      </c>
    </row>
    <row r="494" spans="1:38" x14ac:dyDescent="0.3">
      <c r="A494">
        <v>493</v>
      </c>
      <c r="B494" s="1">
        <v>44452</v>
      </c>
      <c r="C494" s="1">
        <v>44457</v>
      </c>
      <c r="D494" s="5">
        <f>INT(YEAR(Feedback[[#This Row],[Checkin Date]]))</f>
        <v>2021</v>
      </c>
      <c r="E494" s="5" t="s">
        <v>2019</v>
      </c>
      <c r="F494" s="5" t="str">
        <f>TEXT(Feedback[[#This Row],[Checkin Date]],"dddd")</f>
        <v>Monday</v>
      </c>
      <c r="G494" s="5" t="str">
        <f>IF(OR(Feedback[[#This Row],[Checkin Day]]="Monday",Feedback[[#This Row],[Checkin Day]]="Tuesday",Feedback[[#This Row],[Checkin Day]]="Wednesday",Feedback[[#This Row],[Checkin Day]]="Thursday"),"Weekdays","Weekends")</f>
        <v>Weekdays</v>
      </c>
      <c r="H494">
        <v>5</v>
      </c>
      <c r="I4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494" t="s">
        <v>524</v>
      </c>
      <c r="K494" t="s">
        <v>21</v>
      </c>
      <c r="L494" s="1">
        <v>34221</v>
      </c>
      <c r="M494" s="5">
        <f ca="1">DATEDIF(Feedback[[#This Row],[Date of Birth]],TODAY(),"Y")</f>
        <v>31</v>
      </c>
      <c r="N494" t="s">
        <v>22</v>
      </c>
      <c r="O494" t="s">
        <v>23</v>
      </c>
      <c r="P494">
        <v>4</v>
      </c>
      <c r="Q494">
        <v>7</v>
      </c>
      <c r="R494" t="s">
        <v>27</v>
      </c>
      <c r="S494" t="s">
        <v>27</v>
      </c>
      <c r="T494" t="s">
        <v>25</v>
      </c>
      <c r="U494" t="s">
        <v>26</v>
      </c>
      <c r="V494" t="s">
        <v>25</v>
      </c>
      <c r="W494" t="s">
        <v>28</v>
      </c>
      <c r="X494" t="s">
        <v>27</v>
      </c>
      <c r="Y494" t="s">
        <v>26</v>
      </c>
      <c r="Z494" s="6">
        <f>VLOOKUP(Feedback[[#This Row],[Staff attitude]],Rating_Range[],2,0)</f>
        <v>2</v>
      </c>
      <c r="AA494" s="6">
        <f>VLOOKUP(Feedback[[#This Row],[Check-in Process]],Rating_Range[],2,0)</f>
        <v>2</v>
      </c>
      <c r="AB494" s="6">
        <f>VLOOKUP(Feedback[[#This Row],[Room service]],Rating_Range[],2,0)</f>
        <v>4</v>
      </c>
      <c r="AC494" s="6">
        <f>VLOOKUP(Feedback[[#This Row],[Room cleanliness]],Rating_Range[],2,0)</f>
        <v>1</v>
      </c>
      <c r="AD494" s="6">
        <f>VLOOKUP(Feedback[[#This Row],[Food quality]],Rating_Range[],2,0)</f>
        <v>4</v>
      </c>
      <c r="AE494" s="6">
        <f>VLOOKUP(Feedback[[#This Row],[Variety of food]],Rating_Range[],2,0)</f>
        <v>5</v>
      </c>
      <c r="AF494" s="6">
        <f>VLOOKUP(Feedback[[#This Row],[Broadband &amp; TV]],Rating_Range[],2,0)</f>
        <v>2</v>
      </c>
      <c r="AG494" s="6">
        <f>VLOOKUP(Feedback[[#This Row],[Gym]],Rating_Range[],2,0)</f>
        <v>1</v>
      </c>
      <c r="AH494" s="6">
        <f>AVERAGE(Feedback[[#This Row],[S.A]:[Gymm]])</f>
        <v>2.625</v>
      </c>
      <c r="AI494" s="6">
        <f>AVERAGE(Feedback[[#This Row],[S.A]:[C-I-P]])</f>
        <v>2</v>
      </c>
      <c r="AJ494" s="6">
        <f>AVERAGE(Feedback[[#This Row],[RM_S]:[RM_C]])</f>
        <v>2.5</v>
      </c>
      <c r="AK494" s="6">
        <f>AVERAGE(Feedback[[#This Row],[F_Q]:[Var_Food]])</f>
        <v>4.5</v>
      </c>
      <c r="AL494" s="6">
        <f>AVERAGE(Feedback[[#This Row],[B &amp; TV]:[Gymm]])</f>
        <v>1.5</v>
      </c>
    </row>
    <row r="495" spans="1:38" x14ac:dyDescent="0.3">
      <c r="A495">
        <v>494</v>
      </c>
      <c r="B495" s="1">
        <v>44605</v>
      </c>
      <c r="C495" s="1">
        <v>44618</v>
      </c>
      <c r="D495" s="5">
        <f>INT(YEAR(Feedback[[#This Row],[Checkin Date]]))</f>
        <v>2022</v>
      </c>
      <c r="E495" s="5" t="s">
        <v>2018</v>
      </c>
      <c r="F495" s="5" t="str">
        <f>TEXT(Feedback[[#This Row],[Checkin Date]],"dddd")</f>
        <v>Sunday</v>
      </c>
      <c r="G495" s="5" t="str">
        <f>IF(OR(Feedback[[#This Row],[Checkin Day]]="Monday",Feedback[[#This Row],[Checkin Day]]="Tuesday",Feedback[[#This Row],[Checkin Day]]="Wednesday",Feedback[[#This Row],[Checkin Day]]="Thursday"),"Weekdays","Weekends")</f>
        <v>Weekends</v>
      </c>
      <c r="H495">
        <v>13</v>
      </c>
      <c r="I4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95" t="s">
        <v>525</v>
      </c>
      <c r="K495" t="s">
        <v>21</v>
      </c>
      <c r="L495" s="1">
        <v>23221</v>
      </c>
      <c r="M495" s="5">
        <f ca="1">DATEDIF(Feedback[[#This Row],[Date of Birth]],TODAY(),"Y")</f>
        <v>61</v>
      </c>
      <c r="N495" t="s">
        <v>35</v>
      </c>
      <c r="O495" t="s">
        <v>1995</v>
      </c>
      <c r="P495">
        <v>2</v>
      </c>
      <c r="Q495">
        <v>6</v>
      </c>
      <c r="R495" t="s">
        <v>24</v>
      </c>
      <c r="S495" t="s">
        <v>25</v>
      </c>
      <c r="T495" t="s">
        <v>26</v>
      </c>
      <c r="U495" t="s">
        <v>27</v>
      </c>
      <c r="V495" t="s">
        <v>24</v>
      </c>
      <c r="W495" t="s">
        <v>25</v>
      </c>
      <c r="X495" t="s">
        <v>26</v>
      </c>
      <c r="Y495" t="s">
        <v>24</v>
      </c>
      <c r="Z495" s="6">
        <f>VLOOKUP(Feedback[[#This Row],[Staff attitude]],Rating_Range[],2,0)</f>
        <v>3</v>
      </c>
      <c r="AA495" s="6">
        <f>VLOOKUP(Feedback[[#This Row],[Check-in Process]],Rating_Range[],2,0)</f>
        <v>4</v>
      </c>
      <c r="AB495" s="6">
        <f>VLOOKUP(Feedback[[#This Row],[Room service]],Rating_Range[],2,0)</f>
        <v>1</v>
      </c>
      <c r="AC495" s="6">
        <f>VLOOKUP(Feedback[[#This Row],[Room cleanliness]],Rating_Range[],2,0)</f>
        <v>2</v>
      </c>
      <c r="AD495" s="6">
        <f>VLOOKUP(Feedback[[#This Row],[Food quality]],Rating_Range[],2,0)</f>
        <v>3</v>
      </c>
      <c r="AE495" s="6">
        <f>VLOOKUP(Feedback[[#This Row],[Variety of food]],Rating_Range[],2,0)</f>
        <v>4</v>
      </c>
      <c r="AF495" s="6">
        <f>VLOOKUP(Feedback[[#This Row],[Broadband &amp; TV]],Rating_Range[],2,0)</f>
        <v>1</v>
      </c>
      <c r="AG495" s="6">
        <f>VLOOKUP(Feedback[[#This Row],[Gym]],Rating_Range[],2,0)</f>
        <v>3</v>
      </c>
      <c r="AH495" s="6">
        <f>AVERAGE(Feedback[[#This Row],[S.A]:[Gymm]])</f>
        <v>2.625</v>
      </c>
      <c r="AI495" s="6">
        <f>AVERAGE(Feedback[[#This Row],[S.A]:[C-I-P]])</f>
        <v>3.5</v>
      </c>
      <c r="AJ495" s="6">
        <f>AVERAGE(Feedback[[#This Row],[RM_S]:[RM_C]])</f>
        <v>1.5</v>
      </c>
      <c r="AK495" s="6">
        <f>AVERAGE(Feedback[[#This Row],[F_Q]:[Var_Food]])</f>
        <v>3.5</v>
      </c>
      <c r="AL495" s="6">
        <f>AVERAGE(Feedback[[#This Row],[B &amp; TV]:[Gymm]])</f>
        <v>2</v>
      </c>
    </row>
    <row r="496" spans="1:38" x14ac:dyDescent="0.3">
      <c r="A496">
        <v>495</v>
      </c>
      <c r="B496" s="1">
        <v>43952</v>
      </c>
      <c r="C496" s="1">
        <v>43954</v>
      </c>
      <c r="D496" s="5">
        <f>INT(YEAR(Feedback[[#This Row],[Checkin Date]]))</f>
        <v>2020</v>
      </c>
      <c r="E496" s="5" t="s">
        <v>2011</v>
      </c>
      <c r="F496" s="5" t="str">
        <f>TEXT(Feedback[[#This Row],[Checkin Date]],"dddd")</f>
        <v>Friday</v>
      </c>
      <c r="G496" s="5" t="str">
        <f>IF(OR(Feedback[[#This Row],[Checkin Day]]="Monday",Feedback[[#This Row],[Checkin Day]]="Tuesday",Feedback[[#This Row],[Checkin Day]]="Wednesday",Feedback[[#This Row],[Checkin Day]]="Thursday"),"Weekdays","Weekends")</f>
        <v>Weekends</v>
      </c>
      <c r="H496">
        <v>2</v>
      </c>
      <c r="I4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496" t="s">
        <v>526</v>
      </c>
      <c r="K496" t="s">
        <v>21</v>
      </c>
      <c r="L496" s="1">
        <v>22534</v>
      </c>
      <c r="M496" s="5">
        <f ca="1">DATEDIF(Feedback[[#This Row],[Date of Birth]],TODAY(),"Y")</f>
        <v>63</v>
      </c>
      <c r="N496" t="s">
        <v>22</v>
      </c>
      <c r="O496" t="s">
        <v>23</v>
      </c>
      <c r="P496">
        <v>5</v>
      </c>
      <c r="Q496">
        <v>9</v>
      </c>
      <c r="R496" t="s">
        <v>28</v>
      </c>
      <c r="S496" t="s">
        <v>25</v>
      </c>
      <c r="T496" t="s">
        <v>24</v>
      </c>
      <c r="U496" t="s">
        <v>25</v>
      </c>
      <c r="V496" t="s">
        <v>27</v>
      </c>
      <c r="W496" t="s">
        <v>27</v>
      </c>
      <c r="X496" t="s">
        <v>27</v>
      </c>
      <c r="Y496" t="s">
        <v>27</v>
      </c>
      <c r="Z496" s="6">
        <f>VLOOKUP(Feedback[[#This Row],[Staff attitude]],Rating_Range[],2,0)</f>
        <v>5</v>
      </c>
      <c r="AA496" s="6">
        <f>VLOOKUP(Feedback[[#This Row],[Check-in Process]],Rating_Range[],2,0)</f>
        <v>4</v>
      </c>
      <c r="AB496" s="6">
        <f>VLOOKUP(Feedback[[#This Row],[Room service]],Rating_Range[],2,0)</f>
        <v>3</v>
      </c>
      <c r="AC496" s="6">
        <f>VLOOKUP(Feedback[[#This Row],[Room cleanliness]],Rating_Range[],2,0)</f>
        <v>4</v>
      </c>
      <c r="AD496" s="6">
        <f>VLOOKUP(Feedback[[#This Row],[Food quality]],Rating_Range[],2,0)</f>
        <v>2</v>
      </c>
      <c r="AE496" s="6">
        <f>VLOOKUP(Feedback[[#This Row],[Variety of food]],Rating_Range[],2,0)</f>
        <v>2</v>
      </c>
      <c r="AF496" s="6">
        <f>VLOOKUP(Feedback[[#This Row],[Broadband &amp; TV]],Rating_Range[],2,0)</f>
        <v>2</v>
      </c>
      <c r="AG496" s="6">
        <f>VLOOKUP(Feedback[[#This Row],[Gym]],Rating_Range[],2,0)</f>
        <v>2</v>
      </c>
      <c r="AH496" s="6">
        <f>AVERAGE(Feedback[[#This Row],[S.A]:[Gymm]])</f>
        <v>3</v>
      </c>
      <c r="AI496" s="6">
        <f>AVERAGE(Feedback[[#This Row],[S.A]:[C-I-P]])</f>
        <v>4.5</v>
      </c>
      <c r="AJ496" s="6">
        <f>AVERAGE(Feedback[[#This Row],[RM_S]:[RM_C]])</f>
        <v>3.5</v>
      </c>
      <c r="AK496" s="6">
        <f>AVERAGE(Feedback[[#This Row],[F_Q]:[Var_Food]])</f>
        <v>2</v>
      </c>
      <c r="AL496" s="6">
        <f>AVERAGE(Feedback[[#This Row],[B &amp; TV]:[Gymm]])</f>
        <v>2</v>
      </c>
    </row>
    <row r="497" spans="1:38" x14ac:dyDescent="0.3">
      <c r="A497">
        <v>496</v>
      </c>
      <c r="B497" s="1">
        <v>44364</v>
      </c>
      <c r="C497" s="1">
        <v>44386</v>
      </c>
      <c r="D497" s="5">
        <f>INT(YEAR(Feedback[[#This Row],[Checkin Date]]))</f>
        <v>2021</v>
      </c>
      <c r="E497" s="5" t="s">
        <v>2009</v>
      </c>
      <c r="F497" s="5" t="str">
        <f>TEXT(Feedback[[#This Row],[Checkin Date]],"dddd")</f>
        <v>Thursday</v>
      </c>
      <c r="G497" s="5" t="str">
        <f>IF(OR(Feedback[[#This Row],[Checkin Day]]="Monday",Feedback[[#This Row],[Checkin Day]]="Tuesday",Feedback[[#This Row],[Checkin Day]]="Wednesday",Feedback[[#This Row],[Checkin Day]]="Thursday"),"Weekdays","Weekends")</f>
        <v>Weekdays</v>
      </c>
      <c r="H497">
        <v>22</v>
      </c>
      <c r="I4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97" t="s">
        <v>527</v>
      </c>
      <c r="K497" t="s">
        <v>21</v>
      </c>
      <c r="L497" s="1">
        <v>21118</v>
      </c>
      <c r="M497" s="5">
        <f ca="1">DATEDIF(Feedback[[#This Row],[Date of Birth]],TODAY(),"Y")</f>
        <v>67</v>
      </c>
      <c r="N497" t="s">
        <v>22</v>
      </c>
      <c r="O497" t="s">
        <v>23</v>
      </c>
      <c r="P497">
        <v>1</v>
      </c>
      <c r="Q497">
        <v>9</v>
      </c>
      <c r="R497" t="s">
        <v>28</v>
      </c>
      <c r="S497" t="s">
        <v>24</v>
      </c>
      <c r="T497" t="s">
        <v>25</v>
      </c>
      <c r="U497" t="s">
        <v>27</v>
      </c>
      <c r="V497" t="s">
        <v>25</v>
      </c>
      <c r="W497" t="s">
        <v>25</v>
      </c>
      <c r="X497" t="s">
        <v>27</v>
      </c>
      <c r="Y497" t="s">
        <v>25</v>
      </c>
      <c r="Z497" s="6">
        <f>VLOOKUP(Feedback[[#This Row],[Staff attitude]],Rating_Range[],2,0)</f>
        <v>5</v>
      </c>
      <c r="AA497" s="6">
        <f>VLOOKUP(Feedback[[#This Row],[Check-in Process]],Rating_Range[],2,0)</f>
        <v>3</v>
      </c>
      <c r="AB497" s="6">
        <f>VLOOKUP(Feedback[[#This Row],[Room service]],Rating_Range[],2,0)</f>
        <v>4</v>
      </c>
      <c r="AC497" s="6">
        <f>VLOOKUP(Feedback[[#This Row],[Room cleanliness]],Rating_Range[],2,0)</f>
        <v>2</v>
      </c>
      <c r="AD497" s="6">
        <f>VLOOKUP(Feedback[[#This Row],[Food quality]],Rating_Range[],2,0)</f>
        <v>4</v>
      </c>
      <c r="AE497" s="6">
        <f>VLOOKUP(Feedback[[#This Row],[Variety of food]],Rating_Range[],2,0)</f>
        <v>4</v>
      </c>
      <c r="AF497" s="6">
        <f>VLOOKUP(Feedback[[#This Row],[Broadband &amp; TV]],Rating_Range[],2,0)</f>
        <v>2</v>
      </c>
      <c r="AG497" s="6">
        <f>VLOOKUP(Feedback[[#This Row],[Gym]],Rating_Range[],2,0)</f>
        <v>4</v>
      </c>
      <c r="AH497" s="6">
        <f>AVERAGE(Feedback[[#This Row],[S.A]:[Gymm]])</f>
        <v>3.5</v>
      </c>
      <c r="AI497" s="6">
        <f>AVERAGE(Feedback[[#This Row],[S.A]:[C-I-P]])</f>
        <v>4</v>
      </c>
      <c r="AJ497" s="6">
        <f>AVERAGE(Feedback[[#This Row],[RM_S]:[RM_C]])</f>
        <v>3</v>
      </c>
      <c r="AK497" s="6">
        <f>AVERAGE(Feedback[[#This Row],[F_Q]:[Var_Food]])</f>
        <v>4</v>
      </c>
      <c r="AL497" s="6">
        <f>AVERAGE(Feedback[[#This Row],[B &amp; TV]:[Gymm]])</f>
        <v>3</v>
      </c>
    </row>
    <row r="498" spans="1:38" x14ac:dyDescent="0.3">
      <c r="A498">
        <v>497</v>
      </c>
      <c r="B498" s="1">
        <v>44577</v>
      </c>
      <c r="C498" s="1">
        <v>44594</v>
      </c>
      <c r="D498" s="5">
        <f>INT(YEAR(Feedback[[#This Row],[Checkin Date]]))</f>
        <v>2022</v>
      </c>
      <c r="E498" s="5" t="s">
        <v>2014</v>
      </c>
      <c r="F498" s="5" t="str">
        <f>TEXT(Feedback[[#This Row],[Checkin Date]],"dddd")</f>
        <v>Sunday</v>
      </c>
      <c r="G498" s="5" t="str">
        <f>IF(OR(Feedback[[#This Row],[Checkin Day]]="Monday",Feedback[[#This Row],[Checkin Day]]="Tuesday",Feedback[[#This Row],[Checkin Day]]="Wednesday",Feedback[[#This Row],[Checkin Day]]="Thursday"),"Weekdays","Weekends")</f>
        <v>Weekends</v>
      </c>
      <c r="H498">
        <v>17</v>
      </c>
      <c r="I4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98" t="s">
        <v>528</v>
      </c>
      <c r="K498" t="s">
        <v>21</v>
      </c>
      <c r="L498" s="1">
        <v>19669</v>
      </c>
      <c r="M498" s="5">
        <f ca="1">DATEDIF(Feedback[[#This Row],[Date of Birth]],TODAY(),"Y")</f>
        <v>71</v>
      </c>
      <c r="N498" t="s">
        <v>31</v>
      </c>
      <c r="O498" t="s">
        <v>1992</v>
      </c>
      <c r="P498">
        <v>1</v>
      </c>
      <c r="Q498">
        <v>4</v>
      </c>
      <c r="R498" t="s">
        <v>27</v>
      </c>
      <c r="S498" t="s">
        <v>27</v>
      </c>
      <c r="T498" t="s">
        <v>28</v>
      </c>
      <c r="U498" t="s">
        <v>28</v>
      </c>
      <c r="V498" t="s">
        <v>24</v>
      </c>
      <c r="W498" t="s">
        <v>27</v>
      </c>
      <c r="X498" t="s">
        <v>26</v>
      </c>
      <c r="Y498" t="s">
        <v>28</v>
      </c>
      <c r="Z498" s="6">
        <f>VLOOKUP(Feedback[[#This Row],[Staff attitude]],Rating_Range[],2,0)</f>
        <v>2</v>
      </c>
      <c r="AA498" s="6">
        <f>VLOOKUP(Feedback[[#This Row],[Check-in Process]],Rating_Range[],2,0)</f>
        <v>2</v>
      </c>
      <c r="AB498" s="6">
        <f>VLOOKUP(Feedback[[#This Row],[Room service]],Rating_Range[],2,0)</f>
        <v>5</v>
      </c>
      <c r="AC498" s="6">
        <f>VLOOKUP(Feedback[[#This Row],[Room cleanliness]],Rating_Range[],2,0)</f>
        <v>5</v>
      </c>
      <c r="AD498" s="6">
        <f>VLOOKUP(Feedback[[#This Row],[Food quality]],Rating_Range[],2,0)</f>
        <v>3</v>
      </c>
      <c r="AE498" s="6">
        <f>VLOOKUP(Feedback[[#This Row],[Variety of food]],Rating_Range[],2,0)</f>
        <v>2</v>
      </c>
      <c r="AF498" s="6">
        <f>VLOOKUP(Feedback[[#This Row],[Broadband &amp; TV]],Rating_Range[],2,0)</f>
        <v>1</v>
      </c>
      <c r="AG498" s="6">
        <f>VLOOKUP(Feedback[[#This Row],[Gym]],Rating_Range[],2,0)</f>
        <v>5</v>
      </c>
      <c r="AH498" s="6">
        <f>AVERAGE(Feedback[[#This Row],[S.A]:[Gymm]])</f>
        <v>3.125</v>
      </c>
      <c r="AI498" s="6">
        <f>AVERAGE(Feedback[[#This Row],[S.A]:[C-I-P]])</f>
        <v>2</v>
      </c>
      <c r="AJ498" s="6">
        <f>AVERAGE(Feedback[[#This Row],[RM_S]:[RM_C]])</f>
        <v>5</v>
      </c>
      <c r="AK498" s="6">
        <f>AVERAGE(Feedback[[#This Row],[F_Q]:[Var_Food]])</f>
        <v>2.5</v>
      </c>
      <c r="AL498" s="6">
        <f>AVERAGE(Feedback[[#This Row],[B &amp; TV]:[Gymm]])</f>
        <v>3</v>
      </c>
    </row>
    <row r="499" spans="1:38" x14ac:dyDescent="0.3">
      <c r="A499">
        <v>498</v>
      </c>
      <c r="B499" s="1">
        <v>44536</v>
      </c>
      <c r="C499" s="1">
        <v>44560</v>
      </c>
      <c r="D499" s="5">
        <f>INT(YEAR(Feedback[[#This Row],[Checkin Date]]))</f>
        <v>2021</v>
      </c>
      <c r="E499" s="5" t="s">
        <v>2010</v>
      </c>
      <c r="F499" s="5" t="str">
        <f>TEXT(Feedback[[#This Row],[Checkin Date]],"dddd")</f>
        <v>Monday</v>
      </c>
      <c r="G499" s="5" t="str">
        <f>IF(OR(Feedback[[#This Row],[Checkin Day]]="Monday",Feedback[[#This Row],[Checkin Day]]="Tuesday",Feedback[[#This Row],[Checkin Day]]="Wednesday",Feedback[[#This Row],[Checkin Day]]="Thursday"),"Weekdays","Weekends")</f>
        <v>Weekdays</v>
      </c>
      <c r="H499">
        <v>24</v>
      </c>
      <c r="I4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499" t="s">
        <v>529</v>
      </c>
      <c r="K499" t="s">
        <v>37</v>
      </c>
      <c r="L499" s="1">
        <v>35505</v>
      </c>
      <c r="M499" s="5">
        <f ca="1">DATEDIF(Feedback[[#This Row],[Date of Birth]],TODAY(),"Y")</f>
        <v>28</v>
      </c>
      <c r="N499" t="s">
        <v>31</v>
      </c>
      <c r="O499" t="s">
        <v>1993</v>
      </c>
      <c r="P499">
        <v>5</v>
      </c>
      <c r="Q499">
        <v>9</v>
      </c>
      <c r="R499" t="s">
        <v>25</v>
      </c>
      <c r="S499" t="s">
        <v>25</v>
      </c>
      <c r="T499" t="s">
        <v>25</v>
      </c>
      <c r="U499" t="s">
        <v>25</v>
      </c>
      <c r="V499" t="s">
        <v>26</v>
      </c>
      <c r="W499" t="s">
        <v>28</v>
      </c>
      <c r="X499" t="s">
        <v>27</v>
      </c>
      <c r="Y499" t="s">
        <v>27</v>
      </c>
      <c r="Z499" s="6">
        <f>VLOOKUP(Feedback[[#This Row],[Staff attitude]],Rating_Range[],2,0)</f>
        <v>4</v>
      </c>
      <c r="AA499" s="6">
        <f>VLOOKUP(Feedback[[#This Row],[Check-in Process]],Rating_Range[],2,0)</f>
        <v>4</v>
      </c>
      <c r="AB499" s="6">
        <f>VLOOKUP(Feedback[[#This Row],[Room service]],Rating_Range[],2,0)</f>
        <v>4</v>
      </c>
      <c r="AC499" s="6">
        <f>VLOOKUP(Feedback[[#This Row],[Room cleanliness]],Rating_Range[],2,0)</f>
        <v>4</v>
      </c>
      <c r="AD499" s="6">
        <f>VLOOKUP(Feedback[[#This Row],[Food quality]],Rating_Range[],2,0)</f>
        <v>1</v>
      </c>
      <c r="AE499" s="6">
        <f>VLOOKUP(Feedback[[#This Row],[Variety of food]],Rating_Range[],2,0)</f>
        <v>5</v>
      </c>
      <c r="AF499" s="6">
        <f>VLOOKUP(Feedback[[#This Row],[Broadband &amp; TV]],Rating_Range[],2,0)</f>
        <v>2</v>
      </c>
      <c r="AG499" s="6">
        <f>VLOOKUP(Feedback[[#This Row],[Gym]],Rating_Range[],2,0)</f>
        <v>2</v>
      </c>
      <c r="AH499" s="6">
        <f>AVERAGE(Feedback[[#This Row],[S.A]:[Gymm]])</f>
        <v>3.25</v>
      </c>
      <c r="AI499" s="6">
        <f>AVERAGE(Feedback[[#This Row],[S.A]:[C-I-P]])</f>
        <v>4</v>
      </c>
      <c r="AJ499" s="6">
        <f>AVERAGE(Feedback[[#This Row],[RM_S]:[RM_C]])</f>
        <v>4</v>
      </c>
      <c r="AK499" s="6">
        <f>AVERAGE(Feedback[[#This Row],[F_Q]:[Var_Food]])</f>
        <v>3</v>
      </c>
      <c r="AL499" s="6">
        <f>AVERAGE(Feedback[[#This Row],[B &amp; TV]:[Gymm]])</f>
        <v>2</v>
      </c>
    </row>
    <row r="500" spans="1:38" x14ac:dyDescent="0.3">
      <c r="A500">
        <v>499</v>
      </c>
      <c r="B500" s="1">
        <v>43992</v>
      </c>
      <c r="C500" s="1">
        <v>43994</v>
      </c>
      <c r="D500" s="5">
        <f>INT(YEAR(Feedback[[#This Row],[Checkin Date]]))</f>
        <v>2020</v>
      </c>
      <c r="E500" s="5" t="s">
        <v>2009</v>
      </c>
      <c r="F500" s="5" t="str">
        <f>TEXT(Feedback[[#This Row],[Checkin Date]],"dddd")</f>
        <v>Wednesday</v>
      </c>
      <c r="G500" s="5" t="str">
        <f>IF(OR(Feedback[[#This Row],[Checkin Day]]="Monday",Feedback[[#This Row],[Checkin Day]]="Tuesday",Feedback[[#This Row],[Checkin Day]]="Wednesday",Feedback[[#This Row],[Checkin Day]]="Thursday"),"Weekdays","Weekends")</f>
        <v>Weekdays</v>
      </c>
      <c r="H500">
        <v>2</v>
      </c>
      <c r="I5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00" t="s">
        <v>530</v>
      </c>
      <c r="K500" t="s">
        <v>37</v>
      </c>
      <c r="L500" s="1">
        <v>29800</v>
      </c>
      <c r="M500" s="5">
        <f ca="1">DATEDIF(Feedback[[#This Row],[Date of Birth]],TODAY(),"Y")</f>
        <v>43</v>
      </c>
      <c r="N500" t="s">
        <v>31</v>
      </c>
      <c r="O500" t="s">
        <v>1993</v>
      </c>
      <c r="P500">
        <v>4</v>
      </c>
      <c r="Q500">
        <v>9</v>
      </c>
      <c r="R500" t="s">
        <v>25</v>
      </c>
      <c r="S500" t="s">
        <v>25</v>
      </c>
      <c r="T500" t="s">
        <v>24</v>
      </c>
      <c r="U500" t="s">
        <v>24</v>
      </c>
      <c r="V500" t="s">
        <v>24</v>
      </c>
      <c r="W500" t="s">
        <v>26</v>
      </c>
      <c r="X500" t="s">
        <v>26</v>
      </c>
      <c r="Y500" t="s">
        <v>27</v>
      </c>
      <c r="Z500" s="6">
        <f>VLOOKUP(Feedback[[#This Row],[Staff attitude]],Rating_Range[],2,0)</f>
        <v>4</v>
      </c>
      <c r="AA500" s="6">
        <f>VLOOKUP(Feedback[[#This Row],[Check-in Process]],Rating_Range[],2,0)</f>
        <v>4</v>
      </c>
      <c r="AB500" s="6">
        <f>VLOOKUP(Feedback[[#This Row],[Room service]],Rating_Range[],2,0)</f>
        <v>3</v>
      </c>
      <c r="AC500" s="6">
        <f>VLOOKUP(Feedback[[#This Row],[Room cleanliness]],Rating_Range[],2,0)</f>
        <v>3</v>
      </c>
      <c r="AD500" s="6">
        <f>VLOOKUP(Feedback[[#This Row],[Food quality]],Rating_Range[],2,0)</f>
        <v>3</v>
      </c>
      <c r="AE500" s="6">
        <f>VLOOKUP(Feedback[[#This Row],[Variety of food]],Rating_Range[],2,0)</f>
        <v>1</v>
      </c>
      <c r="AF500" s="6">
        <f>VLOOKUP(Feedback[[#This Row],[Broadband &amp; TV]],Rating_Range[],2,0)</f>
        <v>1</v>
      </c>
      <c r="AG500" s="6">
        <f>VLOOKUP(Feedback[[#This Row],[Gym]],Rating_Range[],2,0)</f>
        <v>2</v>
      </c>
      <c r="AH500" s="6">
        <f>AVERAGE(Feedback[[#This Row],[S.A]:[Gymm]])</f>
        <v>2.625</v>
      </c>
      <c r="AI500" s="6">
        <f>AVERAGE(Feedback[[#This Row],[S.A]:[C-I-P]])</f>
        <v>4</v>
      </c>
      <c r="AJ500" s="6">
        <f>AVERAGE(Feedback[[#This Row],[RM_S]:[RM_C]])</f>
        <v>3</v>
      </c>
      <c r="AK500" s="6">
        <f>AVERAGE(Feedback[[#This Row],[F_Q]:[Var_Food]])</f>
        <v>2</v>
      </c>
      <c r="AL500" s="6">
        <f>AVERAGE(Feedback[[#This Row],[B &amp; TV]:[Gymm]])</f>
        <v>1.5</v>
      </c>
    </row>
    <row r="501" spans="1:38" x14ac:dyDescent="0.3">
      <c r="A501">
        <v>500</v>
      </c>
      <c r="B501" s="1">
        <v>44445</v>
      </c>
      <c r="C501" s="1">
        <v>44475</v>
      </c>
      <c r="D501" s="5">
        <f>INT(YEAR(Feedback[[#This Row],[Checkin Date]]))</f>
        <v>2021</v>
      </c>
      <c r="E501" s="5" t="s">
        <v>2019</v>
      </c>
      <c r="F501" s="5" t="str">
        <f>TEXT(Feedback[[#This Row],[Checkin Date]],"dddd")</f>
        <v>Monday</v>
      </c>
      <c r="G501" s="5" t="str">
        <f>IF(OR(Feedback[[#This Row],[Checkin Day]]="Monday",Feedback[[#This Row],[Checkin Day]]="Tuesday",Feedback[[#This Row],[Checkin Day]]="Wednesday",Feedback[[#This Row],[Checkin Day]]="Thursday"),"Weekdays","Weekends")</f>
        <v>Weekdays</v>
      </c>
      <c r="H501">
        <v>30</v>
      </c>
      <c r="I5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01" t="s">
        <v>531</v>
      </c>
      <c r="K501" t="s">
        <v>37</v>
      </c>
      <c r="L501" s="1">
        <v>30665</v>
      </c>
      <c r="M501" s="5">
        <f ca="1">DATEDIF(Feedback[[#This Row],[Date of Birth]],TODAY(),"Y")</f>
        <v>41</v>
      </c>
      <c r="N501" t="s">
        <v>31</v>
      </c>
      <c r="O501" t="s">
        <v>1992</v>
      </c>
      <c r="P501">
        <v>3</v>
      </c>
      <c r="Q501">
        <v>3</v>
      </c>
      <c r="R501" t="s">
        <v>25</v>
      </c>
      <c r="S501" t="s">
        <v>28</v>
      </c>
      <c r="T501" t="s">
        <v>24</v>
      </c>
      <c r="U501" t="s">
        <v>24</v>
      </c>
      <c r="V501" t="s">
        <v>28</v>
      </c>
      <c r="W501" t="s">
        <v>28</v>
      </c>
      <c r="X501" t="s">
        <v>25</v>
      </c>
      <c r="Y501" t="s">
        <v>24</v>
      </c>
      <c r="Z501" s="6">
        <f>VLOOKUP(Feedback[[#This Row],[Staff attitude]],Rating_Range[],2,0)</f>
        <v>4</v>
      </c>
      <c r="AA501" s="6">
        <f>VLOOKUP(Feedback[[#This Row],[Check-in Process]],Rating_Range[],2,0)</f>
        <v>5</v>
      </c>
      <c r="AB501" s="6">
        <f>VLOOKUP(Feedback[[#This Row],[Room service]],Rating_Range[],2,0)</f>
        <v>3</v>
      </c>
      <c r="AC501" s="6">
        <f>VLOOKUP(Feedback[[#This Row],[Room cleanliness]],Rating_Range[],2,0)</f>
        <v>3</v>
      </c>
      <c r="AD501" s="6">
        <f>VLOOKUP(Feedback[[#This Row],[Food quality]],Rating_Range[],2,0)</f>
        <v>5</v>
      </c>
      <c r="AE501" s="6">
        <f>VLOOKUP(Feedback[[#This Row],[Variety of food]],Rating_Range[],2,0)</f>
        <v>5</v>
      </c>
      <c r="AF501" s="6">
        <f>VLOOKUP(Feedback[[#This Row],[Broadband &amp; TV]],Rating_Range[],2,0)</f>
        <v>4</v>
      </c>
      <c r="AG501" s="6">
        <f>VLOOKUP(Feedback[[#This Row],[Gym]],Rating_Range[],2,0)</f>
        <v>3</v>
      </c>
      <c r="AH501" s="6">
        <f>AVERAGE(Feedback[[#This Row],[S.A]:[Gymm]])</f>
        <v>4</v>
      </c>
      <c r="AI501" s="6">
        <f>AVERAGE(Feedback[[#This Row],[S.A]:[C-I-P]])</f>
        <v>4.5</v>
      </c>
      <c r="AJ501" s="6">
        <f>AVERAGE(Feedback[[#This Row],[RM_S]:[RM_C]])</f>
        <v>3</v>
      </c>
      <c r="AK501" s="6">
        <f>AVERAGE(Feedback[[#This Row],[F_Q]:[Var_Food]])</f>
        <v>5</v>
      </c>
      <c r="AL501" s="6">
        <f>AVERAGE(Feedback[[#This Row],[B &amp; TV]:[Gymm]])</f>
        <v>3.5</v>
      </c>
    </row>
    <row r="502" spans="1:38" x14ac:dyDescent="0.3">
      <c r="A502">
        <v>501</v>
      </c>
      <c r="B502" s="1">
        <v>44060</v>
      </c>
      <c r="C502" s="1">
        <v>44068</v>
      </c>
      <c r="D502" s="5">
        <f>INT(YEAR(Feedback[[#This Row],[Checkin Date]]))</f>
        <v>2020</v>
      </c>
      <c r="E502" s="5" t="s">
        <v>2012</v>
      </c>
      <c r="F502" s="5" t="str">
        <f>TEXT(Feedback[[#This Row],[Checkin Date]],"dddd")</f>
        <v>Monday</v>
      </c>
      <c r="G502" s="5" t="str">
        <f>IF(OR(Feedback[[#This Row],[Checkin Day]]="Monday",Feedback[[#This Row],[Checkin Day]]="Tuesday",Feedback[[#This Row],[Checkin Day]]="Wednesday",Feedback[[#This Row],[Checkin Day]]="Thursday"),"Weekdays","Weekends")</f>
        <v>Weekdays</v>
      </c>
      <c r="H502">
        <v>8</v>
      </c>
      <c r="I5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02" t="s">
        <v>532</v>
      </c>
      <c r="K502" t="s">
        <v>37</v>
      </c>
      <c r="L502" s="1">
        <v>25586</v>
      </c>
      <c r="M502" s="5">
        <f ca="1">DATEDIF(Feedback[[#This Row],[Date of Birth]],TODAY(),"Y")</f>
        <v>55</v>
      </c>
      <c r="N502" t="s">
        <v>53</v>
      </c>
      <c r="O502" t="s">
        <v>23</v>
      </c>
      <c r="P502">
        <v>3</v>
      </c>
      <c r="Q502">
        <v>3</v>
      </c>
      <c r="R502" t="s">
        <v>27</v>
      </c>
      <c r="S502" t="s">
        <v>27</v>
      </c>
      <c r="T502" t="s">
        <v>25</v>
      </c>
      <c r="U502" t="s">
        <v>25</v>
      </c>
      <c r="V502" t="s">
        <v>26</v>
      </c>
      <c r="W502" t="s">
        <v>26</v>
      </c>
      <c r="X502" t="s">
        <v>24</v>
      </c>
      <c r="Y502" t="s">
        <v>27</v>
      </c>
      <c r="Z502" s="6">
        <f>VLOOKUP(Feedback[[#This Row],[Staff attitude]],Rating_Range[],2,0)</f>
        <v>2</v>
      </c>
      <c r="AA502" s="6">
        <f>VLOOKUP(Feedback[[#This Row],[Check-in Process]],Rating_Range[],2,0)</f>
        <v>2</v>
      </c>
      <c r="AB502" s="6">
        <f>VLOOKUP(Feedback[[#This Row],[Room service]],Rating_Range[],2,0)</f>
        <v>4</v>
      </c>
      <c r="AC502" s="6">
        <f>VLOOKUP(Feedback[[#This Row],[Room cleanliness]],Rating_Range[],2,0)</f>
        <v>4</v>
      </c>
      <c r="AD502" s="6">
        <f>VLOOKUP(Feedback[[#This Row],[Food quality]],Rating_Range[],2,0)</f>
        <v>1</v>
      </c>
      <c r="AE502" s="6">
        <f>VLOOKUP(Feedback[[#This Row],[Variety of food]],Rating_Range[],2,0)</f>
        <v>1</v>
      </c>
      <c r="AF502" s="6">
        <f>VLOOKUP(Feedback[[#This Row],[Broadband &amp; TV]],Rating_Range[],2,0)</f>
        <v>3</v>
      </c>
      <c r="AG502" s="6">
        <f>VLOOKUP(Feedback[[#This Row],[Gym]],Rating_Range[],2,0)</f>
        <v>2</v>
      </c>
      <c r="AH502" s="6">
        <f>AVERAGE(Feedback[[#This Row],[S.A]:[Gymm]])</f>
        <v>2.375</v>
      </c>
      <c r="AI502" s="6">
        <f>AVERAGE(Feedback[[#This Row],[S.A]:[C-I-P]])</f>
        <v>2</v>
      </c>
      <c r="AJ502" s="6">
        <f>AVERAGE(Feedback[[#This Row],[RM_S]:[RM_C]])</f>
        <v>4</v>
      </c>
      <c r="AK502" s="6">
        <f>AVERAGE(Feedback[[#This Row],[F_Q]:[Var_Food]])</f>
        <v>1</v>
      </c>
      <c r="AL502" s="6">
        <f>AVERAGE(Feedback[[#This Row],[B &amp; TV]:[Gymm]])</f>
        <v>2.5</v>
      </c>
    </row>
    <row r="503" spans="1:38" x14ac:dyDescent="0.3">
      <c r="A503">
        <v>502</v>
      </c>
      <c r="B503" s="1">
        <v>44858</v>
      </c>
      <c r="C503" s="1">
        <v>44882</v>
      </c>
      <c r="D503" s="5">
        <f>INT(YEAR(Feedback[[#This Row],[Checkin Date]]))</f>
        <v>2022</v>
      </c>
      <c r="E503" s="5" t="s">
        <v>2013</v>
      </c>
      <c r="F503" s="5" t="str">
        <f>TEXT(Feedback[[#This Row],[Checkin Date]],"dddd")</f>
        <v>Monday</v>
      </c>
      <c r="G503" s="5" t="str">
        <f>IF(OR(Feedback[[#This Row],[Checkin Day]]="Monday",Feedback[[#This Row],[Checkin Day]]="Tuesday",Feedback[[#This Row],[Checkin Day]]="Wednesday",Feedback[[#This Row],[Checkin Day]]="Thursday"),"Weekdays","Weekends")</f>
        <v>Weekdays</v>
      </c>
      <c r="H503">
        <v>24</v>
      </c>
      <c r="I5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03" t="s">
        <v>533</v>
      </c>
      <c r="K503" t="s">
        <v>21</v>
      </c>
      <c r="L503" s="1">
        <v>25908</v>
      </c>
      <c r="M503" s="5">
        <f ca="1">DATEDIF(Feedback[[#This Row],[Date of Birth]],TODAY(),"Y")</f>
        <v>54</v>
      </c>
      <c r="N503" t="s">
        <v>31</v>
      </c>
      <c r="O503" t="s">
        <v>1993</v>
      </c>
      <c r="P503">
        <v>4</v>
      </c>
      <c r="Q503">
        <v>10</v>
      </c>
      <c r="R503" t="s">
        <v>24</v>
      </c>
      <c r="S503" t="s">
        <v>25</v>
      </c>
      <c r="T503" t="s">
        <v>24</v>
      </c>
      <c r="U503" t="s">
        <v>25</v>
      </c>
      <c r="V503" t="s">
        <v>24</v>
      </c>
      <c r="W503" t="s">
        <v>26</v>
      </c>
      <c r="X503" t="s">
        <v>26</v>
      </c>
      <c r="Y503" t="s">
        <v>25</v>
      </c>
      <c r="Z503" s="6">
        <f>VLOOKUP(Feedback[[#This Row],[Staff attitude]],Rating_Range[],2,0)</f>
        <v>3</v>
      </c>
      <c r="AA503" s="6">
        <f>VLOOKUP(Feedback[[#This Row],[Check-in Process]],Rating_Range[],2,0)</f>
        <v>4</v>
      </c>
      <c r="AB503" s="6">
        <f>VLOOKUP(Feedback[[#This Row],[Room service]],Rating_Range[],2,0)</f>
        <v>3</v>
      </c>
      <c r="AC503" s="6">
        <f>VLOOKUP(Feedback[[#This Row],[Room cleanliness]],Rating_Range[],2,0)</f>
        <v>4</v>
      </c>
      <c r="AD503" s="6">
        <f>VLOOKUP(Feedback[[#This Row],[Food quality]],Rating_Range[],2,0)</f>
        <v>3</v>
      </c>
      <c r="AE503" s="6">
        <f>VLOOKUP(Feedback[[#This Row],[Variety of food]],Rating_Range[],2,0)</f>
        <v>1</v>
      </c>
      <c r="AF503" s="6">
        <f>VLOOKUP(Feedback[[#This Row],[Broadband &amp; TV]],Rating_Range[],2,0)</f>
        <v>1</v>
      </c>
      <c r="AG503" s="6">
        <f>VLOOKUP(Feedback[[#This Row],[Gym]],Rating_Range[],2,0)</f>
        <v>4</v>
      </c>
      <c r="AH503" s="6">
        <f>AVERAGE(Feedback[[#This Row],[S.A]:[Gymm]])</f>
        <v>2.875</v>
      </c>
      <c r="AI503" s="6">
        <f>AVERAGE(Feedback[[#This Row],[S.A]:[C-I-P]])</f>
        <v>3.5</v>
      </c>
      <c r="AJ503" s="6">
        <f>AVERAGE(Feedback[[#This Row],[RM_S]:[RM_C]])</f>
        <v>3.5</v>
      </c>
      <c r="AK503" s="6">
        <f>AVERAGE(Feedback[[#This Row],[F_Q]:[Var_Food]])</f>
        <v>2</v>
      </c>
      <c r="AL503" s="6">
        <f>AVERAGE(Feedback[[#This Row],[B &amp; TV]:[Gymm]])</f>
        <v>2.5</v>
      </c>
    </row>
    <row r="504" spans="1:38" x14ac:dyDescent="0.3">
      <c r="A504">
        <v>503</v>
      </c>
      <c r="B504" s="1">
        <v>43974</v>
      </c>
      <c r="C504" s="1">
        <v>43979</v>
      </c>
      <c r="D504" s="5">
        <f>INT(YEAR(Feedback[[#This Row],[Checkin Date]]))</f>
        <v>2020</v>
      </c>
      <c r="E504" s="5" t="s">
        <v>2011</v>
      </c>
      <c r="F504" s="5" t="str">
        <f>TEXT(Feedback[[#This Row],[Checkin Date]],"dddd")</f>
        <v>Saturday</v>
      </c>
      <c r="G504" s="5" t="str">
        <f>IF(OR(Feedback[[#This Row],[Checkin Day]]="Monday",Feedback[[#This Row],[Checkin Day]]="Tuesday",Feedback[[#This Row],[Checkin Day]]="Wednesday",Feedback[[#This Row],[Checkin Day]]="Thursday"),"Weekdays","Weekends")</f>
        <v>Weekends</v>
      </c>
      <c r="H504">
        <v>5</v>
      </c>
      <c r="I5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04" t="s">
        <v>534</v>
      </c>
      <c r="K504" t="s">
        <v>37</v>
      </c>
      <c r="L504" s="1">
        <v>34298</v>
      </c>
      <c r="M504" s="5">
        <f ca="1">DATEDIF(Feedback[[#This Row],[Date of Birth]],TODAY(),"Y")</f>
        <v>31</v>
      </c>
      <c r="N504" t="s">
        <v>22</v>
      </c>
      <c r="O504" t="s">
        <v>23</v>
      </c>
      <c r="P504">
        <v>4</v>
      </c>
      <c r="Q504">
        <v>9</v>
      </c>
      <c r="R504" t="s">
        <v>28</v>
      </c>
      <c r="S504" t="s">
        <v>24</v>
      </c>
      <c r="T504" t="s">
        <v>25</v>
      </c>
      <c r="U504" t="s">
        <v>27</v>
      </c>
      <c r="V504" t="s">
        <v>24</v>
      </c>
      <c r="W504" t="s">
        <v>27</v>
      </c>
      <c r="X504" t="s">
        <v>24</v>
      </c>
      <c r="Y504" t="s">
        <v>28</v>
      </c>
      <c r="Z504" s="6">
        <f>VLOOKUP(Feedback[[#This Row],[Staff attitude]],Rating_Range[],2,0)</f>
        <v>5</v>
      </c>
      <c r="AA504" s="6">
        <f>VLOOKUP(Feedback[[#This Row],[Check-in Process]],Rating_Range[],2,0)</f>
        <v>3</v>
      </c>
      <c r="AB504" s="6">
        <f>VLOOKUP(Feedback[[#This Row],[Room service]],Rating_Range[],2,0)</f>
        <v>4</v>
      </c>
      <c r="AC504" s="6">
        <f>VLOOKUP(Feedback[[#This Row],[Room cleanliness]],Rating_Range[],2,0)</f>
        <v>2</v>
      </c>
      <c r="AD504" s="6">
        <f>VLOOKUP(Feedback[[#This Row],[Food quality]],Rating_Range[],2,0)</f>
        <v>3</v>
      </c>
      <c r="AE504" s="6">
        <f>VLOOKUP(Feedback[[#This Row],[Variety of food]],Rating_Range[],2,0)</f>
        <v>2</v>
      </c>
      <c r="AF504" s="6">
        <f>VLOOKUP(Feedback[[#This Row],[Broadband &amp; TV]],Rating_Range[],2,0)</f>
        <v>3</v>
      </c>
      <c r="AG504" s="6">
        <f>VLOOKUP(Feedback[[#This Row],[Gym]],Rating_Range[],2,0)</f>
        <v>5</v>
      </c>
      <c r="AH504" s="6">
        <f>AVERAGE(Feedback[[#This Row],[S.A]:[Gymm]])</f>
        <v>3.375</v>
      </c>
      <c r="AI504" s="6">
        <f>AVERAGE(Feedback[[#This Row],[S.A]:[C-I-P]])</f>
        <v>4</v>
      </c>
      <c r="AJ504" s="6">
        <f>AVERAGE(Feedback[[#This Row],[RM_S]:[RM_C]])</f>
        <v>3</v>
      </c>
      <c r="AK504" s="6">
        <f>AVERAGE(Feedback[[#This Row],[F_Q]:[Var_Food]])</f>
        <v>2.5</v>
      </c>
      <c r="AL504" s="6">
        <f>AVERAGE(Feedback[[#This Row],[B &amp; TV]:[Gymm]])</f>
        <v>4</v>
      </c>
    </row>
    <row r="505" spans="1:38" x14ac:dyDescent="0.3">
      <c r="A505">
        <v>504</v>
      </c>
      <c r="B505" s="1">
        <v>44897</v>
      </c>
      <c r="C505" s="1">
        <v>44911</v>
      </c>
      <c r="D505" s="5">
        <f>INT(YEAR(Feedback[[#This Row],[Checkin Date]]))</f>
        <v>2022</v>
      </c>
      <c r="E505" s="5" t="s">
        <v>2010</v>
      </c>
      <c r="F505" s="5" t="str">
        <f>TEXT(Feedback[[#This Row],[Checkin Date]],"dddd")</f>
        <v>Friday</v>
      </c>
      <c r="G505" s="5" t="str">
        <f>IF(OR(Feedback[[#This Row],[Checkin Day]]="Monday",Feedback[[#This Row],[Checkin Day]]="Tuesday",Feedback[[#This Row],[Checkin Day]]="Wednesday",Feedback[[#This Row],[Checkin Day]]="Thursday"),"Weekdays","Weekends")</f>
        <v>Weekends</v>
      </c>
      <c r="H505">
        <v>14</v>
      </c>
      <c r="I5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05" t="s">
        <v>535</v>
      </c>
      <c r="K505" t="s">
        <v>21</v>
      </c>
      <c r="L505" s="1">
        <v>37072</v>
      </c>
      <c r="M505" s="5">
        <f ca="1">DATEDIF(Feedback[[#This Row],[Date of Birth]],TODAY(),"Y")</f>
        <v>24</v>
      </c>
      <c r="N505" t="s">
        <v>31</v>
      </c>
      <c r="O505" t="s">
        <v>1990</v>
      </c>
      <c r="P505">
        <v>3</v>
      </c>
      <c r="Q505">
        <v>7</v>
      </c>
      <c r="R505" t="s">
        <v>25</v>
      </c>
      <c r="S505" t="s">
        <v>24</v>
      </c>
      <c r="T505" t="s">
        <v>24</v>
      </c>
      <c r="U505" t="s">
        <v>28</v>
      </c>
      <c r="V505" t="s">
        <v>26</v>
      </c>
      <c r="W505" t="s">
        <v>26</v>
      </c>
      <c r="X505" t="s">
        <v>27</v>
      </c>
      <c r="Y505" t="s">
        <v>24</v>
      </c>
      <c r="Z505" s="6">
        <f>VLOOKUP(Feedback[[#This Row],[Staff attitude]],Rating_Range[],2,0)</f>
        <v>4</v>
      </c>
      <c r="AA505" s="6">
        <f>VLOOKUP(Feedback[[#This Row],[Check-in Process]],Rating_Range[],2,0)</f>
        <v>3</v>
      </c>
      <c r="AB505" s="6">
        <f>VLOOKUP(Feedback[[#This Row],[Room service]],Rating_Range[],2,0)</f>
        <v>3</v>
      </c>
      <c r="AC505" s="6">
        <f>VLOOKUP(Feedback[[#This Row],[Room cleanliness]],Rating_Range[],2,0)</f>
        <v>5</v>
      </c>
      <c r="AD505" s="6">
        <f>VLOOKUP(Feedback[[#This Row],[Food quality]],Rating_Range[],2,0)</f>
        <v>1</v>
      </c>
      <c r="AE505" s="6">
        <f>VLOOKUP(Feedback[[#This Row],[Variety of food]],Rating_Range[],2,0)</f>
        <v>1</v>
      </c>
      <c r="AF505" s="6">
        <f>VLOOKUP(Feedback[[#This Row],[Broadband &amp; TV]],Rating_Range[],2,0)</f>
        <v>2</v>
      </c>
      <c r="AG505" s="6">
        <f>VLOOKUP(Feedback[[#This Row],[Gym]],Rating_Range[],2,0)</f>
        <v>3</v>
      </c>
      <c r="AH505" s="6">
        <f>AVERAGE(Feedback[[#This Row],[S.A]:[Gymm]])</f>
        <v>2.75</v>
      </c>
      <c r="AI505" s="6">
        <f>AVERAGE(Feedback[[#This Row],[S.A]:[C-I-P]])</f>
        <v>3.5</v>
      </c>
      <c r="AJ505" s="6">
        <f>AVERAGE(Feedback[[#This Row],[RM_S]:[RM_C]])</f>
        <v>4</v>
      </c>
      <c r="AK505" s="6">
        <f>AVERAGE(Feedback[[#This Row],[F_Q]:[Var_Food]])</f>
        <v>1</v>
      </c>
      <c r="AL505" s="6">
        <f>AVERAGE(Feedback[[#This Row],[B &amp; TV]:[Gymm]])</f>
        <v>2.5</v>
      </c>
    </row>
    <row r="506" spans="1:38" x14ac:dyDescent="0.3">
      <c r="A506">
        <v>505</v>
      </c>
      <c r="B506" s="1">
        <v>44523</v>
      </c>
      <c r="C506" s="1">
        <v>44538</v>
      </c>
      <c r="D506" s="5">
        <f>INT(YEAR(Feedback[[#This Row],[Checkin Date]]))</f>
        <v>2021</v>
      </c>
      <c r="E506" s="5" t="s">
        <v>2015</v>
      </c>
      <c r="F506" s="5" t="str">
        <f>TEXT(Feedback[[#This Row],[Checkin Date]],"dddd")</f>
        <v>Tuesday</v>
      </c>
      <c r="G506" s="5" t="str">
        <f>IF(OR(Feedback[[#This Row],[Checkin Day]]="Monday",Feedback[[#This Row],[Checkin Day]]="Tuesday",Feedback[[#This Row],[Checkin Day]]="Wednesday",Feedback[[#This Row],[Checkin Day]]="Thursday"),"Weekdays","Weekends")</f>
        <v>Weekdays</v>
      </c>
      <c r="H506">
        <v>15</v>
      </c>
      <c r="I5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06" t="s">
        <v>536</v>
      </c>
      <c r="K506" t="s">
        <v>21</v>
      </c>
      <c r="L506" s="1">
        <v>29537</v>
      </c>
      <c r="M506" s="5">
        <f ca="1">DATEDIF(Feedback[[#This Row],[Date of Birth]],TODAY(),"Y")</f>
        <v>44</v>
      </c>
      <c r="N506" t="s">
        <v>31</v>
      </c>
      <c r="O506" t="s">
        <v>1992</v>
      </c>
      <c r="P506">
        <v>5</v>
      </c>
      <c r="Q506">
        <v>8</v>
      </c>
      <c r="R506" t="s">
        <v>28</v>
      </c>
      <c r="S506" t="s">
        <v>25</v>
      </c>
      <c r="T506" t="s">
        <v>24</v>
      </c>
      <c r="U506" t="s">
        <v>28</v>
      </c>
      <c r="V506" t="s">
        <v>28</v>
      </c>
      <c r="W506" t="s">
        <v>26</v>
      </c>
      <c r="X506" t="s">
        <v>25</v>
      </c>
      <c r="Y506" t="s">
        <v>28</v>
      </c>
      <c r="Z506" s="6">
        <f>VLOOKUP(Feedback[[#This Row],[Staff attitude]],Rating_Range[],2,0)</f>
        <v>5</v>
      </c>
      <c r="AA506" s="6">
        <f>VLOOKUP(Feedback[[#This Row],[Check-in Process]],Rating_Range[],2,0)</f>
        <v>4</v>
      </c>
      <c r="AB506" s="6">
        <f>VLOOKUP(Feedback[[#This Row],[Room service]],Rating_Range[],2,0)</f>
        <v>3</v>
      </c>
      <c r="AC506" s="6">
        <f>VLOOKUP(Feedback[[#This Row],[Room cleanliness]],Rating_Range[],2,0)</f>
        <v>5</v>
      </c>
      <c r="AD506" s="6">
        <f>VLOOKUP(Feedback[[#This Row],[Food quality]],Rating_Range[],2,0)</f>
        <v>5</v>
      </c>
      <c r="AE506" s="6">
        <f>VLOOKUP(Feedback[[#This Row],[Variety of food]],Rating_Range[],2,0)</f>
        <v>1</v>
      </c>
      <c r="AF506" s="6">
        <f>VLOOKUP(Feedback[[#This Row],[Broadband &amp; TV]],Rating_Range[],2,0)</f>
        <v>4</v>
      </c>
      <c r="AG506" s="6">
        <f>VLOOKUP(Feedback[[#This Row],[Gym]],Rating_Range[],2,0)</f>
        <v>5</v>
      </c>
      <c r="AH506" s="6">
        <f>AVERAGE(Feedback[[#This Row],[S.A]:[Gymm]])</f>
        <v>4</v>
      </c>
      <c r="AI506" s="6">
        <f>AVERAGE(Feedback[[#This Row],[S.A]:[C-I-P]])</f>
        <v>4.5</v>
      </c>
      <c r="AJ506" s="6">
        <f>AVERAGE(Feedback[[#This Row],[RM_S]:[RM_C]])</f>
        <v>4</v>
      </c>
      <c r="AK506" s="6">
        <f>AVERAGE(Feedback[[#This Row],[F_Q]:[Var_Food]])</f>
        <v>3</v>
      </c>
      <c r="AL506" s="6">
        <f>AVERAGE(Feedback[[#This Row],[B &amp; TV]:[Gymm]])</f>
        <v>4.5</v>
      </c>
    </row>
    <row r="507" spans="1:38" x14ac:dyDescent="0.3">
      <c r="A507">
        <v>506</v>
      </c>
      <c r="B507" s="1">
        <v>44069</v>
      </c>
      <c r="C507" s="1">
        <v>44086</v>
      </c>
      <c r="D507" s="5">
        <f>INT(YEAR(Feedback[[#This Row],[Checkin Date]]))</f>
        <v>2020</v>
      </c>
      <c r="E507" s="5" t="s">
        <v>2012</v>
      </c>
      <c r="F507" s="5" t="str">
        <f>TEXT(Feedback[[#This Row],[Checkin Date]],"dddd")</f>
        <v>Wednesday</v>
      </c>
      <c r="G507" s="5" t="str">
        <f>IF(OR(Feedback[[#This Row],[Checkin Day]]="Monday",Feedback[[#This Row],[Checkin Day]]="Tuesday",Feedback[[#This Row],[Checkin Day]]="Wednesday",Feedback[[#This Row],[Checkin Day]]="Thursday"),"Weekdays","Weekends")</f>
        <v>Weekdays</v>
      </c>
      <c r="H507">
        <v>17</v>
      </c>
      <c r="I5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07" t="s">
        <v>537</v>
      </c>
      <c r="K507" t="s">
        <v>21</v>
      </c>
      <c r="L507" s="1">
        <v>33787</v>
      </c>
      <c r="M507" s="5">
        <f ca="1">DATEDIF(Feedback[[#This Row],[Date of Birth]],TODAY(),"Y")</f>
        <v>32</v>
      </c>
      <c r="N507" t="s">
        <v>31</v>
      </c>
      <c r="O507" t="s">
        <v>1992</v>
      </c>
      <c r="P507">
        <v>5</v>
      </c>
      <c r="Q507">
        <v>9</v>
      </c>
      <c r="R507" t="s">
        <v>24</v>
      </c>
      <c r="S507" t="s">
        <v>26</v>
      </c>
      <c r="T507" t="s">
        <v>25</v>
      </c>
      <c r="U507" t="s">
        <v>25</v>
      </c>
      <c r="V507" t="s">
        <v>24</v>
      </c>
      <c r="W507" t="s">
        <v>26</v>
      </c>
      <c r="X507" t="s">
        <v>27</v>
      </c>
      <c r="Y507" t="s">
        <v>24</v>
      </c>
      <c r="Z507" s="6">
        <f>VLOOKUP(Feedback[[#This Row],[Staff attitude]],Rating_Range[],2,0)</f>
        <v>3</v>
      </c>
      <c r="AA507" s="6">
        <f>VLOOKUP(Feedback[[#This Row],[Check-in Process]],Rating_Range[],2,0)</f>
        <v>1</v>
      </c>
      <c r="AB507" s="6">
        <f>VLOOKUP(Feedback[[#This Row],[Room service]],Rating_Range[],2,0)</f>
        <v>4</v>
      </c>
      <c r="AC507" s="6">
        <f>VLOOKUP(Feedback[[#This Row],[Room cleanliness]],Rating_Range[],2,0)</f>
        <v>4</v>
      </c>
      <c r="AD507" s="6">
        <f>VLOOKUP(Feedback[[#This Row],[Food quality]],Rating_Range[],2,0)</f>
        <v>3</v>
      </c>
      <c r="AE507" s="6">
        <f>VLOOKUP(Feedback[[#This Row],[Variety of food]],Rating_Range[],2,0)</f>
        <v>1</v>
      </c>
      <c r="AF507" s="6">
        <f>VLOOKUP(Feedback[[#This Row],[Broadband &amp; TV]],Rating_Range[],2,0)</f>
        <v>2</v>
      </c>
      <c r="AG507" s="6">
        <f>VLOOKUP(Feedback[[#This Row],[Gym]],Rating_Range[],2,0)</f>
        <v>3</v>
      </c>
      <c r="AH507" s="6">
        <f>AVERAGE(Feedback[[#This Row],[S.A]:[Gymm]])</f>
        <v>2.625</v>
      </c>
      <c r="AI507" s="6">
        <f>AVERAGE(Feedback[[#This Row],[S.A]:[C-I-P]])</f>
        <v>2</v>
      </c>
      <c r="AJ507" s="6">
        <f>AVERAGE(Feedback[[#This Row],[RM_S]:[RM_C]])</f>
        <v>4</v>
      </c>
      <c r="AK507" s="6">
        <f>AVERAGE(Feedback[[#This Row],[F_Q]:[Var_Food]])</f>
        <v>2</v>
      </c>
      <c r="AL507" s="6">
        <f>AVERAGE(Feedback[[#This Row],[B &amp; TV]:[Gymm]])</f>
        <v>2.5</v>
      </c>
    </row>
    <row r="508" spans="1:38" x14ac:dyDescent="0.3">
      <c r="A508">
        <v>507</v>
      </c>
      <c r="B508" s="1">
        <v>44082</v>
      </c>
      <c r="C508" s="1">
        <v>44110</v>
      </c>
      <c r="D508" s="5">
        <f>INT(YEAR(Feedback[[#This Row],[Checkin Date]]))</f>
        <v>2020</v>
      </c>
      <c r="E508" s="5" t="s">
        <v>2019</v>
      </c>
      <c r="F508" s="5" t="str">
        <f>TEXT(Feedback[[#This Row],[Checkin Date]],"dddd")</f>
        <v>Tuesday</v>
      </c>
      <c r="G508" s="5" t="str">
        <f>IF(OR(Feedback[[#This Row],[Checkin Day]]="Monday",Feedback[[#This Row],[Checkin Day]]="Tuesday",Feedback[[#This Row],[Checkin Day]]="Wednesday",Feedback[[#This Row],[Checkin Day]]="Thursday"),"Weekdays","Weekends")</f>
        <v>Weekdays</v>
      </c>
      <c r="H508">
        <v>28</v>
      </c>
      <c r="I5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08" t="s">
        <v>538</v>
      </c>
      <c r="K508" t="s">
        <v>37</v>
      </c>
      <c r="L508" s="1">
        <v>27685</v>
      </c>
      <c r="M508" s="5">
        <f ca="1">DATEDIF(Feedback[[#This Row],[Date of Birth]],TODAY(),"Y")</f>
        <v>49</v>
      </c>
      <c r="N508" t="s">
        <v>31</v>
      </c>
      <c r="O508" t="s">
        <v>1991</v>
      </c>
      <c r="P508">
        <v>4</v>
      </c>
      <c r="Q508">
        <v>9</v>
      </c>
      <c r="R508" t="s">
        <v>27</v>
      </c>
      <c r="S508" t="s">
        <v>27</v>
      </c>
      <c r="T508" t="s">
        <v>25</v>
      </c>
      <c r="U508" t="s">
        <v>27</v>
      </c>
      <c r="V508" t="s">
        <v>24</v>
      </c>
      <c r="W508" t="s">
        <v>26</v>
      </c>
      <c r="X508" t="s">
        <v>27</v>
      </c>
      <c r="Y508" t="s">
        <v>26</v>
      </c>
      <c r="Z508" s="6">
        <f>VLOOKUP(Feedback[[#This Row],[Staff attitude]],Rating_Range[],2,0)</f>
        <v>2</v>
      </c>
      <c r="AA508" s="6">
        <f>VLOOKUP(Feedback[[#This Row],[Check-in Process]],Rating_Range[],2,0)</f>
        <v>2</v>
      </c>
      <c r="AB508" s="6">
        <f>VLOOKUP(Feedback[[#This Row],[Room service]],Rating_Range[],2,0)</f>
        <v>4</v>
      </c>
      <c r="AC508" s="6">
        <f>VLOOKUP(Feedback[[#This Row],[Room cleanliness]],Rating_Range[],2,0)</f>
        <v>2</v>
      </c>
      <c r="AD508" s="6">
        <f>VLOOKUP(Feedback[[#This Row],[Food quality]],Rating_Range[],2,0)</f>
        <v>3</v>
      </c>
      <c r="AE508" s="6">
        <f>VLOOKUP(Feedback[[#This Row],[Variety of food]],Rating_Range[],2,0)</f>
        <v>1</v>
      </c>
      <c r="AF508" s="6">
        <f>VLOOKUP(Feedback[[#This Row],[Broadband &amp; TV]],Rating_Range[],2,0)</f>
        <v>2</v>
      </c>
      <c r="AG508" s="6">
        <f>VLOOKUP(Feedback[[#This Row],[Gym]],Rating_Range[],2,0)</f>
        <v>1</v>
      </c>
      <c r="AH508" s="6">
        <f>AVERAGE(Feedback[[#This Row],[S.A]:[Gymm]])</f>
        <v>2.125</v>
      </c>
      <c r="AI508" s="6">
        <f>AVERAGE(Feedback[[#This Row],[S.A]:[C-I-P]])</f>
        <v>2</v>
      </c>
      <c r="AJ508" s="6">
        <f>AVERAGE(Feedback[[#This Row],[RM_S]:[RM_C]])</f>
        <v>3</v>
      </c>
      <c r="AK508" s="6">
        <f>AVERAGE(Feedback[[#This Row],[F_Q]:[Var_Food]])</f>
        <v>2</v>
      </c>
      <c r="AL508" s="6">
        <f>AVERAGE(Feedback[[#This Row],[B &amp; TV]:[Gymm]])</f>
        <v>1.5</v>
      </c>
    </row>
    <row r="509" spans="1:38" x14ac:dyDescent="0.3">
      <c r="A509">
        <v>508</v>
      </c>
      <c r="B509" s="1">
        <v>44736</v>
      </c>
      <c r="C509" s="1">
        <v>44762</v>
      </c>
      <c r="D509" s="5">
        <f>INT(YEAR(Feedback[[#This Row],[Checkin Date]]))</f>
        <v>2022</v>
      </c>
      <c r="E509" s="5" t="s">
        <v>2009</v>
      </c>
      <c r="F509" s="5" t="str">
        <f>TEXT(Feedback[[#This Row],[Checkin Date]],"dddd")</f>
        <v>Friday</v>
      </c>
      <c r="G509" s="5" t="str">
        <f>IF(OR(Feedback[[#This Row],[Checkin Day]]="Monday",Feedback[[#This Row],[Checkin Day]]="Tuesday",Feedback[[#This Row],[Checkin Day]]="Wednesday",Feedback[[#This Row],[Checkin Day]]="Thursday"),"Weekdays","Weekends")</f>
        <v>Weekends</v>
      </c>
      <c r="H509">
        <v>26</v>
      </c>
      <c r="I5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09" t="s">
        <v>539</v>
      </c>
      <c r="K509" t="s">
        <v>37</v>
      </c>
      <c r="L509" s="1">
        <v>28437</v>
      </c>
      <c r="M509" s="5">
        <f ca="1">DATEDIF(Feedback[[#This Row],[Date of Birth]],TODAY(),"Y")</f>
        <v>47</v>
      </c>
      <c r="N509" t="s">
        <v>31</v>
      </c>
      <c r="O509" t="s">
        <v>1995</v>
      </c>
      <c r="P509">
        <v>2</v>
      </c>
      <c r="Q509">
        <v>8</v>
      </c>
      <c r="R509" t="s">
        <v>28</v>
      </c>
      <c r="S509" t="s">
        <v>24</v>
      </c>
      <c r="T509" t="s">
        <v>24</v>
      </c>
      <c r="U509" t="s">
        <v>24</v>
      </c>
      <c r="V509" t="s">
        <v>24</v>
      </c>
      <c r="W509" t="s">
        <v>26</v>
      </c>
      <c r="X509" t="s">
        <v>25</v>
      </c>
      <c r="Y509" t="s">
        <v>24</v>
      </c>
      <c r="Z509" s="6">
        <f>VLOOKUP(Feedback[[#This Row],[Staff attitude]],Rating_Range[],2,0)</f>
        <v>5</v>
      </c>
      <c r="AA509" s="6">
        <f>VLOOKUP(Feedback[[#This Row],[Check-in Process]],Rating_Range[],2,0)</f>
        <v>3</v>
      </c>
      <c r="AB509" s="6">
        <f>VLOOKUP(Feedback[[#This Row],[Room service]],Rating_Range[],2,0)</f>
        <v>3</v>
      </c>
      <c r="AC509" s="6">
        <f>VLOOKUP(Feedback[[#This Row],[Room cleanliness]],Rating_Range[],2,0)</f>
        <v>3</v>
      </c>
      <c r="AD509" s="6">
        <f>VLOOKUP(Feedback[[#This Row],[Food quality]],Rating_Range[],2,0)</f>
        <v>3</v>
      </c>
      <c r="AE509" s="6">
        <f>VLOOKUP(Feedback[[#This Row],[Variety of food]],Rating_Range[],2,0)</f>
        <v>1</v>
      </c>
      <c r="AF509" s="6">
        <f>VLOOKUP(Feedback[[#This Row],[Broadband &amp; TV]],Rating_Range[],2,0)</f>
        <v>4</v>
      </c>
      <c r="AG509" s="6">
        <f>VLOOKUP(Feedback[[#This Row],[Gym]],Rating_Range[],2,0)</f>
        <v>3</v>
      </c>
      <c r="AH509" s="6">
        <f>AVERAGE(Feedback[[#This Row],[S.A]:[Gymm]])</f>
        <v>3.125</v>
      </c>
      <c r="AI509" s="6">
        <f>AVERAGE(Feedback[[#This Row],[S.A]:[C-I-P]])</f>
        <v>4</v>
      </c>
      <c r="AJ509" s="6">
        <f>AVERAGE(Feedback[[#This Row],[RM_S]:[RM_C]])</f>
        <v>3</v>
      </c>
      <c r="AK509" s="6">
        <f>AVERAGE(Feedback[[#This Row],[F_Q]:[Var_Food]])</f>
        <v>2</v>
      </c>
      <c r="AL509" s="6">
        <f>AVERAGE(Feedback[[#This Row],[B &amp; TV]:[Gymm]])</f>
        <v>3.5</v>
      </c>
    </row>
    <row r="510" spans="1:38" x14ac:dyDescent="0.3">
      <c r="A510">
        <v>509</v>
      </c>
      <c r="B510" s="1">
        <v>44007</v>
      </c>
      <c r="C510" s="1">
        <v>44012</v>
      </c>
      <c r="D510" s="5">
        <f>INT(YEAR(Feedback[[#This Row],[Checkin Date]]))</f>
        <v>2020</v>
      </c>
      <c r="E510" s="5" t="s">
        <v>2009</v>
      </c>
      <c r="F510" s="5" t="str">
        <f>TEXT(Feedback[[#This Row],[Checkin Date]],"dddd")</f>
        <v>Thursday</v>
      </c>
      <c r="G510" s="5" t="str">
        <f>IF(OR(Feedback[[#This Row],[Checkin Day]]="Monday",Feedback[[#This Row],[Checkin Day]]="Tuesday",Feedback[[#This Row],[Checkin Day]]="Wednesday",Feedback[[#This Row],[Checkin Day]]="Thursday"),"Weekdays","Weekends")</f>
        <v>Weekdays</v>
      </c>
      <c r="H510">
        <v>5</v>
      </c>
      <c r="I5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10" t="s">
        <v>540</v>
      </c>
      <c r="K510" t="s">
        <v>21</v>
      </c>
      <c r="L510" s="1">
        <v>32136</v>
      </c>
      <c r="M510" s="5">
        <f ca="1">DATEDIF(Feedback[[#This Row],[Date of Birth]],TODAY(),"Y")</f>
        <v>37</v>
      </c>
      <c r="N510" t="s">
        <v>35</v>
      </c>
      <c r="O510" t="s">
        <v>1995</v>
      </c>
      <c r="P510">
        <v>5</v>
      </c>
      <c r="Q510">
        <v>8</v>
      </c>
      <c r="R510" t="s">
        <v>28</v>
      </c>
      <c r="S510" t="s">
        <v>25</v>
      </c>
      <c r="T510" t="s">
        <v>24</v>
      </c>
      <c r="U510" t="s">
        <v>28</v>
      </c>
      <c r="V510" t="s">
        <v>25</v>
      </c>
      <c r="W510" t="s">
        <v>27</v>
      </c>
      <c r="X510" t="s">
        <v>24</v>
      </c>
      <c r="Y510" t="s">
        <v>26</v>
      </c>
      <c r="Z510" s="6">
        <f>VLOOKUP(Feedback[[#This Row],[Staff attitude]],Rating_Range[],2,0)</f>
        <v>5</v>
      </c>
      <c r="AA510" s="6">
        <f>VLOOKUP(Feedback[[#This Row],[Check-in Process]],Rating_Range[],2,0)</f>
        <v>4</v>
      </c>
      <c r="AB510" s="6">
        <f>VLOOKUP(Feedback[[#This Row],[Room service]],Rating_Range[],2,0)</f>
        <v>3</v>
      </c>
      <c r="AC510" s="6">
        <f>VLOOKUP(Feedback[[#This Row],[Room cleanliness]],Rating_Range[],2,0)</f>
        <v>5</v>
      </c>
      <c r="AD510" s="6">
        <f>VLOOKUP(Feedback[[#This Row],[Food quality]],Rating_Range[],2,0)</f>
        <v>4</v>
      </c>
      <c r="AE510" s="6">
        <f>VLOOKUP(Feedback[[#This Row],[Variety of food]],Rating_Range[],2,0)</f>
        <v>2</v>
      </c>
      <c r="AF510" s="6">
        <f>VLOOKUP(Feedback[[#This Row],[Broadband &amp; TV]],Rating_Range[],2,0)</f>
        <v>3</v>
      </c>
      <c r="AG510" s="6">
        <f>VLOOKUP(Feedback[[#This Row],[Gym]],Rating_Range[],2,0)</f>
        <v>1</v>
      </c>
      <c r="AH510" s="6">
        <f>AVERAGE(Feedback[[#This Row],[S.A]:[Gymm]])</f>
        <v>3.375</v>
      </c>
      <c r="AI510" s="6">
        <f>AVERAGE(Feedback[[#This Row],[S.A]:[C-I-P]])</f>
        <v>4.5</v>
      </c>
      <c r="AJ510" s="6">
        <f>AVERAGE(Feedback[[#This Row],[RM_S]:[RM_C]])</f>
        <v>4</v>
      </c>
      <c r="AK510" s="6">
        <f>AVERAGE(Feedback[[#This Row],[F_Q]:[Var_Food]])</f>
        <v>3</v>
      </c>
      <c r="AL510" s="6">
        <f>AVERAGE(Feedback[[#This Row],[B &amp; TV]:[Gymm]])</f>
        <v>2</v>
      </c>
    </row>
    <row r="511" spans="1:38" x14ac:dyDescent="0.3">
      <c r="A511">
        <v>510</v>
      </c>
      <c r="B511" s="1">
        <v>44258</v>
      </c>
      <c r="C511" s="1">
        <v>44285</v>
      </c>
      <c r="D511" s="5">
        <f>INT(YEAR(Feedback[[#This Row],[Checkin Date]]))</f>
        <v>2021</v>
      </c>
      <c r="E511" s="5" t="s">
        <v>2017</v>
      </c>
      <c r="F511" s="5" t="str">
        <f>TEXT(Feedback[[#This Row],[Checkin Date]],"dddd")</f>
        <v>Wednesday</v>
      </c>
      <c r="G511" s="5" t="str">
        <f>IF(OR(Feedback[[#This Row],[Checkin Day]]="Monday",Feedback[[#This Row],[Checkin Day]]="Tuesday",Feedback[[#This Row],[Checkin Day]]="Wednesday",Feedback[[#This Row],[Checkin Day]]="Thursday"),"Weekdays","Weekends")</f>
        <v>Weekdays</v>
      </c>
      <c r="H511">
        <v>27</v>
      </c>
      <c r="I5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11" t="s">
        <v>541</v>
      </c>
      <c r="K511" t="s">
        <v>21</v>
      </c>
      <c r="L511" s="1">
        <v>20465</v>
      </c>
      <c r="M511" s="5">
        <f ca="1">DATEDIF(Feedback[[#This Row],[Date of Birth]],TODAY(),"Y")</f>
        <v>69</v>
      </c>
      <c r="N511" t="s">
        <v>22</v>
      </c>
      <c r="O511" t="s">
        <v>23</v>
      </c>
      <c r="P511">
        <v>3</v>
      </c>
      <c r="Q511">
        <v>10</v>
      </c>
      <c r="R511" t="s">
        <v>27</v>
      </c>
      <c r="S511" t="s">
        <v>27</v>
      </c>
      <c r="T511" t="s">
        <v>24</v>
      </c>
      <c r="U511" t="s">
        <v>24</v>
      </c>
      <c r="V511" t="s">
        <v>24</v>
      </c>
      <c r="W511" t="s">
        <v>26</v>
      </c>
      <c r="X511" t="s">
        <v>28</v>
      </c>
      <c r="Y511" t="s">
        <v>24</v>
      </c>
      <c r="Z511" s="6">
        <f>VLOOKUP(Feedback[[#This Row],[Staff attitude]],Rating_Range[],2,0)</f>
        <v>2</v>
      </c>
      <c r="AA511" s="6">
        <f>VLOOKUP(Feedback[[#This Row],[Check-in Process]],Rating_Range[],2,0)</f>
        <v>2</v>
      </c>
      <c r="AB511" s="6">
        <f>VLOOKUP(Feedback[[#This Row],[Room service]],Rating_Range[],2,0)</f>
        <v>3</v>
      </c>
      <c r="AC511" s="6">
        <f>VLOOKUP(Feedback[[#This Row],[Room cleanliness]],Rating_Range[],2,0)</f>
        <v>3</v>
      </c>
      <c r="AD511" s="6">
        <f>VLOOKUP(Feedback[[#This Row],[Food quality]],Rating_Range[],2,0)</f>
        <v>3</v>
      </c>
      <c r="AE511" s="6">
        <f>VLOOKUP(Feedback[[#This Row],[Variety of food]],Rating_Range[],2,0)</f>
        <v>1</v>
      </c>
      <c r="AF511" s="6">
        <f>VLOOKUP(Feedback[[#This Row],[Broadband &amp; TV]],Rating_Range[],2,0)</f>
        <v>5</v>
      </c>
      <c r="AG511" s="6">
        <f>VLOOKUP(Feedback[[#This Row],[Gym]],Rating_Range[],2,0)</f>
        <v>3</v>
      </c>
      <c r="AH511" s="6">
        <f>AVERAGE(Feedback[[#This Row],[S.A]:[Gymm]])</f>
        <v>2.75</v>
      </c>
      <c r="AI511" s="6">
        <f>AVERAGE(Feedback[[#This Row],[S.A]:[C-I-P]])</f>
        <v>2</v>
      </c>
      <c r="AJ511" s="6">
        <f>AVERAGE(Feedback[[#This Row],[RM_S]:[RM_C]])</f>
        <v>3</v>
      </c>
      <c r="AK511" s="6">
        <f>AVERAGE(Feedback[[#This Row],[F_Q]:[Var_Food]])</f>
        <v>2</v>
      </c>
      <c r="AL511" s="6">
        <f>AVERAGE(Feedback[[#This Row],[B &amp; TV]:[Gymm]])</f>
        <v>4</v>
      </c>
    </row>
    <row r="512" spans="1:38" x14ac:dyDescent="0.3">
      <c r="A512">
        <v>511</v>
      </c>
      <c r="B512" s="1">
        <v>44298</v>
      </c>
      <c r="C512" s="1">
        <v>44308</v>
      </c>
      <c r="D512" s="5">
        <f>INT(YEAR(Feedback[[#This Row],[Checkin Date]]))</f>
        <v>2021</v>
      </c>
      <c r="E512" s="5" t="s">
        <v>2008</v>
      </c>
      <c r="F512" s="5" t="str">
        <f>TEXT(Feedback[[#This Row],[Checkin Date]],"dddd")</f>
        <v>Monday</v>
      </c>
      <c r="G512" s="5" t="str">
        <f>IF(OR(Feedback[[#This Row],[Checkin Day]]="Monday",Feedback[[#This Row],[Checkin Day]]="Tuesday",Feedback[[#This Row],[Checkin Day]]="Wednesday",Feedback[[#This Row],[Checkin Day]]="Thursday"),"Weekdays","Weekends")</f>
        <v>Weekdays</v>
      </c>
      <c r="H512">
        <v>10</v>
      </c>
      <c r="I5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12" t="s">
        <v>542</v>
      </c>
      <c r="K512" t="s">
        <v>21</v>
      </c>
      <c r="L512" s="1">
        <v>29688</v>
      </c>
      <c r="M512" s="5">
        <f ca="1">DATEDIF(Feedback[[#This Row],[Date of Birth]],TODAY(),"Y")</f>
        <v>44</v>
      </c>
      <c r="N512" t="s">
        <v>22</v>
      </c>
      <c r="O512" t="s">
        <v>23</v>
      </c>
      <c r="P512">
        <v>4</v>
      </c>
      <c r="Q512">
        <v>9</v>
      </c>
      <c r="R512" t="s">
        <v>25</v>
      </c>
      <c r="S512" t="s">
        <v>25</v>
      </c>
      <c r="T512" t="s">
        <v>26</v>
      </c>
      <c r="U512" t="s">
        <v>28</v>
      </c>
      <c r="V512" t="s">
        <v>28</v>
      </c>
      <c r="W512" t="s">
        <v>27</v>
      </c>
      <c r="X512" t="s">
        <v>25</v>
      </c>
      <c r="Y512" t="s">
        <v>24</v>
      </c>
      <c r="Z512" s="6">
        <f>VLOOKUP(Feedback[[#This Row],[Staff attitude]],Rating_Range[],2,0)</f>
        <v>4</v>
      </c>
      <c r="AA512" s="6">
        <f>VLOOKUP(Feedback[[#This Row],[Check-in Process]],Rating_Range[],2,0)</f>
        <v>4</v>
      </c>
      <c r="AB512" s="6">
        <f>VLOOKUP(Feedback[[#This Row],[Room service]],Rating_Range[],2,0)</f>
        <v>1</v>
      </c>
      <c r="AC512" s="6">
        <f>VLOOKUP(Feedback[[#This Row],[Room cleanliness]],Rating_Range[],2,0)</f>
        <v>5</v>
      </c>
      <c r="AD512" s="6">
        <f>VLOOKUP(Feedback[[#This Row],[Food quality]],Rating_Range[],2,0)</f>
        <v>5</v>
      </c>
      <c r="AE512" s="6">
        <f>VLOOKUP(Feedback[[#This Row],[Variety of food]],Rating_Range[],2,0)</f>
        <v>2</v>
      </c>
      <c r="AF512" s="6">
        <f>VLOOKUP(Feedback[[#This Row],[Broadband &amp; TV]],Rating_Range[],2,0)</f>
        <v>4</v>
      </c>
      <c r="AG512" s="6">
        <f>VLOOKUP(Feedback[[#This Row],[Gym]],Rating_Range[],2,0)</f>
        <v>3</v>
      </c>
      <c r="AH512" s="6">
        <f>AVERAGE(Feedback[[#This Row],[S.A]:[Gymm]])</f>
        <v>3.5</v>
      </c>
      <c r="AI512" s="6">
        <f>AVERAGE(Feedback[[#This Row],[S.A]:[C-I-P]])</f>
        <v>4</v>
      </c>
      <c r="AJ512" s="6">
        <f>AVERAGE(Feedback[[#This Row],[RM_S]:[RM_C]])</f>
        <v>3</v>
      </c>
      <c r="AK512" s="6">
        <f>AVERAGE(Feedback[[#This Row],[F_Q]:[Var_Food]])</f>
        <v>3.5</v>
      </c>
      <c r="AL512" s="6">
        <f>AVERAGE(Feedback[[#This Row],[B &amp; TV]:[Gymm]])</f>
        <v>3.5</v>
      </c>
    </row>
    <row r="513" spans="1:38" x14ac:dyDescent="0.3">
      <c r="A513">
        <v>512</v>
      </c>
      <c r="B513" s="1">
        <v>44578</v>
      </c>
      <c r="C513" s="1">
        <v>44605</v>
      </c>
      <c r="D513" s="5">
        <f>INT(YEAR(Feedback[[#This Row],[Checkin Date]]))</f>
        <v>2022</v>
      </c>
      <c r="E513" s="5" t="s">
        <v>2014</v>
      </c>
      <c r="F513" s="5" t="str">
        <f>TEXT(Feedback[[#This Row],[Checkin Date]],"dddd")</f>
        <v>Monday</v>
      </c>
      <c r="G513" s="5" t="str">
        <f>IF(OR(Feedback[[#This Row],[Checkin Day]]="Monday",Feedback[[#This Row],[Checkin Day]]="Tuesday",Feedback[[#This Row],[Checkin Day]]="Wednesday",Feedback[[#This Row],[Checkin Day]]="Thursday"),"Weekdays","Weekends")</f>
        <v>Weekdays</v>
      </c>
      <c r="H513">
        <v>27</v>
      </c>
      <c r="I5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13" t="s">
        <v>543</v>
      </c>
      <c r="K513" t="s">
        <v>21</v>
      </c>
      <c r="L513" s="1">
        <v>20012</v>
      </c>
      <c r="M513" s="5">
        <f ca="1">DATEDIF(Feedback[[#This Row],[Date of Birth]],TODAY(),"Y")</f>
        <v>70</v>
      </c>
      <c r="N513" t="s">
        <v>31</v>
      </c>
      <c r="O513" t="s">
        <v>1992</v>
      </c>
      <c r="P513">
        <v>1</v>
      </c>
      <c r="Q513">
        <v>9</v>
      </c>
      <c r="R513" t="s">
        <v>27</v>
      </c>
      <c r="S513" t="s">
        <v>27</v>
      </c>
      <c r="T513" t="s">
        <v>28</v>
      </c>
      <c r="U513" t="s">
        <v>25</v>
      </c>
      <c r="V513" t="s">
        <v>27</v>
      </c>
      <c r="W513" t="s">
        <v>26</v>
      </c>
      <c r="X513" t="s">
        <v>27</v>
      </c>
      <c r="Y513" t="s">
        <v>25</v>
      </c>
      <c r="Z513" s="6">
        <f>VLOOKUP(Feedback[[#This Row],[Staff attitude]],Rating_Range[],2,0)</f>
        <v>2</v>
      </c>
      <c r="AA513" s="6">
        <f>VLOOKUP(Feedback[[#This Row],[Check-in Process]],Rating_Range[],2,0)</f>
        <v>2</v>
      </c>
      <c r="AB513" s="6">
        <f>VLOOKUP(Feedback[[#This Row],[Room service]],Rating_Range[],2,0)</f>
        <v>5</v>
      </c>
      <c r="AC513" s="6">
        <f>VLOOKUP(Feedback[[#This Row],[Room cleanliness]],Rating_Range[],2,0)</f>
        <v>4</v>
      </c>
      <c r="AD513" s="6">
        <f>VLOOKUP(Feedback[[#This Row],[Food quality]],Rating_Range[],2,0)</f>
        <v>2</v>
      </c>
      <c r="AE513" s="6">
        <f>VLOOKUP(Feedback[[#This Row],[Variety of food]],Rating_Range[],2,0)</f>
        <v>1</v>
      </c>
      <c r="AF513" s="6">
        <f>VLOOKUP(Feedback[[#This Row],[Broadband &amp; TV]],Rating_Range[],2,0)</f>
        <v>2</v>
      </c>
      <c r="AG513" s="6">
        <f>VLOOKUP(Feedback[[#This Row],[Gym]],Rating_Range[],2,0)</f>
        <v>4</v>
      </c>
      <c r="AH513" s="6">
        <f>AVERAGE(Feedback[[#This Row],[S.A]:[Gymm]])</f>
        <v>2.75</v>
      </c>
      <c r="AI513" s="6">
        <f>AVERAGE(Feedback[[#This Row],[S.A]:[C-I-P]])</f>
        <v>2</v>
      </c>
      <c r="AJ513" s="6">
        <f>AVERAGE(Feedback[[#This Row],[RM_S]:[RM_C]])</f>
        <v>4.5</v>
      </c>
      <c r="AK513" s="6">
        <f>AVERAGE(Feedback[[#This Row],[F_Q]:[Var_Food]])</f>
        <v>1.5</v>
      </c>
      <c r="AL513" s="6">
        <f>AVERAGE(Feedback[[#This Row],[B &amp; TV]:[Gymm]])</f>
        <v>3</v>
      </c>
    </row>
    <row r="514" spans="1:38" x14ac:dyDescent="0.3">
      <c r="A514">
        <v>513</v>
      </c>
      <c r="B514" s="1">
        <v>44678</v>
      </c>
      <c r="C514" s="1">
        <v>44692</v>
      </c>
      <c r="D514" s="5">
        <f>INT(YEAR(Feedback[[#This Row],[Checkin Date]]))</f>
        <v>2022</v>
      </c>
      <c r="E514" s="5" t="s">
        <v>2008</v>
      </c>
      <c r="F514" s="5" t="str">
        <f>TEXT(Feedback[[#This Row],[Checkin Date]],"dddd")</f>
        <v>Wednesday</v>
      </c>
      <c r="G514" s="5" t="str">
        <f>IF(OR(Feedback[[#This Row],[Checkin Day]]="Monday",Feedback[[#This Row],[Checkin Day]]="Tuesday",Feedback[[#This Row],[Checkin Day]]="Wednesday",Feedback[[#This Row],[Checkin Day]]="Thursday"),"Weekdays","Weekends")</f>
        <v>Weekdays</v>
      </c>
      <c r="H514">
        <v>14</v>
      </c>
      <c r="I5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14" t="s">
        <v>544</v>
      </c>
      <c r="K514" t="s">
        <v>37</v>
      </c>
      <c r="L514" s="1">
        <v>21612</v>
      </c>
      <c r="M514" s="5">
        <f ca="1">DATEDIF(Feedback[[#This Row],[Date of Birth]],TODAY(),"Y")</f>
        <v>66</v>
      </c>
      <c r="N514" t="s">
        <v>31</v>
      </c>
      <c r="O514" t="s">
        <v>1993</v>
      </c>
      <c r="P514">
        <v>5</v>
      </c>
      <c r="Q514">
        <v>7</v>
      </c>
      <c r="R514" t="s">
        <v>28</v>
      </c>
      <c r="S514" t="s">
        <v>28</v>
      </c>
      <c r="T514" t="s">
        <v>28</v>
      </c>
      <c r="U514" t="s">
        <v>25</v>
      </c>
      <c r="V514" t="s">
        <v>27</v>
      </c>
      <c r="W514" t="s">
        <v>25</v>
      </c>
      <c r="X514" t="s">
        <v>25</v>
      </c>
      <c r="Y514" t="s">
        <v>28</v>
      </c>
      <c r="Z514" s="6">
        <f>VLOOKUP(Feedback[[#This Row],[Staff attitude]],Rating_Range[],2,0)</f>
        <v>5</v>
      </c>
      <c r="AA514" s="6">
        <f>VLOOKUP(Feedback[[#This Row],[Check-in Process]],Rating_Range[],2,0)</f>
        <v>5</v>
      </c>
      <c r="AB514" s="6">
        <f>VLOOKUP(Feedback[[#This Row],[Room service]],Rating_Range[],2,0)</f>
        <v>5</v>
      </c>
      <c r="AC514" s="6">
        <f>VLOOKUP(Feedback[[#This Row],[Room cleanliness]],Rating_Range[],2,0)</f>
        <v>4</v>
      </c>
      <c r="AD514" s="6">
        <f>VLOOKUP(Feedback[[#This Row],[Food quality]],Rating_Range[],2,0)</f>
        <v>2</v>
      </c>
      <c r="AE514" s="6">
        <f>VLOOKUP(Feedback[[#This Row],[Variety of food]],Rating_Range[],2,0)</f>
        <v>4</v>
      </c>
      <c r="AF514" s="6">
        <f>VLOOKUP(Feedback[[#This Row],[Broadband &amp; TV]],Rating_Range[],2,0)</f>
        <v>4</v>
      </c>
      <c r="AG514" s="6">
        <f>VLOOKUP(Feedback[[#This Row],[Gym]],Rating_Range[],2,0)</f>
        <v>5</v>
      </c>
      <c r="AH514" s="6">
        <f>AVERAGE(Feedback[[#This Row],[S.A]:[Gymm]])</f>
        <v>4.25</v>
      </c>
      <c r="AI514" s="6">
        <f>AVERAGE(Feedback[[#This Row],[S.A]:[C-I-P]])</f>
        <v>5</v>
      </c>
      <c r="AJ514" s="6">
        <f>AVERAGE(Feedback[[#This Row],[RM_S]:[RM_C]])</f>
        <v>4.5</v>
      </c>
      <c r="AK514" s="6">
        <f>AVERAGE(Feedback[[#This Row],[F_Q]:[Var_Food]])</f>
        <v>3</v>
      </c>
      <c r="AL514" s="6">
        <f>AVERAGE(Feedback[[#This Row],[B &amp; TV]:[Gymm]])</f>
        <v>4.5</v>
      </c>
    </row>
    <row r="515" spans="1:38" x14ac:dyDescent="0.3">
      <c r="A515">
        <v>514</v>
      </c>
      <c r="B515" s="1">
        <v>44775</v>
      </c>
      <c r="C515" s="1">
        <v>44796</v>
      </c>
      <c r="D515" s="5">
        <f>INT(YEAR(Feedback[[#This Row],[Checkin Date]]))</f>
        <v>2022</v>
      </c>
      <c r="E515" s="5" t="s">
        <v>2012</v>
      </c>
      <c r="F515" s="5" t="str">
        <f>TEXT(Feedback[[#This Row],[Checkin Date]],"dddd")</f>
        <v>Tuesday</v>
      </c>
      <c r="G515" s="5" t="str">
        <f>IF(OR(Feedback[[#This Row],[Checkin Day]]="Monday",Feedback[[#This Row],[Checkin Day]]="Tuesday",Feedback[[#This Row],[Checkin Day]]="Wednesday",Feedback[[#This Row],[Checkin Day]]="Thursday"),"Weekdays","Weekends")</f>
        <v>Weekdays</v>
      </c>
      <c r="H515">
        <v>21</v>
      </c>
      <c r="I5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15" t="s">
        <v>545</v>
      </c>
      <c r="K515" t="s">
        <v>37</v>
      </c>
      <c r="L515" s="1">
        <v>18754</v>
      </c>
      <c r="M515" s="5">
        <f ca="1">DATEDIF(Feedback[[#This Row],[Date of Birth]],TODAY(),"Y")</f>
        <v>74</v>
      </c>
      <c r="N515" t="s">
        <v>53</v>
      </c>
      <c r="O515" t="s">
        <v>1992</v>
      </c>
      <c r="P515">
        <v>2</v>
      </c>
      <c r="Q515">
        <v>8</v>
      </c>
      <c r="R515" t="s">
        <v>27</v>
      </c>
      <c r="S515" t="s">
        <v>27</v>
      </c>
      <c r="T515" t="s">
        <v>25</v>
      </c>
      <c r="U515" t="s">
        <v>27</v>
      </c>
      <c r="V515" t="s">
        <v>28</v>
      </c>
      <c r="W515" t="s">
        <v>27</v>
      </c>
      <c r="X515" t="s">
        <v>24</v>
      </c>
      <c r="Y515" t="s">
        <v>26</v>
      </c>
      <c r="Z515" s="6">
        <f>VLOOKUP(Feedback[[#This Row],[Staff attitude]],Rating_Range[],2,0)</f>
        <v>2</v>
      </c>
      <c r="AA515" s="6">
        <f>VLOOKUP(Feedback[[#This Row],[Check-in Process]],Rating_Range[],2,0)</f>
        <v>2</v>
      </c>
      <c r="AB515" s="6">
        <f>VLOOKUP(Feedback[[#This Row],[Room service]],Rating_Range[],2,0)</f>
        <v>4</v>
      </c>
      <c r="AC515" s="6">
        <f>VLOOKUP(Feedback[[#This Row],[Room cleanliness]],Rating_Range[],2,0)</f>
        <v>2</v>
      </c>
      <c r="AD515" s="6">
        <f>VLOOKUP(Feedback[[#This Row],[Food quality]],Rating_Range[],2,0)</f>
        <v>5</v>
      </c>
      <c r="AE515" s="6">
        <f>VLOOKUP(Feedback[[#This Row],[Variety of food]],Rating_Range[],2,0)</f>
        <v>2</v>
      </c>
      <c r="AF515" s="6">
        <f>VLOOKUP(Feedback[[#This Row],[Broadband &amp; TV]],Rating_Range[],2,0)</f>
        <v>3</v>
      </c>
      <c r="AG515" s="6">
        <f>VLOOKUP(Feedback[[#This Row],[Gym]],Rating_Range[],2,0)</f>
        <v>1</v>
      </c>
      <c r="AH515" s="6">
        <f>AVERAGE(Feedback[[#This Row],[S.A]:[Gymm]])</f>
        <v>2.625</v>
      </c>
      <c r="AI515" s="6">
        <f>AVERAGE(Feedback[[#This Row],[S.A]:[C-I-P]])</f>
        <v>2</v>
      </c>
      <c r="AJ515" s="6">
        <f>AVERAGE(Feedback[[#This Row],[RM_S]:[RM_C]])</f>
        <v>3</v>
      </c>
      <c r="AK515" s="6">
        <f>AVERAGE(Feedback[[#This Row],[F_Q]:[Var_Food]])</f>
        <v>3.5</v>
      </c>
      <c r="AL515" s="6">
        <f>AVERAGE(Feedback[[#This Row],[B &amp; TV]:[Gymm]])</f>
        <v>2</v>
      </c>
    </row>
    <row r="516" spans="1:38" x14ac:dyDescent="0.3">
      <c r="A516">
        <v>515</v>
      </c>
      <c r="B516" s="1">
        <v>44322</v>
      </c>
      <c r="C516" s="1">
        <v>44338</v>
      </c>
      <c r="D516" s="5">
        <f>INT(YEAR(Feedback[[#This Row],[Checkin Date]]))</f>
        <v>2021</v>
      </c>
      <c r="E516" s="5" t="s">
        <v>2011</v>
      </c>
      <c r="F516" s="5" t="str">
        <f>TEXT(Feedback[[#This Row],[Checkin Date]],"dddd")</f>
        <v>Thursday</v>
      </c>
      <c r="G516" s="5" t="str">
        <f>IF(OR(Feedback[[#This Row],[Checkin Day]]="Monday",Feedback[[#This Row],[Checkin Day]]="Tuesday",Feedback[[#This Row],[Checkin Day]]="Wednesday",Feedback[[#This Row],[Checkin Day]]="Thursday"),"Weekdays","Weekends")</f>
        <v>Weekdays</v>
      </c>
      <c r="H516">
        <v>16</v>
      </c>
      <c r="I5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16" t="s">
        <v>546</v>
      </c>
      <c r="K516" t="s">
        <v>21</v>
      </c>
      <c r="L516" s="1">
        <v>21585</v>
      </c>
      <c r="M516" s="5">
        <f ca="1">DATEDIF(Feedback[[#This Row],[Date of Birth]],TODAY(),"Y")</f>
        <v>66</v>
      </c>
      <c r="N516" t="s">
        <v>31</v>
      </c>
      <c r="O516" t="s">
        <v>1995</v>
      </c>
      <c r="P516">
        <v>4</v>
      </c>
      <c r="Q516">
        <v>4</v>
      </c>
      <c r="R516" t="s">
        <v>25</v>
      </c>
      <c r="S516" t="s">
        <v>25</v>
      </c>
      <c r="T516" t="s">
        <v>28</v>
      </c>
      <c r="U516" t="s">
        <v>26</v>
      </c>
      <c r="V516" t="s">
        <v>25</v>
      </c>
      <c r="W516" t="s">
        <v>27</v>
      </c>
      <c r="X516" t="s">
        <v>24</v>
      </c>
      <c r="Y516" t="s">
        <v>27</v>
      </c>
      <c r="Z516" s="6">
        <f>VLOOKUP(Feedback[[#This Row],[Staff attitude]],Rating_Range[],2,0)</f>
        <v>4</v>
      </c>
      <c r="AA516" s="6">
        <f>VLOOKUP(Feedback[[#This Row],[Check-in Process]],Rating_Range[],2,0)</f>
        <v>4</v>
      </c>
      <c r="AB516" s="6">
        <f>VLOOKUP(Feedback[[#This Row],[Room service]],Rating_Range[],2,0)</f>
        <v>5</v>
      </c>
      <c r="AC516" s="6">
        <f>VLOOKUP(Feedback[[#This Row],[Room cleanliness]],Rating_Range[],2,0)</f>
        <v>1</v>
      </c>
      <c r="AD516" s="6">
        <f>VLOOKUP(Feedback[[#This Row],[Food quality]],Rating_Range[],2,0)</f>
        <v>4</v>
      </c>
      <c r="AE516" s="6">
        <f>VLOOKUP(Feedback[[#This Row],[Variety of food]],Rating_Range[],2,0)</f>
        <v>2</v>
      </c>
      <c r="AF516" s="6">
        <f>VLOOKUP(Feedback[[#This Row],[Broadband &amp; TV]],Rating_Range[],2,0)</f>
        <v>3</v>
      </c>
      <c r="AG516" s="6">
        <f>VLOOKUP(Feedback[[#This Row],[Gym]],Rating_Range[],2,0)</f>
        <v>2</v>
      </c>
      <c r="AH516" s="6">
        <f>AVERAGE(Feedback[[#This Row],[S.A]:[Gymm]])</f>
        <v>3.125</v>
      </c>
      <c r="AI516" s="6">
        <f>AVERAGE(Feedback[[#This Row],[S.A]:[C-I-P]])</f>
        <v>4</v>
      </c>
      <c r="AJ516" s="6">
        <f>AVERAGE(Feedback[[#This Row],[RM_S]:[RM_C]])</f>
        <v>3</v>
      </c>
      <c r="AK516" s="6">
        <f>AVERAGE(Feedback[[#This Row],[F_Q]:[Var_Food]])</f>
        <v>3</v>
      </c>
      <c r="AL516" s="6">
        <f>AVERAGE(Feedback[[#This Row],[B &amp; TV]:[Gymm]])</f>
        <v>2.5</v>
      </c>
    </row>
    <row r="517" spans="1:38" x14ac:dyDescent="0.3">
      <c r="A517">
        <v>516</v>
      </c>
      <c r="B517" s="1">
        <v>43993</v>
      </c>
      <c r="C517" s="1">
        <v>44011</v>
      </c>
      <c r="D517" s="5">
        <f>INT(YEAR(Feedback[[#This Row],[Checkin Date]]))</f>
        <v>2020</v>
      </c>
      <c r="E517" s="5" t="s">
        <v>2009</v>
      </c>
      <c r="F517" s="5" t="str">
        <f>TEXT(Feedback[[#This Row],[Checkin Date]],"dddd")</f>
        <v>Thursday</v>
      </c>
      <c r="G517" s="5" t="str">
        <f>IF(OR(Feedback[[#This Row],[Checkin Day]]="Monday",Feedback[[#This Row],[Checkin Day]]="Tuesday",Feedback[[#This Row],[Checkin Day]]="Wednesday",Feedback[[#This Row],[Checkin Day]]="Thursday"),"Weekdays","Weekends")</f>
        <v>Weekdays</v>
      </c>
      <c r="H517">
        <v>18</v>
      </c>
      <c r="I5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17" t="s">
        <v>547</v>
      </c>
      <c r="K517" t="s">
        <v>21</v>
      </c>
      <c r="L517" s="1">
        <v>23204</v>
      </c>
      <c r="M517" s="5">
        <f ca="1">DATEDIF(Feedback[[#This Row],[Date of Birth]],TODAY(),"Y")</f>
        <v>61</v>
      </c>
      <c r="N517" t="s">
        <v>22</v>
      </c>
      <c r="O517" t="s">
        <v>1995</v>
      </c>
      <c r="P517">
        <v>2</v>
      </c>
      <c r="Q517">
        <v>9</v>
      </c>
      <c r="R517" t="s">
        <v>25</v>
      </c>
      <c r="S517" t="s">
        <v>28</v>
      </c>
      <c r="T517" t="s">
        <v>28</v>
      </c>
      <c r="U517" t="s">
        <v>26</v>
      </c>
      <c r="V517" t="s">
        <v>27</v>
      </c>
      <c r="W517" t="s">
        <v>27</v>
      </c>
      <c r="X517" t="s">
        <v>27</v>
      </c>
      <c r="Y517" t="s">
        <v>28</v>
      </c>
      <c r="Z517" s="6">
        <f>VLOOKUP(Feedback[[#This Row],[Staff attitude]],Rating_Range[],2,0)</f>
        <v>4</v>
      </c>
      <c r="AA517" s="6">
        <f>VLOOKUP(Feedback[[#This Row],[Check-in Process]],Rating_Range[],2,0)</f>
        <v>5</v>
      </c>
      <c r="AB517" s="6">
        <f>VLOOKUP(Feedback[[#This Row],[Room service]],Rating_Range[],2,0)</f>
        <v>5</v>
      </c>
      <c r="AC517" s="6">
        <f>VLOOKUP(Feedback[[#This Row],[Room cleanliness]],Rating_Range[],2,0)</f>
        <v>1</v>
      </c>
      <c r="AD517" s="6">
        <f>VLOOKUP(Feedback[[#This Row],[Food quality]],Rating_Range[],2,0)</f>
        <v>2</v>
      </c>
      <c r="AE517" s="6">
        <f>VLOOKUP(Feedback[[#This Row],[Variety of food]],Rating_Range[],2,0)</f>
        <v>2</v>
      </c>
      <c r="AF517" s="6">
        <f>VLOOKUP(Feedback[[#This Row],[Broadband &amp; TV]],Rating_Range[],2,0)</f>
        <v>2</v>
      </c>
      <c r="AG517" s="6">
        <f>VLOOKUP(Feedback[[#This Row],[Gym]],Rating_Range[],2,0)</f>
        <v>5</v>
      </c>
      <c r="AH517" s="6">
        <f>AVERAGE(Feedback[[#This Row],[S.A]:[Gymm]])</f>
        <v>3.25</v>
      </c>
      <c r="AI517" s="6">
        <f>AVERAGE(Feedback[[#This Row],[S.A]:[C-I-P]])</f>
        <v>4.5</v>
      </c>
      <c r="AJ517" s="6">
        <f>AVERAGE(Feedback[[#This Row],[RM_S]:[RM_C]])</f>
        <v>3</v>
      </c>
      <c r="AK517" s="6">
        <f>AVERAGE(Feedback[[#This Row],[F_Q]:[Var_Food]])</f>
        <v>2</v>
      </c>
      <c r="AL517" s="6">
        <f>AVERAGE(Feedback[[#This Row],[B &amp; TV]:[Gymm]])</f>
        <v>3.5</v>
      </c>
    </row>
    <row r="518" spans="1:38" x14ac:dyDescent="0.3">
      <c r="A518">
        <v>517</v>
      </c>
      <c r="B518" s="1">
        <v>44647</v>
      </c>
      <c r="C518" s="1">
        <v>44653</v>
      </c>
      <c r="D518" s="5">
        <f>INT(YEAR(Feedback[[#This Row],[Checkin Date]]))</f>
        <v>2022</v>
      </c>
      <c r="E518" s="5" t="s">
        <v>2017</v>
      </c>
      <c r="F518" s="5" t="str">
        <f>TEXT(Feedback[[#This Row],[Checkin Date]],"dddd")</f>
        <v>Sunday</v>
      </c>
      <c r="G518" s="5" t="str">
        <f>IF(OR(Feedback[[#This Row],[Checkin Day]]="Monday",Feedback[[#This Row],[Checkin Day]]="Tuesday",Feedback[[#This Row],[Checkin Day]]="Wednesday",Feedback[[#This Row],[Checkin Day]]="Thursday"),"Weekdays","Weekends")</f>
        <v>Weekends</v>
      </c>
      <c r="H518">
        <v>6</v>
      </c>
      <c r="I5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18" t="s">
        <v>548</v>
      </c>
      <c r="K518" t="s">
        <v>21</v>
      </c>
      <c r="L518" s="1">
        <v>24559</v>
      </c>
      <c r="M518" s="5">
        <f ca="1">DATEDIF(Feedback[[#This Row],[Date of Birth]],TODAY(),"Y")</f>
        <v>58</v>
      </c>
      <c r="N518" t="s">
        <v>35</v>
      </c>
      <c r="O518" t="s">
        <v>1993</v>
      </c>
      <c r="P518">
        <v>5</v>
      </c>
      <c r="Q518">
        <v>9</v>
      </c>
      <c r="R518" t="s">
        <v>25</v>
      </c>
      <c r="S518" t="s">
        <v>25</v>
      </c>
      <c r="T518" t="s">
        <v>28</v>
      </c>
      <c r="U518" t="s">
        <v>25</v>
      </c>
      <c r="V518" t="s">
        <v>26</v>
      </c>
      <c r="W518" t="s">
        <v>26</v>
      </c>
      <c r="X518" t="s">
        <v>28</v>
      </c>
      <c r="Y518" t="s">
        <v>28</v>
      </c>
      <c r="Z518" s="6">
        <f>VLOOKUP(Feedback[[#This Row],[Staff attitude]],Rating_Range[],2,0)</f>
        <v>4</v>
      </c>
      <c r="AA518" s="6">
        <f>VLOOKUP(Feedback[[#This Row],[Check-in Process]],Rating_Range[],2,0)</f>
        <v>4</v>
      </c>
      <c r="AB518" s="6">
        <f>VLOOKUP(Feedback[[#This Row],[Room service]],Rating_Range[],2,0)</f>
        <v>5</v>
      </c>
      <c r="AC518" s="6">
        <f>VLOOKUP(Feedback[[#This Row],[Room cleanliness]],Rating_Range[],2,0)</f>
        <v>4</v>
      </c>
      <c r="AD518" s="6">
        <f>VLOOKUP(Feedback[[#This Row],[Food quality]],Rating_Range[],2,0)</f>
        <v>1</v>
      </c>
      <c r="AE518" s="6">
        <f>VLOOKUP(Feedback[[#This Row],[Variety of food]],Rating_Range[],2,0)</f>
        <v>1</v>
      </c>
      <c r="AF518" s="6">
        <f>VLOOKUP(Feedback[[#This Row],[Broadband &amp; TV]],Rating_Range[],2,0)</f>
        <v>5</v>
      </c>
      <c r="AG518" s="6">
        <f>VLOOKUP(Feedback[[#This Row],[Gym]],Rating_Range[],2,0)</f>
        <v>5</v>
      </c>
      <c r="AH518" s="6">
        <f>AVERAGE(Feedback[[#This Row],[S.A]:[Gymm]])</f>
        <v>3.625</v>
      </c>
      <c r="AI518" s="6">
        <f>AVERAGE(Feedback[[#This Row],[S.A]:[C-I-P]])</f>
        <v>4</v>
      </c>
      <c r="AJ518" s="6">
        <f>AVERAGE(Feedback[[#This Row],[RM_S]:[RM_C]])</f>
        <v>4.5</v>
      </c>
      <c r="AK518" s="6">
        <f>AVERAGE(Feedback[[#This Row],[F_Q]:[Var_Food]])</f>
        <v>1</v>
      </c>
      <c r="AL518" s="6">
        <f>AVERAGE(Feedback[[#This Row],[B &amp; TV]:[Gymm]])</f>
        <v>5</v>
      </c>
    </row>
    <row r="519" spans="1:38" x14ac:dyDescent="0.3">
      <c r="A519">
        <v>518</v>
      </c>
      <c r="B519" s="1">
        <v>44446</v>
      </c>
      <c r="C519" s="1">
        <v>44447</v>
      </c>
      <c r="D519" s="5">
        <f>INT(YEAR(Feedback[[#This Row],[Checkin Date]]))</f>
        <v>2021</v>
      </c>
      <c r="E519" s="5" t="s">
        <v>2019</v>
      </c>
      <c r="F519" s="5" t="str">
        <f>TEXT(Feedback[[#This Row],[Checkin Date]],"dddd")</f>
        <v>Tuesday</v>
      </c>
      <c r="G519" s="5" t="str">
        <f>IF(OR(Feedback[[#This Row],[Checkin Day]]="Monday",Feedback[[#This Row],[Checkin Day]]="Tuesday",Feedback[[#This Row],[Checkin Day]]="Wednesday",Feedback[[#This Row],[Checkin Day]]="Thursday"),"Weekdays","Weekends")</f>
        <v>Weekdays</v>
      </c>
      <c r="H519">
        <v>1</v>
      </c>
      <c r="I5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19" t="s">
        <v>549</v>
      </c>
      <c r="K519" t="s">
        <v>21</v>
      </c>
      <c r="L519" s="1">
        <v>20881</v>
      </c>
      <c r="M519" s="5">
        <f ca="1">DATEDIF(Feedback[[#This Row],[Date of Birth]],TODAY(),"Y")</f>
        <v>68</v>
      </c>
      <c r="N519" t="s">
        <v>31</v>
      </c>
      <c r="O519" t="s">
        <v>1990</v>
      </c>
      <c r="P519">
        <v>3</v>
      </c>
      <c r="Q519">
        <v>7</v>
      </c>
      <c r="R519" t="s">
        <v>24</v>
      </c>
      <c r="S519" t="s">
        <v>26</v>
      </c>
      <c r="T519" t="s">
        <v>24</v>
      </c>
      <c r="U519" t="s">
        <v>24</v>
      </c>
      <c r="V519" t="s">
        <v>24</v>
      </c>
      <c r="W519" t="s">
        <v>27</v>
      </c>
      <c r="X519" t="s">
        <v>25</v>
      </c>
      <c r="Y519" t="s">
        <v>25</v>
      </c>
      <c r="Z519" s="6">
        <f>VLOOKUP(Feedback[[#This Row],[Staff attitude]],Rating_Range[],2,0)</f>
        <v>3</v>
      </c>
      <c r="AA519" s="6">
        <f>VLOOKUP(Feedback[[#This Row],[Check-in Process]],Rating_Range[],2,0)</f>
        <v>1</v>
      </c>
      <c r="AB519" s="6">
        <f>VLOOKUP(Feedback[[#This Row],[Room service]],Rating_Range[],2,0)</f>
        <v>3</v>
      </c>
      <c r="AC519" s="6">
        <f>VLOOKUP(Feedback[[#This Row],[Room cleanliness]],Rating_Range[],2,0)</f>
        <v>3</v>
      </c>
      <c r="AD519" s="6">
        <f>VLOOKUP(Feedback[[#This Row],[Food quality]],Rating_Range[],2,0)</f>
        <v>3</v>
      </c>
      <c r="AE519" s="6">
        <f>VLOOKUP(Feedback[[#This Row],[Variety of food]],Rating_Range[],2,0)</f>
        <v>2</v>
      </c>
      <c r="AF519" s="6">
        <f>VLOOKUP(Feedback[[#This Row],[Broadband &amp; TV]],Rating_Range[],2,0)</f>
        <v>4</v>
      </c>
      <c r="AG519" s="6">
        <f>VLOOKUP(Feedback[[#This Row],[Gym]],Rating_Range[],2,0)</f>
        <v>4</v>
      </c>
      <c r="AH519" s="6">
        <f>AVERAGE(Feedback[[#This Row],[S.A]:[Gymm]])</f>
        <v>2.875</v>
      </c>
      <c r="AI519" s="6">
        <f>AVERAGE(Feedback[[#This Row],[S.A]:[C-I-P]])</f>
        <v>2</v>
      </c>
      <c r="AJ519" s="6">
        <f>AVERAGE(Feedback[[#This Row],[RM_S]:[RM_C]])</f>
        <v>3</v>
      </c>
      <c r="AK519" s="6">
        <f>AVERAGE(Feedback[[#This Row],[F_Q]:[Var_Food]])</f>
        <v>2.5</v>
      </c>
      <c r="AL519" s="6">
        <f>AVERAGE(Feedback[[#This Row],[B &amp; TV]:[Gymm]])</f>
        <v>4</v>
      </c>
    </row>
    <row r="520" spans="1:38" x14ac:dyDescent="0.3">
      <c r="A520">
        <v>519</v>
      </c>
      <c r="B520" s="1">
        <v>44042</v>
      </c>
      <c r="C520" s="1">
        <v>44054</v>
      </c>
      <c r="D520" s="5">
        <f>INT(YEAR(Feedback[[#This Row],[Checkin Date]]))</f>
        <v>2020</v>
      </c>
      <c r="E520" s="5" t="s">
        <v>2016</v>
      </c>
      <c r="F520" s="5" t="str">
        <f>TEXT(Feedback[[#This Row],[Checkin Date]],"dddd")</f>
        <v>Thursday</v>
      </c>
      <c r="G520" s="5" t="str">
        <f>IF(OR(Feedback[[#This Row],[Checkin Day]]="Monday",Feedback[[#This Row],[Checkin Day]]="Tuesday",Feedback[[#This Row],[Checkin Day]]="Wednesday",Feedback[[#This Row],[Checkin Day]]="Thursday"),"Weekdays","Weekends")</f>
        <v>Weekdays</v>
      </c>
      <c r="H520">
        <v>12</v>
      </c>
      <c r="I5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20" t="s">
        <v>550</v>
      </c>
      <c r="K520" t="s">
        <v>21</v>
      </c>
      <c r="L520" s="1">
        <v>32666</v>
      </c>
      <c r="M520" s="5">
        <f ca="1">DATEDIF(Feedback[[#This Row],[Date of Birth]],TODAY(),"Y")</f>
        <v>36</v>
      </c>
      <c r="N520" t="s">
        <v>22</v>
      </c>
      <c r="O520" t="s">
        <v>1995</v>
      </c>
      <c r="P520">
        <v>2</v>
      </c>
      <c r="Q520">
        <v>9</v>
      </c>
      <c r="R520" t="s">
        <v>27</v>
      </c>
      <c r="S520" t="s">
        <v>27</v>
      </c>
      <c r="T520" t="s">
        <v>27</v>
      </c>
      <c r="U520" t="s">
        <v>27</v>
      </c>
      <c r="V520" t="s">
        <v>24</v>
      </c>
      <c r="W520" t="s">
        <v>26</v>
      </c>
      <c r="X520" t="s">
        <v>24</v>
      </c>
      <c r="Y520" t="s">
        <v>25</v>
      </c>
      <c r="Z520" s="6">
        <f>VLOOKUP(Feedback[[#This Row],[Staff attitude]],Rating_Range[],2,0)</f>
        <v>2</v>
      </c>
      <c r="AA520" s="6">
        <f>VLOOKUP(Feedback[[#This Row],[Check-in Process]],Rating_Range[],2,0)</f>
        <v>2</v>
      </c>
      <c r="AB520" s="6">
        <f>VLOOKUP(Feedback[[#This Row],[Room service]],Rating_Range[],2,0)</f>
        <v>2</v>
      </c>
      <c r="AC520" s="6">
        <f>VLOOKUP(Feedback[[#This Row],[Room cleanliness]],Rating_Range[],2,0)</f>
        <v>2</v>
      </c>
      <c r="AD520" s="6">
        <f>VLOOKUP(Feedback[[#This Row],[Food quality]],Rating_Range[],2,0)</f>
        <v>3</v>
      </c>
      <c r="AE520" s="6">
        <f>VLOOKUP(Feedback[[#This Row],[Variety of food]],Rating_Range[],2,0)</f>
        <v>1</v>
      </c>
      <c r="AF520" s="6">
        <f>VLOOKUP(Feedback[[#This Row],[Broadband &amp; TV]],Rating_Range[],2,0)</f>
        <v>3</v>
      </c>
      <c r="AG520" s="6">
        <f>VLOOKUP(Feedback[[#This Row],[Gym]],Rating_Range[],2,0)</f>
        <v>4</v>
      </c>
      <c r="AH520" s="6">
        <f>AVERAGE(Feedback[[#This Row],[S.A]:[Gymm]])</f>
        <v>2.375</v>
      </c>
      <c r="AI520" s="6">
        <f>AVERAGE(Feedback[[#This Row],[S.A]:[C-I-P]])</f>
        <v>2</v>
      </c>
      <c r="AJ520" s="6">
        <f>AVERAGE(Feedback[[#This Row],[RM_S]:[RM_C]])</f>
        <v>2</v>
      </c>
      <c r="AK520" s="6">
        <f>AVERAGE(Feedback[[#This Row],[F_Q]:[Var_Food]])</f>
        <v>2</v>
      </c>
      <c r="AL520" s="6">
        <f>AVERAGE(Feedback[[#This Row],[B &amp; TV]:[Gymm]])</f>
        <v>3.5</v>
      </c>
    </row>
    <row r="521" spans="1:38" x14ac:dyDescent="0.3">
      <c r="A521">
        <v>520</v>
      </c>
      <c r="B521" s="1">
        <v>44743</v>
      </c>
      <c r="C521" s="1">
        <v>44751</v>
      </c>
      <c r="D521" s="5">
        <f>INT(YEAR(Feedback[[#This Row],[Checkin Date]]))</f>
        <v>2022</v>
      </c>
      <c r="E521" s="5" t="s">
        <v>2016</v>
      </c>
      <c r="F521" s="5" t="str">
        <f>TEXT(Feedback[[#This Row],[Checkin Date]],"dddd")</f>
        <v>Friday</v>
      </c>
      <c r="G521" s="5" t="str">
        <f>IF(OR(Feedback[[#This Row],[Checkin Day]]="Monday",Feedback[[#This Row],[Checkin Day]]="Tuesday",Feedback[[#This Row],[Checkin Day]]="Wednesday",Feedback[[#This Row],[Checkin Day]]="Thursday"),"Weekdays","Weekends")</f>
        <v>Weekends</v>
      </c>
      <c r="H521">
        <v>8</v>
      </c>
      <c r="I5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21" t="s">
        <v>551</v>
      </c>
      <c r="K521" t="s">
        <v>21</v>
      </c>
      <c r="L521" s="1">
        <v>34677</v>
      </c>
      <c r="M521" s="5">
        <f ca="1">DATEDIF(Feedback[[#This Row],[Date of Birth]],TODAY(),"Y")</f>
        <v>30</v>
      </c>
      <c r="N521" t="s">
        <v>22</v>
      </c>
      <c r="O521" t="s">
        <v>23</v>
      </c>
      <c r="P521">
        <v>4</v>
      </c>
      <c r="Q521">
        <v>9</v>
      </c>
      <c r="R521" t="s">
        <v>24</v>
      </c>
      <c r="S521" t="s">
        <v>26</v>
      </c>
      <c r="T521" t="s">
        <v>24</v>
      </c>
      <c r="U521" t="s">
        <v>26</v>
      </c>
      <c r="V521" t="s">
        <v>28</v>
      </c>
      <c r="W521" t="s">
        <v>27</v>
      </c>
      <c r="X521" t="s">
        <v>24</v>
      </c>
      <c r="Y521" t="s">
        <v>25</v>
      </c>
      <c r="Z521" s="6">
        <f>VLOOKUP(Feedback[[#This Row],[Staff attitude]],Rating_Range[],2,0)</f>
        <v>3</v>
      </c>
      <c r="AA521" s="6">
        <f>VLOOKUP(Feedback[[#This Row],[Check-in Process]],Rating_Range[],2,0)</f>
        <v>1</v>
      </c>
      <c r="AB521" s="6">
        <f>VLOOKUP(Feedback[[#This Row],[Room service]],Rating_Range[],2,0)</f>
        <v>3</v>
      </c>
      <c r="AC521" s="6">
        <f>VLOOKUP(Feedback[[#This Row],[Room cleanliness]],Rating_Range[],2,0)</f>
        <v>1</v>
      </c>
      <c r="AD521" s="6">
        <f>VLOOKUP(Feedback[[#This Row],[Food quality]],Rating_Range[],2,0)</f>
        <v>5</v>
      </c>
      <c r="AE521" s="6">
        <f>VLOOKUP(Feedback[[#This Row],[Variety of food]],Rating_Range[],2,0)</f>
        <v>2</v>
      </c>
      <c r="AF521" s="6">
        <f>VLOOKUP(Feedback[[#This Row],[Broadband &amp; TV]],Rating_Range[],2,0)</f>
        <v>3</v>
      </c>
      <c r="AG521" s="6">
        <f>VLOOKUP(Feedback[[#This Row],[Gym]],Rating_Range[],2,0)</f>
        <v>4</v>
      </c>
      <c r="AH521" s="6">
        <f>AVERAGE(Feedback[[#This Row],[S.A]:[Gymm]])</f>
        <v>2.75</v>
      </c>
      <c r="AI521" s="6">
        <f>AVERAGE(Feedback[[#This Row],[S.A]:[C-I-P]])</f>
        <v>2</v>
      </c>
      <c r="AJ521" s="6">
        <f>AVERAGE(Feedback[[#This Row],[RM_S]:[RM_C]])</f>
        <v>2</v>
      </c>
      <c r="AK521" s="6">
        <f>AVERAGE(Feedback[[#This Row],[F_Q]:[Var_Food]])</f>
        <v>3.5</v>
      </c>
      <c r="AL521" s="6">
        <f>AVERAGE(Feedback[[#This Row],[B &amp; TV]:[Gymm]])</f>
        <v>3.5</v>
      </c>
    </row>
    <row r="522" spans="1:38" x14ac:dyDescent="0.3">
      <c r="A522">
        <v>521</v>
      </c>
      <c r="B522" s="1">
        <v>44867</v>
      </c>
      <c r="C522" s="1">
        <v>44887</v>
      </c>
      <c r="D522" s="5">
        <f>INT(YEAR(Feedback[[#This Row],[Checkin Date]]))</f>
        <v>2022</v>
      </c>
      <c r="E522" s="5" t="s">
        <v>2015</v>
      </c>
      <c r="F522" s="5" t="str">
        <f>TEXT(Feedback[[#This Row],[Checkin Date]],"dddd")</f>
        <v>Wednesday</v>
      </c>
      <c r="G522" s="5" t="str">
        <f>IF(OR(Feedback[[#This Row],[Checkin Day]]="Monday",Feedback[[#This Row],[Checkin Day]]="Tuesday",Feedback[[#This Row],[Checkin Day]]="Wednesday",Feedback[[#This Row],[Checkin Day]]="Thursday"),"Weekdays","Weekends")</f>
        <v>Weekdays</v>
      </c>
      <c r="H522">
        <v>20</v>
      </c>
      <c r="I5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22" t="s">
        <v>552</v>
      </c>
      <c r="K522" t="s">
        <v>21</v>
      </c>
      <c r="L522" s="1">
        <v>36483</v>
      </c>
      <c r="M522" s="5">
        <f ca="1">DATEDIF(Feedback[[#This Row],[Date of Birth]],TODAY(),"Y")</f>
        <v>25</v>
      </c>
      <c r="N522" t="s">
        <v>53</v>
      </c>
      <c r="O522" t="s">
        <v>1992</v>
      </c>
      <c r="P522">
        <v>4</v>
      </c>
      <c r="Q522">
        <v>9</v>
      </c>
      <c r="R522" t="s">
        <v>28</v>
      </c>
      <c r="S522" t="s">
        <v>28</v>
      </c>
      <c r="T522" t="s">
        <v>25</v>
      </c>
      <c r="U522" t="s">
        <v>24</v>
      </c>
      <c r="V522" t="s">
        <v>26</v>
      </c>
      <c r="W522" t="s">
        <v>27</v>
      </c>
      <c r="X522" t="s">
        <v>25</v>
      </c>
      <c r="Y522" t="s">
        <v>26</v>
      </c>
      <c r="Z522" s="6">
        <f>VLOOKUP(Feedback[[#This Row],[Staff attitude]],Rating_Range[],2,0)</f>
        <v>5</v>
      </c>
      <c r="AA522" s="6">
        <f>VLOOKUP(Feedback[[#This Row],[Check-in Process]],Rating_Range[],2,0)</f>
        <v>5</v>
      </c>
      <c r="AB522" s="6">
        <f>VLOOKUP(Feedback[[#This Row],[Room service]],Rating_Range[],2,0)</f>
        <v>4</v>
      </c>
      <c r="AC522" s="6">
        <f>VLOOKUP(Feedback[[#This Row],[Room cleanliness]],Rating_Range[],2,0)</f>
        <v>3</v>
      </c>
      <c r="AD522" s="6">
        <f>VLOOKUP(Feedback[[#This Row],[Food quality]],Rating_Range[],2,0)</f>
        <v>1</v>
      </c>
      <c r="AE522" s="6">
        <f>VLOOKUP(Feedback[[#This Row],[Variety of food]],Rating_Range[],2,0)</f>
        <v>2</v>
      </c>
      <c r="AF522" s="6">
        <f>VLOOKUP(Feedback[[#This Row],[Broadband &amp; TV]],Rating_Range[],2,0)</f>
        <v>4</v>
      </c>
      <c r="AG522" s="6">
        <f>VLOOKUP(Feedback[[#This Row],[Gym]],Rating_Range[],2,0)</f>
        <v>1</v>
      </c>
      <c r="AH522" s="6">
        <f>AVERAGE(Feedback[[#This Row],[S.A]:[Gymm]])</f>
        <v>3.125</v>
      </c>
      <c r="AI522" s="6">
        <f>AVERAGE(Feedback[[#This Row],[S.A]:[C-I-P]])</f>
        <v>5</v>
      </c>
      <c r="AJ522" s="6">
        <f>AVERAGE(Feedback[[#This Row],[RM_S]:[RM_C]])</f>
        <v>3.5</v>
      </c>
      <c r="AK522" s="6">
        <f>AVERAGE(Feedback[[#This Row],[F_Q]:[Var_Food]])</f>
        <v>1.5</v>
      </c>
      <c r="AL522" s="6">
        <f>AVERAGE(Feedback[[#This Row],[B &amp; TV]:[Gymm]])</f>
        <v>2.5</v>
      </c>
    </row>
    <row r="523" spans="1:38" x14ac:dyDescent="0.3">
      <c r="A523">
        <v>522</v>
      </c>
      <c r="B523" s="1">
        <v>44411</v>
      </c>
      <c r="C523" s="1">
        <v>44433</v>
      </c>
      <c r="D523" s="5">
        <f>INT(YEAR(Feedback[[#This Row],[Checkin Date]]))</f>
        <v>2021</v>
      </c>
      <c r="E523" s="5" t="s">
        <v>2012</v>
      </c>
      <c r="F523" s="5" t="str">
        <f>TEXT(Feedback[[#This Row],[Checkin Date]],"dddd")</f>
        <v>Tuesday</v>
      </c>
      <c r="G523" s="5" t="str">
        <f>IF(OR(Feedback[[#This Row],[Checkin Day]]="Monday",Feedback[[#This Row],[Checkin Day]]="Tuesday",Feedback[[#This Row],[Checkin Day]]="Wednesday",Feedback[[#This Row],[Checkin Day]]="Thursday"),"Weekdays","Weekends")</f>
        <v>Weekdays</v>
      </c>
      <c r="H523">
        <v>22</v>
      </c>
      <c r="I5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23" t="s">
        <v>553</v>
      </c>
      <c r="K523" t="s">
        <v>21</v>
      </c>
      <c r="L523" s="1">
        <v>34372</v>
      </c>
      <c r="M523" s="5">
        <f ca="1">DATEDIF(Feedback[[#This Row],[Date of Birth]],TODAY(),"Y")</f>
        <v>31</v>
      </c>
      <c r="N523" t="s">
        <v>22</v>
      </c>
      <c r="O523" t="s">
        <v>23</v>
      </c>
      <c r="P523">
        <v>4</v>
      </c>
      <c r="Q523">
        <v>9</v>
      </c>
      <c r="R523" t="s">
        <v>25</v>
      </c>
      <c r="S523" t="s">
        <v>28</v>
      </c>
      <c r="T523" t="s">
        <v>27</v>
      </c>
      <c r="U523" t="s">
        <v>24</v>
      </c>
      <c r="V523" t="s">
        <v>27</v>
      </c>
      <c r="W523" t="s">
        <v>27</v>
      </c>
      <c r="X523" t="s">
        <v>27</v>
      </c>
      <c r="Y523" t="s">
        <v>28</v>
      </c>
      <c r="Z523" s="6">
        <f>VLOOKUP(Feedback[[#This Row],[Staff attitude]],Rating_Range[],2,0)</f>
        <v>4</v>
      </c>
      <c r="AA523" s="6">
        <f>VLOOKUP(Feedback[[#This Row],[Check-in Process]],Rating_Range[],2,0)</f>
        <v>5</v>
      </c>
      <c r="AB523" s="6">
        <f>VLOOKUP(Feedback[[#This Row],[Room service]],Rating_Range[],2,0)</f>
        <v>2</v>
      </c>
      <c r="AC523" s="6">
        <f>VLOOKUP(Feedback[[#This Row],[Room cleanliness]],Rating_Range[],2,0)</f>
        <v>3</v>
      </c>
      <c r="AD523" s="6">
        <f>VLOOKUP(Feedback[[#This Row],[Food quality]],Rating_Range[],2,0)</f>
        <v>2</v>
      </c>
      <c r="AE523" s="6">
        <f>VLOOKUP(Feedback[[#This Row],[Variety of food]],Rating_Range[],2,0)</f>
        <v>2</v>
      </c>
      <c r="AF523" s="6">
        <f>VLOOKUP(Feedback[[#This Row],[Broadband &amp; TV]],Rating_Range[],2,0)</f>
        <v>2</v>
      </c>
      <c r="AG523" s="6">
        <f>VLOOKUP(Feedback[[#This Row],[Gym]],Rating_Range[],2,0)</f>
        <v>5</v>
      </c>
      <c r="AH523" s="6">
        <f>AVERAGE(Feedback[[#This Row],[S.A]:[Gymm]])</f>
        <v>3.125</v>
      </c>
      <c r="AI523" s="6">
        <f>AVERAGE(Feedback[[#This Row],[S.A]:[C-I-P]])</f>
        <v>4.5</v>
      </c>
      <c r="AJ523" s="6">
        <f>AVERAGE(Feedback[[#This Row],[RM_S]:[RM_C]])</f>
        <v>2.5</v>
      </c>
      <c r="AK523" s="6">
        <f>AVERAGE(Feedback[[#This Row],[F_Q]:[Var_Food]])</f>
        <v>2</v>
      </c>
      <c r="AL523" s="6">
        <f>AVERAGE(Feedback[[#This Row],[B &amp; TV]:[Gymm]])</f>
        <v>3.5</v>
      </c>
    </row>
    <row r="524" spans="1:38" x14ac:dyDescent="0.3">
      <c r="A524">
        <v>523</v>
      </c>
      <c r="B524" s="1">
        <v>44447</v>
      </c>
      <c r="C524" s="1">
        <v>44458</v>
      </c>
      <c r="D524" s="5">
        <f>INT(YEAR(Feedback[[#This Row],[Checkin Date]]))</f>
        <v>2021</v>
      </c>
      <c r="E524" s="5" t="s">
        <v>2019</v>
      </c>
      <c r="F524" s="5" t="str">
        <f>TEXT(Feedback[[#This Row],[Checkin Date]],"dddd")</f>
        <v>Wednesday</v>
      </c>
      <c r="G524" s="5" t="str">
        <f>IF(OR(Feedback[[#This Row],[Checkin Day]]="Monday",Feedback[[#This Row],[Checkin Day]]="Tuesday",Feedback[[#This Row],[Checkin Day]]="Wednesday",Feedback[[#This Row],[Checkin Day]]="Thursday"),"Weekdays","Weekends")</f>
        <v>Weekdays</v>
      </c>
      <c r="H524">
        <v>11</v>
      </c>
      <c r="I5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24" t="s">
        <v>554</v>
      </c>
      <c r="K524" t="s">
        <v>21</v>
      </c>
      <c r="L524" s="1">
        <v>26453</v>
      </c>
      <c r="M524" s="5">
        <f ca="1">DATEDIF(Feedback[[#This Row],[Date of Birth]],TODAY(),"Y")</f>
        <v>53</v>
      </c>
      <c r="N524" t="s">
        <v>22</v>
      </c>
      <c r="O524" t="s">
        <v>23</v>
      </c>
      <c r="P524">
        <v>5</v>
      </c>
      <c r="Q524">
        <v>5</v>
      </c>
      <c r="R524" t="s">
        <v>24</v>
      </c>
      <c r="S524" t="s">
        <v>24</v>
      </c>
      <c r="T524" t="s">
        <v>27</v>
      </c>
      <c r="U524" t="s">
        <v>25</v>
      </c>
      <c r="V524" t="s">
        <v>27</v>
      </c>
      <c r="W524" t="s">
        <v>26</v>
      </c>
      <c r="X524" t="s">
        <v>27</v>
      </c>
      <c r="Y524" t="s">
        <v>25</v>
      </c>
      <c r="Z524" s="6">
        <f>VLOOKUP(Feedback[[#This Row],[Staff attitude]],Rating_Range[],2,0)</f>
        <v>3</v>
      </c>
      <c r="AA524" s="6">
        <f>VLOOKUP(Feedback[[#This Row],[Check-in Process]],Rating_Range[],2,0)</f>
        <v>3</v>
      </c>
      <c r="AB524" s="6">
        <f>VLOOKUP(Feedback[[#This Row],[Room service]],Rating_Range[],2,0)</f>
        <v>2</v>
      </c>
      <c r="AC524" s="6">
        <f>VLOOKUP(Feedback[[#This Row],[Room cleanliness]],Rating_Range[],2,0)</f>
        <v>4</v>
      </c>
      <c r="AD524" s="6">
        <f>VLOOKUP(Feedback[[#This Row],[Food quality]],Rating_Range[],2,0)</f>
        <v>2</v>
      </c>
      <c r="AE524" s="6">
        <f>VLOOKUP(Feedback[[#This Row],[Variety of food]],Rating_Range[],2,0)</f>
        <v>1</v>
      </c>
      <c r="AF524" s="6">
        <f>VLOOKUP(Feedback[[#This Row],[Broadband &amp; TV]],Rating_Range[],2,0)</f>
        <v>2</v>
      </c>
      <c r="AG524" s="6">
        <f>VLOOKUP(Feedback[[#This Row],[Gym]],Rating_Range[],2,0)</f>
        <v>4</v>
      </c>
      <c r="AH524" s="6">
        <f>AVERAGE(Feedback[[#This Row],[S.A]:[Gymm]])</f>
        <v>2.625</v>
      </c>
      <c r="AI524" s="6">
        <f>AVERAGE(Feedback[[#This Row],[S.A]:[C-I-P]])</f>
        <v>3</v>
      </c>
      <c r="AJ524" s="6">
        <f>AVERAGE(Feedback[[#This Row],[RM_S]:[RM_C]])</f>
        <v>3</v>
      </c>
      <c r="AK524" s="6">
        <f>AVERAGE(Feedback[[#This Row],[F_Q]:[Var_Food]])</f>
        <v>1.5</v>
      </c>
      <c r="AL524" s="6">
        <f>AVERAGE(Feedback[[#This Row],[B &amp; TV]:[Gymm]])</f>
        <v>3</v>
      </c>
    </row>
    <row r="525" spans="1:38" x14ac:dyDescent="0.3">
      <c r="A525">
        <v>524</v>
      </c>
      <c r="B525" s="1">
        <v>44532</v>
      </c>
      <c r="C525" s="1">
        <v>44552</v>
      </c>
      <c r="D525" s="5">
        <f>INT(YEAR(Feedback[[#This Row],[Checkin Date]]))</f>
        <v>2021</v>
      </c>
      <c r="E525" s="5" t="s">
        <v>2010</v>
      </c>
      <c r="F525" s="5" t="str">
        <f>TEXT(Feedback[[#This Row],[Checkin Date]],"dddd")</f>
        <v>Thursday</v>
      </c>
      <c r="G525" s="5" t="str">
        <f>IF(OR(Feedback[[#This Row],[Checkin Day]]="Monday",Feedback[[#This Row],[Checkin Day]]="Tuesday",Feedback[[#This Row],[Checkin Day]]="Wednesday",Feedback[[#This Row],[Checkin Day]]="Thursday"),"Weekdays","Weekends")</f>
        <v>Weekdays</v>
      </c>
      <c r="H525">
        <v>20</v>
      </c>
      <c r="I5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25" t="s">
        <v>555</v>
      </c>
      <c r="K525" t="s">
        <v>37</v>
      </c>
      <c r="L525" s="1">
        <v>26108</v>
      </c>
      <c r="M525" s="5">
        <f ca="1">DATEDIF(Feedback[[#This Row],[Date of Birth]],TODAY(),"Y")</f>
        <v>54</v>
      </c>
      <c r="N525" t="s">
        <v>22</v>
      </c>
      <c r="O525" t="s">
        <v>23</v>
      </c>
      <c r="P525">
        <v>5</v>
      </c>
      <c r="Q525">
        <v>4</v>
      </c>
      <c r="R525" t="s">
        <v>24</v>
      </c>
      <c r="S525" t="s">
        <v>26</v>
      </c>
      <c r="T525" t="s">
        <v>24</v>
      </c>
      <c r="U525" t="s">
        <v>25</v>
      </c>
      <c r="V525" t="s">
        <v>28</v>
      </c>
      <c r="W525" t="s">
        <v>26</v>
      </c>
      <c r="X525" t="s">
        <v>28</v>
      </c>
      <c r="Y525" t="s">
        <v>25</v>
      </c>
      <c r="Z525" s="6">
        <f>VLOOKUP(Feedback[[#This Row],[Staff attitude]],Rating_Range[],2,0)</f>
        <v>3</v>
      </c>
      <c r="AA525" s="6">
        <f>VLOOKUP(Feedback[[#This Row],[Check-in Process]],Rating_Range[],2,0)</f>
        <v>1</v>
      </c>
      <c r="AB525" s="6">
        <f>VLOOKUP(Feedback[[#This Row],[Room service]],Rating_Range[],2,0)</f>
        <v>3</v>
      </c>
      <c r="AC525" s="6">
        <f>VLOOKUP(Feedback[[#This Row],[Room cleanliness]],Rating_Range[],2,0)</f>
        <v>4</v>
      </c>
      <c r="AD525" s="6">
        <f>VLOOKUP(Feedback[[#This Row],[Food quality]],Rating_Range[],2,0)</f>
        <v>5</v>
      </c>
      <c r="AE525" s="6">
        <f>VLOOKUP(Feedback[[#This Row],[Variety of food]],Rating_Range[],2,0)</f>
        <v>1</v>
      </c>
      <c r="AF525" s="6">
        <f>VLOOKUP(Feedback[[#This Row],[Broadband &amp; TV]],Rating_Range[],2,0)</f>
        <v>5</v>
      </c>
      <c r="AG525" s="6">
        <f>VLOOKUP(Feedback[[#This Row],[Gym]],Rating_Range[],2,0)</f>
        <v>4</v>
      </c>
      <c r="AH525" s="6">
        <f>AVERAGE(Feedback[[#This Row],[S.A]:[Gymm]])</f>
        <v>3.25</v>
      </c>
      <c r="AI525" s="6">
        <f>AVERAGE(Feedback[[#This Row],[S.A]:[C-I-P]])</f>
        <v>2</v>
      </c>
      <c r="AJ525" s="6">
        <f>AVERAGE(Feedback[[#This Row],[RM_S]:[RM_C]])</f>
        <v>3.5</v>
      </c>
      <c r="AK525" s="6">
        <f>AVERAGE(Feedback[[#This Row],[F_Q]:[Var_Food]])</f>
        <v>3</v>
      </c>
      <c r="AL525" s="6">
        <f>AVERAGE(Feedback[[#This Row],[B &amp; TV]:[Gymm]])</f>
        <v>4.5</v>
      </c>
    </row>
    <row r="526" spans="1:38" x14ac:dyDescent="0.3">
      <c r="A526">
        <v>525</v>
      </c>
      <c r="B526" s="1">
        <v>43881</v>
      </c>
      <c r="C526" s="1">
        <v>43910</v>
      </c>
      <c r="D526" s="5">
        <f>INT(YEAR(Feedback[[#This Row],[Checkin Date]]))</f>
        <v>2020</v>
      </c>
      <c r="E526" s="5" t="s">
        <v>2018</v>
      </c>
      <c r="F526" s="5" t="str">
        <f>TEXT(Feedback[[#This Row],[Checkin Date]],"dddd")</f>
        <v>Thursday</v>
      </c>
      <c r="G526" s="5" t="str">
        <f>IF(OR(Feedback[[#This Row],[Checkin Day]]="Monday",Feedback[[#This Row],[Checkin Day]]="Tuesday",Feedback[[#This Row],[Checkin Day]]="Wednesday",Feedback[[#This Row],[Checkin Day]]="Thursday"),"Weekdays","Weekends")</f>
        <v>Weekdays</v>
      </c>
      <c r="H526">
        <v>29</v>
      </c>
      <c r="I5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26" t="s">
        <v>556</v>
      </c>
      <c r="K526" t="s">
        <v>21</v>
      </c>
      <c r="L526" s="1">
        <v>28832</v>
      </c>
      <c r="M526" s="5">
        <f ca="1">DATEDIF(Feedback[[#This Row],[Date of Birth]],TODAY(),"Y")</f>
        <v>46</v>
      </c>
      <c r="N526" t="s">
        <v>22</v>
      </c>
      <c r="O526" t="s">
        <v>23</v>
      </c>
      <c r="P526">
        <v>5</v>
      </c>
      <c r="Q526">
        <v>8</v>
      </c>
      <c r="R526" t="s">
        <v>24</v>
      </c>
      <c r="S526" t="s">
        <v>25</v>
      </c>
      <c r="T526" t="s">
        <v>24</v>
      </c>
      <c r="U526" t="s">
        <v>28</v>
      </c>
      <c r="V526" t="s">
        <v>27</v>
      </c>
      <c r="W526" t="s">
        <v>25</v>
      </c>
      <c r="X526" t="s">
        <v>26</v>
      </c>
      <c r="Y526" t="s">
        <v>27</v>
      </c>
      <c r="Z526" s="6">
        <f>VLOOKUP(Feedback[[#This Row],[Staff attitude]],Rating_Range[],2,0)</f>
        <v>3</v>
      </c>
      <c r="AA526" s="6">
        <f>VLOOKUP(Feedback[[#This Row],[Check-in Process]],Rating_Range[],2,0)</f>
        <v>4</v>
      </c>
      <c r="AB526" s="6">
        <f>VLOOKUP(Feedback[[#This Row],[Room service]],Rating_Range[],2,0)</f>
        <v>3</v>
      </c>
      <c r="AC526" s="6">
        <f>VLOOKUP(Feedback[[#This Row],[Room cleanliness]],Rating_Range[],2,0)</f>
        <v>5</v>
      </c>
      <c r="AD526" s="6">
        <f>VLOOKUP(Feedback[[#This Row],[Food quality]],Rating_Range[],2,0)</f>
        <v>2</v>
      </c>
      <c r="AE526" s="6">
        <f>VLOOKUP(Feedback[[#This Row],[Variety of food]],Rating_Range[],2,0)</f>
        <v>4</v>
      </c>
      <c r="AF526" s="6">
        <f>VLOOKUP(Feedback[[#This Row],[Broadband &amp; TV]],Rating_Range[],2,0)</f>
        <v>1</v>
      </c>
      <c r="AG526" s="6">
        <f>VLOOKUP(Feedback[[#This Row],[Gym]],Rating_Range[],2,0)</f>
        <v>2</v>
      </c>
      <c r="AH526" s="6">
        <f>AVERAGE(Feedback[[#This Row],[S.A]:[Gymm]])</f>
        <v>3</v>
      </c>
      <c r="AI526" s="6">
        <f>AVERAGE(Feedback[[#This Row],[S.A]:[C-I-P]])</f>
        <v>3.5</v>
      </c>
      <c r="AJ526" s="6">
        <f>AVERAGE(Feedback[[#This Row],[RM_S]:[RM_C]])</f>
        <v>4</v>
      </c>
      <c r="AK526" s="6">
        <f>AVERAGE(Feedback[[#This Row],[F_Q]:[Var_Food]])</f>
        <v>3</v>
      </c>
      <c r="AL526" s="6">
        <f>AVERAGE(Feedback[[#This Row],[B &amp; TV]:[Gymm]])</f>
        <v>1.5</v>
      </c>
    </row>
    <row r="527" spans="1:38" x14ac:dyDescent="0.3">
      <c r="A527">
        <v>526</v>
      </c>
      <c r="B527" s="1">
        <v>44770</v>
      </c>
      <c r="C527" s="1">
        <v>44773</v>
      </c>
      <c r="D527" s="5">
        <f>INT(YEAR(Feedback[[#This Row],[Checkin Date]]))</f>
        <v>2022</v>
      </c>
      <c r="E527" s="5" t="s">
        <v>2016</v>
      </c>
      <c r="F527" s="5" t="str">
        <f>TEXT(Feedback[[#This Row],[Checkin Date]],"dddd")</f>
        <v>Thursday</v>
      </c>
      <c r="G527" s="5" t="str">
        <f>IF(OR(Feedback[[#This Row],[Checkin Day]]="Monday",Feedback[[#This Row],[Checkin Day]]="Tuesday",Feedback[[#This Row],[Checkin Day]]="Wednesday",Feedback[[#This Row],[Checkin Day]]="Thursday"),"Weekdays","Weekends")</f>
        <v>Weekdays</v>
      </c>
      <c r="H527">
        <v>3</v>
      </c>
      <c r="I5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27" t="s">
        <v>557</v>
      </c>
      <c r="K527" t="s">
        <v>37</v>
      </c>
      <c r="L527" s="1">
        <v>21917</v>
      </c>
      <c r="M527" s="5">
        <f ca="1">DATEDIF(Feedback[[#This Row],[Date of Birth]],TODAY(),"Y")</f>
        <v>65</v>
      </c>
      <c r="N527" t="s">
        <v>53</v>
      </c>
      <c r="O527" t="s">
        <v>1992</v>
      </c>
      <c r="P527">
        <v>1</v>
      </c>
      <c r="Q527">
        <v>9</v>
      </c>
      <c r="R527" t="s">
        <v>25</v>
      </c>
      <c r="S527" t="s">
        <v>27</v>
      </c>
      <c r="T527" t="s">
        <v>24</v>
      </c>
      <c r="U527" t="s">
        <v>24</v>
      </c>
      <c r="V527" t="s">
        <v>26</v>
      </c>
      <c r="W527" t="s">
        <v>27</v>
      </c>
      <c r="X527" t="s">
        <v>26</v>
      </c>
      <c r="Y527" t="s">
        <v>26</v>
      </c>
      <c r="Z527" s="6">
        <f>VLOOKUP(Feedback[[#This Row],[Staff attitude]],Rating_Range[],2,0)</f>
        <v>4</v>
      </c>
      <c r="AA527" s="6">
        <f>VLOOKUP(Feedback[[#This Row],[Check-in Process]],Rating_Range[],2,0)</f>
        <v>2</v>
      </c>
      <c r="AB527" s="6">
        <f>VLOOKUP(Feedback[[#This Row],[Room service]],Rating_Range[],2,0)</f>
        <v>3</v>
      </c>
      <c r="AC527" s="6">
        <f>VLOOKUP(Feedback[[#This Row],[Room cleanliness]],Rating_Range[],2,0)</f>
        <v>3</v>
      </c>
      <c r="AD527" s="6">
        <f>VLOOKUP(Feedback[[#This Row],[Food quality]],Rating_Range[],2,0)</f>
        <v>1</v>
      </c>
      <c r="AE527" s="6">
        <f>VLOOKUP(Feedback[[#This Row],[Variety of food]],Rating_Range[],2,0)</f>
        <v>2</v>
      </c>
      <c r="AF527" s="6">
        <f>VLOOKUP(Feedback[[#This Row],[Broadband &amp; TV]],Rating_Range[],2,0)</f>
        <v>1</v>
      </c>
      <c r="AG527" s="6">
        <f>VLOOKUP(Feedback[[#This Row],[Gym]],Rating_Range[],2,0)</f>
        <v>1</v>
      </c>
      <c r="AH527" s="6">
        <f>AVERAGE(Feedback[[#This Row],[S.A]:[Gymm]])</f>
        <v>2.125</v>
      </c>
      <c r="AI527" s="6">
        <f>AVERAGE(Feedback[[#This Row],[S.A]:[C-I-P]])</f>
        <v>3</v>
      </c>
      <c r="AJ527" s="6">
        <f>AVERAGE(Feedback[[#This Row],[RM_S]:[RM_C]])</f>
        <v>3</v>
      </c>
      <c r="AK527" s="6">
        <f>AVERAGE(Feedback[[#This Row],[F_Q]:[Var_Food]])</f>
        <v>1.5</v>
      </c>
      <c r="AL527" s="6">
        <f>AVERAGE(Feedback[[#This Row],[B &amp; TV]:[Gymm]])</f>
        <v>1</v>
      </c>
    </row>
    <row r="528" spans="1:38" x14ac:dyDescent="0.3">
      <c r="A528">
        <v>527</v>
      </c>
      <c r="B528" s="1">
        <v>44350</v>
      </c>
      <c r="C528" s="1">
        <v>44365</v>
      </c>
      <c r="D528" s="5">
        <f>INT(YEAR(Feedback[[#This Row],[Checkin Date]]))</f>
        <v>2021</v>
      </c>
      <c r="E528" s="5" t="s">
        <v>2009</v>
      </c>
      <c r="F528" s="5" t="str">
        <f>TEXT(Feedback[[#This Row],[Checkin Date]],"dddd")</f>
        <v>Thursday</v>
      </c>
      <c r="G528" s="5" t="str">
        <f>IF(OR(Feedback[[#This Row],[Checkin Day]]="Monday",Feedback[[#This Row],[Checkin Day]]="Tuesday",Feedback[[#This Row],[Checkin Day]]="Wednesday",Feedback[[#This Row],[Checkin Day]]="Thursday"),"Weekdays","Weekends")</f>
        <v>Weekdays</v>
      </c>
      <c r="H528">
        <v>15</v>
      </c>
      <c r="I5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28" t="s">
        <v>558</v>
      </c>
      <c r="K528" t="s">
        <v>21</v>
      </c>
      <c r="L528" s="1">
        <v>22307</v>
      </c>
      <c r="M528" s="5">
        <f ca="1">DATEDIF(Feedback[[#This Row],[Date of Birth]],TODAY(),"Y")</f>
        <v>64</v>
      </c>
      <c r="N528" t="s">
        <v>31</v>
      </c>
      <c r="O528" t="s">
        <v>1995</v>
      </c>
      <c r="P528">
        <v>4</v>
      </c>
      <c r="Q528">
        <v>7</v>
      </c>
      <c r="R528" t="s">
        <v>25</v>
      </c>
      <c r="S528" t="s">
        <v>28</v>
      </c>
      <c r="T528" t="s">
        <v>25</v>
      </c>
      <c r="U528" t="s">
        <v>24</v>
      </c>
      <c r="V528" t="s">
        <v>26</v>
      </c>
      <c r="W528" t="s">
        <v>26</v>
      </c>
      <c r="X528" t="s">
        <v>28</v>
      </c>
      <c r="Y528" t="s">
        <v>25</v>
      </c>
      <c r="Z528" s="6">
        <f>VLOOKUP(Feedback[[#This Row],[Staff attitude]],Rating_Range[],2,0)</f>
        <v>4</v>
      </c>
      <c r="AA528" s="6">
        <f>VLOOKUP(Feedback[[#This Row],[Check-in Process]],Rating_Range[],2,0)</f>
        <v>5</v>
      </c>
      <c r="AB528" s="6">
        <f>VLOOKUP(Feedback[[#This Row],[Room service]],Rating_Range[],2,0)</f>
        <v>4</v>
      </c>
      <c r="AC528" s="6">
        <f>VLOOKUP(Feedback[[#This Row],[Room cleanliness]],Rating_Range[],2,0)</f>
        <v>3</v>
      </c>
      <c r="AD528" s="6">
        <f>VLOOKUP(Feedback[[#This Row],[Food quality]],Rating_Range[],2,0)</f>
        <v>1</v>
      </c>
      <c r="AE528" s="6">
        <f>VLOOKUP(Feedback[[#This Row],[Variety of food]],Rating_Range[],2,0)</f>
        <v>1</v>
      </c>
      <c r="AF528" s="6">
        <f>VLOOKUP(Feedback[[#This Row],[Broadband &amp; TV]],Rating_Range[],2,0)</f>
        <v>5</v>
      </c>
      <c r="AG528" s="6">
        <f>VLOOKUP(Feedback[[#This Row],[Gym]],Rating_Range[],2,0)</f>
        <v>4</v>
      </c>
      <c r="AH528" s="6">
        <f>AVERAGE(Feedback[[#This Row],[S.A]:[Gymm]])</f>
        <v>3.375</v>
      </c>
      <c r="AI528" s="6">
        <f>AVERAGE(Feedback[[#This Row],[S.A]:[C-I-P]])</f>
        <v>4.5</v>
      </c>
      <c r="AJ528" s="6">
        <f>AVERAGE(Feedback[[#This Row],[RM_S]:[RM_C]])</f>
        <v>3.5</v>
      </c>
      <c r="AK528" s="6">
        <f>AVERAGE(Feedback[[#This Row],[F_Q]:[Var_Food]])</f>
        <v>1</v>
      </c>
      <c r="AL528" s="6">
        <f>AVERAGE(Feedback[[#This Row],[B &amp; TV]:[Gymm]])</f>
        <v>4.5</v>
      </c>
    </row>
    <row r="529" spans="1:38" x14ac:dyDescent="0.3">
      <c r="A529">
        <v>528</v>
      </c>
      <c r="B529" s="1">
        <v>44572</v>
      </c>
      <c r="C529" s="1">
        <v>44599</v>
      </c>
      <c r="D529" s="5">
        <f>INT(YEAR(Feedback[[#This Row],[Checkin Date]]))</f>
        <v>2022</v>
      </c>
      <c r="E529" s="5" t="s">
        <v>2014</v>
      </c>
      <c r="F529" s="5" t="str">
        <f>TEXT(Feedback[[#This Row],[Checkin Date]],"dddd")</f>
        <v>Tuesday</v>
      </c>
      <c r="G529" s="5" t="str">
        <f>IF(OR(Feedback[[#This Row],[Checkin Day]]="Monday",Feedback[[#This Row],[Checkin Day]]="Tuesday",Feedback[[#This Row],[Checkin Day]]="Wednesday",Feedback[[#This Row],[Checkin Day]]="Thursday"),"Weekdays","Weekends")</f>
        <v>Weekdays</v>
      </c>
      <c r="H529">
        <v>27</v>
      </c>
      <c r="I5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29" t="s">
        <v>559</v>
      </c>
      <c r="K529" t="s">
        <v>37</v>
      </c>
      <c r="L529" s="1">
        <v>31501</v>
      </c>
      <c r="M529" s="5">
        <f ca="1">DATEDIF(Feedback[[#This Row],[Date of Birth]],TODAY(),"Y")</f>
        <v>39</v>
      </c>
      <c r="N529" t="s">
        <v>22</v>
      </c>
      <c r="O529" t="s">
        <v>23</v>
      </c>
      <c r="P529">
        <v>5</v>
      </c>
      <c r="Q529">
        <v>10</v>
      </c>
      <c r="R529" t="s">
        <v>28</v>
      </c>
      <c r="S529" t="s">
        <v>25</v>
      </c>
      <c r="T529" t="s">
        <v>24</v>
      </c>
      <c r="U529" t="s">
        <v>25</v>
      </c>
      <c r="V529" t="s">
        <v>25</v>
      </c>
      <c r="W529" t="s">
        <v>26</v>
      </c>
      <c r="X529" t="s">
        <v>24</v>
      </c>
      <c r="Y529" t="s">
        <v>24</v>
      </c>
      <c r="Z529" s="6">
        <f>VLOOKUP(Feedback[[#This Row],[Staff attitude]],Rating_Range[],2,0)</f>
        <v>5</v>
      </c>
      <c r="AA529" s="6">
        <f>VLOOKUP(Feedback[[#This Row],[Check-in Process]],Rating_Range[],2,0)</f>
        <v>4</v>
      </c>
      <c r="AB529" s="6">
        <f>VLOOKUP(Feedback[[#This Row],[Room service]],Rating_Range[],2,0)</f>
        <v>3</v>
      </c>
      <c r="AC529" s="6">
        <f>VLOOKUP(Feedback[[#This Row],[Room cleanliness]],Rating_Range[],2,0)</f>
        <v>4</v>
      </c>
      <c r="AD529" s="6">
        <f>VLOOKUP(Feedback[[#This Row],[Food quality]],Rating_Range[],2,0)</f>
        <v>4</v>
      </c>
      <c r="AE529" s="6">
        <f>VLOOKUP(Feedback[[#This Row],[Variety of food]],Rating_Range[],2,0)</f>
        <v>1</v>
      </c>
      <c r="AF529" s="6">
        <f>VLOOKUP(Feedback[[#This Row],[Broadband &amp; TV]],Rating_Range[],2,0)</f>
        <v>3</v>
      </c>
      <c r="AG529" s="6">
        <f>VLOOKUP(Feedback[[#This Row],[Gym]],Rating_Range[],2,0)</f>
        <v>3</v>
      </c>
      <c r="AH529" s="6">
        <f>AVERAGE(Feedback[[#This Row],[S.A]:[Gymm]])</f>
        <v>3.375</v>
      </c>
      <c r="AI529" s="6">
        <f>AVERAGE(Feedback[[#This Row],[S.A]:[C-I-P]])</f>
        <v>4.5</v>
      </c>
      <c r="AJ529" s="6">
        <f>AVERAGE(Feedback[[#This Row],[RM_S]:[RM_C]])</f>
        <v>3.5</v>
      </c>
      <c r="AK529" s="6">
        <f>AVERAGE(Feedback[[#This Row],[F_Q]:[Var_Food]])</f>
        <v>2.5</v>
      </c>
      <c r="AL529" s="6">
        <f>AVERAGE(Feedback[[#This Row],[B &amp; TV]:[Gymm]])</f>
        <v>3</v>
      </c>
    </row>
    <row r="530" spans="1:38" x14ac:dyDescent="0.3">
      <c r="A530">
        <v>529</v>
      </c>
      <c r="B530" s="1">
        <v>44064</v>
      </c>
      <c r="C530" s="1">
        <v>44072</v>
      </c>
      <c r="D530" s="5">
        <f>INT(YEAR(Feedback[[#This Row],[Checkin Date]]))</f>
        <v>2020</v>
      </c>
      <c r="E530" s="5" t="s">
        <v>2012</v>
      </c>
      <c r="F530" s="5" t="str">
        <f>TEXT(Feedback[[#This Row],[Checkin Date]],"dddd")</f>
        <v>Friday</v>
      </c>
      <c r="G530" s="5" t="str">
        <f>IF(OR(Feedback[[#This Row],[Checkin Day]]="Monday",Feedback[[#This Row],[Checkin Day]]="Tuesday",Feedback[[#This Row],[Checkin Day]]="Wednesday",Feedback[[#This Row],[Checkin Day]]="Thursday"),"Weekdays","Weekends")</f>
        <v>Weekends</v>
      </c>
      <c r="H530">
        <v>8</v>
      </c>
      <c r="I5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30" t="s">
        <v>560</v>
      </c>
      <c r="K530" t="s">
        <v>21</v>
      </c>
      <c r="L530" s="1">
        <v>24269</v>
      </c>
      <c r="M530" s="5">
        <f ca="1">DATEDIF(Feedback[[#This Row],[Date of Birth]],TODAY(),"Y")</f>
        <v>59</v>
      </c>
      <c r="N530" t="s">
        <v>22</v>
      </c>
      <c r="O530" t="s">
        <v>23</v>
      </c>
      <c r="P530">
        <v>5</v>
      </c>
      <c r="Q530">
        <v>8</v>
      </c>
      <c r="R530" t="s">
        <v>25</v>
      </c>
      <c r="S530" t="s">
        <v>25</v>
      </c>
      <c r="T530" t="s">
        <v>28</v>
      </c>
      <c r="U530" t="s">
        <v>28</v>
      </c>
      <c r="V530" t="s">
        <v>25</v>
      </c>
      <c r="W530" t="s">
        <v>27</v>
      </c>
      <c r="X530" t="s">
        <v>26</v>
      </c>
      <c r="Y530" t="s">
        <v>28</v>
      </c>
      <c r="Z530" s="6">
        <f>VLOOKUP(Feedback[[#This Row],[Staff attitude]],Rating_Range[],2,0)</f>
        <v>4</v>
      </c>
      <c r="AA530" s="6">
        <f>VLOOKUP(Feedback[[#This Row],[Check-in Process]],Rating_Range[],2,0)</f>
        <v>4</v>
      </c>
      <c r="AB530" s="6">
        <f>VLOOKUP(Feedback[[#This Row],[Room service]],Rating_Range[],2,0)</f>
        <v>5</v>
      </c>
      <c r="AC530" s="6">
        <f>VLOOKUP(Feedback[[#This Row],[Room cleanliness]],Rating_Range[],2,0)</f>
        <v>5</v>
      </c>
      <c r="AD530" s="6">
        <f>VLOOKUP(Feedback[[#This Row],[Food quality]],Rating_Range[],2,0)</f>
        <v>4</v>
      </c>
      <c r="AE530" s="6">
        <f>VLOOKUP(Feedback[[#This Row],[Variety of food]],Rating_Range[],2,0)</f>
        <v>2</v>
      </c>
      <c r="AF530" s="6">
        <f>VLOOKUP(Feedback[[#This Row],[Broadband &amp; TV]],Rating_Range[],2,0)</f>
        <v>1</v>
      </c>
      <c r="AG530" s="6">
        <f>VLOOKUP(Feedback[[#This Row],[Gym]],Rating_Range[],2,0)</f>
        <v>5</v>
      </c>
      <c r="AH530" s="6">
        <f>AVERAGE(Feedback[[#This Row],[S.A]:[Gymm]])</f>
        <v>3.75</v>
      </c>
      <c r="AI530" s="6">
        <f>AVERAGE(Feedback[[#This Row],[S.A]:[C-I-P]])</f>
        <v>4</v>
      </c>
      <c r="AJ530" s="6">
        <f>AVERAGE(Feedback[[#This Row],[RM_S]:[RM_C]])</f>
        <v>5</v>
      </c>
      <c r="AK530" s="6">
        <f>AVERAGE(Feedback[[#This Row],[F_Q]:[Var_Food]])</f>
        <v>3</v>
      </c>
      <c r="AL530" s="6">
        <f>AVERAGE(Feedback[[#This Row],[B &amp; TV]:[Gymm]])</f>
        <v>3</v>
      </c>
    </row>
    <row r="531" spans="1:38" x14ac:dyDescent="0.3">
      <c r="A531">
        <v>530</v>
      </c>
      <c r="B531" s="1">
        <v>44758</v>
      </c>
      <c r="C531" s="1">
        <v>44761</v>
      </c>
      <c r="D531" s="5">
        <f>INT(YEAR(Feedback[[#This Row],[Checkin Date]]))</f>
        <v>2022</v>
      </c>
      <c r="E531" s="5" t="s">
        <v>2016</v>
      </c>
      <c r="F531" s="5" t="str">
        <f>TEXT(Feedback[[#This Row],[Checkin Date]],"dddd")</f>
        <v>Saturday</v>
      </c>
      <c r="G531" s="5" t="str">
        <f>IF(OR(Feedback[[#This Row],[Checkin Day]]="Monday",Feedback[[#This Row],[Checkin Day]]="Tuesday",Feedback[[#This Row],[Checkin Day]]="Wednesday",Feedback[[#This Row],[Checkin Day]]="Thursday"),"Weekdays","Weekends")</f>
        <v>Weekends</v>
      </c>
      <c r="H531">
        <v>3</v>
      </c>
      <c r="I5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531" t="s">
        <v>561</v>
      </c>
      <c r="K531" t="s">
        <v>37</v>
      </c>
      <c r="L531" s="1">
        <v>30100</v>
      </c>
      <c r="M531" s="5">
        <f ca="1">DATEDIF(Feedback[[#This Row],[Date of Birth]],TODAY(),"Y")</f>
        <v>43</v>
      </c>
      <c r="N531" t="s">
        <v>31</v>
      </c>
      <c r="O531" t="s">
        <v>1994</v>
      </c>
      <c r="P531">
        <v>5</v>
      </c>
      <c r="Q531">
        <v>9</v>
      </c>
      <c r="R531" t="s">
        <v>26</v>
      </c>
      <c r="S531" t="s">
        <v>26</v>
      </c>
      <c r="T531" t="s">
        <v>25</v>
      </c>
      <c r="U531" t="s">
        <v>26</v>
      </c>
      <c r="V531" t="s">
        <v>28</v>
      </c>
      <c r="W531" t="s">
        <v>26</v>
      </c>
      <c r="X531" t="s">
        <v>26</v>
      </c>
      <c r="Y531" t="s">
        <v>28</v>
      </c>
      <c r="Z531" s="6">
        <f>VLOOKUP(Feedback[[#This Row],[Staff attitude]],Rating_Range[],2,0)</f>
        <v>1</v>
      </c>
      <c r="AA531" s="6">
        <f>VLOOKUP(Feedback[[#This Row],[Check-in Process]],Rating_Range[],2,0)</f>
        <v>1</v>
      </c>
      <c r="AB531" s="6">
        <f>VLOOKUP(Feedback[[#This Row],[Room service]],Rating_Range[],2,0)</f>
        <v>4</v>
      </c>
      <c r="AC531" s="6">
        <f>VLOOKUP(Feedback[[#This Row],[Room cleanliness]],Rating_Range[],2,0)</f>
        <v>1</v>
      </c>
      <c r="AD531" s="6">
        <f>VLOOKUP(Feedback[[#This Row],[Food quality]],Rating_Range[],2,0)</f>
        <v>5</v>
      </c>
      <c r="AE531" s="6">
        <f>VLOOKUP(Feedback[[#This Row],[Variety of food]],Rating_Range[],2,0)</f>
        <v>1</v>
      </c>
      <c r="AF531" s="6">
        <f>VLOOKUP(Feedback[[#This Row],[Broadband &amp; TV]],Rating_Range[],2,0)</f>
        <v>1</v>
      </c>
      <c r="AG531" s="6">
        <f>VLOOKUP(Feedback[[#This Row],[Gym]],Rating_Range[],2,0)</f>
        <v>5</v>
      </c>
      <c r="AH531" s="6">
        <f>AVERAGE(Feedback[[#This Row],[S.A]:[Gymm]])</f>
        <v>2.375</v>
      </c>
      <c r="AI531" s="6">
        <f>AVERAGE(Feedback[[#This Row],[S.A]:[C-I-P]])</f>
        <v>1</v>
      </c>
      <c r="AJ531" s="6">
        <f>AVERAGE(Feedback[[#This Row],[RM_S]:[RM_C]])</f>
        <v>2.5</v>
      </c>
      <c r="AK531" s="6">
        <f>AVERAGE(Feedback[[#This Row],[F_Q]:[Var_Food]])</f>
        <v>3</v>
      </c>
      <c r="AL531" s="6">
        <f>AVERAGE(Feedback[[#This Row],[B &amp; TV]:[Gymm]])</f>
        <v>3</v>
      </c>
    </row>
    <row r="532" spans="1:38" x14ac:dyDescent="0.3">
      <c r="A532">
        <v>531</v>
      </c>
      <c r="B532" s="1">
        <v>44685</v>
      </c>
      <c r="C532" s="1">
        <v>44686</v>
      </c>
      <c r="D532" s="5">
        <f>INT(YEAR(Feedback[[#This Row],[Checkin Date]]))</f>
        <v>2022</v>
      </c>
      <c r="E532" s="5" t="s">
        <v>2011</v>
      </c>
      <c r="F532" s="5" t="str">
        <f>TEXT(Feedback[[#This Row],[Checkin Date]],"dddd")</f>
        <v>Wednesday</v>
      </c>
      <c r="G532" s="5" t="str">
        <f>IF(OR(Feedback[[#This Row],[Checkin Day]]="Monday",Feedback[[#This Row],[Checkin Day]]="Tuesday",Feedback[[#This Row],[Checkin Day]]="Wednesday",Feedback[[#This Row],[Checkin Day]]="Thursday"),"Weekdays","Weekends")</f>
        <v>Weekdays</v>
      </c>
      <c r="H532">
        <v>1</v>
      </c>
      <c r="I5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32" t="s">
        <v>562</v>
      </c>
      <c r="K532" t="s">
        <v>37</v>
      </c>
      <c r="L532" s="1">
        <v>36608</v>
      </c>
      <c r="M532" s="5">
        <f ca="1">DATEDIF(Feedback[[#This Row],[Date of Birth]],TODAY(),"Y")</f>
        <v>25</v>
      </c>
      <c r="N532" t="s">
        <v>31</v>
      </c>
      <c r="O532" t="s">
        <v>1993</v>
      </c>
      <c r="P532">
        <v>3</v>
      </c>
      <c r="Q532">
        <v>7</v>
      </c>
      <c r="R532" t="s">
        <v>24</v>
      </c>
      <c r="S532" t="s">
        <v>25</v>
      </c>
      <c r="T532" t="s">
        <v>24</v>
      </c>
      <c r="U532" t="s">
        <v>25</v>
      </c>
      <c r="V532" t="s">
        <v>24</v>
      </c>
      <c r="W532" t="s">
        <v>26</v>
      </c>
      <c r="X532" t="s">
        <v>26</v>
      </c>
      <c r="Y532" t="s">
        <v>25</v>
      </c>
      <c r="Z532" s="6">
        <f>VLOOKUP(Feedback[[#This Row],[Staff attitude]],Rating_Range[],2,0)</f>
        <v>3</v>
      </c>
      <c r="AA532" s="6">
        <f>VLOOKUP(Feedback[[#This Row],[Check-in Process]],Rating_Range[],2,0)</f>
        <v>4</v>
      </c>
      <c r="AB532" s="6">
        <f>VLOOKUP(Feedback[[#This Row],[Room service]],Rating_Range[],2,0)</f>
        <v>3</v>
      </c>
      <c r="AC532" s="6">
        <f>VLOOKUP(Feedback[[#This Row],[Room cleanliness]],Rating_Range[],2,0)</f>
        <v>4</v>
      </c>
      <c r="AD532" s="6">
        <f>VLOOKUP(Feedback[[#This Row],[Food quality]],Rating_Range[],2,0)</f>
        <v>3</v>
      </c>
      <c r="AE532" s="6">
        <f>VLOOKUP(Feedback[[#This Row],[Variety of food]],Rating_Range[],2,0)</f>
        <v>1</v>
      </c>
      <c r="AF532" s="6">
        <f>VLOOKUP(Feedback[[#This Row],[Broadband &amp; TV]],Rating_Range[],2,0)</f>
        <v>1</v>
      </c>
      <c r="AG532" s="6">
        <f>VLOOKUP(Feedback[[#This Row],[Gym]],Rating_Range[],2,0)</f>
        <v>4</v>
      </c>
      <c r="AH532" s="6">
        <f>AVERAGE(Feedback[[#This Row],[S.A]:[Gymm]])</f>
        <v>2.875</v>
      </c>
      <c r="AI532" s="6">
        <f>AVERAGE(Feedback[[#This Row],[S.A]:[C-I-P]])</f>
        <v>3.5</v>
      </c>
      <c r="AJ532" s="6">
        <f>AVERAGE(Feedback[[#This Row],[RM_S]:[RM_C]])</f>
        <v>3.5</v>
      </c>
      <c r="AK532" s="6">
        <f>AVERAGE(Feedback[[#This Row],[F_Q]:[Var_Food]])</f>
        <v>2</v>
      </c>
      <c r="AL532" s="6">
        <f>AVERAGE(Feedback[[#This Row],[B &amp; TV]:[Gymm]])</f>
        <v>2.5</v>
      </c>
    </row>
    <row r="533" spans="1:38" x14ac:dyDescent="0.3">
      <c r="A533">
        <v>532</v>
      </c>
      <c r="B533" s="1">
        <v>44254</v>
      </c>
      <c r="C533" s="1">
        <v>44267</v>
      </c>
      <c r="D533" s="5">
        <f>INT(YEAR(Feedback[[#This Row],[Checkin Date]]))</f>
        <v>2021</v>
      </c>
      <c r="E533" s="5" t="s">
        <v>2018</v>
      </c>
      <c r="F533" s="5" t="str">
        <f>TEXT(Feedback[[#This Row],[Checkin Date]],"dddd")</f>
        <v>Saturday</v>
      </c>
      <c r="G533" s="5" t="str">
        <f>IF(OR(Feedback[[#This Row],[Checkin Day]]="Monday",Feedback[[#This Row],[Checkin Day]]="Tuesday",Feedback[[#This Row],[Checkin Day]]="Wednesday",Feedback[[#This Row],[Checkin Day]]="Thursday"),"Weekdays","Weekends")</f>
        <v>Weekends</v>
      </c>
      <c r="H533">
        <v>13</v>
      </c>
      <c r="I5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33" t="s">
        <v>563</v>
      </c>
      <c r="K533" t="s">
        <v>37</v>
      </c>
      <c r="L533" s="1">
        <v>31511</v>
      </c>
      <c r="M533" s="5">
        <f ca="1">DATEDIF(Feedback[[#This Row],[Date of Birth]],TODAY(),"Y")</f>
        <v>39</v>
      </c>
      <c r="N533" t="s">
        <v>31</v>
      </c>
      <c r="O533" t="s">
        <v>1992</v>
      </c>
      <c r="P533">
        <v>3</v>
      </c>
      <c r="Q533">
        <v>10</v>
      </c>
      <c r="R533" t="s">
        <v>25</v>
      </c>
      <c r="S533" t="s">
        <v>25</v>
      </c>
      <c r="T533" t="s">
        <v>27</v>
      </c>
      <c r="U533" t="s">
        <v>25</v>
      </c>
      <c r="V533" t="s">
        <v>28</v>
      </c>
      <c r="W533" t="s">
        <v>26</v>
      </c>
      <c r="X533" t="s">
        <v>26</v>
      </c>
      <c r="Y533" t="s">
        <v>24</v>
      </c>
      <c r="Z533" s="6">
        <f>VLOOKUP(Feedback[[#This Row],[Staff attitude]],Rating_Range[],2,0)</f>
        <v>4</v>
      </c>
      <c r="AA533" s="6">
        <f>VLOOKUP(Feedback[[#This Row],[Check-in Process]],Rating_Range[],2,0)</f>
        <v>4</v>
      </c>
      <c r="AB533" s="6">
        <f>VLOOKUP(Feedback[[#This Row],[Room service]],Rating_Range[],2,0)</f>
        <v>2</v>
      </c>
      <c r="AC533" s="6">
        <f>VLOOKUP(Feedback[[#This Row],[Room cleanliness]],Rating_Range[],2,0)</f>
        <v>4</v>
      </c>
      <c r="AD533" s="6">
        <f>VLOOKUP(Feedback[[#This Row],[Food quality]],Rating_Range[],2,0)</f>
        <v>5</v>
      </c>
      <c r="AE533" s="6">
        <f>VLOOKUP(Feedback[[#This Row],[Variety of food]],Rating_Range[],2,0)</f>
        <v>1</v>
      </c>
      <c r="AF533" s="6">
        <f>VLOOKUP(Feedback[[#This Row],[Broadband &amp; TV]],Rating_Range[],2,0)</f>
        <v>1</v>
      </c>
      <c r="AG533" s="6">
        <f>VLOOKUP(Feedback[[#This Row],[Gym]],Rating_Range[],2,0)</f>
        <v>3</v>
      </c>
      <c r="AH533" s="6">
        <f>AVERAGE(Feedback[[#This Row],[S.A]:[Gymm]])</f>
        <v>3</v>
      </c>
      <c r="AI533" s="6">
        <f>AVERAGE(Feedback[[#This Row],[S.A]:[C-I-P]])</f>
        <v>4</v>
      </c>
      <c r="AJ533" s="6">
        <f>AVERAGE(Feedback[[#This Row],[RM_S]:[RM_C]])</f>
        <v>3</v>
      </c>
      <c r="AK533" s="6">
        <f>AVERAGE(Feedback[[#This Row],[F_Q]:[Var_Food]])</f>
        <v>3</v>
      </c>
      <c r="AL533" s="6">
        <f>AVERAGE(Feedback[[#This Row],[B &amp; TV]:[Gymm]])</f>
        <v>2</v>
      </c>
    </row>
    <row r="534" spans="1:38" x14ac:dyDescent="0.3">
      <c r="A534">
        <v>533</v>
      </c>
      <c r="B534" s="1">
        <v>44156</v>
      </c>
      <c r="C534" s="1">
        <v>44172</v>
      </c>
      <c r="D534" s="5">
        <f>INT(YEAR(Feedback[[#This Row],[Checkin Date]]))</f>
        <v>2020</v>
      </c>
      <c r="E534" s="5" t="s">
        <v>2015</v>
      </c>
      <c r="F534" s="5" t="str">
        <f>TEXT(Feedback[[#This Row],[Checkin Date]],"dddd")</f>
        <v>Saturday</v>
      </c>
      <c r="G534" s="5" t="str">
        <f>IF(OR(Feedback[[#This Row],[Checkin Day]]="Monday",Feedback[[#This Row],[Checkin Day]]="Tuesday",Feedback[[#This Row],[Checkin Day]]="Wednesday",Feedback[[#This Row],[Checkin Day]]="Thursday"),"Weekdays","Weekends")</f>
        <v>Weekends</v>
      </c>
      <c r="H534">
        <v>16</v>
      </c>
      <c r="I5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34" t="s">
        <v>564</v>
      </c>
      <c r="K534" t="s">
        <v>37</v>
      </c>
      <c r="L534" s="1">
        <v>21687</v>
      </c>
      <c r="M534" s="5">
        <f ca="1">DATEDIF(Feedback[[#This Row],[Date of Birth]],TODAY(),"Y")</f>
        <v>66</v>
      </c>
      <c r="N534" t="s">
        <v>31</v>
      </c>
      <c r="O534" t="s">
        <v>23</v>
      </c>
      <c r="P534">
        <v>3</v>
      </c>
      <c r="Q534">
        <v>6</v>
      </c>
      <c r="R534" t="s">
        <v>25</v>
      </c>
      <c r="S534" t="s">
        <v>28</v>
      </c>
      <c r="T534" t="s">
        <v>27</v>
      </c>
      <c r="U534" t="s">
        <v>27</v>
      </c>
      <c r="V534" t="s">
        <v>28</v>
      </c>
      <c r="W534" t="s">
        <v>27</v>
      </c>
      <c r="X534" t="s">
        <v>27</v>
      </c>
      <c r="Y534" t="s">
        <v>25</v>
      </c>
      <c r="Z534" s="6">
        <f>VLOOKUP(Feedback[[#This Row],[Staff attitude]],Rating_Range[],2,0)</f>
        <v>4</v>
      </c>
      <c r="AA534" s="6">
        <f>VLOOKUP(Feedback[[#This Row],[Check-in Process]],Rating_Range[],2,0)</f>
        <v>5</v>
      </c>
      <c r="AB534" s="6">
        <f>VLOOKUP(Feedback[[#This Row],[Room service]],Rating_Range[],2,0)</f>
        <v>2</v>
      </c>
      <c r="AC534" s="6">
        <f>VLOOKUP(Feedback[[#This Row],[Room cleanliness]],Rating_Range[],2,0)</f>
        <v>2</v>
      </c>
      <c r="AD534" s="6">
        <f>VLOOKUP(Feedback[[#This Row],[Food quality]],Rating_Range[],2,0)</f>
        <v>5</v>
      </c>
      <c r="AE534" s="6">
        <f>VLOOKUP(Feedback[[#This Row],[Variety of food]],Rating_Range[],2,0)</f>
        <v>2</v>
      </c>
      <c r="AF534" s="6">
        <f>VLOOKUP(Feedback[[#This Row],[Broadband &amp; TV]],Rating_Range[],2,0)</f>
        <v>2</v>
      </c>
      <c r="AG534" s="6">
        <f>VLOOKUP(Feedback[[#This Row],[Gym]],Rating_Range[],2,0)</f>
        <v>4</v>
      </c>
      <c r="AH534" s="6">
        <f>AVERAGE(Feedback[[#This Row],[S.A]:[Gymm]])</f>
        <v>3.25</v>
      </c>
      <c r="AI534" s="6">
        <f>AVERAGE(Feedback[[#This Row],[S.A]:[C-I-P]])</f>
        <v>4.5</v>
      </c>
      <c r="AJ534" s="6">
        <f>AVERAGE(Feedback[[#This Row],[RM_S]:[RM_C]])</f>
        <v>2</v>
      </c>
      <c r="AK534" s="6">
        <f>AVERAGE(Feedback[[#This Row],[F_Q]:[Var_Food]])</f>
        <v>3.5</v>
      </c>
      <c r="AL534" s="6">
        <f>AVERAGE(Feedback[[#This Row],[B &amp; TV]:[Gymm]])</f>
        <v>3</v>
      </c>
    </row>
    <row r="535" spans="1:38" x14ac:dyDescent="0.3">
      <c r="A535">
        <v>534</v>
      </c>
      <c r="B535" s="1">
        <v>44086</v>
      </c>
      <c r="C535" s="1">
        <v>44090</v>
      </c>
      <c r="D535" s="5">
        <f>INT(YEAR(Feedback[[#This Row],[Checkin Date]]))</f>
        <v>2020</v>
      </c>
      <c r="E535" s="5" t="s">
        <v>2019</v>
      </c>
      <c r="F535" s="5" t="str">
        <f>TEXT(Feedback[[#This Row],[Checkin Date]],"dddd")</f>
        <v>Saturday</v>
      </c>
      <c r="G535" s="5" t="str">
        <f>IF(OR(Feedback[[#This Row],[Checkin Day]]="Monday",Feedback[[#This Row],[Checkin Day]]="Tuesday",Feedback[[#This Row],[Checkin Day]]="Wednesday",Feedback[[#This Row],[Checkin Day]]="Thursday"),"Weekdays","Weekends")</f>
        <v>Weekends</v>
      </c>
      <c r="H535">
        <v>4</v>
      </c>
      <c r="I5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35" t="s">
        <v>565</v>
      </c>
      <c r="K535" t="s">
        <v>21</v>
      </c>
      <c r="L535" s="1">
        <v>20317</v>
      </c>
      <c r="M535" s="5">
        <f ca="1">DATEDIF(Feedback[[#This Row],[Date of Birth]],TODAY(),"Y")</f>
        <v>69</v>
      </c>
      <c r="N535" t="s">
        <v>22</v>
      </c>
      <c r="O535" t="s">
        <v>1992</v>
      </c>
      <c r="P535">
        <v>4</v>
      </c>
      <c r="Q535">
        <v>10</v>
      </c>
      <c r="R535" t="s">
        <v>24</v>
      </c>
      <c r="S535" t="s">
        <v>28</v>
      </c>
      <c r="T535" t="s">
        <v>25</v>
      </c>
      <c r="U535" t="s">
        <v>24</v>
      </c>
      <c r="V535" t="s">
        <v>24</v>
      </c>
      <c r="W535" t="s">
        <v>27</v>
      </c>
      <c r="X535" t="s">
        <v>24</v>
      </c>
      <c r="Y535" t="s">
        <v>28</v>
      </c>
      <c r="Z535" s="6">
        <f>VLOOKUP(Feedback[[#This Row],[Staff attitude]],Rating_Range[],2,0)</f>
        <v>3</v>
      </c>
      <c r="AA535" s="6">
        <f>VLOOKUP(Feedback[[#This Row],[Check-in Process]],Rating_Range[],2,0)</f>
        <v>5</v>
      </c>
      <c r="AB535" s="6">
        <f>VLOOKUP(Feedback[[#This Row],[Room service]],Rating_Range[],2,0)</f>
        <v>4</v>
      </c>
      <c r="AC535" s="6">
        <f>VLOOKUP(Feedback[[#This Row],[Room cleanliness]],Rating_Range[],2,0)</f>
        <v>3</v>
      </c>
      <c r="AD535" s="6">
        <f>VLOOKUP(Feedback[[#This Row],[Food quality]],Rating_Range[],2,0)</f>
        <v>3</v>
      </c>
      <c r="AE535" s="6">
        <f>VLOOKUP(Feedback[[#This Row],[Variety of food]],Rating_Range[],2,0)</f>
        <v>2</v>
      </c>
      <c r="AF535" s="6">
        <f>VLOOKUP(Feedback[[#This Row],[Broadband &amp; TV]],Rating_Range[],2,0)</f>
        <v>3</v>
      </c>
      <c r="AG535" s="6">
        <f>VLOOKUP(Feedback[[#This Row],[Gym]],Rating_Range[],2,0)</f>
        <v>5</v>
      </c>
      <c r="AH535" s="6">
        <f>AVERAGE(Feedback[[#This Row],[S.A]:[Gymm]])</f>
        <v>3.5</v>
      </c>
      <c r="AI535" s="6">
        <f>AVERAGE(Feedback[[#This Row],[S.A]:[C-I-P]])</f>
        <v>4</v>
      </c>
      <c r="AJ535" s="6">
        <f>AVERAGE(Feedback[[#This Row],[RM_S]:[RM_C]])</f>
        <v>3.5</v>
      </c>
      <c r="AK535" s="6">
        <f>AVERAGE(Feedback[[#This Row],[F_Q]:[Var_Food]])</f>
        <v>2.5</v>
      </c>
      <c r="AL535" s="6">
        <f>AVERAGE(Feedback[[#This Row],[B &amp; TV]:[Gymm]])</f>
        <v>4</v>
      </c>
    </row>
    <row r="536" spans="1:38" x14ac:dyDescent="0.3">
      <c r="A536">
        <v>535</v>
      </c>
      <c r="B536" s="1">
        <v>44435</v>
      </c>
      <c r="C536" s="1">
        <v>44441</v>
      </c>
      <c r="D536" s="5">
        <f>INT(YEAR(Feedback[[#This Row],[Checkin Date]]))</f>
        <v>2021</v>
      </c>
      <c r="E536" s="5" t="s">
        <v>2012</v>
      </c>
      <c r="F536" s="5" t="str">
        <f>TEXT(Feedback[[#This Row],[Checkin Date]],"dddd")</f>
        <v>Friday</v>
      </c>
      <c r="G536" s="5" t="str">
        <f>IF(OR(Feedback[[#This Row],[Checkin Day]]="Monday",Feedback[[#This Row],[Checkin Day]]="Tuesday",Feedback[[#This Row],[Checkin Day]]="Wednesday",Feedback[[#This Row],[Checkin Day]]="Thursday"),"Weekdays","Weekends")</f>
        <v>Weekends</v>
      </c>
      <c r="H536">
        <v>6</v>
      </c>
      <c r="I5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36" t="s">
        <v>566</v>
      </c>
      <c r="K536" t="s">
        <v>37</v>
      </c>
      <c r="L536" s="1">
        <v>25451</v>
      </c>
      <c r="M536" s="5">
        <f ca="1">DATEDIF(Feedback[[#This Row],[Date of Birth]],TODAY(),"Y")</f>
        <v>55</v>
      </c>
      <c r="N536" t="s">
        <v>22</v>
      </c>
      <c r="O536" t="s">
        <v>23</v>
      </c>
      <c r="P536">
        <v>5</v>
      </c>
      <c r="Q536">
        <v>9</v>
      </c>
      <c r="R536" t="s">
        <v>25</v>
      </c>
      <c r="S536" t="s">
        <v>25</v>
      </c>
      <c r="T536" t="s">
        <v>24</v>
      </c>
      <c r="U536" t="s">
        <v>27</v>
      </c>
      <c r="V536" t="s">
        <v>26</v>
      </c>
      <c r="W536" t="s">
        <v>27</v>
      </c>
      <c r="X536" t="s">
        <v>27</v>
      </c>
      <c r="Y536" t="s">
        <v>27</v>
      </c>
      <c r="Z536" s="6">
        <f>VLOOKUP(Feedback[[#This Row],[Staff attitude]],Rating_Range[],2,0)</f>
        <v>4</v>
      </c>
      <c r="AA536" s="6">
        <f>VLOOKUP(Feedback[[#This Row],[Check-in Process]],Rating_Range[],2,0)</f>
        <v>4</v>
      </c>
      <c r="AB536" s="6">
        <f>VLOOKUP(Feedback[[#This Row],[Room service]],Rating_Range[],2,0)</f>
        <v>3</v>
      </c>
      <c r="AC536" s="6">
        <f>VLOOKUP(Feedback[[#This Row],[Room cleanliness]],Rating_Range[],2,0)</f>
        <v>2</v>
      </c>
      <c r="AD536" s="6">
        <f>VLOOKUP(Feedback[[#This Row],[Food quality]],Rating_Range[],2,0)</f>
        <v>1</v>
      </c>
      <c r="AE536" s="6">
        <f>VLOOKUP(Feedback[[#This Row],[Variety of food]],Rating_Range[],2,0)</f>
        <v>2</v>
      </c>
      <c r="AF536" s="6">
        <f>VLOOKUP(Feedback[[#This Row],[Broadband &amp; TV]],Rating_Range[],2,0)</f>
        <v>2</v>
      </c>
      <c r="AG536" s="6">
        <f>VLOOKUP(Feedback[[#This Row],[Gym]],Rating_Range[],2,0)</f>
        <v>2</v>
      </c>
      <c r="AH536" s="6">
        <f>AVERAGE(Feedback[[#This Row],[S.A]:[Gymm]])</f>
        <v>2.5</v>
      </c>
      <c r="AI536" s="6">
        <f>AVERAGE(Feedback[[#This Row],[S.A]:[C-I-P]])</f>
        <v>4</v>
      </c>
      <c r="AJ536" s="6">
        <f>AVERAGE(Feedback[[#This Row],[RM_S]:[RM_C]])</f>
        <v>2.5</v>
      </c>
      <c r="AK536" s="6">
        <f>AVERAGE(Feedback[[#This Row],[F_Q]:[Var_Food]])</f>
        <v>1.5</v>
      </c>
      <c r="AL536" s="6">
        <f>AVERAGE(Feedback[[#This Row],[B &amp; TV]:[Gymm]])</f>
        <v>2</v>
      </c>
    </row>
    <row r="537" spans="1:38" x14ac:dyDescent="0.3">
      <c r="A537">
        <v>536</v>
      </c>
      <c r="B537" s="1">
        <v>44918</v>
      </c>
      <c r="C537" s="1">
        <v>44923</v>
      </c>
      <c r="D537" s="5">
        <f>INT(YEAR(Feedback[[#This Row],[Checkin Date]]))</f>
        <v>2022</v>
      </c>
      <c r="E537" s="5" t="s">
        <v>2010</v>
      </c>
      <c r="F537" s="5" t="str">
        <f>TEXT(Feedback[[#This Row],[Checkin Date]],"dddd")</f>
        <v>Friday</v>
      </c>
      <c r="G537" s="5" t="str">
        <f>IF(OR(Feedback[[#This Row],[Checkin Day]]="Monday",Feedback[[#This Row],[Checkin Day]]="Tuesday",Feedback[[#This Row],[Checkin Day]]="Wednesday",Feedback[[#This Row],[Checkin Day]]="Thursday"),"Weekdays","Weekends")</f>
        <v>Weekends</v>
      </c>
      <c r="H537">
        <v>5</v>
      </c>
      <c r="I5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37" t="s">
        <v>567</v>
      </c>
      <c r="K537" t="s">
        <v>37</v>
      </c>
      <c r="L537" s="1">
        <v>21093</v>
      </c>
      <c r="M537" s="5">
        <f ca="1">DATEDIF(Feedback[[#This Row],[Date of Birth]],TODAY(),"Y")</f>
        <v>67</v>
      </c>
      <c r="N537" t="s">
        <v>35</v>
      </c>
      <c r="O537" t="s">
        <v>23</v>
      </c>
      <c r="P537">
        <v>4</v>
      </c>
      <c r="Q537">
        <v>8</v>
      </c>
      <c r="R537" t="s">
        <v>28</v>
      </c>
      <c r="S537" t="s">
        <v>24</v>
      </c>
      <c r="T537" t="s">
        <v>24</v>
      </c>
      <c r="U537" t="s">
        <v>25</v>
      </c>
      <c r="V537" t="s">
        <v>25</v>
      </c>
      <c r="W537" t="s">
        <v>26</v>
      </c>
      <c r="X537" t="s">
        <v>24</v>
      </c>
      <c r="Y537" t="s">
        <v>26</v>
      </c>
      <c r="Z537" s="6">
        <f>VLOOKUP(Feedback[[#This Row],[Staff attitude]],Rating_Range[],2,0)</f>
        <v>5</v>
      </c>
      <c r="AA537" s="6">
        <f>VLOOKUP(Feedback[[#This Row],[Check-in Process]],Rating_Range[],2,0)</f>
        <v>3</v>
      </c>
      <c r="AB537" s="6">
        <f>VLOOKUP(Feedback[[#This Row],[Room service]],Rating_Range[],2,0)</f>
        <v>3</v>
      </c>
      <c r="AC537" s="6">
        <f>VLOOKUP(Feedback[[#This Row],[Room cleanliness]],Rating_Range[],2,0)</f>
        <v>4</v>
      </c>
      <c r="AD537" s="6">
        <f>VLOOKUP(Feedback[[#This Row],[Food quality]],Rating_Range[],2,0)</f>
        <v>4</v>
      </c>
      <c r="AE537" s="6">
        <f>VLOOKUP(Feedback[[#This Row],[Variety of food]],Rating_Range[],2,0)</f>
        <v>1</v>
      </c>
      <c r="AF537" s="6">
        <f>VLOOKUP(Feedback[[#This Row],[Broadband &amp; TV]],Rating_Range[],2,0)</f>
        <v>3</v>
      </c>
      <c r="AG537" s="6">
        <f>VLOOKUP(Feedback[[#This Row],[Gym]],Rating_Range[],2,0)</f>
        <v>1</v>
      </c>
      <c r="AH537" s="6">
        <f>AVERAGE(Feedback[[#This Row],[S.A]:[Gymm]])</f>
        <v>3</v>
      </c>
      <c r="AI537" s="6">
        <f>AVERAGE(Feedback[[#This Row],[S.A]:[C-I-P]])</f>
        <v>4</v>
      </c>
      <c r="AJ537" s="6">
        <f>AVERAGE(Feedback[[#This Row],[RM_S]:[RM_C]])</f>
        <v>3.5</v>
      </c>
      <c r="AK537" s="6">
        <f>AVERAGE(Feedback[[#This Row],[F_Q]:[Var_Food]])</f>
        <v>2.5</v>
      </c>
      <c r="AL537" s="6">
        <f>AVERAGE(Feedback[[#This Row],[B &amp; TV]:[Gymm]])</f>
        <v>2</v>
      </c>
    </row>
    <row r="538" spans="1:38" x14ac:dyDescent="0.3">
      <c r="A538">
        <v>537</v>
      </c>
      <c r="B538" s="1">
        <v>43845</v>
      </c>
      <c r="C538" s="1">
        <v>43848</v>
      </c>
      <c r="D538" s="5">
        <f>INT(YEAR(Feedback[[#This Row],[Checkin Date]]))</f>
        <v>2020</v>
      </c>
      <c r="E538" s="5" t="s">
        <v>2014</v>
      </c>
      <c r="F538" s="5" t="str">
        <f>TEXT(Feedback[[#This Row],[Checkin Date]],"dddd")</f>
        <v>Wednesday</v>
      </c>
      <c r="G538" s="5" t="str">
        <f>IF(OR(Feedback[[#This Row],[Checkin Day]]="Monday",Feedback[[#This Row],[Checkin Day]]="Tuesday",Feedback[[#This Row],[Checkin Day]]="Wednesday",Feedback[[#This Row],[Checkin Day]]="Thursday"),"Weekdays","Weekends")</f>
        <v>Weekdays</v>
      </c>
      <c r="H538">
        <v>3</v>
      </c>
      <c r="I5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38" t="s">
        <v>568</v>
      </c>
      <c r="K538" t="s">
        <v>37</v>
      </c>
      <c r="L538" s="1">
        <v>39050</v>
      </c>
      <c r="M538" s="5">
        <f ca="1">DATEDIF(Feedback[[#This Row],[Date of Birth]],TODAY(),"Y")</f>
        <v>18</v>
      </c>
      <c r="N538" t="s">
        <v>22</v>
      </c>
      <c r="O538" t="s">
        <v>23</v>
      </c>
      <c r="P538">
        <v>5</v>
      </c>
      <c r="Q538">
        <v>10</v>
      </c>
      <c r="R538" t="s">
        <v>24</v>
      </c>
      <c r="S538" t="s">
        <v>24</v>
      </c>
      <c r="T538" t="s">
        <v>28</v>
      </c>
      <c r="U538" t="s">
        <v>28</v>
      </c>
      <c r="V538" t="s">
        <v>25</v>
      </c>
      <c r="W538" t="s">
        <v>26</v>
      </c>
      <c r="X538" t="s">
        <v>25</v>
      </c>
      <c r="Y538" t="s">
        <v>26</v>
      </c>
      <c r="Z538" s="6">
        <f>VLOOKUP(Feedback[[#This Row],[Staff attitude]],Rating_Range[],2,0)</f>
        <v>3</v>
      </c>
      <c r="AA538" s="6">
        <f>VLOOKUP(Feedback[[#This Row],[Check-in Process]],Rating_Range[],2,0)</f>
        <v>3</v>
      </c>
      <c r="AB538" s="6">
        <f>VLOOKUP(Feedback[[#This Row],[Room service]],Rating_Range[],2,0)</f>
        <v>5</v>
      </c>
      <c r="AC538" s="6">
        <f>VLOOKUP(Feedback[[#This Row],[Room cleanliness]],Rating_Range[],2,0)</f>
        <v>5</v>
      </c>
      <c r="AD538" s="6">
        <f>VLOOKUP(Feedback[[#This Row],[Food quality]],Rating_Range[],2,0)</f>
        <v>4</v>
      </c>
      <c r="AE538" s="6">
        <f>VLOOKUP(Feedback[[#This Row],[Variety of food]],Rating_Range[],2,0)</f>
        <v>1</v>
      </c>
      <c r="AF538" s="6">
        <f>VLOOKUP(Feedback[[#This Row],[Broadband &amp; TV]],Rating_Range[],2,0)</f>
        <v>4</v>
      </c>
      <c r="AG538" s="6">
        <f>VLOOKUP(Feedback[[#This Row],[Gym]],Rating_Range[],2,0)</f>
        <v>1</v>
      </c>
      <c r="AH538" s="6">
        <f>AVERAGE(Feedback[[#This Row],[S.A]:[Gymm]])</f>
        <v>3.25</v>
      </c>
      <c r="AI538" s="6">
        <f>AVERAGE(Feedback[[#This Row],[S.A]:[C-I-P]])</f>
        <v>3</v>
      </c>
      <c r="AJ538" s="6">
        <f>AVERAGE(Feedback[[#This Row],[RM_S]:[RM_C]])</f>
        <v>5</v>
      </c>
      <c r="AK538" s="6">
        <f>AVERAGE(Feedback[[#This Row],[F_Q]:[Var_Food]])</f>
        <v>2.5</v>
      </c>
      <c r="AL538" s="6">
        <f>AVERAGE(Feedback[[#This Row],[B &amp; TV]:[Gymm]])</f>
        <v>2.5</v>
      </c>
    </row>
    <row r="539" spans="1:38" x14ac:dyDescent="0.3">
      <c r="A539">
        <v>538</v>
      </c>
      <c r="B539" s="1">
        <v>44415</v>
      </c>
      <c r="C539" s="1">
        <v>44438</v>
      </c>
      <c r="D539" s="5">
        <f>INT(YEAR(Feedback[[#This Row],[Checkin Date]]))</f>
        <v>2021</v>
      </c>
      <c r="E539" s="5" t="s">
        <v>2012</v>
      </c>
      <c r="F539" s="5" t="str">
        <f>TEXT(Feedback[[#This Row],[Checkin Date]],"dddd")</f>
        <v>Saturday</v>
      </c>
      <c r="G539" s="5" t="str">
        <f>IF(OR(Feedback[[#This Row],[Checkin Day]]="Monday",Feedback[[#This Row],[Checkin Day]]="Tuesday",Feedback[[#This Row],[Checkin Day]]="Wednesday",Feedback[[#This Row],[Checkin Day]]="Thursday"),"Weekdays","Weekends")</f>
        <v>Weekends</v>
      </c>
      <c r="H539">
        <v>23</v>
      </c>
      <c r="I5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39" t="s">
        <v>569</v>
      </c>
      <c r="K539" t="s">
        <v>21</v>
      </c>
      <c r="L539" s="1">
        <v>20642</v>
      </c>
      <c r="M539" s="5">
        <f ca="1">DATEDIF(Feedback[[#This Row],[Date of Birth]],TODAY(),"Y")</f>
        <v>68</v>
      </c>
      <c r="N539" t="s">
        <v>35</v>
      </c>
      <c r="O539" t="s">
        <v>1994</v>
      </c>
      <c r="P539">
        <v>2</v>
      </c>
      <c r="Q539">
        <v>9</v>
      </c>
      <c r="R539" t="s">
        <v>25</v>
      </c>
      <c r="S539" t="s">
        <v>24</v>
      </c>
      <c r="T539" t="s">
        <v>28</v>
      </c>
      <c r="U539" t="s">
        <v>28</v>
      </c>
      <c r="V539" t="s">
        <v>28</v>
      </c>
      <c r="W539" t="s">
        <v>27</v>
      </c>
      <c r="X539" t="s">
        <v>27</v>
      </c>
      <c r="Y539" t="s">
        <v>28</v>
      </c>
      <c r="Z539" s="6">
        <f>VLOOKUP(Feedback[[#This Row],[Staff attitude]],Rating_Range[],2,0)</f>
        <v>4</v>
      </c>
      <c r="AA539" s="6">
        <f>VLOOKUP(Feedback[[#This Row],[Check-in Process]],Rating_Range[],2,0)</f>
        <v>3</v>
      </c>
      <c r="AB539" s="6">
        <f>VLOOKUP(Feedback[[#This Row],[Room service]],Rating_Range[],2,0)</f>
        <v>5</v>
      </c>
      <c r="AC539" s="6">
        <f>VLOOKUP(Feedback[[#This Row],[Room cleanliness]],Rating_Range[],2,0)</f>
        <v>5</v>
      </c>
      <c r="AD539" s="6">
        <f>VLOOKUP(Feedback[[#This Row],[Food quality]],Rating_Range[],2,0)</f>
        <v>5</v>
      </c>
      <c r="AE539" s="6">
        <f>VLOOKUP(Feedback[[#This Row],[Variety of food]],Rating_Range[],2,0)</f>
        <v>2</v>
      </c>
      <c r="AF539" s="6">
        <f>VLOOKUP(Feedback[[#This Row],[Broadband &amp; TV]],Rating_Range[],2,0)</f>
        <v>2</v>
      </c>
      <c r="AG539" s="6">
        <f>VLOOKUP(Feedback[[#This Row],[Gym]],Rating_Range[],2,0)</f>
        <v>5</v>
      </c>
      <c r="AH539" s="6">
        <f>AVERAGE(Feedback[[#This Row],[S.A]:[Gymm]])</f>
        <v>3.875</v>
      </c>
      <c r="AI539" s="6">
        <f>AVERAGE(Feedback[[#This Row],[S.A]:[C-I-P]])</f>
        <v>3.5</v>
      </c>
      <c r="AJ539" s="6">
        <f>AVERAGE(Feedback[[#This Row],[RM_S]:[RM_C]])</f>
        <v>5</v>
      </c>
      <c r="AK539" s="6">
        <f>AVERAGE(Feedback[[#This Row],[F_Q]:[Var_Food]])</f>
        <v>3.5</v>
      </c>
      <c r="AL539" s="6">
        <f>AVERAGE(Feedback[[#This Row],[B &amp; TV]:[Gymm]])</f>
        <v>3.5</v>
      </c>
    </row>
    <row r="540" spans="1:38" x14ac:dyDescent="0.3">
      <c r="A540">
        <v>539</v>
      </c>
      <c r="B540" s="1">
        <v>44004</v>
      </c>
      <c r="C540" s="1">
        <v>44033</v>
      </c>
      <c r="D540" s="5">
        <f>INT(YEAR(Feedback[[#This Row],[Checkin Date]]))</f>
        <v>2020</v>
      </c>
      <c r="E540" s="5" t="s">
        <v>2009</v>
      </c>
      <c r="F540" s="5" t="str">
        <f>TEXT(Feedback[[#This Row],[Checkin Date]],"dddd")</f>
        <v>Monday</v>
      </c>
      <c r="G540" s="5" t="str">
        <f>IF(OR(Feedback[[#This Row],[Checkin Day]]="Monday",Feedback[[#This Row],[Checkin Day]]="Tuesday",Feedback[[#This Row],[Checkin Day]]="Wednesday",Feedback[[#This Row],[Checkin Day]]="Thursday"),"Weekdays","Weekends")</f>
        <v>Weekdays</v>
      </c>
      <c r="H540">
        <v>29</v>
      </c>
      <c r="I5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40" t="s">
        <v>570</v>
      </c>
      <c r="K540" t="s">
        <v>21</v>
      </c>
      <c r="L540" s="1">
        <v>38412</v>
      </c>
      <c r="M540" s="5">
        <f ca="1">DATEDIF(Feedback[[#This Row],[Date of Birth]],TODAY(),"Y")</f>
        <v>20</v>
      </c>
      <c r="N540" t="s">
        <v>22</v>
      </c>
      <c r="O540" t="s">
        <v>23</v>
      </c>
      <c r="P540">
        <v>5</v>
      </c>
      <c r="Q540">
        <v>9</v>
      </c>
      <c r="R540" t="s">
        <v>28</v>
      </c>
      <c r="S540" t="s">
        <v>28</v>
      </c>
      <c r="T540" t="s">
        <v>24</v>
      </c>
      <c r="U540" t="s">
        <v>24</v>
      </c>
      <c r="V540" t="s">
        <v>25</v>
      </c>
      <c r="W540" t="s">
        <v>26</v>
      </c>
      <c r="X540" t="s">
        <v>26</v>
      </c>
      <c r="Y540" t="s">
        <v>27</v>
      </c>
      <c r="Z540" s="6">
        <f>VLOOKUP(Feedback[[#This Row],[Staff attitude]],Rating_Range[],2,0)</f>
        <v>5</v>
      </c>
      <c r="AA540" s="6">
        <f>VLOOKUP(Feedback[[#This Row],[Check-in Process]],Rating_Range[],2,0)</f>
        <v>5</v>
      </c>
      <c r="AB540" s="6">
        <f>VLOOKUP(Feedback[[#This Row],[Room service]],Rating_Range[],2,0)</f>
        <v>3</v>
      </c>
      <c r="AC540" s="6">
        <f>VLOOKUP(Feedback[[#This Row],[Room cleanliness]],Rating_Range[],2,0)</f>
        <v>3</v>
      </c>
      <c r="AD540" s="6">
        <f>VLOOKUP(Feedback[[#This Row],[Food quality]],Rating_Range[],2,0)</f>
        <v>4</v>
      </c>
      <c r="AE540" s="6">
        <f>VLOOKUP(Feedback[[#This Row],[Variety of food]],Rating_Range[],2,0)</f>
        <v>1</v>
      </c>
      <c r="AF540" s="6">
        <f>VLOOKUP(Feedback[[#This Row],[Broadband &amp; TV]],Rating_Range[],2,0)</f>
        <v>1</v>
      </c>
      <c r="AG540" s="6">
        <f>VLOOKUP(Feedback[[#This Row],[Gym]],Rating_Range[],2,0)</f>
        <v>2</v>
      </c>
      <c r="AH540" s="6">
        <f>AVERAGE(Feedback[[#This Row],[S.A]:[Gymm]])</f>
        <v>3</v>
      </c>
      <c r="AI540" s="6">
        <f>AVERAGE(Feedback[[#This Row],[S.A]:[C-I-P]])</f>
        <v>5</v>
      </c>
      <c r="AJ540" s="6">
        <f>AVERAGE(Feedback[[#This Row],[RM_S]:[RM_C]])</f>
        <v>3</v>
      </c>
      <c r="AK540" s="6">
        <f>AVERAGE(Feedback[[#This Row],[F_Q]:[Var_Food]])</f>
        <v>2.5</v>
      </c>
      <c r="AL540" s="6">
        <f>AVERAGE(Feedback[[#This Row],[B &amp; TV]:[Gymm]])</f>
        <v>1.5</v>
      </c>
    </row>
    <row r="541" spans="1:38" x14ac:dyDescent="0.3">
      <c r="A541">
        <v>540</v>
      </c>
      <c r="B541" s="1">
        <v>44520</v>
      </c>
      <c r="C541" s="1">
        <v>44524</v>
      </c>
      <c r="D541" s="5">
        <f>INT(YEAR(Feedback[[#This Row],[Checkin Date]]))</f>
        <v>2021</v>
      </c>
      <c r="E541" s="5" t="s">
        <v>2015</v>
      </c>
      <c r="F541" s="5" t="str">
        <f>TEXT(Feedback[[#This Row],[Checkin Date]],"dddd")</f>
        <v>Saturday</v>
      </c>
      <c r="G541" s="5" t="str">
        <f>IF(OR(Feedback[[#This Row],[Checkin Day]]="Monday",Feedback[[#This Row],[Checkin Day]]="Tuesday",Feedback[[#This Row],[Checkin Day]]="Wednesday",Feedback[[#This Row],[Checkin Day]]="Thursday"),"Weekdays","Weekends")</f>
        <v>Weekends</v>
      </c>
      <c r="H541">
        <v>4</v>
      </c>
      <c r="I5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41" t="s">
        <v>571</v>
      </c>
      <c r="K541" t="s">
        <v>37</v>
      </c>
      <c r="L541" s="1">
        <v>27717</v>
      </c>
      <c r="M541" s="5">
        <f ca="1">DATEDIF(Feedback[[#This Row],[Date of Birth]],TODAY(),"Y")</f>
        <v>49</v>
      </c>
      <c r="N541" t="s">
        <v>22</v>
      </c>
      <c r="O541" t="s">
        <v>23</v>
      </c>
      <c r="P541">
        <v>3</v>
      </c>
      <c r="Q541">
        <v>9</v>
      </c>
      <c r="R541" t="s">
        <v>25</v>
      </c>
      <c r="S541" t="s">
        <v>27</v>
      </c>
      <c r="T541" t="s">
        <v>24</v>
      </c>
      <c r="U541" t="s">
        <v>25</v>
      </c>
      <c r="V541" t="s">
        <v>27</v>
      </c>
      <c r="W541" t="s">
        <v>26</v>
      </c>
      <c r="X541" t="s">
        <v>25</v>
      </c>
      <c r="Y541" t="s">
        <v>28</v>
      </c>
      <c r="Z541" s="6">
        <f>VLOOKUP(Feedback[[#This Row],[Staff attitude]],Rating_Range[],2,0)</f>
        <v>4</v>
      </c>
      <c r="AA541" s="6">
        <f>VLOOKUP(Feedback[[#This Row],[Check-in Process]],Rating_Range[],2,0)</f>
        <v>2</v>
      </c>
      <c r="AB541" s="6">
        <f>VLOOKUP(Feedback[[#This Row],[Room service]],Rating_Range[],2,0)</f>
        <v>3</v>
      </c>
      <c r="AC541" s="6">
        <f>VLOOKUP(Feedback[[#This Row],[Room cleanliness]],Rating_Range[],2,0)</f>
        <v>4</v>
      </c>
      <c r="AD541" s="6">
        <f>VLOOKUP(Feedback[[#This Row],[Food quality]],Rating_Range[],2,0)</f>
        <v>2</v>
      </c>
      <c r="AE541" s="6">
        <f>VLOOKUP(Feedback[[#This Row],[Variety of food]],Rating_Range[],2,0)</f>
        <v>1</v>
      </c>
      <c r="AF541" s="6">
        <f>VLOOKUP(Feedback[[#This Row],[Broadband &amp; TV]],Rating_Range[],2,0)</f>
        <v>4</v>
      </c>
      <c r="AG541" s="6">
        <f>VLOOKUP(Feedback[[#This Row],[Gym]],Rating_Range[],2,0)</f>
        <v>5</v>
      </c>
      <c r="AH541" s="6">
        <f>AVERAGE(Feedback[[#This Row],[S.A]:[Gymm]])</f>
        <v>3.125</v>
      </c>
      <c r="AI541" s="6">
        <f>AVERAGE(Feedback[[#This Row],[S.A]:[C-I-P]])</f>
        <v>3</v>
      </c>
      <c r="AJ541" s="6">
        <f>AVERAGE(Feedback[[#This Row],[RM_S]:[RM_C]])</f>
        <v>3.5</v>
      </c>
      <c r="AK541" s="6">
        <f>AVERAGE(Feedback[[#This Row],[F_Q]:[Var_Food]])</f>
        <v>1.5</v>
      </c>
      <c r="AL541" s="6">
        <f>AVERAGE(Feedback[[#This Row],[B &amp; TV]:[Gymm]])</f>
        <v>4.5</v>
      </c>
    </row>
    <row r="542" spans="1:38" x14ac:dyDescent="0.3">
      <c r="A542">
        <v>541</v>
      </c>
      <c r="B542" s="1">
        <v>43990</v>
      </c>
      <c r="C542" s="1">
        <v>44009</v>
      </c>
      <c r="D542" s="5">
        <f>INT(YEAR(Feedback[[#This Row],[Checkin Date]]))</f>
        <v>2020</v>
      </c>
      <c r="E542" s="5" t="s">
        <v>2009</v>
      </c>
      <c r="F542" s="5" t="str">
        <f>TEXT(Feedback[[#This Row],[Checkin Date]],"dddd")</f>
        <v>Monday</v>
      </c>
      <c r="G542" s="5" t="str">
        <f>IF(OR(Feedback[[#This Row],[Checkin Day]]="Monday",Feedback[[#This Row],[Checkin Day]]="Tuesday",Feedback[[#This Row],[Checkin Day]]="Wednesday",Feedback[[#This Row],[Checkin Day]]="Thursday"),"Weekdays","Weekends")</f>
        <v>Weekdays</v>
      </c>
      <c r="H542">
        <v>19</v>
      </c>
      <c r="I5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42" t="s">
        <v>572</v>
      </c>
      <c r="K542" t="s">
        <v>37</v>
      </c>
      <c r="L542" s="1">
        <v>27471</v>
      </c>
      <c r="M542" s="5">
        <f ca="1">DATEDIF(Feedback[[#This Row],[Date of Birth]],TODAY(),"Y")</f>
        <v>50</v>
      </c>
      <c r="N542" t="s">
        <v>31</v>
      </c>
      <c r="O542" t="s">
        <v>1995</v>
      </c>
      <c r="P542">
        <v>5</v>
      </c>
      <c r="Q542">
        <v>7</v>
      </c>
      <c r="R542" t="s">
        <v>24</v>
      </c>
      <c r="S542" t="s">
        <v>25</v>
      </c>
      <c r="T542" t="s">
        <v>25</v>
      </c>
      <c r="U542" t="s">
        <v>28</v>
      </c>
      <c r="V542" t="s">
        <v>25</v>
      </c>
      <c r="W542" t="s">
        <v>26</v>
      </c>
      <c r="X542" t="s">
        <v>26</v>
      </c>
      <c r="Y542" t="s">
        <v>28</v>
      </c>
      <c r="Z542" s="6">
        <f>VLOOKUP(Feedback[[#This Row],[Staff attitude]],Rating_Range[],2,0)</f>
        <v>3</v>
      </c>
      <c r="AA542" s="6">
        <f>VLOOKUP(Feedback[[#This Row],[Check-in Process]],Rating_Range[],2,0)</f>
        <v>4</v>
      </c>
      <c r="AB542" s="6">
        <f>VLOOKUP(Feedback[[#This Row],[Room service]],Rating_Range[],2,0)</f>
        <v>4</v>
      </c>
      <c r="AC542" s="6">
        <f>VLOOKUP(Feedback[[#This Row],[Room cleanliness]],Rating_Range[],2,0)</f>
        <v>5</v>
      </c>
      <c r="AD542" s="6">
        <f>VLOOKUP(Feedback[[#This Row],[Food quality]],Rating_Range[],2,0)</f>
        <v>4</v>
      </c>
      <c r="AE542" s="6">
        <f>VLOOKUP(Feedback[[#This Row],[Variety of food]],Rating_Range[],2,0)</f>
        <v>1</v>
      </c>
      <c r="AF542" s="6">
        <f>VLOOKUP(Feedback[[#This Row],[Broadband &amp; TV]],Rating_Range[],2,0)</f>
        <v>1</v>
      </c>
      <c r="AG542" s="6">
        <f>VLOOKUP(Feedback[[#This Row],[Gym]],Rating_Range[],2,0)</f>
        <v>5</v>
      </c>
      <c r="AH542" s="6">
        <f>AVERAGE(Feedback[[#This Row],[S.A]:[Gymm]])</f>
        <v>3.375</v>
      </c>
      <c r="AI542" s="6">
        <f>AVERAGE(Feedback[[#This Row],[S.A]:[C-I-P]])</f>
        <v>3.5</v>
      </c>
      <c r="AJ542" s="6">
        <f>AVERAGE(Feedback[[#This Row],[RM_S]:[RM_C]])</f>
        <v>4.5</v>
      </c>
      <c r="AK542" s="6">
        <f>AVERAGE(Feedback[[#This Row],[F_Q]:[Var_Food]])</f>
        <v>2.5</v>
      </c>
      <c r="AL542" s="6">
        <f>AVERAGE(Feedback[[#This Row],[B &amp; TV]:[Gymm]])</f>
        <v>3</v>
      </c>
    </row>
    <row r="543" spans="1:38" x14ac:dyDescent="0.3">
      <c r="A543">
        <v>542</v>
      </c>
      <c r="B543" s="1">
        <v>44007</v>
      </c>
      <c r="C543" s="1">
        <v>44010</v>
      </c>
      <c r="D543" s="5">
        <f>INT(YEAR(Feedback[[#This Row],[Checkin Date]]))</f>
        <v>2020</v>
      </c>
      <c r="E543" s="5" t="s">
        <v>2009</v>
      </c>
      <c r="F543" s="5" t="str">
        <f>TEXT(Feedback[[#This Row],[Checkin Date]],"dddd")</f>
        <v>Thursday</v>
      </c>
      <c r="G543" s="5" t="str">
        <f>IF(OR(Feedback[[#This Row],[Checkin Day]]="Monday",Feedback[[#This Row],[Checkin Day]]="Tuesday",Feedback[[#This Row],[Checkin Day]]="Wednesday",Feedback[[#This Row],[Checkin Day]]="Thursday"),"Weekdays","Weekends")</f>
        <v>Weekdays</v>
      </c>
      <c r="H543">
        <v>3</v>
      </c>
      <c r="I5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43" t="s">
        <v>573</v>
      </c>
      <c r="K543" t="s">
        <v>21</v>
      </c>
      <c r="L543" s="1">
        <v>20808</v>
      </c>
      <c r="M543" s="5">
        <f ca="1">DATEDIF(Feedback[[#This Row],[Date of Birth]],TODAY(),"Y")</f>
        <v>68</v>
      </c>
      <c r="N543" t="s">
        <v>31</v>
      </c>
      <c r="O543" t="s">
        <v>1994</v>
      </c>
      <c r="P543">
        <v>5</v>
      </c>
      <c r="Q543">
        <v>9</v>
      </c>
      <c r="R543" t="s">
        <v>25</v>
      </c>
      <c r="S543" t="s">
        <v>28</v>
      </c>
      <c r="T543" t="s">
        <v>25</v>
      </c>
      <c r="U543" t="s">
        <v>24</v>
      </c>
      <c r="V543" t="s">
        <v>24</v>
      </c>
      <c r="W543" t="s">
        <v>27</v>
      </c>
      <c r="X543" t="s">
        <v>25</v>
      </c>
      <c r="Y543" t="s">
        <v>28</v>
      </c>
      <c r="Z543" s="6">
        <f>VLOOKUP(Feedback[[#This Row],[Staff attitude]],Rating_Range[],2,0)</f>
        <v>4</v>
      </c>
      <c r="AA543" s="6">
        <f>VLOOKUP(Feedback[[#This Row],[Check-in Process]],Rating_Range[],2,0)</f>
        <v>5</v>
      </c>
      <c r="AB543" s="6">
        <f>VLOOKUP(Feedback[[#This Row],[Room service]],Rating_Range[],2,0)</f>
        <v>4</v>
      </c>
      <c r="AC543" s="6">
        <f>VLOOKUP(Feedback[[#This Row],[Room cleanliness]],Rating_Range[],2,0)</f>
        <v>3</v>
      </c>
      <c r="AD543" s="6">
        <f>VLOOKUP(Feedback[[#This Row],[Food quality]],Rating_Range[],2,0)</f>
        <v>3</v>
      </c>
      <c r="AE543" s="6">
        <f>VLOOKUP(Feedback[[#This Row],[Variety of food]],Rating_Range[],2,0)</f>
        <v>2</v>
      </c>
      <c r="AF543" s="6">
        <f>VLOOKUP(Feedback[[#This Row],[Broadband &amp; TV]],Rating_Range[],2,0)</f>
        <v>4</v>
      </c>
      <c r="AG543" s="6">
        <f>VLOOKUP(Feedback[[#This Row],[Gym]],Rating_Range[],2,0)</f>
        <v>5</v>
      </c>
      <c r="AH543" s="6">
        <f>AVERAGE(Feedback[[#This Row],[S.A]:[Gymm]])</f>
        <v>3.75</v>
      </c>
      <c r="AI543" s="6">
        <f>AVERAGE(Feedback[[#This Row],[S.A]:[C-I-P]])</f>
        <v>4.5</v>
      </c>
      <c r="AJ543" s="6">
        <f>AVERAGE(Feedback[[#This Row],[RM_S]:[RM_C]])</f>
        <v>3.5</v>
      </c>
      <c r="AK543" s="6">
        <f>AVERAGE(Feedback[[#This Row],[F_Q]:[Var_Food]])</f>
        <v>2.5</v>
      </c>
      <c r="AL543" s="6">
        <f>AVERAGE(Feedback[[#This Row],[B &amp; TV]:[Gymm]])</f>
        <v>4.5</v>
      </c>
    </row>
    <row r="544" spans="1:38" x14ac:dyDescent="0.3">
      <c r="A544">
        <v>543</v>
      </c>
      <c r="B544" s="1">
        <v>44538</v>
      </c>
      <c r="C544" s="1">
        <v>44554</v>
      </c>
      <c r="D544" s="5">
        <f>INT(YEAR(Feedback[[#This Row],[Checkin Date]]))</f>
        <v>2021</v>
      </c>
      <c r="E544" s="5" t="s">
        <v>2010</v>
      </c>
      <c r="F544" s="5" t="str">
        <f>TEXT(Feedback[[#This Row],[Checkin Date]],"dddd")</f>
        <v>Wednesday</v>
      </c>
      <c r="G544" s="5" t="str">
        <f>IF(OR(Feedback[[#This Row],[Checkin Day]]="Monday",Feedback[[#This Row],[Checkin Day]]="Tuesday",Feedback[[#This Row],[Checkin Day]]="Wednesday",Feedback[[#This Row],[Checkin Day]]="Thursday"),"Weekdays","Weekends")</f>
        <v>Weekdays</v>
      </c>
      <c r="H544">
        <v>16</v>
      </c>
      <c r="I5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44" t="s">
        <v>574</v>
      </c>
      <c r="K544" t="s">
        <v>21</v>
      </c>
      <c r="L544" s="1">
        <v>28715</v>
      </c>
      <c r="M544" s="5">
        <f ca="1">DATEDIF(Feedback[[#This Row],[Date of Birth]],TODAY(),"Y")</f>
        <v>46</v>
      </c>
      <c r="N544" t="s">
        <v>22</v>
      </c>
      <c r="O544" t="s">
        <v>23</v>
      </c>
      <c r="P544">
        <v>3</v>
      </c>
      <c r="Q544">
        <v>3</v>
      </c>
      <c r="R544" t="s">
        <v>24</v>
      </c>
      <c r="S544" t="s">
        <v>24</v>
      </c>
      <c r="T544" t="s">
        <v>24</v>
      </c>
      <c r="U544" t="s">
        <v>28</v>
      </c>
      <c r="V544" t="s">
        <v>24</v>
      </c>
      <c r="W544" t="s">
        <v>27</v>
      </c>
      <c r="X544" t="s">
        <v>24</v>
      </c>
      <c r="Y544" t="s">
        <v>24</v>
      </c>
      <c r="Z544" s="6">
        <f>VLOOKUP(Feedback[[#This Row],[Staff attitude]],Rating_Range[],2,0)</f>
        <v>3</v>
      </c>
      <c r="AA544" s="6">
        <f>VLOOKUP(Feedback[[#This Row],[Check-in Process]],Rating_Range[],2,0)</f>
        <v>3</v>
      </c>
      <c r="AB544" s="6">
        <f>VLOOKUP(Feedback[[#This Row],[Room service]],Rating_Range[],2,0)</f>
        <v>3</v>
      </c>
      <c r="AC544" s="6">
        <f>VLOOKUP(Feedback[[#This Row],[Room cleanliness]],Rating_Range[],2,0)</f>
        <v>5</v>
      </c>
      <c r="AD544" s="6">
        <f>VLOOKUP(Feedback[[#This Row],[Food quality]],Rating_Range[],2,0)</f>
        <v>3</v>
      </c>
      <c r="AE544" s="6">
        <f>VLOOKUP(Feedback[[#This Row],[Variety of food]],Rating_Range[],2,0)</f>
        <v>2</v>
      </c>
      <c r="AF544" s="6">
        <f>VLOOKUP(Feedback[[#This Row],[Broadband &amp; TV]],Rating_Range[],2,0)</f>
        <v>3</v>
      </c>
      <c r="AG544" s="6">
        <f>VLOOKUP(Feedback[[#This Row],[Gym]],Rating_Range[],2,0)</f>
        <v>3</v>
      </c>
      <c r="AH544" s="6">
        <f>AVERAGE(Feedback[[#This Row],[S.A]:[Gymm]])</f>
        <v>3.125</v>
      </c>
      <c r="AI544" s="6">
        <f>AVERAGE(Feedback[[#This Row],[S.A]:[C-I-P]])</f>
        <v>3</v>
      </c>
      <c r="AJ544" s="6">
        <f>AVERAGE(Feedback[[#This Row],[RM_S]:[RM_C]])</f>
        <v>4</v>
      </c>
      <c r="AK544" s="6">
        <f>AVERAGE(Feedback[[#This Row],[F_Q]:[Var_Food]])</f>
        <v>2.5</v>
      </c>
      <c r="AL544" s="6">
        <f>AVERAGE(Feedback[[#This Row],[B &amp; TV]:[Gymm]])</f>
        <v>3</v>
      </c>
    </row>
    <row r="545" spans="1:38" x14ac:dyDescent="0.3">
      <c r="A545">
        <v>544</v>
      </c>
      <c r="B545" s="1">
        <v>44469</v>
      </c>
      <c r="C545" s="1">
        <v>44470</v>
      </c>
      <c r="D545" s="5">
        <f>INT(YEAR(Feedback[[#This Row],[Checkin Date]]))</f>
        <v>2021</v>
      </c>
      <c r="E545" s="5" t="s">
        <v>2019</v>
      </c>
      <c r="F545" s="5" t="str">
        <f>TEXT(Feedback[[#This Row],[Checkin Date]],"dddd")</f>
        <v>Thursday</v>
      </c>
      <c r="G545" s="5" t="str">
        <f>IF(OR(Feedback[[#This Row],[Checkin Day]]="Monday",Feedback[[#This Row],[Checkin Day]]="Tuesday",Feedback[[#This Row],[Checkin Day]]="Wednesday",Feedback[[#This Row],[Checkin Day]]="Thursday"),"Weekdays","Weekends")</f>
        <v>Weekdays</v>
      </c>
      <c r="H545">
        <v>1</v>
      </c>
      <c r="I5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45" t="s">
        <v>575</v>
      </c>
      <c r="K545" t="s">
        <v>37</v>
      </c>
      <c r="L545" s="1">
        <v>34568</v>
      </c>
      <c r="M545" s="5">
        <f ca="1">DATEDIF(Feedback[[#This Row],[Date of Birth]],TODAY(),"Y")</f>
        <v>30</v>
      </c>
      <c r="N545" t="s">
        <v>31</v>
      </c>
      <c r="O545" t="s">
        <v>1993</v>
      </c>
      <c r="P545">
        <v>4</v>
      </c>
      <c r="Q545">
        <v>4</v>
      </c>
      <c r="R545" t="s">
        <v>25</v>
      </c>
      <c r="S545" t="s">
        <v>24</v>
      </c>
      <c r="T545" t="s">
        <v>25</v>
      </c>
      <c r="U545" t="s">
        <v>24</v>
      </c>
      <c r="V545" t="s">
        <v>26</v>
      </c>
      <c r="W545" t="s">
        <v>26</v>
      </c>
      <c r="X545" t="s">
        <v>27</v>
      </c>
      <c r="Y545" t="s">
        <v>24</v>
      </c>
      <c r="Z545" s="6">
        <f>VLOOKUP(Feedback[[#This Row],[Staff attitude]],Rating_Range[],2,0)</f>
        <v>4</v>
      </c>
      <c r="AA545" s="6">
        <f>VLOOKUP(Feedback[[#This Row],[Check-in Process]],Rating_Range[],2,0)</f>
        <v>3</v>
      </c>
      <c r="AB545" s="6">
        <f>VLOOKUP(Feedback[[#This Row],[Room service]],Rating_Range[],2,0)</f>
        <v>4</v>
      </c>
      <c r="AC545" s="6">
        <f>VLOOKUP(Feedback[[#This Row],[Room cleanliness]],Rating_Range[],2,0)</f>
        <v>3</v>
      </c>
      <c r="AD545" s="6">
        <f>VLOOKUP(Feedback[[#This Row],[Food quality]],Rating_Range[],2,0)</f>
        <v>1</v>
      </c>
      <c r="AE545" s="6">
        <f>VLOOKUP(Feedback[[#This Row],[Variety of food]],Rating_Range[],2,0)</f>
        <v>1</v>
      </c>
      <c r="AF545" s="6">
        <f>VLOOKUP(Feedback[[#This Row],[Broadband &amp; TV]],Rating_Range[],2,0)</f>
        <v>2</v>
      </c>
      <c r="AG545" s="6">
        <f>VLOOKUP(Feedback[[#This Row],[Gym]],Rating_Range[],2,0)</f>
        <v>3</v>
      </c>
      <c r="AH545" s="6">
        <f>AVERAGE(Feedback[[#This Row],[S.A]:[Gymm]])</f>
        <v>2.625</v>
      </c>
      <c r="AI545" s="6">
        <f>AVERAGE(Feedback[[#This Row],[S.A]:[C-I-P]])</f>
        <v>3.5</v>
      </c>
      <c r="AJ545" s="6">
        <f>AVERAGE(Feedback[[#This Row],[RM_S]:[RM_C]])</f>
        <v>3.5</v>
      </c>
      <c r="AK545" s="6">
        <f>AVERAGE(Feedback[[#This Row],[F_Q]:[Var_Food]])</f>
        <v>1</v>
      </c>
      <c r="AL545" s="6">
        <f>AVERAGE(Feedback[[#This Row],[B &amp; TV]:[Gymm]])</f>
        <v>2.5</v>
      </c>
    </row>
    <row r="546" spans="1:38" x14ac:dyDescent="0.3">
      <c r="A546">
        <v>545</v>
      </c>
      <c r="B546" s="1">
        <v>44717</v>
      </c>
      <c r="C546" s="1">
        <v>44747</v>
      </c>
      <c r="D546" s="5">
        <f>INT(YEAR(Feedback[[#This Row],[Checkin Date]]))</f>
        <v>2022</v>
      </c>
      <c r="E546" s="5" t="s">
        <v>2009</v>
      </c>
      <c r="F546" s="5" t="str">
        <f>TEXT(Feedback[[#This Row],[Checkin Date]],"dddd")</f>
        <v>Sunday</v>
      </c>
      <c r="G546" s="5" t="str">
        <f>IF(OR(Feedback[[#This Row],[Checkin Day]]="Monday",Feedback[[#This Row],[Checkin Day]]="Tuesday",Feedback[[#This Row],[Checkin Day]]="Wednesday",Feedback[[#This Row],[Checkin Day]]="Thursday"),"Weekdays","Weekends")</f>
        <v>Weekends</v>
      </c>
      <c r="H546">
        <v>30</v>
      </c>
      <c r="I5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46" t="s">
        <v>576</v>
      </c>
      <c r="K546" t="s">
        <v>21</v>
      </c>
      <c r="L546" s="1">
        <v>33419</v>
      </c>
      <c r="M546" s="5">
        <f ca="1">DATEDIF(Feedback[[#This Row],[Date of Birth]],TODAY(),"Y")</f>
        <v>34</v>
      </c>
      <c r="N546" t="s">
        <v>31</v>
      </c>
      <c r="O546" t="s">
        <v>1992</v>
      </c>
      <c r="P546">
        <v>5</v>
      </c>
      <c r="Q546">
        <v>7</v>
      </c>
      <c r="R546" t="s">
        <v>25</v>
      </c>
      <c r="S546" t="s">
        <v>25</v>
      </c>
      <c r="T546" t="s">
        <v>24</v>
      </c>
      <c r="U546" t="s">
        <v>24</v>
      </c>
      <c r="V546" t="s">
        <v>25</v>
      </c>
      <c r="W546" t="s">
        <v>25</v>
      </c>
      <c r="X546" t="s">
        <v>27</v>
      </c>
      <c r="Y546" t="s">
        <v>25</v>
      </c>
      <c r="Z546" s="6">
        <f>VLOOKUP(Feedback[[#This Row],[Staff attitude]],Rating_Range[],2,0)</f>
        <v>4</v>
      </c>
      <c r="AA546" s="6">
        <f>VLOOKUP(Feedback[[#This Row],[Check-in Process]],Rating_Range[],2,0)</f>
        <v>4</v>
      </c>
      <c r="AB546" s="6">
        <f>VLOOKUP(Feedback[[#This Row],[Room service]],Rating_Range[],2,0)</f>
        <v>3</v>
      </c>
      <c r="AC546" s="6">
        <f>VLOOKUP(Feedback[[#This Row],[Room cleanliness]],Rating_Range[],2,0)</f>
        <v>3</v>
      </c>
      <c r="AD546" s="6">
        <f>VLOOKUP(Feedback[[#This Row],[Food quality]],Rating_Range[],2,0)</f>
        <v>4</v>
      </c>
      <c r="AE546" s="6">
        <f>VLOOKUP(Feedback[[#This Row],[Variety of food]],Rating_Range[],2,0)</f>
        <v>4</v>
      </c>
      <c r="AF546" s="6">
        <f>VLOOKUP(Feedback[[#This Row],[Broadband &amp; TV]],Rating_Range[],2,0)</f>
        <v>2</v>
      </c>
      <c r="AG546" s="6">
        <f>VLOOKUP(Feedback[[#This Row],[Gym]],Rating_Range[],2,0)</f>
        <v>4</v>
      </c>
      <c r="AH546" s="6">
        <f>AVERAGE(Feedback[[#This Row],[S.A]:[Gymm]])</f>
        <v>3.5</v>
      </c>
      <c r="AI546" s="6">
        <f>AVERAGE(Feedback[[#This Row],[S.A]:[C-I-P]])</f>
        <v>4</v>
      </c>
      <c r="AJ546" s="6">
        <f>AVERAGE(Feedback[[#This Row],[RM_S]:[RM_C]])</f>
        <v>3</v>
      </c>
      <c r="AK546" s="6">
        <f>AVERAGE(Feedback[[#This Row],[F_Q]:[Var_Food]])</f>
        <v>4</v>
      </c>
      <c r="AL546" s="6">
        <f>AVERAGE(Feedback[[#This Row],[B &amp; TV]:[Gymm]])</f>
        <v>3</v>
      </c>
    </row>
    <row r="547" spans="1:38" x14ac:dyDescent="0.3">
      <c r="A547">
        <v>546</v>
      </c>
      <c r="B547" s="1">
        <v>44434</v>
      </c>
      <c r="C547" s="1">
        <v>44444</v>
      </c>
      <c r="D547" s="5">
        <f>INT(YEAR(Feedback[[#This Row],[Checkin Date]]))</f>
        <v>2021</v>
      </c>
      <c r="E547" s="5" t="s">
        <v>2012</v>
      </c>
      <c r="F547" s="5" t="str">
        <f>TEXT(Feedback[[#This Row],[Checkin Date]],"dddd")</f>
        <v>Thursday</v>
      </c>
      <c r="G547" s="5" t="str">
        <f>IF(OR(Feedback[[#This Row],[Checkin Day]]="Monday",Feedback[[#This Row],[Checkin Day]]="Tuesday",Feedback[[#This Row],[Checkin Day]]="Wednesday",Feedback[[#This Row],[Checkin Day]]="Thursday"),"Weekdays","Weekends")</f>
        <v>Weekdays</v>
      </c>
      <c r="H547">
        <v>10</v>
      </c>
      <c r="I5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47" t="s">
        <v>577</v>
      </c>
      <c r="K547" t="s">
        <v>21</v>
      </c>
      <c r="L547" s="1">
        <v>25532</v>
      </c>
      <c r="M547" s="5">
        <f ca="1">DATEDIF(Feedback[[#This Row],[Date of Birth]],TODAY(),"Y")</f>
        <v>55</v>
      </c>
      <c r="N547" t="s">
        <v>22</v>
      </c>
      <c r="O547" t="s">
        <v>23</v>
      </c>
      <c r="P547">
        <v>5</v>
      </c>
      <c r="Q547">
        <v>9</v>
      </c>
      <c r="R547" t="s">
        <v>24</v>
      </c>
      <c r="S547" t="s">
        <v>24</v>
      </c>
      <c r="T547" t="s">
        <v>28</v>
      </c>
      <c r="U547" t="s">
        <v>24</v>
      </c>
      <c r="V547" t="s">
        <v>27</v>
      </c>
      <c r="W547" t="s">
        <v>25</v>
      </c>
      <c r="X547" t="s">
        <v>24</v>
      </c>
      <c r="Y547" t="s">
        <v>27</v>
      </c>
      <c r="Z547" s="6">
        <f>VLOOKUP(Feedback[[#This Row],[Staff attitude]],Rating_Range[],2,0)</f>
        <v>3</v>
      </c>
      <c r="AA547" s="6">
        <f>VLOOKUP(Feedback[[#This Row],[Check-in Process]],Rating_Range[],2,0)</f>
        <v>3</v>
      </c>
      <c r="AB547" s="6">
        <f>VLOOKUP(Feedback[[#This Row],[Room service]],Rating_Range[],2,0)</f>
        <v>5</v>
      </c>
      <c r="AC547" s="6">
        <f>VLOOKUP(Feedback[[#This Row],[Room cleanliness]],Rating_Range[],2,0)</f>
        <v>3</v>
      </c>
      <c r="AD547" s="6">
        <f>VLOOKUP(Feedback[[#This Row],[Food quality]],Rating_Range[],2,0)</f>
        <v>2</v>
      </c>
      <c r="AE547" s="6">
        <f>VLOOKUP(Feedback[[#This Row],[Variety of food]],Rating_Range[],2,0)</f>
        <v>4</v>
      </c>
      <c r="AF547" s="6">
        <f>VLOOKUP(Feedback[[#This Row],[Broadband &amp; TV]],Rating_Range[],2,0)</f>
        <v>3</v>
      </c>
      <c r="AG547" s="6">
        <f>VLOOKUP(Feedback[[#This Row],[Gym]],Rating_Range[],2,0)</f>
        <v>2</v>
      </c>
      <c r="AH547" s="6">
        <f>AVERAGE(Feedback[[#This Row],[S.A]:[Gymm]])</f>
        <v>3.125</v>
      </c>
      <c r="AI547" s="6">
        <f>AVERAGE(Feedback[[#This Row],[S.A]:[C-I-P]])</f>
        <v>3</v>
      </c>
      <c r="AJ547" s="6">
        <f>AVERAGE(Feedback[[#This Row],[RM_S]:[RM_C]])</f>
        <v>4</v>
      </c>
      <c r="AK547" s="6">
        <f>AVERAGE(Feedback[[#This Row],[F_Q]:[Var_Food]])</f>
        <v>3</v>
      </c>
      <c r="AL547" s="6">
        <f>AVERAGE(Feedback[[#This Row],[B &amp; TV]:[Gymm]])</f>
        <v>2.5</v>
      </c>
    </row>
    <row r="548" spans="1:38" x14ac:dyDescent="0.3">
      <c r="A548">
        <v>547</v>
      </c>
      <c r="B548" s="1">
        <v>44762</v>
      </c>
      <c r="C548" s="1">
        <v>44774</v>
      </c>
      <c r="D548" s="5">
        <f>INT(YEAR(Feedback[[#This Row],[Checkin Date]]))</f>
        <v>2022</v>
      </c>
      <c r="E548" s="5" t="s">
        <v>2016</v>
      </c>
      <c r="F548" s="5" t="str">
        <f>TEXT(Feedback[[#This Row],[Checkin Date]],"dddd")</f>
        <v>Wednesday</v>
      </c>
      <c r="G548" s="5" t="str">
        <f>IF(OR(Feedback[[#This Row],[Checkin Day]]="Monday",Feedback[[#This Row],[Checkin Day]]="Tuesday",Feedback[[#This Row],[Checkin Day]]="Wednesday",Feedback[[#This Row],[Checkin Day]]="Thursday"),"Weekdays","Weekends")</f>
        <v>Weekdays</v>
      </c>
      <c r="H548">
        <v>12</v>
      </c>
      <c r="I5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48" t="s">
        <v>578</v>
      </c>
      <c r="K548" t="s">
        <v>21</v>
      </c>
      <c r="L548" s="1">
        <v>32082</v>
      </c>
      <c r="M548" s="5">
        <f ca="1">DATEDIF(Feedback[[#This Row],[Date of Birth]],TODAY(),"Y")</f>
        <v>37</v>
      </c>
      <c r="N548" t="s">
        <v>53</v>
      </c>
      <c r="O548" t="s">
        <v>1991</v>
      </c>
      <c r="P548">
        <v>3</v>
      </c>
      <c r="Q548">
        <v>9</v>
      </c>
      <c r="R548" t="s">
        <v>24</v>
      </c>
      <c r="S548" t="s">
        <v>24</v>
      </c>
      <c r="T548" t="s">
        <v>28</v>
      </c>
      <c r="U548" t="s">
        <v>27</v>
      </c>
      <c r="V548" t="s">
        <v>24</v>
      </c>
      <c r="W548" t="s">
        <v>26</v>
      </c>
      <c r="X548" t="s">
        <v>25</v>
      </c>
      <c r="Y548" t="s">
        <v>26</v>
      </c>
      <c r="Z548" s="6">
        <f>VLOOKUP(Feedback[[#This Row],[Staff attitude]],Rating_Range[],2,0)</f>
        <v>3</v>
      </c>
      <c r="AA548" s="6">
        <f>VLOOKUP(Feedback[[#This Row],[Check-in Process]],Rating_Range[],2,0)</f>
        <v>3</v>
      </c>
      <c r="AB548" s="6">
        <f>VLOOKUP(Feedback[[#This Row],[Room service]],Rating_Range[],2,0)</f>
        <v>5</v>
      </c>
      <c r="AC548" s="6">
        <f>VLOOKUP(Feedback[[#This Row],[Room cleanliness]],Rating_Range[],2,0)</f>
        <v>2</v>
      </c>
      <c r="AD548" s="6">
        <f>VLOOKUP(Feedback[[#This Row],[Food quality]],Rating_Range[],2,0)</f>
        <v>3</v>
      </c>
      <c r="AE548" s="6">
        <f>VLOOKUP(Feedback[[#This Row],[Variety of food]],Rating_Range[],2,0)</f>
        <v>1</v>
      </c>
      <c r="AF548" s="6">
        <f>VLOOKUP(Feedback[[#This Row],[Broadband &amp; TV]],Rating_Range[],2,0)</f>
        <v>4</v>
      </c>
      <c r="AG548" s="6">
        <f>VLOOKUP(Feedback[[#This Row],[Gym]],Rating_Range[],2,0)</f>
        <v>1</v>
      </c>
      <c r="AH548" s="6">
        <f>AVERAGE(Feedback[[#This Row],[S.A]:[Gymm]])</f>
        <v>2.75</v>
      </c>
      <c r="AI548" s="6">
        <f>AVERAGE(Feedback[[#This Row],[S.A]:[C-I-P]])</f>
        <v>3</v>
      </c>
      <c r="AJ548" s="6">
        <f>AVERAGE(Feedback[[#This Row],[RM_S]:[RM_C]])</f>
        <v>3.5</v>
      </c>
      <c r="AK548" s="6">
        <f>AVERAGE(Feedback[[#This Row],[F_Q]:[Var_Food]])</f>
        <v>2</v>
      </c>
      <c r="AL548" s="6">
        <f>AVERAGE(Feedback[[#This Row],[B &amp; TV]:[Gymm]])</f>
        <v>2.5</v>
      </c>
    </row>
    <row r="549" spans="1:38" x14ac:dyDescent="0.3">
      <c r="A549">
        <v>548</v>
      </c>
      <c r="B549" s="1">
        <v>44605</v>
      </c>
      <c r="C549" s="1">
        <v>44616</v>
      </c>
      <c r="D549" s="5">
        <f>INT(YEAR(Feedback[[#This Row],[Checkin Date]]))</f>
        <v>2022</v>
      </c>
      <c r="E549" s="5" t="s">
        <v>2018</v>
      </c>
      <c r="F549" s="5" t="str">
        <f>TEXT(Feedback[[#This Row],[Checkin Date]],"dddd")</f>
        <v>Sunday</v>
      </c>
      <c r="G549" s="5" t="str">
        <f>IF(OR(Feedback[[#This Row],[Checkin Day]]="Monday",Feedback[[#This Row],[Checkin Day]]="Tuesday",Feedback[[#This Row],[Checkin Day]]="Wednesday",Feedback[[#This Row],[Checkin Day]]="Thursday"),"Weekdays","Weekends")</f>
        <v>Weekends</v>
      </c>
      <c r="H549">
        <v>11</v>
      </c>
      <c r="I5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49" t="s">
        <v>579</v>
      </c>
      <c r="K549" t="s">
        <v>37</v>
      </c>
      <c r="L549" s="1">
        <v>35252</v>
      </c>
      <c r="M549" s="5">
        <f ca="1">DATEDIF(Feedback[[#This Row],[Date of Birth]],TODAY(),"Y")</f>
        <v>28</v>
      </c>
      <c r="N549" t="s">
        <v>35</v>
      </c>
      <c r="O549" t="s">
        <v>1991</v>
      </c>
      <c r="P549">
        <v>4</v>
      </c>
      <c r="Q549">
        <v>9</v>
      </c>
      <c r="R549" t="s">
        <v>25</v>
      </c>
      <c r="S549" t="s">
        <v>24</v>
      </c>
      <c r="T549" t="s">
        <v>24</v>
      </c>
      <c r="U549" t="s">
        <v>24</v>
      </c>
      <c r="V549" t="s">
        <v>25</v>
      </c>
      <c r="W549" t="s">
        <v>27</v>
      </c>
      <c r="X549" t="s">
        <v>28</v>
      </c>
      <c r="Y549" t="s">
        <v>25</v>
      </c>
      <c r="Z549" s="6">
        <f>VLOOKUP(Feedback[[#This Row],[Staff attitude]],Rating_Range[],2,0)</f>
        <v>4</v>
      </c>
      <c r="AA549" s="6">
        <f>VLOOKUP(Feedback[[#This Row],[Check-in Process]],Rating_Range[],2,0)</f>
        <v>3</v>
      </c>
      <c r="AB549" s="6">
        <f>VLOOKUP(Feedback[[#This Row],[Room service]],Rating_Range[],2,0)</f>
        <v>3</v>
      </c>
      <c r="AC549" s="6">
        <f>VLOOKUP(Feedback[[#This Row],[Room cleanliness]],Rating_Range[],2,0)</f>
        <v>3</v>
      </c>
      <c r="AD549" s="6">
        <f>VLOOKUP(Feedback[[#This Row],[Food quality]],Rating_Range[],2,0)</f>
        <v>4</v>
      </c>
      <c r="AE549" s="6">
        <f>VLOOKUP(Feedback[[#This Row],[Variety of food]],Rating_Range[],2,0)</f>
        <v>2</v>
      </c>
      <c r="AF549" s="6">
        <f>VLOOKUP(Feedback[[#This Row],[Broadband &amp; TV]],Rating_Range[],2,0)</f>
        <v>5</v>
      </c>
      <c r="AG549" s="6">
        <f>VLOOKUP(Feedback[[#This Row],[Gym]],Rating_Range[],2,0)</f>
        <v>4</v>
      </c>
      <c r="AH549" s="6">
        <f>AVERAGE(Feedback[[#This Row],[S.A]:[Gymm]])</f>
        <v>3.5</v>
      </c>
      <c r="AI549" s="6">
        <f>AVERAGE(Feedback[[#This Row],[S.A]:[C-I-P]])</f>
        <v>3.5</v>
      </c>
      <c r="AJ549" s="6">
        <f>AVERAGE(Feedback[[#This Row],[RM_S]:[RM_C]])</f>
        <v>3</v>
      </c>
      <c r="AK549" s="6">
        <f>AVERAGE(Feedback[[#This Row],[F_Q]:[Var_Food]])</f>
        <v>3</v>
      </c>
      <c r="AL549" s="6">
        <f>AVERAGE(Feedback[[#This Row],[B &amp; TV]:[Gymm]])</f>
        <v>4.5</v>
      </c>
    </row>
    <row r="550" spans="1:38" x14ac:dyDescent="0.3">
      <c r="A550">
        <v>549</v>
      </c>
      <c r="B550" s="1">
        <v>44035</v>
      </c>
      <c r="C550" s="1">
        <v>44049</v>
      </c>
      <c r="D550" s="5">
        <f>INT(YEAR(Feedback[[#This Row],[Checkin Date]]))</f>
        <v>2020</v>
      </c>
      <c r="E550" s="5" t="s">
        <v>2016</v>
      </c>
      <c r="F550" s="5" t="str">
        <f>TEXT(Feedback[[#This Row],[Checkin Date]],"dddd")</f>
        <v>Thursday</v>
      </c>
      <c r="G550" s="5" t="str">
        <f>IF(OR(Feedback[[#This Row],[Checkin Day]]="Monday",Feedback[[#This Row],[Checkin Day]]="Tuesday",Feedback[[#This Row],[Checkin Day]]="Wednesday",Feedback[[#This Row],[Checkin Day]]="Thursday"),"Weekdays","Weekends")</f>
        <v>Weekdays</v>
      </c>
      <c r="H550">
        <v>14</v>
      </c>
      <c r="I5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50" t="s">
        <v>580</v>
      </c>
      <c r="K550" t="s">
        <v>37</v>
      </c>
      <c r="L550" s="1">
        <v>34544</v>
      </c>
      <c r="M550" s="5">
        <f ca="1">DATEDIF(Feedback[[#This Row],[Date of Birth]],TODAY(),"Y")</f>
        <v>30</v>
      </c>
      <c r="N550" t="s">
        <v>31</v>
      </c>
      <c r="O550" t="s">
        <v>1992</v>
      </c>
      <c r="P550">
        <v>2</v>
      </c>
      <c r="Q550">
        <v>9</v>
      </c>
      <c r="R550" t="s">
        <v>24</v>
      </c>
      <c r="S550" t="s">
        <v>25</v>
      </c>
      <c r="T550" t="s">
        <v>24</v>
      </c>
      <c r="U550" t="s">
        <v>27</v>
      </c>
      <c r="V550" t="s">
        <v>26</v>
      </c>
      <c r="W550" t="s">
        <v>27</v>
      </c>
      <c r="X550" t="s">
        <v>26</v>
      </c>
      <c r="Y550" t="s">
        <v>27</v>
      </c>
      <c r="Z550" s="6">
        <f>VLOOKUP(Feedback[[#This Row],[Staff attitude]],Rating_Range[],2,0)</f>
        <v>3</v>
      </c>
      <c r="AA550" s="6">
        <f>VLOOKUP(Feedback[[#This Row],[Check-in Process]],Rating_Range[],2,0)</f>
        <v>4</v>
      </c>
      <c r="AB550" s="6">
        <f>VLOOKUP(Feedback[[#This Row],[Room service]],Rating_Range[],2,0)</f>
        <v>3</v>
      </c>
      <c r="AC550" s="6">
        <f>VLOOKUP(Feedback[[#This Row],[Room cleanliness]],Rating_Range[],2,0)</f>
        <v>2</v>
      </c>
      <c r="AD550" s="6">
        <f>VLOOKUP(Feedback[[#This Row],[Food quality]],Rating_Range[],2,0)</f>
        <v>1</v>
      </c>
      <c r="AE550" s="6">
        <f>VLOOKUP(Feedback[[#This Row],[Variety of food]],Rating_Range[],2,0)</f>
        <v>2</v>
      </c>
      <c r="AF550" s="6">
        <f>VLOOKUP(Feedback[[#This Row],[Broadband &amp; TV]],Rating_Range[],2,0)</f>
        <v>1</v>
      </c>
      <c r="AG550" s="6">
        <f>VLOOKUP(Feedback[[#This Row],[Gym]],Rating_Range[],2,0)</f>
        <v>2</v>
      </c>
      <c r="AH550" s="6">
        <f>AVERAGE(Feedback[[#This Row],[S.A]:[Gymm]])</f>
        <v>2.25</v>
      </c>
      <c r="AI550" s="6">
        <f>AVERAGE(Feedback[[#This Row],[S.A]:[C-I-P]])</f>
        <v>3.5</v>
      </c>
      <c r="AJ550" s="6">
        <f>AVERAGE(Feedback[[#This Row],[RM_S]:[RM_C]])</f>
        <v>2.5</v>
      </c>
      <c r="AK550" s="6">
        <f>AVERAGE(Feedback[[#This Row],[F_Q]:[Var_Food]])</f>
        <v>1.5</v>
      </c>
      <c r="AL550" s="6">
        <f>AVERAGE(Feedback[[#This Row],[B &amp; TV]:[Gymm]])</f>
        <v>1.5</v>
      </c>
    </row>
    <row r="551" spans="1:38" x14ac:dyDescent="0.3">
      <c r="A551">
        <v>550</v>
      </c>
      <c r="B551" s="1">
        <v>44880</v>
      </c>
      <c r="C551" s="1">
        <v>44890</v>
      </c>
      <c r="D551" s="5">
        <f>INT(YEAR(Feedback[[#This Row],[Checkin Date]]))</f>
        <v>2022</v>
      </c>
      <c r="E551" s="5" t="s">
        <v>2015</v>
      </c>
      <c r="F551" s="5" t="str">
        <f>TEXT(Feedback[[#This Row],[Checkin Date]],"dddd")</f>
        <v>Tuesday</v>
      </c>
      <c r="G551" s="5" t="str">
        <f>IF(OR(Feedback[[#This Row],[Checkin Day]]="Monday",Feedback[[#This Row],[Checkin Day]]="Tuesday",Feedback[[#This Row],[Checkin Day]]="Wednesday",Feedback[[#This Row],[Checkin Day]]="Thursday"),"Weekdays","Weekends")</f>
        <v>Weekdays</v>
      </c>
      <c r="H551">
        <v>10</v>
      </c>
      <c r="I5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51" t="s">
        <v>581</v>
      </c>
      <c r="K551" t="s">
        <v>21</v>
      </c>
      <c r="L551" s="1">
        <v>30191</v>
      </c>
      <c r="M551" s="5">
        <f ca="1">DATEDIF(Feedback[[#This Row],[Date of Birth]],TODAY(),"Y")</f>
        <v>42</v>
      </c>
      <c r="N551" t="s">
        <v>31</v>
      </c>
      <c r="O551" t="s">
        <v>1993</v>
      </c>
      <c r="P551">
        <v>4</v>
      </c>
      <c r="Q551">
        <v>8</v>
      </c>
      <c r="R551" t="s">
        <v>25</v>
      </c>
      <c r="S551" t="s">
        <v>25</v>
      </c>
      <c r="T551" t="s">
        <v>26</v>
      </c>
      <c r="U551" t="s">
        <v>26</v>
      </c>
      <c r="V551" t="s">
        <v>27</v>
      </c>
      <c r="W551" t="s">
        <v>27</v>
      </c>
      <c r="X551" t="s">
        <v>27</v>
      </c>
      <c r="Y551" t="s">
        <v>24</v>
      </c>
      <c r="Z551" s="6">
        <f>VLOOKUP(Feedback[[#This Row],[Staff attitude]],Rating_Range[],2,0)</f>
        <v>4</v>
      </c>
      <c r="AA551" s="6">
        <f>VLOOKUP(Feedback[[#This Row],[Check-in Process]],Rating_Range[],2,0)</f>
        <v>4</v>
      </c>
      <c r="AB551" s="6">
        <f>VLOOKUP(Feedback[[#This Row],[Room service]],Rating_Range[],2,0)</f>
        <v>1</v>
      </c>
      <c r="AC551" s="6">
        <f>VLOOKUP(Feedback[[#This Row],[Room cleanliness]],Rating_Range[],2,0)</f>
        <v>1</v>
      </c>
      <c r="AD551" s="6">
        <f>VLOOKUP(Feedback[[#This Row],[Food quality]],Rating_Range[],2,0)</f>
        <v>2</v>
      </c>
      <c r="AE551" s="6">
        <f>VLOOKUP(Feedback[[#This Row],[Variety of food]],Rating_Range[],2,0)</f>
        <v>2</v>
      </c>
      <c r="AF551" s="6">
        <f>VLOOKUP(Feedback[[#This Row],[Broadband &amp; TV]],Rating_Range[],2,0)</f>
        <v>2</v>
      </c>
      <c r="AG551" s="6">
        <f>VLOOKUP(Feedback[[#This Row],[Gym]],Rating_Range[],2,0)</f>
        <v>3</v>
      </c>
      <c r="AH551" s="6">
        <f>AVERAGE(Feedback[[#This Row],[S.A]:[Gymm]])</f>
        <v>2.375</v>
      </c>
      <c r="AI551" s="6">
        <f>AVERAGE(Feedback[[#This Row],[S.A]:[C-I-P]])</f>
        <v>4</v>
      </c>
      <c r="AJ551" s="6">
        <f>AVERAGE(Feedback[[#This Row],[RM_S]:[RM_C]])</f>
        <v>1</v>
      </c>
      <c r="AK551" s="6">
        <f>AVERAGE(Feedback[[#This Row],[F_Q]:[Var_Food]])</f>
        <v>2</v>
      </c>
      <c r="AL551" s="6">
        <f>AVERAGE(Feedback[[#This Row],[B &amp; TV]:[Gymm]])</f>
        <v>2.5</v>
      </c>
    </row>
    <row r="552" spans="1:38" x14ac:dyDescent="0.3">
      <c r="A552">
        <v>551</v>
      </c>
      <c r="B552" s="1">
        <v>44513</v>
      </c>
      <c r="C552" s="1">
        <v>44537</v>
      </c>
      <c r="D552" s="5">
        <f>INT(YEAR(Feedback[[#This Row],[Checkin Date]]))</f>
        <v>2021</v>
      </c>
      <c r="E552" s="5" t="s">
        <v>2015</v>
      </c>
      <c r="F552" s="5" t="str">
        <f>TEXT(Feedback[[#This Row],[Checkin Date]],"dddd")</f>
        <v>Saturday</v>
      </c>
      <c r="G552" s="5" t="str">
        <f>IF(OR(Feedback[[#This Row],[Checkin Day]]="Monday",Feedback[[#This Row],[Checkin Day]]="Tuesday",Feedback[[#This Row],[Checkin Day]]="Wednesday",Feedback[[#This Row],[Checkin Day]]="Thursday"),"Weekdays","Weekends")</f>
        <v>Weekends</v>
      </c>
      <c r="H552">
        <v>24</v>
      </c>
      <c r="I5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52" t="s">
        <v>582</v>
      </c>
      <c r="K552" t="s">
        <v>21</v>
      </c>
      <c r="L552" s="1">
        <v>36383</v>
      </c>
      <c r="M552" s="5">
        <f ca="1">DATEDIF(Feedback[[#This Row],[Date of Birth]],TODAY(),"Y")</f>
        <v>25</v>
      </c>
      <c r="N552" t="s">
        <v>22</v>
      </c>
      <c r="O552" t="s">
        <v>23</v>
      </c>
      <c r="P552">
        <v>1</v>
      </c>
      <c r="Q552">
        <v>9</v>
      </c>
      <c r="R552" t="s">
        <v>25</v>
      </c>
      <c r="S552" t="s">
        <v>27</v>
      </c>
      <c r="T552" t="s">
        <v>28</v>
      </c>
      <c r="U552" t="s">
        <v>25</v>
      </c>
      <c r="V552" t="s">
        <v>24</v>
      </c>
      <c r="W552" t="s">
        <v>28</v>
      </c>
      <c r="X552" t="s">
        <v>27</v>
      </c>
      <c r="Y552" t="s">
        <v>24</v>
      </c>
      <c r="Z552" s="6">
        <f>VLOOKUP(Feedback[[#This Row],[Staff attitude]],Rating_Range[],2,0)</f>
        <v>4</v>
      </c>
      <c r="AA552" s="6">
        <f>VLOOKUP(Feedback[[#This Row],[Check-in Process]],Rating_Range[],2,0)</f>
        <v>2</v>
      </c>
      <c r="AB552" s="6">
        <f>VLOOKUP(Feedback[[#This Row],[Room service]],Rating_Range[],2,0)</f>
        <v>5</v>
      </c>
      <c r="AC552" s="6">
        <f>VLOOKUP(Feedback[[#This Row],[Room cleanliness]],Rating_Range[],2,0)</f>
        <v>4</v>
      </c>
      <c r="AD552" s="6">
        <f>VLOOKUP(Feedback[[#This Row],[Food quality]],Rating_Range[],2,0)</f>
        <v>3</v>
      </c>
      <c r="AE552" s="6">
        <f>VLOOKUP(Feedback[[#This Row],[Variety of food]],Rating_Range[],2,0)</f>
        <v>5</v>
      </c>
      <c r="AF552" s="6">
        <f>VLOOKUP(Feedback[[#This Row],[Broadband &amp; TV]],Rating_Range[],2,0)</f>
        <v>2</v>
      </c>
      <c r="AG552" s="6">
        <f>VLOOKUP(Feedback[[#This Row],[Gym]],Rating_Range[],2,0)</f>
        <v>3</v>
      </c>
      <c r="AH552" s="6">
        <f>AVERAGE(Feedback[[#This Row],[S.A]:[Gymm]])</f>
        <v>3.5</v>
      </c>
      <c r="AI552" s="6">
        <f>AVERAGE(Feedback[[#This Row],[S.A]:[C-I-P]])</f>
        <v>3</v>
      </c>
      <c r="AJ552" s="6">
        <f>AVERAGE(Feedback[[#This Row],[RM_S]:[RM_C]])</f>
        <v>4.5</v>
      </c>
      <c r="AK552" s="6">
        <f>AVERAGE(Feedback[[#This Row],[F_Q]:[Var_Food]])</f>
        <v>4</v>
      </c>
      <c r="AL552" s="6">
        <f>AVERAGE(Feedback[[#This Row],[B &amp; TV]:[Gymm]])</f>
        <v>2.5</v>
      </c>
    </row>
    <row r="553" spans="1:38" x14ac:dyDescent="0.3">
      <c r="A553">
        <v>552</v>
      </c>
      <c r="B553" s="1">
        <v>44430</v>
      </c>
      <c r="C553" s="1">
        <v>44431</v>
      </c>
      <c r="D553" s="5">
        <f>INT(YEAR(Feedback[[#This Row],[Checkin Date]]))</f>
        <v>2021</v>
      </c>
      <c r="E553" s="5" t="s">
        <v>2012</v>
      </c>
      <c r="F553" s="5" t="str">
        <f>TEXT(Feedback[[#This Row],[Checkin Date]],"dddd")</f>
        <v>Sunday</v>
      </c>
      <c r="G553" s="5" t="str">
        <f>IF(OR(Feedback[[#This Row],[Checkin Day]]="Monday",Feedback[[#This Row],[Checkin Day]]="Tuesday",Feedback[[#This Row],[Checkin Day]]="Wednesday",Feedback[[#This Row],[Checkin Day]]="Thursday"),"Weekdays","Weekends")</f>
        <v>Weekends</v>
      </c>
      <c r="H553">
        <v>1</v>
      </c>
      <c r="I5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553" t="s">
        <v>583</v>
      </c>
      <c r="K553" t="s">
        <v>37</v>
      </c>
      <c r="L553" s="1">
        <v>25694</v>
      </c>
      <c r="M553" s="5">
        <f ca="1">DATEDIF(Feedback[[#This Row],[Date of Birth]],TODAY(),"Y")</f>
        <v>55</v>
      </c>
      <c r="N553" t="s">
        <v>53</v>
      </c>
      <c r="O553" t="s">
        <v>1992</v>
      </c>
      <c r="P553">
        <v>3</v>
      </c>
      <c r="Q553">
        <v>8</v>
      </c>
      <c r="R553" t="s">
        <v>25</v>
      </c>
      <c r="S553" t="s">
        <v>25</v>
      </c>
      <c r="T553" t="s">
        <v>24</v>
      </c>
      <c r="U553" t="s">
        <v>25</v>
      </c>
      <c r="V553" t="s">
        <v>26</v>
      </c>
      <c r="W553" t="s">
        <v>27</v>
      </c>
      <c r="X553" t="s">
        <v>26</v>
      </c>
      <c r="Y553" t="s">
        <v>26</v>
      </c>
      <c r="Z553" s="6">
        <f>VLOOKUP(Feedback[[#This Row],[Staff attitude]],Rating_Range[],2,0)</f>
        <v>4</v>
      </c>
      <c r="AA553" s="6">
        <f>VLOOKUP(Feedback[[#This Row],[Check-in Process]],Rating_Range[],2,0)</f>
        <v>4</v>
      </c>
      <c r="AB553" s="6">
        <f>VLOOKUP(Feedback[[#This Row],[Room service]],Rating_Range[],2,0)</f>
        <v>3</v>
      </c>
      <c r="AC553" s="6">
        <f>VLOOKUP(Feedback[[#This Row],[Room cleanliness]],Rating_Range[],2,0)</f>
        <v>4</v>
      </c>
      <c r="AD553" s="6">
        <f>VLOOKUP(Feedback[[#This Row],[Food quality]],Rating_Range[],2,0)</f>
        <v>1</v>
      </c>
      <c r="AE553" s="6">
        <f>VLOOKUP(Feedback[[#This Row],[Variety of food]],Rating_Range[],2,0)</f>
        <v>2</v>
      </c>
      <c r="AF553" s="6">
        <f>VLOOKUP(Feedback[[#This Row],[Broadband &amp; TV]],Rating_Range[],2,0)</f>
        <v>1</v>
      </c>
      <c r="AG553" s="6">
        <f>VLOOKUP(Feedback[[#This Row],[Gym]],Rating_Range[],2,0)</f>
        <v>1</v>
      </c>
      <c r="AH553" s="6">
        <f>AVERAGE(Feedback[[#This Row],[S.A]:[Gymm]])</f>
        <v>2.5</v>
      </c>
      <c r="AI553" s="6">
        <f>AVERAGE(Feedback[[#This Row],[S.A]:[C-I-P]])</f>
        <v>4</v>
      </c>
      <c r="AJ553" s="6">
        <f>AVERAGE(Feedback[[#This Row],[RM_S]:[RM_C]])</f>
        <v>3.5</v>
      </c>
      <c r="AK553" s="6">
        <f>AVERAGE(Feedback[[#This Row],[F_Q]:[Var_Food]])</f>
        <v>1.5</v>
      </c>
      <c r="AL553" s="6">
        <f>AVERAGE(Feedback[[#This Row],[B &amp; TV]:[Gymm]])</f>
        <v>1</v>
      </c>
    </row>
    <row r="554" spans="1:38" x14ac:dyDescent="0.3">
      <c r="A554">
        <v>553</v>
      </c>
      <c r="B554" s="1">
        <v>44814</v>
      </c>
      <c r="C554" s="1">
        <v>44815</v>
      </c>
      <c r="D554" s="5">
        <f>INT(YEAR(Feedback[[#This Row],[Checkin Date]]))</f>
        <v>2022</v>
      </c>
      <c r="E554" s="5" t="s">
        <v>2019</v>
      </c>
      <c r="F554" s="5" t="str">
        <f>TEXT(Feedback[[#This Row],[Checkin Date]],"dddd")</f>
        <v>Saturday</v>
      </c>
      <c r="G554" s="5" t="str">
        <f>IF(OR(Feedback[[#This Row],[Checkin Day]]="Monday",Feedback[[#This Row],[Checkin Day]]="Tuesday",Feedback[[#This Row],[Checkin Day]]="Wednesday",Feedback[[#This Row],[Checkin Day]]="Thursday"),"Weekdays","Weekends")</f>
        <v>Weekends</v>
      </c>
      <c r="H554">
        <v>1</v>
      </c>
      <c r="I5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554" t="s">
        <v>584</v>
      </c>
      <c r="K554" t="s">
        <v>21</v>
      </c>
      <c r="L554" s="1">
        <v>21219</v>
      </c>
      <c r="M554" s="5">
        <f ca="1">DATEDIF(Feedback[[#This Row],[Date of Birth]],TODAY(),"Y")</f>
        <v>67</v>
      </c>
      <c r="N554" t="s">
        <v>22</v>
      </c>
      <c r="O554" t="s">
        <v>23</v>
      </c>
      <c r="P554">
        <v>5</v>
      </c>
      <c r="Q554">
        <v>4</v>
      </c>
      <c r="R554" t="s">
        <v>27</v>
      </c>
      <c r="S554" t="s">
        <v>27</v>
      </c>
      <c r="T554" t="s">
        <v>25</v>
      </c>
      <c r="U554" t="s">
        <v>25</v>
      </c>
      <c r="V554" t="s">
        <v>24</v>
      </c>
      <c r="W554" t="s">
        <v>27</v>
      </c>
      <c r="X554" t="s">
        <v>24</v>
      </c>
      <c r="Y554" t="s">
        <v>27</v>
      </c>
      <c r="Z554" s="6">
        <f>VLOOKUP(Feedback[[#This Row],[Staff attitude]],Rating_Range[],2,0)</f>
        <v>2</v>
      </c>
      <c r="AA554" s="6">
        <f>VLOOKUP(Feedback[[#This Row],[Check-in Process]],Rating_Range[],2,0)</f>
        <v>2</v>
      </c>
      <c r="AB554" s="6">
        <f>VLOOKUP(Feedback[[#This Row],[Room service]],Rating_Range[],2,0)</f>
        <v>4</v>
      </c>
      <c r="AC554" s="6">
        <f>VLOOKUP(Feedback[[#This Row],[Room cleanliness]],Rating_Range[],2,0)</f>
        <v>4</v>
      </c>
      <c r="AD554" s="6">
        <f>VLOOKUP(Feedback[[#This Row],[Food quality]],Rating_Range[],2,0)</f>
        <v>3</v>
      </c>
      <c r="AE554" s="6">
        <f>VLOOKUP(Feedback[[#This Row],[Variety of food]],Rating_Range[],2,0)</f>
        <v>2</v>
      </c>
      <c r="AF554" s="6">
        <f>VLOOKUP(Feedback[[#This Row],[Broadband &amp; TV]],Rating_Range[],2,0)</f>
        <v>3</v>
      </c>
      <c r="AG554" s="6">
        <f>VLOOKUP(Feedback[[#This Row],[Gym]],Rating_Range[],2,0)</f>
        <v>2</v>
      </c>
      <c r="AH554" s="6">
        <f>AVERAGE(Feedback[[#This Row],[S.A]:[Gymm]])</f>
        <v>2.75</v>
      </c>
      <c r="AI554" s="6">
        <f>AVERAGE(Feedback[[#This Row],[S.A]:[C-I-P]])</f>
        <v>2</v>
      </c>
      <c r="AJ554" s="6">
        <f>AVERAGE(Feedback[[#This Row],[RM_S]:[RM_C]])</f>
        <v>4</v>
      </c>
      <c r="AK554" s="6">
        <f>AVERAGE(Feedback[[#This Row],[F_Q]:[Var_Food]])</f>
        <v>2.5</v>
      </c>
      <c r="AL554" s="6">
        <f>AVERAGE(Feedback[[#This Row],[B &amp; TV]:[Gymm]])</f>
        <v>2.5</v>
      </c>
    </row>
    <row r="555" spans="1:38" x14ac:dyDescent="0.3">
      <c r="A555">
        <v>554</v>
      </c>
      <c r="B555" s="1">
        <v>44724</v>
      </c>
      <c r="C555" s="1">
        <v>44744</v>
      </c>
      <c r="D555" s="5">
        <f>INT(YEAR(Feedback[[#This Row],[Checkin Date]]))</f>
        <v>2022</v>
      </c>
      <c r="E555" s="5" t="s">
        <v>2009</v>
      </c>
      <c r="F555" s="5" t="str">
        <f>TEXT(Feedback[[#This Row],[Checkin Date]],"dddd")</f>
        <v>Sunday</v>
      </c>
      <c r="G555" s="5" t="str">
        <f>IF(OR(Feedback[[#This Row],[Checkin Day]]="Monday",Feedback[[#This Row],[Checkin Day]]="Tuesday",Feedback[[#This Row],[Checkin Day]]="Wednesday",Feedback[[#This Row],[Checkin Day]]="Thursday"),"Weekdays","Weekends")</f>
        <v>Weekends</v>
      </c>
      <c r="H555">
        <v>20</v>
      </c>
      <c r="I5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55" t="s">
        <v>585</v>
      </c>
      <c r="K555" t="s">
        <v>37</v>
      </c>
      <c r="L555" s="1">
        <v>22281</v>
      </c>
      <c r="M555" s="5">
        <f ca="1">DATEDIF(Feedback[[#This Row],[Date of Birth]],TODAY(),"Y")</f>
        <v>64</v>
      </c>
      <c r="N555" t="s">
        <v>31</v>
      </c>
      <c r="O555" t="s">
        <v>1992</v>
      </c>
      <c r="P555">
        <v>5</v>
      </c>
      <c r="Q555">
        <v>6</v>
      </c>
      <c r="R555" t="s">
        <v>25</v>
      </c>
      <c r="S555" t="s">
        <v>27</v>
      </c>
      <c r="T555" t="s">
        <v>24</v>
      </c>
      <c r="U555" t="s">
        <v>25</v>
      </c>
      <c r="V555" t="s">
        <v>24</v>
      </c>
      <c r="W555" t="s">
        <v>27</v>
      </c>
      <c r="X555" t="s">
        <v>26</v>
      </c>
      <c r="Y555" t="s">
        <v>27</v>
      </c>
      <c r="Z555" s="6">
        <f>VLOOKUP(Feedback[[#This Row],[Staff attitude]],Rating_Range[],2,0)</f>
        <v>4</v>
      </c>
      <c r="AA555" s="6">
        <f>VLOOKUP(Feedback[[#This Row],[Check-in Process]],Rating_Range[],2,0)</f>
        <v>2</v>
      </c>
      <c r="AB555" s="6">
        <f>VLOOKUP(Feedback[[#This Row],[Room service]],Rating_Range[],2,0)</f>
        <v>3</v>
      </c>
      <c r="AC555" s="6">
        <f>VLOOKUP(Feedback[[#This Row],[Room cleanliness]],Rating_Range[],2,0)</f>
        <v>4</v>
      </c>
      <c r="AD555" s="6">
        <f>VLOOKUP(Feedback[[#This Row],[Food quality]],Rating_Range[],2,0)</f>
        <v>3</v>
      </c>
      <c r="AE555" s="6">
        <f>VLOOKUP(Feedback[[#This Row],[Variety of food]],Rating_Range[],2,0)</f>
        <v>2</v>
      </c>
      <c r="AF555" s="6">
        <f>VLOOKUP(Feedback[[#This Row],[Broadband &amp; TV]],Rating_Range[],2,0)</f>
        <v>1</v>
      </c>
      <c r="AG555" s="6">
        <f>VLOOKUP(Feedback[[#This Row],[Gym]],Rating_Range[],2,0)</f>
        <v>2</v>
      </c>
      <c r="AH555" s="6">
        <f>AVERAGE(Feedback[[#This Row],[S.A]:[Gymm]])</f>
        <v>2.625</v>
      </c>
      <c r="AI555" s="6">
        <f>AVERAGE(Feedback[[#This Row],[S.A]:[C-I-P]])</f>
        <v>3</v>
      </c>
      <c r="AJ555" s="6">
        <f>AVERAGE(Feedback[[#This Row],[RM_S]:[RM_C]])</f>
        <v>3.5</v>
      </c>
      <c r="AK555" s="6">
        <f>AVERAGE(Feedback[[#This Row],[F_Q]:[Var_Food]])</f>
        <v>2.5</v>
      </c>
      <c r="AL555" s="6">
        <f>AVERAGE(Feedback[[#This Row],[B &amp; TV]:[Gymm]])</f>
        <v>1.5</v>
      </c>
    </row>
    <row r="556" spans="1:38" x14ac:dyDescent="0.3">
      <c r="A556">
        <v>555</v>
      </c>
      <c r="B556" s="1">
        <v>44080</v>
      </c>
      <c r="C556" s="1">
        <v>44102</v>
      </c>
      <c r="D556" s="5">
        <f>INT(YEAR(Feedback[[#This Row],[Checkin Date]]))</f>
        <v>2020</v>
      </c>
      <c r="E556" s="5" t="s">
        <v>2019</v>
      </c>
      <c r="F556" s="5" t="str">
        <f>TEXT(Feedback[[#This Row],[Checkin Date]],"dddd")</f>
        <v>Sunday</v>
      </c>
      <c r="G556" s="5" t="str">
        <f>IF(OR(Feedback[[#This Row],[Checkin Day]]="Monday",Feedback[[#This Row],[Checkin Day]]="Tuesday",Feedback[[#This Row],[Checkin Day]]="Wednesday",Feedback[[#This Row],[Checkin Day]]="Thursday"),"Weekdays","Weekends")</f>
        <v>Weekends</v>
      </c>
      <c r="H556">
        <v>22</v>
      </c>
      <c r="I5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56" t="s">
        <v>586</v>
      </c>
      <c r="K556" t="s">
        <v>37</v>
      </c>
      <c r="L556" s="1">
        <v>27443</v>
      </c>
      <c r="M556" s="5">
        <f ca="1">DATEDIF(Feedback[[#This Row],[Date of Birth]],TODAY(),"Y")</f>
        <v>50</v>
      </c>
      <c r="N556" t="s">
        <v>35</v>
      </c>
      <c r="O556" t="s">
        <v>1994</v>
      </c>
      <c r="P556">
        <v>2</v>
      </c>
      <c r="Q556">
        <v>5</v>
      </c>
      <c r="R556" t="s">
        <v>24</v>
      </c>
      <c r="S556" t="s">
        <v>25</v>
      </c>
      <c r="T556" t="s">
        <v>28</v>
      </c>
      <c r="U556" t="s">
        <v>25</v>
      </c>
      <c r="V556" t="s">
        <v>27</v>
      </c>
      <c r="W556" t="s">
        <v>24</v>
      </c>
      <c r="X556" t="s">
        <v>24</v>
      </c>
      <c r="Y556" t="s">
        <v>27</v>
      </c>
      <c r="Z556" s="6">
        <f>VLOOKUP(Feedback[[#This Row],[Staff attitude]],Rating_Range[],2,0)</f>
        <v>3</v>
      </c>
      <c r="AA556" s="6">
        <f>VLOOKUP(Feedback[[#This Row],[Check-in Process]],Rating_Range[],2,0)</f>
        <v>4</v>
      </c>
      <c r="AB556" s="6">
        <f>VLOOKUP(Feedback[[#This Row],[Room service]],Rating_Range[],2,0)</f>
        <v>5</v>
      </c>
      <c r="AC556" s="6">
        <f>VLOOKUP(Feedback[[#This Row],[Room cleanliness]],Rating_Range[],2,0)</f>
        <v>4</v>
      </c>
      <c r="AD556" s="6">
        <f>VLOOKUP(Feedback[[#This Row],[Food quality]],Rating_Range[],2,0)</f>
        <v>2</v>
      </c>
      <c r="AE556" s="6">
        <f>VLOOKUP(Feedback[[#This Row],[Variety of food]],Rating_Range[],2,0)</f>
        <v>3</v>
      </c>
      <c r="AF556" s="6">
        <f>VLOOKUP(Feedback[[#This Row],[Broadband &amp; TV]],Rating_Range[],2,0)</f>
        <v>3</v>
      </c>
      <c r="AG556" s="6">
        <f>VLOOKUP(Feedback[[#This Row],[Gym]],Rating_Range[],2,0)</f>
        <v>2</v>
      </c>
      <c r="AH556" s="6">
        <f>AVERAGE(Feedback[[#This Row],[S.A]:[Gymm]])</f>
        <v>3.25</v>
      </c>
      <c r="AI556" s="6">
        <f>AVERAGE(Feedback[[#This Row],[S.A]:[C-I-P]])</f>
        <v>3.5</v>
      </c>
      <c r="AJ556" s="6">
        <f>AVERAGE(Feedback[[#This Row],[RM_S]:[RM_C]])</f>
        <v>4.5</v>
      </c>
      <c r="AK556" s="6">
        <f>AVERAGE(Feedback[[#This Row],[F_Q]:[Var_Food]])</f>
        <v>2.5</v>
      </c>
      <c r="AL556" s="6">
        <f>AVERAGE(Feedback[[#This Row],[B &amp; TV]:[Gymm]])</f>
        <v>2.5</v>
      </c>
    </row>
    <row r="557" spans="1:38" x14ac:dyDescent="0.3">
      <c r="A557">
        <v>556</v>
      </c>
      <c r="B557" s="1">
        <v>44158</v>
      </c>
      <c r="C557" s="1">
        <v>44169</v>
      </c>
      <c r="D557" s="5">
        <f>INT(YEAR(Feedback[[#This Row],[Checkin Date]]))</f>
        <v>2020</v>
      </c>
      <c r="E557" s="5" t="s">
        <v>2015</v>
      </c>
      <c r="F557" s="5" t="str">
        <f>TEXT(Feedback[[#This Row],[Checkin Date]],"dddd")</f>
        <v>Monday</v>
      </c>
      <c r="G557" s="5" t="str">
        <f>IF(OR(Feedback[[#This Row],[Checkin Day]]="Monday",Feedback[[#This Row],[Checkin Day]]="Tuesday",Feedback[[#This Row],[Checkin Day]]="Wednesday",Feedback[[#This Row],[Checkin Day]]="Thursday"),"Weekdays","Weekends")</f>
        <v>Weekdays</v>
      </c>
      <c r="H557">
        <v>11</v>
      </c>
      <c r="I5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57" t="s">
        <v>587</v>
      </c>
      <c r="K557" t="s">
        <v>37</v>
      </c>
      <c r="L557" s="1">
        <v>23132</v>
      </c>
      <c r="M557" s="5">
        <f ca="1">DATEDIF(Feedback[[#This Row],[Date of Birth]],TODAY(),"Y")</f>
        <v>62</v>
      </c>
      <c r="N557" t="s">
        <v>31</v>
      </c>
      <c r="O557" t="s">
        <v>1994</v>
      </c>
      <c r="P557">
        <v>4</v>
      </c>
      <c r="Q557">
        <v>9</v>
      </c>
      <c r="R557" t="s">
        <v>24</v>
      </c>
      <c r="S557" t="s">
        <v>28</v>
      </c>
      <c r="T557" t="s">
        <v>25</v>
      </c>
      <c r="U557" t="s">
        <v>27</v>
      </c>
      <c r="V557" t="s">
        <v>27</v>
      </c>
      <c r="W557" t="s">
        <v>26</v>
      </c>
      <c r="X557" t="s">
        <v>25</v>
      </c>
      <c r="Y557" t="s">
        <v>28</v>
      </c>
      <c r="Z557" s="6">
        <f>VLOOKUP(Feedback[[#This Row],[Staff attitude]],Rating_Range[],2,0)</f>
        <v>3</v>
      </c>
      <c r="AA557" s="6">
        <f>VLOOKUP(Feedback[[#This Row],[Check-in Process]],Rating_Range[],2,0)</f>
        <v>5</v>
      </c>
      <c r="AB557" s="6">
        <f>VLOOKUP(Feedback[[#This Row],[Room service]],Rating_Range[],2,0)</f>
        <v>4</v>
      </c>
      <c r="AC557" s="6">
        <f>VLOOKUP(Feedback[[#This Row],[Room cleanliness]],Rating_Range[],2,0)</f>
        <v>2</v>
      </c>
      <c r="AD557" s="6">
        <f>VLOOKUP(Feedback[[#This Row],[Food quality]],Rating_Range[],2,0)</f>
        <v>2</v>
      </c>
      <c r="AE557" s="6">
        <f>VLOOKUP(Feedback[[#This Row],[Variety of food]],Rating_Range[],2,0)</f>
        <v>1</v>
      </c>
      <c r="AF557" s="6">
        <f>VLOOKUP(Feedback[[#This Row],[Broadband &amp; TV]],Rating_Range[],2,0)</f>
        <v>4</v>
      </c>
      <c r="AG557" s="6">
        <f>VLOOKUP(Feedback[[#This Row],[Gym]],Rating_Range[],2,0)</f>
        <v>5</v>
      </c>
      <c r="AH557" s="6">
        <f>AVERAGE(Feedback[[#This Row],[S.A]:[Gymm]])</f>
        <v>3.25</v>
      </c>
      <c r="AI557" s="6">
        <f>AVERAGE(Feedback[[#This Row],[S.A]:[C-I-P]])</f>
        <v>4</v>
      </c>
      <c r="AJ557" s="6">
        <f>AVERAGE(Feedback[[#This Row],[RM_S]:[RM_C]])</f>
        <v>3</v>
      </c>
      <c r="AK557" s="6">
        <f>AVERAGE(Feedback[[#This Row],[F_Q]:[Var_Food]])</f>
        <v>1.5</v>
      </c>
      <c r="AL557" s="6">
        <f>AVERAGE(Feedback[[#This Row],[B &amp; TV]:[Gymm]])</f>
        <v>4.5</v>
      </c>
    </row>
    <row r="558" spans="1:38" x14ac:dyDescent="0.3">
      <c r="A558">
        <v>557</v>
      </c>
      <c r="B558" s="1">
        <v>44535</v>
      </c>
      <c r="C558" s="1">
        <v>44564</v>
      </c>
      <c r="D558" s="5">
        <f>INT(YEAR(Feedback[[#This Row],[Checkin Date]]))</f>
        <v>2021</v>
      </c>
      <c r="E558" s="5" t="s">
        <v>2010</v>
      </c>
      <c r="F558" s="5" t="str">
        <f>TEXT(Feedback[[#This Row],[Checkin Date]],"dddd")</f>
        <v>Sunday</v>
      </c>
      <c r="G558" s="5" t="str">
        <f>IF(OR(Feedback[[#This Row],[Checkin Day]]="Monday",Feedback[[#This Row],[Checkin Day]]="Tuesday",Feedback[[#This Row],[Checkin Day]]="Wednesday",Feedback[[#This Row],[Checkin Day]]="Thursday"),"Weekdays","Weekends")</f>
        <v>Weekends</v>
      </c>
      <c r="H558">
        <v>29</v>
      </c>
      <c r="I5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58" t="s">
        <v>588</v>
      </c>
      <c r="K558" t="s">
        <v>37</v>
      </c>
      <c r="L558" s="1">
        <v>27476</v>
      </c>
      <c r="M558" s="5">
        <f ca="1">DATEDIF(Feedback[[#This Row],[Date of Birth]],TODAY(),"Y")</f>
        <v>50</v>
      </c>
      <c r="N558" t="s">
        <v>22</v>
      </c>
      <c r="O558" t="s">
        <v>23</v>
      </c>
      <c r="P558">
        <v>2</v>
      </c>
      <c r="Q558">
        <v>4</v>
      </c>
      <c r="R558" t="s">
        <v>24</v>
      </c>
      <c r="S558" t="s">
        <v>25</v>
      </c>
      <c r="T558" t="s">
        <v>25</v>
      </c>
      <c r="U558" t="s">
        <v>25</v>
      </c>
      <c r="V558" t="s">
        <v>28</v>
      </c>
      <c r="W558" t="s">
        <v>27</v>
      </c>
      <c r="X558" t="s">
        <v>28</v>
      </c>
      <c r="Y558" t="s">
        <v>28</v>
      </c>
      <c r="Z558" s="6">
        <f>VLOOKUP(Feedback[[#This Row],[Staff attitude]],Rating_Range[],2,0)</f>
        <v>3</v>
      </c>
      <c r="AA558" s="6">
        <f>VLOOKUP(Feedback[[#This Row],[Check-in Process]],Rating_Range[],2,0)</f>
        <v>4</v>
      </c>
      <c r="AB558" s="6">
        <f>VLOOKUP(Feedback[[#This Row],[Room service]],Rating_Range[],2,0)</f>
        <v>4</v>
      </c>
      <c r="AC558" s="6">
        <f>VLOOKUP(Feedback[[#This Row],[Room cleanliness]],Rating_Range[],2,0)</f>
        <v>4</v>
      </c>
      <c r="AD558" s="6">
        <f>VLOOKUP(Feedback[[#This Row],[Food quality]],Rating_Range[],2,0)</f>
        <v>5</v>
      </c>
      <c r="AE558" s="6">
        <f>VLOOKUP(Feedback[[#This Row],[Variety of food]],Rating_Range[],2,0)</f>
        <v>2</v>
      </c>
      <c r="AF558" s="6">
        <f>VLOOKUP(Feedback[[#This Row],[Broadband &amp; TV]],Rating_Range[],2,0)</f>
        <v>5</v>
      </c>
      <c r="AG558" s="6">
        <f>VLOOKUP(Feedback[[#This Row],[Gym]],Rating_Range[],2,0)</f>
        <v>5</v>
      </c>
      <c r="AH558" s="6">
        <f>AVERAGE(Feedback[[#This Row],[S.A]:[Gymm]])</f>
        <v>4</v>
      </c>
      <c r="AI558" s="6">
        <f>AVERAGE(Feedback[[#This Row],[S.A]:[C-I-P]])</f>
        <v>3.5</v>
      </c>
      <c r="AJ558" s="6">
        <f>AVERAGE(Feedback[[#This Row],[RM_S]:[RM_C]])</f>
        <v>4</v>
      </c>
      <c r="AK558" s="6">
        <f>AVERAGE(Feedback[[#This Row],[F_Q]:[Var_Food]])</f>
        <v>3.5</v>
      </c>
      <c r="AL558" s="6">
        <f>AVERAGE(Feedback[[#This Row],[B &amp; TV]:[Gymm]])</f>
        <v>5</v>
      </c>
    </row>
    <row r="559" spans="1:38" x14ac:dyDescent="0.3">
      <c r="A559">
        <v>558</v>
      </c>
      <c r="B559" s="1">
        <v>44148</v>
      </c>
      <c r="C559" s="1">
        <v>44178</v>
      </c>
      <c r="D559" s="5">
        <f>INT(YEAR(Feedback[[#This Row],[Checkin Date]]))</f>
        <v>2020</v>
      </c>
      <c r="E559" s="5" t="s">
        <v>2015</v>
      </c>
      <c r="F559" s="5" t="str">
        <f>TEXT(Feedback[[#This Row],[Checkin Date]],"dddd")</f>
        <v>Friday</v>
      </c>
      <c r="G559" s="5" t="str">
        <f>IF(OR(Feedback[[#This Row],[Checkin Day]]="Monday",Feedback[[#This Row],[Checkin Day]]="Tuesday",Feedback[[#This Row],[Checkin Day]]="Wednesday",Feedback[[#This Row],[Checkin Day]]="Thursday"),"Weekdays","Weekends")</f>
        <v>Weekends</v>
      </c>
      <c r="H559">
        <v>30</v>
      </c>
      <c r="I5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59" t="s">
        <v>589</v>
      </c>
      <c r="K559" t="s">
        <v>37</v>
      </c>
      <c r="L559" s="1">
        <v>21642</v>
      </c>
      <c r="M559" s="5">
        <f ca="1">DATEDIF(Feedback[[#This Row],[Date of Birth]],TODAY(),"Y")</f>
        <v>66</v>
      </c>
      <c r="N559" t="s">
        <v>22</v>
      </c>
      <c r="O559" t="s">
        <v>1991</v>
      </c>
      <c r="P559">
        <v>3</v>
      </c>
      <c r="Q559">
        <v>9</v>
      </c>
      <c r="R559" t="s">
        <v>28</v>
      </c>
      <c r="S559" t="s">
        <v>24</v>
      </c>
      <c r="T559" t="s">
        <v>28</v>
      </c>
      <c r="U559" t="s">
        <v>26</v>
      </c>
      <c r="V559" t="s">
        <v>26</v>
      </c>
      <c r="W559" t="s">
        <v>24</v>
      </c>
      <c r="X559" t="s">
        <v>25</v>
      </c>
      <c r="Y559" t="s">
        <v>27</v>
      </c>
      <c r="Z559" s="6">
        <f>VLOOKUP(Feedback[[#This Row],[Staff attitude]],Rating_Range[],2,0)</f>
        <v>5</v>
      </c>
      <c r="AA559" s="6">
        <f>VLOOKUP(Feedback[[#This Row],[Check-in Process]],Rating_Range[],2,0)</f>
        <v>3</v>
      </c>
      <c r="AB559" s="6">
        <f>VLOOKUP(Feedback[[#This Row],[Room service]],Rating_Range[],2,0)</f>
        <v>5</v>
      </c>
      <c r="AC559" s="6">
        <f>VLOOKUP(Feedback[[#This Row],[Room cleanliness]],Rating_Range[],2,0)</f>
        <v>1</v>
      </c>
      <c r="AD559" s="6">
        <f>VLOOKUP(Feedback[[#This Row],[Food quality]],Rating_Range[],2,0)</f>
        <v>1</v>
      </c>
      <c r="AE559" s="6">
        <f>VLOOKUP(Feedback[[#This Row],[Variety of food]],Rating_Range[],2,0)</f>
        <v>3</v>
      </c>
      <c r="AF559" s="6">
        <f>VLOOKUP(Feedback[[#This Row],[Broadband &amp; TV]],Rating_Range[],2,0)</f>
        <v>4</v>
      </c>
      <c r="AG559" s="6">
        <f>VLOOKUP(Feedback[[#This Row],[Gym]],Rating_Range[],2,0)</f>
        <v>2</v>
      </c>
      <c r="AH559" s="6">
        <f>AVERAGE(Feedback[[#This Row],[S.A]:[Gymm]])</f>
        <v>3</v>
      </c>
      <c r="AI559" s="6">
        <f>AVERAGE(Feedback[[#This Row],[S.A]:[C-I-P]])</f>
        <v>4</v>
      </c>
      <c r="AJ559" s="6">
        <f>AVERAGE(Feedback[[#This Row],[RM_S]:[RM_C]])</f>
        <v>3</v>
      </c>
      <c r="AK559" s="6">
        <f>AVERAGE(Feedback[[#This Row],[F_Q]:[Var_Food]])</f>
        <v>2</v>
      </c>
      <c r="AL559" s="6">
        <f>AVERAGE(Feedback[[#This Row],[B &amp; TV]:[Gymm]])</f>
        <v>3</v>
      </c>
    </row>
    <row r="560" spans="1:38" x14ac:dyDescent="0.3">
      <c r="A560">
        <v>559</v>
      </c>
      <c r="B560" s="1">
        <v>44403</v>
      </c>
      <c r="C560" s="1">
        <v>44416</v>
      </c>
      <c r="D560" s="5">
        <f>INT(YEAR(Feedback[[#This Row],[Checkin Date]]))</f>
        <v>2021</v>
      </c>
      <c r="E560" s="5" t="s">
        <v>2016</v>
      </c>
      <c r="F560" s="5" t="str">
        <f>TEXT(Feedback[[#This Row],[Checkin Date]],"dddd")</f>
        <v>Monday</v>
      </c>
      <c r="G560" s="5" t="str">
        <f>IF(OR(Feedback[[#This Row],[Checkin Day]]="Monday",Feedback[[#This Row],[Checkin Day]]="Tuesday",Feedback[[#This Row],[Checkin Day]]="Wednesday",Feedback[[#This Row],[Checkin Day]]="Thursday"),"Weekdays","Weekends")</f>
        <v>Weekdays</v>
      </c>
      <c r="H560">
        <v>13</v>
      </c>
      <c r="I5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60" t="s">
        <v>590</v>
      </c>
      <c r="K560" t="s">
        <v>21</v>
      </c>
      <c r="L560" s="1">
        <v>21774</v>
      </c>
      <c r="M560" s="5">
        <f ca="1">DATEDIF(Feedback[[#This Row],[Date of Birth]],TODAY(),"Y")</f>
        <v>65</v>
      </c>
      <c r="N560" t="s">
        <v>53</v>
      </c>
      <c r="O560" t="s">
        <v>1995</v>
      </c>
      <c r="P560">
        <v>5</v>
      </c>
      <c r="Q560">
        <v>9</v>
      </c>
      <c r="R560" t="s">
        <v>25</v>
      </c>
      <c r="S560" t="s">
        <v>28</v>
      </c>
      <c r="T560" t="s">
        <v>25</v>
      </c>
      <c r="U560" t="s">
        <v>27</v>
      </c>
      <c r="V560" t="s">
        <v>27</v>
      </c>
      <c r="W560" t="s">
        <v>26</v>
      </c>
      <c r="X560" t="s">
        <v>26</v>
      </c>
      <c r="Y560" t="s">
        <v>28</v>
      </c>
      <c r="Z560" s="6">
        <f>VLOOKUP(Feedback[[#This Row],[Staff attitude]],Rating_Range[],2,0)</f>
        <v>4</v>
      </c>
      <c r="AA560" s="6">
        <f>VLOOKUP(Feedback[[#This Row],[Check-in Process]],Rating_Range[],2,0)</f>
        <v>5</v>
      </c>
      <c r="AB560" s="6">
        <f>VLOOKUP(Feedback[[#This Row],[Room service]],Rating_Range[],2,0)</f>
        <v>4</v>
      </c>
      <c r="AC560" s="6">
        <f>VLOOKUP(Feedback[[#This Row],[Room cleanliness]],Rating_Range[],2,0)</f>
        <v>2</v>
      </c>
      <c r="AD560" s="6">
        <f>VLOOKUP(Feedback[[#This Row],[Food quality]],Rating_Range[],2,0)</f>
        <v>2</v>
      </c>
      <c r="AE560" s="6">
        <f>VLOOKUP(Feedback[[#This Row],[Variety of food]],Rating_Range[],2,0)</f>
        <v>1</v>
      </c>
      <c r="AF560" s="6">
        <f>VLOOKUP(Feedback[[#This Row],[Broadband &amp; TV]],Rating_Range[],2,0)</f>
        <v>1</v>
      </c>
      <c r="AG560" s="6">
        <f>VLOOKUP(Feedback[[#This Row],[Gym]],Rating_Range[],2,0)</f>
        <v>5</v>
      </c>
      <c r="AH560" s="6">
        <f>AVERAGE(Feedback[[#This Row],[S.A]:[Gymm]])</f>
        <v>3</v>
      </c>
      <c r="AI560" s="6">
        <f>AVERAGE(Feedback[[#This Row],[S.A]:[C-I-P]])</f>
        <v>4.5</v>
      </c>
      <c r="AJ560" s="6">
        <f>AVERAGE(Feedback[[#This Row],[RM_S]:[RM_C]])</f>
        <v>3</v>
      </c>
      <c r="AK560" s="6">
        <f>AVERAGE(Feedback[[#This Row],[F_Q]:[Var_Food]])</f>
        <v>1.5</v>
      </c>
      <c r="AL560" s="6">
        <f>AVERAGE(Feedback[[#This Row],[B &amp; TV]:[Gymm]])</f>
        <v>3</v>
      </c>
    </row>
    <row r="561" spans="1:38" x14ac:dyDescent="0.3">
      <c r="A561">
        <v>560</v>
      </c>
      <c r="B561" s="1">
        <v>43991</v>
      </c>
      <c r="C561" s="1">
        <v>44003</v>
      </c>
      <c r="D561" s="5">
        <f>INT(YEAR(Feedback[[#This Row],[Checkin Date]]))</f>
        <v>2020</v>
      </c>
      <c r="E561" s="5" t="s">
        <v>2009</v>
      </c>
      <c r="F561" s="5" t="str">
        <f>TEXT(Feedback[[#This Row],[Checkin Date]],"dddd")</f>
        <v>Tuesday</v>
      </c>
      <c r="G561" s="5" t="str">
        <f>IF(OR(Feedback[[#This Row],[Checkin Day]]="Monday",Feedback[[#This Row],[Checkin Day]]="Tuesday",Feedback[[#This Row],[Checkin Day]]="Wednesday",Feedback[[#This Row],[Checkin Day]]="Thursday"),"Weekdays","Weekends")</f>
        <v>Weekdays</v>
      </c>
      <c r="H561">
        <v>12</v>
      </c>
      <c r="I5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61" t="s">
        <v>591</v>
      </c>
      <c r="K561" t="s">
        <v>37</v>
      </c>
      <c r="L561" s="1">
        <v>37025</v>
      </c>
      <c r="M561" s="5">
        <f ca="1">DATEDIF(Feedback[[#This Row],[Date of Birth]],TODAY(),"Y")</f>
        <v>24</v>
      </c>
      <c r="N561" t="s">
        <v>22</v>
      </c>
      <c r="O561" t="s">
        <v>1991</v>
      </c>
      <c r="P561">
        <v>4</v>
      </c>
      <c r="Q561">
        <v>8</v>
      </c>
      <c r="R561" t="s">
        <v>25</v>
      </c>
      <c r="S561" t="s">
        <v>25</v>
      </c>
      <c r="T561" t="s">
        <v>25</v>
      </c>
      <c r="U561" t="s">
        <v>26</v>
      </c>
      <c r="V561" t="s">
        <v>24</v>
      </c>
      <c r="W561" t="s">
        <v>27</v>
      </c>
      <c r="X561" t="s">
        <v>26</v>
      </c>
      <c r="Y561" t="s">
        <v>25</v>
      </c>
      <c r="Z561" s="6">
        <f>VLOOKUP(Feedback[[#This Row],[Staff attitude]],Rating_Range[],2,0)</f>
        <v>4</v>
      </c>
      <c r="AA561" s="6">
        <f>VLOOKUP(Feedback[[#This Row],[Check-in Process]],Rating_Range[],2,0)</f>
        <v>4</v>
      </c>
      <c r="AB561" s="6">
        <f>VLOOKUP(Feedback[[#This Row],[Room service]],Rating_Range[],2,0)</f>
        <v>4</v>
      </c>
      <c r="AC561" s="6">
        <f>VLOOKUP(Feedback[[#This Row],[Room cleanliness]],Rating_Range[],2,0)</f>
        <v>1</v>
      </c>
      <c r="AD561" s="6">
        <f>VLOOKUP(Feedback[[#This Row],[Food quality]],Rating_Range[],2,0)</f>
        <v>3</v>
      </c>
      <c r="AE561" s="6">
        <f>VLOOKUP(Feedback[[#This Row],[Variety of food]],Rating_Range[],2,0)</f>
        <v>2</v>
      </c>
      <c r="AF561" s="6">
        <f>VLOOKUP(Feedback[[#This Row],[Broadband &amp; TV]],Rating_Range[],2,0)</f>
        <v>1</v>
      </c>
      <c r="AG561" s="6">
        <f>VLOOKUP(Feedback[[#This Row],[Gym]],Rating_Range[],2,0)</f>
        <v>4</v>
      </c>
      <c r="AH561" s="6">
        <f>AVERAGE(Feedback[[#This Row],[S.A]:[Gymm]])</f>
        <v>2.875</v>
      </c>
      <c r="AI561" s="6">
        <f>AVERAGE(Feedback[[#This Row],[S.A]:[C-I-P]])</f>
        <v>4</v>
      </c>
      <c r="AJ561" s="6">
        <f>AVERAGE(Feedback[[#This Row],[RM_S]:[RM_C]])</f>
        <v>2.5</v>
      </c>
      <c r="AK561" s="6">
        <f>AVERAGE(Feedback[[#This Row],[F_Q]:[Var_Food]])</f>
        <v>2.5</v>
      </c>
      <c r="AL561" s="6">
        <f>AVERAGE(Feedback[[#This Row],[B &amp; TV]:[Gymm]])</f>
        <v>2.5</v>
      </c>
    </row>
    <row r="562" spans="1:38" x14ac:dyDescent="0.3">
      <c r="A562">
        <v>561</v>
      </c>
      <c r="B562" s="1">
        <v>44117</v>
      </c>
      <c r="C562" s="1">
        <v>44133</v>
      </c>
      <c r="D562" s="5">
        <f>INT(YEAR(Feedback[[#This Row],[Checkin Date]]))</f>
        <v>2020</v>
      </c>
      <c r="E562" s="5" t="s">
        <v>2013</v>
      </c>
      <c r="F562" s="5" t="str">
        <f>TEXT(Feedback[[#This Row],[Checkin Date]],"dddd")</f>
        <v>Tuesday</v>
      </c>
      <c r="G562" s="5" t="str">
        <f>IF(OR(Feedback[[#This Row],[Checkin Day]]="Monday",Feedback[[#This Row],[Checkin Day]]="Tuesday",Feedback[[#This Row],[Checkin Day]]="Wednesday",Feedback[[#This Row],[Checkin Day]]="Thursday"),"Weekdays","Weekends")</f>
        <v>Weekdays</v>
      </c>
      <c r="H562">
        <v>16</v>
      </c>
      <c r="I5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62" t="s">
        <v>592</v>
      </c>
      <c r="K562" t="s">
        <v>21</v>
      </c>
      <c r="L562" s="1">
        <v>32424</v>
      </c>
      <c r="M562" s="5">
        <f ca="1">DATEDIF(Feedback[[#This Row],[Date of Birth]],TODAY(),"Y")</f>
        <v>36</v>
      </c>
      <c r="N562" t="s">
        <v>35</v>
      </c>
      <c r="O562" t="s">
        <v>1991</v>
      </c>
      <c r="P562">
        <v>5</v>
      </c>
      <c r="Q562">
        <v>9</v>
      </c>
      <c r="R562" t="s">
        <v>24</v>
      </c>
      <c r="S562" t="s">
        <v>25</v>
      </c>
      <c r="T562" t="s">
        <v>28</v>
      </c>
      <c r="U562" t="s">
        <v>24</v>
      </c>
      <c r="V562" t="s">
        <v>28</v>
      </c>
      <c r="W562" t="s">
        <v>25</v>
      </c>
      <c r="X562" t="s">
        <v>24</v>
      </c>
      <c r="Y562" t="s">
        <v>28</v>
      </c>
      <c r="Z562" s="6">
        <f>VLOOKUP(Feedback[[#This Row],[Staff attitude]],Rating_Range[],2,0)</f>
        <v>3</v>
      </c>
      <c r="AA562" s="6">
        <f>VLOOKUP(Feedback[[#This Row],[Check-in Process]],Rating_Range[],2,0)</f>
        <v>4</v>
      </c>
      <c r="AB562" s="6">
        <f>VLOOKUP(Feedback[[#This Row],[Room service]],Rating_Range[],2,0)</f>
        <v>5</v>
      </c>
      <c r="AC562" s="6">
        <f>VLOOKUP(Feedback[[#This Row],[Room cleanliness]],Rating_Range[],2,0)</f>
        <v>3</v>
      </c>
      <c r="AD562" s="6">
        <f>VLOOKUP(Feedback[[#This Row],[Food quality]],Rating_Range[],2,0)</f>
        <v>5</v>
      </c>
      <c r="AE562" s="6">
        <f>VLOOKUP(Feedback[[#This Row],[Variety of food]],Rating_Range[],2,0)</f>
        <v>4</v>
      </c>
      <c r="AF562" s="6">
        <f>VLOOKUP(Feedback[[#This Row],[Broadband &amp; TV]],Rating_Range[],2,0)</f>
        <v>3</v>
      </c>
      <c r="AG562" s="6">
        <f>VLOOKUP(Feedback[[#This Row],[Gym]],Rating_Range[],2,0)</f>
        <v>5</v>
      </c>
      <c r="AH562" s="6">
        <f>AVERAGE(Feedback[[#This Row],[S.A]:[Gymm]])</f>
        <v>4</v>
      </c>
      <c r="AI562" s="6">
        <f>AVERAGE(Feedback[[#This Row],[S.A]:[C-I-P]])</f>
        <v>3.5</v>
      </c>
      <c r="AJ562" s="6">
        <f>AVERAGE(Feedback[[#This Row],[RM_S]:[RM_C]])</f>
        <v>4</v>
      </c>
      <c r="AK562" s="6">
        <f>AVERAGE(Feedback[[#This Row],[F_Q]:[Var_Food]])</f>
        <v>4.5</v>
      </c>
      <c r="AL562" s="6">
        <f>AVERAGE(Feedback[[#This Row],[B &amp; TV]:[Gymm]])</f>
        <v>4</v>
      </c>
    </row>
    <row r="563" spans="1:38" x14ac:dyDescent="0.3">
      <c r="A563">
        <v>562</v>
      </c>
      <c r="B563" s="1">
        <v>44138</v>
      </c>
      <c r="C563" s="1">
        <v>44159</v>
      </c>
      <c r="D563" s="5">
        <f>INT(YEAR(Feedback[[#This Row],[Checkin Date]]))</f>
        <v>2020</v>
      </c>
      <c r="E563" s="5" t="s">
        <v>2015</v>
      </c>
      <c r="F563" s="5" t="str">
        <f>TEXT(Feedback[[#This Row],[Checkin Date]],"dddd")</f>
        <v>Tuesday</v>
      </c>
      <c r="G563" s="5" t="str">
        <f>IF(OR(Feedback[[#This Row],[Checkin Day]]="Monday",Feedback[[#This Row],[Checkin Day]]="Tuesday",Feedback[[#This Row],[Checkin Day]]="Wednesday",Feedback[[#This Row],[Checkin Day]]="Thursday"),"Weekdays","Weekends")</f>
        <v>Weekdays</v>
      </c>
      <c r="H563">
        <v>21</v>
      </c>
      <c r="I5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63" t="s">
        <v>593</v>
      </c>
      <c r="K563" t="s">
        <v>21</v>
      </c>
      <c r="L563" s="1">
        <v>37768</v>
      </c>
      <c r="M563" s="5">
        <f ca="1">DATEDIF(Feedback[[#This Row],[Date of Birth]],TODAY(),"Y")</f>
        <v>22</v>
      </c>
      <c r="N563" t="s">
        <v>31</v>
      </c>
      <c r="O563" t="s">
        <v>1992</v>
      </c>
      <c r="P563">
        <v>4</v>
      </c>
      <c r="Q563">
        <v>7</v>
      </c>
      <c r="R563" t="s">
        <v>26</v>
      </c>
      <c r="S563" t="s">
        <v>27</v>
      </c>
      <c r="T563" t="s">
        <v>24</v>
      </c>
      <c r="U563" t="s">
        <v>27</v>
      </c>
      <c r="V563" t="s">
        <v>26</v>
      </c>
      <c r="W563" t="s">
        <v>26</v>
      </c>
      <c r="X563" t="s">
        <v>28</v>
      </c>
      <c r="Y563" t="s">
        <v>27</v>
      </c>
      <c r="Z563" s="6">
        <f>VLOOKUP(Feedback[[#This Row],[Staff attitude]],Rating_Range[],2,0)</f>
        <v>1</v>
      </c>
      <c r="AA563" s="6">
        <f>VLOOKUP(Feedback[[#This Row],[Check-in Process]],Rating_Range[],2,0)</f>
        <v>2</v>
      </c>
      <c r="AB563" s="6">
        <f>VLOOKUP(Feedback[[#This Row],[Room service]],Rating_Range[],2,0)</f>
        <v>3</v>
      </c>
      <c r="AC563" s="6">
        <f>VLOOKUP(Feedback[[#This Row],[Room cleanliness]],Rating_Range[],2,0)</f>
        <v>2</v>
      </c>
      <c r="AD563" s="6">
        <f>VLOOKUP(Feedback[[#This Row],[Food quality]],Rating_Range[],2,0)</f>
        <v>1</v>
      </c>
      <c r="AE563" s="6">
        <f>VLOOKUP(Feedback[[#This Row],[Variety of food]],Rating_Range[],2,0)</f>
        <v>1</v>
      </c>
      <c r="AF563" s="6">
        <f>VLOOKUP(Feedback[[#This Row],[Broadband &amp; TV]],Rating_Range[],2,0)</f>
        <v>5</v>
      </c>
      <c r="AG563" s="6">
        <f>VLOOKUP(Feedback[[#This Row],[Gym]],Rating_Range[],2,0)</f>
        <v>2</v>
      </c>
      <c r="AH563" s="6">
        <f>AVERAGE(Feedback[[#This Row],[S.A]:[Gymm]])</f>
        <v>2.125</v>
      </c>
      <c r="AI563" s="6">
        <f>AVERAGE(Feedback[[#This Row],[S.A]:[C-I-P]])</f>
        <v>1.5</v>
      </c>
      <c r="AJ563" s="6">
        <f>AVERAGE(Feedback[[#This Row],[RM_S]:[RM_C]])</f>
        <v>2.5</v>
      </c>
      <c r="AK563" s="6">
        <f>AVERAGE(Feedback[[#This Row],[F_Q]:[Var_Food]])</f>
        <v>1</v>
      </c>
      <c r="AL563" s="6">
        <f>AVERAGE(Feedback[[#This Row],[B &amp; TV]:[Gymm]])</f>
        <v>3.5</v>
      </c>
    </row>
    <row r="564" spans="1:38" x14ac:dyDescent="0.3">
      <c r="A564">
        <v>563</v>
      </c>
      <c r="B564" s="1">
        <v>43949</v>
      </c>
      <c r="C564" s="1">
        <v>43975</v>
      </c>
      <c r="D564" s="5">
        <f>INT(YEAR(Feedback[[#This Row],[Checkin Date]]))</f>
        <v>2020</v>
      </c>
      <c r="E564" s="5" t="s">
        <v>2008</v>
      </c>
      <c r="F564" s="5" t="str">
        <f>TEXT(Feedback[[#This Row],[Checkin Date]],"dddd")</f>
        <v>Tuesday</v>
      </c>
      <c r="G564" s="5" t="str">
        <f>IF(OR(Feedback[[#This Row],[Checkin Day]]="Monday",Feedback[[#This Row],[Checkin Day]]="Tuesday",Feedback[[#This Row],[Checkin Day]]="Wednesday",Feedback[[#This Row],[Checkin Day]]="Thursday"),"Weekdays","Weekends")</f>
        <v>Weekdays</v>
      </c>
      <c r="H564">
        <v>26</v>
      </c>
      <c r="I5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64" t="s">
        <v>594</v>
      </c>
      <c r="K564" t="s">
        <v>37</v>
      </c>
      <c r="L564" s="1">
        <v>23419</v>
      </c>
      <c r="M564" s="5">
        <f ca="1">DATEDIF(Feedback[[#This Row],[Date of Birth]],TODAY(),"Y")</f>
        <v>61</v>
      </c>
      <c r="N564" t="s">
        <v>53</v>
      </c>
      <c r="O564" t="s">
        <v>1992</v>
      </c>
      <c r="P564">
        <v>5</v>
      </c>
      <c r="Q564">
        <v>8</v>
      </c>
      <c r="R564" t="s">
        <v>24</v>
      </c>
      <c r="S564" t="s">
        <v>28</v>
      </c>
      <c r="T564" t="s">
        <v>24</v>
      </c>
      <c r="U564" t="s">
        <v>26</v>
      </c>
      <c r="V564" t="s">
        <v>25</v>
      </c>
      <c r="W564" t="s">
        <v>27</v>
      </c>
      <c r="X564" t="s">
        <v>26</v>
      </c>
      <c r="Y564" t="s">
        <v>25</v>
      </c>
      <c r="Z564" s="6">
        <f>VLOOKUP(Feedback[[#This Row],[Staff attitude]],Rating_Range[],2,0)</f>
        <v>3</v>
      </c>
      <c r="AA564" s="6">
        <f>VLOOKUP(Feedback[[#This Row],[Check-in Process]],Rating_Range[],2,0)</f>
        <v>5</v>
      </c>
      <c r="AB564" s="6">
        <f>VLOOKUP(Feedback[[#This Row],[Room service]],Rating_Range[],2,0)</f>
        <v>3</v>
      </c>
      <c r="AC564" s="6">
        <f>VLOOKUP(Feedback[[#This Row],[Room cleanliness]],Rating_Range[],2,0)</f>
        <v>1</v>
      </c>
      <c r="AD564" s="6">
        <f>VLOOKUP(Feedback[[#This Row],[Food quality]],Rating_Range[],2,0)</f>
        <v>4</v>
      </c>
      <c r="AE564" s="6">
        <f>VLOOKUP(Feedback[[#This Row],[Variety of food]],Rating_Range[],2,0)</f>
        <v>2</v>
      </c>
      <c r="AF564" s="6">
        <f>VLOOKUP(Feedback[[#This Row],[Broadband &amp; TV]],Rating_Range[],2,0)</f>
        <v>1</v>
      </c>
      <c r="AG564" s="6">
        <f>VLOOKUP(Feedback[[#This Row],[Gym]],Rating_Range[],2,0)</f>
        <v>4</v>
      </c>
      <c r="AH564" s="6">
        <f>AVERAGE(Feedback[[#This Row],[S.A]:[Gymm]])</f>
        <v>2.875</v>
      </c>
      <c r="AI564" s="6">
        <f>AVERAGE(Feedback[[#This Row],[S.A]:[C-I-P]])</f>
        <v>4</v>
      </c>
      <c r="AJ564" s="6">
        <f>AVERAGE(Feedback[[#This Row],[RM_S]:[RM_C]])</f>
        <v>2</v>
      </c>
      <c r="AK564" s="6">
        <f>AVERAGE(Feedback[[#This Row],[F_Q]:[Var_Food]])</f>
        <v>3</v>
      </c>
      <c r="AL564" s="6">
        <f>AVERAGE(Feedback[[#This Row],[B &amp; TV]:[Gymm]])</f>
        <v>2.5</v>
      </c>
    </row>
    <row r="565" spans="1:38" x14ac:dyDescent="0.3">
      <c r="A565">
        <v>564</v>
      </c>
      <c r="B565" s="1">
        <v>43864</v>
      </c>
      <c r="C565" s="1">
        <v>43876</v>
      </c>
      <c r="D565" s="5">
        <f>INT(YEAR(Feedback[[#This Row],[Checkin Date]]))</f>
        <v>2020</v>
      </c>
      <c r="E565" s="5" t="s">
        <v>2018</v>
      </c>
      <c r="F565" s="5" t="str">
        <f>TEXT(Feedback[[#This Row],[Checkin Date]],"dddd")</f>
        <v>Monday</v>
      </c>
      <c r="G565" s="5" t="str">
        <f>IF(OR(Feedback[[#This Row],[Checkin Day]]="Monday",Feedback[[#This Row],[Checkin Day]]="Tuesday",Feedback[[#This Row],[Checkin Day]]="Wednesday",Feedback[[#This Row],[Checkin Day]]="Thursday"),"Weekdays","Weekends")</f>
        <v>Weekdays</v>
      </c>
      <c r="H565">
        <v>12</v>
      </c>
      <c r="I5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65" t="s">
        <v>595</v>
      </c>
      <c r="K565" t="s">
        <v>21</v>
      </c>
      <c r="L565" s="1">
        <v>28641</v>
      </c>
      <c r="M565" s="5">
        <f ca="1">DATEDIF(Feedback[[#This Row],[Date of Birth]],TODAY(),"Y")</f>
        <v>47</v>
      </c>
      <c r="N565" t="s">
        <v>31</v>
      </c>
      <c r="O565" t="s">
        <v>1995</v>
      </c>
      <c r="P565">
        <v>1</v>
      </c>
      <c r="Q565">
        <v>9</v>
      </c>
      <c r="R565" t="s">
        <v>28</v>
      </c>
      <c r="S565" t="s">
        <v>24</v>
      </c>
      <c r="T565" t="s">
        <v>24</v>
      </c>
      <c r="U565" t="s">
        <v>25</v>
      </c>
      <c r="V565" t="s">
        <v>24</v>
      </c>
      <c r="W565" t="s">
        <v>26</v>
      </c>
      <c r="X565" t="s">
        <v>24</v>
      </c>
      <c r="Y565" t="s">
        <v>27</v>
      </c>
      <c r="Z565" s="6">
        <f>VLOOKUP(Feedback[[#This Row],[Staff attitude]],Rating_Range[],2,0)</f>
        <v>5</v>
      </c>
      <c r="AA565" s="6">
        <f>VLOOKUP(Feedback[[#This Row],[Check-in Process]],Rating_Range[],2,0)</f>
        <v>3</v>
      </c>
      <c r="AB565" s="6">
        <f>VLOOKUP(Feedback[[#This Row],[Room service]],Rating_Range[],2,0)</f>
        <v>3</v>
      </c>
      <c r="AC565" s="6">
        <f>VLOOKUP(Feedback[[#This Row],[Room cleanliness]],Rating_Range[],2,0)</f>
        <v>4</v>
      </c>
      <c r="AD565" s="6">
        <f>VLOOKUP(Feedback[[#This Row],[Food quality]],Rating_Range[],2,0)</f>
        <v>3</v>
      </c>
      <c r="AE565" s="6">
        <f>VLOOKUP(Feedback[[#This Row],[Variety of food]],Rating_Range[],2,0)</f>
        <v>1</v>
      </c>
      <c r="AF565" s="6">
        <f>VLOOKUP(Feedback[[#This Row],[Broadband &amp; TV]],Rating_Range[],2,0)</f>
        <v>3</v>
      </c>
      <c r="AG565" s="6">
        <f>VLOOKUP(Feedback[[#This Row],[Gym]],Rating_Range[],2,0)</f>
        <v>2</v>
      </c>
      <c r="AH565" s="6">
        <f>AVERAGE(Feedback[[#This Row],[S.A]:[Gymm]])</f>
        <v>3</v>
      </c>
      <c r="AI565" s="6">
        <f>AVERAGE(Feedback[[#This Row],[S.A]:[C-I-P]])</f>
        <v>4</v>
      </c>
      <c r="AJ565" s="6">
        <f>AVERAGE(Feedback[[#This Row],[RM_S]:[RM_C]])</f>
        <v>3.5</v>
      </c>
      <c r="AK565" s="6">
        <f>AVERAGE(Feedback[[#This Row],[F_Q]:[Var_Food]])</f>
        <v>2</v>
      </c>
      <c r="AL565" s="6">
        <f>AVERAGE(Feedback[[#This Row],[B &amp; TV]:[Gymm]])</f>
        <v>2.5</v>
      </c>
    </row>
    <row r="566" spans="1:38" x14ac:dyDescent="0.3">
      <c r="A566">
        <v>565</v>
      </c>
      <c r="B566" s="1">
        <v>43994</v>
      </c>
      <c r="C566" s="1">
        <v>44021</v>
      </c>
      <c r="D566" s="5">
        <f>INT(YEAR(Feedback[[#This Row],[Checkin Date]]))</f>
        <v>2020</v>
      </c>
      <c r="E566" s="5" t="s">
        <v>2009</v>
      </c>
      <c r="F566" s="5" t="str">
        <f>TEXT(Feedback[[#This Row],[Checkin Date]],"dddd")</f>
        <v>Friday</v>
      </c>
      <c r="G566" s="5" t="str">
        <f>IF(OR(Feedback[[#This Row],[Checkin Day]]="Monday",Feedback[[#This Row],[Checkin Day]]="Tuesday",Feedback[[#This Row],[Checkin Day]]="Wednesday",Feedback[[#This Row],[Checkin Day]]="Thursday"),"Weekdays","Weekends")</f>
        <v>Weekends</v>
      </c>
      <c r="H566">
        <v>27</v>
      </c>
      <c r="I5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66" t="s">
        <v>596</v>
      </c>
      <c r="K566" t="s">
        <v>37</v>
      </c>
      <c r="L566" s="1">
        <v>37557</v>
      </c>
      <c r="M566" s="5">
        <f ca="1">DATEDIF(Feedback[[#This Row],[Date of Birth]],TODAY(),"Y")</f>
        <v>22</v>
      </c>
      <c r="N566" t="s">
        <v>31</v>
      </c>
      <c r="O566" t="s">
        <v>1993</v>
      </c>
      <c r="P566">
        <v>2</v>
      </c>
      <c r="Q566">
        <v>9</v>
      </c>
      <c r="R566" t="s">
        <v>25</v>
      </c>
      <c r="S566" t="s">
        <v>28</v>
      </c>
      <c r="T566" t="s">
        <v>28</v>
      </c>
      <c r="U566" t="s">
        <v>27</v>
      </c>
      <c r="V566" t="s">
        <v>25</v>
      </c>
      <c r="W566" t="s">
        <v>26</v>
      </c>
      <c r="X566" t="s">
        <v>25</v>
      </c>
      <c r="Y566" t="s">
        <v>25</v>
      </c>
      <c r="Z566" s="6">
        <f>VLOOKUP(Feedback[[#This Row],[Staff attitude]],Rating_Range[],2,0)</f>
        <v>4</v>
      </c>
      <c r="AA566" s="6">
        <f>VLOOKUP(Feedback[[#This Row],[Check-in Process]],Rating_Range[],2,0)</f>
        <v>5</v>
      </c>
      <c r="AB566" s="6">
        <f>VLOOKUP(Feedback[[#This Row],[Room service]],Rating_Range[],2,0)</f>
        <v>5</v>
      </c>
      <c r="AC566" s="6">
        <f>VLOOKUP(Feedback[[#This Row],[Room cleanliness]],Rating_Range[],2,0)</f>
        <v>2</v>
      </c>
      <c r="AD566" s="6">
        <f>VLOOKUP(Feedback[[#This Row],[Food quality]],Rating_Range[],2,0)</f>
        <v>4</v>
      </c>
      <c r="AE566" s="6">
        <f>VLOOKUP(Feedback[[#This Row],[Variety of food]],Rating_Range[],2,0)</f>
        <v>1</v>
      </c>
      <c r="AF566" s="6">
        <f>VLOOKUP(Feedback[[#This Row],[Broadband &amp; TV]],Rating_Range[],2,0)</f>
        <v>4</v>
      </c>
      <c r="AG566" s="6">
        <f>VLOOKUP(Feedback[[#This Row],[Gym]],Rating_Range[],2,0)</f>
        <v>4</v>
      </c>
      <c r="AH566" s="6">
        <f>AVERAGE(Feedback[[#This Row],[S.A]:[Gymm]])</f>
        <v>3.625</v>
      </c>
      <c r="AI566" s="6">
        <f>AVERAGE(Feedback[[#This Row],[S.A]:[C-I-P]])</f>
        <v>4.5</v>
      </c>
      <c r="AJ566" s="6">
        <f>AVERAGE(Feedback[[#This Row],[RM_S]:[RM_C]])</f>
        <v>3.5</v>
      </c>
      <c r="AK566" s="6">
        <f>AVERAGE(Feedback[[#This Row],[F_Q]:[Var_Food]])</f>
        <v>2.5</v>
      </c>
      <c r="AL566" s="6">
        <f>AVERAGE(Feedback[[#This Row],[B &amp; TV]:[Gymm]])</f>
        <v>4</v>
      </c>
    </row>
    <row r="567" spans="1:38" x14ac:dyDescent="0.3">
      <c r="A567">
        <v>566</v>
      </c>
      <c r="B567" s="1">
        <v>44138</v>
      </c>
      <c r="C567" s="1">
        <v>44157</v>
      </c>
      <c r="D567" s="5">
        <f>INT(YEAR(Feedback[[#This Row],[Checkin Date]]))</f>
        <v>2020</v>
      </c>
      <c r="E567" s="5" t="s">
        <v>2015</v>
      </c>
      <c r="F567" s="5" t="str">
        <f>TEXT(Feedback[[#This Row],[Checkin Date]],"dddd")</f>
        <v>Tuesday</v>
      </c>
      <c r="G567" s="5" t="str">
        <f>IF(OR(Feedback[[#This Row],[Checkin Day]]="Monday",Feedback[[#This Row],[Checkin Day]]="Tuesday",Feedback[[#This Row],[Checkin Day]]="Wednesday",Feedback[[#This Row],[Checkin Day]]="Thursday"),"Weekdays","Weekends")</f>
        <v>Weekdays</v>
      </c>
      <c r="H567">
        <v>19</v>
      </c>
      <c r="I5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67" t="s">
        <v>597</v>
      </c>
      <c r="K567" t="s">
        <v>21</v>
      </c>
      <c r="L567" s="1">
        <v>32235</v>
      </c>
      <c r="M567" s="5">
        <f ca="1">DATEDIF(Feedback[[#This Row],[Date of Birth]],TODAY(),"Y")</f>
        <v>37</v>
      </c>
      <c r="N567" t="s">
        <v>31</v>
      </c>
      <c r="O567" t="s">
        <v>1995</v>
      </c>
      <c r="P567">
        <v>4</v>
      </c>
      <c r="Q567">
        <v>9</v>
      </c>
      <c r="R567" t="s">
        <v>27</v>
      </c>
      <c r="S567" t="s">
        <v>27</v>
      </c>
      <c r="T567" t="s">
        <v>24</v>
      </c>
      <c r="U567" t="s">
        <v>26</v>
      </c>
      <c r="V567" t="s">
        <v>27</v>
      </c>
      <c r="W567" t="s">
        <v>26</v>
      </c>
      <c r="X567" t="s">
        <v>26</v>
      </c>
      <c r="Y567" t="s">
        <v>25</v>
      </c>
      <c r="Z567" s="6">
        <f>VLOOKUP(Feedback[[#This Row],[Staff attitude]],Rating_Range[],2,0)</f>
        <v>2</v>
      </c>
      <c r="AA567" s="6">
        <f>VLOOKUP(Feedback[[#This Row],[Check-in Process]],Rating_Range[],2,0)</f>
        <v>2</v>
      </c>
      <c r="AB567" s="6">
        <f>VLOOKUP(Feedback[[#This Row],[Room service]],Rating_Range[],2,0)</f>
        <v>3</v>
      </c>
      <c r="AC567" s="6">
        <f>VLOOKUP(Feedback[[#This Row],[Room cleanliness]],Rating_Range[],2,0)</f>
        <v>1</v>
      </c>
      <c r="AD567" s="6">
        <f>VLOOKUP(Feedback[[#This Row],[Food quality]],Rating_Range[],2,0)</f>
        <v>2</v>
      </c>
      <c r="AE567" s="6">
        <f>VLOOKUP(Feedback[[#This Row],[Variety of food]],Rating_Range[],2,0)</f>
        <v>1</v>
      </c>
      <c r="AF567" s="6">
        <f>VLOOKUP(Feedback[[#This Row],[Broadband &amp; TV]],Rating_Range[],2,0)</f>
        <v>1</v>
      </c>
      <c r="AG567" s="6">
        <f>VLOOKUP(Feedback[[#This Row],[Gym]],Rating_Range[],2,0)</f>
        <v>4</v>
      </c>
      <c r="AH567" s="6">
        <f>AVERAGE(Feedback[[#This Row],[S.A]:[Gymm]])</f>
        <v>2</v>
      </c>
      <c r="AI567" s="6">
        <f>AVERAGE(Feedback[[#This Row],[S.A]:[C-I-P]])</f>
        <v>2</v>
      </c>
      <c r="AJ567" s="6">
        <f>AVERAGE(Feedback[[#This Row],[RM_S]:[RM_C]])</f>
        <v>2</v>
      </c>
      <c r="AK567" s="6">
        <f>AVERAGE(Feedback[[#This Row],[F_Q]:[Var_Food]])</f>
        <v>1.5</v>
      </c>
      <c r="AL567" s="6">
        <f>AVERAGE(Feedback[[#This Row],[B &amp; TV]:[Gymm]])</f>
        <v>2.5</v>
      </c>
    </row>
    <row r="568" spans="1:38" x14ac:dyDescent="0.3">
      <c r="A568">
        <v>567</v>
      </c>
      <c r="B568" s="1">
        <v>44867</v>
      </c>
      <c r="C568" s="1">
        <v>44881</v>
      </c>
      <c r="D568" s="5">
        <f>INT(YEAR(Feedback[[#This Row],[Checkin Date]]))</f>
        <v>2022</v>
      </c>
      <c r="E568" s="5" t="s">
        <v>2015</v>
      </c>
      <c r="F568" s="5" t="str">
        <f>TEXT(Feedback[[#This Row],[Checkin Date]],"dddd")</f>
        <v>Wednesday</v>
      </c>
      <c r="G568" s="5" t="str">
        <f>IF(OR(Feedback[[#This Row],[Checkin Day]]="Monday",Feedback[[#This Row],[Checkin Day]]="Tuesday",Feedback[[#This Row],[Checkin Day]]="Wednesday",Feedback[[#This Row],[Checkin Day]]="Thursday"),"Weekdays","Weekends")</f>
        <v>Weekdays</v>
      </c>
      <c r="H568">
        <v>14</v>
      </c>
      <c r="I5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68" t="s">
        <v>598</v>
      </c>
      <c r="K568" t="s">
        <v>21</v>
      </c>
      <c r="L568" s="1">
        <v>36774</v>
      </c>
      <c r="M568" s="5">
        <f ca="1">DATEDIF(Feedback[[#This Row],[Date of Birth]],TODAY(),"Y")</f>
        <v>24</v>
      </c>
      <c r="N568" t="s">
        <v>31</v>
      </c>
      <c r="O568" t="s">
        <v>1995</v>
      </c>
      <c r="P568">
        <v>1</v>
      </c>
      <c r="Q568">
        <v>9</v>
      </c>
      <c r="R568" t="s">
        <v>28</v>
      </c>
      <c r="S568" t="s">
        <v>24</v>
      </c>
      <c r="T568" t="s">
        <v>25</v>
      </c>
      <c r="U568" t="s">
        <v>26</v>
      </c>
      <c r="V568" t="s">
        <v>24</v>
      </c>
      <c r="W568" t="s">
        <v>26</v>
      </c>
      <c r="X568" t="s">
        <v>25</v>
      </c>
      <c r="Y568" t="s">
        <v>26</v>
      </c>
      <c r="Z568" s="6">
        <f>VLOOKUP(Feedback[[#This Row],[Staff attitude]],Rating_Range[],2,0)</f>
        <v>5</v>
      </c>
      <c r="AA568" s="6">
        <f>VLOOKUP(Feedback[[#This Row],[Check-in Process]],Rating_Range[],2,0)</f>
        <v>3</v>
      </c>
      <c r="AB568" s="6">
        <f>VLOOKUP(Feedback[[#This Row],[Room service]],Rating_Range[],2,0)</f>
        <v>4</v>
      </c>
      <c r="AC568" s="6">
        <f>VLOOKUP(Feedback[[#This Row],[Room cleanliness]],Rating_Range[],2,0)</f>
        <v>1</v>
      </c>
      <c r="AD568" s="6">
        <f>VLOOKUP(Feedback[[#This Row],[Food quality]],Rating_Range[],2,0)</f>
        <v>3</v>
      </c>
      <c r="AE568" s="6">
        <f>VLOOKUP(Feedback[[#This Row],[Variety of food]],Rating_Range[],2,0)</f>
        <v>1</v>
      </c>
      <c r="AF568" s="6">
        <f>VLOOKUP(Feedback[[#This Row],[Broadband &amp; TV]],Rating_Range[],2,0)</f>
        <v>4</v>
      </c>
      <c r="AG568" s="6">
        <f>VLOOKUP(Feedback[[#This Row],[Gym]],Rating_Range[],2,0)</f>
        <v>1</v>
      </c>
      <c r="AH568" s="6">
        <f>AVERAGE(Feedback[[#This Row],[S.A]:[Gymm]])</f>
        <v>2.75</v>
      </c>
      <c r="AI568" s="6">
        <f>AVERAGE(Feedback[[#This Row],[S.A]:[C-I-P]])</f>
        <v>4</v>
      </c>
      <c r="AJ568" s="6">
        <f>AVERAGE(Feedback[[#This Row],[RM_S]:[RM_C]])</f>
        <v>2.5</v>
      </c>
      <c r="AK568" s="6">
        <f>AVERAGE(Feedback[[#This Row],[F_Q]:[Var_Food]])</f>
        <v>2</v>
      </c>
      <c r="AL568" s="6">
        <f>AVERAGE(Feedback[[#This Row],[B &amp; TV]:[Gymm]])</f>
        <v>2.5</v>
      </c>
    </row>
    <row r="569" spans="1:38" x14ac:dyDescent="0.3">
      <c r="A569">
        <v>568</v>
      </c>
      <c r="B569" s="1">
        <v>44866</v>
      </c>
      <c r="C569" s="1">
        <v>44871</v>
      </c>
      <c r="D569" s="5">
        <f>INT(YEAR(Feedback[[#This Row],[Checkin Date]]))</f>
        <v>2022</v>
      </c>
      <c r="E569" s="5" t="s">
        <v>2015</v>
      </c>
      <c r="F569" s="5" t="str">
        <f>TEXT(Feedback[[#This Row],[Checkin Date]],"dddd")</f>
        <v>Tuesday</v>
      </c>
      <c r="G569" s="5" t="str">
        <f>IF(OR(Feedback[[#This Row],[Checkin Day]]="Monday",Feedback[[#This Row],[Checkin Day]]="Tuesday",Feedback[[#This Row],[Checkin Day]]="Wednesday",Feedback[[#This Row],[Checkin Day]]="Thursday"),"Weekdays","Weekends")</f>
        <v>Weekdays</v>
      </c>
      <c r="H569">
        <v>5</v>
      </c>
      <c r="I5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69" t="s">
        <v>599</v>
      </c>
      <c r="K569" t="s">
        <v>37</v>
      </c>
      <c r="L569" s="1">
        <v>37265</v>
      </c>
      <c r="M569" s="5">
        <f ca="1">DATEDIF(Feedback[[#This Row],[Date of Birth]],TODAY(),"Y")</f>
        <v>23</v>
      </c>
      <c r="N569" t="s">
        <v>31</v>
      </c>
      <c r="O569" t="s">
        <v>1992</v>
      </c>
      <c r="P569">
        <v>5</v>
      </c>
      <c r="Q569">
        <v>9</v>
      </c>
      <c r="R569" t="s">
        <v>24</v>
      </c>
      <c r="S569" t="s">
        <v>28</v>
      </c>
      <c r="T569" t="s">
        <v>24</v>
      </c>
      <c r="U569" t="s">
        <v>24</v>
      </c>
      <c r="V569" t="s">
        <v>24</v>
      </c>
      <c r="W569" t="s">
        <v>26</v>
      </c>
      <c r="X569" t="s">
        <v>27</v>
      </c>
      <c r="Y569" t="s">
        <v>27</v>
      </c>
      <c r="Z569" s="6">
        <f>VLOOKUP(Feedback[[#This Row],[Staff attitude]],Rating_Range[],2,0)</f>
        <v>3</v>
      </c>
      <c r="AA569" s="6">
        <f>VLOOKUP(Feedback[[#This Row],[Check-in Process]],Rating_Range[],2,0)</f>
        <v>5</v>
      </c>
      <c r="AB569" s="6">
        <f>VLOOKUP(Feedback[[#This Row],[Room service]],Rating_Range[],2,0)</f>
        <v>3</v>
      </c>
      <c r="AC569" s="6">
        <f>VLOOKUP(Feedback[[#This Row],[Room cleanliness]],Rating_Range[],2,0)</f>
        <v>3</v>
      </c>
      <c r="AD569" s="6">
        <f>VLOOKUP(Feedback[[#This Row],[Food quality]],Rating_Range[],2,0)</f>
        <v>3</v>
      </c>
      <c r="AE569" s="6">
        <f>VLOOKUP(Feedback[[#This Row],[Variety of food]],Rating_Range[],2,0)</f>
        <v>1</v>
      </c>
      <c r="AF569" s="6">
        <f>VLOOKUP(Feedback[[#This Row],[Broadband &amp; TV]],Rating_Range[],2,0)</f>
        <v>2</v>
      </c>
      <c r="AG569" s="6">
        <f>VLOOKUP(Feedback[[#This Row],[Gym]],Rating_Range[],2,0)</f>
        <v>2</v>
      </c>
      <c r="AH569" s="6">
        <f>AVERAGE(Feedback[[#This Row],[S.A]:[Gymm]])</f>
        <v>2.75</v>
      </c>
      <c r="AI569" s="6">
        <f>AVERAGE(Feedback[[#This Row],[S.A]:[C-I-P]])</f>
        <v>4</v>
      </c>
      <c r="AJ569" s="6">
        <f>AVERAGE(Feedback[[#This Row],[RM_S]:[RM_C]])</f>
        <v>3</v>
      </c>
      <c r="AK569" s="6">
        <f>AVERAGE(Feedback[[#This Row],[F_Q]:[Var_Food]])</f>
        <v>2</v>
      </c>
      <c r="AL569" s="6">
        <f>AVERAGE(Feedback[[#This Row],[B &amp; TV]:[Gymm]])</f>
        <v>2</v>
      </c>
    </row>
    <row r="570" spans="1:38" x14ac:dyDescent="0.3">
      <c r="A570">
        <v>569</v>
      </c>
      <c r="B570" s="1">
        <v>43857</v>
      </c>
      <c r="C570" s="1">
        <v>43860</v>
      </c>
      <c r="D570" s="5">
        <f>INT(YEAR(Feedback[[#This Row],[Checkin Date]]))</f>
        <v>2020</v>
      </c>
      <c r="E570" s="5" t="s">
        <v>2014</v>
      </c>
      <c r="F570" s="5" t="str">
        <f>TEXT(Feedback[[#This Row],[Checkin Date]],"dddd")</f>
        <v>Monday</v>
      </c>
      <c r="G570" s="5" t="str">
        <f>IF(OR(Feedback[[#This Row],[Checkin Day]]="Monday",Feedback[[#This Row],[Checkin Day]]="Tuesday",Feedback[[#This Row],[Checkin Day]]="Wednesday",Feedback[[#This Row],[Checkin Day]]="Thursday"),"Weekdays","Weekends")</f>
        <v>Weekdays</v>
      </c>
      <c r="H570">
        <v>3</v>
      </c>
      <c r="I5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70" t="s">
        <v>600</v>
      </c>
      <c r="K570" t="s">
        <v>21</v>
      </c>
      <c r="L570" s="1">
        <v>30304</v>
      </c>
      <c r="M570" s="5">
        <f ca="1">DATEDIF(Feedback[[#This Row],[Date of Birth]],TODAY(),"Y")</f>
        <v>42</v>
      </c>
      <c r="N570" t="s">
        <v>31</v>
      </c>
      <c r="O570" t="s">
        <v>1991</v>
      </c>
      <c r="P570">
        <v>5</v>
      </c>
      <c r="Q570">
        <v>9</v>
      </c>
      <c r="R570" t="s">
        <v>28</v>
      </c>
      <c r="S570" t="s">
        <v>24</v>
      </c>
      <c r="T570" t="s">
        <v>24</v>
      </c>
      <c r="U570" t="s">
        <v>25</v>
      </c>
      <c r="V570" t="s">
        <v>26</v>
      </c>
      <c r="W570" t="s">
        <v>27</v>
      </c>
      <c r="X570" t="s">
        <v>24</v>
      </c>
      <c r="Y570" t="s">
        <v>24</v>
      </c>
      <c r="Z570" s="6">
        <f>VLOOKUP(Feedback[[#This Row],[Staff attitude]],Rating_Range[],2,0)</f>
        <v>5</v>
      </c>
      <c r="AA570" s="6">
        <f>VLOOKUP(Feedback[[#This Row],[Check-in Process]],Rating_Range[],2,0)</f>
        <v>3</v>
      </c>
      <c r="AB570" s="6">
        <f>VLOOKUP(Feedback[[#This Row],[Room service]],Rating_Range[],2,0)</f>
        <v>3</v>
      </c>
      <c r="AC570" s="6">
        <f>VLOOKUP(Feedback[[#This Row],[Room cleanliness]],Rating_Range[],2,0)</f>
        <v>4</v>
      </c>
      <c r="AD570" s="6">
        <f>VLOOKUP(Feedback[[#This Row],[Food quality]],Rating_Range[],2,0)</f>
        <v>1</v>
      </c>
      <c r="AE570" s="6">
        <f>VLOOKUP(Feedback[[#This Row],[Variety of food]],Rating_Range[],2,0)</f>
        <v>2</v>
      </c>
      <c r="AF570" s="6">
        <f>VLOOKUP(Feedback[[#This Row],[Broadband &amp; TV]],Rating_Range[],2,0)</f>
        <v>3</v>
      </c>
      <c r="AG570" s="6">
        <f>VLOOKUP(Feedback[[#This Row],[Gym]],Rating_Range[],2,0)</f>
        <v>3</v>
      </c>
      <c r="AH570" s="6">
        <f>AVERAGE(Feedback[[#This Row],[S.A]:[Gymm]])</f>
        <v>3</v>
      </c>
      <c r="AI570" s="6">
        <f>AVERAGE(Feedback[[#This Row],[S.A]:[C-I-P]])</f>
        <v>4</v>
      </c>
      <c r="AJ570" s="6">
        <f>AVERAGE(Feedback[[#This Row],[RM_S]:[RM_C]])</f>
        <v>3.5</v>
      </c>
      <c r="AK570" s="6">
        <f>AVERAGE(Feedback[[#This Row],[F_Q]:[Var_Food]])</f>
        <v>1.5</v>
      </c>
      <c r="AL570" s="6">
        <f>AVERAGE(Feedback[[#This Row],[B &amp; TV]:[Gymm]])</f>
        <v>3</v>
      </c>
    </row>
    <row r="571" spans="1:38" x14ac:dyDescent="0.3">
      <c r="A571">
        <v>570</v>
      </c>
      <c r="B571" s="1">
        <v>43834</v>
      </c>
      <c r="C571" s="1">
        <v>43861</v>
      </c>
      <c r="D571" s="5">
        <f>INT(YEAR(Feedback[[#This Row],[Checkin Date]]))</f>
        <v>2020</v>
      </c>
      <c r="E571" s="5" t="s">
        <v>2014</v>
      </c>
      <c r="F571" s="5" t="str">
        <f>TEXT(Feedback[[#This Row],[Checkin Date]],"dddd")</f>
        <v>Saturday</v>
      </c>
      <c r="G571" s="5" t="str">
        <f>IF(OR(Feedback[[#This Row],[Checkin Day]]="Monday",Feedback[[#This Row],[Checkin Day]]="Tuesday",Feedback[[#This Row],[Checkin Day]]="Wednesday",Feedback[[#This Row],[Checkin Day]]="Thursday"),"Weekdays","Weekends")</f>
        <v>Weekends</v>
      </c>
      <c r="H571">
        <v>27</v>
      </c>
      <c r="I5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71" t="s">
        <v>601</v>
      </c>
      <c r="K571" t="s">
        <v>37</v>
      </c>
      <c r="L571" s="1">
        <v>20206</v>
      </c>
      <c r="M571" s="5">
        <f ca="1">DATEDIF(Feedback[[#This Row],[Date of Birth]],TODAY(),"Y")</f>
        <v>70</v>
      </c>
      <c r="N571" t="s">
        <v>22</v>
      </c>
      <c r="O571" t="s">
        <v>23</v>
      </c>
      <c r="P571">
        <v>3</v>
      </c>
      <c r="Q571">
        <v>4</v>
      </c>
      <c r="R571" t="s">
        <v>24</v>
      </c>
      <c r="S571" t="s">
        <v>28</v>
      </c>
      <c r="T571" t="s">
        <v>28</v>
      </c>
      <c r="U571" t="s">
        <v>27</v>
      </c>
      <c r="V571" t="s">
        <v>26</v>
      </c>
      <c r="W571" t="s">
        <v>27</v>
      </c>
      <c r="X571" t="s">
        <v>26</v>
      </c>
      <c r="Y571" t="s">
        <v>25</v>
      </c>
      <c r="Z571" s="6">
        <f>VLOOKUP(Feedback[[#This Row],[Staff attitude]],Rating_Range[],2,0)</f>
        <v>3</v>
      </c>
      <c r="AA571" s="6">
        <f>VLOOKUP(Feedback[[#This Row],[Check-in Process]],Rating_Range[],2,0)</f>
        <v>5</v>
      </c>
      <c r="AB571" s="6">
        <f>VLOOKUP(Feedback[[#This Row],[Room service]],Rating_Range[],2,0)</f>
        <v>5</v>
      </c>
      <c r="AC571" s="6">
        <f>VLOOKUP(Feedback[[#This Row],[Room cleanliness]],Rating_Range[],2,0)</f>
        <v>2</v>
      </c>
      <c r="AD571" s="6">
        <f>VLOOKUP(Feedback[[#This Row],[Food quality]],Rating_Range[],2,0)</f>
        <v>1</v>
      </c>
      <c r="AE571" s="6">
        <f>VLOOKUP(Feedback[[#This Row],[Variety of food]],Rating_Range[],2,0)</f>
        <v>2</v>
      </c>
      <c r="AF571" s="6">
        <f>VLOOKUP(Feedback[[#This Row],[Broadband &amp; TV]],Rating_Range[],2,0)</f>
        <v>1</v>
      </c>
      <c r="AG571" s="6">
        <f>VLOOKUP(Feedback[[#This Row],[Gym]],Rating_Range[],2,0)</f>
        <v>4</v>
      </c>
      <c r="AH571" s="6">
        <f>AVERAGE(Feedback[[#This Row],[S.A]:[Gymm]])</f>
        <v>2.875</v>
      </c>
      <c r="AI571" s="6">
        <f>AVERAGE(Feedback[[#This Row],[S.A]:[C-I-P]])</f>
        <v>4</v>
      </c>
      <c r="AJ571" s="6">
        <f>AVERAGE(Feedback[[#This Row],[RM_S]:[RM_C]])</f>
        <v>3.5</v>
      </c>
      <c r="AK571" s="6">
        <f>AVERAGE(Feedback[[#This Row],[F_Q]:[Var_Food]])</f>
        <v>1.5</v>
      </c>
      <c r="AL571" s="6">
        <f>AVERAGE(Feedback[[#This Row],[B &amp; TV]:[Gymm]])</f>
        <v>2.5</v>
      </c>
    </row>
    <row r="572" spans="1:38" x14ac:dyDescent="0.3">
      <c r="A572">
        <v>571</v>
      </c>
      <c r="B572" s="1">
        <v>44254</v>
      </c>
      <c r="C572" s="1">
        <v>44273</v>
      </c>
      <c r="D572" s="5">
        <f>INT(YEAR(Feedback[[#This Row],[Checkin Date]]))</f>
        <v>2021</v>
      </c>
      <c r="E572" s="5" t="s">
        <v>2018</v>
      </c>
      <c r="F572" s="5" t="str">
        <f>TEXT(Feedback[[#This Row],[Checkin Date]],"dddd")</f>
        <v>Saturday</v>
      </c>
      <c r="G572" s="5" t="str">
        <f>IF(OR(Feedback[[#This Row],[Checkin Day]]="Monday",Feedback[[#This Row],[Checkin Day]]="Tuesday",Feedback[[#This Row],[Checkin Day]]="Wednesday",Feedback[[#This Row],[Checkin Day]]="Thursday"),"Weekdays","Weekends")</f>
        <v>Weekends</v>
      </c>
      <c r="H572">
        <v>19</v>
      </c>
      <c r="I5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72" t="s">
        <v>602</v>
      </c>
      <c r="K572" t="s">
        <v>37</v>
      </c>
      <c r="L572" s="1">
        <v>29210</v>
      </c>
      <c r="M572" s="5">
        <f ca="1">DATEDIF(Feedback[[#This Row],[Date of Birth]],TODAY(),"Y")</f>
        <v>45</v>
      </c>
      <c r="N572" t="s">
        <v>31</v>
      </c>
      <c r="O572" t="s">
        <v>1992</v>
      </c>
      <c r="P572">
        <v>3</v>
      </c>
      <c r="Q572">
        <v>5</v>
      </c>
      <c r="R572" t="s">
        <v>25</v>
      </c>
      <c r="S572" t="s">
        <v>24</v>
      </c>
      <c r="T572" t="s">
        <v>25</v>
      </c>
      <c r="U572" t="s">
        <v>26</v>
      </c>
      <c r="V572" t="s">
        <v>25</v>
      </c>
      <c r="W572" t="s">
        <v>28</v>
      </c>
      <c r="X572" t="s">
        <v>25</v>
      </c>
      <c r="Y572" t="s">
        <v>26</v>
      </c>
      <c r="Z572" s="6">
        <f>VLOOKUP(Feedback[[#This Row],[Staff attitude]],Rating_Range[],2,0)</f>
        <v>4</v>
      </c>
      <c r="AA572" s="6">
        <f>VLOOKUP(Feedback[[#This Row],[Check-in Process]],Rating_Range[],2,0)</f>
        <v>3</v>
      </c>
      <c r="AB572" s="6">
        <f>VLOOKUP(Feedback[[#This Row],[Room service]],Rating_Range[],2,0)</f>
        <v>4</v>
      </c>
      <c r="AC572" s="6">
        <f>VLOOKUP(Feedback[[#This Row],[Room cleanliness]],Rating_Range[],2,0)</f>
        <v>1</v>
      </c>
      <c r="AD572" s="6">
        <f>VLOOKUP(Feedback[[#This Row],[Food quality]],Rating_Range[],2,0)</f>
        <v>4</v>
      </c>
      <c r="AE572" s="6">
        <f>VLOOKUP(Feedback[[#This Row],[Variety of food]],Rating_Range[],2,0)</f>
        <v>5</v>
      </c>
      <c r="AF572" s="6">
        <f>VLOOKUP(Feedback[[#This Row],[Broadband &amp; TV]],Rating_Range[],2,0)</f>
        <v>4</v>
      </c>
      <c r="AG572" s="6">
        <f>VLOOKUP(Feedback[[#This Row],[Gym]],Rating_Range[],2,0)</f>
        <v>1</v>
      </c>
      <c r="AH572" s="6">
        <f>AVERAGE(Feedback[[#This Row],[S.A]:[Gymm]])</f>
        <v>3.25</v>
      </c>
      <c r="AI572" s="6">
        <f>AVERAGE(Feedback[[#This Row],[S.A]:[C-I-P]])</f>
        <v>3.5</v>
      </c>
      <c r="AJ572" s="6">
        <f>AVERAGE(Feedback[[#This Row],[RM_S]:[RM_C]])</f>
        <v>2.5</v>
      </c>
      <c r="AK572" s="6">
        <f>AVERAGE(Feedback[[#This Row],[F_Q]:[Var_Food]])</f>
        <v>4.5</v>
      </c>
      <c r="AL572" s="6">
        <f>AVERAGE(Feedback[[#This Row],[B &amp; TV]:[Gymm]])</f>
        <v>2.5</v>
      </c>
    </row>
    <row r="573" spans="1:38" x14ac:dyDescent="0.3">
      <c r="A573">
        <v>572</v>
      </c>
      <c r="B573" s="1">
        <v>44232</v>
      </c>
      <c r="C573" s="1">
        <v>44254</v>
      </c>
      <c r="D573" s="5">
        <f>INT(YEAR(Feedback[[#This Row],[Checkin Date]]))</f>
        <v>2021</v>
      </c>
      <c r="E573" s="5" t="s">
        <v>2018</v>
      </c>
      <c r="F573" s="5" t="str">
        <f>TEXT(Feedback[[#This Row],[Checkin Date]],"dddd")</f>
        <v>Friday</v>
      </c>
      <c r="G573" s="5" t="str">
        <f>IF(OR(Feedback[[#This Row],[Checkin Day]]="Monday",Feedback[[#This Row],[Checkin Day]]="Tuesday",Feedback[[#This Row],[Checkin Day]]="Wednesday",Feedback[[#This Row],[Checkin Day]]="Thursday"),"Weekdays","Weekends")</f>
        <v>Weekends</v>
      </c>
      <c r="H573">
        <v>22</v>
      </c>
      <c r="I5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73" t="s">
        <v>603</v>
      </c>
      <c r="K573" t="s">
        <v>21</v>
      </c>
      <c r="L573" s="1">
        <v>28028</v>
      </c>
      <c r="M573" s="5">
        <f ca="1">DATEDIF(Feedback[[#This Row],[Date of Birth]],TODAY(),"Y")</f>
        <v>48</v>
      </c>
      <c r="N573" t="s">
        <v>31</v>
      </c>
      <c r="O573" t="s">
        <v>1993</v>
      </c>
      <c r="P573">
        <v>5</v>
      </c>
      <c r="Q573">
        <v>7</v>
      </c>
      <c r="R573" t="s">
        <v>25</v>
      </c>
      <c r="S573" t="s">
        <v>25</v>
      </c>
      <c r="T573" t="s">
        <v>25</v>
      </c>
      <c r="U573" t="s">
        <v>28</v>
      </c>
      <c r="V573" t="s">
        <v>26</v>
      </c>
      <c r="W573" t="s">
        <v>27</v>
      </c>
      <c r="X573" t="s">
        <v>25</v>
      </c>
      <c r="Y573" t="s">
        <v>24</v>
      </c>
      <c r="Z573" s="6">
        <f>VLOOKUP(Feedback[[#This Row],[Staff attitude]],Rating_Range[],2,0)</f>
        <v>4</v>
      </c>
      <c r="AA573" s="6">
        <f>VLOOKUP(Feedback[[#This Row],[Check-in Process]],Rating_Range[],2,0)</f>
        <v>4</v>
      </c>
      <c r="AB573" s="6">
        <f>VLOOKUP(Feedback[[#This Row],[Room service]],Rating_Range[],2,0)</f>
        <v>4</v>
      </c>
      <c r="AC573" s="6">
        <f>VLOOKUP(Feedback[[#This Row],[Room cleanliness]],Rating_Range[],2,0)</f>
        <v>5</v>
      </c>
      <c r="AD573" s="6">
        <f>VLOOKUP(Feedback[[#This Row],[Food quality]],Rating_Range[],2,0)</f>
        <v>1</v>
      </c>
      <c r="AE573" s="6">
        <f>VLOOKUP(Feedback[[#This Row],[Variety of food]],Rating_Range[],2,0)</f>
        <v>2</v>
      </c>
      <c r="AF573" s="6">
        <f>VLOOKUP(Feedback[[#This Row],[Broadband &amp; TV]],Rating_Range[],2,0)</f>
        <v>4</v>
      </c>
      <c r="AG573" s="6">
        <f>VLOOKUP(Feedback[[#This Row],[Gym]],Rating_Range[],2,0)</f>
        <v>3</v>
      </c>
      <c r="AH573" s="6">
        <f>AVERAGE(Feedback[[#This Row],[S.A]:[Gymm]])</f>
        <v>3.375</v>
      </c>
      <c r="AI573" s="6">
        <f>AVERAGE(Feedback[[#This Row],[S.A]:[C-I-P]])</f>
        <v>4</v>
      </c>
      <c r="AJ573" s="6">
        <f>AVERAGE(Feedback[[#This Row],[RM_S]:[RM_C]])</f>
        <v>4.5</v>
      </c>
      <c r="AK573" s="6">
        <f>AVERAGE(Feedback[[#This Row],[F_Q]:[Var_Food]])</f>
        <v>1.5</v>
      </c>
      <c r="AL573" s="6">
        <f>AVERAGE(Feedback[[#This Row],[B &amp; TV]:[Gymm]])</f>
        <v>3.5</v>
      </c>
    </row>
    <row r="574" spans="1:38" x14ac:dyDescent="0.3">
      <c r="A574">
        <v>573</v>
      </c>
      <c r="B574" s="1">
        <v>44068</v>
      </c>
      <c r="C574" s="1">
        <v>44082</v>
      </c>
      <c r="D574" s="5">
        <f>INT(YEAR(Feedback[[#This Row],[Checkin Date]]))</f>
        <v>2020</v>
      </c>
      <c r="E574" s="5" t="s">
        <v>2012</v>
      </c>
      <c r="F574" s="5" t="str">
        <f>TEXT(Feedback[[#This Row],[Checkin Date]],"dddd")</f>
        <v>Tuesday</v>
      </c>
      <c r="G574" s="5" t="str">
        <f>IF(OR(Feedback[[#This Row],[Checkin Day]]="Monday",Feedback[[#This Row],[Checkin Day]]="Tuesday",Feedback[[#This Row],[Checkin Day]]="Wednesday",Feedback[[#This Row],[Checkin Day]]="Thursday"),"Weekdays","Weekends")</f>
        <v>Weekdays</v>
      </c>
      <c r="H574">
        <v>14</v>
      </c>
      <c r="I5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74" t="s">
        <v>604</v>
      </c>
      <c r="K574" t="s">
        <v>21</v>
      </c>
      <c r="L574" s="1">
        <v>21221</v>
      </c>
      <c r="M574" s="5">
        <f ca="1">DATEDIF(Feedback[[#This Row],[Date of Birth]],TODAY(),"Y")</f>
        <v>67</v>
      </c>
      <c r="N574" t="s">
        <v>31</v>
      </c>
      <c r="O574" t="s">
        <v>1993</v>
      </c>
      <c r="P574">
        <v>4</v>
      </c>
      <c r="Q574">
        <v>9</v>
      </c>
      <c r="R574" t="s">
        <v>24</v>
      </c>
      <c r="S574" t="s">
        <v>28</v>
      </c>
      <c r="T574" t="s">
        <v>25</v>
      </c>
      <c r="U574" t="s">
        <v>27</v>
      </c>
      <c r="V574" t="s">
        <v>27</v>
      </c>
      <c r="W574" t="s">
        <v>26</v>
      </c>
      <c r="X574" t="s">
        <v>27</v>
      </c>
      <c r="Y574" t="s">
        <v>25</v>
      </c>
      <c r="Z574" s="6">
        <f>VLOOKUP(Feedback[[#This Row],[Staff attitude]],Rating_Range[],2,0)</f>
        <v>3</v>
      </c>
      <c r="AA574" s="6">
        <f>VLOOKUP(Feedback[[#This Row],[Check-in Process]],Rating_Range[],2,0)</f>
        <v>5</v>
      </c>
      <c r="AB574" s="6">
        <f>VLOOKUP(Feedback[[#This Row],[Room service]],Rating_Range[],2,0)</f>
        <v>4</v>
      </c>
      <c r="AC574" s="6">
        <f>VLOOKUP(Feedback[[#This Row],[Room cleanliness]],Rating_Range[],2,0)</f>
        <v>2</v>
      </c>
      <c r="AD574" s="6">
        <f>VLOOKUP(Feedback[[#This Row],[Food quality]],Rating_Range[],2,0)</f>
        <v>2</v>
      </c>
      <c r="AE574" s="6">
        <f>VLOOKUP(Feedback[[#This Row],[Variety of food]],Rating_Range[],2,0)</f>
        <v>1</v>
      </c>
      <c r="AF574" s="6">
        <f>VLOOKUP(Feedback[[#This Row],[Broadband &amp; TV]],Rating_Range[],2,0)</f>
        <v>2</v>
      </c>
      <c r="AG574" s="6">
        <f>VLOOKUP(Feedback[[#This Row],[Gym]],Rating_Range[],2,0)</f>
        <v>4</v>
      </c>
      <c r="AH574" s="6">
        <f>AVERAGE(Feedback[[#This Row],[S.A]:[Gymm]])</f>
        <v>2.875</v>
      </c>
      <c r="AI574" s="6">
        <f>AVERAGE(Feedback[[#This Row],[S.A]:[C-I-P]])</f>
        <v>4</v>
      </c>
      <c r="AJ574" s="6">
        <f>AVERAGE(Feedback[[#This Row],[RM_S]:[RM_C]])</f>
        <v>3</v>
      </c>
      <c r="AK574" s="6">
        <f>AVERAGE(Feedback[[#This Row],[F_Q]:[Var_Food]])</f>
        <v>1.5</v>
      </c>
      <c r="AL574" s="6">
        <f>AVERAGE(Feedback[[#This Row],[B &amp; TV]:[Gymm]])</f>
        <v>3</v>
      </c>
    </row>
    <row r="575" spans="1:38" x14ac:dyDescent="0.3">
      <c r="A575">
        <v>574</v>
      </c>
      <c r="B575" s="1">
        <v>44285</v>
      </c>
      <c r="C575" s="1">
        <v>44301</v>
      </c>
      <c r="D575" s="5">
        <f>INT(YEAR(Feedback[[#This Row],[Checkin Date]]))</f>
        <v>2021</v>
      </c>
      <c r="E575" s="5" t="s">
        <v>2017</v>
      </c>
      <c r="F575" s="5" t="str">
        <f>TEXT(Feedback[[#This Row],[Checkin Date]],"dddd")</f>
        <v>Tuesday</v>
      </c>
      <c r="G575" s="5" t="str">
        <f>IF(OR(Feedback[[#This Row],[Checkin Day]]="Monday",Feedback[[#This Row],[Checkin Day]]="Tuesday",Feedback[[#This Row],[Checkin Day]]="Wednesday",Feedback[[#This Row],[Checkin Day]]="Thursday"),"Weekdays","Weekends")</f>
        <v>Weekdays</v>
      </c>
      <c r="H575">
        <v>16</v>
      </c>
      <c r="I5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75" t="s">
        <v>605</v>
      </c>
      <c r="K575" t="s">
        <v>37</v>
      </c>
      <c r="L575" s="1">
        <v>29220</v>
      </c>
      <c r="M575" s="5">
        <f ca="1">DATEDIF(Feedback[[#This Row],[Date of Birth]],TODAY(),"Y")</f>
        <v>45</v>
      </c>
      <c r="N575" t="s">
        <v>22</v>
      </c>
      <c r="O575" t="s">
        <v>23</v>
      </c>
      <c r="P575">
        <v>5</v>
      </c>
      <c r="Q575">
        <v>7</v>
      </c>
      <c r="R575" t="s">
        <v>27</v>
      </c>
      <c r="S575" t="s">
        <v>27</v>
      </c>
      <c r="T575" t="s">
        <v>28</v>
      </c>
      <c r="U575" t="s">
        <v>28</v>
      </c>
      <c r="V575" t="s">
        <v>28</v>
      </c>
      <c r="W575" t="s">
        <v>25</v>
      </c>
      <c r="X575" t="s">
        <v>27</v>
      </c>
      <c r="Y575" t="s">
        <v>24</v>
      </c>
      <c r="Z575" s="6">
        <f>VLOOKUP(Feedback[[#This Row],[Staff attitude]],Rating_Range[],2,0)</f>
        <v>2</v>
      </c>
      <c r="AA575" s="6">
        <f>VLOOKUP(Feedback[[#This Row],[Check-in Process]],Rating_Range[],2,0)</f>
        <v>2</v>
      </c>
      <c r="AB575" s="6">
        <f>VLOOKUP(Feedback[[#This Row],[Room service]],Rating_Range[],2,0)</f>
        <v>5</v>
      </c>
      <c r="AC575" s="6">
        <f>VLOOKUP(Feedback[[#This Row],[Room cleanliness]],Rating_Range[],2,0)</f>
        <v>5</v>
      </c>
      <c r="AD575" s="6">
        <f>VLOOKUP(Feedback[[#This Row],[Food quality]],Rating_Range[],2,0)</f>
        <v>5</v>
      </c>
      <c r="AE575" s="6">
        <f>VLOOKUP(Feedback[[#This Row],[Variety of food]],Rating_Range[],2,0)</f>
        <v>4</v>
      </c>
      <c r="AF575" s="6">
        <f>VLOOKUP(Feedback[[#This Row],[Broadband &amp; TV]],Rating_Range[],2,0)</f>
        <v>2</v>
      </c>
      <c r="AG575" s="6">
        <f>VLOOKUP(Feedback[[#This Row],[Gym]],Rating_Range[],2,0)</f>
        <v>3</v>
      </c>
      <c r="AH575" s="6">
        <f>AVERAGE(Feedback[[#This Row],[S.A]:[Gymm]])</f>
        <v>3.5</v>
      </c>
      <c r="AI575" s="6">
        <f>AVERAGE(Feedback[[#This Row],[S.A]:[C-I-P]])</f>
        <v>2</v>
      </c>
      <c r="AJ575" s="6">
        <f>AVERAGE(Feedback[[#This Row],[RM_S]:[RM_C]])</f>
        <v>5</v>
      </c>
      <c r="AK575" s="6">
        <f>AVERAGE(Feedback[[#This Row],[F_Q]:[Var_Food]])</f>
        <v>4.5</v>
      </c>
      <c r="AL575" s="6">
        <f>AVERAGE(Feedback[[#This Row],[B &amp; TV]:[Gymm]])</f>
        <v>2.5</v>
      </c>
    </row>
    <row r="576" spans="1:38" x14ac:dyDescent="0.3">
      <c r="A576">
        <v>575</v>
      </c>
      <c r="B576" s="1">
        <v>44703</v>
      </c>
      <c r="C576" s="1">
        <v>44705</v>
      </c>
      <c r="D576" s="5">
        <f>INT(YEAR(Feedback[[#This Row],[Checkin Date]]))</f>
        <v>2022</v>
      </c>
      <c r="E576" s="5" t="s">
        <v>2011</v>
      </c>
      <c r="F576" s="5" t="str">
        <f>TEXT(Feedback[[#This Row],[Checkin Date]],"dddd")</f>
        <v>Sunday</v>
      </c>
      <c r="G576" s="5" t="str">
        <f>IF(OR(Feedback[[#This Row],[Checkin Day]]="Monday",Feedback[[#This Row],[Checkin Day]]="Tuesday",Feedback[[#This Row],[Checkin Day]]="Wednesday",Feedback[[#This Row],[Checkin Day]]="Thursday"),"Weekdays","Weekends")</f>
        <v>Weekends</v>
      </c>
      <c r="H576">
        <v>2</v>
      </c>
      <c r="I5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576" t="s">
        <v>606</v>
      </c>
      <c r="K576" t="s">
        <v>37</v>
      </c>
      <c r="L576" s="1">
        <v>30451</v>
      </c>
      <c r="M576" s="5">
        <f ca="1">DATEDIF(Feedback[[#This Row],[Date of Birth]],TODAY(),"Y")</f>
        <v>42</v>
      </c>
      <c r="N576" t="s">
        <v>22</v>
      </c>
      <c r="O576" t="s">
        <v>23</v>
      </c>
      <c r="P576">
        <v>3</v>
      </c>
      <c r="Q576">
        <v>10</v>
      </c>
      <c r="R576" t="s">
        <v>27</v>
      </c>
      <c r="S576" t="s">
        <v>26</v>
      </c>
      <c r="T576" t="s">
        <v>24</v>
      </c>
      <c r="U576" t="s">
        <v>25</v>
      </c>
      <c r="V576" t="s">
        <v>24</v>
      </c>
      <c r="W576" t="s">
        <v>26</v>
      </c>
      <c r="X576" t="s">
        <v>28</v>
      </c>
      <c r="Y576" t="s">
        <v>26</v>
      </c>
      <c r="Z576" s="6">
        <f>VLOOKUP(Feedback[[#This Row],[Staff attitude]],Rating_Range[],2,0)</f>
        <v>2</v>
      </c>
      <c r="AA576" s="6">
        <f>VLOOKUP(Feedback[[#This Row],[Check-in Process]],Rating_Range[],2,0)</f>
        <v>1</v>
      </c>
      <c r="AB576" s="6">
        <f>VLOOKUP(Feedback[[#This Row],[Room service]],Rating_Range[],2,0)</f>
        <v>3</v>
      </c>
      <c r="AC576" s="6">
        <f>VLOOKUP(Feedback[[#This Row],[Room cleanliness]],Rating_Range[],2,0)</f>
        <v>4</v>
      </c>
      <c r="AD576" s="6">
        <f>VLOOKUP(Feedback[[#This Row],[Food quality]],Rating_Range[],2,0)</f>
        <v>3</v>
      </c>
      <c r="AE576" s="6">
        <f>VLOOKUP(Feedback[[#This Row],[Variety of food]],Rating_Range[],2,0)</f>
        <v>1</v>
      </c>
      <c r="AF576" s="6">
        <f>VLOOKUP(Feedback[[#This Row],[Broadband &amp; TV]],Rating_Range[],2,0)</f>
        <v>5</v>
      </c>
      <c r="AG576" s="6">
        <f>VLOOKUP(Feedback[[#This Row],[Gym]],Rating_Range[],2,0)</f>
        <v>1</v>
      </c>
      <c r="AH576" s="6">
        <f>AVERAGE(Feedback[[#This Row],[S.A]:[Gymm]])</f>
        <v>2.5</v>
      </c>
      <c r="AI576" s="6">
        <f>AVERAGE(Feedback[[#This Row],[S.A]:[C-I-P]])</f>
        <v>1.5</v>
      </c>
      <c r="AJ576" s="6">
        <f>AVERAGE(Feedback[[#This Row],[RM_S]:[RM_C]])</f>
        <v>3.5</v>
      </c>
      <c r="AK576" s="6">
        <f>AVERAGE(Feedback[[#This Row],[F_Q]:[Var_Food]])</f>
        <v>2</v>
      </c>
      <c r="AL576" s="6">
        <f>AVERAGE(Feedback[[#This Row],[B &amp; TV]:[Gymm]])</f>
        <v>3</v>
      </c>
    </row>
    <row r="577" spans="1:38" x14ac:dyDescent="0.3">
      <c r="A577">
        <v>576</v>
      </c>
      <c r="B577" s="1">
        <v>44629</v>
      </c>
      <c r="C577" s="1">
        <v>44656</v>
      </c>
      <c r="D577" s="5">
        <f>INT(YEAR(Feedback[[#This Row],[Checkin Date]]))</f>
        <v>2022</v>
      </c>
      <c r="E577" s="5" t="s">
        <v>2017</v>
      </c>
      <c r="F577" s="5" t="str">
        <f>TEXT(Feedback[[#This Row],[Checkin Date]],"dddd")</f>
        <v>Wednesday</v>
      </c>
      <c r="G577" s="5" t="str">
        <f>IF(OR(Feedback[[#This Row],[Checkin Day]]="Monday",Feedback[[#This Row],[Checkin Day]]="Tuesday",Feedback[[#This Row],[Checkin Day]]="Wednesday",Feedback[[#This Row],[Checkin Day]]="Thursday"),"Weekdays","Weekends")</f>
        <v>Weekdays</v>
      </c>
      <c r="H577">
        <v>27</v>
      </c>
      <c r="I5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77" t="s">
        <v>607</v>
      </c>
      <c r="K577" t="s">
        <v>21</v>
      </c>
      <c r="L577" s="1">
        <v>30753</v>
      </c>
      <c r="M577" s="5">
        <f ca="1">DATEDIF(Feedback[[#This Row],[Date of Birth]],TODAY(),"Y")</f>
        <v>41</v>
      </c>
      <c r="N577" t="s">
        <v>22</v>
      </c>
      <c r="O577" t="s">
        <v>23</v>
      </c>
      <c r="P577">
        <v>3</v>
      </c>
      <c r="Q577">
        <v>8</v>
      </c>
      <c r="R577" t="s">
        <v>26</v>
      </c>
      <c r="S577" t="s">
        <v>27</v>
      </c>
      <c r="T577" t="s">
        <v>26</v>
      </c>
      <c r="U577" t="s">
        <v>24</v>
      </c>
      <c r="V577" t="s">
        <v>28</v>
      </c>
      <c r="W577" t="s">
        <v>27</v>
      </c>
      <c r="X577" t="s">
        <v>28</v>
      </c>
      <c r="Y577" t="s">
        <v>27</v>
      </c>
      <c r="Z577" s="6">
        <f>VLOOKUP(Feedback[[#This Row],[Staff attitude]],Rating_Range[],2,0)</f>
        <v>1</v>
      </c>
      <c r="AA577" s="6">
        <f>VLOOKUP(Feedback[[#This Row],[Check-in Process]],Rating_Range[],2,0)</f>
        <v>2</v>
      </c>
      <c r="AB577" s="6">
        <f>VLOOKUP(Feedback[[#This Row],[Room service]],Rating_Range[],2,0)</f>
        <v>1</v>
      </c>
      <c r="AC577" s="6">
        <f>VLOOKUP(Feedback[[#This Row],[Room cleanliness]],Rating_Range[],2,0)</f>
        <v>3</v>
      </c>
      <c r="AD577" s="6">
        <f>VLOOKUP(Feedback[[#This Row],[Food quality]],Rating_Range[],2,0)</f>
        <v>5</v>
      </c>
      <c r="AE577" s="6">
        <f>VLOOKUP(Feedback[[#This Row],[Variety of food]],Rating_Range[],2,0)</f>
        <v>2</v>
      </c>
      <c r="AF577" s="6">
        <f>VLOOKUP(Feedback[[#This Row],[Broadband &amp; TV]],Rating_Range[],2,0)</f>
        <v>5</v>
      </c>
      <c r="AG577" s="6">
        <f>VLOOKUP(Feedback[[#This Row],[Gym]],Rating_Range[],2,0)</f>
        <v>2</v>
      </c>
      <c r="AH577" s="6">
        <f>AVERAGE(Feedback[[#This Row],[S.A]:[Gymm]])</f>
        <v>2.625</v>
      </c>
      <c r="AI577" s="6">
        <f>AVERAGE(Feedback[[#This Row],[S.A]:[C-I-P]])</f>
        <v>1.5</v>
      </c>
      <c r="AJ577" s="6">
        <f>AVERAGE(Feedback[[#This Row],[RM_S]:[RM_C]])</f>
        <v>2</v>
      </c>
      <c r="AK577" s="6">
        <f>AVERAGE(Feedback[[#This Row],[F_Q]:[Var_Food]])</f>
        <v>3.5</v>
      </c>
      <c r="AL577" s="6">
        <f>AVERAGE(Feedback[[#This Row],[B &amp; TV]:[Gymm]])</f>
        <v>3.5</v>
      </c>
    </row>
    <row r="578" spans="1:38" x14ac:dyDescent="0.3">
      <c r="A578">
        <v>577</v>
      </c>
      <c r="B578" s="1">
        <v>44047</v>
      </c>
      <c r="C578" s="1">
        <v>44077</v>
      </c>
      <c r="D578" s="5">
        <f>INT(YEAR(Feedback[[#This Row],[Checkin Date]]))</f>
        <v>2020</v>
      </c>
      <c r="E578" s="5" t="s">
        <v>2012</v>
      </c>
      <c r="F578" s="5" t="str">
        <f>TEXT(Feedback[[#This Row],[Checkin Date]],"dddd")</f>
        <v>Tuesday</v>
      </c>
      <c r="G578" s="5" t="str">
        <f>IF(OR(Feedback[[#This Row],[Checkin Day]]="Monday",Feedback[[#This Row],[Checkin Day]]="Tuesday",Feedback[[#This Row],[Checkin Day]]="Wednesday",Feedback[[#This Row],[Checkin Day]]="Thursday"),"Weekdays","Weekends")</f>
        <v>Weekdays</v>
      </c>
      <c r="H578">
        <v>30</v>
      </c>
      <c r="I5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78" t="s">
        <v>608</v>
      </c>
      <c r="K578" t="s">
        <v>21</v>
      </c>
      <c r="L578" s="1">
        <v>20440</v>
      </c>
      <c r="M578" s="5">
        <f ca="1">DATEDIF(Feedback[[#This Row],[Date of Birth]],TODAY(),"Y")</f>
        <v>69</v>
      </c>
      <c r="N578" t="s">
        <v>31</v>
      </c>
      <c r="O578" t="s">
        <v>1992</v>
      </c>
      <c r="P578">
        <v>5</v>
      </c>
      <c r="Q578">
        <v>5</v>
      </c>
      <c r="R578" t="s">
        <v>25</v>
      </c>
      <c r="S578" t="s">
        <v>28</v>
      </c>
      <c r="T578" t="s">
        <v>24</v>
      </c>
      <c r="U578" t="s">
        <v>28</v>
      </c>
      <c r="V578" t="s">
        <v>27</v>
      </c>
      <c r="W578" t="s">
        <v>26</v>
      </c>
      <c r="X578" t="s">
        <v>24</v>
      </c>
      <c r="Y578" t="s">
        <v>24</v>
      </c>
      <c r="Z578" s="6">
        <f>VLOOKUP(Feedback[[#This Row],[Staff attitude]],Rating_Range[],2,0)</f>
        <v>4</v>
      </c>
      <c r="AA578" s="6">
        <f>VLOOKUP(Feedback[[#This Row],[Check-in Process]],Rating_Range[],2,0)</f>
        <v>5</v>
      </c>
      <c r="AB578" s="6">
        <f>VLOOKUP(Feedback[[#This Row],[Room service]],Rating_Range[],2,0)</f>
        <v>3</v>
      </c>
      <c r="AC578" s="6">
        <f>VLOOKUP(Feedback[[#This Row],[Room cleanliness]],Rating_Range[],2,0)</f>
        <v>5</v>
      </c>
      <c r="AD578" s="6">
        <f>VLOOKUP(Feedback[[#This Row],[Food quality]],Rating_Range[],2,0)</f>
        <v>2</v>
      </c>
      <c r="AE578" s="6">
        <f>VLOOKUP(Feedback[[#This Row],[Variety of food]],Rating_Range[],2,0)</f>
        <v>1</v>
      </c>
      <c r="AF578" s="6">
        <f>VLOOKUP(Feedback[[#This Row],[Broadband &amp; TV]],Rating_Range[],2,0)</f>
        <v>3</v>
      </c>
      <c r="AG578" s="6">
        <f>VLOOKUP(Feedback[[#This Row],[Gym]],Rating_Range[],2,0)</f>
        <v>3</v>
      </c>
      <c r="AH578" s="6">
        <f>AVERAGE(Feedback[[#This Row],[S.A]:[Gymm]])</f>
        <v>3.25</v>
      </c>
      <c r="AI578" s="6">
        <f>AVERAGE(Feedback[[#This Row],[S.A]:[C-I-P]])</f>
        <v>4.5</v>
      </c>
      <c r="AJ578" s="6">
        <f>AVERAGE(Feedback[[#This Row],[RM_S]:[RM_C]])</f>
        <v>4</v>
      </c>
      <c r="AK578" s="6">
        <f>AVERAGE(Feedback[[#This Row],[F_Q]:[Var_Food]])</f>
        <v>1.5</v>
      </c>
      <c r="AL578" s="6">
        <f>AVERAGE(Feedback[[#This Row],[B &amp; TV]:[Gymm]])</f>
        <v>3</v>
      </c>
    </row>
    <row r="579" spans="1:38" x14ac:dyDescent="0.3">
      <c r="A579">
        <v>578</v>
      </c>
      <c r="B579" s="1">
        <v>44903</v>
      </c>
      <c r="C579" s="1">
        <v>44917</v>
      </c>
      <c r="D579" s="5">
        <f>INT(YEAR(Feedback[[#This Row],[Checkin Date]]))</f>
        <v>2022</v>
      </c>
      <c r="E579" s="5" t="s">
        <v>2010</v>
      </c>
      <c r="F579" s="5" t="str">
        <f>TEXT(Feedback[[#This Row],[Checkin Date]],"dddd")</f>
        <v>Thursday</v>
      </c>
      <c r="G579" s="5" t="str">
        <f>IF(OR(Feedback[[#This Row],[Checkin Day]]="Monday",Feedback[[#This Row],[Checkin Day]]="Tuesday",Feedback[[#This Row],[Checkin Day]]="Wednesday",Feedback[[#This Row],[Checkin Day]]="Thursday"),"Weekdays","Weekends")</f>
        <v>Weekdays</v>
      </c>
      <c r="H579">
        <v>14</v>
      </c>
      <c r="I5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79" t="s">
        <v>609</v>
      </c>
      <c r="K579" t="s">
        <v>21</v>
      </c>
      <c r="L579" s="1">
        <v>33661</v>
      </c>
      <c r="M579" s="5">
        <f ca="1">DATEDIF(Feedback[[#This Row],[Date of Birth]],TODAY(),"Y")</f>
        <v>33</v>
      </c>
      <c r="N579" t="s">
        <v>22</v>
      </c>
      <c r="O579" t="s">
        <v>23</v>
      </c>
      <c r="P579">
        <v>5</v>
      </c>
      <c r="Q579">
        <v>9</v>
      </c>
      <c r="R579" t="s">
        <v>28</v>
      </c>
      <c r="S579" t="s">
        <v>25</v>
      </c>
      <c r="T579" t="s">
        <v>24</v>
      </c>
      <c r="U579" t="s">
        <v>28</v>
      </c>
      <c r="V579" t="s">
        <v>28</v>
      </c>
      <c r="W579" t="s">
        <v>26</v>
      </c>
      <c r="X579" t="s">
        <v>28</v>
      </c>
      <c r="Y579" t="s">
        <v>25</v>
      </c>
      <c r="Z579" s="6">
        <f>VLOOKUP(Feedback[[#This Row],[Staff attitude]],Rating_Range[],2,0)</f>
        <v>5</v>
      </c>
      <c r="AA579" s="6">
        <f>VLOOKUP(Feedback[[#This Row],[Check-in Process]],Rating_Range[],2,0)</f>
        <v>4</v>
      </c>
      <c r="AB579" s="6">
        <f>VLOOKUP(Feedback[[#This Row],[Room service]],Rating_Range[],2,0)</f>
        <v>3</v>
      </c>
      <c r="AC579" s="6">
        <f>VLOOKUP(Feedback[[#This Row],[Room cleanliness]],Rating_Range[],2,0)</f>
        <v>5</v>
      </c>
      <c r="AD579" s="6">
        <f>VLOOKUP(Feedback[[#This Row],[Food quality]],Rating_Range[],2,0)</f>
        <v>5</v>
      </c>
      <c r="AE579" s="6">
        <f>VLOOKUP(Feedback[[#This Row],[Variety of food]],Rating_Range[],2,0)</f>
        <v>1</v>
      </c>
      <c r="AF579" s="6">
        <f>VLOOKUP(Feedback[[#This Row],[Broadband &amp; TV]],Rating_Range[],2,0)</f>
        <v>5</v>
      </c>
      <c r="AG579" s="6">
        <f>VLOOKUP(Feedback[[#This Row],[Gym]],Rating_Range[],2,0)</f>
        <v>4</v>
      </c>
      <c r="AH579" s="6">
        <f>AVERAGE(Feedback[[#This Row],[S.A]:[Gymm]])</f>
        <v>4</v>
      </c>
      <c r="AI579" s="6">
        <f>AVERAGE(Feedback[[#This Row],[S.A]:[C-I-P]])</f>
        <v>4.5</v>
      </c>
      <c r="AJ579" s="6">
        <f>AVERAGE(Feedback[[#This Row],[RM_S]:[RM_C]])</f>
        <v>4</v>
      </c>
      <c r="AK579" s="6">
        <f>AVERAGE(Feedback[[#This Row],[F_Q]:[Var_Food]])</f>
        <v>3</v>
      </c>
      <c r="AL579" s="6">
        <f>AVERAGE(Feedback[[#This Row],[B &amp; TV]:[Gymm]])</f>
        <v>4.5</v>
      </c>
    </row>
    <row r="580" spans="1:38" x14ac:dyDescent="0.3">
      <c r="A580">
        <v>579</v>
      </c>
      <c r="B580" s="1">
        <v>44862</v>
      </c>
      <c r="C580" s="1">
        <v>44875</v>
      </c>
      <c r="D580" s="5">
        <f>INT(YEAR(Feedback[[#This Row],[Checkin Date]]))</f>
        <v>2022</v>
      </c>
      <c r="E580" s="5" t="s">
        <v>2013</v>
      </c>
      <c r="F580" s="5" t="str">
        <f>TEXT(Feedback[[#This Row],[Checkin Date]],"dddd")</f>
        <v>Friday</v>
      </c>
      <c r="G580" s="5" t="str">
        <f>IF(OR(Feedback[[#This Row],[Checkin Day]]="Monday",Feedback[[#This Row],[Checkin Day]]="Tuesday",Feedback[[#This Row],[Checkin Day]]="Wednesday",Feedback[[#This Row],[Checkin Day]]="Thursday"),"Weekdays","Weekends")</f>
        <v>Weekends</v>
      </c>
      <c r="H580">
        <v>13</v>
      </c>
      <c r="I5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80" t="s">
        <v>610</v>
      </c>
      <c r="K580" t="s">
        <v>37</v>
      </c>
      <c r="L580" s="1">
        <v>29465</v>
      </c>
      <c r="M580" s="5">
        <f ca="1">DATEDIF(Feedback[[#This Row],[Date of Birth]],TODAY(),"Y")</f>
        <v>44</v>
      </c>
      <c r="N580" t="s">
        <v>35</v>
      </c>
      <c r="O580" t="s">
        <v>1994</v>
      </c>
      <c r="P580">
        <v>3</v>
      </c>
      <c r="Q580">
        <v>9</v>
      </c>
      <c r="R580" t="s">
        <v>28</v>
      </c>
      <c r="S580" t="s">
        <v>28</v>
      </c>
      <c r="T580" t="s">
        <v>25</v>
      </c>
      <c r="U580" t="s">
        <v>27</v>
      </c>
      <c r="V580" t="s">
        <v>28</v>
      </c>
      <c r="W580" t="s">
        <v>27</v>
      </c>
      <c r="X580" t="s">
        <v>25</v>
      </c>
      <c r="Y580" t="s">
        <v>28</v>
      </c>
      <c r="Z580" s="6">
        <f>VLOOKUP(Feedback[[#This Row],[Staff attitude]],Rating_Range[],2,0)</f>
        <v>5</v>
      </c>
      <c r="AA580" s="6">
        <f>VLOOKUP(Feedback[[#This Row],[Check-in Process]],Rating_Range[],2,0)</f>
        <v>5</v>
      </c>
      <c r="AB580" s="6">
        <f>VLOOKUP(Feedback[[#This Row],[Room service]],Rating_Range[],2,0)</f>
        <v>4</v>
      </c>
      <c r="AC580" s="6">
        <f>VLOOKUP(Feedback[[#This Row],[Room cleanliness]],Rating_Range[],2,0)</f>
        <v>2</v>
      </c>
      <c r="AD580" s="6">
        <f>VLOOKUP(Feedback[[#This Row],[Food quality]],Rating_Range[],2,0)</f>
        <v>5</v>
      </c>
      <c r="AE580" s="6">
        <f>VLOOKUP(Feedback[[#This Row],[Variety of food]],Rating_Range[],2,0)</f>
        <v>2</v>
      </c>
      <c r="AF580" s="6">
        <f>VLOOKUP(Feedback[[#This Row],[Broadband &amp; TV]],Rating_Range[],2,0)</f>
        <v>4</v>
      </c>
      <c r="AG580" s="6">
        <f>VLOOKUP(Feedback[[#This Row],[Gym]],Rating_Range[],2,0)</f>
        <v>5</v>
      </c>
      <c r="AH580" s="6">
        <f>AVERAGE(Feedback[[#This Row],[S.A]:[Gymm]])</f>
        <v>4</v>
      </c>
      <c r="AI580" s="6">
        <f>AVERAGE(Feedback[[#This Row],[S.A]:[C-I-P]])</f>
        <v>5</v>
      </c>
      <c r="AJ580" s="6">
        <f>AVERAGE(Feedback[[#This Row],[RM_S]:[RM_C]])</f>
        <v>3</v>
      </c>
      <c r="AK580" s="6">
        <f>AVERAGE(Feedback[[#This Row],[F_Q]:[Var_Food]])</f>
        <v>3.5</v>
      </c>
      <c r="AL580" s="6">
        <f>AVERAGE(Feedback[[#This Row],[B &amp; TV]:[Gymm]])</f>
        <v>4.5</v>
      </c>
    </row>
    <row r="581" spans="1:38" x14ac:dyDescent="0.3">
      <c r="A581">
        <v>580</v>
      </c>
      <c r="B581" s="1">
        <v>44325</v>
      </c>
      <c r="C581" s="1">
        <v>44344</v>
      </c>
      <c r="D581" s="5">
        <f>INT(YEAR(Feedback[[#This Row],[Checkin Date]]))</f>
        <v>2021</v>
      </c>
      <c r="E581" s="5" t="s">
        <v>2011</v>
      </c>
      <c r="F581" s="5" t="str">
        <f>TEXT(Feedback[[#This Row],[Checkin Date]],"dddd")</f>
        <v>Sunday</v>
      </c>
      <c r="G581" s="5" t="str">
        <f>IF(OR(Feedback[[#This Row],[Checkin Day]]="Monday",Feedback[[#This Row],[Checkin Day]]="Tuesday",Feedback[[#This Row],[Checkin Day]]="Wednesday",Feedback[[#This Row],[Checkin Day]]="Thursday"),"Weekdays","Weekends")</f>
        <v>Weekends</v>
      </c>
      <c r="H581">
        <v>19</v>
      </c>
      <c r="I5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81" t="s">
        <v>611</v>
      </c>
      <c r="K581" t="s">
        <v>37</v>
      </c>
      <c r="L581" s="1">
        <v>23785</v>
      </c>
      <c r="M581" s="5">
        <f ca="1">DATEDIF(Feedback[[#This Row],[Date of Birth]],TODAY(),"Y")</f>
        <v>60</v>
      </c>
      <c r="N581" t="s">
        <v>31</v>
      </c>
      <c r="O581" t="s">
        <v>1992</v>
      </c>
      <c r="P581">
        <v>4</v>
      </c>
      <c r="Q581">
        <v>5</v>
      </c>
      <c r="R581" t="s">
        <v>25</v>
      </c>
      <c r="S581" t="s">
        <v>28</v>
      </c>
      <c r="T581" t="s">
        <v>25</v>
      </c>
      <c r="U581" t="s">
        <v>27</v>
      </c>
      <c r="V581" t="s">
        <v>25</v>
      </c>
      <c r="W581" t="s">
        <v>25</v>
      </c>
      <c r="X581" t="s">
        <v>27</v>
      </c>
      <c r="Y581" t="s">
        <v>28</v>
      </c>
      <c r="Z581" s="6">
        <f>VLOOKUP(Feedback[[#This Row],[Staff attitude]],Rating_Range[],2,0)</f>
        <v>4</v>
      </c>
      <c r="AA581" s="6">
        <f>VLOOKUP(Feedback[[#This Row],[Check-in Process]],Rating_Range[],2,0)</f>
        <v>5</v>
      </c>
      <c r="AB581" s="6">
        <f>VLOOKUP(Feedback[[#This Row],[Room service]],Rating_Range[],2,0)</f>
        <v>4</v>
      </c>
      <c r="AC581" s="6">
        <f>VLOOKUP(Feedback[[#This Row],[Room cleanliness]],Rating_Range[],2,0)</f>
        <v>2</v>
      </c>
      <c r="AD581" s="6">
        <f>VLOOKUP(Feedback[[#This Row],[Food quality]],Rating_Range[],2,0)</f>
        <v>4</v>
      </c>
      <c r="AE581" s="6">
        <f>VLOOKUP(Feedback[[#This Row],[Variety of food]],Rating_Range[],2,0)</f>
        <v>4</v>
      </c>
      <c r="AF581" s="6">
        <f>VLOOKUP(Feedback[[#This Row],[Broadband &amp; TV]],Rating_Range[],2,0)</f>
        <v>2</v>
      </c>
      <c r="AG581" s="6">
        <f>VLOOKUP(Feedback[[#This Row],[Gym]],Rating_Range[],2,0)</f>
        <v>5</v>
      </c>
      <c r="AH581" s="6">
        <f>AVERAGE(Feedback[[#This Row],[S.A]:[Gymm]])</f>
        <v>3.75</v>
      </c>
      <c r="AI581" s="6">
        <f>AVERAGE(Feedback[[#This Row],[S.A]:[C-I-P]])</f>
        <v>4.5</v>
      </c>
      <c r="AJ581" s="6">
        <f>AVERAGE(Feedback[[#This Row],[RM_S]:[RM_C]])</f>
        <v>3</v>
      </c>
      <c r="AK581" s="6">
        <f>AVERAGE(Feedback[[#This Row],[F_Q]:[Var_Food]])</f>
        <v>4</v>
      </c>
      <c r="AL581" s="6">
        <f>AVERAGE(Feedback[[#This Row],[B &amp; TV]:[Gymm]])</f>
        <v>3.5</v>
      </c>
    </row>
    <row r="582" spans="1:38" x14ac:dyDescent="0.3">
      <c r="A582">
        <v>581</v>
      </c>
      <c r="B582" s="1">
        <v>44531</v>
      </c>
      <c r="C582" s="1">
        <v>44536</v>
      </c>
      <c r="D582" s="5">
        <f>INT(YEAR(Feedback[[#This Row],[Checkin Date]]))</f>
        <v>2021</v>
      </c>
      <c r="E582" s="5" t="s">
        <v>2010</v>
      </c>
      <c r="F582" s="5" t="str">
        <f>TEXT(Feedback[[#This Row],[Checkin Date]],"dddd")</f>
        <v>Wednesday</v>
      </c>
      <c r="G582" s="5" t="str">
        <f>IF(OR(Feedback[[#This Row],[Checkin Day]]="Monday",Feedback[[#This Row],[Checkin Day]]="Tuesday",Feedback[[#This Row],[Checkin Day]]="Wednesday",Feedback[[#This Row],[Checkin Day]]="Thursday"),"Weekdays","Weekends")</f>
        <v>Weekdays</v>
      </c>
      <c r="H582">
        <v>5</v>
      </c>
      <c r="I5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82" t="s">
        <v>612</v>
      </c>
      <c r="K582" t="s">
        <v>21</v>
      </c>
      <c r="L582" s="1">
        <v>19093</v>
      </c>
      <c r="M582" s="5">
        <f ca="1">DATEDIF(Feedback[[#This Row],[Date of Birth]],TODAY(),"Y")</f>
        <v>73</v>
      </c>
      <c r="N582" t="s">
        <v>31</v>
      </c>
      <c r="O582" t="s">
        <v>1995</v>
      </c>
      <c r="P582">
        <v>4</v>
      </c>
      <c r="Q582">
        <v>10</v>
      </c>
      <c r="R582" t="s">
        <v>28</v>
      </c>
      <c r="S582" t="s">
        <v>24</v>
      </c>
      <c r="T582" t="s">
        <v>24</v>
      </c>
      <c r="U582" t="s">
        <v>26</v>
      </c>
      <c r="V582" t="s">
        <v>24</v>
      </c>
      <c r="W582" t="s">
        <v>26</v>
      </c>
      <c r="X582" t="s">
        <v>25</v>
      </c>
      <c r="Y582" t="s">
        <v>28</v>
      </c>
      <c r="Z582" s="6">
        <f>VLOOKUP(Feedback[[#This Row],[Staff attitude]],Rating_Range[],2,0)</f>
        <v>5</v>
      </c>
      <c r="AA582" s="6">
        <f>VLOOKUP(Feedback[[#This Row],[Check-in Process]],Rating_Range[],2,0)</f>
        <v>3</v>
      </c>
      <c r="AB582" s="6">
        <f>VLOOKUP(Feedback[[#This Row],[Room service]],Rating_Range[],2,0)</f>
        <v>3</v>
      </c>
      <c r="AC582" s="6">
        <f>VLOOKUP(Feedback[[#This Row],[Room cleanliness]],Rating_Range[],2,0)</f>
        <v>1</v>
      </c>
      <c r="AD582" s="6">
        <f>VLOOKUP(Feedback[[#This Row],[Food quality]],Rating_Range[],2,0)</f>
        <v>3</v>
      </c>
      <c r="AE582" s="6">
        <f>VLOOKUP(Feedback[[#This Row],[Variety of food]],Rating_Range[],2,0)</f>
        <v>1</v>
      </c>
      <c r="AF582" s="6">
        <f>VLOOKUP(Feedback[[#This Row],[Broadband &amp; TV]],Rating_Range[],2,0)</f>
        <v>4</v>
      </c>
      <c r="AG582" s="6">
        <f>VLOOKUP(Feedback[[#This Row],[Gym]],Rating_Range[],2,0)</f>
        <v>5</v>
      </c>
      <c r="AH582" s="6">
        <f>AVERAGE(Feedback[[#This Row],[S.A]:[Gymm]])</f>
        <v>3.125</v>
      </c>
      <c r="AI582" s="6">
        <f>AVERAGE(Feedback[[#This Row],[S.A]:[C-I-P]])</f>
        <v>4</v>
      </c>
      <c r="AJ582" s="6">
        <f>AVERAGE(Feedback[[#This Row],[RM_S]:[RM_C]])</f>
        <v>2</v>
      </c>
      <c r="AK582" s="6">
        <f>AVERAGE(Feedback[[#This Row],[F_Q]:[Var_Food]])</f>
        <v>2</v>
      </c>
      <c r="AL582" s="6">
        <f>AVERAGE(Feedback[[#This Row],[B &amp; TV]:[Gymm]])</f>
        <v>4.5</v>
      </c>
    </row>
    <row r="583" spans="1:38" x14ac:dyDescent="0.3">
      <c r="A583">
        <v>582</v>
      </c>
      <c r="B583" s="1">
        <v>44632</v>
      </c>
      <c r="C583" s="1">
        <v>44644</v>
      </c>
      <c r="D583" s="5">
        <f>INT(YEAR(Feedback[[#This Row],[Checkin Date]]))</f>
        <v>2022</v>
      </c>
      <c r="E583" s="5" t="s">
        <v>2017</v>
      </c>
      <c r="F583" s="5" t="str">
        <f>TEXT(Feedback[[#This Row],[Checkin Date]],"dddd")</f>
        <v>Saturday</v>
      </c>
      <c r="G583" s="5" t="str">
        <f>IF(OR(Feedback[[#This Row],[Checkin Day]]="Monday",Feedback[[#This Row],[Checkin Day]]="Tuesday",Feedback[[#This Row],[Checkin Day]]="Wednesday",Feedback[[#This Row],[Checkin Day]]="Thursday"),"Weekdays","Weekends")</f>
        <v>Weekends</v>
      </c>
      <c r="H583">
        <v>12</v>
      </c>
      <c r="I5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83" t="s">
        <v>613</v>
      </c>
      <c r="K583" t="s">
        <v>21</v>
      </c>
      <c r="L583" s="1">
        <v>36594</v>
      </c>
      <c r="M583" s="5">
        <f ca="1">DATEDIF(Feedback[[#This Row],[Date of Birth]],TODAY(),"Y")</f>
        <v>25</v>
      </c>
      <c r="N583" t="s">
        <v>22</v>
      </c>
      <c r="O583" t="s">
        <v>23</v>
      </c>
      <c r="P583">
        <v>5</v>
      </c>
      <c r="Q583">
        <v>8</v>
      </c>
      <c r="R583" t="s">
        <v>25</v>
      </c>
      <c r="S583" t="s">
        <v>25</v>
      </c>
      <c r="T583" t="s">
        <v>25</v>
      </c>
      <c r="U583" t="s">
        <v>24</v>
      </c>
      <c r="V583" t="s">
        <v>27</v>
      </c>
      <c r="W583" t="s">
        <v>26</v>
      </c>
      <c r="X583" t="s">
        <v>27</v>
      </c>
      <c r="Y583" t="s">
        <v>28</v>
      </c>
      <c r="Z583" s="6">
        <f>VLOOKUP(Feedback[[#This Row],[Staff attitude]],Rating_Range[],2,0)</f>
        <v>4</v>
      </c>
      <c r="AA583" s="6">
        <f>VLOOKUP(Feedback[[#This Row],[Check-in Process]],Rating_Range[],2,0)</f>
        <v>4</v>
      </c>
      <c r="AB583" s="6">
        <f>VLOOKUP(Feedback[[#This Row],[Room service]],Rating_Range[],2,0)</f>
        <v>4</v>
      </c>
      <c r="AC583" s="6">
        <f>VLOOKUP(Feedback[[#This Row],[Room cleanliness]],Rating_Range[],2,0)</f>
        <v>3</v>
      </c>
      <c r="AD583" s="6">
        <f>VLOOKUP(Feedback[[#This Row],[Food quality]],Rating_Range[],2,0)</f>
        <v>2</v>
      </c>
      <c r="AE583" s="6">
        <f>VLOOKUP(Feedback[[#This Row],[Variety of food]],Rating_Range[],2,0)</f>
        <v>1</v>
      </c>
      <c r="AF583" s="6">
        <f>VLOOKUP(Feedback[[#This Row],[Broadband &amp; TV]],Rating_Range[],2,0)</f>
        <v>2</v>
      </c>
      <c r="AG583" s="6">
        <f>VLOOKUP(Feedback[[#This Row],[Gym]],Rating_Range[],2,0)</f>
        <v>5</v>
      </c>
      <c r="AH583" s="6">
        <f>AVERAGE(Feedback[[#This Row],[S.A]:[Gymm]])</f>
        <v>3.125</v>
      </c>
      <c r="AI583" s="6">
        <f>AVERAGE(Feedback[[#This Row],[S.A]:[C-I-P]])</f>
        <v>4</v>
      </c>
      <c r="AJ583" s="6">
        <f>AVERAGE(Feedback[[#This Row],[RM_S]:[RM_C]])</f>
        <v>3.5</v>
      </c>
      <c r="AK583" s="6">
        <f>AVERAGE(Feedback[[#This Row],[F_Q]:[Var_Food]])</f>
        <v>1.5</v>
      </c>
      <c r="AL583" s="6">
        <f>AVERAGE(Feedback[[#This Row],[B &amp; TV]:[Gymm]])</f>
        <v>3.5</v>
      </c>
    </row>
    <row r="584" spans="1:38" x14ac:dyDescent="0.3">
      <c r="A584">
        <v>583</v>
      </c>
      <c r="B584" s="1">
        <v>43970</v>
      </c>
      <c r="C584" s="1">
        <v>43987</v>
      </c>
      <c r="D584" s="5">
        <f>INT(YEAR(Feedback[[#This Row],[Checkin Date]]))</f>
        <v>2020</v>
      </c>
      <c r="E584" s="5" t="s">
        <v>2011</v>
      </c>
      <c r="F584" s="5" t="str">
        <f>TEXT(Feedback[[#This Row],[Checkin Date]],"dddd")</f>
        <v>Tuesday</v>
      </c>
      <c r="G584" s="5" t="str">
        <f>IF(OR(Feedback[[#This Row],[Checkin Day]]="Monday",Feedback[[#This Row],[Checkin Day]]="Tuesday",Feedback[[#This Row],[Checkin Day]]="Wednesday",Feedback[[#This Row],[Checkin Day]]="Thursday"),"Weekdays","Weekends")</f>
        <v>Weekdays</v>
      </c>
      <c r="H584">
        <v>17</v>
      </c>
      <c r="I5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84" t="s">
        <v>614</v>
      </c>
      <c r="K584" t="s">
        <v>21</v>
      </c>
      <c r="L584" s="1">
        <v>23241</v>
      </c>
      <c r="M584" s="5">
        <f ca="1">DATEDIF(Feedback[[#This Row],[Date of Birth]],TODAY(),"Y")</f>
        <v>61</v>
      </c>
      <c r="N584" t="s">
        <v>22</v>
      </c>
      <c r="O584" t="s">
        <v>1995</v>
      </c>
      <c r="P584">
        <v>2</v>
      </c>
      <c r="Q584">
        <v>9</v>
      </c>
      <c r="R584" t="s">
        <v>25</v>
      </c>
      <c r="S584" t="s">
        <v>28</v>
      </c>
      <c r="T584" t="s">
        <v>28</v>
      </c>
      <c r="U584" t="s">
        <v>25</v>
      </c>
      <c r="V584" t="s">
        <v>24</v>
      </c>
      <c r="W584" t="s">
        <v>26</v>
      </c>
      <c r="X584" t="s">
        <v>26</v>
      </c>
      <c r="Y584" t="s">
        <v>26</v>
      </c>
      <c r="Z584" s="6">
        <f>VLOOKUP(Feedback[[#This Row],[Staff attitude]],Rating_Range[],2,0)</f>
        <v>4</v>
      </c>
      <c r="AA584" s="6">
        <f>VLOOKUP(Feedback[[#This Row],[Check-in Process]],Rating_Range[],2,0)</f>
        <v>5</v>
      </c>
      <c r="AB584" s="6">
        <f>VLOOKUP(Feedback[[#This Row],[Room service]],Rating_Range[],2,0)</f>
        <v>5</v>
      </c>
      <c r="AC584" s="6">
        <f>VLOOKUP(Feedback[[#This Row],[Room cleanliness]],Rating_Range[],2,0)</f>
        <v>4</v>
      </c>
      <c r="AD584" s="6">
        <f>VLOOKUP(Feedback[[#This Row],[Food quality]],Rating_Range[],2,0)</f>
        <v>3</v>
      </c>
      <c r="AE584" s="6">
        <f>VLOOKUP(Feedback[[#This Row],[Variety of food]],Rating_Range[],2,0)</f>
        <v>1</v>
      </c>
      <c r="AF584" s="6">
        <f>VLOOKUP(Feedback[[#This Row],[Broadband &amp; TV]],Rating_Range[],2,0)</f>
        <v>1</v>
      </c>
      <c r="AG584" s="6">
        <f>VLOOKUP(Feedback[[#This Row],[Gym]],Rating_Range[],2,0)</f>
        <v>1</v>
      </c>
      <c r="AH584" s="6">
        <f>AVERAGE(Feedback[[#This Row],[S.A]:[Gymm]])</f>
        <v>3</v>
      </c>
      <c r="AI584" s="6">
        <f>AVERAGE(Feedback[[#This Row],[S.A]:[C-I-P]])</f>
        <v>4.5</v>
      </c>
      <c r="AJ584" s="6">
        <f>AVERAGE(Feedback[[#This Row],[RM_S]:[RM_C]])</f>
        <v>4.5</v>
      </c>
      <c r="AK584" s="6">
        <f>AVERAGE(Feedback[[#This Row],[F_Q]:[Var_Food]])</f>
        <v>2</v>
      </c>
      <c r="AL584" s="6">
        <f>AVERAGE(Feedback[[#This Row],[B &amp; TV]:[Gymm]])</f>
        <v>1</v>
      </c>
    </row>
    <row r="585" spans="1:38" x14ac:dyDescent="0.3">
      <c r="A585">
        <v>584</v>
      </c>
      <c r="B585" s="1">
        <v>44477</v>
      </c>
      <c r="C585" s="1">
        <v>44481</v>
      </c>
      <c r="D585" s="5">
        <f>INT(YEAR(Feedback[[#This Row],[Checkin Date]]))</f>
        <v>2021</v>
      </c>
      <c r="E585" s="5" t="s">
        <v>2013</v>
      </c>
      <c r="F585" s="5" t="str">
        <f>TEXT(Feedback[[#This Row],[Checkin Date]],"dddd")</f>
        <v>Friday</v>
      </c>
      <c r="G585" s="5" t="str">
        <f>IF(OR(Feedback[[#This Row],[Checkin Day]]="Monday",Feedback[[#This Row],[Checkin Day]]="Tuesday",Feedback[[#This Row],[Checkin Day]]="Wednesday",Feedback[[#This Row],[Checkin Day]]="Thursday"),"Weekdays","Weekends")</f>
        <v>Weekends</v>
      </c>
      <c r="H585">
        <v>4</v>
      </c>
      <c r="I5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85" t="s">
        <v>615</v>
      </c>
      <c r="K585" t="s">
        <v>21</v>
      </c>
      <c r="L585" s="1">
        <v>35888</v>
      </c>
      <c r="M585" s="5">
        <f ca="1">DATEDIF(Feedback[[#This Row],[Date of Birth]],TODAY(),"Y")</f>
        <v>27</v>
      </c>
      <c r="N585" t="s">
        <v>35</v>
      </c>
      <c r="O585" t="s">
        <v>1995</v>
      </c>
      <c r="P585">
        <v>1</v>
      </c>
      <c r="Q585">
        <v>5</v>
      </c>
      <c r="R585" t="s">
        <v>28</v>
      </c>
      <c r="S585" t="s">
        <v>25</v>
      </c>
      <c r="T585" t="s">
        <v>25</v>
      </c>
      <c r="U585" t="s">
        <v>27</v>
      </c>
      <c r="V585" t="s">
        <v>24</v>
      </c>
      <c r="W585" t="s">
        <v>27</v>
      </c>
      <c r="X585" t="s">
        <v>26</v>
      </c>
      <c r="Y585" t="s">
        <v>27</v>
      </c>
      <c r="Z585" s="6">
        <f>VLOOKUP(Feedback[[#This Row],[Staff attitude]],Rating_Range[],2,0)</f>
        <v>5</v>
      </c>
      <c r="AA585" s="6">
        <f>VLOOKUP(Feedback[[#This Row],[Check-in Process]],Rating_Range[],2,0)</f>
        <v>4</v>
      </c>
      <c r="AB585" s="6">
        <f>VLOOKUP(Feedback[[#This Row],[Room service]],Rating_Range[],2,0)</f>
        <v>4</v>
      </c>
      <c r="AC585" s="6">
        <f>VLOOKUP(Feedback[[#This Row],[Room cleanliness]],Rating_Range[],2,0)</f>
        <v>2</v>
      </c>
      <c r="AD585" s="6">
        <f>VLOOKUP(Feedback[[#This Row],[Food quality]],Rating_Range[],2,0)</f>
        <v>3</v>
      </c>
      <c r="AE585" s="6">
        <f>VLOOKUP(Feedback[[#This Row],[Variety of food]],Rating_Range[],2,0)</f>
        <v>2</v>
      </c>
      <c r="AF585" s="6">
        <f>VLOOKUP(Feedback[[#This Row],[Broadband &amp; TV]],Rating_Range[],2,0)</f>
        <v>1</v>
      </c>
      <c r="AG585" s="6">
        <f>VLOOKUP(Feedback[[#This Row],[Gym]],Rating_Range[],2,0)</f>
        <v>2</v>
      </c>
      <c r="AH585" s="6">
        <f>AVERAGE(Feedback[[#This Row],[S.A]:[Gymm]])</f>
        <v>2.875</v>
      </c>
      <c r="AI585" s="6">
        <f>AVERAGE(Feedback[[#This Row],[S.A]:[C-I-P]])</f>
        <v>4.5</v>
      </c>
      <c r="AJ585" s="6">
        <f>AVERAGE(Feedback[[#This Row],[RM_S]:[RM_C]])</f>
        <v>3</v>
      </c>
      <c r="AK585" s="6">
        <f>AVERAGE(Feedback[[#This Row],[F_Q]:[Var_Food]])</f>
        <v>2.5</v>
      </c>
      <c r="AL585" s="6">
        <f>AVERAGE(Feedback[[#This Row],[B &amp; TV]:[Gymm]])</f>
        <v>1.5</v>
      </c>
    </row>
    <row r="586" spans="1:38" x14ac:dyDescent="0.3">
      <c r="A586">
        <v>585</v>
      </c>
      <c r="B586" s="1">
        <v>44796</v>
      </c>
      <c r="C586" s="1">
        <v>44826</v>
      </c>
      <c r="D586" s="5">
        <f>INT(YEAR(Feedback[[#This Row],[Checkin Date]]))</f>
        <v>2022</v>
      </c>
      <c r="E586" s="5" t="s">
        <v>2012</v>
      </c>
      <c r="F586" s="5" t="str">
        <f>TEXT(Feedback[[#This Row],[Checkin Date]],"dddd")</f>
        <v>Tuesday</v>
      </c>
      <c r="G586" s="5" t="str">
        <f>IF(OR(Feedback[[#This Row],[Checkin Day]]="Monday",Feedback[[#This Row],[Checkin Day]]="Tuesday",Feedback[[#This Row],[Checkin Day]]="Wednesday",Feedback[[#This Row],[Checkin Day]]="Thursday"),"Weekdays","Weekends")</f>
        <v>Weekdays</v>
      </c>
      <c r="H586">
        <v>30</v>
      </c>
      <c r="I5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86" t="s">
        <v>616</v>
      </c>
      <c r="K586" t="s">
        <v>37</v>
      </c>
      <c r="L586" s="1">
        <v>23387</v>
      </c>
      <c r="M586" s="5">
        <f ca="1">DATEDIF(Feedback[[#This Row],[Date of Birth]],TODAY(),"Y")</f>
        <v>61</v>
      </c>
      <c r="N586" t="s">
        <v>22</v>
      </c>
      <c r="O586" t="s">
        <v>23</v>
      </c>
      <c r="P586">
        <v>1</v>
      </c>
      <c r="Q586">
        <v>3</v>
      </c>
      <c r="R586" t="s">
        <v>24</v>
      </c>
      <c r="S586" t="s">
        <v>25</v>
      </c>
      <c r="T586" t="s">
        <v>24</v>
      </c>
      <c r="U586" t="s">
        <v>25</v>
      </c>
      <c r="V586" t="s">
        <v>25</v>
      </c>
      <c r="W586" t="s">
        <v>28</v>
      </c>
      <c r="X586" t="s">
        <v>27</v>
      </c>
      <c r="Y586" t="s">
        <v>27</v>
      </c>
      <c r="Z586" s="6">
        <f>VLOOKUP(Feedback[[#This Row],[Staff attitude]],Rating_Range[],2,0)</f>
        <v>3</v>
      </c>
      <c r="AA586" s="6">
        <f>VLOOKUP(Feedback[[#This Row],[Check-in Process]],Rating_Range[],2,0)</f>
        <v>4</v>
      </c>
      <c r="AB586" s="6">
        <f>VLOOKUP(Feedback[[#This Row],[Room service]],Rating_Range[],2,0)</f>
        <v>3</v>
      </c>
      <c r="AC586" s="6">
        <f>VLOOKUP(Feedback[[#This Row],[Room cleanliness]],Rating_Range[],2,0)</f>
        <v>4</v>
      </c>
      <c r="AD586" s="6">
        <f>VLOOKUP(Feedback[[#This Row],[Food quality]],Rating_Range[],2,0)</f>
        <v>4</v>
      </c>
      <c r="AE586" s="6">
        <f>VLOOKUP(Feedback[[#This Row],[Variety of food]],Rating_Range[],2,0)</f>
        <v>5</v>
      </c>
      <c r="AF586" s="6">
        <f>VLOOKUP(Feedback[[#This Row],[Broadband &amp; TV]],Rating_Range[],2,0)</f>
        <v>2</v>
      </c>
      <c r="AG586" s="6">
        <f>VLOOKUP(Feedback[[#This Row],[Gym]],Rating_Range[],2,0)</f>
        <v>2</v>
      </c>
      <c r="AH586" s="6">
        <f>AVERAGE(Feedback[[#This Row],[S.A]:[Gymm]])</f>
        <v>3.375</v>
      </c>
      <c r="AI586" s="6">
        <f>AVERAGE(Feedback[[#This Row],[S.A]:[C-I-P]])</f>
        <v>3.5</v>
      </c>
      <c r="AJ586" s="6">
        <f>AVERAGE(Feedback[[#This Row],[RM_S]:[RM_C]])</f>
        <v>3.5</v>
      </c>
      <c r="AK586" s="6">
        <f>AVERAGE(Feedback[[#This Row],[F_Q]:[Var_Food]])</f>
        <v>4.5</v>
      </c>
      <c r="AL586" s="6">
        <f>AVERAGE(Feedback[[#This Row],[B &amp; TV]:[Gymm]])</f>
        <v>2</v>
      </c>
    </row>
    <row r="587" spans="1:38" x14ac:dyDescent="0.3">
      <c r="A587">
        <v>586</v>
      </c>
      <c r="B587" s="1">
        <v>44730</v>
      </c>
      <c r="C587" s="1">
        <v>44753</v>
      </c>
      <c r="D587" s="5">
        <f>INT(YEAR(Feedback[[#This Row],[Checkin Date]]))</f>
        <v>2022</v>
      </c>
      <c r="E587" s="5" t="s">
        <v>2009</v>
      </c>
      <c r="F587" s="5" t="str">
        <f>TEXT(Feedback[[#This Row],[Checkin Date]],"dddd")</f>
        <v>Saturday</v>
      </c>
      <c r="G587" s="5" t="str">
        <f>IF(OR(Feedback[[#This Row],[Checkin Day]]="Monday",Feedback[[#This Row],[Checkin Day]]="Tuesday",Feedback[[#This Row],[Checkin Day]]="Wednesday",Feedback[[#This Row],[Checkin Day]]="Thursday"),"Weekdays","Weekends")</f>
        <v>Weekends</v>
      </c>
      <c r="H587">
        <v>23</v>
      </c>
      <c r="I5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87" t="s">
        <v>617</v>
      </c>
      <c r="K587" t="s">
        <v>21</v>
      </c>
      <c r="L587" s="1">
        <v>33097</v>
      </c>
      <c r="M587" s="5">
        <f ca="1">DATEDIF(Feedback[[#This Row],[Date of Birth]],TODAY(),"Y")</f>
        <v>34</v>
      </c>
      <c r="N587" t="s">
        <v>22</v>
      </c>
      <c r="O587" t="s">
        <v>23</v>
      </c>
      <c r="P587">
        <v>4</v>
      </c>
      <c r="Q587">
        <v>10</v>
      </c>
      <c r="R587" t="s">
        <v>28</v>
      </c>
      <c r="S587" t="s">
        <v>25</v>
      </c>
      <c r="T587" t="s">
        <v>28</v>
      </c>
      <c r="U587" t="s">
        <v>24</v>
      </c>
      <c r="V587" t="s">
        <v>25</v>
      </c>
      <c r="W587" t="s">
        <v>25</v>
      </c>
      <c r="X587" t="s">
        <v>28</v>
      </c>
      <c r="Y587" t="s">
        <v>25</v>
      </c>
      <c r="Z587" s="6">
        <f>VLOOKUP(Feedback[[#This Row],[Staff attitude]],Rating_Range[],2,0)</f>
        <v>5</v>
      </c>
      <c r="AA587" s="6">
        <f>VLOOKUP(Feedback[[#This Row],[Check-in Process]],Rating_Range[],2,0)</f>
        <v>4</v>
      </c>
      <c r="AB587" s="6">
        <f>VLOOKUP(Feedback[[#This Row],[Room service]],Rating_Range[],2,0)</f>
        <v>5</v>
      </c>
      <c r="AC587" s="6">
        <f>VLOOKUP(Feedback[[#This Row],[Room cleanliness]],Rating_Range[],2,0)</f>
        <v>3</v>
      </c>
      <c r="AD587" s="6">
        <f>VLOOKUP(Feedback[[#This Row],[Food quality]],Rating_Range[],2,0)</f>
        <v>4</v>
      </c>
      <c r="AE587" s="6">
        <f>VLOOKUP(Feedback[[#This Row],[Variety of food]],Rating_Range[],2,0)</f>
        <v>4</v>
      </c>
      <c r="AF587" s="6">
        <f>VLOOKUP(Feedback[[#This Row],[Broadband &amp; TV]],Rating_Range[],2,0)</f>
        <v>5</v>
      </c>
      <c r="AG587" s="6">
        <f>VLOOKUP(Feedback[[#This Row],[Gym]],Rating_Range[],2,0)</f>
        <v>4</v>
      </c>
      <c r="AH587" s="6">
        <f>AVERAGE(Feedback[[#This Row],[S.A]:[Gymm]])</f>
        <v>4.25</v>
      </c>
      <c r="AI587" s="6">
        <f>AVERAGE(Feedback[[#This Row],[S.A]:[C-I-P]])</f>
        <v>4.5</v>
      </c>
      <c r="AJ587" s="6">
        <f>AVERAGE(Feedback[[#This Row],[RM_S]:[RM_C]])</f>
        <v>4</v>
      </c>
      <c r="AK587" s="6">
        <f>AVERAGE(Feedback[[#This Row],[F_Q]:[Var_Food]])</f>
        <v>4</v>
      </c>
      <c r="AL587" s="6">
        <f>AVERAGE(Feedback[[#This Row],[B &amp; TV]:[Gymm]])</f>
        <v>4.5</v>
      </c>
    </row>
    <row r="588" spans="1:38" x14ac:dyDescent="0.3">
      <c r="A588">
        <v>587</v>
      </c>
      <c r="B588" s="1">
        <v>44133</v>
      </c>
      <c r="C588" s="1">
        <v>44136</v>
      </c>
      <c r="D588" s="5">
        <f>INT(YEAR(Feedback[[#This Row],[Checkin Date]]))</f>
        <v>2020</v>
      </c>
      <c r="E588" s="5" t="s">
        <v>2013</v>
      </c>
      <c r="F588" s="5" t="str">
        <f>TEXT(Feedback[[#This Row],[Checkin Date]],"dddd")</f>
        <v>Thursday</v>
      </c>
      <c r="G588" s="5" t="str">
        <f>IF(OR(Feedback[[#This Row],[Checkin Day]]="Monday",Feedback[[#This Row],[Checkin Day]]="Tuesday",Feedback[[#This Row],[Checkin Day]]="Wednesday",Feedback[[#This Row],[Checkin Day]]="Thursday"),"Weekdays","Weekends")</f>
        <v>Weekdays</v>
      </c>
      <c r="H588">
        <v>3</v>
      </c>
      <c r="I5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588" t="s">
        <v>618</v>
      </c>
      <c r="K588" t="s">
        <v>37</v>
      </c>
      <c r="L588" s="1">
        <v>37741</v>
      </c>
      <c r="M588" s="5">
        <f ca="1">DATEDIF(Feedback[[#This Row],[Date of Birth]],TODAY(),"Y")</f>
        <v>22</v>
      </c>
      <c r="N588" t="s">
        <v>31</v>
      </c>
      <c r="O588" t="s">
        <v>1994</v>
      </c>
      <c r="P588">
        <v>4</v>
      </c>
      <c r="Q588">
        <v>9</v>
      </c>
      <c r="R588" t="s">
        <v>27</v>
      </c>
      <c r="S588" t="s">
        <v>24</v>
      </c>
      <c r="T588" t="s">
        <v>24</v>
      </c>
      <c r="U588" t="s">
        <v>27</v>
      </c>
      <c r="V588" t="s">
        <v>27</v>
      </c>
      <c r="W588" t="s">
        <v>26</v>
      </c>
      <c r="X588" t="s">
        <v>24</v>
      </c>
      <c r="Y588" t="s">
        <v>28</v>
      </c>
      <c r="Z588" s="6">
        <f>VLOOKUP(Feedback[[#This Row],[Staff attitude]],Rating_Range[],2,0)</f>
        <v>2</v>
      </c>
      <c r="AA588" s="6">
        <f>VLOOKUP(Feedback[[#This Row],[Check-in Process]],Rating_Range[],2,0)</f>
        <v>3</v>
      </c>
      <c r="AB588" s="6">
        <f>VLOOKUP(Feedback[[#This Row],[Room service]],Rating_Range[],2,0)</f>
        <v>3</v>
      </c>
      <c r="AC588" s="6">
        <f>VLOOKUP(Feedback[[#This Row],[Room cleanliness]],Rating_Range[],2,0)</f>
        <v>2</v>
      </c>
      <c r="AD588" s="6">
        <f>VLOOKUP(Feedback[[#This Row],[Food quality]],Rating_Range[],2,0)</f>
        <v>2</v>
      </c>
      <c r="AE588" s="6">
        <f>VLOOKUP(Feedback[[#This Row],[Variety of food]],Rating_Range[],2,0)</f>
        <v>1</v>
      </c>
      <c r="AF588" s="6">
        <f>VLOOKUP(Feedback[[#This Row],[Broadband &amp; TV]],Rating_Range[],2,0)</f>
        <v>3</v>
      </c>
      <c r="AG588" s="6">
        <f>VLOOKUP(Feedback[[#This Row],[Gym]],Rating_Range[],2,0)</f>
        <v>5</v>
      </c>
      <c r="AH588" s="6">
        <f>AVERAGE(Feedback[[#This Row],[S.A]:[Gymm]])</f>
        <v>2.625</v>
      </c>
      <c r="AI588" s="6">
        <f>AVERAGE(Feedback[[#This Row],[S.A]:[C-I-P]])</f>
        <v>2.5</v>
      </c>
      <c r="AJ588" s="6">
        <f>AVERAGE(Feedback[[#This Row],[RM_S]:[RM_C]])</f>
        <v>2.5</v>
      </c>
      <c r="AK588" s="6">
        <f>AVERAGE(Feedback[[#This Row],[F_Q]:[Var_Food]])</f>
        <v>1.5</v>
      </c>
      <c r="AL588" s="6">
        <f>AVERAGE(Feedback[[#This Row],[B &amp; TV]:[Gymm]])</f>
        <v>4</v>
      </c>
    </row>
    <row r="589" spans="1:38" x14ac:dyDescent="0.3">
      <c r="A589">
        <v>588</v>
      </c>
      <c r="B589" s="1">
        <v>44410</v>
      </c>
      <c r="C589" s="1">
        <v>44419</v>
      </c>
      <c r="D589" s="5">
        <f>INT(YEAR(Feedback[[#This Row],[Checkin Date]]))</f>
        <v>2021</v>
      </c>
      <c r="E589" s="5" t="s">
        <v>2012</v>
      </c>
      <c r="F589" s="5" t="str">
        <f>TEXT(Feedback[[#This Row],[Checkin Date]],"dddd")</f>
        <v>Monday</v>
      </c>
      <c r="G589" s="5" t="str">
        <f>IF(OR(Feedback[[#This Row],[Checkin Day]]="Monday",Feedback[[#This Row],[Checkin Day]]="Tuesday",Feedback[[#This Row],[Checkin Day]]="Wednesday",Feedback[[#This Row],[Checkin Day]]="Thursday"),"Weekdays","Weekends")</f>
        <v>Weekdays</v>
      </c>
      <c r="H589">
        <v>9</v>
      </c>
      <c r="I5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89" t="s">
        <v>619</v>
      </c>
      <c r="K589" t="s">
        <v>37</v>
      </c>
      <c r="L589" s="1">
        <v>27039</v>
      </c>
      <c r="M589" s="5">
        <f ca="1">DATEDIF(Feedback[[#This Row],[Date of Birth]],TODAY(),"Y")</f>
        <v>51</v>
      </c>
      <c r="N589" t="s">
        <v>22</v>
      </c>
      <c r="O589" t="s">
        <v>23</v>
      </c>
      <c r="P589">
        <v>5</v>
      </c>
      <c r="Q589">
        <v>4</v>
      </c>
      <c r="R589" t="s">
        <v>25</v>
      </c>
      <c r="S589" t="s">
        <v>24</v>
      </c>
      <c r="T589" t="s">
        <v>25</v>
      </c>
      <c r="U589" t="s">
        <v>26</v>
      </c>
      <c r="V589" t="s">
        <v>28</v>
      </c>
      <c r="W589" t="s">
        <v>27</v>
      </c>
      <c r="X589" t="s">
        <v>24</v>
      </c>
      <c r="Y589" t="s">
        <v>28</v>
      </c>
      <c r="Z589" s="6">
        <f>VLOOKUP(Feedback[[#This Row],[Staff attitude]],Rating_Range[],2,0)</f>
        <v>4</v>
      </c>
      <c r="AA589" s="6">
        <f>VLOOKUP(Feedback[[#This Row],[Check-in Process]],Rating_Range[],2,0)</f>
        <v>3</v>
      </c>
      <c r="AB589" s="6">
        <f>VLOOKUP(Feedback[[#This Row],[Room service]],Rating_Range[],2,0)</f>
        <v>4</v>
      </c>
      <c r="AC589" s="6">
        <f>VLOOKUP(Feedback[[#This Row],[Room cleanliness]],Rating_Range[],2,0)</f>
        <v>1</v>
      </c>
      <c r="AD589" s="6">
        <f>VLOOKUP(Feedback[[#This Row],[Food quality]],Rating_Range[],2,0)</f>
        <v>5</v>
      </c>
      <c r="AE589" s="6">
        <f>VLOOKUP(Feedback[[#This Row],[Variety of food]],Rating_Range[],2,0)</f>
        <v>2</v>
      </c>
      <c r="AF589" s="6">
        <f>VLOOKUP(Feedback[[#This Row],[Broadband &amp; TV]],Rating_Range[],2,0)</f>
        <v>3</v>
      </c>
      <c r="AG589" s="6">
        <f>VLOOKUP(Feedback[[#This Row],[Gym]],Rating_Range[],2,0)</f>
        <v>5</v>
      </c>
      <c r="AH589" s="6">
        <f>AVERAGE(Feedback[[#This Row],[S.A]:[Gymm]])</f>
        <v>3.375</v>
      </c>
      <c r="AI589" s="6">
        <f>AVERAGE(Feedback[[#This Row],[S.A]:[C-I-P]])</f>
        <v>3.5</v>
      </c>
      <c r="AJ589" s="6">
        <f>AVERAGE(Feedback[[#This Row],[RM_S]:[RM_C]])</f>
        <v>2.5</v>
      </c>
      <c r="AK589" s="6">
        <f>AVERAGE(Feedback[[#This Row],[F_Q]:[Var_Food]])</f>
        <v>3.5</v>
      </c>
      <c r="AL589" s="6">
        <f>AVERAGE(Feedback[[#This Row],[B &amp; TV]:[Gymm]])</f>
        <v>4</v>
      </c>
    </row>
    <row r="590" spans="1:38" x14ac:dyDescent="0.3">
      <c r="A590">
        <v>589</v>
      </c>
      <c r="B590" s="1">
        <v>44318</v>
      </c>
      <c r="C590" s="1">
        <v>44343</v>
      </c>
      <c r="D590" s="5">
        <f>INT(YEAR(Feedback[[#This Row],[Checkin Date]]))</f>
        <v>2021</v>
      </c>
      <c r="E590" s="5" t="s">
        <v>2011</v>
      </c>
      <c r="F590" s="5" t="str">
        <f>TEXT(Feedback[[#This Row],[Checkin Date]],"dddd")</f>
        <v>Sunday</v>
      </c>
      <c r="G590" s="5" t="str">
        <f>IF(OR(Feedback[[#This Row],[Checkin Day]]="Monday",Feedback[[#This Row],[Checkin Day]]="Tuesday",Feedback[[#This Row],[Checkin Day]]="Wednesday",Feedback[[#This Row],[Checkin Day]]="Thursday"),"Weekdays","Weekends")</f>
        <v>Weekends</v>
      </c>
      <c r="H590">
        <v>25</v>
      </c>
      <c r="I5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90" t="s">
        <v>620</v>
      </c>
      <c r="K590" t="s">
        <v>21</v>
      </c>
      <c r="L590" s="1">
        <v>32856</v>
      </c>
      <c r="M590" s="5">
        <f ca="1">DATEDIF(Feedback[[#This Row],[Date of Birth]],TODAY(),"Y")</f>
        <v>35</v>
      </c>
      <c r="N590" t="s">
        <v>31</v>
      </c>
      <c r="O590" t="s">
        <v>1991</v>
      </c>
      <c r="P590">
        <v>5</v>
      </c>
      <c r="Q590">
        <v>6</v>
      </c>
      <c r="R590" t="s">
        <v>25</v>
      </c>
      <c r="S590" t="s">
        <v>24</v>
      </c>
      <c r="T590" t="s">
        <v>28</v>
      </c>
      <c r="U590" t="s">
        <v>25</v>
      </c>
      <c r="V590" t="s">
        <v>26</v>
      </c>
      <c r="W590" t="s">
        <v>27</v>
      </c>
      <c r="X590" t="s">
        <v>27</v>
      </c>
      <c r="Y590" t="s">
        <v>27</v>
      </c>
      <c r="Z590" s="6">
        <f>VLOOKUP(Feedback[[#This Row],[Staff attitude]],Rating_Range[],2,0)</f>
        <v>4</v>
      </c>
      <c r="AA590" s="6">
        <f>VLOOKUP(Feedback[[#This Row],[Check-in Process]],Rating_Range[],2,0)</f>
        <v>3</v>
      </c>
      <c r="AB590" s="6">
        <f>VLOOKUP(Feedback[[#This Row],[Room service]],Rating_Range[],2,0)</f>
        <v>5</v>
      </c>
      <c r="AC590" s="6">
        <f>VLOOKUP(Feedback[[#This Row],[Room cleanliness]],Rating_Range[],2,0)</f>
        <v>4</v>
      </c>
      <c r="AD590" s="6">
        <f>VLOOKUP(Feedback[[#This Row],[Food quality]],Rating_Range[],2,0)</f>
        <v>1</v>
      </c>
      <c r="AE590" s="6">
        <f>VLOOKUP(Feedback[[#This Row],[Variety of food]],Rating_Range[],2,0)</f>
        <v>2</v>
      </c>
      <c r="AF590" s="6">
        <f>VLOOKUP(Feedback[[#This Row],[Broadband &amp; TV]],Rating_Range[],2,0)</f>
        <v>2</v>
      </c>
      <c r="AG590" s="6">
        <f>VLOOKUP(Feedback[[#This Row],[Gym]],Rating_Range[],2,0)</f>
        <v>2</v>
      </c>
      <c r="AH590" s="6">
        <f>AVERAGE(Feedback[[#This Row],[S.A]:[Gymm]])</f>
        <v>2.875</v>
      </c>
      <c r="AI590" s="6">
        <f>AVERAGE(Feedback[[#This Row],[S.A]:[C-I-P]])</f>
        <v>3.5</v>
      </c>
      <c r="AJ590" s="6">
        <f>AVERAGE(Feedback[[#This Row],[RM_S]:[RM_C]])</f>
        <v>4.5</v>
      </c>
      <c r="AK590" s="6">
        <f>AVERAGE(Feedback[[#This Row],[F_Q]:[Var_Food]])</f>
        <v>1.5</v>
      </c>
      <c r="AL590" s="6">
        <f>AVERAGE(Feedback[[#This Row],[B &amp; TV]:[Gymm]])</f>
        <v>2</v>
      </c>
    </row>
    <row r="591" spans="1:38" x14ac:dyDescent="0.3">
      <c r="A591">
        <v>590</v>
      </c>
      <c r="B591" s="1">
        <v>44721</v>
      </c>
      <c r="C591" s="1">
        <v>44750</v>
      </c>
      <c r="D591" s="5">
        <f>INT(YEAR(Feedback[[#This Row],[Checkin Date]]))</f>
        <v>2022</v>
      </c>
      <c r="E591" s="5" t="s">
        <v>2009</v>
      </c>
      <c r="F591" s="5" t="str">
        <f>TEXT(Feedback[[#This Row],[Checkin Date]],"dddd")</f>
        <v>Thursday</v>
      </c>
      <c r="G591" s="5" t="str">
        <f>IF(OR(Feedback[[#This Row],[Checkin Day]]="Monday",Feedback[[#This Row],[Checkin Day]]="Tuesday",Feedback[[#This Row],[Checkin Day]]="Wednesday",Feedback[[#This Row],[Checkin Day]]="Thursday"),"Weekdays","Weekends")</f>
        <v>Weekdays</v>
      </c>
      <c r="H591">
        <v>29</v>
      </c>
      <c r="I5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91" t="s">
        <v>621</v>
      </c>
      <c r="K591" t="s">
        <v>21</v>
      </c>
      <c r="L591" s="1">
        <v>34583</v>
      </c>
      <c r="M591" s="5">
        <f ca="1">DATEDIF(Feedback[[#This Row],[Date of Birth]],TODAY(),"Y")</f>
        <v>30</v>
      </c>
      <c r="N591" t="s">
        <v>31</v>
      </c>
      <c r="O591" t="s">
        <v>1995</v>
      </c>
      <c r="P591">
        <v>5</v>
      </c>
      <c r="Q591">
        <v>3</v>
      </c>
      <c r="R591" t="s">
        <v>25</v>
      </c>
      <c r="S591" t="s">
        <v>27</v>
      </c>
      <c r="T591" t="s">
        <v>24</v>
      </c>
      <c r="U591" t="s">
        <v>28</v>
      </c>
      <c r="V591" t="s">
        <v>28</v>
      </c>
      <c r="W591" t="s">
        <v>25</v>
      </c>
      <c r="X591" t="s">
        <v>27</v>
      </c>
      <c r="Y591" t="s">
        <v>25</v>
      </c>
      <c r="Z591" s="6">
        <f>VLOOKUP(Feedback[[#This Row],[Staff attitude]],Rating_Range[],2,0)</f>
        <v>4</v>
      </c>
      <c r="AA591" s="6">
        <f>VLOOKUP(Feedback[[#This Row],[Check-in Process]],Rating_Range[],2,0)</f>
        <v>2</v>
      </c>
      <c r="AB591" s="6">
        <f>VLOOKUP(Feedback[[#This Row],[Room service]],Rating_Range[],2,0)</f>
        <v>3</v>
      </c>
      <c r="AC591" s="6">
        <f>VLOOKUP(Feedback[[#This Row],[Room cleanliness]],Rating_Range[],2,0)</f>
        <v>5</v>
      </c>
      <c r="AD591" s="6">
        <f>VLOOKUP(Feedback[[#This Row],[Food quality]],Rating_Range[],2,0)</f>
        <v>5</v>
      </c>
      <c r="AE591" s="6">
        <f>VLOOKUP(Feedback[[#This Row],[Variety of food]],Rating_Range[],2,0)</f>
        <v>4</v>
      </c>
      <c r="AF591" s="6">
        <f>VLOOKUP(Feedback[[#This Row],[Broadband &amp; TV]],Rating_Range[],2,0)</f>
        <v>2</v>
      </c>
      <c r="AG591" s="6">
        <f>VLOOKUP(Feedback[[#This Row],[Gym]],Rating_Range[],2,0)</f>
        <v>4</v>
      </c>
      <c r="AH591" s="6">
        <f>AVERAGE(Feedback[[#This Row],[S.A]:[Gymm]])</f>
        <v>3.625</v>
      </c>
      <c r="AI591" s="6">
        <f>AVERAGE(Feedback[[#This Row],[S.A]:[C-I-P]])</f>
        <v>3</v>
      </c>
      <c r="AJ591" s="6">
        <f>AVERAGE(Feedback[[#This Row],[RM_S]:[RM_C]])</f>
        <v>4</v>
      </c>
      <c r="AK591" s="6">
        <f>AVERAGE(Feedback[[#This Row],[F_Q]:[Var_Food]])</f>
        <v>4.5</v>
      </c>
      <c r="AL591" s="6">
        <f>AVERAGE(Feedback[[#This Row],[B &amp; TV]:[Gymm]])</f>
        <v>3</v>
      </c>
    </row>
    <row r="592" spans="1:38" x14ac:dyDescent="0.3">
      <c r="A592">
        <v>591</v>
      </c>
      <c r="B592" s="1">
        <v>44542</v>
      </c>
      <c r="C592" s="1">
        <v>44545</v>
      </c>
      <c r="D592" s="5">
        <f>INT(YEAR(Feedback[[#This Row],[Checkin Date]]))</f>
        <v>2021</v>
      </c>
      <c r="E592" s="5" t="s">
        <v>2010</v>
      </c>
      <c r="F592" s="5" t="str">
        <f>TEXT(Feedback[[#This Row],[Checkin Date]],"dddd")</f>
        <v>Sunday</v>
      </c>
      <c r="G592" s="5" t="str">
        <f>IF(OR(Feedback[[#This Row],[Checkin Day]]="Monday",Feedback[[#This Row],[Checkin Day]]="Tuesday",Feedback[[#This Row],[Checkin Day]]="Wednesday",Feedback[[#This Row],[Checkin Day]]="Thursday"),"Weekdays","Weekends")</f>
        <v>Weekends</v>
      </c>
      <c r="H592">
        <v>3</v>
      </c>
      <c r="I5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592" t="s">
        <v>622</v>
      </c>
      <c r="K592" t="s">
        <v>37</v>
      </c>
      <c r="L592" s="1">
        <v>19416</v>
      </c>
      <c r="M592" s="5">
        <f ca="1">DATEDIF(Feedback[[#This Row],[Date of Birth]],TODAY(),"Y")</f>
        <v>72</v>
      </c>
      <c r="N592" t="s">
        <v>22</v>
      </c>
      <c r="O592" t="s">
        <v>23</v>
      </c>
      <c r="P592">
        <v>3</v>
      </c>
      <c r="Q592">
        <v>9</v>
      </c>
      <c r="R592" t="s">
        <v>28</v>
      </c>
      <c r="S592" t="s">
        <v>28</v>
      </c>
      <c r="T592" t="s">
        <v>24</v>
      </c>
      <c r="U592" t="s">
        <v>26</v>
      </c>
      <c r="V592" t="s">
        <v>28</v>
      </c>
      <c r="W592" t="s">
        <v>26</v>
      </c>
      <c r="X592" t="s">
        <v>24</v>
      </c>
      <c r="Y592" t="s">
        <v>25</v>
      </c>
      <c r="Z592" s="6">
        <f>VLOOKUP(Feedback[[#This Row],[Staff attitude]],Rating_Range[],2,0)</f>
        <v>5</v>
      </c>
      <c r="AA592" s="6">
        <f>VLOOKUP(Feedback[[#This Row],[Check-in Process]],Rating_Range[],2,0)</f>
        <v>5</v>
      </c>
      <c r="AB592" s="6">
        <f>VLOOKUP(Feedback[[#This Row],[Room service]],Rating_Range[],2,0)</f>
        <v>3</v>
      </c>
      <c r="AC592" s="6">
        <f>VLOOKUP(Feedback[[#This Row],[Room cleanliness]],Rating_Range[],2,0)</f>
        <v>1</v>
      </c>
      <c r="AD592" s="6">
        <f>VLOOKUP(Feedback[[#This Row],[Food quality]],Rating_Range[],2,0)</f>
        <v>5</v>
      </c>
      <c r="AE592" s="6">
        <f>VLOOKUP(Feedback[[#This Row],[Variety of food]],Rating_Range[],2,0)</f>
        <v>1</v>
      </c>
      <c r="AF592" s="6">
        <f>VLOOKUP(Feedback[[#This Row],[Broadband &amp; TV]],Rating_Range[],2,0)</f>
        <v>3</v>
      </c>
      <c r="AG592" s="6">
        <f>VLOOKUP(Feedback[[#This Row],[Gym]],Rating_Range[],2,0)</f>
        <v>4</v>
      </c>
      <c r="AH592" s="6">
        <f>AVERAGE(Feedback[[#This Row],[S.A]:[Gymm]])</f>
        <v>3.375</v>
      </c>
      <c r="AI592" s="6">
        <f>AVERAGE(Feedback[[#This Row],[S.A]:[C-I-P]])</f>
        <v>5</v>
      </c>
      <c r="AJ592" s="6">
        <f>AVERAGE(Feedback[[#This Row],[RM_S]:[RM_C]])</f>
        <v>2</v>
      </c>
      <c r="AK592" s="6">
        <f>AVERAGE(Feedback[[#This Row],[F_Q]:[Var_Food]])</f>
        <v>3</v>
      </c>
      <c r="AL592" s="6">
        <f>AVERAGE(Feedback[[#This Row],[B &amp; TV]:[Gymm]])</f>
        <v>3.5</v>
      </c>
    </row>
    <row r="593" spans="1:38" x14ac:dyDescent="0.3">
      <c r="A593">
        <v>592</v>
      </c>
      <c r="B593" s="1">
        <v>43996</v>
      </c>
      <c r="C593" s="1">
        <v>44019</v>
      </c>
      <c r="D593" s="5">
        <f>INT(YEAR(Feedback[[#This Row],[Checkin Date]]))</f>
        <v>2020</v>
      </c>
      <c r="E593" s="5" t="s">
        <v>2009</v>
      </c>
      <c r="F593" s="5" t="str">
        <f>TEXT(Feedback[[#This Row],[Checkin Date]],"dddd")</f>
        <v>Sunday</v>
      </c>
      <c r="G593" s="5" t="str">
        <f>IF(OR(Feedback[[#This Row],[Checkin Day]]="Monday",Feedback[[#This Row],[Checkin Day]]="Tuesday",Feedback[[#This Row],[Checkin Day]]="Wednesday",Feedback[[#This Row],[Checkin Day]]="Thursday"),"Weekdays","Weekends")</f>
        <v>Weekends</v>
      </c>
      <c r="H593">
        <v>23</v>
      </c>
      <c r="I5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93" t="s">
        <v>623</v>
      </c>
      <c r="K593" t="s">
        <v>21</v>
      </c>
      <c r="L593" s="1">
        <v>21929</v>
      </c>
      <c r="M593" s="5">
        <f ca="1">DATEDIF(Feedback[[#This Row],[Date of Birth]],TODAY(),"Y")</f>
        <v>65</v>
      </c>
      <c r="N593" t="s">
        <v>31</v>
      </c>
      <c r="O593" t="s">
        <v>1995</v>
      </c>
      <c r="P593">
        <v>2</v>
      </c>
      <c r="Q593">
        <v>9</v>
      </c>
      <c r="R593" t="s">
        <v>25</v>
      </c>
      <c r="S593" t="s">
        <v>25</v>
      </c>
      <c r="T593" t="s">
        <v>24</v>
      </c>
      <c r="U593" t="s">
        <v>27</v>
      </c>
      <c r="V593" t="s">
        <v>24</v>
      </c>
      <c r="W593" t="s">
        <v>27</v>
      </c>
      <c r="X593" t="s">
        <v>25</v>
      </c>
      <c r="Y593" t="s">
        <v>26</v>
      </c>
      <c r="Z593" s="6">
        <f>VLOOKUP(Feedback[[#This Row],[Staff attitude]],Rating_Range[],2,0)</f>
        <v>4</v>
      </c>
      <c r="AA593" s="6">
        <f>VLOOKUP(Feedback[[#This Row],[Check-in Process]],Rating_Range[],2,0)</f>
        <v>4</v>
      </c>
      <c r="AB593" s="6">
        <f>VLOOKUP(Feedback[[#This Row],[Room service]],Rating_Range[],2,0)</f>
        <v>3</v>
      </c>
      <c r="AC593" s="6">
        <f>VLOOKUP(Feedback[[#This Row],[Room cleanliness]],Rating_Range[],2,0)</f>
        <v>2</v>
      </c>
      <c r="AD593" s="6">
        <f>VLOOKUP(Feedback[[#This Row],[Food quality]],Rating_Range[],2,0)</f>
        <v>3</v>
      </c>
      <c r="AE593" s="6">
        <f>VLOOKUP(Feedback[[#This Row],[Variety of food]],Rating_Range[],2,0)</f>
        <v>2</v>
      </c>
      <c r="AF593" s="6">
        <f>VLOOKUP(Feedback[[#This Row],[Broadband &amp; TV]],Rating_Range[],2,0)</f>
        <v>4</v>
      </c>
      <c r="AG593" s="6">
        <f>VLOOKUP(Feedback[[#This Row],[Gym]],Rating_Range[],2,0)</f>
        <v>1</v>
      </c>
      <c r="AH593" s="6">
        <f>AVERAGE(Feedback[[#This Row],[S.A]:[Gymm]])</f>
        <v>2.875</v>
      </c>
      <c r="AI593" s="6">
        <f>AVERAGE(Feedback[[#This Row],[S.A]:[C-I-P]])</f>
        <v>4</v>
      </c>
      <c r="AJ593" s="6">
        <f>AVERAGE(Feedback[[#This Row],[RM_S]:[RM_C]])</f>
        <v>2.5</v>
      </c>
      <c r="AK593" s="6">
        <f>AVERAGE(Feedback[[#This Row],[F_Q]:[Var_Food]])</f>
        <v>2.5</v>
      </c>
      <c r="AL593" s="6">
        <f>AVERAGE(Feedback[[#This Row],[B &amp; TV]:[Gymm]])</f>
        <v>2.5</v>
      </c>
    </row>
    <row r="594" spans="1:38" x14ac:dyDescent="0.3">
      <c r="A594">
        <v>593</v>
      </c>
      <c r="B594" s="1">
        <v>44800</v>
      </c>
      <c r="C594" s="1">
        <v>44809</v>
      </c>
      <c r="D594" s="5">
        <f>INT(YEAR(Feedback[[#This Row],[Checkin Date]]))</f>
        <v>2022</v>
      </c>
      <c r="E594" s="5" t="s">
        <v>2012</v>
      </c>
      <c r="F594" s="5" t="str">
        <f>TEXT(Feedback[[#This Row],[Checkin Date]],"dddd")</f>
        <v>Saturday</v>
      </c>
      <c r="G594" s="5" t="str">
        <f>IF(OR(Feedback[[#This Row],[Checkin Day]]="Monday",Feedback[[#This Row],[Checkin Day]]="Tuesday",Feedback[[#This Row],[Checkin Day]]="Wednesday",Feedback[[#This Row],[Checkin Day]]="Thursday"),"Weekdays","Weekends")</f>
        <v>Weekends</v>
      </c>
      <c r="H594">
        <v>9</v>
      </c>
      <c r="I5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94" t="s">
        <v>624</v>
      </c>
      <c r="K594" t="s">
        <v>21</v>
      </c>
      <c r="L594" s="1">
        <v>27055</v>
      </c>
      <c r="M594" s="5">
        <f ca="1">DATEDIF(Feedback[[#This Row],[Date of Birth]],TODAY(),"Y")</f>
        <v>51</v>
      </c>
      <c r="N594" t="s">
        <v>22</v>
      </c>
      <c r="O594" t="s">
        <v>23</v>
      </c>
      <c r="P594">
        <v>5</v>
      </c>
      <c r="Q594">
        <v>5</v>
      </c>
      <c r="R594" t="s">
        <v>25</v>
      </c>
      <c r="S594" t="s">
        <v>28</v>
      </c>
      <c r="T594" t="s">
        <v>24</v>
      </c>
      <c r="U594" t="s">
        <v>28</v>
      </c>
      <c r="V594" t="s">
        <v>27</v>
      </c>
      <c r="W594" t="s">
        <v>25</v>
      </c>
      <c r="X594" t="s">
        <v>24</v>
      </c>
      <c r="Y594" t="s">
        <v>24</v>
      </c>
      <c r="Z594" s="6">
        <f>VLOOKUP(Feedback[[#This Row],[Staff attitude]],Rating_Range[],2,0)</f>
        <v>4</v>
      </c>
      <c r="AA594" s="6">
        <f>VLOOKUP(Feedback[[#This Row],[Check-in Process]],Rating_Range[],2,0)</f>
        <v>5</v>
      </c>
      <c r="AB594" s="6">
        <f>VLOOKUP(Feedback[[#This Row],[Room service]],Rating_Range[],2,0)</f>
        <v>3</v>
      </c>
      <c r="AC594" s="6">
        <f>VLOOKUP(Feedback[[#This Row],[Room cleanliness]],Rating_Range[],2,0)</f>
        <v>5</v>
      </c>
      <c r="AD594" s="6">
        <f>VLOOKUP(Feedback[[#This Row],[Food quality]],Rating_Range[],2,0)</f>
        <v>2</v>
      </c>
      <c r="AE594" s="6">
        <f>VLOOKUP(Feedback[[#This Row],[Variety of food]],Rating_Range[],2,0)</f>
        <v>4</v>
      </c>
      <c r="AF594" s="6">
        <f>VLOOKUP(Feedback[[#This Row],[Broadband &amp; TV]],Rating_Range[],2,0)</f>
        <v>3</v>
      </c>
      <c r="AG594" s="6">
        <f>VLOOKUP(Feedback[[#This Row],[Gym]],Rating_Range[],2,0)</f>
        <v>3</v>
      </c>
      <c r="AH594" s="6">
        <f>AVERAGE(Feedback[[#This Row],[S.A]:[Gymm]])</f>
        <v>3.625</v>
      </c>
      <c r="AI594" s="6">
        <f>AVERAGE(Feedback[[#This Row],[S.A]:[C-I-P]])</f>
        <v>4.5</v>
      </c>
      <c r="AJ594" s="6">
        <f>AVERAGE(Feedback[[#This Row],[RM_S]:[RM_C]])</f>
        <v>4</v>
      </c>
      <c r="AK594" s="6">
        <f>AVERAGE(Feedback[[#This Row],[F_Q]:[Var_Food]])</f>
        <v>3</v>
      </c>
      <c r="AL594" s="6">
        <f>AVERAGE(Feedback[[#This Row],[B &amp; TV]:[Gymm]])</f>
        <v>3</v>
      </c>
    </row>
    <row r="595" spans="1:38" x14ac:dyDescent="0.3">
      <c r="A595">
        <v>594</v>
      </c>
      <c r="B595" s="1">
        <v>44253</v>
      </c>
      <c r="C595" s="1">
        <v>44254</v>
      </c>
      <c r="D595" s="5">
        <f>INT(YEAR(Feedback[[#This Row],[Checkin Date]]))</f>
        <v>2021</v>
      </c>
      <c r="E595" s="5" t="s">
        <v>2018</v>
      </c>
      <c r="F595" s="5" t="str">
        <f>TEXT(Feedback[[#This Row],[Checkin Date]],"dddd")</f>
        <v>Friday</v>
      </c>
      <c r="G595" s="5" t="str">
        <f>IF(OR(Feedback[[#This Row],[Checkin Day]]="Monday",Feedback[[#This Row],[Checkin Day]]="Tuesday",Feedback[[#This Row],[Checkin Day]]="Wednesday",Feedback[[#This Row],[Checkin Day]]="Thursday"),"Weekdays","Weekends")</f>
        <v>Weekends</v>
      </c>
      <c r="H595">
        <v>1</v>
      </c>
      <c r="I5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595" t="s">
        <v>625</v>
      </c>
      <c r="K595" t="s">
        <v>21</v>
      </c>
      <c r="L595" s="1">
        <v>19214</v>
      </c>
      <c r="M595" s="5">
        <f ca="1">DATEDIF(Feedback[[#This Row],[Date of Birth]],TODAY(),"Y")</f>
        <v>72</v>
      </c>
      <c r="N595" t="s">
        <v>35</v>
      </c>
      <c r="O595" t="s">
        <v>1995</v>
      </c>
      <c r="P595">
        <v>5</v>
      </c>
      <c r="Q595">
        <v>9</v>
      </c>
      <c r="R595" t="s">
        <v>25</v>
      </c>
      <c r="S595" t="s">
        <v>24</v>
      </c>
      <c r="T595" t="s">
        <v>24</v>
      </c>
      <c r="U595" t="s">
        <v>26</v>
      </c>
      <c r="V595" t="s">
        <v>25</v>
      </c>
      <c r="W595" t="s">
        <v>28</v>
      </c>
      <c r="X595" t="s">
        <v>24</v>
      </c>
      <c r="Y595" t="s">
        <v>24</v>
      </c>
      <c r="Z595" s="6">
        <f>VLOOKUP(Feedback[[#This Row],[Staff attitude]],Rating_Range[],2,0)</f>
        <v>4</v>
      </c>
      <c r="AA595" s="6">
        <f>VLOOKUP(Feedback[[#This Row],[Check-in Process]],Rating_Range[],2,0)</f>
        <v>3</v>
      </c>
      <c r="AB595" s="6">
        <f>VLOOKUP(Feedback[[#This Row],[Room service]],Rating_Range[],2,0)</f>
        <v>3</v>
      </c>
      <c r="AC595" s="6">
        <f>VLOOKUP(Feedback[[#This Row],[Room cleanliness]],Rating_Range[],2,0)</f>
        <v>1</v>
      </c>
      <c r="AD595" s="6">
        <f>VLOOKUP(Feedback[[#This Row],[Food quality]],Rating_Range[],2,0)</f>
        <v>4</v>
      </c>
      <c r="AE595" s="6">
        <f>VLOOKUP(Feedback[[#This Row],[Variety of food]],Rating_Range[],2,0)</f>
        <v>5</v>
      </c>
      <c r="AF595" s="6">
        <f>VLOOKUP(Feedback[[#This Row],[Broadband &amp; TV]],Rating_Range[],2,0)</f>
        <v>3</v>
      </c>
      <c r="AG595" s="6">
        <f>VLOOKUP(Feedback[[#This Row],[Gym]],Rating_Range[],2,0)</f>
        <v>3</v>
      </c>
      <c r="AH595" s="6">
        <f>AVERAGE(Feedback[[#This Row],[S.A]:[Gymm]])</f>
        <v>3.25</v>
      </c>
      <c r="AI595" s="6">
        <f>AVERAGE(Feedback[[#This Row],[S.A]:[C-I-P]])</f>
        <v>3.5</v>
      </c>
      <c r="AJ595" s="6">
        <f>AVERAGE(Feedback[[#This Row],[RM_S]:[RM_C]])</f>
        <v>2</v>
      </c>
      <c r="AK595" s="6">
        <f>AVERAGE(Feedback[[#This Row],[F_Q]:[Var_Food]])</f>
        <v>4.5</v>
      </c>
      <c r="AL595" s="6">
        <f>AVERAGE(Feedback[[#This Row],[B &amp; TV]:[Gymm]])</f>
        <v>3</v>
      </c>
    </row>
    <row r="596" spans="1:38" x14ac:dyDescent="0.3">
      <c r="A596">
        <v>595</v>
      </c>
      <c r="B596" s="1">
        <v>44650</v>
      </c>
      <c r="C596" s="1">
        <v>44670</v>
      </c>
      <c r="D596" s="5">
        <f>INT(YEAR(Feedback[[#This Row],[Checkin Date]]))</f>
        <v>2022</v>
      </c>
      <c r="E596" s="5" t="s">
        <v>2017</v>
      </c>
      <c r="F596" s="5" t="str">
        <f>TEXT(Feedback[[#This Row],[Checkin Date]],"dddd")</f>
        <v>Wednesday</v>
      </c>
      <c r="G596" s="5" t="str">
        <f>IF(OR(Feedback[[#This Row],[Checkin Day]]="Monday",Feedback[[#This Row],[Checkin Day]]="Tuesday",Feedback[[#This Row],[Checkin Day]]="Wednesday",Feedback[[#This Row],[Checkin Day]]="Thursday"),"Weekdays","Weekends")</f>
        <v>Weekdays</v>
      </c>
      <c r="H596">
        <v>20</v>
      </c>
      <c r="I5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96" t="s">
        <v>626</v>
      </c>
      <c r="K596" t="s">
        <v>37</v>
      </c>
      <c r="L596" s="1">
        <v>34771</v>
      </c>
      <c r="M596" s="5">
        <f ca="1">DATEDIF(Feedback[[#This Row],[Date of Birth]],TODAY(),"Y")</f>
        <v>30</v>
      </c>
      <c r="N596" t="s">
        <v>31</v>
      </c>
      <c r="O596" t="s">
        <v>1995</v>
      </c>
      <c r="P596">
        <v>1</v>
      </c>
      <c r="Q596">
        <v>9</v>
      </c>
      <c r="R596" t="s">
        <v>28</v>
      </c>
      <c r="S596" t="s">
        <v>24</v>
      </c>
      <c r="T596" t="s">
        <v>24</v>
      </c>
      <c r="U596" t="s">
        <v>25</v>
      </c>
      <c r="V596" t="s">
        <v>25</v>
      </c>
      <c r="W596" t="s">
        <v>27</v>
      </c>
      <c r="X596" t="s">
        <v>27</v>
      </c>
      <c r="Y596" t="s">
        <v>24</v>
      </c>
      <c r="Z596" s="6">
        <f>VLOOKUP(Feedback[[#This Row],[Staff attitude]],Rating_Range[],2,0)</f>
        <v>5</v>
      </c>
      <c r="AA596" s="6">
        <f>VLOOKUP(Feedback[[#This Row],[Check-in Process]],Rating_Range[],2,0)</f>
        <v>3</v>
      </c>
      <c r="AB596" s="6">
        <f>VLOOKUP(Feedback[[#This Row],[Room service]],Rating_Range[],2,0)</f>
        <v>3</v>
      </c>
      <c r="AC596" s="6">
        <f>VLOOKUP(Feedback[[#This Row],[Room cleanliness]],Rating_Range[],2,0)</f>
        <v>4</v>
      </c>
      <c r="AD596" s="6">
        <f>VLOOKUP(Feedback[[#This Row],[Food quality]],Rating_Range[],2,0)</f>
        <v>4</v>
      </c>
      <c r="AE596" s="6">
        <f>VLOOKUP(Feedback[[#This Row],[Variety of food]],Rating_Range[],2,0)</f>
        <v>2</v>
      </c>
      <c r="AF596" s="6">
        <f>VLOOKUP(Feedback[[#This Row],[Broadband &amp; TV]],Rating_Range[],2,0)</f>
        <v>2</v>
      </c>
      <c r="AG596" s="6">
        <f>VLOOKUP(Feedback[[#This Row],[Gym]],Rating_Range[],2,0)</f>
        <v>3</v>
      </c>
      <c r="AH596" s="6">
        <f>AVERAGE(Feedback[[#This Row],[S.A]:[Gymm]])</f>
        <v>3.25</v>
      </c>
      <c r="AI596" s="6">
        <f>AVERAGE(Feedback[[#This Row],[S.A]:[C-I-P]])</f>
        <v>4</v>
      </c>
      <c r="AJ596" s="6">
        <f>AVERAGE(Feedback[[#This Row],[RM_S]:[RM_C]])</f>
        <v>3.5</v>
      </c>
      <c r="AK596" s="6">
        <f>AVERAGE(Feedback[[#This Row],[F_Q]:[Var_Food]])</f>
        <v>3</v>
      </c>
      <c r="AL596" s="6">
        <f>AVERAGE(Feedback[[#This Row],[B &amp; TV]:[Gymm]])</f>
        <v>2.5</v>
      </c>
    </row>
    <row r="597" spans="1:38" x14ac:dyDescent="0.3">
      <c r="A597">
        <v>596</v>
      </c>
      <c r="B597" s="1">
        <v>43867</v>
      </c>
      <c r="C597" s="1">
        <v>43892</v>
      </c>
      <c r="D597" s="5">
        <f>INT(YEAR(Feedback[[#This Row],[Checkin Date]]))</f>
        <v>2020</v>
      </c>
      <c r="E597" s="5" t="s">
        <v>2018</v>
      </c>
      <c r="F597" s="5" t="str">
        <f>TEXT(Feedback[[#This Row],[Checkin Date]],"dddd")</f>
        <v>Thursday</v>
      </c>
      <c r="G597" s="5" t="str">
        <f>IF(OR(Feedback[[#This Row],[Checkin Day]]="Monday",Feedback[[#This Row],[Checkin Day]]="Tuesday",Feedback[[#This Row],[Checkin Day]]="Wednesday",Feedback[[#This Row],[Checkin Day]]="Thursday"),"Weekdays","Weekends")</f>
        <v>Weekdays</v>
      </c>
      <c r="H597">
        <v>25</v>
      </c>
      <c r="I5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97" t="s">
        <v>627</v>
      </c>
      <c r="K597" t="s">
        <v>21</v>
      </c>
      <c r="L597" s="1">
        <v>28855</v>
      </c>
      <c r="M597" s="5">
        <f ca="1">DATEDIF(Feedback[[#This Row],[Date of Birth]],TODAY(),"Y")</f>
        <v>46</v>
      </c>
      <c r="N597" t="s">
        <v>35</v>
      </c>
      <c r="O597" t="s">
        <v>1991</v>
      </c>
      <c r="P597">
        <v>4</v>
      </c>
      <c r="Q597">
        <v>10</v>
      </c>
      <c r="R597" t="s">
        <v>28</v>
      </c>
      <c r="S597" t="s">
        <v>24</v>
      </c>
      <c r="T597" t="s">
        <v>25</v>
      </c>
      <c r="U597" t="s">
        <v>26</v>
      </c>
      <c r="V597" t="s">
        <v>27</v>
      </c>
      <c r="W597" t="s">
        <v>26</v>
      </c>
      <c r="X597" t="s">
        <v>26</v>
      </c>
      <c r="Y597" t="s">
        <v>24</v>
      </c>
      <c r="Z597" s="6">
        <f>VLOOKUP(Feedback[[#This Row],[Staff attitude]],Rating_Range[],2,0)</f>
        <v>5</v>
      </c>
      <c r="AA597" s="6">
        <f>VLOOKUP(Feedback[[#This Row],[Check-in Process]],Rating_Range[],2,0)</f>
        <v>3</v>
      </c>
      <c r="AB597" s="6">
        <f>VLOOKUP(Feedback[[#This Row],[Room service]],Rating_Range[],2,0)</f>
        <v>4</v>
      </c>
      <c r="AC597" s="6">
        <f>VLOOKUP(Feedback[[#This Row],[Room cleanliness]],Rating_Range[],2,0)</f>
        <v>1</v>
      </c>
      <c r="AD597" s="6">
        <f>VLOOKUP(Feedback[[#This Row],[Food quality]],Rating_Range[],2,0)</f>
        <v>2</v>
      </c>
      <c r="AE597" s="6">
        <f>VLOOKUP(Feedback[[#This Row],[Variety of food]],Rating_Range[],2,0)</f>
        <v>1</v>
      </c>
      <c r="AF597" s="6">
        <f>VLOOKUP(Feedback[[#This Row],[Broadband &amp; TV]],Rating_Range[],2,0)</f>
        <v>1</v>
      </c>
      <c r="AG597" s="6">
        <f>VLOOKUP(Feedback[[#This Row],[Gym]],Rating_Range[],2,0)</f>
        <v>3</v>
      </c>
      <c r="AH597" s="6">
        <f>AVERAGE(Feedback[[#This Row],[S.A]:[Gymm]])</f>
        <v>2.5</v>
      </c>
      <c r="AI597" s="6">
        <f>AVERAGE(Feedback[[#This Row],[S.A]:[C-I-P]])</f>
        <v>4</v>
      </c>
      <c r="AJ597" s="6">
        <f>AVERAGE(Feedback[[#This Row],[RM_S]:[RM_C]])</f>
        <v>2.5</v>
      </c>
      <c r="AK597" s="6">
        <f>AVERAGE(Feedback[[#This Row],[F_Q]:[Var_Food]])</f>
        <v>1.5</v>
      </c>
      <c r="AL597" s="6">
        <f>AVERAGE(Feedback[[#This Row],[B &amp; TV]:[Gymm]])</f>
        <v>2</v>
      </c>
    </row>
    <row r="598" spans="1:38" x14ac:dyDescent="0.3">
      <c r="A598">
        <v>597</v>
      </c>
      <c r="B598" s="1">
        <v>43879</v>
      </c>
      <c r="C598" s="1">
        <v>43898</v>
      </c>
      <c r="D598" s="5">
        <f>INT(YEAR(Feedback[[#This Row],[Checkin Date]]))</f>
        <v>2020</v>
      </c>
      <c r="E598" s="5" t="s">
        <v>2018</v>
      </c>
      <c r="F598" s="5" t="str">
        <f>TEXT(Feedback[[#This Row],[Checkin Date]],"dddd")</f>
        <v>Tuesday</v>
      </c>
      <c r="G598" s="5" t="str">
        <f>IF(OR(Feedback[[#This Row],[Checkin Day]]="Monday",Feedback[[#This Row],[Checkin Day]]="Tuesday",Feedback[[#This Row],[Checkin Day]]="Wednesday",Feedback[[#This Row],[Checkin Day]]="Thursday"),"Weekdays","Weekends")</f>
        <v>Weekdays</v>
      </c>
      <c r="H598">
        <v>19</v>
      </c>
      <c r="I5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98" t="s">
        <v>628</v>
      </c>
      <c r="K598" t="s">
        <v>37</v>
      </c>
      <c r="L598" s="1">
        <v>22219</v>
      </c>
      <c r="M598" s="5">
        <f ca="1">DATEDIF(Feedback[[#This Row],[Date of Birth]],TODAY(),"Y")</f>
        <v>64</v>
      </c>
      <c r="N598" t="s">
        <v>22</v>
      </c>
      <c r="O598" t="s">
        <v>23</v>
      </c>
      <c r="P598">
        <v>5</v>
      </c>
      <c r="Q598">
        <v>9</v>
      </c>
      <c r="R598" t="s">
        <v>25</v>
      </c>
      <c r="S598" t="s">
        <v>28</v>
      </c>
      <c r="T598" t="s">
        <v>28</v>
      </c>
      <c r="U598" t="s">
        <v>26</v>
      </c>
      <c r="V598" t="s">
        <v>28</v>
      </c>
      <c r="W598" t="s">
        <v>26</v>
      </c>
      <c r="X598" t="s">
        <v>27</v>
      </c>
      <c r="Y598" t="s">
        <v>27</v>
      </c>
      <c r="Z598" s="6">
        <f>VLOOKUP(Feedback[[#This Row],[Staff attitude]],Rating_Range[],2,0)</f>
        <v>4</v>
      </c>
      <c r="AA598" s="6">
        <f>VLOOKUP(Feedback[[#This Row],[Check-in Process]],Rating_Range[],2,0)</f>
        <v>5</v>
      </c>
      <c r="AB598" s="6">
        <f>VLOOKUP(Feedback[[#This Row],[Room service]],Rating_Range[],2,0)</f>
        <v>5</v>
      </c>
      <c r="AC598" s="6">
        <f>VLOOKUP(Feedback[[#This Row],[Room cleanliness]],Rating_Range[],2,0)</f>
        <v>1</v>
      </c>
      <c r="AD598" s="6">
        <f>VLOOKUP(Feedback[[#This Row],[Food quality]],Rating_Range[],2,0)</f>
        <v>5</v>
      </c>
      <c r="AE598" s="6">
        <f>VLOOKUP(Feedback[[#This Row],[Variety of food]],Rating_Range[],2,0)</f>
        <v>1</v>
      </c>
      <c r="AF598" s="6">
        <f>VLOOKUP(Feedback[[#This Row],[Broadband &amp; TV]],Rating_Range[],2,0)</f>
        <v>2</v>
      </c>
      <c r="AG598" s="6">
        <f>VLOOKUP(Feedback[[#This Row],[Gym]],Rating_Range[],2,0)</f>
        <v>2</v>
      </c>
      <c r="AH598" s="6">
        <f>AVERAGE(Feedback[[#This Row],[S.A]:[Gymm]])</f>
        <v>3.125</v>
      </c>
      <c r="AI598" s="6">
        <f>AVERAGE(Feedback[[#This Row],[S.A]:[C-I-P]])</f>
        <v>4.5</v>
      </c>
      <c r="AJ598" s="6">
        <f>AVERAGE(Feedback[[#This Row],[RM_S]:[RM_C]])</f>
        <v>3</v>
      </c>
      <c r="AK598" s="6">
        <f>AVERAGE(Feedback[[#This Row],[F_Q]:[Var_Food]])</f>
        <v>3</v>
      </c>
      <c r="AL598" s="6">
        <f>AVERAGE(Feedback[[#This Row],[B &amp; TV]:[Gymm]])</f>
        <v>2</v>
      </c>
    </row>
    <row r="599" spans="1:38" x14ac:dyDescent="0.3">
      <c r="A599">
        <v>598</v>
      </c>
      <c r="B599" s="1">
        <v>44240</v>
      </c>
      <c r="C599" s="1">
        <v>44269</v>
      </c>
      <c r="D599" s="5">
        <f>INT(YEAR(Feedback[[#This Row],[Checkin Date]]))</f>
        <v>2021</v>
      </c>
      <c r="E599" s="5" t="s">
        <v>2018</v>
      </c>
      <c r="F599" s="5" t="str">
        <f>TEXT(Feedback[[#This Row],[Checkin Date]],"dddd")</f>
        <v>Saturday</v>
      </c>
      <c r="G599" s="5" t="str">
        <f>IF(OR(Feedback[[#This Row],[Checkin Day]]="Monday",Feedback[[#This Row],[Checkin Day]]="Tuesday",Feedback[[#This Row],[Checkin Day]]="Wednesday",Feedback[[#This Row],[Checkin Day]]="Thursday"),"Weekdays","Weekends")</f>
        <v>Weekends</v>
      </c>
      <c r="H599">
        <v>29</v>
      </c>
      <c r="I5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599" t="s">
        <v>629</v>
      </c>
      <c r="K599" t="s">
        <v>37</v>
      </c>
      <c r="L599" s="1">
        <v>33414</v>
      </c>
      <c r="M599" s="5">
        <f ca="1">DATEDIF(Feedback[[#This Row],[Date of Birth]],TODAY(),"Y")</f>
        <v>34</v>
      </c>
      <c r="N599" t="s">
        <v>22</v>
      </c>
      <c r="O599" t="s">
        <v>23</v>
      </c>
      <c r="P599">
        <v>3</v>
      </c>
      <c r="Q599">
        <v>9</v>
      </c>
      <c r="R599" t="s">
        <v>25</v>
      </c>
      <c r="S599" t="s">
        <v>25</v>
      </c>
      <c r="T599" t="s">
        <v>25</v>
      </c>
      <c r="U599" t="s">
        <v>25</v>
      </c>
      <c r="V599" t="s">
        <v>24</v>
      </c>
      <c r="W599" t="s">
        <v>27</v>
      </c>
      <c r="X599" t="s">
        <v>25</v>
      </c>
      <c r="Y599" t="s">
        <v>28</v>
      </c>
      <c r="Z599" s="6">
        <f>VLOOKUP(Feedback[[#This Row],[Staff attitude]],Rating_Range[],2,0)</f>
        <v>4</v>
      </c>
      <c r="AA599" s="6">
        <f>VLOOKUP(Feedback[[#This Row],[Check-in Process]],Rating_Range[],2,0)</f>
        <v>4</v>
      </c>
      <c r="AB599" s="6">
        <f>VLOOKUP(Feedback[[#This Row],[Room service]],Rating_Range[],2,0)</f>
        <v>4</v>
      </c>
      <c r="AC599" s="6">
        <f>VLOOKUP(Feedback[[#This Row],[Room cleanliness]],Rating_Range[],2,0)</f>
        <v>4</v>
      </c>
      <c r="AD599" s="6">
        <f>VLOOKUP(Feedback[[#This Row],[Food quality]],Rating_Range[],2,0)</f>
        <v>3</v>
      </c>
      <c r="AE599" s="6">
        <f>VLOOKUP(Feedback[[#This Row],[Variety of food]],Rating_Range[],2,0)</f>
        <v>2</v>
      </c>
      <c r="AF599" s="6">
        <f>VLOOKUP(Feedback[[#This Row],[Broadband &amp; TV]],Rating_Range[],2,0)</f>
        <v>4</v>
      </c>
      <c r="AG599" s="6">
        <f>VLOOKUP(Feedback[[#This Row],[Gym]],Rating_Range[],2,0)</f>
        <v>5</v>
      </c>
      <c r="AH599" s="6">
        <f>AVERAGE(Feedback[[#This Row],[S.A]:[Gymm]])</f>
        <v>3.75</v>
      </c>
      <c r="AI599" s="6">
        <f>AVERAGE(Feedback[[#This Row],[S.A]:[C-I-P]])</f>
        <v>4</v>
      </c>
      <c r="AJ599" s="6">
        <f>AVERAGE(Feedback[[#This Row],[RM_S]:[RM_C]])</f>
        <v>4</v>
      </c>
      <c r="AK599" s="6">
        <f>AVERAGE(Feedback[[#This Row],[F_Q]:[Var_Food]])</f>
        <v>2.5</v>
      </c>
      <c r="AL599" s="6">
        <f>AVERAGE(Feedback[[#This Row],[B &amp; TV]:[Gymm]])</f>
        <v>4.5</v>
      </c>
    </row>
    <row r="600" spans="1:38" x14ac:dyDescent="0.3">
      <c r="A600">
        <v>599</v>
      </c>
      <c r="B600" s="1">
        <v>44330</v>
      </c>
      <c r="C600" s="1">
        <v>44343</v>
      </c>
      <c r="D600" s="5">
        <f>INT(YEAR(Feedback[[#This Row],[Checkin Date]]))</f>
        <v>2021</v>
      </c>
      <c r="E600" s="5" t="s">
        <v>2011</v>
      </c>
      <c r="F600" s="5" t="str">
        <f>TEXT(Feedback[[#This Row],[Checkin Date]],"dddd")</f>
        <v>Friday</v>
      </c>
      <c r="G600" s="5" t="str">
        <f>IF(OR(Feedback[[#This Row],[Checkin Day]]="Monday",Feedback[[#This Row],[Checkin Day]]="Tuesday",Feedback[[#This Row],[Checkin Day]]="Wednesday",Feedback[[#This Row],[Checkin Day]]="Thursday"),"Weekdays","Weekends")</f>
        <v>Weekends</v>
      </c>
      <c r="H600">
        <v>13</v>
      </c>
      <c r="I6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00" t="s">
        <v>630</v>
      </c>
      <c r="K600" t="s">
        <v>37</v>
      </c>
      <c r="L600" s="1">
        <v>37777</v>
      </c>
      <c r="M600" s="5">
        <f ca="1">DATEDIF(Feedback[[#This Row],[Date of Birth]],TODAY(),"Y")</f>
        <v>22</v>
      </c>
      <c r="N600" t="s">
        <v>22</v>
      </c>
      <c r="O600" t="s">
        <v>23</v>
      </c>
      <c r="P600">
        <v>3</v>
      </c>
      <c r="Q600">
        <v>9</v>
      </c>
      <c r="R600" t="s">
        <v>28</v>
      </c>
      <c r="S600" t="s">
        <v>25</v>
      </c>
      <c r="T600" t="s">
        <v>25</v>
      </c>
      <c r="U600" t="s">
        <v>28</v>
      </c>
      <c r="V600" t="s">
        <v>26</v>
      </c>
      <c r="W600" t="s">
        <v>27</v>
      </c>
      <c r="X600" t="s">
        <v>25</v>
      </c>
      <c r="Y600" t="s">
        <v>24</v>
      </c>
      <c r="Z600" s="6">
        <f>VLOOKUP(Feedback[[#This Row],[Staff attitude]],Rating_Range[],2,0)</f>
        <v>5</v>
      </c>
      <c r="AA600" s="6">
        <f>VLOOKUP(Feedback[[#This Row],[Check-in Process]],Rating_Range[],2,0)</f>
        <v>4</v>
      </c>
      <c r="AB600" s="6">
        <f>VLOOKUP(Feedback[[#This Row],[Room service]],Rating_Range[],2,0)</f>
        <v>4</v>
      </c>
      <c r="AC600" s="6">
        <f>VLOOKUP(Feedback[[#This Row],[Room cleanliness]],Rating_Range[],2,0)</f>
        <v>5</v>
      </c>
      <c r="AD600" s="6">
        <f>VLOOKUP(Feedback[[#This Row],[Food quality]],Rating_Range[],2,0)</f>
        <v>1</v>
      </c>
      <c r="AE600" s="6">
        <f>VLOOKUP(Feedback[[#This Row],[Variety of food]],Rating_Range[],2,0)</f>
        <v>2</v>
      </c>
      <c r="AF600" s="6">
        <f>VLOOKUP(Feedback[[#This Row],[Broadband &amp; TV]],Rating_Range[],2,0)</f>
        <v>4</v>
      </c>
      <c r="AG600" s="6">
        <f>VLOOKUP(Feedback[[#This Row],[Gym]],Rating_Range[],2,0)</f>
        <v>3</v>
      </c>
      <c r="AH600" s="6">
        <f>AVERAGE(Feedback[[#This Row],[S.A]:[Gymm]])</f>
        <v>3.5</v>
      </c>
      <c r="AI600" s="6">
        <f>AVERAGE(Feedback[[#This Row],[S.A]:[C-I-P]])</f>
        <v>4.5</v>
      </c>
      <c r="AJ600" s="6">
        <f>AVERAGE(Feedback[[#This Row],[RM_S]:[RM_C]])</f>
        <v>4.5</v>
      </c>
      <c r="AK600" s="6">
        <f>AVERAGE(Feedback[[#This Row],[F_Q]:[Var_Food]])</f>
        <v>1.5</v>
      </c>
      <c r="AL600" s="6">
        <f>AVERAGE(Feedback[[#This Row],[B &amp; TV]:[Gymm]])</f>
        <v>3.5</v>
      </c>
    </row>
    <row r="601" spans="1:38" x14ac:dyDescent="0.3">
      <c r="A601">
        <v>600</v>
      </c>
      <c r="B601" s="1">
        <v>44894</v>
      </c>
      <c r="C601" s="1">
        <v>44898</v>
      </c>
      <c r="D601" s="5">
        <f>INT(YEAR(Feedback[[#This Row],[Checkin Date]]))</f>
        <v>2022</v>
      </c>
      <c r="E601" s="5" t="s">
        <v>2015</v>
      </c>
      <c r="F601" s="5" t="str">
        <f>TEXT(Feedback[[#This Row],[Checkin Date]],"dddd")</f>
        <v>Tuesday</v>
      </c>
      <c r="G601" s="5" t="str">
        <f>IF(OR(Feedback[[#This Row],[Checkin Day]]="Monday",Feedback[[#This Row],[Checkin Day]]="Tuesday",Feedback[[#This Row],[Checkin Day]]="Wednesday",Feedback[[#This Row],[Checkin Day]]="Thursday"),"Weekdays","Weekends")</f>
        <v>Weekdays</v>
      </c>
      <c r="H601">
        <v>4</v>
      </c>
      <c r="I6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01" t="s">
        <v>631</v>
      </c>
      <c r="K601" t="s">
        <v>37</v>
      </c>
      <c r="L601" s="1">
        <v>37060</v>
      </c>
      <c r="M601" s="5">
        <f ca="1">DATEDIF(Feedback[[#This Row],[Date of Birth]],TODAY(),"Y")</f>
        <v>24</v>
      </c>
      <c r="N601" t="s">
        <v>22</v>
      </c>
      <c r="O601" t="s">
        <v>23</v>
      </c>
      <c r="P601">
        <v>4</v>
      </c>
      <c r="Q601">
        <v>9</v>
      </c>
      <c r="R601" t="s">
        <v>24</v>
      </c>
      <c r="S601" t="s">
        <v>24</v>
      </c>
      <c r="T601" t="s">
        <v>28</v>
      </c>
      <c r="U601" t="s">
        <v>25</v>
      </c>
      <c r="V601" t="s">
        <v>27</v>
      </c>
      <c r="W601" t="s">
        <v>26</v>
      </c>
      <c r="X601" t="s">
        <v>24</v>
      </c>
      <c r="Y601" t="s">
        <v>25</v>
      </c>
      <c r="Z601" s="6">
        <f>VLOOKUP(Feedback[[#This Row],[Staff attitude]],Rating_Range[],2,0)</f>
        <v>3</v>
      </c>
      <c r="AA601" s="6">
        <f>VLOOKUP(Feedback[[#This Row],[Check-in Process]],Rating_Range[],2,0)</f>
        <v>3</v>
      </c>
      <c r="AB601" s="6">
        <f>VLOOKUP(Feedback[[#This Row],[Room service]],Rating_Range[],2,0)</f>
        <v>5</v>
      </c>
      <c r="AC601" s="6">
        <f>VLOOKUP(Feedback[[#This Row],[Room cleanliness]],Rating_Range[],2,0)</f>
        <v>4</v>
      </c>
      <c r="AD601" s="6">
        <f>VLOOKUP(Feedback[[#This Row],[Food quality]],Rating_Range[],2,0)</f>
        <v>2</v>
      </c>
      <c r="AE601" s="6">
        <f>VLOOKUP(Feedback[[#This Row],[Variety of food]],Rating_Range[],2,0)</f>
        <v>1</v>
      </c>
      <c r="AF601" s="6">
        <f>VLOOKUP(Feedback[[#This Row],[Broadband &amp; TV]],Rating_Range[],2,0)</f>
        <v>3</v>
      </c>
      <c r="AG601" s="6">
        <f>VLOOKUP(Feedback[[#This Row],[Gym]],Rating_Range[],2,0)</f>
        <v>4</v>
      </c>
      <c r="AH601" s="6">
        <f>AVERAGE(Feedback[[#This Row],[S.A]:[Gymm]])</f>
        <v>3.125</v>
      </c>
      <c r="AI601" s="6">
        <f>AVERAGE(Feedback[[#This Row],[S.A]:[C-I-P]])</f>
        <v>3</v>
      </c>
      <c r="AJ601" s="6">
        <f>AVERAGE(Feedback[[#This Row],[RM_S]:[RM_C]])</f>
        <v>4.5</v>
      </c>
      <c r="AK601" s="6">
        <f>AVERAGE(Feedback[[#This Row],[F_Q]:[Var_Food]])</f>
        <v>1.5</v>
      </c>
      <c r="AL601" s="6">
        <f>AVERAGE(Feedback[[#This Row],[B &amp; TV]:[Gymm]])</f>
        <v>3.5</v>
      </c>
    </row>
    <row r="602" spans="1:38" x14ac:dyDescent="0.3">
      <c r="A602">
        <v>601</v>
      </c>
      <c r="B602" s="1">
        <v>44196</v>
      </c>
      <c r="C602" s="1">
        <v>44216</v>
      </c>
      <c r="D602" s="5">
        <f>INT(YEAR(Feedback[[#This Row],[Checkin Date]]))</f>
        <v>2020</v>
      </c>
      <c r="E602" s="5" t="s">
        <v>2010</v>
      </c>
      <c r="F602" s="5" t="str">
        <f>TEXT(Feedback[[#This Row],[Checkin Date]],"dddd")</f>
        <v>Thursday</v>
      </c>
      <c r="G602" s="5" t="str">
        <f>IF(OR(Feedback[[#This Row],[Checkin Day]]="Monday",Feedback[[#This Row],[Checkin Day]]="Tuesday",Feedback[[#This Row],[Checkin Day]]="Wednesday",Feedback[[#This Row],[Checkin Day]]="Thursday"),"Weekdays","Weekends")</f>
        <v>Weekdays</v>
      </c>
      <c r="H602">
        <v>20</v>
      </c>
      <c r="I6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02" t="s">
        <v>632</v>
      </c>
      <c r="K602" t="s">
        <v>37</v>
      </c>
      <c r="L602" s="1">
        <v>34772</v>
      </c>
      <c r="M602" s="5">
        <f ca="1">DATEDIF(Feedback[[#This Row],[Date of Birth]],TODAY(),"Y")</f>
        <v>30</v>
      </c>
      <c r="N602" t="s">
        <v>31</v>
      </c>
      <c r="O602" t="s">
        <v>1993</v>
      </c>
      <c r="P602">
        <v>4</v>
      </c>
      <c r="Q602">
        <v>7</v>
      </c>
      <c r="R602" t="s">
        <v>26</v>
      </c>
      <c r="S602" t="s">
        <v>27</v>
      </c>
      <c r="T602" t="s">
        <v>28</v>
      </c>
      <c r="U602" t="s">
        <v>28</v>
      </c>
      <c r="V602" t="s">
        <v>27</v>
      </c>
      <c r="W602" t="s">
        <v>27</v>
      </c>
      <c r="X602" t="s">
        <v>25</v>
      </c>
      <c r="Y602" t="s">
        <v>24</v>
      </c>
      <c r="Z602" s="6">
        <f>VLOOKUP(Feedback[[#This Row],[Staff attitude]],Rating_Range[],2,0)</f>
        <v>1</v>
      </c>
      <c r="AA602" s="6">
        <f>VLOOKUP(Feedback[[#This Row],[Check-in Process]],Rating_Range[],2,0)</f>
        <v>2</v>
      </c>
      <c r="AB602" s="6">
        <f>VLOOKUP(Feedback[[#This Row],[Room service]],Rating_Range[],2,0)</f>
        <v>5</v>
      </c>
      <c r="AC602" s="6">
        <f>VLOOKUP(Feedback[[#This Row],[Room cleanliness]],Rating_Range[],2,0)</f>
        <v>5</v>
      </c>
      <c r="AD602" s="6">
        <f>VLOOKUP(Feedback[[#This Row],[Food quality]],Rating_Range[],2,0)</f>
        <v>2</v>
      </c>
      <c r="AE602" s="6">
        <f>VLOOKUP(Feedback[[#This Row],[Variety of food]],Rating_Range[],2,0)</f>
        <v>2</v>
      </c>
      <c r="AF602" s="6">
        <f>VLOOKUP(Feedback[[#This Row],[Broadband &amp; TV]],Rating_Range[],2,0)</f>
        <v>4</v>
      </c>
      <c r="AG602" s="6">
        <f>VLOOKUP(Feedback[[#This Row],[Gym]],Rating_Range[],2,0)</f>
        <v>3</v>
      </c>
      <c r="AH602" s="6">
        <f>AVERAGE(Feedback[[#This Row],[S.A]:[Gymm]])</f>
        <v>3</v>
      </c>
      <c r="AI602" s="6">
        <f>AVERAGE(Feedback[[#This Row],[S.A]:[C-I-P]])</f>
        <v>1.5</v>
      </c>
      <c r="AJ602" s="6">
        <f>AVERAGE(Feedback[[#This Row],[RM_S]:[RM_C]])</f>
        <v>5</v>
      </c>
      <c r="AK602" s="6">
        <f>AVERAGE(Feedback[[#This Row],[F_Q]:[Var_Food]])</f>
        <v>2</v>
      </c>
      <c r="AL602" s="6">
        <f>AVERAGE(Feedback[[#This Row],[B &amp; TV]:[Gymm]])</f>
        <v>3.5</v>
      </c>
    </row>
    <row r="603" spans="1:38" x14ac:dyDescent="0.3">
      <c r="A603">
        <v>602</v>
      </c>
      <c r="B603" s="1">
        <v>44524</v>
      </c>
      <c r="C603" s="1">
        <v>44525</v>
      </c>
      <c r="D603" s="5">
        <f>INT(YEAR(Feedback[[#This Row],[Checkin Date]]))</f>
        <v>2021</v>
      </c>
      <c r="E603" s="5" t="s">
        <v>2015</v>
      </c>
      <c r="F603" s="5" t="str">
        <f>TEXT(Feedback[[#This Row],[Checkin Date]],"dddd")</f>
        <v>Wednesday</v>
      </c>
      <c r="G603" s="5" t="str">
        <f>IF(OR(Feedback[[#This Row],[Checkin Day]]="Monday",Feedback[[#This Row],[Checkin Day]]="Tuesday",Feedback[[#This Row],[Checkin Day]]="Wednesday",Feedback[[#This Row],[Checkin Day]]="Thursday"),"Weekdays","Weekends")</f>
        <v>Weekdays</v>
      </c>
      <c r="H603">
        <v>1</v>
      </c>
      <c r="I6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03" t="s">
        <v>633</v>
      </c>
      <c r="K603" t="s">
        <v>37</v>
      </c>
      <c r="L603" s="1">
        <v>32973</v>
      </c>
      <c r="M603" s="5">
        <f ca="1">DATEDIF(Feedback[[#This Row],[Date of Birth]],TODAY(),"Y")</f>
        <v>35</v>
      </c>
      <c r="N603" t="s">
        <v>31</v>
      </c>
      <c r="O603" t="s">
        <v>1992</v>
      </c>
      <c r="P603">
        <v>2</v>
      </c>
      <c r="Q603">
        <v>7</v>
      </c>
      <c r="R603" t="s">
        <v>25</v>
      </c>
      <c r="S603" t="s">
        <v>25</v>
      </c>
      <c r="T603" t="s">
        <v>25</v>
      </c>
      <c r="U603" t="s">
        <v>28</v>
      </c>
      <c r="V603" t="s">
        <v>27</v>
      </c>
      <c r="W603" t="s">
        <v>26</v>
      </c>
      <c r="X603" t="s">
        <v>24</v>
      </c>
      <c r="Y603" t="s">
        <v>27</v>
      </c>
      <c r="Z603" s="6">
        <f>VLOOKUP(Feedback[[#This Row],[Staff attitude]],Rating_Range[],2,0)</f>
        <v>4</v>
      </c>
      <c r="AA603" s="6">
        <f>VLOOKUP(Feedback[[#This Row],[Check-in Process]],Rating_Range[],2,0)</f>
        <v>4</v>
      </c>
      <c r="AB603" s="6">
        <f>VLOOKUP(Feedback[[#This Row],[Room service]],Rating_Range[],2,0)</f>
        <v>4</v>
      </c>
      <c r="AC603" s="6">
        <f>VLOOKUP(Feedback[[#This Row],[Room cleanliness]],Rating_Range[],2,0)</f>
        <v>5</v>
      </c>
      <c r="AD603" s="6">
        <f>VLOOKUP(Feedback[[#This Row],[Food quality]],Rating_Range[],2,0)</f>
        <v>2</v>
      </c>
      <c r="AE603" s="6">
        <f>VLOOKUP(Feedback[[#This Row],[Variety of food]],Rating_Range[],2,0)</f>
        <v>1</v>
      </c>
      <c r="AF603" s="6">
        <f>VLOOKUP(Feedback[[#This Row],[Broadband &amp; TV]],Rating_Range[],2,0)</f>
        <v>3</v>
      </c>
      <c r="AG603" s="6">
        <f>VLOOKUP(Feedback[[#This Row],[Gym]],Rating_Range[],2,0)</f>
        <v>2</v>
      </c>
      <c r="AH603" s="6">
        <f>AVERAGE(Feedback[[#This Row],[S.A]:[Gymm]])</f>
        <v>3.125</v>
      </c>
      <c r="AI603" s="6">
        <f>AVERAGE(Feedback[[#This Row],[S.A]:[C-I-P]])</f>
        <v>4</v>
      </c>
      <c r="AJ603" s="6">
        <f>AVERAGE(Feedback[[#This Row],[RM_S]:[RM_C]])</f>
        <v>4.5</v>
      </c>
      <c r="AK603" s="6">
        <f>AVERAGE(Feedback[[#This Row],[F_Q]:[Var_Food]])</f>
        <v>1.5</v>
      </c>
      <c r="AL603" s="6">
        <f>AVERAGE(Feedback[[#This Row],[B &amp; TV]:[Gymm]])</f>
        <v>2.5</v>
      </c>
    </row>
    <row r="604" spans="1:38" x14ac:dyDescent="0.3">
      <c r="A604">
        <v>603</v>
      </c>
      <c r="B604" s="1">
        <v>44396</v>
      </c>
      <c r="C604" s="1">
        <v>44406</v>
      </c>
      <c r="D604" s="5">
        <f>INT(YEAR(Feedback[[#This Row],[Checkin Date]]))</f>
        <v>2021</v>
      </c>
      <c r="E604" s="5" t="s">
        <v>2016</v>
      </c>
      <c r="F604" s="5" t="str">
        <f>TEXT(Feedback[[#This Row],[Checkin Date]],"dddd")</f>
        <v>Monday</v>
      </c>
      <c r="G604" s="5" t="str">
        <f>IF(OR(Feedback[[#This Row],[Checkin Day]]="Monday",Feedback[[#This Row],[Checkin Day]]="Tuesday",Feedback[[#This Row],[Checkin Day]]="Wednesday",Feedback[[#This Row],[Checkin Day]]="Thursday"),"Weekdays","Weekends")</f>
        <v>Weekdays</v>
      </c>
      <c r="H604">
        <v>10</v>
      </c>
      <c r="I6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04" t="s">
        <v>634</v>
      </c>
      <c r="K604" t="s">
        <v>37</v>
      </c>
      <c r="L604" s="1">
        <v>18640</v>
      </c>
      <c r="M604" s="5">
        <f ca="1">DATEDIF(Feedback[[#This Row],[Date of Birth]],TODAY(),"Y")</f>
        <v>74</v>
      </c>
      <c r="N604" t="s">
        <v>31</v>
      </c>
      <c r="O604" t="s">
        <v>1991</v>
      </c>
      <c r="P604">
        <v>4</v>
      </c>
      <c r="Q604">
        <v>7</v>
      </c>
      <c r="R604" t="s">
        <v>24</v>
      </c>
      <c r="S604" t="s">
        <v>25</v>
      </c>
      <c r="T604" t="s">
        <v>28</v>
      </c>
      <c r="U604" t="s">
        <v>27</v>
      </c>
      <c r="V604" t="s">
        <v>24</v>
      </c>
      <c r="W604" t="s">
        <v>26</v>
      </c>
      <c r="X604" t="s">
        <v>25</v>
      </c>
      <c r="Y604" t="s">
        <v>27</v>
      </c>
      <c r="Z604" s="6">
        <f>VLOOKUP(Feedback[[#This Row],[Staff attitude]],Rating_Range[],2,0)</f>
        <v>3</v>
      </c>
      <c r="AA604" s="6">
        <f>VLOOKUP(Feedback[[#This Row],[Check-in Process]],Rating_Range[],2,0)</f>
        <v>4</v>
      </c>
      <c r="AB604" s="6">
        <f>VLOOKUP(Feedback[[#This Row],[Room service]],Rating_Range[],2,0)</f>
        <v>5</v>
      </c>
      <c r="AC604" s="6">
        <f>VLOOKUP(Feedback[[#This Row],[Room cleanliness]],Rating_Range[],2,0)</f>
        <v>2</v>
      </c>
      <c r="AD604" s="6">
        <f>VLOOKUP(Feedback[[#This Row],[Food quality]],Rating_Range[],2,0)</f>
        <v>3</v>
      </c>
      <c r="AE604" s="6">
        <f>VLOOKUP(Feedback[[#This Row],[Variety of food]],Rating_Range[],2,0)</f>
        <v>1</v>
      </c>
      <c r="AF604" s="6">
        <f>VLOOKUP(Feedback[[#This Row],[Broadband &amp; TV]],Rating_Range[],2,0)</f>
        <v>4</v>
      </c>
      <c r="AG604" s="6">
        <f>VLOOKUP(Feedback[[#This Row],[Gym]],Rating_Range[],2,0)</f>
        <v>2</v>
      </c>
      <c r="AH604" s="6">
        <f>AVERAGE(Feedback[[#This Row],[S.A]:[Gymm]])</f>
        <v>3</v>
      </c>
      <c r="AI604" s="6">
        <f>AVERAGE(Feedback[[#This Row],[S.A]:[C-I-P]])</f>
        <v>3.5</v>
      </c>
      <c r="AJ604" s="6">
        <f>AVERAGE(Feedback[[#This Row],[RM_S]:[RM_C]])</f>
        <v>3.5</v>
      </c>
      <c r="AK604" s="6">
        <f>AVERAGE(Feedback[[#This Row],[F_Q]:[Var_Food]])</f>
        <v>2</v>
      </c>
      <c r="AL604" s="6">
        <f>AVERAGE(Feedback[[#This Row],[B &amp; TV]:[Gymm]])</f>
        <v>3</v>
      </c>
    </row>
    <row r="605" spans="1:38" x14ac:dyDescent="0.3">
      <c r="A605">
        <v>604</v>
      </c>
      <c r="B605" s="1">
        <v>44730</v>
      </c>
      <c r="C605" s="1">
        <v>44758</v>
      </c>
      <c r="D605" s="5">
        <f>INT(YEAR(Feedback[[#This Row],[Checkin Date]]))</f>
        <v>2022</v>
      </c>
      <c r="E605" s="5" t="s">
        <v>2009</v>
      </c>
      <c r="F605" s="5" t="str">
        <f>TEXT(Feedback[[#This Row],[Checkin Date]],"dddd")</f>
        <v>Saturday</v>
      </c>
      <c r="G605" s="5" t="str">
        <f>IF(OR(Feedback[[#This Row],[Checkin Day]]="Monday",Feedback[[#This Row],[Checkin Day]]="Tuesday",Feedback[[#This Row],[Checkin Day]]="Wednesday",Feedback[[#This Row],[Checkin Day]]="Thursday"),"Weekdays","Weekends")</f>
        <v>Weekends</v>
      </c>
      <c r="H605">
        <v>28</v>
      </c>
      <c r="I6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05" t="s">
        <v>635</v>
      </c>
      <c r="K605" t="s">
        <v>21</v>
      </c>
      <c r="L605" s="1">
        <v>22603</v>
      </c>
      <c r="M605" s="5">
        <f ca="1">DATEDIF(Feedback[[#This Row],[Date of Birth]],TODAY(),"Y")</f>
        <v>63</v>
      </c>
      <c r="N605" t="s">
        <v>22</v>
      </c>
      <c r="O605" t="s">
        <v>1992</v>
      </c>
      <c r="P605">
        <v>5</v>
      </c>
      <c r="Q605">
        <v>4</v>
      </c>
      <c r="R605" t="s">
        <v>25</v>
      </c>
      <c r="S605" t="s">
        <v>25</v>
      </c>
      <c r="T605" t="s">
        <v>24</v>
      </c>
      <c r="U605" t="s">
        <v>26</v>
      </c>
      <c r="V605" t="s">
        <v>25</v>
      </c>
      <c r="W605" t="s">
        <v>26</v>
      </c>
      <c r="X605" t="s">
        <v>24</v>
      </c>
      <c r="Y605" t="s">
        <v>26</v>
      </c>
      <c r="Z605" s="6">
        <f>VLOOKUP(Feedback[[#This Row],[Staff attitude]],Rating_Range[],2,0)</f>
        <v>4</v>
      </c>
      <c r="AA605" s="6">
        <f>VLOOKUP(Feedback[[#This Row],[Check-in Process]],Rating_Range[],2,0)</f>
        <v>4</v>
      </c>
      <c r="AB605" s="6">
        <f>VLOOKUP(Feedback[[#This Row],[Room service]],Rating_Range[],2,0)</f>
        <v>3</v>
      </c>
      <c r="AC605" s="6">
        <f>VLOOKUP(Feedback[[#This Row],[Room cleanliness]],Rating_Range[],2,0)</f>
        <v>1</v>
      </c>
      <c r="AD605" s="6">
        <f>VLOOKUP(Feedback[[#This Row],[Food quality]],Rating_Range[],2,0)</f>
        <v>4</v>
      </c>
      <c r="AE605" s="6">
        <f>VLOOKUP(Feedback[[#This Row],[Variety of food]],Rating_Range[],2,0)</f>
        <v>1</v>
      </c>
      <c r="AF605" s="6">
        <f>VLOOKUP(Feedback[[#This Row],[Broadband &amp; TV]],Rating_Range[],2,0)</f>
        <v>3</v>
      </c>
      <c r="AG605" s="6">
        <f>VLOOKUP(Feedback[[#This Row],[Gym]],Rating_Range[],2,0)</f>
        <v>1</v>
      </c>
      <c r="AH605" s="6">
        <f>AVERAGE(Feedback[[#This Row],[S.A]:[Gymm]])</f>
        <v>2.625</v>
      </c>
      <c r="AI605" s="6">
        <f>AVERAGE(Feedback[[#This Row],[S.A]:[C-I-P]])</f>
        <v>4</v>
      </c>
      <c r="AJ605" s="6">
        <f>AVERAGE(Feedback[[#This Row],[RM_S]:[RM_C]])</f>
        <v>2</v>
      </c>
      <c r="AK605" s="6">
        <f>AVERAGE(Feedback[[#This Row],[F_Q]:[Var_Food]])</f>
        <v>2.5</v>
      </c>
      <c r="AL605" s="6">
        <f>AVERAGE(Feedback[[#This Row],[B &amp; TV]:[Gymm]])</f>
        <v>2</v>
      </c>
    </row>
    <row r="606" spans="1:38" x14ac:dyDescent="0.3">
      <c r="A606">
        <v>605</v>
      </c>
      <c r="B606" s="1">
        <v>44680</v>
      </c>
      <c r="C606" s="1">
        <v>44705</v>
      </c>
      <c r="D606" s="5">
        <f>INT(YEAR(Feedback[[#This Row],[Checkin Date]]))</f>
        <v>2022</v>
      </c>
      <c r="E606" s="5" t="s">
        <v>2008</v>
      </c>
      <c r="F606" s="5" t="str">
        <f>TEXT(Feedback[[#This Row],[Checkin Date]],"dddd")</f>
        <v>Friday</v>
      </c>
      <c r="G606" s="5" t="str">
        <f>IF(OR(Feedback[[#This Row],[Checkin Day]]="Monday",Feedback[[#This Row],[Checkin Day]]="Tuesday",Feedback[[#This Row],[Checkin Day]]="Wednesday",Feedback[[#This Row],[Checkin Day]]="Thursday"),"Weekdays","Weekends")</f>
        <v>Weekends</v>
      </c>
      <c r="H606">
        <v>25</v>
      </c>
      <c r="I6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06" t="s">
        <v>636</v>
      </c>
      <c r="K606" t="s">
        <v>37</v>
      </c>
      <c r="L606" s="1">
        <v>19494</v>
      </c>
      <c r="M606" s="5">
        <f ca="1">DATEDIF(Feedback[[#This Row],[Date of Birth]],TODAY(),"Y")</f>
        <v>72</v>
      </c>
      <c r="N606" t="s">
        <v>31</v>
      </c>
      <c r="O606" t="s">
        <v>1994</v>
      </c>
      <c r="P606">
        <v>2</v>
      </c>
      <c r="Q606">
        <v>9</v>
      </c>
      <c r="R606" t="s">
        <v>24</v>
      </c>
      <c r="S606" t="s">
        <v>24</v>
      </c>
      <c r="T606" t="s">
        <v>28</v>
      </c>
      <c r="U606" t="s">
        <v>27</v>
      </c>
      <c r="V606" t="s">
        <v>26</v>
      </c>
      <c r="W606" t="s">
        <v>26</v>
      </c>
      <c r="X606" t="s">
        <v>24</v>
      </c>
      <c r="Y606" t="s">
        <v>28</v>
      </c>
      <c r="Z606" s="6">
        <f>VLOOKUP(Feedback[[#This Row],[Staff attitude]],Rating_Range[],2,0)</f>
        <v>3</v>
      </c>
      <c r="AA606" s="6">
        <f>VLOOKUP(Feedback[[#This Row],[Check-in Process]],Rating_Range[],2,0)</f>
        <v>3</v>
      </c>
      <c r="AB606" s="6">
        <f>VLOOKUP(Feedback[[#This Row],[Room service]],Rating_Range[],2,0)</f>
        <v>5</v>
      </c>
      <c r="AC606" s="6">
        <f>VLOOKUP(Feedback[[#This Row],[Room cleanliness]],Rating_Range[],2,0)</f>
        <v>2</v>
      </c>
      <c r="AD606" s="6">
        <f>VLOOKUP(Feedback[[#This Row],[Food quality]],Rating_Range[],2,0)</f>
        <v>1</v>
      </c>
      <c r="AE606" s="6">
        <f>VLOOKUP(Feedback[[#This Row],[Variety of food]],Rating_Range[],2,0)</f>
        <v>1</v>
      </c>
      <c r="AF606" s="6">
        <f>VLOOKUP(Feedback[[#This Row],[Broadband &amp; TV]],Rating_Range[],2,0)</f>
        <v>3</v>
      </c>
      <c r="AG606" s="6">
        <f>VLOOKUP(Feedback[[#This Row],[Gym]],Rating_Range[],2,0)</f>
        <v>5</v>
      </c>
      <c r="AH606" s="6">
        <f>AVERAGE(Feedback[[#This Row],[S.A]:[Gymm]])</f>
        <v>2.875</v>
      </c>
      <c r="AI606" s="6">
        <f>AVERAGE(Feedback[[#This Row],[S.A]:[C-I-P]])</f>
        <v>3</v>
      </c>
      <c r="AJ606" s="6">
        <f>AVERAGE(Feedback[[#This Row],[RM_S]:[RM_C]])</f>
        <v>3.5</v>
      </c>
      <c r="AK606" s="6">
        <f>AVERAGE(Feedback[[#This Row],[F_Q]:[Var_Food]])</f>
        <v>1</v>
      </c>
      <c r="AL606" s="6">
        <f>AVERAGE(Feedback[[#This Row],[B &amp; TV]:[Gymm]])</f>
        <v>4</v>
      </c>
    </row>
    <row r="607" spans="1:38" x14ac:dyDescent="0.3">
      <c r="A607">
        <v>606</v>
      </c>
      <c r="B607" s="1">
        <v>44276</v>
      </c>
      <c r="C607" s="1">
        <v>44303</v>
      </c>
      <c r="D607" s="5">
        <f>INT(YEAR(Feedback[[#This Row],[Checkin Date]]))</f>
        <v>2021</v>
      </c>
      <c r="E607" s="5" t="s">
        <v>2017</v>
      </c>
      <c r="F607" s="5" t="str">
        <f>TEXT(Feedback[[#This Row],[Checkin Date]],"dddd")</f>
        <v>Sunday</v>
      </c>
      <c r="G607" s="5" t="str">
        <f>IF(OR(Feedback[[#This Row],[Checkin Day]]="Monday",Feedback[[#This Row],[Checkin Day]]="Tuesday",Feedback[[#This Row],[Checkin Day]]="Wednesday",Feedback[[#This Row],[Checkin Day]]="Thursday"),"Weekdays","Weekends")</f>
        <v>Weekends</v>
      </c>
      <c r="H607">
        <v>27</v>
      </c>
      <c r="I6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07" t="s">
        <v>637</v>
      </c>
      <c r="K607" t="s">
        <v>21</v>
      </c>
      <c r="L607" s="1">
        <v>20426</v>
      </c>
      <c r="M607" s="5">
        <f ca="1">DATEDIF(Feedback[[#This Row],[Date of Birth]],TODAY(),"Y")</f>
        <v>69</v>
      </c>
      <c r="N607" t="s">
        <v>22</v>
      </c>
      <c r="O607" t="s">
        <v>23</v>
      </c>
      <c r="P607">
        <v>4</v>
      </c>
      <c r="Q607">
        <v>9</v>
      </c>
      <c r="R607" t="s">
        <v>28</v>
      </c>
      <c r="S607" t="s">
        <v>25</v>
      </c>
      <c r="T607" t="s">
        <v>24</v>
      </c>
      <c r="U607" t="s">
        <v>25</v>
      </c>
      <c r="V607" t="s">
        <v>27</v>
      </c>
      <c r="W607" t="s">
        <v>24</v>
      </c>
      <c r="X607" t="s">
        <v>24</v>
      </c>
      <c r="Y607" t="s">
        <v>25</v>
      </c>
      <c r="Z607" s="6">
        <f>VLOOKUP(Feedback[[#This Row],[Staff attitude]],Rating_Range[],2,0)</f>
        <v>5</v>
      </c>
      <c r="AA607" s="6">
        <f>VLOOKUP(Feedback[[#This Row],[Check-in Process]],Rating_Range[],2,0)</f>
        <v>4</v>
      </c>
      <c r="AB607" s="6">
        <f>VLOOKUP(Feedback[[#This Row],[Room service]],Rating_Range[],2,0)</f>
        <v>3</v>
      </c>
      <c r="AC607" s="6">
        <f>VLOOKUP(Feedback[[#This Row],[Room cleanliness]],Rating_Range[],2,0)</f>
        <v>4</v>
      </c>
      <c r="AD607" s="6">
        <f>VLOOKUP(Feedback[[#This Row],[Food quality]],Rating_Range[],2,0)</f>
        <v>2</v>
      </c>
      <c r="AE607" s="6">
        <f>VLOOKUP(Feedback[[#This Row],[Variety of food]],Rating_Range[],2,0)</f>
        <v>3</v>
      </c>
      <c r="AF607" s="6">
        <f>VLOOKUP(Feedback[[#This Row],[Broadband &amp; TV]],Rating_Range[],2,0)</f>
        <v>3</v>
      </c>
      <c r="AG607" s="6">
        <f>VLOOKUP(Feedback[[#This Row],[Gym]],Rating_Range[],2,0)</f>
        <v>4</v>
      </c>
      <c r="AH607" s="6">
        <f>AVERAGE(Feedback[[#This Row],[S.A]:[Gymm]])</f>
        <v>3.5</v>
      </c>
      <c r="AI607" s="6">
        <f>AVERAGE(Feedback[[#This Row],[S.A]:[C-I-P]])</f>
        <v>4.5</v>
      </c>
      <c r="AJ607" s="6">
        <f>AVERAGE(Feedback[[#This Row],[RM_S]:[RM_C]])</f>
        <v>3.5</v>
      </c>
      <c r="AK607" s="6">
        <f>AVERAGE(Feedback[[#This Row],[F_Q]:[Var_Food]])</f>
        <v>2.5</v>
      </c>
      <c r="AL607" s="6">
        <f>AVERAGE(Feedback[[#This Row],[B &amp; TV]:[Gymm]])</f>
        <v>3.5</v>
      </c>
    </row>
    <row r="608" spans="1:38" x14ac:dyDescent="0.3">
      <c r="A608">
        <v>607</v>
      </c>
      <c r="B608" s="1">
        <v>44369</v>
      </c>
      <c r="C608" s="1">
        <v>44395</v>
      </c>
      <c r="D608" s="5">
        <f>INT(YEAR(Feedback[[#This Row],[Checkin Date]]))</f>
        <v>2021</v>
      </c>
      <c r="E608" s="5" t="s">
        <v>2009</v>
      </c>
      <c r="F608" s="5" t="str">
        <f>TEXT(Feedback[[#This Row],[Checkin Date]],"dddd")</f>
        <v>Tuesday</v>
      </c>
      <c r="G608" s="5" t="str">
        <f>IF(OR(Feedback[[#This Row],[Checkin Day]]="Monday",Feedback[[#This Row],[Checkin Day]]="Tuesday",Feedback[[#This Row],[Checkin Day]]="Wednesday",Feedback[[#This Row],[Checkin Day]]="Thursday"),"Weekdays","Weekends")</f>
        <v>Weekdays</v>
      </c>
      <c r="H608">
        <v>26</v>
      </c>
      <c r="I6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08" t="s">
        <v>638</v>
      </c>
      <c r="K608" t="s">
        <v>21</v>
      </c>
      <c r="L608" s="1">
        <v>20059</v>
      </c>
      <c r="M608" s="5">
        <f ca="1">DATEDIF(Feedback[[#This Row],[Date of Birth]],TODAY(),"Y")</f>
        <v>70</v>
      </c>
      <c r="N608" t="s">
        <v>22</v>
      </c>
      <c r="O608" t="s">
        <v>23</v>
      </c>
      <c r="P608">
        <v>2</v>
      </c>
      <c r="Q608">
        <v>9</v>
      </c>
      <c r="R608" t="s">
        <v>25</v>
      </c>
      <c r="S608" t="s">
        <v>25</v>
      </c>
      <c r="T608" t="s">
        <v>24</v>
      </c>
      <c r="U608" t="s">
        <v>27</v>
      </c>
      <c r="V608" t="s">
        <v>26</v>
      </c>
      <c r="W608" t="s">
        <v>26</v>
      </c>
      <c r="X608" t="s">
        <v>24</v>
      </c>
      <c r="Y608" t="s">
        <v>28</v>
      </c>
      <c r="Z608" s="6">
        <f>VLOOKUP(Feedback[[#This Row],[Staff attitude]],Rating_Range[],2,0)</f>
        <v>4</v>
      </c>
      <c r="AA608" s="6">
        <f>VLOOKUP(Feedback[[#This Row],[Check-in Process]],Rating_Range[],2,0)</f>
        <v>4</v>
      </c>
      <c r="AB608" s="6">
        <f>VLOOKUP(Feedback[[#This Row],[Room service]],Rating_Range[],2,0)</f>
        <v>3</v>
      </c>
      <c r="AC608" s="6">
        <f>VLOOKUP(Feedback[[#This Row],[Room cleanliness]],Rating_Range[],2,0)</f>
        <v>2</v>
      </c>
      <c r="AD608" s="6">
        <f>VLOOKUP(Feedback[[#This Row],[Food quality]],Rating_Range[],2,0)</f>
        <v>1</v>
      </c>
      <c r="AE608" s="6">
        <f>VLOOKUP(Feedback[[#This Row],[Variety of food]],Rating_Range[],2,0)</f>
        <v>1</v>
      </c>
      <c r="AF608" s="6">
        <f>VLOOKUP(Feedback[[#This Row],[Broadband &amp; TV]],Rating_Range[],2,0)</f>
        <v>3</v>
      </c>
      <c r="AG608" s="6">
        <f>VLOOKUP(Feedback[[#This Row],[Gym]],Rating_Range[],2,0)</f>
        <v>5</v>
      </c>
      <c r="AH608" s="6">
        <f>AVERAGE(Feedback[[#This Row],[S.A]:[Gymm]])</f>
        <v>2.875</v>
      </c>
      <c r="AI608" s="6">
        <f>AVERAGE(Feedback[[#This Row],[S.A]:[C-I-P]])</f>
        <v>4</v>
      </c>
      <c r="AJ608" s="6">
        <f>AVERAGE(Feedback[[#This Row],[RM_S]:[RM_C]])</f>
        <v>2.5</v>
      </c>
      <c r="AK608" s="6">
        <f>AVERAGE(Feedback[[#This Row],[F_Q]:[Var_Food]])</f>
        <v>1</v>
      </c>
      <c r="AL608" s="6">
        <f>AVERAGE(Feedback[[#This Row],[B &amp; TV]:[Gymm]])</f>
        <v>4</v>
      </c>
    </row>
    <row r="609" spans="1:38" x14ac:dyDescent="0.3">
      <c r="A609">
        <v>608</v>
      </c>
      <c r="B609" s="1">
        <v>44077</v>
      </c>
      <c r="C609" s="1">
        <v>44093</v>
      </c>
      <c r="D609" s="5">
        <f>INT(YEAR(Feedback[[#This Row],[Checkin Date]]))</f>
        <v>2020</v>
      </c>
      <c r="E609" s="5" t="s">
        <v>2019</v>
      </c>
      <c r="F609" s="5" t="str">
        <f>TEXT(Feedback[[#This Row],[Checkin Date]],"dddd")</f>
        <v>Thursday</v>
      </c>
      <c r="G609" s="5" t="str">
        <f>IF(OR(Feedback[[#This Row],[Checkin Day]]="Monday",Feedback[[#This Row],[Checkin Day]]="Tuesday",Feedback[[#This Row],[Checkin Day]]="Wednesday",Feedback[[#This Row],[Checkin Day]]="Thursday"),"Weekdays","Weekends")</f>
        <v>Weekdays</v>
      </c>
      <c r="H609">
        <v>16</v>
      </c>
      <c r="I6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09" t="s">
        <v>639</v>
      </c>
      <c r="K609" t="s">
        <v>21</v>
      </c>
      <c r="L609" s="1">
        <v>28577</v>
      </c>
      <c r="M609" s="5">
        <f ca="1">DATEDIF(Feedback[[#This Row],[Date of Birth]],TODAY(),"Y")</f>
        <v>47</v>
      </c>
      <c r="N609" t="s">
        <v>22</v>
      </c>
      <c r="O609" t="s">
        <v>23</v>
      </c>
      <c r="P609">
        <v>5</v>
      </c>
      <c r="Q609">
        <v>9</v>
      </c>
      <c r="R609" t="s">
        <v>25</v>
      </c>
      <c r="S609" t="s">
        <v>25</v>
      </c>
      <c r="T609" t="s">
        <v>25</v>
      </c>
      <c r="U609" t="s">
        <v>26</v>
      </c>
      <c r="V609" t="s">
        <v>28</v>
      </c>
      <c r="W609" t="s">
        <v>27</v>
      </c>
      <c r="X609" t="s">
        <v>25</v>
      </c>
      <c r="Y609" t="s">
        <v>25</v>
      </c>
      <c r="Z609" s="6">
        <f>VLOOKUP(Feedback[[#This Row],[Staff attitude]],Rating_Range[],2,0)</f>
        <v>4</v>
      </c>
      <c r="AA609" s="6">
        <f>VLOOKUP(Feedback[[#This Row],[Check-in Process]],Rating_Range[],2,0)</f>
        <v>4</v>
      </c>
      <c r="AB609" s="6">
        <f>VLOOKUP(Feedback[[#This Row],[Room service]],Rating_Range[],2,0)</f>
        <v>4</v>
      </c>
      <c r="AC609" s="6">
        <f>VLOOKUP(Feedback[[#This Row],[Room cleanliness]],Rating_Range[],2,0)</f>
        <v>1</v>
      </c>
      <c r="AD609" s="6">
        <f>VLOOKUP(Feedback[[#This Row],[Food quality]],Rating_Range[],2,0)</f>
        <v>5</v>
      </c>
      <c r="AE609" s="6">
        <f>VLOOKUP(Feedback[[#This Row],[Variety of food]],Rating_Range[],2,0)</f>
        <v>2</v>
      </c>
      <c r="AF609" s="6">
        <f>VLOOKUP(Feedback[[#This Row],[Broadband &amp; TV]],Rating_Range[],2,0)</f>
        <v>4</v>
      </c>
      <c r="AG609" s="6">
        <f>VLOOKUP(Feedback[[#This Row],[Gym]],Rating_Range[],2,0)</f>
        <v>4</v>
      </c>
      <c r="AH609" s="6">
        <f>AVERAGE(Feedback[[#This Row],[S.A]:[Gymm]])</f>
        <v>3.5</v>
      </c>
      <c r="AI609" s="6">
        <f>AVERAGE(Feedback[[#This Row],[S.A]:[C-I-P]])</f>
        <v>4</v>
      </c>
      <c r="AJ609" s="6">
        <f>AVERAGE(Feedback[[#This Row],[RM_S]:[RM_C]])</f>
        <v>2.5</v>
      </c>
      <c r="AK609" s="6">
        <f>AVERAGE(Feedback[[#This Row],[F_Q]:[Var_Food]])</f>
        <v>3.5</v>
      </c>
      <c r="AL609" s="6">
        <f>AVERAGE(Feedback[[#This Row],[B &amp; TV]:[Gymm]])</f>
        <v>4</v>
      </c>
    </row>
    <row r="610" spans="1:38" x14ac:dyDescent="0.3">
      <c r="A610">
        <v>609</v>
      </c>
      <c r="B610" s="1">
        <v>44393</v>
      </c>
      <c r="C610" s="1">
        <v>44406</v>
      </c>
      <c r="D610" s="5">
        <f>INT(YEAR(Feedback[[#This Row],[Checkin Date]]))</f>
        <v>2021</v>
      </c>
      <c r="E610" s="5" t="s">
        <v>2016</v>
      </c>
      <c r="F610" s="5" t="str">
        <f>TEXT(Feedback[[#This Row],[Checkin Date]],"dddd")</f>
        <v>Friday</v>
      </c>
      <c r="G610" s="5" t="str">
        <f>IF(OR(Feedback[[#This Row],[Checkin Day]]="Monday",Feedback[[#This Row],[Checkin Day]]="Tuesday",Feedback[[#This Row],[Checkin Day]]="Wednesday",Feedback[[#This Row],[Checkin Day]]="Thursday"),"Weekdays","Weekends")</f>
        <v>Weekends</v>
      </c>
      <c r="H610">
        <v>13</v>
      </c>
      <c r="I6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10" t="s">
        <v>640</v>
      </c>
      <c r="K610" t="s">
        <v>21</v>
      </c>
      <c r="L610" s="1">
        <v>23336</v>
      </c>
      <c r="M610" s="5">
        <f ca="1">DATEDIF(Feedback[[#This Row],[Date of Birth]],TODAY(),"Y")</f>
        <v>61</v>
      </c>
      <c r="N610" t="s">
        <v>35</v>
      </c>
      <c r="O610" t="s">
        <v>1995</v>
      </c>
      <c r="P610">
        <v>1</v>
      </c>
      <c r="Q610">
        <v>9</v>
      </c>
      <c r="R610" t="s">
        <v>28</v>
      </c>
      <c r="S610" t="s">
        <v>28</v>
      </c>
      <c r="T610" t="s">
        <v>24</v>
      </c>
      <c r="U610" t="s">
        <v>28</v>
      </c>
      <c r="V610" t="s">
        <v>24</v>
      </c>
      <c r="W610" t="s">
        <v>27</v>
      </c>
      <c r="X610" t="s">
        <v>25</v>
      </c>
      <c r="Y610" t="s">
        <v>25</v>
      </c>
      <c r="Z610" s="6">
        <f>VLOOKUP(Feedback[[#This Row],[Staff attitude]],Rating_Range[],2,0)</f>
        <v>5</v>
      </c>
      <c r="AA610" s="6">
        <f>VLOOKUP(Feedback[[#This Row],[Check-in Process]],Rating_Range[],2,0)</f>
        <v>5</v>
      </c>
      <c r="AB610" s="6">
        <f>VLOOKUP(Feedback[[#This Row],[Room service]],Rating_Range[],2,0)</f>
        <v>3</v>
      </c>
      <c r="AC610" s="6">
        <f>VLOOKUP(Feedback[[#This Row],[Room cleanliness]],Rating_Range[],2,0)</f>
        <v>5</v>
      </c>
      <c r="AD610" s="6">
        <f>VLOOKUP(Feedback[[#This Row],[Food quality]],Rating_Range[],2,0)</f>
        <v>3</v>
      </c>
      <c r="AE610" s="6">
        <f>VLOOKUP(Feedback[[#This Row],[Variety of food]],Rating_Range[],2,0)</f>
        <v>2</v>
      </c>
      <c r="AF610" s="6">
        <f>VLOOKUP(Feedback[[#This Row],[Broadband &amp; TV]],Rating_Range[],2,0)</f>
        <v>4</v>
      </c>
      <c r="AG610" s="6">
        <f>VLOOKUP(Feedback[[#This Row],[Gym]],Rating_Range[],2,0)</f>
        <v>4</v>
      </c>
      <c r="AH610" s="6">
        <f>AVERAGE(Feedback[[#This Row],[S.A]:[Gymm]])</f>
        <v>3.875</v>
      </c>
      <c r="AI610" s="6">
        <f>AVERAGE(Feedback[[#This Row],[S.A]:[C-I-P]])</f>
        <v>5</v>
      </c>
      <c r="AJ610" s="6">
        <f>AVERAGE(Feedback[[#This Row],[RM_S]:[RM_C]])</f>
        <v>4</v>
      </c>
      <c r="AK610" s="6">
        <f>AVERAGE(Feedback[[#This Row],[F_Q]:[Var_Food]])</f>
        <v>2.5</v>
      </c>
      <c r="AL610" s="6">
        <f>AVERAGE(Feedback[[#This Row],[B &amp; TV]:[Gymm]])</f>
        <v>4</v>
      </c>
    </row>
    <row r="611" spans="1:38" x14ac:dyDescent="0.3">
      <c r="A611">
        <v>610</v>
      </c>
      <c r="B611" s="1">
        <v>44571</v>
      </c>
      <c r="C611" s="1">
        <v>44594</v>
      </c>
      <c r="D611" s="5">
        <f>INT(YEAR(Feedback[[#This Row],[Checkin Date]]))</f>
        <v>2022</v>
      </c>
      <c r="E611" s="5" t="s">
        <v>2014</v>
      </c>
      <c r="F611" s="5" t="str">
        <f>TEXT(Feedback[[#This Row],[Checkin Date]],"dddd")</f>
        <v>Monday</v>
      </c>
      <c r="G611" s="5" t="str">
        <f>IF(OR(Feedback[[#This Row],[Checkin Day]]="Monday",Feedback[[#This Row],[Checkin Day]]="Tuesday",Feedback[[#This Row],[Checkin Day]]="Wednesday",Feedback[[#This Row],[Checkin Day]]="Thursday"),"Weekdays","Weekends")</f>
        <v>Weekdays</v>
      </c>
      <c r="H611">
        <v>23</v>
      </c>
      <c r="I6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11" t="s">
        <v>641</v>
      </c>
      <c r="K611" t="s">
        <v>21</v>
      </c>
      <c r="L611" s="1">
        <v>26323</v>
      </c>
      <c r="M611" s="5">
        <f ca="1">DATEDIF(Feedback[[#This Row],[Date of Birth]],TODAY(),"Y")</f>
        <v>53</v>
      </c>
      <c r="N611" t="s">
        <v>31</v>
      </c>
      <c r="O611" t="s">
        <v>1992</v>
      </c>
      <c r="P611">
        <v>5</v>
      </c>
      <c r="Q611">
        <v>9</v>
      </c>
      <c r="R611" t="s">
        <v>28</v>
      </c>
      <c r="S611" t="s">
        <v>28</v>
      </c>
      <c r="T611" t="s">
        <v>24</v>
      </c>
      <c r="U611" t="s">
        <v>27</v>
      </c>
      <c r="V611" t="s">
        <v>28</v>
      </c>
      <c r="W611" t="s">
        <v>26</v>
      </c>
      <c r="X611" t="s">
        <v>25</v>
      </c>
      <c r="Y611" t="s">
        <v>28</v>
      </c>
      <c r="Z611" s="6">
        <f>VLOOKUP(Feedback[[#This Row],[Staff attitude]],Rating_Range[],2,0)</f>
        <v>5</v>
      </c>
      <c r="AA611" s="6">
        <f>VLOOKUP(Feedback[[#This Row],[Check-in Process]],Rating_Range[],2,0)</f>
        <v>5</v>
      </c>
      <c r="AB611" s="6">
        <f>VLOOKUP(Feedback[[#This Row],[Room service]],Rating_Range[],2,0)</f>
        <v>3</v>
      </c>
      <c r="AC611" s="6">
        <f>VLOOKUP(Feedback[[#This Row],[Room cleanliness]],Rating_Range[],2,0)</f>
        <v>2</v>
      </c>
      <c r="AD611" s="6">
        <f>VLOOKUP(Feedback[[#This Row],[Food quality]],Rating_Range[],2,0)</f>
        <v>5</v>
      </c>
      <c r="AE611" s="6">
        <f>VLOOKUP(Feedback[[#This Row],[Variety of food]],Rating_Range[],2,0)</f>
        <v>1</v>
      </c>
      <c r="AF611" s="6">
        <f>VLOOKUP(Feedback[[#This Row],[Broadband &amp; TV]],Rating_Range[],2,0)</f>
        <v>4</v>
      </c>
      <c r="AG611" s="6">
        <f>VLOOKUP(Feedback[[#This Row],[Gym]],Rating_Range[],2,0)</f>
        <v>5</v>
      </c>
      <c r="AH611" s="6">
        <f>AVERAGE(Feedback[[#This Row],[S.A]:[Gymm]])</f>
        <v>3.75</v>
      </c>
      <c r="AI611" s="6">
        <f>AVERAGE(Feedback[[#This Row],[S.A]:[C-I-P]])</f>
        <v>5</v>
      </c>
      <c r="AJ611" s="6">
        <f>AVERAGE(Feedback[[#This Row],[RM_S]:[RM_C]])</f>
        <v>2.5</v>
      </c>
      <c r="AK611" s="6">
        <f>AVERAGE(Feedback[[#This Row],[F_Q]:[Var_Food]])</f>
        <v>3</v>
      </c>
      <c r="AL611" s="6">
        <f>AVERAGE(Feedback[[#This Row],[B &amp; TV]:[Gymm]])</f>
        <v>4.5</v>
      </c>
    </row>
    <row r="612" spans="1:38" x14ac:dyDescent="0.3">
      <c r="A612">
        <v>611</v>
      </c>
      <c r="B612" s="1">
        <v>44563</v>
      </c>
      <c r="C612" s="1">
        <v>44584</v>
      </c>
      <c r="D612" s="5">
        <f>INT(YEAR(Feedback[[#This Row],[Checkin Date]]))</f>
        <v>2022</v>
      </c>
      <c r="E612" s="5" t="s">
        <v>2014</v>
      </c>
      <c r="F612" s="5" t="str">
        <f>TEXT(Feedback[[#This Row],[Checkin Date]],"dddd")</f>
        <v>Sunday</v>
      </c>
      <c r="G612" s="5" t="str">
        <f>IF(OR(Feedback[[#This Row],[Checkin Day]]="Monday",Feedback[[#This Row],[Checkin Day]]="Tuesday",Feedback[[#This Row],[Checkin Day]]="Wednesday",Feedback[[#This Row],[Checkin Day]]="Thursday"),"Weekdays","Weekends")</f>
        <v>Weekends</v>
      </c>
      <c r="H612">
        <v>21</v>
      </c>
      <c r="I6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12" t="s">
        <v>642</v>
      </c>
      <c r="K612" t="s">
        <v>37</v>
      </c>
      <c r="L612" s="1">
        <v>23649</v>
      </c>
      <c r="M612" s="5">
        <f ca="1">DATEDIF(Feedback[[#This Row],[Date of Birth]],TODAY(),"Y")</f>
        <v>60</v>
      </c>
      <c r="N612" t="s">
        <v>53</v>
      </c>
      <c r="O612" t="s">
        <v>1992</v>
      </c>
      <c r="P612">
        <v>4</v>
      </c>
      <c r="Q612">
        <v>9</v>
      </c>
      <c r="R612" t="s">
        <v>24</v>
      </c>
      <c r="S612" t="s">
        <v>25</v>
      </c>
      <c r="T612" t="s">
        <v>28</v>
      </c>
      <c r="U612" t="s">
        <v>24</v>
      </c>
      <c r="V612" t="s">
        <v>26</v>
      </c>
      <c r="W612" t="s">
        <v>25</v>
      </c>
      <c r="X612" t="s">
        <v>25</v>
      </c>
      <c r="Y612" t="s">
        <v>24</v>
      </c>
      <c r="Z612" s="6">
        <f>VLOOKUP(Feedback[[#This Row],[Staff attitude]],Rating_Range[],2,0)</f>
        <v>3</v>
      </c>
      <c r="AA612" s="6">
        <f>VLOOKUP(Feedback[[#This Row],[Check-in Process]],Rating_Range[],2,0)</f>
        <v>4</v>
      </c>
      <c r="AB612" s="6">
        <f>VLOOKUP(Feedback[[#This Row],[Room service]],Rating_Range[],2,0)</f>
        <v>5</v>
      </c>
      <c r="AC612" s="6">
        <f>VLOOKUP(Feedback[[#This Row],[Room cleanliness]],Rating_Range[],2,0)</f>
        <v>3</v>
      </c>
      <c r="AD612" s="6">
        <f>VLOOKUP(Feedback[[#This Row],[Food quality]],Rating_Range[],2,0)</f>
        <v>1</v>
      </c>
      <c r="AE612" s="6">
        <f>VLOOKUP(Feedback[[#This Row],[Variety of food]],Rating_Range[],2,0)</f>
        <v>4</v>
      </c>
      <c r="AF612" s="6">
        <f>VLOOKUP(Feedback[[#This Row],[Broadband &amp; TV]],Rating_Range[],2,0)</f>
        <v>4</v>
      </c>
      <c r="AG612" s="6">
        <f>VLOOKUP(Feedback[[#This Row],[Gym]],Rating_Range[],2,0)</f>
        <v>3</v>
      </c>
      <c r="AH612" s="6">
        <f>AVERAGE(Feedback[[#This Row],[S.A]:[Gymm]])</f>
        <v>3.375</v>
      </c>
      <c r="AI612" s="6">
        <f>AVERAGE(Feedback[[#This Row],[S.A]:[C-I-P]])</f>
        <v>3.5</v>
      </c>
      <c r="AJ612" s="6">
        <f>AVERAGE(Feedback[[#This Row],[RM_S]:[RM_C]])</f>
        <v>4</v>
      </c>
      <c r="AK612" s="6">
        <f>AVERAGE(Feedback[[#This Row],[F_Q]:[Var_Food]])</f>
        <v>2.5</v>
      </c>
      <c r="AL612" s="6">
        <f>AVERAGE(Feedback[[#This Row],[B &amp; TV]:[Gymm]])</f>
        <v>3.5</v>
      </c>
    </row>
    <row r="613" spans="1:38" x14ac:dyDescent="0.3">
      <c r="A613">
        <v>612</v>
      </c>
      <c r="B613" s="1">
        <v>44247</v>
      </c>
      <c r="C613" s="1">
        <v>44256</v>
      </c>
      <c r="D613" s="5">
        <f>INT(YEAR(Feedback[[#This Row],[Checkin Date]]))</f>
        <v>2021</v>
      </c>
      <c r="E613" s="5" t="s">
        <v>2018</v>
      </c>
      <c r="F613" s="5" t="str">
        <f>TEXT(Feedback[[#This Row],[Checkin Date]],"dddd")</f>
        <v>Saturday</v>
      </c>
      <c r="G613" s="5" t="str">
        <f>IF(OR(Feedback[[#This Row],[Checkin Day]]="Monday",Feedback[[#This Row],[Checkin Day]]="Tuesday",Feedback[[#This Row],[Checkin Day]]="Wednesday",Feedback[[#This Row],[Checkin Day]]="Thursday"),"Weekdays","Weekends")</f>
        <v>Weekends</v>
      </c>
      <c r="H613">
        <v>9</v>
      </c>
      <c r="I6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13" t="s">
        <v>643</v>
      </c>
      <c r="K613" t="s">
        <v>21</v>
      </c>
      <c r="L613" s="1">
        <v>32370</v>
      </c>
      <c r="M613" s="5">
        <f ca="1">DATEDIF(Feedback[[#This Row],[Date of Birth]],TODAY(),"Y")</f>
        <v>36</v>
      </c>
      <c r="N613" t="s">
        <v>22</v>
      </c>
      <c r="O613" t="s">
        <v>23</v>
      </c>
      <c r="P613">
        <v>2</v>
      </c>
      <c r="Q613">
        <v>9</v>
      </c>
      <c r="R613" t="s">
        <v>28</v>
      </c>
      <c r="S613" t="s">
        <v>28</v>
      </c>
      <c r="T613" t="s">
        <v>28</v>
      </c>
      <c r="U613" t="s">
        <v>26</v>
      </c>
      <c r="V613" t="s">
        <v>26</v>
      </c>
      <c r="W613" t="s">
        <v>27</v>
      </c>
      <c r="X613" t="s">
        <v>28</v>
      </c>
      <c r="Y613" t="s">
        <v>25</v>
      </c>
      <c r="Z613" s="6">
        <f>VLOOKUP(Feedback[[#This Row],[Staff attitude]],Rating_Range[],2,0)</f>
        <v>5</v>
      </c>
      <c r="AA613" s="6">
        <f>VLOOKUP(Feedback[[#This Row],[Check-in Process]],Rating_Range[],2,0)</f>
        <v>5</v>
      </c>
      <c r="AB613" s="6">
        <f>VLOOKUP(Feedback[[#This Row],[Room service]],Rating_Range[],2,0)</f>
        <v>5</v>
      </c>
      <c r="AC613" s="6">
        <f>VLOOKUP(Feedback[[#This Row],[Room cleanliness]],Rating_Range[],2,0)</f>
        <v>1</v>
      </c>
      <c r="AD613" s="6">
        <f>VLOOKUP(Feedback[[#This Row],[Food quality]],Rating_Range[],2,0)</f>
        <v>1</v>
      </c>
      <c r="AE613" s="6">
        <f>VLOOKUP(Feedback[[#This Row],[Variety of food]],Rating_Range[],2,0)</f>
        <v>2</v>
      </c>
      <c r="AF613" s="6">
        <f>VLOOKUP(Feedback[[#This Row],[Broadband &amp; TV]],Rating_Range[],2,0)</f>
        <v>5</v>
      </c>
      <c r="AG613" s="6">
        <f>VLOOKUP(Feedback[[#This Row],[Gym]],Rating_Range[],2,0)</f>
        <v>4</v>
      </c>
      <c r="AH613" s="6">
        <f>AVERAGE(Feedback[[#This Row],[S.A]:[Gymm]])</f>
        <v>3.5</v>
      </c>
      <c r="AI613" s="6">
        <f>AVERAGE(Feedback[[#This Row],[S.A]:[C-I-P]])</f>
        <v>5</v>
      </c>
      <c r="AJ613" s="6">
        <f>AVERAGE(Feedback[[#This Row],[RM_S]:[RM_C]])</f>
        <v>3</v>
      </c>
      <c r="AK613" s="6">
        <f>AVERAGE(Feedback[[#This Row],[F_Q]:[Var_Food]])</f>
        <v>1.5</v>
      </c>
      <c r="AL613" s="6">
        <f>AVERAGE(Feedback[[#This Row],[B &amp; TV]:[Gymm]])</f>
        <v>4.5</v>
      </c>
    </row>
    <row r="614" spans="1:38" x14ac:dyDescent="0.3">
      <c r="A614">
        <v>613</v>
      </c>
      <c r="B614" s="1">
        <v>44451</v>
      </c>
      <c r="C614" s="1">
        <v>44480</v>
      </c>
      <c r="D614" s="5">
        <f>INT(YEAR(Feedback[[#This Row],[Checkin Date]]))</f>
        <v>2021</v>
      </c>
      <c r="E614" s="5" t="s">
        <v>2019</v>
      </c>
      <c r="F614" s="5" t="str">
        <f>TEXT(Feedback[[#This Row],[Checkin Date]],"dddd")</f>
        <v>Sunday</v>
      </c>
      <c r="G614" s="5" t="str">
        <f>IF(OR(Feedback[[#This Row],[Checkin Day]]="Monday",Feedback[[#This Row],[Checkin Day]]="Tuesday",Feedback[[#This Row],[Checkin Day]]="Wednesday",Feedback[[#This Row],[Checkin Day]]="Thursday"),"Weekdays","Weekends")</f>
        <v>Weekends</v>
      </c>
      <c r="H614">
        <v>29</v>
      </c>
      <c r="I6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14" t="s">
        <v>644</v>
      </c>
      <c r="K614" t="s">
        <v>37</v>
      </c>
      <c r="L614" s="1">
        <v>33217</v>
      </c>
      <c r="M614" s="5">
        <f ca="1">DATEDIF(Feedback[[#This Row],[Date of Birth]],TODAY(),"Y")</f>
        <v>34</v>
      </c>
      <c r="N614" t="s">
        <v>22</v>
      </c>
      <c r="O614" t="s">
        <v>23</v>
      </c>
      <c r="P614">
        <v>5</v>
      </c>
      <c r="Q614">
        <v>7</v>
      </c>
      <c r="R614" t="s">
        <v>26</v>
      </c>
      <c r="S614" t="s">
        <v>27</v>
      </c>
      <c r="T614" t="s">
        <v>24</v>
      </c>
      <c r="U614" t="s">
        <v>25</v>
      </c>
      <c r="V614" t="s">
        <v>24</v>
      </c>
      <c r="W614" t="s">
        <v>27</v>
      </c>
      <c r="X614" t="s">
        <v>25</v>
      </c>
      <c r="Y614" t="s">
        <v>28</v>
      </c>
      <c r="Z614" s="6">
        <f>VLOOKUP(Feedback[[#This Row],[Staff attitude]],Rating_Range[],2,0)</f>
        <v>1</v>
      </c>
      <c r="AA614" s="6">
        <f>VLOOKUP(Feedback[[#This Row],[Check-in Process]],Rating_Range[],2,0)</f>
        <v>2</v>
      </c>
      <c r="AB614" s="6">
        <f>VLOOKUP(Feedback[[#This Row],[Room service]],Rating_Range[],2,0)</f>
        <v>3</v>
      </c>
      <c r="AC614" s="6">
        <f>VLOOKUP(Feedback[[#This Row],[Room cleanliness]],Rating_Range[],2,0)</f>
        <v>4</v>
      </c>
      <c r="AD614" s="6">
        <f>VLOOKUP(Feedback[[#This Row],[Food quality]],Rating_Range[],2,0)</f>
        <v>3</v>
      </c>
      <c r="AE614" s="6">
        <f>VLOOKUP(Feedback[[#This Row],[Variety of food]],Rating_Range[],2,0)</f>
        <v>2</v>
      </c>
      <c r="AF614" s="6">
        <f>VLOOKUP(Feedback[[#This Row],[Broadband &amp; TV]],Rating_Range[],2,0)</f>
        <v>4</v>
      </c>
      <c r="AG614" s="6">
        <f>VLOOKUP(Feedback[[#This Row],[Gym]],Rating_Range[],2,0)</f>
        <v>5</v>
      </c>
      <c r="AH614" s="6">
        <f>AVERAGE(Feedback[[#This Row],[S.A]:[Gymm]])</f>
        <v>3</v>
      </c>
      <c r="AI614" s="6">
        <f>AVERAGE(Feedback[[#This Row],[S.A]:[C-I-P]])</f>
        <v>1.5</v>
      </c>
      <c r="AJ614" s="6">
        <f>AVERAGE(Feedback[[#This Row],[RM_S]:[RM_C]])</f>
        <v>3.5</v>
      </c>
      <c r="AK614" s="6">
        <f>AVERAGE(Feedback[[#This Row],[F_Q]:[Var_Food]])</f>
        <v>2.5</v>
      </c>
      <c r="AL614" s="6">
        <f>AVERAGE(Feedback[[#This Row],[B &amp; TV]:[Gymm]])</f>
        <v>4.5</v>
      </c>
    </row>
    <row r="615" spans="1:38" x14ac:dyDescent="0.3">
      <c r="A615">
        <v>614</v>
      </c>
      <c r="B615" s="1">
        <v>44464</v>
      </c>
      <c r="C615" s="1">
        <v>44494</v>
      </c>
      <c r="D615" s="5">
        <f>INT(YEAR(Feedback[[#This Row],[Checkin Date]]))</f>
        <v>2021</v>
      </c>
      <c r="E615" s="5" t="s">
        <v>2019</v>
      </c>
      <c r="F615" s="5" t="str">
        <f>TEXT(Feedback[[#This Row],[Checkin Date]],"dddd")</f>
        <v>Saturday</v>
      </c>
      <c r="G615" s="5" t="str">
        <f>IF(OR(Feedback[[#This Row],[Checkin Day]]="Monday",Feedback[[#This Row],[Checkin Day]]="Tuesday",Feedback[[#This Row],[Checkin Day]]="Wednesday",Feedback[[#This Row],[Checkin Day]]="Thursday"),"Weekdays","Weekends")</f>
        <v>Weekends</v>
      </c>
      <c r="H615">
        <v>30</v>
      </c>
      <c r="I6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15" t="s">
        <v>645</v>
      </c>
      <c r="K615" t="s">
        <v>21</v>
      </c>
      <c r="L615" s="1">
        <v>37732</v>
      </c>
      <c r="M615" s="5">
        <f ca="1">DATEDIF(Feedback[[#This Row],[Date of Birth]],TODAY(),"Y")</f>
        <v>22</v>
      </c>
      <c r="N615" t="s">
        <v>35</v>
      </c>
      <c r="O615" t="s">
        <v>1994</v>
      </c>
      <c r="P615">
        <v>5</v>
      </c>
      <c r="Q615">
        <v>8</v>
      </c>
      <c r="R615" t="s">
        <v>25</v>
      </c>
      <c r="S615" t="s">
        <v>28</v>
      </c>
      <c r="T615" t="s">
        <v>28</v>
      </c>
      <c r="U615" t="s">
        <v>27</v>
      </c>
      <c r="V615" t="s">
        <v>28</v>
      </c>
      <c r="W615" t="s">
        <v>27</v>
      </c>
      <c r="X615" t="s">
        <v>27</v>
      </c>
      <c r="Y615" t="s">
        <v>24</v>
      </c>
      <c r="Z615" s="6">
        <f>VLOOKUP(Feedback[[#This Row],[Staff attitude]],Rating_Range[],2,0)</f>
        <v>4</v>
      </c>
      <c r="AA615" s="6">
        <f>VLOOKUP(Feedback[[#This Row],[Check-in Process]],Rating_Range[],2,0)</f>
        <v>5</v>
      </c>
      <c r="AB615" s="6">
        <f>VLOOKUP(Feedback[[#This Row],[Room service]],Rating_Range[],2,0)</f>
        <v>5</v>
      </c>
      <c r="AC615" s="6">
        <f>VLOOKUP(Feedback[[#This Row],[Room cleanliness]],Rating_Range[],2,0)</f>
        <v>2</v>
      </c>
      <c r="AD615" s="6">
        <f>VLOOKUP(Feedback[[#This Row],[Food quality]],Rating_Range[],2,0)</f>
        <v>5</v>
      </c>
      <c r="AE615" s="6">
        <f>VLOOKUP(Feedback[[#This Row],[Variety of food]],Rating_Range[],2,0)</f>
        <v>2</v>
      </c>
      <c r="AF615" s="6">
        <f>VLOOKUP(Feedback[[#This Row],[Broadband &amp; TV]],Rating_Range[],2,0)</f>
        <v>2</v>
      </c>
      <c r="AG615" s="6">
        <f>VLOOKUP(Feedback[[#This Row],[Gym]],Rating_Range[],2,0)</f>
        <v>3</v>
      </c>
      <c r="AH615" s="6">
        <f>AVERAGE(Feedback[[#This Row],[S.A]:[Gymm]])</f>
        <v>3.5</v>
      </c>
      <c r="AI615" s="6">
        <f>AVERAGE(Feedback[[#This Row],[S.A]:[C-I-P]])</f>
        <v>4.5</v>
      </c>
      <c r="AJ615" s="6">
        <f>AVERAGE(Feedback[[#This Row],[RM_S]:[RM_C]])</f>
        <v>3.5</v>
      </c>
      <c r="AK615" s="6">
        <f>AVERAGE(Feedback[[#This Row],[F_Q]:[Var_Food]])</f>
        <v>3.5</v>
      </c>
      <c r="AL615" s="6">
        <f>AVERAGE(Feedback[[#This Row],[B &amp; TV]:[Gymm]])</f>
        <v>2.5</v>
      </c>
    </row>
    <row r="616" spans="1:38" x14ac:dyDescent="0.3">
      <c r="A616">
        <v>615</v>
      </c>
      <c r="B616" s="1">
        <v>44095</v>
      </c>
      <c r="C616" s="1">
        <v>44117</v>
      </c>
      <c r="D616" s="5">
        <f>INT(YEAR(Feedback[[#This Row],[Checkin Date]]))</f>
        <v>2020</v>
      </c>
      <c r="E616" s="5" t="s">
        <v>2019</v>
      </c>
      <c r="F616" s="5" t="str">
        <f>TEXT(Feedback[[#This Row],[Checkin Date]],"dddd")</f>
        <v>Monday</v>
      </c>
      <c r="G616" s="5" t="str">
        <f>IF(OR(Feedback[[#This Row],[Checkin Day]]="Monday",Feedback[[#This Row],[Checkin Day]]="Tuesday",Feedback[[#This Row],[Checkin Day]]="Wednesday",Feedback[[#This Row],[Checkin Day]]="Thursday"),"Weekdays","Weekends")</f>
        <v>Weekdays</v>
      </c>
      <c r="H616">
        <v>22</v>
      </c>
      <c r="I6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16" t="s">
        <v>646</v>
      </c>
      <c r="K616" t="s">
        <v>21</v>
      </c>
      <c r="L616" s="1">
        <v>37564</v>
      </c>
      <c r="M616" s="5">
        <f ca="1">DATEDIF(Feedback[[#This Row],[Date of Birth]],TODAY(),"Y")</f>
        <v>22</v>
      </c>
      <c r="N616" t="s">
        <v>31</v>
      </c>
      <c r="O616" t="s">
        <v>1991</v>
      </c>
      <c r="P616">
        <v>5</v>
      </c>
      <c r="Q616">
        <v>8</v>
      </c>
      <c r="R616" t="s">
        <v>25</v>
      </c>
      <c r="S616" t="s">
        <v>25</v>
      </c>
      <c r="T616" t="s">
        <v>25</v>
      </c>
      <c r="U616" t="s">
        <v>28</v>
      </c>
      <c r="V616" t="s">
        <v>27</v>
      </c>
      <c r="W616" t="s">
        <v>27</v>
      </c>
      <c r="X616" t="s">
        <v>26</v>
      </c>
      <c r="Y616" t="s">
        <v>25</v>
      </c>
      <c r="Z616" s="6">
        <f>VLOOKUP(Feedback[[#This Row],[Staff attitude]],Rating_Range[],2,0)</f>
        <v>4</v>
      </c>
      <c r="AA616" s="6">
        <f>VLOOKUP(Feedback[[#This Row],[Check-in Process]],Rating_Range[],2,0)</f>
        <v>4</v>
      </c>
      <c r="AB616" s="6">
        <f>VLOOKUP(Feedback[[#This Row],[Room service]],Rating_Range[],2,0)</f>
        <v>4</v>
      </c>
      <c r="AC616" s="6">
        <f>VLOOKUP(Feedback[[#This Row],[Room cleanliness]],Rating_Range[],2,0)</f>
        <v>5</v>
      </c>
      <c r="AD616" s="6">
        <f>VLOOKUP(Feedback[[#This Row],[Food quality]],Rating_Range[],2,0)</f>
        <v>2</v>
      </c>
      <c r="AE616" s="6">
        <f>VLOOKUP(Feedback[[#This Row],[Variety of food]],Rating_Range[],2,0)</f>
        <v>2</v>
      </c>
      <c r="AF616" s="6">
        <f>VLOOKUP(Feedback[[#This Row],[Broadband &amp; TV]],Rating_Range[],2,0)</f>
        <v>1</v>
      </c>
      <c r="AG616" s="6">
        <f>VLOOKUP(Feedback[[#This Row],[Gym]],Rating_Range[],2,0)</f>
        <v>4</v>
      </c>
      <c r="AH616" s="6">
        <f>AVERAGE(Feedback[[#This Row],[S.A]:[Gymm]])</f>
        <v>3.25</v>
      </c>
      <c r="AI616" s="6">
        <f>AVERAGE(Feedback[[#This Row],[S.A]:[C-I-P]])</f>
        <v>4</v>
      </c>
      <c r="AJ616" s="6">
        <f>AVERAGE(Feedback[[#This Row],[RM_S]:[RM_C]])</f>
        <v>4.5</v>
      </c>
      <c r="AK616" s="6">
        <f>AVERAGE(Feedback[[#This Row],[F_Q]:[Var_Food]])</f>
        <v>2</v>
      </c>
      <c r="AL616" s="6">
        <f>AVERAGE(Feedback[[#This Row],[B &amp; TV]:[Gymm]])</f>
        <v>2.5</v>
      </c>
    </row>
    <row r="617" spans="1:38" x14ac:dyDescent="0.3">
      <c r="A617">
        <v>616</v>
      </c>
      <c r="B617" s="1">
        <v>44079</v>
      </c>
      <c r="C617" s="1">
        <v>44109</v>
      </c>
      <c r="D617" s="5">
        <f>INT(YEAR(Feedback[[#This Row],[Checkin Date]]))</f>
        <v>2020</v>
      </c>
      <c r="E617" s="5" t="s">
        <v>2019</v>
      </c>
      <c r="F617" s="5" t="str">
        <f>TEXT(Feedback[[#This Row],[Checkin Date]],"dddd")</f>
        <v>Saturday</v>
      </c>
      <c r="G617" s="5" t="str">
        <f>IF(OR(Feedback[[#This Row],[Checkin Day]]="Monday",Feedback[[#This Row],[Checkin Day]]="Tuesday",Feedback[[#This Row],[Checkin Day]]="Wednesday",Feedback[[#This Row],[Checkin Day]]="Thursday"),"Weekdays","Weekends")</f>
        <v>Weekends</v>
      </c>
      <c r="H617">
        <v>30</v>
      </c>
      <c r="I6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17" t="s">
        <v>647</v>
      </c>
      <c r="K617" t="s">
        <v>37</v>
      </c>
      <c r="L617" s="1">
        <v>19527</v>
      </c>
      <c r="M617" s="5">
        <f ca="1">DATEDIF(Feedback[[#This Row],[Date of Birth]],TODAY(),"Y")</f>
        <v>72</v>
      </c>
      <c r="N617" t="s">
        <v>22</v>
      </c>
      <c r="O617" t="s">
        <v>23</v>
      </c>
      <c r="P617">
        <v>4</v>
      </c>
      <c r="Q617">
        <v>9</v>
      </c>
      <c r="R617" t="s">
        <v>25</v>
      </c>
      <c r="S617" t="s">
        <v>24</v>
      </c>
      <c r="T617" t="s">
        <v>24</v>
      </c>
      <c r="U617" t="s">
        <v>24</v>
      </c>
      <c r="V617" t="s">
        <v>27</v>
      </c>
      <c r="W617" t="s">
        <v>24</v>
      </c>
      <c r="X617" t="s">
        <v>27</v>
      </c>
      <c r="Y617" t="s">
        <v>24</v>
      </c>
      <c r="Z617" s="6">
        <f>VLOOKUP(Feedback[[#This Row],[Staff attitude]],Rating_Range[],2,0)</f>
        <v>4</v>
      </c>
      <c r="AA617" s="6">
        <f>VLOOKUP(Feedback[[#This Row],[Check-in Process]],Rating_Range[],2,0)</f>
        <v>3</v>
      </c>
      <c r="AB617" s="6">
        <f>VLOOKUP(Feedback[[#This Row],[Room service]],Rating_Range[],2,0)</f>
        <v>3</v>
      </c>
      <c r="AC617" s="6">
        <f>VLOOKUP(Feedback[[#This Row],[Room cleanliness]],Rating_Range[],2,0)</f>
        <v>3</v>
      </c>
      <c r="AD617" s="6">
        <f>VLOOKUP(Feedback[[#This Row],[Food quality]],Rating_Range[],2,0)</f>
        <v>2</v>
      </c>
      <c r="AE617" s="6">
        <f>VLOOKUP(Feedback[[#This Row],[Variety of food]],Rating_Range[],2,0)</f>
        <v>3</v>
      </c>
      <c r="AF617" s="6">
        <f>VLOOKUP(Feedback[[#This Row],[Broadband &amp; TV]],Rating_Range[],2,0)</f>
        <v>2</v>
      </c>
      <c r="AG617" s="6">
        <f>VLOOKUP(Feedback[[#This Row],[Gym]],Rating_Range[],2,0)</f>
        <v>3</v>
      </c>
      <c r="AH617" s="6">
        <f>AVERAGE(Feedback[[#This Row],[S.A]:[Gymm]])</f>
        <v>2.875</v>
      </c>
      <c r="AI617" s="6">
        <f>AVERAGE(Feedback[[#This Row],[S.A]:[C-I-P]])</f>
        <v>3.5</v>
      </c>
      <c r="AJ617" s="6">
        <f>AVERAGE(Feedback[[#This Row],[RM_S]:[RM_C]])</f>
        <v>3</v>
      </c>
      <c r="AK617" s="6">
        <f>AVERAGE(Feedback[[#This Row],[F_Q]:[Var_Food]])</f>
        <v>2.5</v>
      </c>
      <c r="AL617" s="6">
        <f>AVERAGE(Feedback[[#This Row],[B &amp; TV]:[Gymm]])</f>
        <v>2.5</v>
      </c>
    </row>
    <row r="618" spans="1:38" x14ac:dyDescent="0.3">
      <c r="A618">
        <v>617</v>
      </c>
      <c r="B618" s="1">
        <v>43975</v>
      </c>
      <c r="C618" s="1">
        <v>43994</v>
      </c>
      <c r="D618" s="5">
        <f>INT(YEAR(Feedback[[#This Row],[Checkin Date]]))</f>
        <v>2020</v>
      </c>
      <c r="E618" s="5" t="s">
        <v>2011</v>
      </c>
      <c r="F618" s="5" t="str">
        <f>TEXT(Feedback[[#This Row],[Checkin Date]],"dddd")</f>
        <v>Sunday</v>
      </c>
      <c r="G618" s="5" t="str">
        <f>IF(OR(Feedback[[#This Row],[Checkin Day]]="Monday",Feedback[[#This Row],[Checkin Day]]="Tuesday",Feedback[[#This Row],[Checkin Day]]="Wednesday",Feedback[[#This Row],[Checkin Day]]="Thursday"),"Weekdays","Weekends")</f>
        <v>Weekends</v>
      </c>
      <c r="H618">
        <v>19</v>
      </c>
      <c r="I6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18" t="s">
        <v>648</v>
      </c>
      <c r="K618" t="s">
        <v>37</v>
      </c>
      <c r="L618" s="1">
        <v>21436</v>
      </c>
      <c r="M618" s="5">
        <f ca="1">DATEDIF(Feedback[[#This Row],[Date of Birth]],TODAY(),"Y")</f>
        <v>66</v>
      </c>
      <c r="N618" t="s">
        <v>31</v>
      </c>
      <c r="O618" t="s">
        <v>1993</v>
      </c>
      <c r="P618">
        <v>3</v>
      </c>
      <c r="Q618">
        <v>9</v>
      </c>
      <c r="R618" t="s">
        <v>24</v>
      </c>
      <c r="S618" t="s">
        <v>28</v>
      </c>
      <c r="T618" t="s">
        <v>24</v>
      </c>
      <c r="U618" t="s">
        <v>26</v>
      </c>
      <c r="V618" t="s">
        <v>25</v>
      </c>
      <c r="W618" t="s">
        <v>25</v>
      </c>
      <c r="X618" t="s">
        <v>26</v>
      </c>
      <c r="Y618" t="s">
        <v>27</v>
      </c>
      <c r="Z618" s="6">
        <f>VLOOKUP(Feedback[[#This Row],[Staff attitude]],Rating_Range[],2,0)</f>
        <v>3</v>
      </c>
      <c r="AA618" s="6">
        <f>VLOOKUP(Feedback[[#This Row],[Check-in Process]],Rating_Range[],2,0)</f>
        <v>5</v>
      </c>
      <c r="AB618" s="6">
        <f>VLOOKUP(Feedback[[#This Row],[Room service]],Rating_Range[],2,0)</f>
        <v>3</v>
      </c>
      <c r="AC618" s="6">
        <f>VLOOKUP(Feedback[[#This Row],[Room cleanliness]],Rating_Range[],2,0)</f>
        <v>1</v>
      </c>
      <c r="AD618" s="6">
        <f>VLOOKUP(Feedback[[#This Row],[Food quality]],Rating_Range[],2,0)</f>
        <v>4</v>
      </c>
      <c r="AE618" s="6">
        <f>VLOOKUP(Feedback[[#This Row],[Variety of food]],Rating_Range[],2,0)</f>
        <v>4</v>
      </c>
      <c r="AF618" s="6">
        <f>VLOOKUP(Feedback[[#This Row],[Broadband &amp; TV]],Rating_Range[],2,0)</f>
        <v>1</v>
      </c>
      <c r="AG618" s="6">
        <f>VLOOKUP(Feedback[[#This Row],[Gym]],Rating_Range[],2,0)</f>
        <v>2</v>
      </c>
      <c r="AH618" s="6">
        <f>AVERAGE(Feedback[[#This Row],[S.A]:[Gymm]])</f>
        <v>2.875</v>
      </c>
      <c r="AI618" s="6">
        <f>AVERAGE(Feedback[[#This Row],[S.A]:[C-I-P]])</f>
        <v>4</v>
      </c>
      <c r="AJ618" s="6">
        <f>AVERAGE(Feedback[[#This Row],[RM_S]:[RM_C]])</f>
        <v>2</v>
      </c>
      <c r="AK618" s="6">
        <f>AVERAGE(Feedback[[#This Row],[F_Q]:[Var_Food]])</f>
        <v>4</v>
      </c>
      <c r="AL618" s="6">
        <f>AVERAGE(Feedback[[#This Row],[B &amp; TV]:[Gymm]])</f>
        <v>1.5</v>
      </c>
    </row>
    <row r="619" spans="1:38" x14ac:dyDescent="0.3">
      <c r="A619">
        <v>618</v>
      </c>
      <c r="B619" s="1">
        <v>44431</v>
      </c>
      <c r="C619" s="1">
        <v>44459</v>
      </c>
      <c r="D619" s="5">
        <f>INT(YEAR(Feedback[[#This Row],[Checkin Date]]))</f>
        <v>2021</v>
      </c>
      <c r="E619" s="5" t="s">
        <v>2012</v>
      </c>
      <c r="F619" s="5" t="str">
        <f>TEXT(Feedback[[#This Row],[Checkin Date]],"dddd")</f>
        <v>Monday</v>
      </c>
      <c r="G619" s="5" t="str">
        <f>IF(OR(Feedback[[#This Row],[Checkin Day]]="Monday",Feedback[[#This Row],[Checkin Day]]="Tuesday",Feedback[[#This Row],[Checkin Day]]="Wednesday",Feedback[[#This Row],[Checkin Day]]="Thursday"),"Weekdays","Weekends")</f>
        <v>Weekdays</v>
      </c>
      <c r="H619">
        <v>28</v>
      </c>
      <c r="I6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19" t="s">
        <v>649</v>
      </c>
      <c r="K619" t="s">
        <v>21</v>
      </c>
      <c r="L619" s="1">
        <v>23588</v>
      </c>
      <c r="M619" s="5">
        <f ca="1">DATEDIF(Feedback[[#This Row],[Date of Birth]],TODAY(),"Y")</f>
        <v>60</v>
      </c>
      <c r="N619" t="s">
        <v>31</v>
      </c>
      <c r="O619" t="s">
        <v>1993</v>
      </c>
      <c r="P619">
        <v>3</v>
      </c>
      <c r="Q619">
        <v>9</v>
      </c>
      <c r="R619" t="s">
        <v>25</v>
      </c>
      <c r="S619" t="s">
        <v>24</v>
      </c>
      <c r="T619" t="s">
        <v>27</v>
      </c>
      <c r="U619" t="s">
        <v>28</v>
      </c>
      <c r="V619" t="s">
        <v>28</v>
      </c>
      <c r="W619" t="s">
        <v>27</v>
      </c>
      <c r="X619" t="s">
        <v>26</v>
      </c>
      <c r="Y619" t="s">
        <v>27</v>
      </c>
      <c r="Z619" s="6">
        <f>VLOOKUP(Feedback[[#This Row],[Staff attitude]],Rating_Range[],2,0)</f>
        <v>4</v>
      </c>
      <c r="AA619" s="6">
        <f>VLOOKUP(Feedback[[#This Row],[Check-in Process]],Rating_Range[],2,0)</f>
        <v>3</v>
      </c>
      <c r="AB619" s="6">
        <f>VLOOKUP(Feedback[[#This Row],[Room service]],Rating_Range[],2,0)</f>
        <v>2</v>
      </c>
      <c r="AC619" s="6">
        <f>VLOOKUP(Feedback[[#This Row],[Room cleanliness]],Rating_Range[],2,0)</f>
        <v>5</v>
      </c>
      <c r="AD619" s="6">
        <f>VLOOKUP(Feedback[[#This Row],[Food quality]],Rating_Range[],2,0)</f>
        <v>5</v>
      </c>
      <c r="AE619" s="6">
        <f>VLOOKUP(Feedback[[#This Row],[Variety of food]],Rating_Range[],2,0)</f>
        <v>2</v>
      </c>
      <c r="AF619" s="6">
        <f>VLOOKUP(Feedback[[#This Row],[Broadband &amp; TV]],Rating_Range[],2,0)</f>
        <v>1</v>
      </c>
      <c r="AG619" s="6">
        <f>VLOOKUP(Feedback[[#This Row],[Gym]],Rating_Range[],2,0)</f>
        <v>2</v>
      </c>
      <c r="AH619" s="6">
        <f>AVERAGE(Feedback[[#This Row],[S.A]:[Gymm]])</f>
        <v>3</v>
      </c>
      <c r="AI619" s="6">
        <f>AVERAGE(Feedback[[#This Row],[S.A]:[C-I-P]])</f>
        <v>3.5</v>
      </c>
      <c r="AJ619" s="6">
        <f>AVERAGE(Feedback[[#This Row],[RM_S]:[RM_C]])</f>
        <v>3.5</v>
      </c>
      <c r="AK619" s="6">
        <f>AVERAGE(Feedback[[#This Row],[F_Q]:[Var_Food]])</f>
        <v>3.5</v>
      </c>
      <c r="AL619" s="6">
        <f>AVERAGE(Feedback[[#This Row],[B &amp; TV]:[Gymm]])</f>
        <v>1.5</v>
      </c>
    </row>
    <row r="620" spans="1:38" x14ac:dyDescent="0.3">
      <c r="A620">
        <v>619</v>
      </c>
      <c r="B620" s="1">
        <v>43971</v>
      </c>
      <c r="C620" s="1">
        <v>43996</v>
      </c>
      <c r="D620" s="5">
        <f>INT(YEAR(Feedback[[#This Row],[Checkin Date]]))</f>
        <v>2020</v>
      </c>
      <c r="E620" s="5" t="s">
        <v>2011</v>
      </c>
      <c r="F620" s="5" t="str">
        <f>TEXT(Feedback[[#This Row],[Checkin Date]],"dddd")</f>
        <v>Wednesday</v>
      </c>
      <c r="G620" s="5" t="str">
        <f>IF(OR(Feedback[[#This Row],[Checkin Day]]="Monday",Feedback[[#This Row],[Checkin Day]]="Tuesday",Feedback[[#This Row],[Checkin Day]]="Wednesday",Feedback[[#This Row],[Checkin Day]]="Thursday"),"Weekdays","Weekends")</f>
        <v>Weekdays</v>
      </c>
      <c r="H620">
        <v>25</v>
      </c>
      <c r="I6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20" t="s">
        <v>650</v>
      </c>
      <c r="K620" t="s">
        <v>21</v>
      </c>
      <c r="L620" s="1">
        <v>29828</v>
      </c>
      <c r="M620" s="5">
        <f ca="1">DATEDIF(Feedback[[#This Row],[Date of Birth]],TODAY(),"Y")</f>
        <v>43</v>
      </c>
      <c r="N620" t="s">
        <v>22</v>
      </c>
      <c r="O620" t="s">
        <v>23</v>
      </c>
      <c r="P620">
        <v>2</v>
      </c>
      <c r="Q620">
        <v>6</v>
      </c>
      <c r="R620" t="s">
        <v>25</v>
      </c>
      <c r="S620" t="s">
        <v>25</v>
      </c>
      <c r="T620" t="s">
        <v>25</v>
      </c>
      <c r="U620" t="s">
        <v>28</v>
      </c>
      <c r="V620" t="s">
        <v>28</v>
      </c>
      <c r="W620" t="s">
        <v>26</v>
      </c>
      <c r="X620" t="s">
        <v>24</v>
      </c>
      <c r="Y620" t="s">
        <v>25</v>
      </c>
      <c r="Z620" s="6">
        <f>VLOOKUP(Feedback[[#This Row],[Staff attitude]],Rating_Range[],2,0)</f>
        <v>4</v>
      </c>
      <c r="AA620" s="6">
        <f>VLOOKUP(Feedback[[#This Row],[Check-in Process]],Rating_Range[],2,0)</f>
        <v>4</v>
      </c>
      <c r="AB620" s="6">
        <f>VLOOKUP(Feedback[[#This Row],[Room service]],Rating_Range[],2,0)</f>
        <v>4</v>
      </c>
      <c r="AC620" s="6">
        <f>VLOOKUP(Feedback[[#This Row],[Room cleanliness]],Rating_Range[],2,0)</f>
        <v>5</v>
      </c>
      <c r="AD620" s="6">
        <f>VLOOKUP(Feedback[[#This Row],[Food quality]],Rating_Range[],2,0)</f>
        <v>5</v>
      </c>
      <c r="AE620" s="6">
        <f>VLOOKUP(Feedback[[#This Row],[Variety of food]],Rating_Range[],2,0)</f>
        <v>1</v>
      </c>
      <c r="AF620" s="6">
        <f>VLOOKUP(Feedback[[#This Row],[Broadband &amp; TV]],Rating_Range[],2,0)</f>
        <v>3</v>
      </c>
      <c r="AG620" s="6">
        <f>VLOOKUP(Feedback[[#This Row],[Gym]],Rating_Range[],2,0)</f>
        <v>4</v>
      </c>
      <c r="AH620" s="6">
        <f>AVERAGE(Feedback[[#This Row],[S.A]:[Gymm]])</f>
        <v>3.75</v>
      </c>
      <c r="AI620" s="6">
        <f>AVERAGE(Feedback[[#This Row],[S.A]:[C-I-P]])</f>
        <v>4</v>
      </c>
      <c r="AJ620" s="6">
        <f>AVERAGE(Feedback[[#This Row],[RM_S]:[RM_C]])</f>
        <v>4.5</v>
      </c>
      <c r="AK620" s="6">
        <f>AVERAGE(Feedback[[#This Row],[F_Q]:[Var_Food]])</f>
        <v>3</v>
      </c>
      <c r="AL620" s="6">
        <f>AVERAGE(Feedback[[#This Row],[B &amp; TV]:[Gymm]])</f>
        <v>3.5</v>
      </c>
    </row>
    <row r="621" spans="1:38" x14ac:dyDescent="0.3">
      <c r="A621">
        <v>620</v>
      </c>
      <c r="B621" s="1">
        <v>44215</v>
      </c>
      <c r="C621" s="1">
        <v>44239</v>
      </c>
      <c r="D621" s="5">
        <f>INT(YEAR(Feedback[[#This Row],[Checkin Date]]))</f>
        <v>2021</v>
      </c>
      <c r="E621" s="5" t="s">
        <v>2014</v>
      </c>
      <c r="F621" s="5" t="str">
        <f>TEXT(Feedback[[#This Row],[Checkin Date]],"dddd")</f>
        <v>Tuesday</v>
      </c>
      <c r="G621" s="5" t="str">
        <f>IF(OR(Feedback[[#This Row],[Checkin Day]]="Monday",Feedback[[#This Row],[Checkin Day]]="Tuesday",Feedback[[#This Row],[Checkin Day]]="Wednesday",Feedback[[#This Row],[Checkin Day]]="Thursday"),"Weekdays","Weekends")</f>
        <v>Weekdays</v>
      </c>
      <c r="H621">
        <v>24</v>
      </c>
      <c r="I6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21" t="s">
        <v>651</v>
      </c>
      <c r="K621" t="s">
        <v>37</v>
      </c>
      <c r="L621" s="1">
        <v>25960</v>
      </c>
      <c r="M621" s="5">
        <f ca="1">DATEDIF(Feedback[[#This Row],[Date of Birth]],TODAY(),"Y")</f>
        <v>54</v>
      </c>
      <c r="N621" t="s">
        <v>35</v>
      </c>
      <c r="O621" t="s">
        <v>23</v>
      </c>
      <c r="P621">
        <v>5</v>
      </c>
      <c r="Q621">
        <v>5</v>
      </c>
      <c r="R621" t="s">
        <v>24</v>
      </c>
      <c r="S621" t="s">
        <v>28</v>
      </c>
      <c r="T621" t="s">
        <v>28</v>
      </c>
      <c r="U621" t="s">
        <v>26</v>
      </c>
      <c r="V621" t="s">
        <v>27</v>
      </c>
      <c r="W621" t="s">
        <v>26</v>
      </c>
      <c r="X621" t="s">
        <v>28</v>
      </c>
      <c r="Y621" t="s">
        <v>25</v>
      </c>
      <c r="Z621" s="6">
        <f>VLOOKUP(Feedback[[#This Row],[Staff attitude]],Rating_Range[],2,0)</f>
        <v>3</v>
      </c>
      <c r="AA621" s="6">
        <f>VLOOKUP(Feedback[[#This Row],[Check-in Process]],Rating_Range[],2,0)</f>
        <v>5</v>
      </c>
      <c r="AB621" s="6">
        <f>VLOOKUP(Feedback[[#This Row],[Room service]],Rating_Range[],2,0)</f>
        <v>5</v>
      </c>
      <c r="AC621" s="6">
        <f>VLOOKUP(Feedback[[#This Row],[Room cleanliness]],Rating_Range[],2,0)</f>
        <v>1</v>
      </c>
      <c r="AD621" s="6">
        <f>VLOOKUP(Feedback[[#This Row],[Food quality]],Rating_Range[],2,0)</f>
        <v>2</v>
      </c>
      <c r="AE621" s="6">
        <f>VLOOKUP(Feedback[[#This Row],[Variety of food]],Rating_Range[],2,0)</f>
        <v>1</v>
      </c>
      <c r="AF621" s="6">
        <f>VLOOKUP(Feedback[[#This Row],[Broadband &amp; TV]],Rating_Range[],2,0)</f>
        <v>5</v>
      </c>
      <c r="AG621" s="6">
        <f>VLOOKUP(Feedback[[#This Row],[Gym]],Rating_Range[],2,0)</f>
        <v>4</v>
      </c>
      <c r="AH621" s="6">
        <f>AVERAGE(Feedback[[#This Row],[S.A]:[Gymm]])</f>
        <v>3.25</v>
      </c>
      <c r="AI621" s="6">
        <f>AVERAGE(Feedback[[#This Row],[S.A]:[C-I-P]])</f>
        <v>4</v>
      </c>
      <c r="AJ621" s="6">
        <f>AVERAGE(Feedback[[#This Row],[RM_S]:[RM_C]])</f>
        <v>3</v>
      </c>
      <c r="AK621" s="6">
        <f>AVERAGE(Feedback[[#This Row],[F_Q]:[Var_Food]])</f>
        <v>1.5</v>
      </c>
      <c r="AL621" s="6">
        <f>AVERAGE(Feedback[[#This Row],[B &amp; TV]:[Gymm]])</f>
        <v>4.5</v>
      </c>
    </row>
    <row r="622" spans="1:38" x14ac:dyDescent="0.3">
      <c r="A622">
        <v>621</v>
      </c>
      <c r="B622" s="1">
        <v>44421</v>
      </c>
      <c r="C622" s="1">
        <v>44429</v>
      </c>
      <c r="D622" s="5">
        <f>INT(YEAR(Feedback[[#This Row],[Checkin Date]]))</f>
        <v>2021</v>
      </c>
      <c r="E622" s="5" t="s">
        <v>2012</v>
      </c>
      <c r="F622" s="5" t="str">
        <f>TEXT(Feedback[[#This Row],[Checkin Date]],"dddd")</f>
        <v>Friday</v>
      </c>
      <c r="G622" s="5" t="str">
        <f>IF(OR(Feedback[[#This Row],[Checkin Day]]="Monday",Feedback[[#This Row],[Checkin Day]]="Tuesday",Feedback[[#This Row],[Checkin Day]]="Wednesday",Feedback[[#This Row],[Checkin Day]]="Thursday"),"Weekdays","Weekends")</f>
        <v>Weekends</v>
      </c>
      <c r="H622">
        <v>8</v>
      </c>
      <c r="I6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22" t="s">
        <v>652</v>
      </c>
      <c r="K622" t="s">
        <v>37</v>
      </c>
      <c r="L622" s="1">
        <v>24234</v>
      </c>
      <c r="M622" s="5">
        <f ca="1">DATEDIF(Feedback[[#This Row],[Date of Birth]],TODAY(),"Y")</f>
        <v>59</v>
      </c>
      <c r="N622" t="s">
        <v>22</v>
      </c>
      <c r="O622" t="s">
        <v>23</v>
      </c>
      <c r="P622">
        <v>1</v>
      </c>
      <c r="Q622">
        <v>9</v>
      </c>
      <c r="R622" t="s">
        <v>25</v>
      </c>
      <c r="S622" t="s">
        <v>25</v>
      </c>
      <c r="T622" t="s">
        <v>28</v>
      </c>
      <c r="U622" t="s">
        <v>25</v>
      </c>
      <c r="V622" t="s">
        <v>25</v>
      </c>
      <c r="W622" t="s">
        <v>27</v>
      </c>
      <c r="X622" t="s">
        <v>28</v>
      </c>
      <c r="Y622" t="s">
        <v>25</v>
      </c>
      <c r="Z622" s="6">
        <f>VLOOKUP(Feedback[[#This Row],[Staff attitude]],Rating_Range[],2,0)</f>
        <v>4</v>
      </c>
      <c r="AA622" s="6">
        <f>VLOOKUP(Feedback[[#This Row],[Check-in Process]],Rating_Range[],2,0)</f>
        <v>4</v>
      </c>
      <c r="AB622" s="6">
        <f>VLOOKUP(Feedback[[#This Row],[Room service]],Rating_Range[],2,0)</f>
        <v>5</v>
      </c>
      <c r="AC622" s="6">
        <f>VLOOKUP(Feedback[[#This Row],[Room cleanliness]],Rating_Range[],2,0)</f>
        <v>4</v>
      </c>
      <c r="AD622" s="6">
        <f>VLOOKUP(Feedback[[#This Row],[Food quality]],Rating_Range[],2,0)</f>
        <v>4</v>
      </c>
      <c r="AE622" s="6">
        <f>VLOOKUP(Feedback[[#This Row],[Variety of food]],Rating_Range[],2,0)</f>
        <v>2</v>
      </c>
      <c r="AF622" s="6">
        <f>VLOOKUP(Feedback[[#This Row],[Broadband &amp; TV]],Rating_Range[],2,0)</f>
        <v>5</v>
      </c>
      <c r="AG622" s="6">
        <f>VLOOKUP(Feedback[[#This Row],[Gym]],Rating_Range[],2,0)</f>
        <v>4</v>
      </c>
      <c r="AH622" s="6">
        <f>AVERAGE(Feedback[[#This Row],[S.A]:[Gymm]])</f>
        <v>4</v>
      </c>
      <c r="AI622" s="6">
        <f>AVERAGE(Feedback[[#This Row],[S.A]:[C-I-P]])</f>
        <v>4</v>
      </c>
      <c r="AJ622" s="6">
        <f>AVERAGE(Feedback[[#This Row],[RM_S]:[RM_C]])</f>
        <v>4.5</v>
      </c>
      <c r="AK622" s="6">
        <f>AVERAGE(Feedback[[#This Row],[F_Q]:[Var_Food]])</f>
        <v>3</v>
      </c>
      <c r="AL622" s="6">
        <f>AVERAGE(Feedback[[#This Row],[B &amp; TV]:[Gymm]])</f>
        <v>4.5</v>
      </c>
    </row>
    <row r="623" spans="1:38" x14ac:dyDescent="0.3">
      <c r="A623">
        <v>622</v>
      </c>
      <c r="B623" s="1">
        <v>44299</v>
      </c>
      <c r="C623" s="1">
        <v>44316</v>
      </c>
      <c r="D623" s="5">
        <f>INT(YEAR(Feedback[[#This Row],[Checkin Date]]))</f>
        <v>2021</v>
      </c>
      <c r="E623" s="5" t="s">
        <v>2008</v>
      </c>
      <c r="F623" s="5" t="str">
        <f>TEXT(Feedback[[#This Row],[Checkin Date]],"dddd")</f>
        <v>Tuesday</v>
      </c>
      <c r="G623" s="5" t="str">
        <f>IF(OR(Feedback[[#This Row],[Checkin Day]]="Monday",Feedback[[#This Row],[Checkin Day]]="Tuesday",Feedback[[#This Row],[Checkin Day]]="Wednesday",Feedback[[#This Row],[Checkin Day]]="Thursday"),"Weekdays","Weekends")</f>
        <v>Weekdays</v>
      </c>
      <c r="H623">
        <v>17</v>
      </c>
      <c r="I6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23" t="s">
        <v>653</v>
      </c>
      <c r="K623" t="s">
        <v>37</v>
      </c>
      <c r="L623" s="1">
        <v>29091</v>
      </c>
      <c r="M623" s="5">
        <f ca="1">DATEDIF(Feedback[[#This Row],[Date of Birth]],TODAY(),"Y")</f>
        <v>45</v>
      </c>
      <c r="N623" t="s">
        <v>22</v>
      </c>
      <c r="O623" t="s">
        <v>23</v>
      </c>
      <c r="P623">
        <v>3</v>
      </c>
      <c r="Q623">
        <v>9</v>
      </c>
      <c r="R623" t="s">
        <v>25</v>
      </c>
      <c r="S623" t="s">
        <v>25</v>
      </c>
      <c r="T623" t="s">
        <v>24</v>
      </c>
      <c r="U623" t="s">
        <v>28</v>
      </c>
      <c r="V623" t="s">
        <v>28</v>
      </c>
      <c r="W623" t="s">
        <v>27</v>
      </c>
      <c r="X623" t="s">
        <v>25</v>
      </c>
      <c r="Y623" t="s">
        <v>27</v>
      </c>
      <c r="Z623" s="6">
        <f>VLOOKUP(Feedback[[#This Row],[Staff attitude]],Rating_Range[],2,0)</f>
        <v>4</v>
      </c>
      <c r="AA623" s="6">
        <f>VLOOKUP(Feedback[[#This Row],[Check-in Process]],Rating_Range[],2,0)</f>
        <v>4</v>
      </c>
      <c r="AB623" s="6">
        <f>VLOOKUP(Feedback[[#This Row],[Room service]],Rating_Range[],2,0)</f>
        <v>3</v>
      </c>
      <c r="AC623" s="6">
        <f>VLOOKUP(Feedback[[#This Row],[Room cleanliness]],Rating_Range[],2,0)</f>
        <v>5</v>
      </c>
      <c r="AD623" s="6">
        <f>VLOOKUP(Feedback[[#This Row],[Food quality]],Rating_Range[],2,0)</f>
        <v>5</v>
      </c>
      <c r="AE623" s="6">
        <f>VLOOKUP(Feedback[[#This Row],[Variety of food]],Rating_Range[],2,0)</f>
        <v>2</v>
      </c>
      <c r="AF623" s="6">
        <f>VLOOKUP(Feedback[[#This Row],[Broadband &amp; TV]],Rating_Range[],2,0)</f>
        <v>4</v>
      </c>
      <c r="AG623" s="6">
        <f>VLOOKUP(Feedback[[#This Row],[Gym]],Rating_Range[],2,0)</f>
        <v>2</v>
      </c>
      <c r="AH623" s="6">
        <f>AVERAGE(Feedback[[#This Row],[S.A]:[Gymm]])</f>
        <v>3.625</v>
      </c>
      <c r="AI623" s="6">
        <f>AVERAGE(Feedback[[#This Row],[S.A]:[C-I-P]])</f>
        <v>4</v>
      </c>
      <c r="AJ623" s="6">
        <f>AVERAGE(Feedback[[#This Row],[RM_S]:[RM_C]])</f>
        <v>4</v>
      </c>
      <c r="AK623" s="6">
        <f>AVERAGE(Feedback[[#This Row],[F_Q]:[Var_Food]])</f>
        <v>3.5</v>
      </c>
      <c r="AL623" s="6">
        <f>AVERAGE(Feedback[[#This Row],[B &amp; TV]:[Gymm]])</f>
        <v>3</v>
      </c>
    </row>
    <row r="624" spans="1:38" x14ac:dyDescent="0.3">
      <c r="A624">
        <v>623</v>
      </c>
      <c r="B624" s="1">
        <v>44522</v>
      </c>
      <c r="C624" s="1">
        <v>44538</v>
      </c>
      <c r="D624" s="5">
        <f>INT(YEAR(Feedback[[#This Row],[Checkin Date]]))</f>
        <v>2021</v>
      </c>
      <c r="E624" s="5" t="s">
        <v>2015</v>
      </c>
      <c r="F624" s="5" t="str">
        <f>TEXT(Feedback[[#This Row],[Checkin Date]],"dddd")</f>
        <v>Monday</v>
      </c>
      <c r="G624" s="5" t="str">
        <f>IF(OR(Feedback[[#This Row],[Checkin Day]]="Monday",Feedback[[#This Row],[Checkin Day]]="Tuesday",Feedback[[#This Row],[Checkin Day]]="Wednesday",Feedback[[#This Row],[Checkin Day]]="Thursday"),"Weekdays","Weekends")</f>
        <v>Weekdays</v>
      </c>
      <c r="H624">
        <v>16</v>
      </c>
      <c r="I6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24" t="s">
        <v>654</v>
      </c>
      <c r="K624" t="s">
        <v>37</v>
      </c>
      <c r="L624" s="1">
        <v>27256</v>
      </c>
      <c r="M624" s="5">
        <f ca="1">DATEDIF(Feedback[[#This Row],[Date of Birth]],TODAY(),"Y")</f>
        <v>50</v>
      </c>
      <c r="N624" t="s">
        <v>31</v>
      </c>
      <c r="O624" t="s">
        <v>1991</v>
      </c>
      <c r="P624">
        <v>5</v>
      </c>
      <c r="Q624">
        <v>5</v>
      </c>
      <c r="R624" t="s">
        <v>28</v>
      </c>
      <c r="S624" t="s">
        <v>24</v>
      </c>
      <c r="T624" t="s">
        <v>28</v>
      </c>
      <c r="U624" t="s">
        <v>24</v>
      </c>
      <c r="V624" t="s">
        <v>26</v>
      </c>
      <c r="W624" t="s">
        <v>25</v>
      </c>
      <c r="X624" t="s">
        <v>28</v>
      </c>
      <c r="Y624" t="s">
        <v>24</v>
      </c>
      <c r="Z624" s="6">
        <f>VLOOKUP(Feedback[[#This Row],[Staff attitude]],Rating_Range[],2,0)</f>
        <v>5</v>
      </c>
      <c r="AA624" s="6">
        <f>VLOOKUP(Feedback[[#This Row],[Check-in Process]],Rating_Range[],2,0)</f>
        <v>3</v>
      </c>
      <c r="AB624" s="6">
        <f>VLOOKUP(Feedback[[#This Row],[Room service]],Rating_Range[],2,0)</f>
        <v>5</v>
      </c>
      <c r="AC624" s="6">
        <f>VLOOKUP(Feedback[[#This Row],[Room cleanliness]],Rating_Range[],2,0)</f>
        <v>3</v>
      </c>
      <c r="AD624" s="6">
        <f>VLOOKUP(Feedback[[#This Row],[Food quality]],Rating_Range[],2,0)</f>
        <v>1</v>
      </c>
      <c r="AE624" s="6">
        <f>VLOOKUP(Feedback[[#This Row],[Variety of food]],Rating_Range[],2,0)</f>
        <v>4</v>
      </c>
      <c r="AF624" s="6">
        <f>VLOOKUP(Feedback[[#This Row],[Broadband &amp; TV]],Rating_Range[],2,0)</f>
        <v>5</v>
      </c>
      <c r="AG624" s="6">
        <f>VLOOKUP(Feedback[[#This Row],[Gym]],Rating_Range[],2,0)</f>
        <v>3</v>
      </c>
      <c r="AH624" s="6">
        <f>AVERAGE(Feedback[[#This Row],[S.A]:[Gymm]])</f>
        <v>3.625</v>
      </c>
      <c r="AI624" s="6">
        <f>AVERAGE(Feedback[[#This Row],[S.A]:[C-I-P]])</f>
        <v>4</v>
      </c>
      <c r="AJ624" s="6">
        <f>AVERAGE(Feedback[[#This Row],[RM_S]:[RM_C]])</f>
        <v>4</v>
      </c>
      <c r="AK624" s="6">
        <f>AVERAGE(Feedback[[#This Row],[F_Q]:[Var_Food]])</f>
        <v>2.5</v>
      </c>
      <c r="AL624" s="6">
        <f>AVERAGE(Feedback[[#This Row],[B &amp; TV]:[Gymm]])</f>
        <v>4</v>
      </c>
    </row>
    <row r="625" spans="1:38" x14ac:dyDescent="0.3">
      <c r="A625">
        <v>624</v>
      </c>
      <c r="B625" s="1">
        <v>44822</v>
      </c>
      <c r="C625" s="1">
        <v>44851</v>
      </c>
      <c r="D625" s="5">
        <f>INT(YEAR(Feedback[[#This Row],[Checkin Date]]))</f>
        <v>2022</v>
      </c>
      <c r="E625" s="5" t="s">
        <v>2019</v>
      </c>
      <c r="F625" s="5" t="str">
        <f>TEXT(Feedback[[#This Row],[Checkin Date]],"dddd")</f>
        <v>Sunday</v>
      </c>
      <c r="G625" s="5" t="str">
        <f>IF(OR(Feedback[[#This Row],[Checkin Day]]="Monday",Feedback[[#This Row],[Checkin Day]]="Tuesday",Feedback[[#This Row],[Checkin Day]]="Wednesday",Feedback[[#This Row],[Checkin Day]]="Thursday"),"Weekdays","Weekends")</f>
        <v>Weekends</v>
      </c>
      <c r="H625">
        <v>29</v>
      </c>
      <c r="I6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25" t="s">
        <v>655</v>
      </c>
      <c r="K625" t="s">
        <v>37</v>
      </c>
      <c r="L625" s="1">
        <v>34603</v>
      </c>
      <c r="M625" s="5">
        <f ca="1">DATEDIF(Feedback[[#This Row],[Date of Birth]],TODAY(),"Y")</f>
        <v>30</v>
      </c>
      <c r="N625" t="s">
        <v>53</v>
      </c>
      <c r="O625" t="s">
        <v>1993</v>
      </c>
      <c r="P625">
        <v>3</v>
      </c>
      <c r="Q625">
        <v>9</v>
      </c>
      <c r="R625" t="s">
        <v>28</v>
      </c>
      <c r="S625" t="s">
        <v>24</v>
      </c>
      <c r="T625" t="s">
        <v>25</v>
      </c>
      <c r="U625" t="s">
        <v>27</v>
      </c>
      <c r="V625" t="s">
        <v>28</v>
      </c>
      <c r="W625" t="s">
        <v>28</v>
      </c>
      <c r="X625" t="s">
        <v>25</v>
      </c>
      <c r="Y625" t="s">
        <v>24</v>
      </c>
      <c r="Z625" s="6">
        <f>VLOOKUP(Feedback[[#This Row],[Staff attitude]],Rating_Range[],2,0)</f>
        <v>5</v>
      </c>
      <c r="AA625" s="6">
        <f>VLOOKUP(Feedback[[#This Row],[Check-in Process]],Rating_Range[],2,0)</f>
        <v>3</v>
      </c>
      <c r="AB625" s="6">
        <f>VLOOKUP(Feedback[[#This Row],[Room service]],Rating_Range[],2,0)</f>
        <v>4</v>
      </c>
      <c r="AC625" s="6">
        <f>VLOOKUP(Feedback[[#This Row],[Room cleanliness]],Rating_Range[],2,0)</f>
        <v>2</v>
      </c>
      <c r="AD625" s="6">
        <f>VLOOKUP(Feedback[[#This Row],[Food quality]],Rating_Range[],2,0)</f>
        <v>5</v>
      </c>
      <c r="AE625" s="6">
        <f>VLOOKUP(Feedback[[#This Row],[Variety of food]],Rating_Range[],2,0)</f>
        <v>5</v>
      </c>
      <c r="AF625" s="6">
        <f>VLOOKUP(Feedback[[#This Row],[Broadband &amp; TV]],Rating_Range[],2,0)</f>
        <v>4</v>
      </c>
      <c r="AG625" s="6">
        <f>VLOOKUP(Feedback[[#This Row],[Gym]],Rating_Range[],2,0)</f>
        <v>3</v>
      </c>
      <c r="AH625" s="6">
        <f>AVERAGE(Feedback[[#This Row],[S.A]:[Gymm]])</f>
        <v>3.875</v>
      </c>
      <c r="AI625" s="6">
        <f>AVERAGE(Feedback[[#This Row],[S.A]:[C-I-P]])</f>
        <v>4</v>
      </c>
      <c r="AJ625" s="6">
        <f>AVERAGE(Feedback[[#This Row],[RM_S]:[RM_C]])</f>
        <v>3</v>
      </c>
      <c r="AK625" s="6">
        <f>AVERAGE(Feedback[[#This Row],[F_Q]:[Var_Food]])</f>
        <v>5</v>
      </c>
      <c r="AL625" s="6">
        <f>AVERAGE(Feedback[[#This Row],[B &amp; TV]:[Gymm]])</f>
        <v>3.5</v>
      </c>
    </row>
    <row r="626" spans="1:38" x14ac:dyDescent="0.3">
      <c r="A626">
        <v>625</v>
      </c>
      <c r="B626" s="1">
        <v>43899</v>
      </c>
      <c r="C626" s="1">
        <v>43913</v>
      </c>
      <c r="D626" s="5">
        <f>INT(YEAR(Feedback[[#This Row],[Checkin Date]]))</f>
        <v>2020</v>
      </c>
      <c r="E626" s="5" t="s">
        <v>2017</v>
      </c>
      <c r="F626" s="5" t="str">
        <f>TEXT(Feedback[[#This Row],[Checkin Date]],"dddd")</f>
        <v>Monday</v>
      </c>
      <c r="G626" s="5" t="str">
        <f>IF(OR(Feedback[[#This Row],[Checkin Day]]="Monday",Feedback[[#This Row],[Checkin Day]]="Tuesday",Feedback[[#This Row],[Checkin Day]]="Wednesday",Feedback[[#This Row],[Checkin Day]]="Thursday"),"Weekdays","Weekends")</f>
        <v>Weekdays</v>
      </c>
      <c r="H626">
        <v>14</v>
      </c>
      <c r="I6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26" t="s">
        <v>656</v>
      </c>
      <c r="K626" t="s">
        <v>37</v>
      </c>
      <c r="L626" s="1">
        <v>30048</v>
      </c>
      <c r="M626" s="5">
        <f ca="1">DATEDIF(Feedback[[#This Row],[Date of Birth]],TODAY(),"Y")</f>
        <v>43</v>
      </c>
      <c r="N626" t="s">
        <v>22</v>
      </c>
      <c r="O626" t="s">
        <v>1991</v>
      </c>
      <c r="P626">
        <v>2</v>
      </c>
      <c r="Q626">
        <v>4</v>
      </c>
      <c r="R626" t="s">
        <v>25</v>
      </c>
      <c r="S626" t="s">
        <v>28</v>
      </c>
      <c r="T626" t="s">
        <v>24</v>
      </c>
      <c r="U626" t="s">
        <v>26</v>
      </c>
      <c r="V626" t="s">
        <v>25</v>
      </c>
      <c r="W626" t="s">
        <v>26</v>
      </c>
      <c r="X626" t="s">
        <v>24</v>
      </c>
      <c r="Y626" t="s">
        <v>24</v>
      </c>
      <c r="Z626" s="6">
        <f>VLOOKUP(Feedback[[#This Row],[Staff attitude]],Rating_Range[],2,0)</f>
        <v>4</v>
      </c>
      <c r="AA626" s="6">
        <f>VLOOKUP(Feedback[[#This Row],[Check-in Process]],Rating_Range[],2,0)</f>
        <v>5</v>
      </c>
      <c r="AB626" s="6">
        <f>VLOOKUP(Feedback[[#This Row],[Room service]],Rating_Range[],2,0)</f>
        <v>3</v>
      </c>
      <c r="AC626" s="6">
        <f>VLOOKUP(Feedback[[#This Row],[Room cleanliness]],Rating_Range[],2,0)</f>
        <v>1</v>
      </c>
      <c r="AD626" s="6">
        <f>VLOOKUP(Feedback[[#This Row],[Food quality]],Rating_Range[],2,0)</f>
        <v>4</v>
      </c>
      <c r="AE626" s="6">
        <f>VLOOKUP(Feedback[[#This Row],[Variety of food]],Rating_Range[],2,0)</f>
        <v>1</v>
      </c>
      <c r="AF626" s="6">
        <f>VLOOKUP(Feedback[[#This Row],[Broadband &amp; TV]],Rating_Range[],2,0)</f>
        <v>3</v>
      </c>
      <c r="AG626" s="6">
        <f>VLOOKUP(Feedback[[#This Row],[Gym]],Rating_Range[],2,0)</f>
        <v>3</v>
      </c>
      <c r="AH626" s="6">
        <f>AVERAGE(Feedback[[#This Row],[S.A]:[Gymm]])</f>
        <v>3</v>
      </c>
      <c r="AI626" s="6">
        <f>AVERAGE(Feedback[[#This Row],[S.A]:[C-I-P]])</f>
        <v>4.5</v>
      </c>
      <c r="AJ626" s="6">
        <f>AVERAGE(Feedback[[#This Row],[RM_S]:[RM_C]])</f>
        <v>2</v>
      </c>
      <c r="AK626" s="6">
        <f>AVERAGE(Feedback[[#This Row],[F_Q]:[Var_Food]])</f>
        <v>2.5</v>
      </c>
      <c r="AL626" s="6">
        <f>AVERAGE(Feedback[[#This Row],[B &amp; TV]:[Gymm]])</f>
        <v>3</v>
      </c>
    </row>
    <row r="627" spans="1:38" x14ac:dyDescent="0.3">
      <c r="A627">
        <v>626</v>
      </c>
      <c r="B627" s="1">
        <v>44604</v>
      </c>
      <c r="C627" s="1">
        <v>44624</v>
      </c>
      <c r="D627" s="5">
        <f>INT(YEAR(Feedback[[#This Row],[Checkin Date]]))</f>
        <v>2022</v>
      </c>
      <c r="E627" s="5" t="s">
        <v>2018</v>
      </c>
      <c r="F627" s="5" t="str">
        <f>TEXT(Feedback[[#This Row],[Checkin Date]],"dddd")</f>
        <v>Saturday</v>
      </c>
      <c r="G627" s="5" t="str">
        <f>IF(OR(Feedback[[#This Row],[Checkin Day]]="Monday",Feedback[[#This Row],[Checkin Day]]="Tuesday",Feedback[[#This Row],[Checkin Day]]="Wednesday",Feedback[[#This Row],[Checkin Day]]="Thursday"),"Weekdays","Weekends")</f>
        <v>Weekends</v>
      </c>
      <c r="H627">
        <v>20</v>
      </c>
      <c r="I6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27" t="s">
        <v>657</v>
      </c>
      <c r="K627" t="s">
        <v>21</v>
      </c>
      <c r="L627" s="1">
        <v>31417</v>
      </c>
      <c r="M627" s="5">
        <f ca="1">DATEDIF(Feedback[[#This Row],[Date of Birth]],TODAY(),"Y")</f>
        <v>39</v>
      </c>
      <c r="N627" t="s">
        <v>31</v>
      </c>
      <c r="O627" t="s">
        <v>1992</v>
      </c>
      <c r="P627">
        <v>3</v>
      </c>
      <c r="Q627">
        <v>9</v>
      </c>
      <c r="R627" t="s">
        <v>25</v>
      </c>
      <c r="S627" t="s">
        <v>25</v>
      </c>
      <c r="T627" t="s">
        <v>27</v>
      </c>
      <c r="U627" t="s">
        <v>26</v>
      </c>
      <c r="V627" t="s">
        <v>27</v>
      </c>
      <c r="W627" t="s">
        <v>27</v>
      </c>
      <c r="X627" t="s">
        <v>27</v>
      </c>
      <c r="Y627" t="s">
        <v>26</v>
      </c>
      <c r="Z627" s="6">
        <f>VLOOKUP(Feedback[[#This Row],[Staff attitude]],Rating_Range[],2,0)</f>
        <v>4</v>
      </c>
      <c r="AA627" s="6">
        <f>VLOOKUP(Feedback[[#This Row],[Check-in Process]],Rating_Range[],2,0)</f>
        <v>4</v>
      </c>
      <c r="AB627" s="6">
        <f>VLOOKUP(Feedback[[#This Row],[Room service]],Rating_Range[],2,0)</f>
        <v>2</v>
      </c>
      <c r="AC627" s="6">
        <f>VLOOKUP(Feedback[[#This Row],[Room cleanliness]],Rating_Range[],2,0)</f>
        <v>1</v>
      </c>
      <c r="AD627" s="6">
        <f>VLOOKUP(Feedback[[#This Row],[Food quality]],Rating_Range[],2,0)</f>
        <v>2</v>
      </c>
      <c r="AE627" s="6">
        <f>VLOOKUP(Feedback[[#This Row],[Variety of food]],Rating_Range[],2,0)</f>
        <v>2</v>
      </c>
      <c r="AF627" s="6">
        <f>VLOOKUP(Feedback[[#This Row],[Broadband &amp; TV]],Rating_Range[],2,0)</f>
        <v>2</v>
      </c>
      <c r="AG627" s="6">
        <f>VLOOKUP(Feedback[[#This Row],[Gym]],Rating_Range[],2,0)</f>
        <v>1</v>
      </c>
      <c r="AH627" s="6">
        <f>AVERAGE(Feedback[[#This Row],[S.A]:[Gymm]])</f>
        <v>2.25</v>
      </c>
      <c r="AI627" s="6">
        <f>AVERAGE(Feedback[[#This Row],[S.A]:[C-I-P]])</f>
        <v>4</v>
      </c>
      <c r="AJ627" s="6">
        <f>AVERAGE(Feedback[[#This Row],[RM_S]:[RM_C]])</f>
        <v>1.5</v>
      </c>
      <c r="AK627" s="6">
        <f>AVERAGE(Feedback[[#This Row],[F_Q]:[Var_Food]])</f>
        <v>2</v>
      </c>
      <c r="AL627" s="6">
        <f>AVERAGE(Feedback[[#This Row],[B &amp; TV]:[Gymm]])</f>
        <v>1.5</v>
      </c>
    </row>
    <row r="628" spans="1:38" x14ac:dyDescent="0.3">
      <c r="A628">
        <v>627</v>
      </c>
      <c r="B628" s="1">
        <v>43818</v>
      </c>
      <c r="C628" s="1">
        <v>43839</v>
      </c>
      <c r="D628" s="5">
        <f>INT(YEAR(Feedback[[#This Row],[Checkin Date]]))</f>
        <v>2019</v>
      </c>
      <c r="E628" s="5" t="s">
        <v>2010</v>
      </c>
      <c r="F628" s="5" t="str">
        <f>TEXT(Feedback[[#This Row],[Checkin Date]],"dddd")</f>
        <v>Thursday</v>
      </c>
      <c r="G628" s="5" t="str">
        <f>IF(OR(Feedback[[#This Row],[Checkin Day]]="Monday",Feedback[[#This Row],[Checkin Day]]="Tuesday",Feedback[[#This Row],[Checkin Day]]="Wednesday",Feedback[[#This Row],[Checkin Day]]="Thursday"),"Weekdays","Weekends")</f>
        <v>Weekdays</v>
      </c>
      <c r="H628">
        <v>21</v>
      </c>
      <c r="I6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28" t="s">
        <v>658</v>
      </c>
      <c r="K628" t="s">
        <v>21</v>
      </c>
      <c r="L628" s="1">
        <v>26019</v>
      </c>
      <c r="M628" s="5">
        <f ca="1">DATEDIF(Feedback[[#This Row],[Date of Birth]],TODAY(),"Y")</f>
        <v>54</v>
      </c>
      <c r="N628" t="s">
        <v>31</v>
      </c>
      <c r="O628" t="s">
        <v>1992</v>
      </c>
      <c r="P628">
        <v>4</v>
      </c>
      <c r="Q628">
        <v>9</v>
      </c>
      <c r="R628" t="s">
        <v>28</v>
      </c>
      <c r="S628" t="s">
        <v>24</v>
      </c>
      <c r="T628" t="s">
        <v>27</v>
      </c>
      <c r="U628" t="s">
        <v>25</v>
      </c>
      <c r="V628" t="s">
        <v>25</v>
      </c>
      <c r="W628" t="s">
        <v>27</v>
      </c>
      <c r="X628" t="s">
        <v>26</v>
      </c>
      <c r="Y628" t="s">
        <v>24</v>
      </c>
      <c r="Z628" s="6">
        <f>VLOOKUP(Feedback[[#This Row],[Staff attitude]],Rating_Range[],2,0)</f>
        <v>5</v>
      </c>
      <c r="AA628" s="6">
        <f>VLOOKUP(Feedback[[#This Row],[Check-in Process]],Rating_Range[],2,0)</f>
        <v>3</v>
      </c>
      <c r="AB628" s="6">
        <f>VLOOKUP(Feedback[[#This Row],[Room service]],Rating_Range[],2,0)</f>
        <v>2</v>
      </c>
      <c r="AC628" s="6">
        <f>VLOOKUP(Feedback[[#This Row],[Room cleanliness]],Rating_Range[],2,0)</f>
        <v>4</v>
      </c>
      <c r="AD628" s="6">
        <f>VLOOKUP(Feedback[[#This Row],[Food quality]],Rating_Range[],2,0)</f>
        <v>4</v>
      </c>
      <c r="AE628" s="6">
        <f>VLOOKUP(Feedback[[#This Row],[Variety of food]],Rating_Range[],2,0)</f>
        <v>2</v>
      </c>
      <c r="AF628" s="6">
        <f>VLOOKUP(Feedback[[#This Row],[Broadband &amp; TV]],Rating_Range[],2,0)</f>
        <v>1</v>
      </c>
      <c r="AG628" s="6">
        <f>VLOOKUP(Feedback[[#This Row],[Gym]],Rating_Range[],2,0)</f>
        <v>3</v>
      </c>
      <c r="AH628" s="6">
        <f>AVERAGE(Feedback[[#This Row],[S.A]:[Gymm]])</f>
        <v>3</v>
      </c>
      <c r="AI628" s="6">
        <f>AVERAGE(Feedback[[#This Row],[S.A]:[C-I-P]])</f>
        <v>4</v>
      </c>
      <c r="AJ628" s="6">
        <f>AVERAGE(Feedback[[#This Row],[RM_S]:[RM_C]])</f>
        <v>3</v>
      </c>
      <c r="AK628" s="6">
        <f>AVERAGE(Feedback[[#This Row],[F_Q]:[Var_Food]])</f>
        <v>3</v>
      </c>
      <c r="AL628" s="6">
        <f>AVERAGE(Feedback[[#This Row],[B &amp; TV]:[Gymm]])</f>
        <v>2</v>
      </c>
    </row>
    <row r="629" spans="1:38" x14ac:dyDescent="0.3">
      <c r="A629">
        <v>628</v>
      </c>
      <c r="B629" s="1">
        <v>44253</v>
      </c>
      <c r="C629" s="1">
        <v>44256</v>
      </c>
      <c r="D629" s="5">
        <f>INT(YEAR(Feedback[[#This Row],[Checkin Date]]))</f>
        <v>2021</v>
      </c>
      <c r="E629" s="5" t="s">
        <v>2018</v>
      </c>
      <c r="F629" s="5" t="str">
        <f>TEXT(Feedback[[#This Row],[Checkin Date]],"dddd")</f>
        <v>Friday</v>
      </c>
      <c r="G629" s="5" t="str">
        <f>IF(OR(Feedback[[#This Row],[Checkin Day]]="Monday",Feedback[[#This Row],[Checkin Day]]="Tuesday",Feedback[[#This Row],[Checkin Day]]="Wednesday",Feedback[[#This Row],[Checkin Day]]="Thursday"),"Weekdays","Weekends")</f>
        <v>Weekends</v>
      </c>
      <c r="H629">
        <v>3</v>
      </c>
      <c r="I6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629" t="s">
        <v>659</v>
      </c>
      <c r="K629" t="s">
        <v>37</v>
      </c>
      <c r="L629" s="1">
        <v>22614</v>
      </c>
      <c r="M629" s="5">
        <f ca="1">DATEDIF(Feedback[[#This Row],[Date of Birth]],TODAY(),"Y")</f>
        <v>63</v>
      </c>
      <c r="N629" t="s">
        <v>31</v>
      </c>
      <c r="O629" t="s">
        <v>1992</v>
      </c>
      <c r="P629">
        <v>1</v>
      </c>
      <c r="Q629">
        <v>7</v>
      </c>
      <c r="R629" t="s">
        <v>25</v>
      </c>
      <c r="S629" t="s">
        <v>24</v>
      </c>
      <c r="T629" t="s">
        <v>27</v>
      </c>
      <c r="U629" t="s">
        <v>28</v>
      </c>
      <c r="V629" t="s">
        <v>28</v>
      </c>
      <c r="W629" t="s">
        <v>27</v>
      </c>
      <c r="X629" t="s">
        <v>25</v>
      </c>
      <c r="Y629" t="s">
        <v>25</v>
      </c>
      <c r="Z629" s="6">
        <f>VLOOKUP(Feedback[[#This Row],[Staff attitude]],Rating_Range[],2,0)</f>
        <v>4</v>
      </c>
      <c r="AA629" s="6">
        <f>VLOOKUP(Feedback[[#This Row],[Check-in Process]],Rating_Range[],2,0)</f>
        <v>3</v>
      </c>
      <c r="AB629" s="6">
        <f>VLOOKUP(Feedback[[#This Row],[Room service]],Rating_Range[],2,0)</f>
        <v>2</v>
      </c>
      <c r="AC629" s="6">
        <f>VLOOKUP(Feedback[[#This Row],[Room cleanliness]],Rating_Range[],2,0)</f>
        <v>5</v>
      </c>
      <c r="AD629" s="6">
        <f>VLOOKUP(Feedback[[#This Row],[Food quality]],Rating_Range[],2,0)</f>
        <v>5</v>
      </c>
      <c r="AE629" s="6">
        <f>VLOOKUP(Feedback[[#This Row],[Variety of food]],Rating_Range[],2,0)</f>
        <v>2</v>
      </c>
      <c r="AF629" s="6">
        <f>VLOOKUP(Feedback[[#This Row],[Broadband &amp; TV]],Rating_Range[],2,0)</f>
        <v>4</v>
      </c>
      <c r="AG629" s="6">
        <f>VLOOKUP(Feedback[[#This Row],[Gym]],Rating_Range[],2,0)</f>
        <v>4</v>
      </c>
      <c r="AH629" s="6">
        <f>AVERAGE(Feedback[[#This Row],[S.A]:[Gymm]])</f>
        <v>3.625</v>
      </c>
      <c r="AI629" s="6">
        <f>AVERAGE(Feedback[[#This Row],[S.A]:[C-I-P]])</f>
        <v>3.5</v>
      </c>
      <c r="AJ629" s="6">
        <f>AVERAGE(Feedback[[#This Row],[RM_S]:[RM_C]])</f>
        <v>3.5</v>
      </c>
      <c r="AK629" s="6">
        <f>AVERAGE(Feedback[[#This Row],[F_Q]:[Var_Food]])</f>
        <v>3.5</v>
      </c>
      <c r="AL629" s="6">
        <f>AVERAGE(Feedback[[#This Row],[B &amp; TV]:[Gymm]])</f>
        <v>4</v>
      </c>
    </row>
    <row r="630" spans="1:38" x14ac:dyDescent="0.3">
      <c r="A630">
        <v>629</v>
      </c>
      <c r="B630" s="1">
        <v>44899</v>
      </c>
      <c r="C630" s="1">
        <v>44903</v>
      </c>
      <c r="D630" s="5">
        <f>INT(YEAR(Feedback[[#This Row],[Checkin Date]]))</f>
        <v>2022</v>
      </c>
      <c r="E630" s="5" t="s">
        <v>2010</v>
      </c>
      <c r="F630" s="5" t="str">
        <f>TEXT(Feedback[[#This Row],[Checkin Date]],"dddd")</f>
        <v>Sunday</v>
      </c>
      <c r="G630" s="5" t="str">
        <f>IF(OR(Feedback[[#This Row],[Checkin Day]]="Monday",Feedback[[#This Row],[Checkin Day]]="Tuesday",Feedback[[#This Row],[Checkin Day]]="Wednesday",Feedback[[#This Row],[Checkin Day]]="Thursday"),"Weekdays","Weekends")</f>
        <v>Weekends</v>
      </c>
      <c r="H630">
        <v>4</v>
      </c>
      <c r="I6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30" t="s">
        <v>660</v>
      </c>
      <c r="K630" t="s">
        <v>37</v>
      </c>
      <c r="L630" s="1">
        <v>22147</v>
      </c>
      <c r="M630" s="5">
        <f ca="1">DATEDIF(Feedback[[#This Row],[Date of Birth]],TODAY(),"Y")</f>
        <v>64</v>
      </c>
      <c r="N630" t="s">
        <v>31</v>
      </c>
      <c r="O630" t="s">
        <v>1994</v>
      </c>
      <c r="P630">
        <v>2</v>
      </c>
      <c r="Q630">
        <v>10</v>
      </c>
      <c r="R630" t="s">
        <v>27</v>
      </c>
      <c r="S630" t="s">
        <v>27</v>
      </c>
      <c r="T630" t="s">
        <v>24</v>
      </c>
      <c r="U630" t="s">
        <v>24</v>
      </c>
      <c r="V630" t="s">
        <v>28</v>
      </c>
      <c r="W630" t="s">
        <v>26</v>
      </c>
      <c r="X630" t="s">
        <v>25</v>
      </c>
      <c r="Y630" t="s">
        <v>27</v>
      </c>
      <c r="Z630" s="6">
        <f>VLOOKUP(Feedback[[#This Row],[Staff attitude]],Rating_Range[],2,0)</f>
        <v>2</v>
      </c>
      <c r="AA630" s="6">
        <f>VLOOKUP(Feedback[[#This Row],[Check-in Process]],Rating_Range[],2,0)</f>
        <v>2</v>
      </c>
      <c r="AB630" s="6">
        <f>VLOOKUP(Feedback[[#This Row],[Room service]],Rating_Range[],2,0)</f>
        <v>3</v>
      </c>
      <c r="AC630" s="6">
        <f>VLOOKUP(Feedback[[#This Row],[Room cleanliness]],Rating_Range[],2,0)</f>
        <v>3</v>
      </c>
      <c r="AD630" s="6">
        <f>VLOOKUP(Feedback[[#This Row],[Food quality]],Rating_Range[],2,0)</f>
        <v>5</v>
      </c>
      <c r="AE630" s="6">
        <f>VLOOKUP(Feedback[[#This Row],[Variety of food]],Rating_Range[],2,0)</f>
        <v>1</v>
      </c>
      <c r="AF630" s="6">
        <f>VLOOKUP(Feedback[[#This Row],[Broadband &amp; TV]],Rating_Range[],2,0)</f>
        <v>4</v>
      </c>
      <c r="AG630" s="6">
        <f>VLOOKUP(Feedback[[#This Row],[Gym]],Rating_Range[],2,0)</f>
        <v>2</v>
      </c>
      <c r="AH630" s="6">
        <f>AVERAGE(Feedback[[#This Row],[S.A]:[Gymm]])</f>
        <v>2.75</v>
      </c>
      <c r="AI630" s="6">
        <f>AVERAGE(Feedback[[#This Row],[S.A]:[C-I-P]])</f>
        <v>2</v>
      </c>
      <c r="AJ630" s="6">
        <f>AVERAGE(Feedback[[#This Row],[RM_S]:[RM_C]])</f>
        <v>3</v>
      </c>
      <c r="AK630" s="6">
        <f>AVERAGE(Feedback[[#This Row],[F_Q]:[Var_Food]])</f>
        <v>3</v>
      </c>
      <c r="AL630" s="6">
        <f>AVERAGE(Feedback[[#This Row],[B &amp; TV]:[Gymm]])</f>
        <v>3</v>
      </c>
    </row>
    <row r="631" spans="1:38" x14ac:dyDescent="0.3">
      <c r="A631">
        <v>630</v>
      </c>
      <c r="B631" s="1">
        <v>44156</v>
      </c>
      <c r="C631" s="1">
        <v>44170</v>
      </c>
      <c r="D631" s="5">
        <f>INT(YEAR(Feedback[[#This Row],[Checkin Date]]))</f>
        <v>2020</v>
      </c>
      <c r="E631" s="5" t="s">
        <v>2015</v>
      </c>
      <c r="F631" s="5" t="str">
        <f>TEXT(Feedback[[#This Row],[Checkin Date]],"dddd")</f>
        <v>Saturday</v>
      </c>
      <c r="G631" s="5" t="str">
        <f>IF(OR(Feedback[[#This Row],[Checkin Day]]="Monday",Feedback[[#This Row],[Checkin Day]]="Tuesday",Feedback[[#This Row],[Checkin Day]]="Wednesday",Feedback[[#This Row],[Checkin Day]]="Thursday"),"Weekdays","Weekends")</f>
        <v>Weekends</v>
      </c>
      <c r="H631">
        <v>14</v>
      </c>
      <c r="I6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31" t="s">
        <v>661</v>
      </c>
      <c r="K631" t="s">
        <v>37</v>
      </c>
      <c r="L631" s="1">
        <v>28225</v>
      </c>
      <c r="M631" s="5">
        <f ca="1">DATEDIF(Feedback[[#This Row],[Date of Birth]],TODAY(),"Y")</f>
        <v>48</v>
      </c>
      <c r="N631" t="s">
        <v>22</v>
      </c>
      <c r="O631" t="s">
        <v>23</v>
      </c>
      <c r="P631">
        <v>2</v>
      </c>
      <c r="Q631">
        <v>6</v>
      </c>
      <c r="R631" t="s">
        <v>25</v>
      </c>
      <c r="S631" t="s">
        <v>25</v>
      </c>
      <c r="T631" t="s">
        <v>28</v>
      </c>
      <c r="U631" t="s">
        <v>26</v>
      </c>
      <c r="V631" t="s">
        <v>24</v>
      </c>
      <c r="W631" t="s">
        <v>26</v>
      </c>
      <c r="X631" t="s">
        <v>25</v>
      </c>
      <c r="Y631" t="s">
        <v>27</v>
      </c>
      <c r="Z631" s="6">
        <f>VLOOKUP(Feedback[[#This Row],[Staff attitude]],Rating_Range[],2,0)</f>
        <v>4</v>
      </c>
      <c r="AA631" s="6">
        <f>VLOOKUP(Feedback[[#This Row],[Check-in Process]],Rating_Range[],2,0)</f>
        <v>4</v>
      </c>
      <c r="AB631" s="6">
        <f>VLOOKUP(Feedback[[#This Row],[Room service]],Rating_Range[],2,0)</f>
        <v>5</v>
      </c>
      <c r="AC631" s="6">
        <f>VLOOKUP(Feedback[[#This Row],[Room cleanliness]],Rating_Range[],2,0)</f>
        <v>1</v>
      </c>
      <c r="AD631" s="6">
        <f>VLOOKUP(Feedback[[#This Row],[Food quality]],Rating_Range[],2,0)</f>
        <v>3</v>
      </c>
      <c r="AE631" s="6">
        <f>VLOOKUP(Feedback[[#This Row],[Variety of food]],Rating_Range[],2,0)</f>
        <v>1</v>
      </c>
      <c r="AF631" s="6">
        <f>VLOOKUP(Feedback[[#This Row],[Broadband &amp; TV]],Rating_Range[],2,0)</f>
        <v>4</v>
      </c>
      <c r="AG631" s="6">
        <f>VLOOKUP(Feedback[[#This Row],[Gym]],Rating_Range[],2,0)</f>
        <v>2</v>
      </c>
      <c r="AH631" s="6">
        <f>AVERAGE(Feedback[[#This Row],[S.A]:[Gymm]])</f>
        <v>3</v>
      </c>
      <c r="AI631" s="6">
        <f>AVERAGE(Feedback[[#This Row],[S.A]:[C-I-P]])</f>
        <v>4</v>
      </c>
      <c r="AJ631" s="6">
        <f>AVERAGE(Feedback[[#This Row],[RM_S]:[RM_C]])</f>
        <v>3</v>
      </c>
      <c r="AK631" s="6">
        <f>AVERAGE(Feedback[[#This Row],[F_Q]:[Var_Food]])</f>
        <v>2</v>
      </c>
      <c r="AL631" s="6">
        <f>AVERAGE(Feedback[[#This Row],[B &amp; TV]:[Gymm]])</f>
        <v>3</v>
      </c>
    </row>
    <row r="632" spans="1:38" x14ac:dyDescent="0.3">
      <c r="A632">
        <v>631</v>
      </c>
      <c r="B632" s="1">
        <v>44350</v>
      </c>
      <c r="C632" s="1">
        <v>44378</v>
      </c>
      <c r="D632" s="5">
        <f>INT(YEAR(Feedback[[#This Row],[Checkin Date]]))</f>
        <v>2021</v>
      </c>
      <c r="E632" s="5" t="s">
        <v>2009</v>
      </c>
      <c r="F632" s="5" t="str">
        <f>TEXT(Feedback[[#This Row],[Checkin Date]],"dddd")</f>
        <v>Thursday</v>
      </c>
      <c r="G632" s="5" t="str">
        <f>IF(OR(Feedback[[#This Row],[Checkin Day]]="Monday",Feedback[[#This Row],[Checkin Day]]="Tuesday",Feedback[[#This Row],[Checkin Day]]="Wednesday",Feedback[[#This Row],[Checkin Day]]="Thursday"),"Weekdays","Weekends")</f>
        <v>Weekdays</v>
      </c>
      <c r="H632">
        <v>28</v>
      </c>
      <c r="I6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32" t="s">
        <v>662</v>
      </c>
      <c r="K632" t="s">
        <v>21</v>
      </c>
      <c r="L632" s="1">
        <v>23997</v>
      </c>
      <c r="M632" s="5">
        <f ca="1">DATEDIF(Feedback[[#This Row],[Date of Birth]],TODAY(),"Y")</f>
        <v>59</v>
      </c>
      <c r="N632" t="s">
        <v>31</v>
      </c>
      <c r="O632" t="s">
        <v>1995</v>
      </c>
      <c r="P632">
        <v>5</v>
      </c>
      <c r="Q632">
        <v>8</v>
      </c>
      <c r="R632" t="s">
        <v>25</v>
      </c>
      <c r="S632" t="s">
        <v>25</v>
      </c>
      <c r="T632" t="s">
        <v>25</v>
      </c>
      <c r="U632" t="s">
        <v>28</v>
      </c>
      <c r="V632" t="s">
        <v>28</v>
      </c>
      <c r="W632" t="s">
        <v>26</v>
      </c>
      <c r="X632" t="s">
        <v>24</v>
      </c>
      <c r="Y632" t="s">
        <v>28</v>
      </c>
      <c r="Z632" s="6">
        <f>VLOOKUP(Feedback[[#This Row],[Staff attitude]],Rating_Range[],2,0)</f>
        <v>4</v>
      </c>
      <c r="AA632" s="6">
        <f>VLOOKUP(Feedback[[#This Row],[Check-in Process]],Rating_Range[],2,0)</f>
        <v>4</v>
      </c>
      <c r="AB632" s="6">
        <f>VLOOKUP(Feedback[[#This Row],[Room service]],Rating_Range[],2,0)</f>
        <v>4</v>
      </c>
      <c r="AC632" s="6">
        <f>VLOOKUP(Feedback[[#This Row],[Room cleanliness]],Rating_Range[],2,0)</f>
        <v>5</v>
      </c>
      <c r="AD632" s="6">
        <f>VLOOKUP(Feedback[[#This Row],[Food quality]],Rating_Range[],2,0)</f>
        <v>5</v>
      </c>
      <c r="AE632" s="6">
        <f>VLOOKUP(Feedback[[#This Row],[Variety of food]],Rating_Range[],2,0)</f>
        <v>1</v>
      </c>
      <c r="AF632" s="6">
        <f>VLOOKUP(Feedback[[#This Row],[Broadband &amp; TV]],Rating_Range[],2,0)</f>
        <v>3</v>
      </c>
      <c r="AG632" s="6">
        <f>VLOOKUP(Feedback[[#This Row],[Gym]],Rating_Range[],2,0)</f>
        <v>5</v>
      </c>
      <c r="AH632" s="6">
        <f>AVERAGE(Feedback[[#This Row],[S.A]:[Gymm]])</f>
        <v>3.875</v>
      </c>
      <c r="AI632" s="6">
        <f>AVERAGE(Feedback[[#This Row],[S.A]:[C-I-P]])</f>
        <v>4</v>
      </c>
      <c r="AJ632" s="6">
        <f>AVERAGE(Feedback[[#This Row],[RM_S]:[RM_C]])</f>
        <v>4.5</v>
      </c>
      <c r="AK632" s="6">
        <f>AVERAGE(Feedback[[#This Row],[F_Q]:[Var_Food]])</f>
        <v>3</v>
      </c>
      <c r="AL632" s="6">
        <f>AVERAGE(Feedback[[#This Row],[B &amp; TV]:[Gymm]])</f>
        <v>4</v>
      </c>
    </row>
    <row r="633" spans="1:38" x14ac:dyDescent="0.3">
      <c r="A633">
        <v>632</v>
      </c>
      <c r="B633" s="1">
        <v>43959</v>
      </c>
      <c r="C633" s="1">
        <v>43981</v>
      </c>
      <c r="D633" s="5">
        <f>INT(YEAR(Feedback[[#This Row],[Checkin Date]]))</f>
        <v>2020</v>
      </c>
      <c r="E633" s="5" t="s">
        <v>2011</v>
      </c>
      <c r="F633" s="5" t="str">
        <f>TEXT(Feedback[[#This Row],[Checkin Date]],"dddd")</f>
        <v>Friday</v>
      </c>
      <c r="G633" s="5" t="str">
        <f>IF(OR(Feedback[[#This Row],[Checkin Day]]="Monday",Feedback[[#This Row],[Checkin Day]]="Tuesday",Feedback[[#This Row],[Checkin Day]]="Wednesday",Feedback[[#This Row],[Checkin Day]]="Thursday"),"Weekdays","Weekends")</f>
        <v>Weekends</v>
      </c>
      <c r="H633">
        <v>22</v>
      </c>
      <c r="I6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33" t="s">
        <v>663</v>
      </c>
      <c r="K633" t="s">
        <v>21</v>
      </c>
      <c r="L633" s="1">
        <v>20928</v>
      </c>
      <c r="M633" s="5">
        <f ca="1">DATEDIF(Feedback[[#This Row],[Date of Birth]],TODAY(),"Y")</f>
        <v>68</v>
      </c>
      <c r="N633" t="s">
        <v>22</v>
      </c>
      <c r="O633" t="s">
        <v>23</v>
      </c>
      <c r="P633">
        <v>1</v>
      </c>
      <c r="Q633">
        <v>9</v>
      </c>
      <c r="R633" t="s">
        <v>25</v>
      </c>
      <c r="S633" t="s">
        <v>24</v>
      </c>
      <c r="T633" t="s">
        <v>25</v>
      </c>
      <c r="U633" t="s">
        <v>27</v>
      </c>
      <c r="V633" t="s">
        <v>26</v>
      </c>
      <c r="W633" t="s">
        <v>27</v>
      </c>
      <c r="X633" t="s">
        <v>26</v>
      </c>
      <c r="Y633" t="s">
        <v>28</v>
      </c>
      <c r="Z633" s="6">
        <f>VLOOKUP(Feedback[[#This Row],[Staff attitude]],Rating_Range[],2,0)</f>
        <v>4</v>
      </c>
      <c r="AA633" s="6">
        <f>VLOOKUP(Feedback[[#This Row],[Check-in Process]],Rating_Range[],2,0)</f>
        <v>3</v>
      </c>
      <c r="AB633" s="6">
        <f>VLOOKUP(Feedback[[#This Row],[Room service]],Rating_Range[],2,0)</f>
        <v>4</v>
      </c>
      <c r="AC633" s="6">
        <f>VLOOKUP(Feedback[[#This Row],[Room cleanliness]],Rating_Range[],2,0)</f>
        <v>2</v>
      </c>
      <c r="AD633" s="6">
        <f>VLOOKUP(Feedback[[#This Row],[Food quality]],Rating_Range[],2,0)</f>
        <v>1</v>
      </c>
      <c r="AE633" s="6">
        <f>VLOOKUP(Feedback[[#This Row],[Variety of food]],Rating_Range[],2,0)</f>
        <v>2</v>
      </c>
      <c r="AF633" s="6">
        <f>VLOOKUP(Feedback[[#This Row],[Broadband &amp; TV]],Rating_Range[],2,0)</f>
        <v>1</v>
      </c>
      <c r="AG633" s="6">
        <f>VLOOKUP(Feedback[[#This Row],[Gym]],Rating_Range[],2,0)</f>
        <v>5</v>
      </c>
      <c r="AH633" s="6">
        <f>AVERAGE(Feedback[[#This Row],[S.A]:[Gymm]])</f>
        <v>2.75</v>
      </c>
      <c r="AI633" s="6">
        <f>AVERAGE(Feedback[[#This Row],[S.A]:[C-I-P]])</f>
        <v>3.5</v>
      </c>
      <c r="AJ633" s="6">
        <f>AVERAGE(Feedback[[#This Row],[RM_S]:[RM_C]])</f>
        <v>3</v>
      </c>
      <c r="AK633" s="6">
        <f>AVERAGE(Feedback[[#This Row],[F_Q]:[Var_Food]])</f>
        <v>1.5</v>
      </c>
      <c r="AL633" s="6">
        <f>AVERAGE(Feedback[[#This Row],[B &amp; TV]:[Gymm]])</f>
        <v>3</v>
      </c>
    </row>
    <row r="634" spans="1:38" x14ac:dyDescent="0.3">
      <c r="A634">
        <v>633</v>
      </c>
      <c r="B634" s="1">
        <v>44436</v>
      </c>
      <c r="C634" s="1">
        <v>44462</v>
      </c>
      <c r="D634" s="5">
        <f>INT(YEAR(Feedback[[#This Row],[Checkin Date]]))</f>
        <v>2021</v>
      </c>
      <c r="E634" s="5" t="s">
        <v>2012</v>
      </c>
      <c r="F634" s="5" t="str">
        <f>TEXT(Feedback[[#This Row],[Checkin Date]],"dddd")</f>
        <v>Saturday</v>
      </c>
      <c r="G634" s="5" t="str">
        <f>IF(OR(Feedback[[#This Row],[Checkin Day]]="Monday",Feedback[[#This Row],[Checkin Day]]="Tuesday",Feedback[[#This Row],[Checkin Day]]="Wednesday",Feedback[[#This Row],[Checkin Day]]="Thursday"),"Weekdays","Weekends")</f>
        <v>Weekends</v>
      </c>
      <c r="H634">
        <v>26</v>
      </c>
      <c r="I6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34" t="s">
        <v>664</v>
      </c>
      <c r="K634" t="s">
        <v>21</v>
      </c>
      <c r="L634" s="1">
        <v>36538</v>
      </c>
      <c r="M634" s="5">
        <f ca="1">DATEDIF(Feedback[[#This Row],[Date of Birth]],TODAY(),"Y")</f>
        <v>25</v>
      </c>
      <c r="N634" t="s">
        <v>31</v>
      </c>
      <c r="O634" t="s">
        <v>1993</v>
      </c>
      <c r="P634">
        <v>5</v>
      </c>
      <c r="Q634">
        <v>9</v>
      </c>
      <c r="R634" t="s">
        <v>24</v>
      </c>
      <c r="S634" t="s">
        <v>25</v>
      </c>
      <c r="T634" t="s">
        <v>28</v>
      </c>
      <c r="U634" t="s">
        <v>26</v>
      </c>
      <c r="V634" t="s">
        <v>24</v>
      </c>
      <c r="W634" t="s">
        <v>27</v>
      </c>
      <c r="X634" t="s">
        <v>25</v>
      </c>
      <c r="Y634" t="s">
        <v>26</v>
      </c>
      <c r="Z634" s="6">
        <f>VLOOKUP(Feedback[[#This Row],[Staff attitude]],Rating_Range[],2,0)</f>
        <v>3</v>
      </c>
      <c r="AA634" s="6">
        <f>VLOOKUP(Feedback[[#This Row],[Check-in Process]],Rating_Range[],2,0)</f>
        <v>4</v>
      </c>
      <c r="AB634" s="6">
        <f>VLOOKUP(Feedback[[#This Row],[Room service]],Rating_Range[],2,0)</f>
        <v>5</v>
      </c>
      <c r="AC634" s="6">
        <f>VLOOKUP(Feedback[[#This Row],[Room cleanliness]],Rating_Range[],2,0)</f>
        <v>1</v>
      </c>
      <c r="AD634" s="6">
        <f>VLOOKUP(Feedback[[#This Row],[Food quality]],Rating_Range[],2,0)</f>
        <v>3</v>
      </c>
      <c r="AE634" s="6">
        <f>VLOOKUP(Feedback[[#This Row],[Variety of food]],Rating_Range[],2,0)</f>
        <v>2</v>
      </c>
      <c r="AF634" s="6">
        <f>VLOOKUP(Feedback[[#This Row],[Broadband &amp; TV]],Rating_Range[],2,0)</f>
        <v>4</v>
      </c>
      <c r="AG634" s="6">
        <f>VLOOKUP(Feedback[[#This Row],[Gym]],Rating_Range[],2,0)</f>
        <v>1</v>
      </c>
      <c r="AH634" s="6">
        <f>AVERAGE(Feedback[[#This Row],[S.A]:[Gymm]])</f>
        <v>2.875</v>
      </c>
      <c r="AI634" s="6">
        <f>AVERAGE(Feedback[[#This Row],[S.A]:[C-I-P]])</f>
        <v>3.5</v>
      </c>
      <c r="AJ634" s="6">
        <f>AVERAGE(Feedback[[#This Row],[RM_S]:[RM_C]])</f>
        <v>3</v>
      </c>
      <c r="AK634" s="6">
        <f>AVERAGE(Feedback[[#This Row],[F_Q]:[Var_Food]])</f>
        <v>2.5</v>
      </c>
      <c r="AL634" s="6">
        <f>AVERAGE(Feedback[[#This Row],[B &amp; TV]:[Gymm]])</f>
        <v>2.5</v>
      </c>
    </row>
    <row r="635" spans="1:38" x14ac:dyDescent="0.3">
      <c r="A635">
        <v>634</v>
      </c>
      <c r="B635" s="1">
        <v>44180</v>
      </c>
      <c r="C635" s="1">
        <v>44193</v>
      </c>
      <c r="D635" s="5">
        <f>INT(YEAR(Feedback[[#This Row],[Checkin Date]]))</f>
        <v>2020</v>
      </c>
      <c r="E635" s="5" t="s">
        <v>2010</v>
      </c>
      <c r="F635" s="5" t="str">
        <f>TEXT(Feedback[[#This Row],[Checkin Date]],"dddd")</f>
        <v>Tuesday</v>
      </c>
      <c r="G635" s="5" t="str">
        <f>IF(OR(Feedback[[#This Row],[Checkin Day]]="Monday",Feedback[[#This Row],[Checkin Day]]="Tuesday",Feedback[[#This Row],[Checkin Day]]="Wednesday",Feedback[[#This Row],[Checkin Day]]="Thursday"),"Weekdays","Weekends")</f>
        <v>Weekdays</v>
      </c>
      <c r="H635">
        <v>13</v>
      </c>
      <c r="I6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35" t="s">
        <v>665</v>
      </c>
      <c r="K635" t="s">
        <v>37</v>
      </c>
      <c r="L635" s="1">
        <v>35056</v>
      </c>
      <c r="M635" s="5">
        <f ca="1">DATEDIF(Feedback[[#This Row],[Date of Birth]],TODAY(),"Y")</f>
        <v>29</v>
      </c>
      <c r="N635" t="s">
        <v>22</v>
      </c>
      <c r="O635" t="s">
        <v>23</v>
      </c>
      <c r="P635">
        <v>4</v>
      </c>
      <c r="Q635">
        <v>6</v>
      </c>
      <c r="R635" t="s">
        <v>25</v>
      </c>
      <c r="S635" t="s">
        <v>28</v>
      </c>
      <c r="T635" t="s">
        <v>24</v>
      </c>
      <c r="U635" t="s">
        <v>24</v>
      </c>
      <c r="V635" t="s">
        <v>28</v>
      </c>
      <c r="W635" t="s">
        <v>27</v>
      </c>
      <c r="X635" t="s">
        <v>25</v>
      </c>
      <c r="Y635" t="s">
        <v>26</v>
      </c>
      <c r="Z635" s="6">
        <f>VLOOKUP(Feedback[[#This Row],[Staff attitude]],Rating_Range[],2,0)</f>
        <v>4</v>
      </c>
      <c r="AA635" s="6">
        <f>VLOOKUP(Feedback[[#This Row],[Check-in Process]],Rating_Range[],2,0)</f>
        <v>5</v>
      </c>
      <c r="AB635" s="6">
        <f>VLOOKUP(Feedback[[#This Row],[Room service]],Rating_Range[],2,0)</f>
        <v>3</v>
      </c>
      <c r="AC635" s="6">
        <f>VLOOKUP(Feedback[[#This Row],[Room cleanliness]],Rating_Range[],2,0)</f>
        <v>3</v>
      </c>
      <c r="AD635" s="6">
        <f>VLOOKUP(Feedback[[#This Row],[Food quality]],Rating_Range[],2,0)</f>
        <v>5</v>
      </c>
      <c r="AE635" s="6">
        <f>VLOOKUP(Feedback[[#This Row],[Variety of food]],Rating_Range[],2,0)</f>
        <v>2</v>
      </c>
      <c r="AF635" s="6">
        <f>VLOOKUP(Feedback[[#This Row],[Broadband &amp; TV]],Rating_Range[],2,0)</f>
        <v>4</v>
      </c>
      <c r="AG635" s="6">
        <f>VLOOKUP(Feedback[[#This Row],[Gym]],Rating_Range[],2,0)</f>
        <v>1</v>
      </c>
      <c r="AH635" s="6">
        <f>AVERAGE(Feedback[[#This Row],[S.A]:[Gymm]])</f>
        <v>3.375</v>
      </c>
      <c r="AI635" s="6">
        <f>AVERAGE(Feedback[[#This Row],[S.A]:[C-I-P]])</f>
        <v>4.5</v>
      </c>
      <c r="AJ635" s="6">
        <f>AVERAGE(Feedback[[#This Row],[RM_S]:[RM_C]])</f>
        <v>3</v>
      </c>
      <c r="AK635" s="6">
        <f>AVERAGE(Feedback[[#This Row],[F_Q]:[Var_Food]])</f>
        <v>3.5</v>
      </c>
      <c r="AL635" s="6">
        <f>AVERAGE(Feedback[[#This Row],[B &amp; TV]:[Gymm]])</f>
        <v>2.5</v>
      </c>
    </row>
    <row r="636" spans="1:38" x14ac:dyDescent="0.3">
      <c r="A636">
        <v>635</v>
      </c>
      <c r="B636" s="1">
        <v>44173</v>
      </c>
      <c r="C636" s="1">
        <v>44197</v>
      </c>
      <c r="D636" s="5">
        <f>INT(YEAR(Feedback[[#This Row],[Checkin Date]]))</f>
        <v>2020</v>
      </c>
      <c r="E636" s="5" t="s">
        <v>2010</v>
      </c>
      <c r="F636" s="5" t="str">
        <f>TEXT(Feedback[[#This Row],[Checkin Date]],"dddd")</f>
        <v>Tuesday</v>
      </c>
      <c r="G636" s="5" t="str">
        <f>IF(OR(Feedback[[#This Row],[Checkin Day]]="Monday",Feedback[[#This Row],[Checkin Day]]="Tuesday",Feedback[[#This Row],[Checkin Day]]="Wednesday",Feedback[[#This Row],[Checkin Day]]="Thursday"),"Weekdays","Weekends")</f>
        <v>Weekdays</v>
      </c>
      <c r="H636">
        <v>24</v>
      </c>
      <c r="I6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36" t="s">
        <v>666</v>
      </c>
      <c r="K636" t="s">
        <v>37</v>
      </c>
      <c r="L636" s="1">
        <v>21126</v>
      </c>
      <c r="M636" s="5">
        <f ca="1">DATEDIF(Feedback[[#This Row],[Date of Birth]],TODAY(),"Y")</f>
        <v>67</v>
      </c>
      <c r="N636" t="s">
        <v>31</v>
      </c>
      <c r="O636" t="s">
        <v>1993</v>
      </c>
      <c r="P636">
        <v>2</v>
      </c>
      <c r="Q636">
        <v>9</v>
      </c>
      <c r="R636" t="s">
        <v>24</v>
      </c>
      <c r="S636" t="s">
        <v>26</v>
      </c>
      <c r="T636" t="s">
        <v>24</v>
      </c>
      <c r="U636" t="s">
        <v>27</v>
      </c>
      <c r="V636" t="s">
        <v>28</v>
      </c>
      <c r="W636" t="s">
        <v>26</v>
      </c>
      <c r="X636" t="s">
        <v>25</v>
      </c>
      <c r="Y636" t="s">
        <v>28</v>
      </c>
      <c r="Z636" s="6">
        <f>VLOOKUP(Feedback[[#This Row],[Staff attitude]],Rating_Range[],2,0)</f>
        <v>3</v>
      </c>
      <c r="AA636" s="6">
        <f>VLOOKUP(Feedback[[#This Row],[Check-in Process]],Rating_Range[],2,0)</f>
        <v>1</v>
      </c>
      <c r="AB636" s="6">
        <f>VLOOKUP(Feedback[[#This Row],[Room service]],Rating_Range[],2,0)</f>
        <v>3</v>
      </c>
      <c r="AC636" s="6">
        <f>VLOOKUP(Feedback[[#This Row],[Room cleanliness]],Rating_Range[],2,0)</f>
        <v>2</v>
      </c>
      <c r="AD636" s="6">
        <f>VLOOKUP(Feedback[[#This Row],[Food quality]],Rating_Range[],2,0)</f>
        <v>5</v>
      </c>
      <c r="AE636" s="6">
        <f>VLOOKUP(Feedback[[#This Row],[Variety of food]],Rating_Range[],2,0)</f>
        <v>1</v>
      </c>
      <c r="AF636" s="6">
        <f>VLOOKUP(Feedback[[#This Row],[Broadband &amp; TV]],Rating_Range[],2,0)</f>
        <v>4</v>
      </c>
      <c r="AG636" s="6">
        <f>VLOOKUP(Feedback[[#This Row],[Gym]],Rating_Range[],2,0)</f>
        <v>5</v>
      </c>
      <c r="AH636" s="6">
        <f>AVERAGE(Feedback[[#This Row],[S.A]:[Gymm]])</f>
        <v>3</v>
      </c>
      <c r="AI636" s="6">
        <f>AVERAGE(Feedback[[#This Row],[S.A]:[C-I-P]])</f>
        <v>2</v>
      </c>
      <c r="AJ636" s="6">
        <f>AVERAGE(Feedback[[#This Row],[RM_S]:[RM_C]])</f>
        <v>2.5</v>
      </c>
      <c r="AK636" s="6">
        <f>AVERAGE(Feedback[[#This Row],[F_Q]:[Var_Food]])</f>
        <v>3</v>
      </c>
      <c r="AL636" s="6">
        <f>AVERAGE(Feedback[[#This Row],[B &amp; TV]:[Gymm]])</f>
        <v>4.5</v>
      </c>
    </row>
    <row r="637" spans="1:38" x14ac:dyDescent="0.3">
      <c r="A637">
        <v>636</v>
      </c>
      <c r="B637" s="1">
        <v>44514</v>
      </c>
      <c r="C637" s="1">
        <v>44544</v>
      </c>
      <c r="D637" s="5">
        <f>INT(YEAR(Feedback[[#This Row],[Checkin Date]]))</f>
        <v>2021</v>
      </c>
      <c r="E637" s="5" t="s">
        <v>2015</v>
      </c>
      <c r="F637" s="5" t="str">
        <f>TEXT(Feedback[[#This Row],[Checkin Date]],"dddd")</f>
        <v>Sunday</v>
      </c>
      <c r="G637" s="5" t="str">
        <f>IF(OR(Feedback[[#This Row],[Checkin Day]]="Monday",Feedback[[#This Row],[Checkin Day]]="Tuesday",Feedback[[#This Row],[Checkin Day]]="Wednesday",Feedback[[#This Row],[Checkin Day]]="Thursday"),"Weekdays","Weekends")</f>
        <v>Weekends</v>
      </c>
      <c r="H637">
        <v>30</v>
      </c>
      <c r="I6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37" t="s">
        <v>667</v>
      </c>
      <c r="K637" t="s">
        <v>21</v>
      </c>
      <c r="L637" s="1">
        <v>27883</v>
      </c>
      <c r="M637" s="5">
        <f ca="1">DATEDIF(Feedback[[#This Row],[Date of Birth]],TODAY(),"Y")</f>
        <v>49</v>
      </c>
      <c r="N637" t="s">
        <v>31</v>
      </c>
      <c r="O637" t="s">
        <v>1993</v>
      </c>
      <c r="P637">
        <v>2</v>
      </c>
      <c r="Q637">
        <v>9</v>
      </c>
      <c r="R637" t="s">
        <v>25</v>
      </c>
      <c r="S637" t="s">
        <v>28</v>
      </c>
      <c r="T637" t="s">
        <v>24</v>
      </c>
      <c r="U637" t="s">
        <v>25</v>
      </c>
      <c r="V637" t="s">
        <v>27</v>
      </c>
      <c r="W637" t="s">
        <v>27</v>
      </c>
      <c r="X637" t="s">
        <v>25</v>
      </c>
      <c r="Y637" t="s">
        <v>26</v>
      </c>
      <c r="Z637" s="6">
        <f>VLOOKUP(Feedback[[#This Row],[Staff attitude]],Rating_Range[],2,0)</f>
        <v>4</v>
      </c>
      <c r="AA637" s="6">
        <f>VLOOKUP(Feedback[[#This Row],[Check-in Process]],Rating_Range[],2,0)</f>
        <v>5</v>
      </c>
      <c r="AB637" s="6">
        <f>VLOOKUP(Feedback[[#This Row],[Room service]],Rating_Range[],2,0)</f>
        <v>3</v>
      </c>
      <c r="AC637" s="6">
        <f>VLOOKUP(Feedback[[#This Row],[Room cleanliness]],Rating_Range[],2,0)</f>
        <v>4</v>
      </c>
      <c r="AD637" s="6">
        <f>VLOOKUP(Feedback[[#This Row],[Food quality]],Rating_Range[],2,0)</f>
        <v>2</v>
      </c>
      <c r="AE637" s="6">
        <f>VLOOKUP(Feedback[[#This Row],[Variety of food]],Rating_Range[],2,0)</f>
        <v>2</v>
      </c>
      <c r="AF637" s="6">
        <f>VLOOKUP(Feedback[[#This Row],[Broadband &amp; TV]],Rating_Range[],2,0)</f>
        <v>4</v>
      </c>
      <c r="AG637" s="6">
        <f>VLOOKUP(Feedback[[#This Row],[Gym]],Rating_Range[],2,0)</f>
        <v>1</v>
      </c>
      <c r="AH637" s="6">
        <f>AVERAGE(Feedback[[#This Row],[S.A]:[Gymm]])</f>
        <v>3.125</v>
      </c>
      <c r="AI637" s="6">
        <f>AVERAGE(Feedback[[#This Row],[S.A]:[C-I-P]])</f>
        <v>4.5</v>
      </c>
      <c r="AJ637" s="6">
        <f>AVERAGE(Feedback[[#This Row],[RM_S]:[RM_C]])</f>
        <v>3.5</v>
      </c>
      <c r="AK637" s="6">
        <f>AVERAGE(Feedback[[#This Row],[F_Q]:[Var_Food]])</f>
        <v>2</v>
      </c>
      <c r="AL637" s="6">
        <f>AVERAGE(Feedback[[#This Row],[B &amp; TV]:[Gymm]])</f>
        <v>2.5</v>
      </c>
    </row>
    <row r="638" spans="1:38" x14ac:dyDescent="0.3">
      <c r="A638">
        <v>637</v>
      </c>
      <c r="B638" s="1">
        <v>44852</v>
      </c>
      <c r="C638" s="1">
        <v>44879</v>
      </c>
      <c r="D638" s="5">
        <f>INT(YEAR(Feedback[[#This Row],[Checkin Date]]))</f>
        <v>2022</v>
      </c>
      <c r="E638" s="5" t="s">
        <v>2013</v>
      </c>
      <c r="F638" s="5" t="str">
        <f>TEXT(Feedback[[#This Row],[Checkin Date]],"dddd")</f>
        <v>Tuesday</v>
      </c>
      <c r="G638" s="5" t="str">
        <f>IF(OR(Feedback[[#This Row],[Checkin Day]]="Monday",Feedback[[#This Row],[Checkin Day]]="Tuesday",Feedback[[#This Row],[Checkin Day]]="Wednesday",Feedback[[#This Row],[Checkin Day]]="Thursday"),"Weekdays","Weekends")</f>
        <v>Weekdays</v>
      </c>
      <c r="H638">
        <v>27</v>
      </c>
      <c r="I6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38" t="s">
        <v>668</v>
      </c>
      <c r="K638" t="s">
        <v>37</v>
      </c>
      <c r="L638" s="1">
        <v>37022</v>
      </c>
      <c r="M638" s="5">
        <f ca="1">DATEDIF(Feedback[[#This Row],[Date of Birth]],TODAY(),"Y")</f>
        <v>24</v>
      </c>
      <c r="N638" t="s">
        <v>22</v>
      </c>
      <c r="O638" t="s">
        <v>23</v>
      </c>
      <c r="P638">
        <v>4</v>
      </c>
      <c r="Q638">
        <v>9</v>
      </c>
      <c r="R638" t="s">
        <v>26</v>
      </c>
      <c r="S638" t="s">
        <v>24</v>
      </c>
      <c r="T638" t="s">
        <v>28</v>
      </c>
      <c r="U638" t="s">
        <v>28</v>
      </c>
      <c r="V638" t="s">
        <v>28</v>
      </c>
      <c r="W638" t="s">
        <v>26</v>
      </c>
      <c r="X638" t="s">
        <v>25</v>
      </c>
      <c r="Y638" t="s">
        <v>28</v>
      </c>
      <c r="Z638" s="6">
        <f>VLOOKUP(Feedback[[#This Row],[Staff attitude]],Rating_Range[],2,0)</f>
        <v>1</v>
      </c>
      <c r="AA638" s="6">
        <f>VLOOKUP(Feedback[[#This Row],[Check-in Process]],Rating_Range[],2,0)</f>
        <v>3</v>
      </c>
      <c r="AB638" s="6">
        <f>VLOOKUP(Feedback[[#This Row],[Room service]],Rating_Range[],2,0)</f>
        <v>5</v>
      </c>
      <c r="AC638" s="6">
        <f>VLOOKUP(Feedback[[#This Row],[Room cleanliness]],Rating_Range[],2,0)</f>
        <v>5</v>
      </c>
      <c r="AD638" s="6">
        <f>VLOOKUP(Feedback[[#This Row],[Food quality]],Rating_Range[],2,0)</f>
        <v>5</v>
      </c>
      <c r="AE638" s="6">
        <f>VLOOKUP(Feedback[[#This Row],[Variety of food]],Rating_Range[],2,0)</f>
        <v>1</v>
      </c>
      <c r="AF638" s="6">
        <f>VLOOKUP(Feedback[[#This Row],[Broadband &amp; TV]],Rating_Range[],2,0)</f>
        <v>4</v>
      </c>
      <c r="AG638" s="6">
        <f>VLOOKUP(Feedback[[#This Row],[Gym]],Rating_Range[],2,0)</f>
        <v>5</v>
      </c>
      <c r="AH638" s="6">
        <f>AVERAGE(Feedback[[#This Row],[S.A]:[Gymm]])</f>
        <v>3.625</v>
      </c>
      <c r="AI638" s="6">
        <f>AVERAGE(Feedback[[#This Row],[S.A]:[C-I-P]])</f>
        <v>2</v>
      </c>
      <c r="AJ638" s="6">
        <f>AVERAGE(Feedback[[#This Row],[RM_S]:[RM_C]])</f>
        <v>5</v>
      </c>
      <c r="AK638" s="6">
        <f>AVERAGE(Feedback[[#This Row],[F_Q]:[Var_Food]])</f>
        <v>3</v>
      </c>
      <c r="AL638" s="6">
        <f>AVERAGE(Feedback[[#This Row],[B &amp; TV]:[Gymm]])</f>
        <v>4.5</v>
      </c>
    </row>
    <row r="639" spans="1:38" x14ac:dyDescent="0.3">
      <c r="A639">
        <v>638</v>
      </c>
      <c r="B639" s="1">
        <v>43832</v>
      </c>
      <c r="C639" s="1">
        <v>43853</v>
      </c>
      <c r="D639" s="5">
        <f>INT(YEAR(Feedback[[#This Row],[Checkin Date]]))</f>
        <v>2020</v>
      </c>
      <c r="E639" s="5" t="s">
        <v>2014</v>
      </c>
      <c r="F639" s="5" t="str">
        <f>TEXT(Feedback[[#This Row],[Checkin Date]],"dddd")</f>
        <v>Thursday</v>
      </c>
      <c r="G639" s="5" t="str">
        <f>IF(OR(Feedback[[#This Row],[Checkin Day]]="Monday",Feedback[[#This Row],[Checkin Day]]="Tuesday",Feedback[[#This Row],[Checkin Day]]="Wednesday",Feedback[[#This Row],[Checkin Day]]="Thursday"),"Weekdays","Weekends")</f>
        <v>Weekdays</v>
      </c>
      <c r="H639">
        <v>21</v>
      </c>
      <c r="I6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39" t="s">
        <v>669</v>
      </c>
      <c r="K639" t="s">
        <v>21</v>
      </c>
      <c r="L639" s="1">
        <v>32425</v>
      </c>
      <c r="M639" s="5">
        <f ca="1">DATEDIF(Feedback[[#This Row],[Date of Birth]],TODAY(),"Y")</f>
        <v>36</v>
      </c>
      <c r="N639" t="s">
        <v>31</v>
      </c>
      <c r="O639" t="s">
        <v>23</v>
      </c>
      <c r="P639">
        <v>3</v>
      </c>
      <c r="Q639">
        <v>10</v>
      </c>
      <c r="R639" t="s">
        <v>25</v>
      </c>
      <c r="S639" t="s">
        <v>28</v>
      </c>
      <c r="T639" t="s">
        <v>25</v>
      </c>
      <c r="U639" t="s">
        <v>25</v>
      </c>
      <c r="V639" t="s">
        <v>25</v>
      </c>
      <c r="W639" t="s">
        <v>26</v>
      </c>
      <c r="X639" t="s">
        <v>28</v>
      </c>
      <c r="Y639" t="s">
        <v>25</v>
      </c>
      <c r="Z639" s="6">
        <f>VLOOKUP(Feedback[[#This Row],[Staff attitude]],Rating_Range[],2,0)</f>
        <v>4</v>
      </c>
      <c r="AA639" s="6">
        <f>VLOOKUP(Feedback[[#This Row],[Check-in Process]],Rating_Range[],2,0)</f>
        <v>5</v>
      </c>
      <c r="AB639" s="6">
        <f>VLOOKUP(Feedback[[#This Row],[Room service]],Rating_Range[],2,0)</f>
        <v>4</v>
      </c>
      <c r="AC639" s="6">
        <f>VLOOKUP(Feedback[[#This Row],[Room cleanliness]],Rating_Range[],2,0)</f>
        <v>4</v>
      </c>
      <c r="AD639" s="6">
        <f>VLOOKUP(Feedback[[#This Row],[Food quality]],Rating_Range[],2,0)</f>
        <v>4</v>
      </c>
      <c r="AE639" s="6">
        <f>VLOOKUP(Feedback[[#This Row],[Variety of food]],Rating_Range[],2,0)</f>
        <v>1</v>
      </c>
      <c r="AF639" s="6">
        <f>VLOOKUP(Feedback[[#This Row],[Broadband &amp; TV]],Rating_Range[],2,0)</f>
        <v>5</v>
      </c>
      <c r="AG639" s="6">
        <f>VLOOKUP(Feedback[[#This Row],[Gym]],Rating_Range[],2,0)</f>
        <v>4</v>
      </c>
      <c r="AH639" s="6">
        <f>AVERAGE(Feedback[[#This Row],[S.A]:[Gymm]])</f>
        <v>3.875</v>
      </c>
      <c r="AI639" s="6">
        <f>AVERAGE(Feedback[[#This Row],[S.A]:[C-I-P]])</f>
        <v>4.5</v>
      </c>
      <c r="AJ639" s="6">
        <f>AVERAGE(Feedback[[#This Row],[RM_S]:[RM_C]])</f>
        <v>4</v>
      </c>
      <c r="AK639" s="6">
        <f>AVERAGE(Feedback[[#This Row],[F_Q]:[Var_Food]])</f>
        <v>2.5</v>
      </c>
      <c r="AL639" s="6">
        <f>AVERAGE(Feedback[[#This Row],[B &amp; TV]:[Gymm]])</f>
        <v>4.5</v>
      </c>
    </row>
    <row r="640" spans="1:38" x14ac:dyDescent="0.3">
      <c r="A640">
        <v>639</v>
      </c>
      <c r="B640" s="1">
        <v>44103</v>
      </c>
      <c r="C640" s="1">
        <v>44120</v>
      </c>
      <c r="D640" s="5">
        <f>INT(YEAR(Feedback[[#This Row],[Checkin Date]]))</f>
        <v>2020</v>
      </c>
      <c r="E640" s="5" t="s">
        <v>2019</v>
      </c>
      <c r="F640" s="5" t="str">
        <f>TEXT(Feedback[[#This Row],[Checkin Date]],"dddd")</f>
        <v>Tuesday</v>
      </c>
      <c r="G640" s="5" t="str">
        <f>IF(OR(Feedback[[#This Row],[Checkin Day]]="Monday",Feedback[[#This Row],[Checkin Day]]="Tuesday",Feedback[[#This Row],[Checkin Day]]="Wednesday",Feedback[[#This Row],[Checkin Day]]="Thursday"),"Weekdays","Weekends")</f>
        <v>Weekdays</v>
      </c>
      <c r="H640">
        <v>17</v>
      </c>
      <c r="I6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40" t="s">
        <v>670</v>
      </c>
      <c r="K640" t="s">
        <v>37</v>
      </c>
      <c r="L640" s="1">
        <v>37156</v>
      </c>
      <c r="M640" s="5">
        <f ca="1">DATEDIF(Feedback[[#This Row],[Date of Birth]],TODAY(),"Y")</f>
        <v>23</v>
      </c>
      <c r="N640" t="s">
        <v>31</v>
      </c>
      <c r="O640" t="s">
        <v>23</v>
      </c>
      <c r="P640">
        <v>4</v>
      </c>
      <c r="Q640">
        <v>9</v>
      </c>
      <c r="R640" t="s">
        <v>28</v>
      </c>
      <c r="S640" t="s">
        <v>25</v>
      </c>
      <c r="T640" t="s">
        <v>25</v>
      </c>
      <c r="U640" t="s">
        <v>27</v>
      </c>
      <c r="V640" t="s">
        <v>25</v>
      </c>
      <c r="W640" t="s">
        <v>26</v>
      </c>
      <c r="X640" t="s">
        <v>24</v>
      </c>
      <c r="Y640" t="s">
        <v>28</v>
      </c>
      <c r="Z640" s="6">
        <f>VLOOKUP(Feedback[[#This Row],[Staff attitude]],Rating_Range[],2,0)</f>
        <v>5</v>
      </c>
      <c r="AA640" s="6">
        <f>VLOOKUP(Feedback[[#This Row],[Check-in Process]],Rating_Range[],2,0)</f>
        <v>4</v>
      </c>
      <c r="AB640" s="6">
        <f>VLOOKUP(Feedback[[#This Row],[Room service]],Rating_Range[],2,0)</f>
        <v>4</v>
      </c>
      <c r="AC640" s="6">
        <f>VLOOKUP(Feedback[[#This Row],[Room cleanliness]],Rating_Range[],2,0)</f>
        <v>2</v>
      </c>
      <c r="AD640" s="6">
        <f>VLOOKUP(Feedback[[#This Row],[Food quality]],Rating_Range[],2,0)</f>
        <v>4</v>
      </c>
      <c r="AE640" s="6">
        <f>VLOOKUP(Feedback[[#This Row],[Variety of food]],Rating_Range[],2,0)</f>
        <v>1</v>
      </c>
      <c r="AF640" s="6">
        <f>VLOOKUP(Feedback[[#This Row],[Broadband &amp; TV]],Rating_Range[],2,0)</f>
        <v>3</v>
      </c>
      <c r="AG640" s="6">
        <f>VLOOKUP(Feedback[[#This Row],[Gym]],Rating_Range[],2,0)</f>
        <v>5</v>
      </c>
      <c r="AH640" s="6">
        <f>AVERAGE(Feedback[[#This Row],[S.A]:[Gymm]])</f>
        <v>3.5</v>
      </c>
      <c r="AI640" s="6">
        <f>AVERAGE(Feedback[[#This Row],[S.A]:[C-I-P]])</f>
        <v>4.5</v>
      </c>
      <c r="AJ640" s="6">
        <f>AVERAGE(Feedback[[#This Row],[RM_S]:[RM_C]])</f>
        <v>3</v>
      </c>
      <c r="AK640" s="6">
        <f>AVERAGE(Feedback[[#This Row],[F_Q]:[Var_Food]])</f>
        <v>2.5</v>
      </c>
      <c r="AL640" s="6">
        <f>AVERAGE(Feedback[[#This Row],[B &amp; TV]:[Gymm]])</f>
        <v>4</v>
      </c>
    </row>
    <row r="641" spans="1:38" x14ac:dyDescent="0.3">
      <c r="A641">
        <v>640</v>
      </c>
      <c r="B641" s="1">
        <v>44691</v>
      </c>
      <c r="C641" s="1">
        <v>44712</v>
      </c>
      <c r="D641" s="5">
        <f>INT(YEAR(Feedback[[#This Row],[Checkin Date]]))</f>
        <v>2022</v>
      </c>
      <c r="E641" s="5" t="s">
        <v>2011</v>
      </c>
      <c r="F641" s="5" t="str">
        <f>TEXT(Feedback[[#This Row],[Checkin Date]],"dddd")</f>
        <v>Tuesday</v>
      </c>
      <c r="G641" s="5" t="str">
        <f>IF(OR(Feedback[[#This Row],[Checkin Day]]="Monday",Feedback[[#This Row],[Checkin Day]]="Tuesday",Feedback[[#This Row],[Checkin Day]]="Wednesday",Feedback[[#This Row],[Checkin Day]]="Thursday"),"Weekdays","Weekends")</f>
        <v>Weekdays</v>
      </c>
      <c r="H641">
        <v>21</v>
      </c>
      <c r="I6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41" t="s">
        <v>671</v>
      </c>
      <c r="K641" t="s">
        <v>21</v>
      </c>
      <c r="L641" s="1">
        <v>37291</v>
      </c>
      <c r="M641" s="5">
        <f ca="1">DATEDIF(Feedback[[#This Row],[Date of Birth]],TODAY(),"Y")</f>
        <v>23</v>
      </c>
      <c r="N641" t="s">
        <v>22</v>
      </c>
      <c r="O641" t="s">
        <v>1991</v>
      </c>
      <c r="P641">
        <v>2</v>
      </c>
      <c r="Q641">
        <v>8</v>
      </c>
      <c r="R641" t="s">
        <v>24</v>
      </c>
      <c r="S641" t="s">
        <v>26</v>
      </c>
      <c r="T641" t="s">
        <v>24</v>
      </c>
      <c r="U641" t="s">
        <v>26</v>
      </c>
      <c r="V641" t="s">
        <v>24</v>
      </c>
      <c r="W641" t="s">
        <v>25</v>
      </c>
      <c r="X641" t="s">
        <v>25</v>
      </c>
      <c r="Y641" t="s">
        <v>28</v>
      </c>
      <c r="Z641" s="6">
        <f>VLOOKUP(Feedback[[#This Row],[Staff attitude]],Rating_Range[],2,0)</f>
        <v>3</v>
      </c>
      <c r="AA641" s="6">
        <f>VLOOKUP(Feedback[[#This Row],[Check-in Process]],Rating_Range[],2,0)</f>
        <v>1</v>
      </c>
      <c r="AB641" s="6">
        <f>VLOOKUP(Feedback[[#This Row],[Room service]],Rating_Range[],2,0)</f>
        <v>3</v>
      </c>
      <c r="AC641" s="6">
        <f>VLOOKUP(Feedback[[#This Row],[Room cleanliness]],Rating_Range[],2,0)</f>
        <v>1</v>
      </c>
      <c r="AD641" s="6">
        <f>VLOOKUP(Feedback[[#This Row],[Food quality]],Rating_Range[],2,0)</f>
        <v>3</v>
      </c>
      <c r="AE641" s="6">
        <f>VLOOKUP(Feedback[[#This Row],[Variety of food]],Rating_Range[],2,0)</f>
        <v>4</v>
      </c>
      <c r="AF641" s="6">
        <f>VLOOKUP(Feedback[[#This Row],[Broadband &amp; TV]],Rating_Range[],2,0)</f>
        <v>4</v>
      </c>
      <c r="AG641" s="6">
        <f>VLOOKUP(Feedback[[#This Row],[Gym]],Rating_Range[],2,0)</f>
        <v>5</v>
      </c>
      <c r="AH641" s="6">
        <f>AVERAGE(Feedback[[#This Row],[S.A]:[Gymm]])</f>
        <v>3</v>
      </c>
      <c r="AI641" s="6">
        <f>AVERAGE(Feedback[[#This Row],[S.A]:[C-I-P]])</f>
        <v>2</v>
      </c>
      <c r="AJ641" s="6">
        <f>AVERAGE(Feedback[[#This Row],[RM_S]:[RM_C]])</f>
        <v>2</v>
      </c>
      <c r="AK641" s="6">
        <f>AVERAGE(Feedback[[#This Row],[F_Q]:[Var_Food]])</f>
        <v>3.5</v>
      </c>
      <c r="AL641" s="6">
        <f>AVERAGE(Feedback[[#This Row],[B &amp; TV]:[Gymm]])</f>
        <v>4.5</v>
      </c>
    </row>
    <row r="642" spans="1:38" x14ac:dyDescent="0.3">
      <c r="A642">
        <v>641</v>
      </c>
      <c r="B642" s="1">
        <v>43855</v>
      </c>
      <c r="C642" s="1">
        <v>43859</v>
      </c>
      <c r="D642" s="5">
        <f>INT(YEAR(Feedback[[#This Row],[Checkin Date]]))</f>
        <v>2020</v>
      </c>
      <c r="E642" s="5" t="s">
        <v>2014</v>
      </c>
      <c r="F642" s="5" t="str">
        <f>TEXT(Feedback[[#This Row],[Checkin Date]],"dddd")</f>
        <v>Saturday</v>
      </c>
      <c r="G642" s="5" t="str">
        <f>IF(OR(Feedback[[#This Row],[Checkin Day]]="Monday",Feedback[[#This Row],[Checkin Day]]="Tuesday",Feedback[[#This Row],[Checkin Day]]="Wednesday",Feedback[[#This Row],[Checkin Day]]="Thursday"),"Weekdays","Weekends")</f>
        <v>Weekends</v>
      </c>
      <c r="H642">
        <v>4</v>
      </c>
      <c r="I6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42" t="s">
        <v>672</v>
      </c>
      <c r="K642" t="s">
        <v>21</v>
      </c>
      <c r="L642" s="1">
        <v>25235</v>
      </c>
      <c r="M642" s="5">
        <f ca="1">DATEDIF(Feedback[[#This Row],[Date of Birth]],TODAY(),"Y")</f>
        <v>56</v>
      </c>
      <c r="N642" t="s">
        <v>22</v>
      </c>
      <c r="O642" t="s">
        <v>23</v>
      </c>
      <c r="P642">
        <v>5</v>
      </c>
      <c r="Q642">
        <v>10</v>
      </c>
      <c r="R642" t="s">
        <v>25</v>
      </c>
      <c r="S642" t="s">
        <v>28</v>
      </c>
      <c r="T642" t="s">
        <v>27</v>
      </c>
      <c r="U642" t="s">
        <v>25</v>
      </c>
      <c r="V642" t="s">
        <v>28</v>
      </c>
      <c r="W642" t="s">
        <v>27</v>
      </c>
      <c r="X642" t="s">
        <v>24</v>
      </c>
      <c r="Y642" t="s">
        <v>26</v>
      </c>
      <c r="Z642" s="6">
        <f>VLOOKUP(Feedback[[#This Row],[Staff attitude]],Rating_Range[],2,0)</f>
        <v>4</v>
      </c>
      <c r="AA642" s="6">
        <f>VLOOKUP(Feedback[[#This Row],[Check-in Process]],Rating_Range[],2,0)</f>
        <v>5</v>
      </c>
      <c r="AB642" s="6">
        <f>VLOOKUP(Feedback[[#This Row],[Room service]],Rating_Range[],2,0)</f>
        <v>2</v>
      </c>
      <c r="AC642" s="6">
        <f>VLOOKUP(Feedback[[#This Row],[Room cleanliness]],Rating_Range[],2,0)</f>
        <v>4</v>
      </c>
      <c r="AD642" s="6">
        <f>VLOOKUP(Feedback[[#This Row],[Food quality]],Rating_Range[],2,0)</f>
        <v>5</v>
      </c>
      <c r="AE642" s="6">
        <f>VLOOKUP(Feedback[[#This Row],[Variety of food]],Rating_Range[],2,0)</f>
        <v>2</v>
      </c>
      <c r="AF642" s="6">
        <f>VLOOKUP(Feedback[[#This Row],[Broadband &amp; TV]],Rating_Range[],2,0)</f>
        <v>3</v>
      </c>
      <c r="AG642" s="6">
        <f>VLOOKUP(Feedback[[#This Row],[Gym]],Rating_Range[],2,0)</f>
        <v>1</v>
      </c>
      <c r="AH642" s="6">
        <f>AVERAGE(Feedback[[#This Row],[S.A]:[Gymm]])</f>
        <v>3.25</v>
      </c>
      <c r="AI642" s="6">
        <f>AVERAGE(Feedback[[#This Row],[S.A]:[C-I-P]])</f>
        <v>4.5</v>
      </c>
      <c r="AJ642" s="6">
        <f>AVERAGE(Feedback[[#This Row],[RM_S]:[RM_C]])</f>
        <v>3</v>
      </c>
      <c r="AK642" s="6">
        <f>AVERAGE(Feedback[[#This Row],[F_Q]:[Var_Food]])</f>
        <v>3.5</v>
      </c>
      <c r="AL642" s="6">
        <f>AVERAGE(Feedback[[#This Row],[B &amp; TV]:[Gymm]])</f>
        <v>2</v>
      </c>
    </row>
    <row r="643" spans="1:38" x14ac:dyDescent="0.3">
      <c r="A643">
        <v>642</v>
      </c>
      <c r="B643" s="1">
        <v>44053</v>
      </c>
      <c r="C643" s="1">
        <v>44072</v>
      </c>
      <c r="D643" s="5">
        <f>INT(YEAR(Feedback[[#This Row],[Checkin Date]]))</f>
        <v>2020</v>
      </c>
      <c r="E643" s="5" t="s">
        <v>2012</v>
      </c>
      <c r="F643" s="5" t="str">
        <f>TEXT(Feedback[[#This Row],[Checkin Date]],"dddd")</f>
        <v>Monday</v>
      </c>
      <c r="G643" s="5" t="str">
        <f>IF(OR(Feedback[[#This Row],[Checkin Day]]="Monday",Feedback[[#This Row],[Checkin Day]]="Tuesday",Feedback[[#This Row],[Checkin Day]]="Wednesday",Feedback[[#This Row],[Checkin Day]]="Thursday"),"Weekdays","Weekends")</f>
        <v>Weekdays</v>
      </c>
      <c r="H643">
        <v>19</v>
      </c>
      <c r="I6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43" t="s">
        <v>673</v>
      </c>
      <c r="K643" t="s">
        <v>21</v>
      </c>
      <c r="L643" s="1">
        <v>30206</v>
      </c>
      <c r="M643" s="5">
        <f ca="1">DATEDIF(Feedback[[#This Row],[Date of Birth]],TODAY(),"Y")</f>
        <v>42</v>
      </c>
      <c r="N643" t="s">
        <v>22</v>
      </c>
      <c r="O643" t="s">
        <v>23</v>
      </c>
      <c r="P643">
        <v>5</v>
      </c>
      <c r="Q643">
        <v>6</v>
      </c>
      <c r="R643" t="s">
        <v>25</v>
      </c>
      <c r="S643" t="s">
        <v>28</v>
      </c>
      <c r="T643" t="s">
        <v>25</v>
      </c>
      <c r="U643" t="s">
        <v>28</v>
      </c>
      <c r="V643" t="s">
        <v>26</v>
      </c>
      <c r="W643" t="s">
        <v>26</v>
      </c>
      <c r="X643" t="s">
        <v>26</v>
      </c>
      <c r="Y643" t="s">
        <v>27</v>
      </c>
      <c r="Z643" s="6">
        <f>VLOOKUP(Feedback[[#This Row],[Staff attitude]],Rating_Range[],2,0)</f>
        <v>4</v>
      </c>
      <c r="AA643" s="6">
        <f>VLOOKUP(Feedback[[#This Row],[Check-in Process]],Rating_Range[],2,0)</f>
        <v>5</v>
      </c>
      <c r="AB643" s="6">
        <f>VLOOKUP(Feedback[[#This Row],[Room service]],Rating_Range[],2,0)</f>
        <v>4</v>
      </c>
      <c r="AC643" s="6">
        <f>VLOOKUP(Feedback[[#This Row],[Room cleanliness]],Rating_Range[],2,0)</f>
        <v>5</v>
      </c>
      <c r="AD643" s="6">
        <f>VLOOKUP(Feedback[[#This Row],[Food quality]],Rating_Range[],2,0)</f>
        <v>1</v>
      </c>
      <c r="AE643" s="6">
        <f>VLOOKUP(Feedback[[#This Row],[Variety of food]],Rating_Range[],2,0)</f>
        <v>1</v>
      </c>
      <c r="AF643" s="6">
        <f>VLOOKUP(Feedback[[#This Row],[Broadband &amp; TV]],Rating_Range[],2,0)</f>
        <v>1</v>
      </c>
      <c r="AG643" s="6">
        <f>VLOOKUP(Feedback[[#This Row],[Gym]],Rating_Range[],2,0)</f>
        <v>2</v>
      </c>
      <c r="AH643" s="6">
        <f>AVERAGE(Feedback[[#This Row],[S.A]:[Gymm]])</f>
        <v>2.875</v>
      </c>
      <c r="AI643" s="6">
        <f>AVERAGE(Feedback[[#This Row],[S.A]:[C-I-P]])</f>
        <v>4.5</v>
      </c>
      <c r="AJ643" s="6">
        <f>AVERAGE(Feedback[[#This Row],[RM_S]:[RM_C]])</f>
        <v>4.5</v>
      </c>
      <c r="AK643" s="6">
        <f>AVERAGE(Feedback[[#This Row],[F_Q]:[Var_Food]])</f>
        <v>1</v>
      </c>
      <c r="AL643" s="6">
        <f>AVERAGE(Feedback[[#This Row],[B &amp; TV]:[Gymm]])</f>
        <v>1.5</v>
      </c>
    </row>
    <row r="644" spans="1:38" x14ac:dyDescent="0.3">
      <c r="A644">
        <v>643</v>
      </c>
      <c r="B644" s="1">
        <v>43941</v>
      </c>
      <c r="C644" s="1">
        <v>43947</v>
      </c>
      <c r="D644" s="5">
        <f>INT(YEAR(Feedback[[#This Row],[Checkin Date]]))</f>
        <v>2020</v>
      </c>
      <c r="E644" s="5" t="s">
        <v>2008</v>
      </c>
      <c r="F644" s="5" t="str">
        <f>TEXT(Feedback[[#This Row],[Checkin Date]],"dddd")</f>
        <v>Monday</v>
      </c>
      <c r="G644" s="5" t="str">
        <f>IF(OR(Feedback[[#This Row],[Checkin Day]]="Monday",Feedback[[#This Row],[Checkin Day]]="Tuesday",Feedback[[#This Row],[Checkin Day]]="Wednesday",Feedback[[#This Row],[Checkin Day]]="Thursday"),"Weekdays","Weekends")</f>
        <v>Weekdays</v>
      </c>
      <c r="H644">
        <v>6</v>
      </c>
      <c r="I6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44" t="s">
        <v>674</v>
      </c>
      <c r="K644" t="s">
        <v>37</v>
      </c>
      <c r="L644" s="1">
        <v>28330</v>
      </c>
      <c r="M644" s="5">
        <f ca="1">DATEDIF(Feedback[[#This Row],[Date of Birth]],TODAY(),"Y")</f>
        <v>47</v>
      </c>
      <c r="N644" t="s">
        <v>31</v>
      </c>
      <c r="O644" t="s">
        <v>1993</v>
      </c>
      <c r="P644">
        <v>4</v>
      </c>
      <c r="Q644">
        <v>9</v>
      </c>
      <c r="R644" t="s">
        <v>25</v>
      </c>
      <c r="S644" t="s">
        <v>28</v>
      </c>
      <c r="T644" t="s">
        <v>24</v>
      </c>
      <c r="U644" t="s">
        <v>28</v>
      </c>
      <c r="V644" t="s">
        <v>28</v>
      </c>
      <c r="W644" t="s">
        <v>26</v>
      </c>
      <c r="X644" t="s">
        <v>26</v>
      </c>
      <c r="Y644" t="s">
        <v>28</v>
      </c>
      <c r="Z644" s="6">
        <f>VLOOKUP(Feedback[[#This Row],[Staff attitude]],Rating_Range[],2,0)</f>
        <v>4</v>
      </c>
      <c r="AA644" s="6">
        <f>VLOOKUP(Feedback[[#This Row],[Check-in Process]],Rating_Range[],2,0)</f>
        <v>5</v>
      </c>
      <c r="AB644" s="6">
        <f>VLOOKUP(Feedback[[#This Row],[Room service]],Rating_Range[],2,0)</f>
        <v>3</v>
      </c>
      <c r="AC644" s="6">
        <f>VLOOKUP(Feedback[[#This Row],[Room cleanliness]],Rating_Range[],2,0)</f>
        <v>5</v>
      </c>
      <c r="AD644" s="6">
        <f>VLOOKUP(Feedback[[#This Row],[Food quality]],Rating_Range[],2,0)</f>
        <v>5</v>
      </c>
      <c r="AE644" s="6">
        <f>VLOOKUP(Feedback[[#This Row],[Variety of food]],Rating_Range[],2,0)</f>
        <v>1</v>
      </c>
      <c r="AF644" s="6">
        <f>VLOOKUP(Feedback[[#This Row],[Broadband &amp; TV]],Rating_Range[],2,0)</f>
        <v>1</v>
      </c>
      <c r="AG644" s="6">
        <f>VLOOKUP(Feedback[[#This Row],[Gym]],Rating_Range[],2,0)</f>
        <v>5</v>
      </c>
      <c r="AH644" s="6">
        <f>AVERAGE(Feedback[[#This Row],[S.A]:[Gymm]])</f>
        <v>3.625</v>
      </c>
      <c r="AI644" s="6">
        <f>AVERAGE(Feedback[[#This Row],[S.A]:[C-I-P]])</f>
        <v>4.5</v>
      </c>
      <c r="AJ644" s="6">
        <f>AVERAGE(Feedback[[#This Row],[RM_S]:[RM_C]])</f>
        <v>4</v>
      </c>
      <c r="AK644" s="6">
        <f>AVERAGE(Feedback[[#This Row],[F_Q]:[Var_Food]])</f>
        <v>3</v>
      </c>
      <c r="AL644" s="6">
        <f>AVERAGE(Feedback[[#This Row],[B &amp; TV]:[Gymm]])</f>
        <v>3</v>
      </c>
    </row>
    <row r="645" spans="1:38" x14ac:dyDescent="0.3">
      <c r="A645">
        <v>644</v>
      </c>
      <c r="B645" s="1">
        <v>43950</v>
      </c>
      <c r="C645" s="1">
        <v>43975</v>
      </c>
      <c r="D645" s="5">
        <f>INT(YEAR(Feedback[[#This Row],[Checkin Date]]))</f>
        <v>2020</v>
      </c>
      <c r="E645" s="5" t="s">
        <v>2008</v>
      </c>
      <c r="F645" s="5" t="str">
        <f>TEXT(Feedback[[#This Row],[Checkin Date]],"dddd")</f>
        <v>Wednesday</v>
      </c>
      <c r="G645" s="5" t="str">
        <f>IF(OR(Feedback[[#This Row],[Checkin Day]]="Monday",Feedback[[#This Row],[Checkin Day]]="Tuesday",Feedback[[#This Row],[Checkin Day]]="Wednesday",Feedback[[#This Row],[Checkin Day]]="Thursday"),"Weekdays","Weekends")</f>
        <v>Weekdays</v>
      </c>
      <c r="H645">
        <v>25</v>
      </c>
      <c r="I6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45" t="s">
        <v>675</v>
      </c>
      <c r="K645" t="s">
        <v>21</v>
      </c>
      <c r="L645" s="1">
        <v>21006</v>
      </c>
      <c r="M645" s="5">
        <f ca="1">DATEDIF(Feedback[[#This Row],[Date of Birth]],TODAY(),"Y")</f>
        <v>67</v>
      </c>
      <c r="N645" t="s">
        <v>35</v>
      </c>
      <c r="O645" t="s">
        <v>1993</v>
      </c>
      <c r="P645">
        <v>5</v>
      </c>
      <c r="Q645">
        <v>8</v>
      </c>
      <c r="R645" t="s">
        <v>28</v>
      </c>
      <c r="S645" t="s">
        <v>28</v>
      </c>
      <c r="T645" t="s">
        <v>25</v>
      </c>
      <c r="U645" t="s">
        <v>25</v>
      </c>
      <c r="V645" t="s">
        <v>26</v>
      </c>
      <c r="W645" t="s">
        <v>26</v>
      </c>
      <c r="X645" t="s">
        <v>26</v>
      </c>
      <c r="Y645" t="s">
        <v>28</v>
      </c>
      <c r="Z645" s="6">
        <f>VLOOKUP(Feedback[[#This Row],[Staff attitude]],Rating_Range[],2,0)</f>
        <v>5</v>
      </c>
      <c r="AA645" s="6">
        <f>VLOOKUP(Feedback[[#This Row],[Check-in Process]],Rating_Range[],2,0)</f>
        <v>5</v>
      </c>
      <c r="AB645" s="6">
        <f>VLOOKUP(Feedback[[#This Row],[Room service]],Rating_Range[],2,0)</f>
        <v>4</v>
      </c>
      <c r="AC645" s="6">
        <f>VLOOKUP(Feedback[[#This Row],[Room cleanliness]],Rating_Range[],2,0)</f>
        <v>4</v>
      </c>
      <c r="AD645" s="6">
        <f>VLOOKUP(Feedback[[#This Row],[Food quality]],Rating_Range[],2,0)</f>
        <v>1</v>
      </c>
      <c r="AE645" s="6">
        <f>VLOOKUP(Feedback[[#This Row],[Variety of food]],Rating_Range[],2,0)</f>
        <v>1</v>
      </c>
      <c r="AF645" s="6">
        <f>VLOOKUP(Feedback[[#This Row],[Broadband &amp; TV]],Rating_Range[],2,0)</f>
        <v>1</v>
      </c>
      <c r="AG645" s="6">
        <f>VLOOKUP(Feedback[[#This Row],[Gym]],Rating_Range[],2,0)</f>
        <v>5</v>
      </c>
      <c r="AH645" s="6">
        <f>AVERAGE(Feedback[[#This Row],[S.A]:[Gymm]])</f>
        <v>3.25</v>
      </c>
      <c r="AI645" s="6">
        <f>AVERAGE(Feedback[[#This Row],[S.A]:[C-I-P]])</f>
        <v>5</v>
      </c>
      <c r="AJ645" s="6">
        <f>AVERAGE(Feedback[[#This Row],[RM_S]:[RM_C]])</f>
        <v>4</v>
      </c>
      <c r="AK645" s="6">
        <f>AVERAGE(Feedback[[#This Row],[F_Q]:[Var_Food]])</f>
        <v>1</v>
      </c>
      <c r="AL645" s="6">
        <f>AVERAGE(Feedback[[#This Row],[B &amp; TV]:[Gymm]])</f>
        <v>3</v>
      </c>
    </row>
    <row r="646" spans="1:38" x14ac:dyDescent="0.3">
      <c r="A646">
        <v>645</v>
      </c>
      <c r="B646" s="1">
        <v>44628</v>
      </c>
      <c r="C646" s="1">
        <v>44648</v>
      </c>
      <c r="D646" s="5">
        <f>INT(YEAR(Feedback[[#This Row],[Checkin Date]]))</f>
        <v>2022</v>
      </c>
      <c r="E646" s="5" t="s">
        <v>2017</v>
      </c>
      <c r="F646" s="5" t="str">
        <f>TEXT(Feedback[[#This Row],[Checkin Date]],"dddd")</f>
        <v>Tuesday</v>
      </c>
      <c r="G646" s="5" t="str">
        <f>IF(OR(Feedback[[#This Row],[Checkin Day]]="Monday",Feedback[[#This Row],[Checkin Day]]="Tuesday",Feedback[[#This Row],[Checkin Day]]="Wednesday",Feedback[[#This Row],[Checkin Day]]="Thursday"),"Weekdays","Weekends")</f>
        <v>Weekdays</v>
      </c>
      <c r="H646">
        <v>20</v>
      </c>
      <c r="I6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46" t="s">
        <v>676</v>
      </c>
      <c r="K646" t="s">
        <v>21</v>
      </c>
      <c r="L646" s="1">
        <v>35244</v>
      </c>
      <c r="M646" s="5">
        <f ca="1">DATEDIF(Feedback[[#This Row],[Date of Birth]],TODAY(),"Y")</f>
        <v>29</v>
      </c>
      <c r="N646" t="s">
        <v>31</v>
      </c>
      <c r="O646" t="s">
        <v>1995</v>
      </c>
      <c r="P646">
        <v>3</v>
      </c>
      <c r="Q646">
        <v>9</v>
      </c>
      <c r="R646" t="s">
        <v>28</v>
      </c>
      <c r="S646" t="s">
        <v>24</v>
      </c>
      <c r="T646" t="s">
        <v>24</v>
      </c>
      <c r="U646" t="s">
        <v>26</v>
      </c>
      <c r="V646" t="s">
        <v>27</v>
      </c>
      <c r="W646" t="s">
        <v>28</v>
      </c>
      <c r="X646" t="s">
        <v>25</v>
      </c>
      <c r="Y646" t="s">
        <v>24</v>
      </c>
      <c r="Z646" s="6">
        <f>VLOOKUP(Feedback[[#This Row],[Staff attitude]],Rating_Range[],2,0)</f>
        <v>5</v>
      </c>
      <c r="AA646" s="6">
        <f>VLOOKUP(Feedback[[#This Row],[Check-in Process]],Rating_Range[],2,0)</f>
        <v>3</v>
      </c>
      <c r="AB646" s="6">
        <f>VLOOKUP(Feedback[[#This Row],[Room service]],Rating_Range[],2,0)</f>
        <v>3</v>
      </c>
      <c r="AC646" s="6">
        <f>VLOOKUP(Feedback[[#This Row],[Room cleanliness]],Rating_Range[],2,0)</f>
        <v>1</v>
      </c>
      <c r="AD646" s="6">
        <f>VLOOKUP(Feedback[[#This Row],[Food quality]],Rating_Range[],2,0)</f>
        <v>2</v>
      </c>
      <c r="AE646" s="6">
        <f>VLOOKUP(Feedback[[#This Row],[Variety of food]],Rating_Range[],2,0)</f>
        <v>5</v>
      </c>
      <c r="AF646" s="6">
        <f>VLOOKUP(Feedback[[#This Row],[Broadband &amp; TV]],Rating_Range[],2,0)</f>
        <v>4</v>
      </c>
      <c r="AG646" s="6">
        <f>VLOOKUP(Feedback[[#This Row],[Gym]],Rating_Range[],2,0)</f>
        <v>3</v>
      </c>
      <c r="AH646" s="6">
        <f>AVERAGE(Feedback[[#This Row],[S.A]:[Gymm]])</f>
        <v>3.25</v>
      </c>
      <c r="AI646" s="6">
        <f>AVERAGE(Feedback[[#This Row],[S.A]:[C-I-P]])</f>
        <v>4</v>
      </c>
      <c r="AJ646" s="6">
        <f>AVERAGE(Feedback[[#This Row],[RM_S]:[RM_C]])</f>
        <v>2</v>
      </c>
      <c r="AK646" s="6">
        <f>AVERAGE(Feedback[[#This Row],[F_Q]:[Var_Food]])</f>
        <v>3.5</v>
      </c>
      <c r="AL646" s="6">
        <f>AVERAGE(Feedback[[#This Row],[B &amp; TV]:[Gymm]])</f>
        <v>3.5</v>
      </c>
    </row>
    <row r="647" spans="1:38" x14ac:dyDescent="0.3">
      <c r="A647">
        <v>646</v>
      </c>
      <c r="B647" s="1">
        <v>43999</v>
      </c>
      <c r="C647" s="1">
        <v>44006</v>
      </c>
      <c r="D647" s="5">
        <f>INT(YEAR(Feedback[[#This Row],[Checkin Date]]))</f>
        <v>2020</v>
      </c>
      <c r="E647" s="5" t="s">
        <v>2009</v>
      </c>
      <c r="F647" s="5" t="str">
        <f>TEXT(Feedback[[#This Row],[Checkin Date]],"dddd")</f>
        <v>Wednesday</v>
      </c>
      <c r="G647" s="5" t="str">
        <f>IF(OR(Feedback[[#This Row],[Checkin Day]]="Monday",Feedback[[#This Row],[Checkin Day]]="Tuesday",Feedback[[#This Row],[Checkin Day]]="Wednesday",Feedback[[#This Row],[Checkin Day]]="Thursday"),"Weekdays","Weekends")</f>
        <v>Weekdays</v>
      </c>
      <c r="H647">
        <v>7</v>
      </c>
      <c r="I6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47" t="s">
        <v>677</v>
      </c>
      <c r="K647" t="s">
        <v>37</v>
      </c>
      <c r="L647" s="1">
        <v>25118</v>
      </c>
      <c r="M647" s="5">
        <f ca="1">DATEDIF(Feedback[[#This Row],[Date of Birth]],TODAY(),"Y")</f>
        <v>56</v>
      </c>
      <c r="N647" t="s">
        <v>22</v>
      </c>
      <c r="O647" t="s">
        <v>23</v>
      </c>
      <c r="P647">
        <v>5</v>
      </c>
      <c r="Q647">
        <v>8</v>
      </c>
      <c r="R647" t="s">
        <v>24</v>
      </c>
      <c r="S647" t="s">
        <v>26</v>
      </c>
      <c r="T647" t="s">
        <v>26</v>
      </c>
      <c r="U647" t="s">
        <v>27</v>
      </c>
      <c r="V647" t="s">
        <v>27</v>
      </c>
      <c r="W647" t="s">
        <v>27</v>
      </c>
      <c r="X647" t="s">
        <v>24</v>
      </c>
      <c r="Y647" t="s">
        <v>28</v>
      </c>
      <c r="Z647" s="6">
        <f>VLOOKUP(Feedback[[#This Row],[Staff attitude]],Rating_Range[],2,0)</f>
        <v>3</v>
      </c>
      <c r="AA647" s="6">
        <f>VLOOKUP(Feedback[[#This Row],[Check-in Process]],Rating_Range[],2,0)</f>
        <v>1</v>
      </c>
      <c r="AB647" s="6">
        <f>VLOOKUP(Feedback[[#This Row],[Room service]],Rating_Range[],2,0)</f>
        <v>1</v>
      </c>
      <c r="AC647" s="6">
        <f>VLOOKUP(Feedback[[#This Row],[Room cleanliness]],Rating_Range[],2,0)</f>
        <v>2</v>
      </c>
      <c r="AD647" s="6">
        <f>VLOOKUP(Feedback[[#This Row],[Food quality]],Rating_Range[],2,0)</f>
        <v>2</v>
      </c>
      <c r="AE647" s="6">
        <f>VLOOKUP(Feedback[[#This Row],[Variety of food]],Rating_Range[],2,0)</f>
        <v>2</v>
      </c>
      <c r="AF647" s="6">
        <f>VLOOKUP(Feedback[[#This Row],[Broadband &amp; TV]],Rating_Range[],2,0)</f>
        <v>3</v>
      </c>
      <c r="AG647" s="6">
        <f>VLOOKUP(Feedback[[#This Row],[Gym]],Rating_Range[],2,0)</f>
        <v>5</v>
      </c>
      <c r="AH647" s="6">
        <f>AVERAGE(Feedback[[#This Row],[S.A]:[Gymm]])</f>
        <v>2.375</v>
      </c>
      <c r="AI647" s="6">
        <f>AVERAGE(Feedback[[#This Row],[S.A]:[C-I-P]])</f>
        <v>2</v>
      </c>
      <c r="AJ647" s="6">
        <f>AVERAGE(Feedback[[#This Row],[RM_S]:[RM_C]])</f>
        <v>1.5</v>
      </c>
      <c r="AK647" s="6">
        <f>AVERAGE(Feedback[[#This Row],[F_Q]:[Var_Food]])</f>
        <v>2</v>
      </c>
      <c r="AL647" s="6">
        <f>AVERAGE(Feedback[[#This Row],[B &amp; TV]:[Gymm]])</f>
        <v>4</v>
      </c>
    </row>
    <row r="648" spans="1:38" x14ac:dyDescent="0.3">
      <c r="A648">
        <v>647</v>
      </c>
      <c r="B648" s="1">
        <v>44099</v>
      </c>
      <c r="C648" s="1">
        <v>44106</v>
      </c>
      <c r="D648" s="5">
        <f>INT(YEAR(Feedback[[#This Row],[Checkin Date]]))</f>
        <v>2020</v>
      </c>
      <c r="E648" s="5" t="s">
        <v>2019</v>
      </c>
      <c r="F648" s="5" t="str">
        <f>TEXT(Feedback[[#This Row],[Checkin Date]],"dddd")</f>
        <v>Friday</v>
      </c>
      <c r="G648" s="5" t="str">
        <f>IF(OR(Feedback[[#This Row],[Checkin Day]]="Monday",Feedback[[#This Row],[Checkin Day]]="Tuesday",Feedback[[#This Row],[Checkin Day]]="Wednesday",Feedback[[#This Row],[Checkin Day]]="Thursday"),"Weekdays","Weekends")</f>
        <v>Weekends</v>
      </c>
      <c r="H648">
        <v>7</v>
      </c>
      <c r="I6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48" t="s">
        <v>678</v>
      </c>
      <c r="K648" t="s">
        <v>37</v>
      </c>
      <c r="L648" s="1">
        <v>30459</v>
      </c>
      <c r="M648" s="5">
        <f ca="1">DATEDIF(Feedback[[#This Row],[Date of Birth]],TODAY(),"Y")</f>
        <v>42</v>
      </c>
      <c r="N648" t="s">
        <v>31</v>
      </c>
      <c r="O648" t="s">
        <v>1993</v>
      </c>
      <c r="P648">
        <v>4</v>
      </c>
      <c r="Q648">
        <v>9</v>
      </c>
      <c r="R648" t="s">
        <v>28</v>
      </c>
      <c r="S648" t="s">
        <v>28</v>
      </c>
      <c r="T648" t="s">
        <v>25</v>
      </c>
      <c r="U648" t="s">
        <v>25</v>
      </c>
      <c r="V648" t="s">
        <v>27</v>
      </c>
      <c r="W648" t="s">
        <v>28</v>
      </c>
      <c r="X648" t="s">
        <v>27</v>
      </c>
      <c r="Y648" t="s">
        <v>27</v>
      </c>
      <c r="Z648" s="6">
        <f>VLOOKUP(Feedback[[#This Row],[Staff attitude]],Rating_Range[],2,0)</f>
        <v>5</v>
      </c>
      <c r="AA648" s="6">
        <f>VLOOKUP(Feedback[[#This Row],[Check-in Process]],Rating_Range[],2,0)</f>
        <v>5</v>
      </c>
      <c r="AB648" s="6">
        <f>VLOOKUP(Feedback[[#This Row],[Room service]],Rating_Range[],2,0)</f>
        <v>4</v>
      </c>
      <c r="AC648" s="6">
        <f>VLOOKUP(Feedback[[#This Row],[Room cleanliness]],Rating_Range[],2,0)</f>
        <v>4</v>
      </c>
      <c r="AD648" s="6">
        <f>VLOOKUP(Feedback[[#This Row],[Food quality]],Rating_Range[],2,0)</f>
        <v>2</v>
      </c>
      <c r="AE648" s="6">
        <f>VLOOKUP(Feedback[[#This Row],[Variety of food]],Rating_Range[],2,0)</f>
        <v>5</v>
      </c>
      <c r="AF648" s="6">
        <f>VLOOKUP(Feedback[[#This Row],[Broadband &amp; TV]],Rating_Range[],2,0)</f>
        <v>2</v>
      </c>
      <c r="AG648" s="6">
        <f>VLOOKUP(Feedback[[#This Row],[Gym]],Rating_Range[],2,0)</f>
        <v>2</v>
      </c>
      <c r="AH648" s="6">
        <f>AVERAGE(Feedback[[#This Row],[S.A]:[Gymm]])</f>
        <v>3.625</v>
      </c>
      <c r="AI648" s="6">
        <f>AVERAGE(Feedback[[#This Row],[S.A]:[C-I-P]])</f>
        <v>5</v>
      </c>
      <c r="AJ648" s="6">
        <f>AVERAGE(Feedback[[#This Row],[RM_S]:[RM_C]])</f>
        <v>4</v>
      </c>
      <c r="AK648" s="6">
        <f>AVERAGE(Feedback[[#This Row],[F_Q]:[Var_Food]])</f>
        <v>3.5</v>
      </c>
      <c r="AL648" s="6">
        <f>AVERAGE(Feedback[[#This Row],[B &amp; TV]:[Gymm]])</f>
        <v>2</v>
      </c>
    </row>
    <row r="649" spans="1:38" x14ac:dyDescent="0.3">
      <c r="A649">
        <v>648</v>
      </c>
      <c r="B649" s="1">
        <v>44182</v>
      </c>
      <c r="C649" s="1">
        <v>44201</v>
      </c>
      <c r="D649" s="5">
        <f>INT(YEAR(Feedback[[#This Row],[Checkin Date]]))</f>
        <v>2020</v>
      </c>
      <c r="E649" s="5" t="s">
        <v>2010</v>
      </c>
      <c r="F649" s="5" t="str">
        <f>TEXT(Feedback[[#This Row],[Checkin Date]],"dddd")</f>
        <v>Thursday</v>
      </c>
      <c r="G649" s="5" t="str">
        <f>IF(OR(Feedback[[#This Row],[Checkin Day]]="Monday",Feedback[[#This Row],[Checkin Day]]="Tuesday",Feedback[[#This Row],[Checkin Day]]="Wednesday",Feedback[[#This Row],[Checkin Day]]="Thursday"),"Weekdays","Weekends")</f>
        <v>Weekdays</v>
      </c>
      <c r="H649">
        <v>19</v>
      </c>
      <c r="I6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49" t="s">
        <v>679</v>
      </c>
      <c r="K649" t="s">
        <v>21</v>
      </c>
      <c r="L649" s="1">
        <v>23857</v>
      </c>
      <c r="M649" s="5">
        <f ca="1">DATEDIF(Feedback[[#This Row],[Date of Birth]],TODAY(),"Y")</f>
        <v>60</v>
      </c>
      <c r="N649" t="s">
        <v>31</v>
      </c>
      <c r="O649" t="s">
        <v>1992</v>
      </c>
      <c r="P649">
        <v>5</v>
      </c>
      <c r="Q649">
        <v>8</v>
      </c>
      <c r="R649" t="s">
        <v>25</v>
      </c>
      <c r="S649" t="s">
        <v>25</v>
      </c>
      <c r="T649" t="s">
        <v>24</v>
      </c>
      <c r="U649" t="s">
        <v>28</v>
      </c>
      <c r="V649" t="s">
        <v>24</v>
      </c>
      <c r="W649" t="s">
        <v>27</v>
      </c>
      <c r="X649" t="s">
        <v>25</v>
      </c>
      <c r="Y649" t="s">
        <v>28</v>
      </c>
      <c r="Z649" s="6">
        <f>VLOOKUP(Feedback[[#This Row],[Staff attitude]],Rating_Range[],2,0)</f>
        <v>4</v>
      </c>
      <c r="AA649" s="6">
        <f>VLOOKUP(Feedback[[#This Row],[Check-in Process]],Rating_Range[],2,0)</f>
        <v>4</v>
      </c>
      <c r="AB649" s="6">
        <f>VLOOKUP(Feedback[[#This Row],[Room service]],Rating_Range[],2,0)</f>
        <v>3</v>
      </c>
      <c r="AC649" s="6">
        <f>VLOOKUP(Feedback[[#This Row],[Room cleanliness]],Rating_Range[],2,0)</f>
        <v>5</v>
      </c>
      <c r="AD649" s="6">
        <f>VLOOKUP(Feedback[[#This Row],[Food quality]],Rating_Range[],2,0)</f>
        <v>3</v>
      </c>
      <c r="AE649" s="6">
        <f>VLOOKUP(Feedback[[#This Row],[Variety of food]],Rating_Range[],2,0)</f>
        <v>2</v>
      </c>
      <c r="AF649" s="6">
        <f>VLOOKUP(Feedback[[#This Row],[Broadband &amp; TV]],Rating_Range[],2,0)</f>
        <v>4</v>
      </c>
      <c r="AG649" s="6">
        <f>VLOOKUP(Feedback[[#This Row],[Gym]],Rating_Range[],2,0)</f>
        <v>5</v>
      </c>
      <c r="AH649" s="6">
        <f>AVERAGE(Feedback[[#This Row],[S.A]:[Gymm]])</f>
        <v>3.75</v>
      </c>
      <c r="AI649" s="6">
        <f>AVERAGE(Feedback[[#This Row],[S.A]:[C-I-P]])</f>
        <v>4</v>
      </c>
      <c r="AJ649" s="6">
        <f>AVERAGE(Feedback[[#This Row],[RM_S]:[RM_C]])</f>
        <v>4</v>
      </c>
      <c r="AK649" s="6">
        <f>AVERAGE(Feedback[[#This Row],[F_Q]:[Var_Food]])</f>
        <v>2.5</v>
      </c>
      <c r="AL649" s="6">
        <f>AVERAGE(Feedback[[#This Row],[B &amp; TV]:[Gymm]])</f>
        <v>4.5</v>
      </c>
    </row>
    <row r="650" spans="1:38" x14ac:dyDescent="0.3">
      <c r="A650">
        <v>649</v>
      </c>
      <c r="B650" s="1">
        <v>44480</v>
      </c>
      <c r="C650" s="1">
        <v>44505</v>
      </c>
      <c r="D650" s="5">
        <f>INT(YEAR(Feedback[[#This Row],[Checkin Date]]))</f>
        <v>2021</v>
      </c>
      <c r="E650" s="5" t="s">
        <v>2013</v>
      </c>
      <c r="F650" s="5" t="str">
        <f>TEXT(Feedback[[#This Row],[Checkin Date]],"dddd")</f>
        <v>Monday</v>
      </c>
      <c r="G650" s="5" t="str">
        <f>IF(OR(Feedback[[#This Row],[Checkin Day]]="Monday",Feedback[[#This Row],[Checkin Day]]="Tuesday",Feedback[[#This Row],[Checkin Day]]="Wednesday",Feedback[[#This Row],[Checkin Day]]="Thursday"),"Weekdays","Weekends")</f>
        <v>Weekdays</v>
      </c>
      <c r="H650">
        <v>25</v>
      </c>
      <c r="I6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50" t="s">
        <v>680</v>
      </c>
      <c r="K650" t="s">
        <v>21</v>
      </c>
      <c r="L650" s="1">
        <v>36805</v>
      </c>
      <c r="M650" s="5">
        <f ca="1">DATEDIF(Feedback[[#This Row],[Date of Birth]],TODAY(),"Y")</f>
        <v>24</v>
      </c>
      <c r="N650" t="s">
        <v>31</v>
      </c>
      <c r="O650" t="s">
        <v>1995</v>
      </c>
      <c r="P650">
        <v>3</v>
      </c>
      <c r="Q650">
        <v>8</v>
      </c>
      <c r="R650" t="s">
        <v>25</v>
      </c>
      <c r="S650" t="s">
        <v>25</v>
      </c>
      <c r="T650" t="s">
        <v>28</v>
      </c>
      <c r="U650" t="s">
        <v>26</v>
      </c>
      <c r="V650" t="s">
        <v>26</v>
      </c>
      <c r="W650" t="s">
        <v>26</v>
      </c>
      <c r="X650" t="s">
        <v>25</v>
      </c>
      <c r="Y650" t="s">
        <v>24</v>
      </c>
      <c r="Z650" s="6">
        <f>VLOOKUP(Feedback[[#This Row],[Staff attitude]],Rating_Range[],2,0)</f>
        <v>4</v>
      </c>
      <c r="AA650" s="6">
        <f>VLOOKUP(Feedback[[#This Row],[Check-in Process]],Rating_Range[],2,0)</f>
        <v>4</v>
      </c>
      <c r="AB650" s="6">
        <f>VLOOKUP(Feedback[[#This Row],[Room service]],Rating_Range[],2,0)</f>
        <v>5</v>
      </c>
      <c r="AC650" s="6">
        <f>VLOOKUP(Feedback[[#This Row],[Room cleanliness]],Rating_Range[],2,0)</f>
        <v>1</v>
      </c>
      <c r="AD650" s="6">
        <f>VLOOKUP(Feedback[[#This Row],[Food quality]],Rating_Range[],2,0)</f>
        <v>1</v>
      </c>
      <c r="AE650" s="6">
        <f>VLOOKUP(Feedback[[#This Row],[Variety of food]],Rating_Range[],2,0)</f>
        <v>1</v>
      </c>
      <c r="AF650" s="6">
        <f>VLOOKUP(Feedback[[#This Row],[Broadband &amp; TV]],Rating_Range[],2,0)</f>
        <v>4</v>
      </c>
      <c r="AG650" s="6">
        <f>VLOOKUP(Feedback[[#This Row],[Gym]],Rating_Range[],2,0)</f>
        <v>3</v>
      </c>
      <c r="AH650" s="6">
        <f>AVERAGE(Feedback[[#This Row],[S.A]:[Gymm]])</f>
        <v>2.875</v>
      </c>
      <c r="AI650" s="6">
        <f>AVERAGE(Feedback[[#This Row],[S.A]:[C-I-P]])</f>
        <v>4</v>
      </c>
      <c r="AJ650" s="6">
        <f>AVERAGE(Feedback[[#This Row],[RM_S]:[RM_C]])</f>
        <v>3</v>
      </c>
      <c r="AK650" s="6">
        <f>AVERAGE(Feedback[[#This Row],[F_Q]:[Var_Food]])</f>
        <v>1</v>
      </c>
      <c r="AL650" s="6">
        <f>AVERAGE(Feedback[[#This Row],[B &amp; TV]:[Gymm]])</f>
        <v>3.5</v>
      </c>
    </row>
    <row r="651" spans="1:38" x14ac:dyDescent="0.3">
      <c r="A651">
        <v>650</v>
      </c>
      <c r="B651" s="1">
        <v>44906</v>
      </c>
      <c r="C651" s="1">
        <v>44907</v>
      </c>
      <c r="D651" s="5">
        <f>INT(YEAR(Feedback[[#This Row],[Checkin Date]]))</f>
        <v>2022</v>
      </c>
      <c r="E651" s="5" t="s">
        <v>2010</v>
      </c>
      <c r="F651" s="5" t="str">
        <f>TEXT(Feedback[[#This Row],[Checkin Date]],"dddd")</f>
        <v>Sunday</v>
      </c>
      <c r="G651" s="5" t="str">
        <f>IF(OR(Feedback[[#This Row],[Checkin Day]]="Monday",Feedback[[#This Row],[Checkin Day]]="Tuesday",Feedback[[#This Row],[Checkin Day]]="Wednesday",Feedback[[#This Row],[Checkin Day]]="Thursday"),"Weekdays","Weekends")</f>
        <v>Weekends</v>
      </c>
      <c r="H651">
        <v>1</v>
      </c>
      <c r="I6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651" t="s">
        <v>681</v>
      </c>
      <c r="K651" t="s">
        <v>37</v>
      </c>
      <c r="L651" s="1">
        <v>29075</v>
      </c>
      <c r="M651" s="5">
        <f ca="1">DATEDIF(Feedback[[#This Row],[Date of Birth]],TODAY(),"Y")</f>
        <v>45</v>
      </c>
      <c r="N651" t="s">
        <v>31</v>
      </c>
      <c r="O651" t="s">
        <v>1995</v>
      </c>
      <c r="P651">
        <v>2</v>
      </c>
      <c r="Q651">
        <v>6</v>
      </c>
      <c r="R651" t="s">
        <v>28</v>
      </c>
      <c r="S651" t="s">
        <v>25</v>
      </c>
      <c r="T651" t="s">
        <v>25</v>
      </c>
      <c r="U651" t="s">
        <v>26</v>
      </c>
      <c r="V651" t="s">
        <v>27</v>
      </c>
      <c r="W651" t="s">
        <v>27</v>
      </c>
      <c r="X651" t="s">
        <v>24</v>
      </c>
      <c r="Y651" t="s">
        <v>27</v>
      </c>
      <c r="Z651" s="6">
        <f>VLOOKUP(Feedback[[#This Row],[Staff attitude]],Rating_Range[],2,0)</f>
        <v>5</v>
      </c>
      <c r="AA651" s="6">
        <f>VLOOKUP(Feedback[[#This Row],[Check-in Process]],Rating_Range[],2,0)</f>
        <v>4</v>
      </c>
      <c r="AB651" s="6">
        <f>VLOOKUP(Feedback[[#This Row],[Room service]],Rating_Range[],2,0)</f>
        <v>4</v>
      </c>
      <c r="AC651" s="6">
        <f>VLOOKUP(Feedback[[#This Row],[Room cleanliness]],Rating_Range[],2,0)</f>
        <v>1</v>
      </c>
      <c r="AD651" s="6">
        <f>VLOOKUP(Feedback[[#This Row],[Food quality]],Rating_Range[],2,0)</f>
        <v>2</v>
      </c>
      <c r="AE651" s="6">
        <f>VLOOKUP(Feedback[[#This Row],[Variety of food]],Rating_Range[],2,0)</f>
        <v>2</v>
      </c>
      <c r="AF651" s="6">
        <f>VLOOKUP(Feedback[[#This Row],[Broadband &amp; TV]],Rating_Range[],2,0)</f>
        <v>3</v>
      </c>
      <c r="AG651" s="6">
        <f>VLOOKUP(Feedback[[#This Row],[Gym]],Rating_Range[],2,0)</f>
        <v>2</v>
      </c>
      <c r="AH651" s="6">
        <f>AVERAGE(Feedback[[#This Row],[S.A]:[Gymm]])</f>
        <v>2.875</v>
      </c>
      <c r="AI651" s="6">
        <f>AVERAGE(Feedback[[#This Row],[S.A]:[C-I-P]])</f>
        <v>4.5</v>
      </c>
      <c r="AJ651" s="6">
        <f>AVERAGE(Feedback[[#This Row],[RM_S]:[RM_C]])</f>
        <v>2.5</v>
      </c>
      <c r="AK651" s="6">
        <f>AVERAGE(Feedback[[#This Row],[F_Q]:[Var_Food]])</f>
        <v>2</v>
      </c>
      <c r="AL651" s="6">
        <f>AVERAGE(Feedback[[#This Row],[B &amp; TV]:[Gymm]])</f>
        <v>2.5</v>
      </c>
    </row>
    <row r="652" spans="1:38" x14ac:dyDescent="0.3">
      <c r="A652">
        <v>651</v>
      </c>
      <c r="B652" s="1">
        <v>44101</v>
      </c>
      <c r="C652" s="1">
        <v>44105</v>
      </c>
      <c r="D652" s="5">
        <f>INT(YEAR(Feedback[[#This Row],[Checkin Date]]))</f>
        <v>2020</v>
      </c>
      <c r="E652" s="5" t="s">
        <v>2019</v>
      </c>
      <c r="F652" s="5" t="str">
        <f>TEXT(Feedback[[#This Row],[Checkin Date]],"dddd")</f>
        <v>Sunday</v>
      </c>
      <c r="G652" s="5" t="str">
        <f>IF(OR(Feedback[[#This Row],[Checkin Day]]="Monday",Feedback[[#This Row],[Checkin Day]]="Tuesday",Feedback[[#This Row],[Checkin Day]]="Wednesday",Feedback[[#This Row],[Checkin Day]]="Thursday"),"Weekdays","Weekends")</f>
        <v>Weekends</v>
      </c>
      <c r="H652">
        <v>4</v>
      </c>
      <c r="I6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52" t="s">
        <v>682</v>
      </c>
      <c r="K652" t="s">
        <v>37</v>
      </c>
      <c r="L652" s="1">
        <v>35391</v>
      </c>
      <c r="M652" s="5">
        <f ca="1">DATEDIF(Feedback[[#This Row],[Date of Birth]],TODAY(),"Y")</f>
        <v>28</v>
      </c>
      <c r="N652" t="s">
        <v>35</v>
      </c>
      <c r="O652" t="s">
        <v>1995</v>
      </c>
      <c r="P652">
        <v>4</v>
      </c>
      <c r="Q652">
        <v>9</v>
      </c>
      <c r="R652" t="s">
        <v>28</v>
      </c>
      <c r="S652" t="s">
        <v>28</v>
      </c>
      <c r="T652" t="s">
        <v>24</v>
      </c>
      <c r="U652" t="s">
        <v>25</v>
      </c>
      <c r="V652" t="s">
        <v>24</v>
      </c>
      <c r="W652" t="s">
        <v>24</v>
      </c>
      <c r="X652" t="s">
        <v>24</v>
      </c>
      <c r="Y652" t="s">
        <v>26</v>
      </c>
      <c r="Z652" s="6">
        <f>VLOOKUP(Feedback[[#This Row],[Staff attitude]],Rating_Range[],2,0)</f>
        <v>5</v>
      </c>
      <c r="AA652" s="6">
        <f>VLOOKUP(Feedback[[#This Row],[Check-in Process]],Rating_Range[],2,0)</f>
        <v>5</v>
      </c>
      <c r="AB652" s="6">
        <f>VLOOKUP(Feedback[[#This Row],[Room service]],Rating_Range[],2,0)</f>
        <v>3</v>
      </c>
      <c r="AC652" s="6">
        <f>VLOOKUP(Feedback[[#This Row],[Room cleanliness]],Rating_Range[],2,0)</f>
        <v>4</v>
      </c>
      <c r="AD652" s="6">
        <f>VLOOKUP(Feedback[[#This Row],[Food quality]],Rating_Range[],2,0)</f>
        <v>3</v>
      </c>
      <c r="AE652" s="6">
        <f>VLOOKUP(Feedback[[#This Row],[Variety of food]],Rating_Range[],2,0)</f>
        <v>3</v>
      </c>
      <c r="AF652" s="6">
        <f>VLOOKUP(Feedback[[#This Row],[Broadband &amp; TV]],Rating_Range[],2,0)</f>
        <v>3</v>
      </c>
      <c r="AG652" s="6">
        <f>VLOOKUP(Feedback[[#This Row],[Gym]],Rating_Range[],2,0)</f>
        <v>1</v>
      </c>
      <c r="AH652" s="6">
        <f>AVERAGE(Feedback[[#This Row],[S.A]:[Gymm]])</f>
        <v>3.375</v>
      </c>
      <c r="AI652" s="6">
        <f>AVERAGE(Feedback[[#This Row],[S.A]:[C-I-P]])</f>
        <v>5</v>
      </c>
      <c r="AJ652" s="6">
        <f>AVERAGE(Feedback[[#This Row],[RM_S]:[RM_C]])</f>
        <v>3.5</v>
      </c>
      <c r="AK652" s="6">
        <f>AVERAGE(Feedback[[#This Row],[F_Q]:[Var_Food]])</f>
        <v>3</v>
      </c>
      <c r="AL652" s="6">
        <f>AVERAGE(Feedback[[#This Row],[B &amp; TV]:[Gymm]])</f>
        <v>2</v>
      </c>
    </row>
    <row r="653" spans="1:38" x14ac:dyDescent="0.3">
      <c r="A653">
        <v>652</v>
      </c>
      <c r="B653" s="1">
        <v>44573</v>
      </c>
      <c r="C653" s="1">
        <v>44587</v>
      </c>
      <c r="D653" s="5">
        <f>INT(YEAR(Feedback[[#This Row],[Checkin Date]]))</f>
        <v>2022</v>
      </c>
      <c r="E653" s="5" t="s">
        <v>2014</v>
      </c>
      <c r="F653" s="5" t="str">
        <f>TEXT(Feedback[[#This Row],[Checkin Date]],"dddd")</f>
        <v>Wednesday</v>
      </c>
      <c r="G653" s="5" t="str">
        <f>IF(OR(Feedback[[#This Row],[Checkin Day]]="Monday",Feedback[[#This Row],[Checkin Day]]="Tuesday",Feedback[[#This Row],[Checkin Day]]="Wednesday",Feedback[[#This Row],[Checkin Day]]="Thursday"),"Weekdays","Weekends")</f>
        <v>Weekdays</v>
      </c>
      <c r="H653">
        <v>14</v>
      </c>
      <c r="I6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53" t="s">
        <v>683</v>
      </c>
      <c r="K653" t="s">
        <v>37</v>
      </c>
      <c r="L653" s="1">
        <v>32091</v>
      </c>
      <c r="M653" s="5">
        <f ca="1">DATEDIF(Feedback[[#This Row],[Date of Birth]],TODAY(),"Y")</f>
        <v>37</v>
      </c>
      <c r="N653" t="s">
        <v>35</v>
      </c>
      <c r="O653" t="s">
        <v>1994</v>
      </c>
      <c r="P653">
        <v>4</v>
      </c>
      <c r="Q653">
        <v>10</v>
      </c>
      <c r="R653" t="s">
        <v>24</v>
      </c>
      <c r="S653" t="s">
        <v>28</v>
      </c>
      <c r="T653" t="s">
        <v>24</v>
      </c>
      <c r="U653" t="s">
        <v>24</v>
      </c>
      <c r="V653" t="s">
        <v>26</v>
      </c>
      <c r="W653" t="s">
        <v>27</v>
      </c>
      <c r="X653" t="s">
        <v>26</v>
      </c>
      <c r="Y653" t="s">
        <v>28</v>
      </c>
      <c r="Z653" s="6">
        <f>VLOOKUP(Feedback[[#This Row],[Staff attitude]],Rating_Range[],2,0)</f>
        <v>3</v>
      </c>
      <c r="AA653" s="6">
        <f>VLOOKUP(Feedback[[#This Row],[Check-in Process]],Rating_Range[],2,0)</f>
        <v>5</v>
      </c>
      <c r="AB653" s="6">
        <f>VLOOKUP(Feedback[[#This Row],[Room service]],Rating_Range[],2,0)</f>
        <v>3</v>
      </c>
      <c r="AC653" s="6">
        <f>VLOOKUP(Feedback[[#This Row],[Room cleanliness]],Rating_Range[],2,0)</f>
        <v>3</v>
      </c>
      <c r="AD653" s="6">
        <f>VLOOKUP(Feedback[[#This Row],[Food quality]],Rating_Range[],2,0)</f>
        <v>1</v>
      </c>
      <c r="AE653" s="6">
        <f>VLOOKUP(Feedback[[#This Row],[Variety of food]],Rating_Range[],2,0)</f>
        <v>2</v>
      </c>
      <c r="AF653" s="6">
        <f>VLOOKUP(Feedback[[#This Row],[Broadband &amp; TV]],Rating_Range[],2,0)</f>
        <v>1</v>
      </c>
      <c r="AG653" s="6">
        <f>VLOOKUP(Feedback[[#This Row],[Gym]],Rating_Range[],2,0)</f>
        <v>5</v>
      </c>
      <c r="AH653" s="6">
        <f>AVERAGE(Feedback[[#This Row],[S.A]:[Gymm]])</f>
        <v>2.875</v>
      </c>
      <c r="AI653" s="6">
        <f>AVERAGE(Feedback[[#This Row],[S.A]:[C-I-P]])</f>
        <v>4</v>
      </c>
      <c r="AJ653" s="6">
        <f>AVERAGE(Feedback[[#This Row],[RM_S]:[RM_C]])</f>
        <v>3</v>
      </c>
      <c r="AK653" s="6">
        <f>AVERAGE(Feedback[[#This Row],[F_Q]:[Var_Food]])</f>
        <v>1.5</v>
      </c>
      <c r="AL653" s="6">
        <f>AVERAGE(Feedback[[#This Row],[B &amp; TV]:[Gymm]])</f>
        <v>3</v>
      </c>
    </row>
    <row r="654" spans="1:38" x14ac:dyDescent="0.3">
      <c r="A654">
        <v>653</v>
      </c>
      <c r="B654" s="1">
        <v>44714</v>
      </c>
      <c r="C654" s="1">
        <v>44720</v>
      </c>
      <c r="D654" s="5">
        <f>INT(YEAR(Feedback[[#This Row],[Checkin Date]]))</f>
        <v>2022</v>
      </c>
      <c r="E654" s="5" t="s">
        <v>2009</v>
      </c>
      <c r="F654" s="5" t="str">
        <f>TEXT(Feedback[[#This Row],[Checkin Date]],"dddd")</f>
        <v>Thursday</v>
      </c>
      <c r="G654" s="5" t="str">
        <f>IF(OR(Feedback[[#This Row],[Checkin Day]]="Monday",Feedback[[#This Row],[Checkin Day]]="Tuesday",Feedback[[#This Row],[Checkin Day]]="Wednesday",Feedback[[#This Row],[Checkin Day]]="Thursday"),"Weekdays","Weekends")</f>
        <v>Weekdays</v>
      </c>
      <c r="H654">
        <v>6</v>
      </c>
      <c r="I6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54" t="s">
        <v>684</v>
      </c>
      <c r="K654" t="s">
        <v>37</v>
      </c>
      <c r="L654" s="1">
        <v>36913</v>
      </c>
      <c r="M654" s="5">
        <f ca="1">DATEDIF(Feedback[[#This Row],[Date of Birth]],TODAY(),"Y")</f>
        <v>24</v>
      </c>
      <c r="N654" t="s">
        <v>31</v>
      </c>
      <c r="O654" t="s">
        <v>1995</v>
      </c>
      <c r="P654">
        <v>5</v>
      </c>
      <c r="Q654">
        <v>3</v>
      </c>
      <c r="R654" t="s">
        <v>24</v>
      </c>
      <c r="S654" t="s">
        <v>25</v>
      </c>
      <c r="T654" t="s">
        <v>28</v>
      </c>
      <c r="U654" t="s">
        <v>26</v>
      </c>
      <c r="V654" t="s">
        <v>28</v>
      </c>
      <c r="W654" t="s">
        <v>26</v>
      </c>
      <c r="X654" t="s">
        <v>25</v>
      </c>
      <c r="Y654" t="s">
        <v>24</v>
      </c>
      <c r="Z654" s="6">
        <f>VLOOKUP(Feedback[[#This Row],[Staff attitude]],Rating_Range[],2,0)</f>
        <v>3</v>
      </c>
      <c r="AA654" s="6">
        <f>VLOOKUP(Feedback[[#This Row],[Check-in Process]],Rating_Range[],2,0)</f>
        <v>4</v>
      </c>
      <c r="AB654" s="6">
        <f>VLOOKUP(Feedback[[#This Row],[Room service]],Rating_Range[],2,0)</f>
        <v>5</v>
      </c>
      <c r="AC654" s="6">
        <f>VLOOKUP(Feedback[[#This Row],[Room cleanliness]],Rating_Range[],2,0)</f>
        <v>1</v>
      </c>
      <c r="AD654" s="6">
        <f>VLOOKUP(Feedback[[#This Row],[Food quality]],Rating_Range[],2,0)</f>
        <v>5</v>
      </c>
      <c r="AE654" s="6">
        <f>VLOOKUP(Feedback[[#This Row],[Variety of food]],Rating_Range[],2,0)</f>
        <v>1</v>
      </c>
      <c r="AF654" s="6">
        <f>VLOOKUP(Feedback[[#This Row],[Broadband &amp; TV]],Rating_Range[],2,0)</f>
        <v>4</v>
      </c>
      <c r="AG654" s="6">
        <f>VLOOKUP(Feedback[[#This Row],[Gym]],Rating_Range[],2,0)</f>
        <v>3</v>
      </c>
      <c r="AH654" s="6">
        <f>AVERAGE(Feedback[[#This Row],[S.A]:[Gymm]])</f>
        <v>3.25</v>
      </c>
      <c r="AI654" s="6">
        <f>AVERAGE(Feedback[[#This Row],[S.A]:[C-I-P]])</f>
        <v>3.5</v>
      </c>
      <c r="AJ654" s="6">
        <f>AVERAGE(Feedback[[#This Row],[RM_S]:[RM_C]])</f>
        <v>3</v>
      </c>
      <c r="AK654" s="6">
        <f>AVERAGE(Feedback[[#This Row],[F_Q]:[Var_Food]])</f>
        <v>3</v>
      </c>
      <c r="AL654" s="6">
        <f>AVERAGE(Feedback[[#This Row],[B &amp; TV]:[Gymm]])</f>
        <v>3.5</v>
      </c>
    </row>
    <row r="655" spans="1:38" x14ac:dyDescent="0.3">
      <c r="A655">
        <v>654</v>
      </c>
      <c r="B655" s="1">
        <v>44553</v>
      </c>
      <c r="C655" s="1">
        <v>44562</v>
      </c>
      <c r="D655" s="5">
        <f>INT(YEAR(Feedback[[#This Row],[Checkin Date]]))</f>
        <v>2021</v>
      </c>
      <c r="E655" s="5" t="s">
        <v>2010</v>
      </c>
      <c r="F655" s="5" t="str">
        <f>TEXT(Feedback[[#This Row],[Checkin Date]],"dddd")</f>
        <v>Thursday</v>
      </c>
      <c r="G655" s="5" t="str">
        <f>IF(OR(Feedback[[#This Row],[Checkin Day]]="Monday",Feedback[[#This Row],[Checkin Day]]="Tuesday",Feedback[[#This Row],[Checkin Day]]="Wednesday",Feedback[[#This Row],[Checkin Day]]="Thursday"),"Weekdays","Weekends")</f>
        <v>Weekdays</v>
      </c>
      <c r="H655">
        <v>9</v>
      </c>
      <c r="I6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55" t="s">
        <v>685</v>
      </c>
      <c r="K655" t="s">
        <v>21</v>
      </c>
      <c r="L655" s="1">
        <v>35809</v>
      </c>
      <c r="M655" s="5">
        <f ca="1">DATEDIF(Feedback[[#This Row],[Date of Birth]],TODAY(),"Y")</f>
        <v>27</v>
      </c>
      <c r="N655" t="s">
        <v>22</v>
      </c>
      <c r="O655" t="s">
        <v>23</v>
      </c>
      <c r="P655">
        <v>4</v>
      </c>
      <c r="Q655">
        <v>9</v>
      </c>
      <c r="R655" t="s">
        <v>25</v>
      </c>
      <c r="S655" t="s">
        <v>25</v>
      </c>
      <c r="T655" t="s">
        <v>25</v>
      </c>
      <c r="U655" t="s">
        <v>24</v>
      </c>
      <c r="V655" t="s">
        <v>26</v>
      </c>
      <c r="W655" t="s">
        <v>27</v>
      </c>
      <c r="X655" t="s">
        <v>25</v>
      </c>
      <c r="Y655" t="s">
        <v>28</v>
      </c>
      <c r="Z655" s="6">
        <f>VLOOKUP(Feedback[[#This Row],[Staff attitude]],Rating_Range[],2,0)</f>
        <v>4</v>
      </c>
      <c r="AA655" s="6">
        <f>VLOOKUP(Feedback[[#This Row],[Check-in Process]],Rating_Range[],2,0)</f>
        <v>4</v>
      </c>
      <c r="AB655" s="6">
        <f>VLOOKUP(Feedback[[#This Row],[Room service]],Rating_Range[],2,0)</f>
        <v>4</v>
      </c>
      <c r="AC655" s="6">
        <f>VLOOKUP(Feedback[[#This Row],[Room cleanliness]],Rating_Range[],2,0)</f>
        <v>3</v>
      </c>
      <c r="AD655" s="6">
        <f>VLOOKUP(Feedback[[#This Row],[Food quality]],Rating_Range[],2,0)</f>
        <v>1</v>
      </c>
      <c r="AE655" s="6">
        <f>VLOOKUP(Feedback[[#This Row],[Variety of food]],Rating_Range[],2,0)</f>
        <v>2</v>
      </c>
      <c r="AF655" s="6">
        <f>VLOOKUP(Feedback[[#This Row],[Broadband &amp; TV]],Rating_Range[],2,0)</f>
        <v>4</v>
      </c>
      <c r="AG655" s="6">
        <f>VLOOKUP(Feedback[[#This Row],[Gym]],Rating_Range[],2,0)</f>
        <v>5</v>
      </c>
      <c r="AH655" s="6">
        <f>AVERAGE(Feedback[[#This Row],[S.A]:[Gymm]])</f>
        <v>3.375</v>
      </c>
      <c r="AI655" s="6">
        <f>AVERAGE(Feedback[[#This Row],[S.A]:[C-I-P]])</f>
        <v>4</v>
      </c>
      <c r="AJ655" s="6">
        <f>AVERAGE(Feedback[[#This Row],[RM_S]:[RM_C]])</f>
        <v>3.5</v>
      </c>
      <c r="AK655" s="6">
        <f>AVERAGE(Feedback[[#This Row],[F_Q]:[Var_Food]])</f>
        <v>1.5</v>
      </c>
      <c r="AL655" s="6">
        <f>AVERAGE(Feedback[[#This Row],[B &amp; TV]:[Gymm]])</f>
        <v>4.5</v>
      </c>
    </row>
    <row r="656" spans="1:38" x14ac:dyDescent="0.3">
      <c r="A656">
        <v>655</v>
      </c>
      <c r="B656" s="1">
        <v>44433</v>
      </c>
      <c r="C656" s="1">
        <v>44446</v>
      </c>
      <c r="D656" s="5">
        <f>INT(YEAR(Feedback[[#This Row],[Checkin Date]]))</f>
        <v>2021</v>
      </c>
      <c r="E656" s="5" t="s">
        <v>2012</v>
      </c>
      <c r="F656" s="5" t="str">
        <f>TEXT(Feedback[[#This Row],[Checkin Date]],"dddd")</f>
        <v>Wednesday</v>
      </c>
      <c r="G656" s="5" t="str">
        <f>IF(OR(Feedback[[#This Row],[Checkin Day]]="Monday",Feedback[[#This Row],[Checkin Day]]="Tuesday",Feedback[[#This Row],[Checkin Day]]="Wednesday",Feedback[[#This Row],[Checkin Day]]="Thursday"),"Weekdays","Weekends")</f>
        <v>Weekdays</v>
      </c>
      <c r="H656">
        <v>13</v>
      </c>
      <c r="I6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56" t="s">
        <v>686</v>
      </c>
      <c r="K656" t="s">
        <v>21</v>
      </c>
      <c r="L656" s="1">
        <v>24655</v>
      </c>
      <c r="M656" s="5">
        <f ca="1">DATEDIF(Feedback[[#This Row],[Date of Birth]],TODAY(),"Y")</f>
        <v>57</v>
      </c>
      <c r="N656" t="s">
        <v>22</v>
      </c>
      <c r="O656" t="s">
        <v>23</v>
      </c>
      <c r="P656">
        <v>5</v>
      </c>
      <c r="Q656">
        <v>6</v>
      </c>
      <c r="R656" t="s">
        <v>24</v>
      </c>
      <c r="S656" t="s">
        <v>28</v>
      </c>
      <c r="T656" t="s">
        <v>28</v>
      </c>
      <c r="U656" t="s">
        <v>24</v>
      </c>
      <c r="V656" t="s">
        <v>24</v>
      </c>
      <c r="W656" t="s">
        <v>26</v>
      </c>
      <c r="X656" t="s">
        <v>25</v>
      </c>
      <c r="Y656" t="s">
        <v>28</v>
      </c>
      <c r="Z656" s="6">
        <f>VLOOKUP(Feedback[[#This Row],[Staff attitude]],Rating_Range[],2,0)</f>
        <v>3</v>
      </c>
      <c r="AA656" s="6">
        <f>VLOOKUP(Feedback[[#This Row],[Check-in Process]],Rating_Range[],2,0)</f>
        <v>5</v>
      </c>
      <c r="AB656" s="6">
        <f>VLOOKUP(Feedback[[#This Row],[Room service]],Rating_Range[],2,0)</f>
        <v>5</v>
      </c>
      <c r="AC656" s="6">
        <f>VLOOKUP(Feedback[[#This Row],[Room cleanliness]],Rating_Range[],2,0)</f>
        <v>3</v>
      </c>
      <c r="AD656" s="6">
        <f>VLOOKUP(Feedback[[#This Row],[Food quality]],Rating_Range[],2,0)</f>
        <v>3</v>
      </c>
      <c r="AE656" s="6">
        <f>VLOOKUP(Feedback[[#This Row],[Variety of food]],Rating_Range[],2,0)</f>
        <v>1</v>
      </c>
      <c r="AF656" s="6">
        <f>VLOOKUP(Feedback[[#This Row],[Broadband &amp; TV]],Rating_Range[],2,0)</f>
        <v>4</v>
      </c>
      <c r="AG656" s="6">
        <f>VLOOKUP(Feedback[[#This Row],[Gym]],Rating_Range[],2,0)</f>
        <v>5</v>
      </c>
      <c r="AH656" s="6">
        <f>AVERAGE(Feedback[[#This Row],[S.A]:[Gymm]])</f>
        <v>3.625</v>
      </c>
      <c r="AI656" s="6">
        <f>AVERAGE(Feedback[[#This Row],[S.A]:[C-I-P]])</f>
        <v>4</v>
      </c>
      <c r="AJ656" s="6">
        <f>AVERAGE(Feedback[[#This Row],[RM_S]:[RM_C]])</f>
        <v>4</v>
      </c>
      <c r="AK656" s="6">
        <f>AVERAGE(Feedback[[#This Row],[F_Q]:[Var_Food]])</f>
        <v>2</v>
      </c>
      <c r="AL656" s="6">
        <f>AVERAGE(Feedback[[#This Row],[B &amp; TV]:[Gymm]])</f>
        <v>4.5</v>
      </c>
    </row>
    <row r="657" spans="1:38" x14ac:dyDescent="0.3">
      <c r="A657">
        <v>656</v>
      </c>
      <c r="B657" s="1">
        <v>44432</v>
      </c>
      <c r="C657" s="1">
        <v>44444</v>
      </c>
      <c r="D657" s="5">
        <f>INT(YEAR(Feedback[[#This Row],[Checkin Date]]))</f>
        <v>2021</v>
      </c>
      <c r="E657" s="5" t="s">
        <v>2012</v>
      </c>
      <c r="F657" s="5" t="str">
        <f>TEXT(Feedback[[#This Row],[Checkin Date]],"dddd")</f>
        <v>Tuesday</v>
      </c>
      <c r="G657" s="5" t="str">
        <f>IF(OR(Feedback[[#This Row],[Checkin Day]]="Monday",Feedback[[#This Row],[Checkin Day]]="Tuesday",Feedback[[#This Row],[Checkin Day]]="Wednesday",Feedback[[#This Row],[Checkin Day]]="Thursday"),"Weekdays","Weekends")</f>
        <v>Weekdays</v>
      </c>
      <c r="H657">
        <v>12</v>
      </c>
      <c r="I6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57" t="s">
        <v>687</v>
      </c>
      <c r="K657" t="s">
        <v>21</v>
      </c>
      <c r="L657" s="1">
        <v>38955</v>
      </c>
      <c r="M657" s="5">
        <f ca="1">DATEDIF(Feedback[[#This Row],[Date of Birth]],TODAY(),"Y")</f>
        <v>18</v>
      </c>
      <c r="N657" t="s">
        <v>22</v>
      </c>
      <c r="O657" t="s">
        <v>23</v>
      </c>
      <c r="P657">
        <v>5</v>
      </c>
      <c r="Q657">
        <v>10</v>
      </c>
      <c r="R657" t="s">
        <v>24</v>
      </c>
      <c r="S657" t="s">
        <v>25</v>
      </c>
      <c r="T657" t="s">
        <v>24</v>
      </c>
      <c r="U657" t="s">
        <v>28</v>
      </c>
      <c r="V657" t="s">
        <v>24</v>
      </c>
      <c r="W657" t="s">
        <v>26</v>
      </c>
      <c r="X657" t="s">
        <v>25</v>
      </c>
      <c r="Y657" t="s">
        <v>24</v>
      </c>
      <c r="Z657" s="6">
        <f>VLOOKUP(Feedback[[#This Row],[Staff attitude]],Rating_Range[],2,0)</f>
        <v>3</v>
      </c>
      <c r="AA657" s="6">
        <f>VLOOKUP(Feedback[[#This Row],[Check-in Process]],Rating_Range[],2,0)</f>
        <v>4</v>
      </c>
      <c r="AB657" s="6">
        <f>VLOOKUP(Feedback[[#This Row],[Room service]],Rating_Range[],2,0)</f>
        <v>3</v>
      </c>
      <c r="AC657" s="6">
        <f>VLOOKUP(Feedback[[#This Row],[Room cleanliness]],Rating_Range[],2,0)</f>
        <v>5</v>
      </c>
      <c r="AD657" s="6">
        <f>VLOOKUP(Feedback[[#This Row],[Food quality]],Rating_Range[],2,0)</f>
        <v>3</v>
      </c>
      <c r="AE657" s="6">
        <f>VLOOKUP(Feedback[[#This Row],[Variety of food]],Rating_Range[],2,0)</f>
        <v>1</v>
      </c>
      <c r="AF657" s="6">
        <f>VLOOKUP(Feedback[[#This Row],[Broadband &amp; TV]],Rating_Range[],2,0)</f>
        <v>4</v>
      </c>
      <c r="AG657" s="6">
        <f>VLOOKUP(Feedback[[#This Row],[Gym]],Rating_Range[],2,0)</f>
        <v>3</v>
      </c>
      <c r="AH657" s="6">
        <f>AVERAGE(Feedback[[#This Row],[S.A]:[Gymm]])</f>
        <v>3.25</v>
      </c>
      <c r="AI657" s="6">
        <f>AVERAGE(Feedback[[#This Row],[S.A]:[C-I-P]])</f>
        <v>3.5</v>
      </c>
      <c r="AJ657" s="6">
        <f>AVERAGE(Feedback[[#This Row],[RM_S]:[RM_C]])</f>
        <v>4</v>
      </c>
      <c r="AK657" s="6">
        <f>AVERAGE(Feedback[[#This Row],[F_Q]:[Var_Food]])</f>
        <v>2</v>
      </c>
      <c r="AL657" s="6">
        <f>AVERAGE(Feedback[[#This Row],[B &amp; TV]:[Gymm]])</f>
        <v>3.5</v>
      </c>
    </row>
    <row r="658" spans="1:38" x14ac:dyDescent="0.3">
      <c r="A658">
        <v>657</v>
      </c>
      <c r="B658" s="1">
        <v>44127</v>
      </c>
      <c r="C658" s="1">
        <v>44133</v>
      </c>
      <c r="D658" s="5">
        <f>INT(YEAR(Feedback[[#This Row],[Checkin Date]]))</f>
        <v>2020</v>
      </c>
      <c r="E658" s="5" t="s">
        <v>2013</v>
      </c>
      <c r="F658" s="5" t="str">
        <f>TEXT(Feedback[[#This Row],[Checkin Date]],"dddd")</f>
        <v>Friday</v>
      </c>
      <c r="G658" s="5" t="str">
        <f>IF(OR(Feedback[[#This Row],[Checkin Day]]="Monday",Feedback[[#This Row],[Checkin Day]]="Tuesday",Feedback[[#This Row],[Checkin Day]]="Wednesday",Feedback[[#This Row],[Checkin Day]]="Thursday"),"Weekdays","Weekends")</f>
        <v>Weekends</v>
      </c>
      <c r="H658">
        <v>6</v>
      </c>
      <c r="I6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58" t="s">
        <v>688</v>
      </c>
      <c r="K658" t="s">
        <v>21</v>
      </c>
      <c r="L658" s="1">
        <v>31762</v>
      </c>
      <c r="M658" s="5">
        <f ca="1">DATEDIF(Feedback[[#This Row],[Date of Birth]],TODAY(),"Y")</f>
        <v>38</v>
      </c>
      <c r="N658" t="s">
        <v>53</v>
      </c>
      <c r="O658" t="s">
        <v>1993</v>
      </c>
      <c r="P658">
        <v>5</v>
      </c>
      <c r="Q658">
        <v>9</v>
      </c>
      <c r="R658" t="s">
        <v>24</v>
      </c>
      <c r="S658" t="s">
        <v>25</v>
      </c>
      <c r="T658" t="s">
        <v>25</v>
      </c>
      <c r="U658" t="s">
        <v>27</v>
      </c>
      <c r="V658" t="s">
        <v>28</v>
      </c>
      <c r="W658" t="s">
        <v>27</v>
      </c>
      <c r="X658" t="s">
        <v>26</v>
      </c>
      <c r="Y658" t="s">
        <v>26</v>
      </c>
      <c r="Z658" s="6">
        <f>VLOOKUP(Feedback[[#This Row],[Staff attitude]],Rating_Range[],2,0)</f>
        <v>3</v>
      </c>
      <c r="AA658" s="6">
        <f>VLOOKUP(Feedback[[#This Row],[Check-in Process]],Rating_Range[],2,0)</f>
        <v>4</v>
      </c>
      <c r="AB658" s="6">
        <f>VLOOKUP(Feedback[[#This Row],[Room service]],Rating_Range[],2,0)</f>
        <v>4</v>
      </c>
      <c r="AC658" s="6">
        <f>VLOOKUP(Feedback[[#This Row],[Room cleanliness]],Rating_Range[],2,0)</f>
        <v>2</v>
      </c>
      <c r="AD658" s="6">
        <f>VLOOKUP(Feedback[[#This Row],[Food quality]],Rating_Range[],2,0)</f>
        <v>5</v>
      </c>
      <c r="AE658" s="6">
        <f>VLOOKUP(Feedback[[#This Row],[Variety of food]],Rating_Range[],2,0)</f>
        <v>2</v>
      </c>
      <c r="AF658" s="6">
        <f>VLOOKUP(Feedback[[#This Row],[Broadband &amp; TV]],Rating_Range[],2,0)</f>
        <v>1</v>
      </c>
      <c r="AG658" s="6">
        <f>VLOOKUP(Feedback[[#This Row],[Gym]],Rating_Range[],2,0)</f>
        <v>1</v>
      </c>
      <c r="AH658" s="6">
        <f>AVERAGE(Feedback[[#This Row],[S.A]:[Gymm]])</f>
        <v>2.75</v>
      </c>
      <c r="AI658" s="6">
        <f>AVERAGE(Feedback[[#This Row],[S.A]:[C-I-P]])</f>
        <v>3.5</v>
      </c>
      <c r="AJ658" s="6">
        <f>AVERAGE(Feedback[[#This Row],[RM_S]:[RM_C]])</f>
        <v>3</v>
      </c>
      <c r="AK658" s="6">
        <f>AVERAGE(Feedback[[#This Row],[F_Q]:[Var_Food]])</f>
        <v>3.5</v>
      </c>
      <c r="AL658" s="6">
        <f>AVERAGE(Feedback[[#This Row],[B &amp; TV]:[Gymm]])</f>
        <v>1</v>
      </c>
    </row>
    <row r="659" spans="1:38" x14ac:dyDescent="0.3">
      <c r="A659">
        <v>658</v>
      </c>
      <c r="B659" s="1">
        <v>44211</v>
      </c>
      <c r="C659" s="1">
        <v>44241</v>
      </c>
      <c r="D659" s="5">
        <f>INT(YEAR(Feedback[[#This Row],[Checkin Date]]))</f>
        <v>2021</v>
      </c>
      <c r="E659" s="5" t="s">
        <v>2014</v>
      </c>
      <c r="F659" s="5" t="str">
        <f>TEXT(Feedback[[#This Row],[Checkin Date]],"dddd")</f>
        <v>Friday</v>
      </c>
      <c r="G659" s="5" t="str">
        <f>IF(OR(Feedback[[#This Row],[Checkin Day]]="Monday",Feedback[[#This Row],[Checkin Day]]="Tuesday",Feedback[[#This Row],[Checkin Day]]="Wednesday",Feedback[[#This Row],[Checkin Day]]="Thursday"),"Weekdays","Weekends")</f>
        <v>Weekends</v>
      </c>
      <c r="H659">
        <v>30</v>
      </c>
      <c r="I6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59" t="s">
        <v>689</v>
      </c>
      <c r="K659" t="s">
        <v>37</v>
      </c>
      <c r="L659" s="1">
        <v>26879</v>
      </c>
      <c r="M659" s="5">
        <f ca="1">DATEDIF(Feedback[[#This Row],[Date of Birth]],TODAY(),"Y")</f>
        <v>51</v>
      </c>
      <c r="N659" t="s">
        <v>22</v>
      </c>
      <c r="O659" t="s">
        <v>23</v>
      </c>
      <c r="P659">
        <v>4</v>
      </c>
      <c r="Q659">
        <v>9</v>
      </c>
      <c r="R659" t="s">
        <v>28</v>
      </c>
      <c r="S659" t="s">
        <v>24</v>
      </c>
      <c r="T659" t="s">
        <v>24</v>
      </c>
      <c r="U659" t="s">
        <v>26</v>
      </c>
      <c r="V659" t="s">
        <v>28</v>
      </c>
      <c r="W659" t="s">
        <v>26</v>
      </c>
      <c r="X659" t="s">
        <v>27</v>
      </c>
      <c r="Y659" t="s">
        <v>25</v>
      </c>
      <c r="Z659" s="6">
        <f>VLOOKUP(Feedback[[#This Row],[Staff attitude]],Rating_Range[],2,0)</f>
        <v>5</v>
      </c>
      <c r="AA659" s="6">
        <f>VLOOKUP(Feedback[[#This Row],[Check-in Process]],Rating_Range[],2,0)</f>
        <v>3</v>
      </c>
      <c r="AB659" s="6">
        <f>VLOOKUP(Feedback[[#This Row],[Room service]],Rating_Range[],2,0)</f>
        <v>3</v>
      </c>
      <c r="AC659" s="6">
        <f>VLOOKUP(Feedback[[#This Row],[Room cleanliness]],Rating_Range[],2,0)</f>
        <v>1</v>
      </c>
      <c r="AD659" s="6">
        <f>VLOOKUP(Feedback[[#This Row],[Food quality]],Rating_Range[],2,0)</f>
        <v>5</v>
      </c>
      <c r="AE659" s="6">
        <f>VLOOKUP(Feedback[[#This Row],[Variety of food]],Rating_Range[],2,0)</f>
        <v>1</v>
      </c>
      <c r="AF659" s="6">
        <f>VLOOKUP(Feedback[[#This Row],[Broadband &amp; TV]],Rating_Range[],2,0)</f>
        <v>2</v>
      </c>
      <c r="AG659" s="6">
        <f>VLOOKUP(Feedback[[#This Row],[Gym]],Rating_Range[],2,0)</f>
        <v>4</v>
      </c>
      <c r="AH659" s="6">
        <f>AVERAGE(Feedback[[#This Row],[S.A]:[Gymm]])</f>
        <v>3</v>
      </c>
      <c r="AI659" s="6">
        <f>AVERAGE(Feedback[[#This Row],[S.A]:[C-I-P]])</f>
        <v>4</v>
      </c>
      <c r="AJ659" s="6">
        <f>AVERAGE(Feedback[[#This Row],[RM_S]:[RM_C]])</f>
        <v>2</v>
      </c>
      <c r="AK659" s="6">
        <f>AVERAGE(Feedback[[#This Row],[F_Q]:[Var_Food]])</f>
        <v>3</v>
      </c>
      <c r="AL659" s="6">
        <f>AVERAGE(Feedback[[#This Row],[B &amp; TV]:[Gymm]])</f>
        <v>3</v>
      </c>
    </row>
    <row r="660" spans="1:38" x14ac:dyDescent="0.3">
      <c r="A660">
        <v>659</v>
      </c>
      <c r="B660" s="1">
        <v>44507</v>
      </c>
      <c r="C660" s="1">
        <v>44524</v>
      </c>
      <c r="D660" s="5">
        <f>INT(YEAR(Feedback[[#This Row],[Checkin Date]]))</f>
        <v>2021</v>
      </c>
      <c r="E660" s="5" t="s">
        <v>2015</v>
      </c>
      <c r="F660" s="5" t="str">
        <f>TEXT(Feedback[[#This Row],[Checkin Date]],"dddd")</f>
        <v>Sunday</v>
      </c>
      <c r="G660" s="5" t="str">
        <f>IF(OR(Feedback[[#This Row],[Checkin Day]]="Monday",Feedback[[#This Row],[Checkin Day]]="Tuesday",Feedback[[#This Row],[Checkin Day]]="Wednesday",Feedback[[#This Row],[Checkin Day]]="Thursday"),"Weekdays","Weekends")</f>
        <v>Weekends</v>
      </c>
      <c r="H660">
        <v>17</v>
      </c>
      <c r="I6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60" t="s">
        <v>690</v>
      </c>
      <c r="K660" t="s">
        <v>37</v>
      </c>
      <c r="L660" s="1">
        <v>34844</v>
      </c>
      <c r="M660" s="5">
        <f ca="1">DATEDIF(Feedback[[#This Row],[Date of Birth]],TODAY(),"Y")</f>
        <v>30</v>
      </c>
      <c r="N660" t="s">
        <v>35</v>
      </c>
      <c r="O660" t="s">
        <v>1995</v>
      </c>
      <c r="P660">
        <v>4</v>
      </c>
      <c r="Q660">
        <v>7</v>
      </c>
      <c r="R660" t="s">
        <v>28</v>
      </c>
      <c r="S660" t="s">
        <v>28</v>
      </c>
      <c r="T660" t="s">
        <v>25</v>
      </c>
      <c r="U660" t="s">
        <v>27</v>
      </c>
      <c r="V660" t="s">
        <v>26</v>
      </c>
      <c r="W660" t="s">
        <v>28</v>
      </c>
      <c r="X660" t="s">
        <v>25</v>
      </c>
      <c r="Y660" t="s">
        <v>25</v>
      </c>
      <c r="Z660" s="6">
        <f>VLOOKUP(Feedback[[#This Row],[Staff attitude]],Rating_Range[],2,0)</f>
        <v>5</v>
      </c>
      <c r="AA660" s="6">
        <f>VLOOKUP(Feedback[[#This Row],[Check-in Process]],Rating_Range[],2,0)</f>
        <v>5</v>
      </c>
      <c r="AB660" s="6">
        <f>VLOOKUP(Feedback[[#This Row],[Room service]],Rating_Range[],2,0)</f>
        <v>4</v>
      </c>
      <c r="AC660" s="6">
        <f>VLOOKUP(Feedback[[#This Row],[Room cleanliness]],Rating_Range[],2,0)</f>
        <v>2</v>
      </c>
      <c r="AD660" s="6">
        <f>VLOOKUP(Feedback[[#This Row],[Food quality]],Rating_Range[],2,0)</f>
        <v>1</v>
      </c>
      <c r="AE660" s="6">
        <f>VLOOKUP(Feedback[[#This Row],[Variety of food]],Rating_Range[],2,0)</f>
        <v>5</v>
      </c>
      <c r="AF660" s="6">
        <f>VLOOKUP(Feedback[[#This Row],[Broadband &amp; TV]],Rating_Range[],2,0)</f>
        <v>4</v>
      </c>
      <c r="AG660" s="6">
        <f>VLOOKUP(Feedback[[#This Row],[Gym]],Rating_Range[],2,0)</f>
        <v>4</v>
      </c>
      <c r="AH660" s="6">
        <f>AVERAGE(Feedback[[#This Row],[S.A]:[Gymm]])</f>
        <v>3.75</v>
      </c>
      <c r="AI660" s="6">
        <f>AVERAGE(Feedback[[#This Row],[S.A]:[C-I-P]])</f>
        <v>5</v>
      </c>
      <c r="AJ660" s="6">
        <f>AVERAGE(Feedback[[#This Row],[RM_S]:[RM_C]])</f>
        <v>3</v>
      </c>
      <c r="AK660" s="6">
        <f>AVERAGE(Feedback[[#This Row],[F_Q]:[Var_Food]])</f>
        <v>3</v>
      </c>
      <c r="AL660" s="6">
        <f>AVERAGE(Feedback[[#This Row],[B &amp; TV]:[Gymm]])</f>
        <v>4</v>
      </c>
    </row>
    <row r="661" spans="1:38" x14ac:dyDescent="0.3">
      <c r="A661">
        <v>660</v>
      </c>
      <c r="B661" s="1">
        <v>44378</v>
      </c>
      <c r="C661" s="1">
        <v>44380</v>
      </c>
      <c r="D661" s="5">
        <f>INT(YEAR(Feedback[[#This Row],[Checkin Date]]))</f>
        <v>2021</v>
      </c>
      <c r="E661" s="5" t="s">
        <v>2016</v>
      </c>
      <c r="F661" s="5" t="str">
        <f>TEXT(Feedback[[#This Row],[Checkin Date]],"dddd")</f>
        <v>Thursday</v>
      </c>
      <c r="G661" s="5" t="str">
        <f>IF(OR(Feedback[[#This Row],[Checkin Day]]="Monday",Feedback[[#This Row],[Checkin Day]]="Tuesday",Feedback[[#This Row],[Checkin Day]]="Wednesday",Feedback[[#This Row],[Checkin Day]]="Thursday"),"Weekdays","Weekends")</f>
        <v>Weekdays</v>
      </c>
      <c r="H661">
        <v>2</v>
      </c>
      <c r="I6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61" t="s">
        <v>691</v>
      </c>
      <c r="K661" t="s">
        <v>21</v>
      </c>
      <c r="L661" s="1">
        <v>36170</v>
      </c>
      <c r="M661" s="5">
        <f ca="1">DATEDIF(Feedback[[#This Row],[Date of Birth]],TODAY(),"Y")</f>
        <v>26</v>
      </c>
      <c r="N661" t="s">
        <v>35</v>
      </c>
      <c r="O661" t="s">
        <v>1993</v>
      </c>
      <c r="P661">
        <v>5</v>
      </c>
      <c r="Q661">
        <v>9</v>
      </c>
      <c r="R661" t="s">
        <v>28</v>
      </c>
      <c r="S661" t="s">
        <v>28</v>
      </c>
      <c r="T661" t="s">
        <v>24</v>
      </c>
      <c r="U661" t="s">
        <v>27</v>
      </c>
      <c r="V661" t="s">
        <v>26</v>
      </c>
      <c r="W661" t="s">
        <v>26</v>
      </c>
      <c r="X661" t="s">
        <v>27</v>
      </c>
      <c r="Y661" t="s">
        <v>27</v>
      </c>
      <c r="Z661" s="6">
        <f>VLOOKUP(Feedback[[#This Row],[Staff attitude]],Rating_Range[],2,0)</f>
        <v>5</v>
      </c>
      <c r="AA661" s="6">
        <f>VLOOKUP(Feedback[[#This Row],[Check-in Process]],Rating_Range[],2,0)</f>
        <v>5</v>
      </c>
      <c r="AB661" s="6">
        <f>VLOOKUP(Feedback[[#This Row],[Room service]],Rating_Range[],2,0)</f>
        <v>3</v>
      </c>
      <c r="AC661" s="6">
        <f>VLOOKUP(Feedback[[#This Row],[Room cleanliness]],Rating_Range[],2,0)</f>
        <v>2</v>
      </c>
      <c r="AD661" s="6">
        <f>VLOOKUP(Feedback[[#This Row],[Food quality]],Rating_Range[],2,0)</f>
        <v>1</v>
      </c>
      <c r="AE661" s="6">
        <f>VLOOKUP(Feedback[[#This Row],[Variety of food]],Rating_Range[],2,0)</f>
        <v>1</v>
      </c>
      <c r="AF661" s="6">
        <f>VLOOKUP(Feedback[[#This Row],[Broadband &amp; TV]],Rating_Range[],2,0)</f>
        <v>2</v>
      </c>
      <c r="AG661" s="6">
        <f>VLOOKUP(Feedback[[#This Row],[Gym]],Rating_Range[],2,0)</f>
        <v>2</v>
      </c>
      <c r="AH661" s="6">
        <f>AVERAGE(Feedback[[#This Row],[S.A]:[Gymm]])</f>
        <v>2.625</v>
      </c>
      <c r="AI661" s="6">
        <f>AVERAGE(Feedback[[#This Row],[S.A]:[C-I-P]])</f>
        <v>5</v>
      </c>
      <c r="AJ661" s="6">
        <f>AVERAGE(Feedback[[#This Row],[RM_S]:[RM_C]])</f>
        <v>2.5</v>
      </c>
      <c r="AK661" s="6">
        <f>AVERAGE(Feedback[[#This Row],[F_Q]:[Var_Food]])</f>
        <v>1</v>
      </c>
      <c r="AL661" s="6">
        <f>AVERAGE(Feedback[[#This Row],[B &amp; TV]:[Gymm]])</f>
        <v>2</v>
      </c>
    </row>
    <row r="662" spans="1:38" x14ac:dyDescent="0.3">
      <c r="A662">
        <v>661</v>
      </c>
      <c r="B662" s="1">
        <v>44487</v>
      </c>
      <c r="C662" s="1">
        <v>44514</v>
      </c>
      <c r="D662" s="5">
        <f>INT(YEAR(Feedback[[#This Row],[Checkin Date]]))</f>
        <v>2021</v>
      </c>
      <c r="E662" s="5" t="s">
        <v>2013</v>
      </c>
      <c r="F662" s="5" t="str">
        <f>TEXT(Feedback[[#This Row],[Checkin Date]],"dddd")</f>
        <v>Monday</v>
      </c>
      <c r="G662" s="5" t="str">
        <f>IF(OR(Feedback[[#This Row],[Checkin Day]]="Monday",Feedback[[#This Row],[Checkin Day]]="Tuesday",Feedback[[#This Row],[Checkin Day]]="Wednesday",Feedback[[#This Row],[Checkin Day]]="Thursday"),"Weekdays","Weekends")</f>
        <v>Weekdays</v>
      </c>
      <c r="H662">
        <v>27</v>
      </c>
      <c r="I6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62" t="s">
        <v>692</v>
      </c>
      <c r="K662" t="s">
        <v>37</v>
      </c>
      <c r="L662" s="1">
        <v>38934</v>
      </c>
      <c r="M662" s="5">
        <f ca="1">DATEDIF(Feedback[[#This Row],[Date of Birth]],TODAY(),"Y")</f>
        <v>18</v>
      </c>
      <c r="N662" t="s">
        <v>31</v>
      </c>
      <c r="O662" t="s">
        <v>1992</v>
      </c>
      <c r="P662">
        <v>2</v>
      </c>
      <c r="Q662">
        <v>6</v>
      </c>
      <c r="R662" t="s">
        <v>28</v>
      </c>
      <c r="S662" t="s">
        <v>28</v>
      </c>
      <c r="T662" t="s">
        <v>24</v>
      </c>
      <c r="U662" t="s">
        <v>28</v>
      </c>
      <c r="V662" t="s">
        <v>25</v>
      </c>
      <c r="W662" t="s">
        <v>25</v>
      </c>
      <c r="X662" t="s">
        <v>26</v>
      </c>
      <c r="Y662" t="s">
        <v>28</v>
      </c>
      <c r="Z662" s="6">
        <f>VLOOKUP(Feedback[[#This Row],[Staff attitude]],Rating_Range[],2,0)</f>
        <v>5</v>
      </c>
      <c r="AA662" s="6">
        <f>VLOOKUP(Feedback[[#This Row],[Check-in Process]],Rating_Range[],2,0)</f>
        <v>5</v>
      </c>
      <c r="AB662" s="6">
        <f>VLOOKUP(Feedback[[#This Row],[Room service]],Rating_Range[],2,0)</f>
        <v>3</v>
      </c>
      <c r="AC662" s="6">
        <f>VLOOKUP(Feedback[[#This Row],[Room cleanliness]],Rating_Range[],2,0)</f>
        <v>5</v>
      </c>
      <c r="AD662" s="6">
        <f>VLOOKUP(Feedback[[#This Row],[Food quality]],Rating_Range[],2,0)</f>
        <v>4</v>
      </c>
      <c r="AE662" s="6">
        <f>VLOOKUP(Feedback[[#This Row],[Variety of food]],Rating_Range[],2,0)</f>
        <v>4</v>
      </c>
      <c r="AF662" s="6">
        <f>VLOOKUP(Feedback[[#This Row],[Broadband &amp; TV]],Rating_Range[],2,0)</f>
        <v>1</v>
      </c>
      <c r="AG662" s="6">
        <f>VLOOKUP(Feedback[[#This Row],[Gym]],Rating_Range[],2,0)</f>
        <v>5</v>
      </c>
      <c r="AH662" s="6">
        <f>AVERAGE(Feedback[[#This Row],[S.A]:[Gymm]])</f>
        <v>4</v>
      </c>
      <c r="AI662" s="6">
        <f>AVERAGE(Feedback[[#This Row],[S.A]:[C-I-P]])</f>
        <v>5</v>
      </c>
      <c r="AJ662" s="6">
        <f>AVERAGE(Feedback[[#This Row],[RM_S]:[RM_C]])</f>
        <v>4</v>
      </c>
      <c r="AK662" s="6">
        <f>AVERAGE(Feedback[[#This Row],[F_Q]:[Var_Food]])</f>
        <v>4</v>
      </c>
      <c r="AL662" s="6">
        <f>AVERAGE(Feedback[[#This Row],[B &amp; TV]:[Gymm]])</f>
        <v>3</v>
      </c>
    </row>
    <row r="663" spans="1:38" x14ac:dyDescent="0.3">
      <c r="A663">
        <v>662</v>
      </c>
      <c r="B663" s="1">
        <v>43899</v>
      </c>
      <c r="C663" s="1">
        <v>43928</v>
      </c>
      <c r="D663" s="5">
        <f>INT(YEAR(Feedback[[#This Row],[Checkin Date]]))</f>
        <v>2020</v>
      </c>
      <c r="E663" s="5" t="s">
        <v>2017</v>
      </c>
      <c r="F663" s="5" t="str">
        <f>TEXT(Feedback[[#This Row],[Checkin Date]],"dddd")</f>
        <v>Monday</v>
      </c>
      <c r="G663" s="5" t="str">
        <f>IF(OR(Feedback[[#This Row],[Checkin Day]]="Monday",Feedback[[#This Row],[Checkin Day]]="Tuesday",Feedback[[#This Row],[Checkin Day]]="Wednesday",Feedback[[#This Row],[Checkin Day]]="Thursday"),"Weekdays","Weekends")</f>
        <v>Weekdays</v>
      </c>
      <c r="H663">
        <v>29</v>
      </c>
      <c r="I6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63" t="s">
        <v>693</v>
      </c>
      <c r="K663" t="s">
        <v>37</v>
      </c>
      <c r="L663" s="1">
        <v>21013</v>
      </c>
      <c r="M663" s="5">
        <f ca="1">DATEDIF(Feedback[[#This Row],[Date of Birth]],TODAY(),"Y")</f>
        <v>67</v>
      </c>
      <c r="N663" t="s">
        <v>22</v>
      </c>
      <c r="O663" t="s">
        <v>23</v>
      </c>
      <c r="P663">
        <v>2</v>
      </c>
      <c r="Q663">
        <v>6</v>
      </c>
      <c r="R663" t="s">
        <v>26</v>
      </c>
      <c r="S663" t="s">
        <v>27</v>
      </c>
      <c r="T663" t="s">
        <v>28</v>
      </c>
      <c r="U663" t="s">
        <v>27</v>
      </c>
      <c r="V663" t="s">
        <v>28</v>
      </c>
      <c r="W663" t="s">
        <v>27</v>
      </c>
      <c r="X663" t="s">
        <v>25</v>
      </c>
      <c r="Y663" t="s">
        <v>25</v>
      </c>
      <c r="Z663" s="6">
        <f>VLOOKUP(Feedback[[#This Row],[Staff attitude]],Rating_Range[],2,0)</f>
        <v>1</v>
      </c>
      <c r="AA663" s="6">
        <f>VLOOKUP(Feedback[[#This Row],[Check-in Process]],Rating_Range[],2,0)</f>
        <v>2</v>
      </c>
      <c r="AB663" s="6">
        <f>VLOOKUP(Feedback[[#This Row],[Room service]],Rating_Range[],2,0)</f>
        <v>5</v>
      </c>
      <c r="AC663" s="6">
        <f>VLOOKUP(Feedback[[#This Row],[Room cleanliness]],Rating_Range[],2,0)</f>
        <v>2</v>
      </c>
      <c r="AD663" s="6">
        <f>VLOOKUP(Feedback[[#This Row],[Food quality]],Rating_Range[],2,0)</f>
        <v>5</v>
      </c>
      <c r="AE663" s="6">
        <f>VLOOKUP(Feedback[[#This Row],[Variety of food]],Rating_Range[],2,0)</f>
        <v>2</v>
      </c>
      <c r="AF663" s="6">
        <f>VLOOKUP(Feedback[[#This Row],[Broadband &amp; TV]],Rating_Range[],2,0)</f>
        <v>4</v>
      </c>
      <c r="AG663" s="6">
        <f>VLOOKUP(Feedback[[#This Row],[Gym]],Rating_Range[],2,0)</f>
        <v>4</v>
      </c>
      <c r="AH663" s="6">
        <f>AVERAGE(Feedback[[#This Row],[S.A]:[Gymm]])</f>
        <v>3.125</v>
      </c>
      <c r="AI663" s="6">
        <f>AVERAGE(Feedback[[#This Row],[S.A]:[C-I-P]])</f>
        <v>1.5</v>
      </c>
      <c r="AJ663" s="6">
        <f>AVERAGE(Feedback[[#This Row],[RM_S]:[RM_C]])</f>
        <v>3.5</v>
      </c>
      <c r="AK663" s="6">
        <f>AVERAGE(Feedback[[#This Row],[F_Q]:[Var_Food]])</f>
        <v>3.5</v>
      </c>
      <c r="AL663" s="6">
        <f>AVERAGE(Feedback[[#This Row],[B &amp; TV]:[Gymm]])</f>
        <v>4</v>
      </c>
    </row>
    <row r="664" spans="1:38" x14ac:dyDescent="0.3">
      <c r="A664">
        <v>663</v>
      </c>
      <c r="B664" s="1">
        <v>44350</v>
      </c>
      <c r="C664" s="1">
        <v>44351</v>
      </c>
      <c r="D664" s="5">
        <f>INT(YEAR(Feedback[[#This Row],[Checkin Date]]))</f>
        <v>2021</v>
      </c>
      <c r="E664" s="5" t="s">
        <v>2009</v>
      </c>
      <c r="F664" s="5" t="str">
        <f>TEXT(Feedback[[#This Row],[Checkin Date]],"dddd")</f>
        <v>Thursday</v>
      </c>
      <c r="G664" s="5" t="str">
        <f>IF(OR(Feedback[[#This Row],[Checkin Day]]="Monday",Feedback[[#This Row],[Checkin Day]]="Tuesday",Feedback[[#This Row],[Checkin Day]]="Wednesday",Feedback[[#This Row],[Checkin Day]]="Thursday"),"Weekdays","Weekends")</f>
        <v>Weekdays</v>
      </c>
      <c r="H664">
        <v>1</v>
      </c>
      <c r="I6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64" t="s">
        <v>694</v>
      </c>
      <c r="K664" t="s">
        <v>21</v>
      </c>
      <c r="L664" s="1">
        <v>21425</v>
      </c>
      <c r="M664" s="5">
        <f ca="1">DATEDIF(Feedback[[#This Row],[Date of Birth]],TODAY(),"Y")</f>
        <v>66</v>
      </c>
      <c r="N664" t="s">
        <v>22</v>
      </c>
      <c r="O664" t="s">
        <v>1992</v>
      </c>
      <c r="P664">
        <v>3</v>
      </c>
      <c r="Q664">
        <v>9</v>
      </c>
      <c r="R664" t="s">
        <v>24</v>
      </c>
      <c r="S664" t="s">
        <v>28</v>
      </c>
      <c r="T664" t="s">
        <v>27</v>
      </c>
      <c r="U664" t="s">
        <v>27</v>
      </c>
      <c r="V664" t="s">
        <v>27</v>
      </c>
      <c r="W664" t="s">
        <v>26</v>
      </c>
      <c r="X664" t="s">
        <v>26</v>
      </c>
      <c r="Y664" t="s">
        <v>28</v>
      </c>
      <c r="Z664" s="6">
        <f>VLOOKUP(Feedback[[#This Row],[Staff attitude]],Rating_Range[],2,0)</f>
        <v>3</v>
      </c>
      <c r="AA664" s="6">
        <f>VLOOKUP(Feedback[[#This Row],[Check-in Process]],Rating_Range[],2,0)</f>
        <v>5</v>
      </c>
      <c r="AB664" s="6">
        <f>VLOOKUP(Feedback[[#This Row],[Room service]],Rating_Range[],2,0)</f>
        <v>2</v>
      </c>
      <c r="AC664" s="6">
        <f>VLOOKUP(Feedback[[#This Row],[Room cleanliness]],Rating_Range[],2,0)</f>
        <v>2</v>
      </c>
      <c r="AD664" s="6">
        <f>VLOOKUP(Feedback[[#This Row],[Food quality]],Rating_Range[],2,0)</f>
        <v>2</v>
      </c>
      <c r="AE664" s="6">
        <f>VLOOKUP(Feedback[[#This Row],[Variety of food]],Rating_Range[],2,0)</f>
        <v>1</v>
      </c>
      <c r="AF664" s="6">
        <f>VLOOKUP(Feedback[[#This Row],[Broadband &amp; TV]],Rating_Range[],2,0)</f>
        <v>1</v>
      </c>
      <c r="AG664" s="6">
        <f>VLOOKUP(Feedback[[#This Row],[Gym]],Rating_Range[],2,0)</f>
        <v>5</v>
      </c>
      <c r="AH664" s="6">
        <f>AVERAGE(Feedback[[#This Row],[S.A]:[Gymm]])</f>
        <v>2.625</v>
      </c>
      <c r="AI664" s="6">
        <f>AVERAGE(Feedback[[#This Row],[S.A]:[C-I-P]])</f>
        <v>4</v>
      </c>
      <c r="AJ664" s="6">
        <f>AVERAGE(Feedback[[#This Row],[RM_S]:[RM_C]])</f>
        <v>2</v>
      </c>
      <c r="AK664" s="6">
        <f>AVERAGE(Feedback[[#This Row],[F_Q]:[Var_Food]])</f>
        <v>1.5</v>
      </c>
      <c r="AL664" s="6">
        <f>AVERAGE(Feedback[[#This Row],[B &amp; TV]:[Gymm]])</f>
        <v>3</v>
      </c>
    </row>
    <row r="665" spans="1:38" x14ac:dyDescent="0.3">
      <c r="A665">
        <v>664</v>
      </c>
      <c r="B665" s="1">
        <v>44375</v>
      </c>
      <c r="C665" s="1">
        <v>44396</v>
      </c>
      <c r="D665" s="5">
        <f>INT(YEAR(Feedback[[#This Row],[Checkin Date]]))</f>
        <v>2021</v>
      </c>
      <c r="E665" s="5" t="s">
        <v>2009</v>
      </c>
      <c r="F665" s="5" t="str">
        <f>TEXT(Feedback[[#This Row],[Checkin Date]],"dddd")</f>
        <v>Monday</v>
      </c>
      <c r="G665" s="5" t="str">
        <f>IF(OR(Feedback[[#This Row],[Checkin Day]]="Monday",Feedback[[#This Row],[Checkin Day]]="Tuesday",Feedback[[#This Row],[Checkin Day]]="Wednesday",Feedback[[#This Row],[Checkin Day]]="Thursday"),"Weekdays","Weekends")</f>
        <v>Weekdays</v>
      </c>
      <c r="H665">
        <v>21</v>
      </c>
      <c r="I6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65" t="s">
        <v>695</v>
      </c>
      <c r="K665" t="s">
        <v>37</v>
      </c>
      <c r="L665" s="1">
        <v>23698</v>
      </c>
      <c r="M665" s="5">
        <f ca="1">DATEDIF(Feedback[[#This Row],[Date of Birth]],TODAY(),"Y")</f>
        <v>60</v>
      </c>
      <c r="N665" t="s">
        <v>35</v>
      </c>
      <c r="O665" t="s">
        <v>1990</v>
      </c>
      <c r="P665">
        <v>5</v>
      </c>
      <c r="Q665">
        <v>9</v>
      </c>
      <c r="R665" t="s">
        <v>28</v>
      </c>
      <c r="S665" t="s">
        <v>28</v>
      </c>
      <c r="T665" t="s">
        <v>28</v>
      </c>
      <c r="U665" t="s">
        <v>28</v>
      </c>
      <c r="V665" t="s">
        <v>25</v>
      </c>
      <c r="W665" t="s">
        <v>27</v>
      </c>
      <c r="X665" t="s">
        <v>26</v>
      </c>
      <c r="Y665" t="s">
        <v>24</v>
      </c>
      <c r="Z665" s="6">
        <f>VLOOKUP(Feedback[[#This Row],[Staff attitude]],Rating_Range[],2,0)</f>
        <v>5</v>
      </c>
      <c r="AA665" s="6">
        <f>VLOOKUP(Feedback[[#This Row],[Check-in Process]],Rating_Range[],2,0)</f>
        <v>5</v>
      </c>
      <c r="AB665" s="6">
        <f>VLOOKUP(Feedback[[#This Row],[Room service]],Rating_Range[],2,0)</f>
        <v>5</v>
      </c>
      <c r="AC665" s="6">
        <f>VLOOKUP(Feedback[[#This Row],[Room cleanliness]],Rating_Range[],2,0)</f>
        <v>5</v>
      </c>
      <c r="AD665" s="6">
        <f>VLOOKUP(Feedback[[#This Row],[Food quality]],Rating_Range[],2,0)</f>
        <v>4</v>
      </c>
      <c r="AE665" s="6">
        <f>VLOOKUP(Feedback[[#This Row],[Variety of food]],Rating_Range[],2,0)</f>
        <v>2</v>
      </c>
      <c r="AF665" s="6">
        <f>VLOOKUP(Feedback[[#This Row],[Broadband &amp; TV]],Rating_Range[],2,0)</f>
        <v>1</v>
      </c>
      <c r="AG665" s="6">
        <f>VLOOKUP(Feedback[[#This Row],[Gym]],Rating_Range[],2,0)</f>
        <v>3</v>
      </c>
      <c r="AH665" s="6">
        <f>AVERAGE(Feedback[[#This Row],[S.A]:[Gymm]])</f>
        <v>3.75</v>
      </c>
      <c r="AI665" s="6">
        <f>AVERAGE(Feedback[[#This Row],[S.A]:[C-I-P]])</f>
        <v>5</v>
      </c>
      <c r="AJ665" s="6">
        <f>AVERAGE(Feedback[[#This Row],[RM_S]:[RM_C]])</f>
        <v>5</v>
      </c>
      <c r="AK665" s="6">
        <f>AVERAGE(Feedback[[#This Row],[F_Q]:[Var_Food]])</f>
        <v>3</v>
      </c>
      <c r="AL665" s="6">
        <f>AVERAGE(Feedback[[#This Row],[B &amp; TV]:[Gymm]])</f>
        <v>2</v>
      </c>
    </row>
    <row r="666" spans="1:38" x14ac:dyDescent="0.3">
      <c r="A666">
        <v>665</v>
      </c>
      <c r="B666" s="1">
        <v>43971</v>
      </c>
      <c r="C666" s="1">
        <v>43977</v>
      </c>
      <c r="D666" s="5">
        <f>INT(YEAR(Feedback[[#This Row],[Checkin Date]]))</f>
        <v>2020</v>
      </c>
      <c r="E666" s="5" t="s">
        <v>2011</v>
      </c>
      <c r="F666" s="5" t="str">
        <f>TEXT(Feedback[[#This Row],[Checkin Date]],"dddd")</f>
        <v>Wednesday</v>
      </c>
      <c r="G666" s="5" t="str">
        <f>IF(OR(Feedback[[#This Row],[Checkin Day]]="Monday",Feedback[[#This Row],[Checkin Day]]="Tuesday",Feedback[[#This Row],[Checkin Day]]="Wednesday",Feedback[[#This Row],[Checkin Day]]="Thursday"),"Weekdays","Weekends")</f>
        <v>Weekdays</v>
      </c>
      <c r="H666">
        <v>6</v>
      </c>
      <c r="I6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66" t="s">
        <v>696</v>
      </c>
      <c r="K666" t="s">
        <v>37</v>
      </c>
      <c r="L666" s="1">
        <v>28489</v>
      </c>
      <c r="M666" s="5">
        <f ca="1">DATEDIF(Feedback[[#This Row],[Date of Birth]],TODAY(),"Y")</f>
        <v>47</v>
      </c>
      <c r="N666" t="s">
        <v>22</v>
      </c>
      <c r="O666" t="s">
        <v>23</v>
      </c>
      <c r="P666">
        <v>4</v>
      </c>
      <c r="Q666">
        <v>7</v>
      </c>
      <c r="R666" t="s">
        <v>24</v>
      </c>
      <c r="S666" t="s">
        <v>28</v>
      </c>
      <c r="T666" t="s">
        <v>25</v>
      </c>
      <c r="U666" t="s">
        <v>27</v>
      </c>
      <c r="V666" t="s">
        <v>27</v>
      </c>
      <c r="W666" t="s">
        <v>26</v>
      </c>
      <c r="X666" t="s">
        <v>28</v>
      </c>
      <c r="Y666" t="s">
        <v>25</v>
      </c>
      <c r="Z666" s="6">
        <f>VLOOKUP(Feedback[[#This Row],[Staff attitude]],Rating_Range[],2,0)</f>
        <v>3</v>
      </c>
      <c r="AA666" s="6">
        <f>VLOOKUP(Feedback[[#This Row],[Check-in Process]],Rating_Range[],2,0)</f>
        <v>5</v>
      </c>
      <c r="AB666" s="6">
        <f>VLOOKUP(Feedback[[#This Row],[Room service]],Rating_Range[],2,0)</f>
        <v>4</v>
      </c>
      <c r="AC666" s="6">
        <f>VLOOKUP(Feedback[[#This Row],[Room cleanliness]],Rating_Range[],2,0)</f>
        <v>2</v>
      </c>
      <c r="AD666" s="6">
        <f>VLOOKUP(Feedback[[#This Row],[Food quality]],Rating_Range[],2,0)</f>
        <v>2</v>
      </c>
      <c r="AE666" s="6">
        <f>VLOOKUP(Feedback[[#This Row],[Variety of food]],Rating_Range[],2,0)</f>
        <v>1</v>
      </c>
      <c r="AF666" s="6">
        <f>VLOOKUP(Feedback[[#This Row],[Broadband &amp; TV]],Rating_Range[],2,0)</f>
        <v>5</v>
      </c>
      <c r="AG666" s="6">
        <f>VLOOKUP(Feedback[[#This Row],[Gym]],Rating_Range[],2,0)</f>
        <v>4</v>
      </c>
      <c r="AH666" s="6">
        <f>AVERAGE(Feedback[[#This Row],[S.A]:[Gymm]])</f>
        <v>3.25</v>
      </c>
      <c r="AI666" s="6">
        <f>AVERAGE(Feedback[[#This Row],[S.A]:[C-I-P]])</f>
        <v>4</v>
      </c>
      <c r="AJ666" s="6">
        <f>AVERAGE(Feedback[[#This Row],[RM_S]:[RM_C]])</f>
        <v>3</v>
      </c>
      <c r="AK666" s="6">
        <f>AVERAGE(Feedback[[#This Row],[F_Q]:[Var_Food]])</f>
        <v>1.5</v>
      </c>
      <c r="AL666" s="6">
        <f>AVERAGE(Feedback[[#This Row],[B &amp; TV]:[Gymm]])</f>
        <v>4.5</v>
      </c>
    </row>
    <row r="667" spans="1:38" x14ac:dyDescent="0.3">
      <c r="A667">
        <v>666</v>
      </c>
      <c r="B667" s="1">
        <v>44510</v>
      </c>
      <c r="C667" s="1">
        <v>44533</v>
      </c>
      <c r="D667" s="5">
        <f>INT(YEAR(Feedback[[#This Row],[Checkin Date]]))</f>
        <v>2021</v>
      </c>
      <c r="E667" s="5" t="s">
        <v>2015</v>
      </c>
      <c r="F667" s="5" t="str">
        <f>TEXT(Feedback[[#This Row],[Checkin Date]],"dddd")</f>
        <v>Wednesday</v>
      </c>
      <c r="G667" s="5" t="str">
        <f>IF(OR(Feedback[[#This Row],[Checkin Day]]="Monday",Feedback[[#This Row],[Checkin Day]]="Tuesday",Feedback[[#This Row],[Checkin Day]]="Wednesday",Feedback[[#This Row],[Checkin Day]]="Thursday"),"Weekdays","Weekends")</f>
        <v>Weekdays</v>
      </c>
      <c r="H667">
        <v>23</v>
      </c>
      <c r="I6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67" t="s">
        <v>697</v>
      </c>
      <c r="K667" t="s">
        <v>37</v>
      </c>
      <c r="L667" s="1">
        <v>36248</v>
      </c>
      <c r="M667" s="5">
        <f ca="1">DATEDIF(Feedback[[#This Row],[Date of Birth]],TODAY(),"Y")</f>
        <v>26</v>
      </c>
      <c r="N667" t="s">
        <v>31</v>
      </c>
      <c r="O667" t="s">
        <v>1994</v>
      </c>
      <c r="P667">
        <v>2</v>
      </c>
      <c r="Q667">
        <v>5</v>
      </c>
      <c r="R667" t="s">
        <v>27</v>
      </c>
      <c r="S667" t="s">
        <v>27</v>
      </c>
      <c r="T667" t="s">
        <v>25</v>
      </c>
      <c r="U667" t="s">
        <v>25</v>
      </c>
      <c r="V667" t="s">
        <v>24</v>
      </c>
      <c r="W667" t="s">
        <v>27</v>
      </c>
      <c r="X667" t="s">
        <v>24</v>
      </c>
      <c r="Y667" t="s">
        <v>28</v>
      </c>
      <c r="Z667" s="6">
        <f>VLOOKUP(Feedback[[#This Row],[Staff attitude]],Rating_Range[],2,0)</f>
        <v>2</v>
      </c>
      <c r="AA667" s="6">
        <f>VLOOKUP(Feedback[[#This Row],[Check-in Process]],Rating_Range[],2,0)</f>
        <v>2</v>
      </c>
      <c r="AB667" s="6">
        <f>VLOOKUP(Feedback[[#This Row],[Room service]],Rating_Range[],2,0)</f>
        <v>4</v>
      </c>
      <c r="AC667" s="6">
        <f>VLOOKUP(Feedback[[#This Row],[Room cleanliness]],Rating_Range[],2,0)</f>
        <v>4</v>
      </c>
      <c r="AD667" s="6">
        <f>VLOOKUP(Feedback[[#This Row],[Food quality]],Rating_Range[],2,0)</f>
        <v>3</v>
      </c>
      <c r="AE667" s="6">
        <f>VLOOKUP(Feedback[[#This Row],[Variety of food]],Rating_Range[],2,0)</f>
        <v>2</v>
      </c>
      <c r="AF667" s="6">
        <f>VLOOKUP(Feedback[[#This Row],[Broadband &amp; TV]],Rating_Range[],2,0)</f>
        <v>3</v>
      </c>
      <c r="AG667" s="6">
        <f>VLOOKUP(Feedback[[#This Row],[Gym]],Rating_Range[],2,0)</f>
        <v>5</v>
      </c>
      <c r="AH667" s="6">
        <f>AVERAGE(Feedback[[#This Row],[S.A]:[Gymm]])</f>
        <v>3.125</v>
      </c>
      <c r="AI667" s="6">
        <f>AVERAGE(Feedback[[#This Row],[S.A]:[C-I-P]])</f>
        <v>2</v>
      </c>
      <c r="AJ667" s="6">
        <f>AVERAGE(Feedback[[#This Row],[RM_S]:[RM_C]])</f>
        <v>4</v>
      </c>
      <c r="AK667" s="6">
        <f>AVERAGE(Feedback[[#This Row],[F_Q]:[Var_Food]])</f>
        <v>2.5</v>
      </c>
      <c r="AL667" s="6">
        <f>AVERAGE(Feedback[[#This Row],[B &amp; TV]:[Gymm]])</f>
        <v>4</v>
      </c>
    </row>
    <row r="668" spans="1:38" x14ac:dyDescent="0.3">
      <c r="A668">
        <v>667</v>
      </c>
      <c r="B668" s="1">
        <v>44372</v>
      </c>
      <c r="C668" s="1">
        <v>44377</v>
      </c>
      <c r="D668" s="5">
        <f>INT(YEAR(Feedback[[#This Row],[Checkin Date]]))</f>
        <v>2021</v>
      </c>
      <c r="E668" s="5" t="s">
        <v>2009</v>
      </c>
      <c r="F668" s="5" t="str">
        <f>TEXT(Feedback[[#This Row],[Checkin Date]],"dddd")</f>
        <v>Friday</v>
      </c>
      <c r="G668" s="5" t="str">
        <f>IF(OR(Feedback[[#This Row],[Checkin Day]]="Monday",Feedback[[#This Row],[Checkin Day]]="Tuesday",Feedback[[#This Row],[Checkin Day]]="Wednesday",Feedback[[#This Row],[Checkin Day]]="Thursday"),"Weekdays","Weekends")</f>
        <v>Weekends</v>
      </c>
      <c r="H668">
        <v>5</v>
      </c>
      <c r="I6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68" t="s">
        <v>698</v>
      </c>
      <c r="K668" t="s">
        <v>21</v>
      </c>
      <c r="L668" s="1">
        <v>29469</v>
      </c>
      <c r="M668" s="5">
        <f ca="1">DATEDIF(Feedback[[#This Row],[Date of Birth]],TODAY(),"Y")</f>
        <v>44</v>
      </c>
      <c r="N668" t="s">
        <v>53</v>
      </c>
      <c r="O668" t="s">
        <v>1991</v>
      </c>
      <c r="P668">
        <v>3</v>
      </c>
      <c r="Q668">
        <v>9</v>
      </c>
      <c r="R668" t="s">
        <v>25</v>
      </c>
      <c r="S668" t="s">
        <v>25</v>
      </c>
      <c r="T668" t="s">
        <v>28</v>
      </c>
      <c r="U668" t="s">
        <v>26</v>
      </c>
      <c r="V668" t="s">
        <v>26</v>
      </c>
      <c r="W668" t="s">
        <v>27</v>
      </c>
      <c r="X668" t="s">
        <v>24</v>
      </c>
      <c r="Y668" t="s">
        <v>26</v>
      </c>
      <c r="Z668" s="6">
        <f>VLOOKUP(Feedback[[#This Row],[Staff attitude]],Rating_Range[],2,0)</f>
        <v>4</v>
      </c>
      <c r="AA668" s="6">
        <f>VLOOKUP(Feedback[[#This Row],[Check-in Process]],Rating_Range[],2,0)</f>
        <v>4</v>
      </c>
      <c r="AB668" s="6">
        <f>VLOOKUP(Feedback[[#This Row],[Room service]],Rating_Range[],2,0)</f>
        <v>5</v>
      </c>
      <c r="AC668" s="6">
        <f>VLOOKUP(Feedback[[#This Row],[Room cleanliness]],Rating_Range[],2,0)</f>
        <v>1</v>
      </c>
      <c r="AD668" s="6">
        <f>VLOOKUP(Feedback[[#This Row],[Food quality]],Rating_Range[],2,0)</f>
        <v>1</v>
      </c>
      <c r="AE668" s="6">
        <f>VLOOKUP(Feedback[[#This Row],[Variety of food]],Rating_Range[],2,0)</f>
        <v>2</v>
      </c>
      <c r="AF668" s="6">
        <f>VLOOKUP(Feedback[[#This Row],[Broadband &amp; TV]],Rating_Range[],2,0)</f>
        <v>3</v>
      </c>
      <c r="AG668" s="6">
        <f>VLOOKUP(Feedback[[#This Row],[Gym]],Rating_Range[],2,0)</f>
        <v>1</v>
      </c>
      <c r="AH668" s="6">
        <f>AVERAGE(Feedback[[#This Row],[S.A]:[Gymm]])</f>
        <v>2.625</v>
      </c>
      <c r="AI668" s="6">
        <f>AVERAGE(Feedback[[#This Row],[S.A]:[C-I-P]])</f>
        <v>4</v>
      </c>
      <c r="AJ668" s="6">
        <f>AVERAGE(Feedback[[#This Row],[RM_S]:[RM_C]])</f>
        <v>3</v>
      </c>
      <c r="AK668" s="6">
        <f>AVERAGE(Feedback[[#This Row],[F_Q]:[Var_Food]])</f>
        <v>1.5</v>
      </c>
      <c r="AL668" s="6">
        <f>AVERAGE(Feedback[[#This Row],[B &amp; TV]:[Gymm]])</f>
        <v>2</v>
      </c>
    </row>
    <row r="669" spans="1:38" x14ac:dyDescent="0.3">
      <c r="A669">
        <v>668</v>
      </c>
      <c r="B669" s="1">
        <v>43829</v>
      </c>
      <c r="C669" s="1">
        <v>43847</v>
      </c>
      <c r="D669" s="5">
        <f>INT(YEAR(Feedback[[#This Row],[Checkin Date]]))</f>
        <v>2019</v>
      </c>
      <c r="E669" s="5" t="s">
        <v>2010</v>
      </c>
      <c r="F669" s="5" t="str">
        <f>TEXT(Feedback[[#This Row],[Checkin Date]],"dddd")</f>
        <v>Monday</v>
      </c>
      <c r="G669" s="5" t="str">
        <f>IF(OR(Feedback[[#This Row],[Checkin Day]]="Monday",Feedback[[#This Row],[Checkin Day]]="Tuesday",Feedback[[#This Row],[Checkin Day]]="Wednesday",Feedback[[#This Row],[Checkin Day]]="Thursday"),"Weekdays","Weekends")</f>
        <v>Weekdays</v>
      </c>
      <c r="H669">
        <v>18</v>
      </c>
      <c r="I6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69" t="s">
        <v>699</v>
      </c>
      <c r="K669" t="s">
        <v>21</v>
      </c>
      <c r="L669" s="1">
        <v>28639</v>
      </c>
      <c r="M669" s="5">
        <f ca="1">DATEDIF(Feedback[[#This Row],[Date of Birth]],TODAY(),"Y")</f>
        <v>47</v>
      </c>
      <c r="N669" t="s">
        <v>31</v>
      </c>
      <c r="O669" t="s">
        <v>1994</v>
      </c>
      <c r="P669">
        <v>4</v>
      </c>
      <c r="Q669">
        <v>7</v>
      </c>
      <c r="R669" t="s">
        <v>24</v>
      </c>
      <c r="S669" t="s">
        <v>25</v>
      </c>
      <c r="T669" t="s">
        <v>28</v>
      </c>
      <c r="U669" t="s">
        <v>24</v>
      </c>
      <c r="V669" t="s">
        <v>27</v>
      </c>
      <c r="W669" t="s">
        <v>28</v>
      </c>
      <c r="X669" t="s">
        <v>24</v>
      </c>
      <c r="Y669" t="s">
        <v>24</v>
      </c>
      <c r="Z669" s="6">
        <f>VLOOKUP(Feedback[[#This Row],[Staff attitude]],Rating_Range[],2,0)</f>
        <v>3</v>
      </c>
      <c r="AA669" s="6">
        <f>VLOOKUP(Feedback[[#This Row],[Check-in Process]],Rating_Range[],2,0)</f>
        <v>4</v>
      </c>
      <c r="AB669" s="6">
        <f>VLOOKUP(Feedback[[#This Row],[Room service]],Rating_Range[],2,0)</f>
        <v>5</v>
      </c>
      <c r="AC669" s="6">
        <f>VLOOKUP(Feedback[[#This Row],[Room cleanliness]],Rating_Range[],2,0)</f>
        <v>3</v>
      </c>
      <c r="AD669" s="6">
        <f>VLOOKUP(Feedback[[#This Row],[Food quality]],Rating_Range[],2,0)</f>
        <v>2</v>
      </c>
      <c r="AE669" s="6">
        <f>VLOOKUP(Feedback[[#This Row],[Variety of food]],Rating_Range[],2,0)</f>
        <v>5</v>
      </c>
      <c r="AF669" s="6">
        <f>VLOOKUP(Feedback[[#This Row],[Broadband &amp; TV]],Rating_Range[],2,0)</f>
        <v>3</v>
      </c>
      <c r="AG669" s="6">
        <f>VLOOKUP(Feedback[[#This Row],[Gym]],Rating_Range[],2,0)</f>
        <v>3</v>
      </c>
      <c r="AH669" s="6">
        <f>AVERAGE(Feedback[[#This Row],[S.A]:[Gymm]])</f>
        <v>3.5</v>
      </c>
      <c r="AI669" s="6">
        <f>AVERAGE(Feedback[[#This Row],[S.A]:[C-I-P]])</f>
        <v>3.5</v>
      </c>
      <c r="AJ669" s="6">
        <f>AVERAGE(Feedback[[#This Row],[RM_S]:[RM_C]])</f>
        <v>4</v>
      </c>
      <c r="AK669" s="6">
        <f>AVERAGE(Feedback[[#This Row],[F_Q]:[Var_Food]])</f>
        <v>3.5</v>
      </c>
      <c r="AL669" s="6">
        <f>AVERAGE(Feedback[[#This Row],[B &amp; TV]:[Gymm]])</f>
        <v>3</v>
      </c>
    </row>
    <row r="670" spans="1:38" x14ac:dyDescent="0.3">
      <c r="A670">
        <v>669</v>
      </c>
      <c r="B670" s="1">
        <v>44644</v>
      </c>
      <c r="C670" s="1">
        <v>44655</v>
      </c>
      <c r="D670" s="5">
        <f>INT(YEAR(Feedback[[#This Row],[Checkin Date]]))</f>
        <v>2022</v>
      </c>
      <c r="E670" s="5" t="s">
        <v>2017</v>
      </c>
      <c r="F670" s="5" t="str">
        <f>TEXT(Feedback[[#This Row],[Checkin Date]],"dddd")</f>
        <v>Thursday</v>
      </c>
      <c r="G670" s="5" t="str">
        <f>IF(OR(Feedback[[#This Row],[Checkin Day]]="Monday",Feedback[[#This Row],[Checkin Day]]="Tuesday",Feedback[[#This Row],[Checkin Day]]="Wednesday",Feedback[[#This Row],[Checkin Day]]="Thursday"),"Weekdays","Weekends")</f>
        <v>Weekdays</v>
      </c>
      <c r="H670">
        <v>11</v>
      </c>
      <c r="I6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70" t="s">
        <v>700</v>
      </c>
      <c r="K670" t="s">
        <v>21</v>
      </c>
      <c r="L670" s="1">
        <v>30336</v>
      </c>
      <c r="M670" s="5">
        <f ca="1">DATEDIF(Feedback[[#This Row],[Date of Birth]],TODAY(),"Y")</f>
        <v>42</v>
      </c>
      <c r="N670" t="s">
        <v>22</v>
      </c>
      <c r="O670" t="s">
        <v>23</v>
      </c>
      <c r="P670">
        <v>4</v>
      </c>
      <c r="Q670">
        <v>8</v>
      </c>
      <c r="R670" t="s">
        <v>24</v>
      </c>
      <c r="S670" t="s">
        <v>28</v>
      </c>
      <c r="T670" t="s">
        <v>27</v>
      </c>
      <c r="U670" t="s">
        <v>28</v>
      </c>
      <c r="V670" t="s">
        <v>27</v>
      </c>
      <c r="W670" t="s">
        <v>27</v>
      </c>
      <c r="X670" t="s">
        <v>24</v>
      </c>
      <c r="Y670" t="s">
        <v>26</v>
      </c>
      <c r="Z670" s="6">
        <f>VLOOKUP(Feedback[[#This Row],[Staff attitude]],Rating_Range[],2,0)</f>
        <v>3</v>
      </c>
      <c r="AA670" s="6">
        <f>VLOOKUP(Feedback[[#This Row],[Check-in Process]],Rating_Range[],2,0)</f>
        <v>5</v>
      </c>
      <c r="AB670" s="6">
        <f>VLOOKUP(Feedback[[#This Row],[Room service]],Rating_Range[],2,0)</f>
        <v>2</v>
      </c>
      <c r="AC670" s="6">
        <f>VLOOKUP(Feedback[[#This Row],[Room cleanliness]],Rating_Range[],2,0)</f>
        <v>5</v>
      </c>
      <c r="AD670" s="6">
        <f>VLOOKUP(Feedback[[#This Row],[Food quality]],Rating_Range[],2,0)</f>
        <v>2</v>
      </c>
      <c r="AE670" s="6">
        <f>VLOOKUP(Feedback[[#This Row],[Variety of food]],Rating_Range[],2,0)</f>
        <v>2</v>
      </c>
      <c r="AF670" s="6">
        <f>VLOOKUP(Feedback[[#This Row],[Broadband &amp; TV]],Rating_Range[],2,0)</f>
        <v>3</v>
      </c>
      <c r="AG670" s="6">
        <f>VLOOKUP(Feedback[[#This Row],[Gym]],Rating_Range[],2,0)</f>
        <v>1</v>
      </c>
      <c r="AH670" s="6">
        <f>AVERAGE(Feedback[[#This Row],[S.A]:[Gymm]])</f>
        <v>2.875</v>
      </c>
      <c r="AI670" s="6">
        <f>AVERAGE(Feedback[[#This Row],[S.A]:[C-I-P]])</f>
        <v>4</v>
      </c>
      <c r="AJ670" s="6">
        <f>AVERAGE(Feedback[[#This Row],[RM_S]:[RM_C]])</f>
        <v>3.5</v>
      </c>
      <c r="AK670" s="6">
        <f>AVERAGE(Feedback[[#This Row],[F_Q]:[Var_Food]])</f>
        <v>2</v>
      </c>
      <c r="AL670" s="6">
        <f>AVERAGE(Feedback[[#This Row],[B &amp; TV]:[Gymm]])</f>
        <v>2</v>
      </c>
    </row>
    <row r="671" spans="1:38" x14ac:dyDescent="0.3">
      <c r="A671">
        <v>670</v>
      </c>
      <c r="B671" s="1">
        <v>44005</v>
      </c>
      <c r="C671" s="1">
        <v>44031</v>
      </c>
      <c r="D671" s="5">
        <f>INT(YEAR(Feedback[[#This Row],[Checkin Date]]))</f>
        <v>2020</v>
      </c>
      <c r="E671" s="5" t="s">
        <v>2009</v>
      </c>
      <c r="F671" s="5" t="str">
        <f>TEXT(Feedback[[#This Row],[Checkin Date]],"dddd")</f>
        <v>Tuesday</v>
      </c>
      <c r="G671" s="5" t="str">
        <f>IF(OR(Feedback[[#This Row],[Checkin Day]]="Monday",Feedback[[#This Row],[Checkin Day]]="Tuesday",Feedback[[#This Row],[Checkin Day]]="Wednesday",Feedback[[#This Row],[Checkin Day]]="Thursday"),"Weekdays","Weekends")</f>
        <v>Weekdays</v>
      </c>
      <c r="H671">
        <v>26</v>
      </c>
      <c r="I6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71" t="s">
        <v>701</v>
      </c>
      <c r="K671" t="s">
        <v>21</v>
      </c>
      <c r="L671" s="1">
        <v>19953</v>
      </c>
      <c r="M671" s="5">
        <f ca="1">DATEDIF(Feedback[[#This Row],[Date of Birth]],TODAY(),"Y")</f>
        <v>70</v>
      </c>
      <c r="N671" t="s">
        <v>31</v>
      </c>
      <c r="O671" t="s">
        <v>1992</v>
      </c>
      <c r="P671">
        <v>5</v>
      </c>
      <c r="Q671">
        <v>10</v>
      </c>
      <c r="R671" t="s">
        <v>28</v>
      </c>
      <c r="S671" t="s">
        <v>24</v>
      </c>
      <c r="T671" t="s">
        <v>28</v>
      </c>
      <c r="U671" t="s">
        <v>25</v>
      </c>
      <c r="V671" t="s">
        <v>25</v>
      </c>
      <c r="W671" t="s">
        <v>27</v>
      </c>
      <c r="X671" t="s">
        <v>28</v>
      </c>
      <c r="Y671" t="s">
        <v>28</v>
      </c>
      <c r="Z671" s="6">
        <f>VLOOKUP(Feedback[[#This Row],[Staff attitude]],Rating_Range[],2,0)</f>
        <v>5</v>
      </c>
      <c r="AA671" s="6">
        <f>VLOOKUP(Feedback[[#This Row],[Check-in Process]],Rating_Range[],2,0)</f>
        <v>3</v>
      </c>
      <c r="AB671" s="6">
        <f>VLOOKUP(Feedback[[#This Row],[Room service]],Rating_Range[],2,0)</f>
        <v>5</v>
      </c>
      <c r="AC671" s="6">
        <f>VLOOKUP(Feedback[[#This Row],[Room cleanliness]],Rating_Range[],2,0)</f>
        <v>4</v>
      </c>
      <c r="AD671" s="6">
        <f>VLOOKUP(Feedback[[#This Row],[Food quality]],Rating_Range[],2,0)</f>
        <v>4</v>
      </c>
      <c r="AE671" s="6">
        <f>VLOOKUP(Feedback[[#This Row],[Variety of food]],Rating_Range[],2,0)</f>
        <v>2</v>
      </c>
      <c r="AF671" s="6">
        <f>VLOOKUP(Feedback[[#This Row],[Broadband &amp; TV]],Rating_Range[],2,0)</f>
        <v>5</v>
      </c>
      <c r="AG671" s="6">
        <f>VLOOKUP(Feedback[[#This Row],[Gym]],Rating_Range[],2,0)</f>
        <v>5</v>
      </c>
      <c r="AH671" s="6">
        <f>AVERAGE(Feedback[[#This Row],[S.A]:[Gymm]])</f>
        <v>4.125</v>
      </c>
      <c r="AI671" s="6">
        <f>AVERAGE(Feedback[[#This Row],[S.A]:[C-I-P]])</f>
        <v>4</v>
      </c>
      <c r="AJ671" s="6">
        <f>AVERAGE(Feedback[[#This Row],[RM_S]:[RM_C]])</f>
        <v>4.5</v>
      </c>
      <c r="AK671" s="6">
        <f>AVERAGE(Feedback[[#This Row],[F_Q]:[Var_Food]])</f>
        <v>3</v>
      </c>
      <c r="AL671" s="6">
        <f>AVERAGE(Feedback[[#This Row],[B &amp; TV]:[Gymm]])</f>
        <v>5</v>
      </c>
    </row>
    <row r="672" spans="1:38" x14ac:dyDescent="0.3">
      <c r="A672">
        <v>671</v>
      </c>
      <c r="B672" s="1">
        <v>44221</v>
      </c>
      <c r="C672" s="1">
        <v>44223</v>
      </c>
      <c r="D672" s="5">
        <f>INT(YEAR(Feedback[[#This Row],[Checkin Date]]))</f>
        <v>2021</v>
      </c>
      <c r="E672" s="5" t="s">
        <v>2014</v>
      </c>
      <c r="F672" s="5" t="str">
        <f>TEXT(Feedback[[#This Row],[Checkin Date]],"dddd")</f>
        <v>Monday</v>
      </c>
      <c r="G672" s="5" t="str">
        <f>IF(OR(Feedback[[#This Row],[Checkin Day]]="Monday",Feedback[[#This Row],[Checkin Day]]="Tuesday",Feedback[[#This Row],[Checkin Day]]="Wednesday",Feedback[[#This Row],[Checkin Day]]="Thursday"),"Weekdays","Weekends")</f>
        <v>Weekdays</v>
      </c>
      <c r="H672">
        <v>2</v>
      </c>
      <c r="I6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72" t="s">
        <v>702</v>
      </c>
      <c r="K672" t="s">
        <v>37</v>
      </c>
      <c r="L672" s="1">
        <v>20610</v>
      </c>
      <c r="M672" s="5">
        <f ca="1">DATEDIF(Feedback[[#This Row],[Date of Birth]],TODAY(),"Y")</f>
        <v>69</v>
      </c>
      <c r="N672" t="s">
        <v>35</v>
      </c>
      <c r="O672" t="s">
        <v>1991</v>
      </c>
      <c r="P672">
        <v>5</v>
      </c>
      <c r="Q672">
        <v>8</v>
      </c>
      <c r="R672" t="s">
        <v>25</v>
      </c>
      <c r="S672" t="s">
        <v>27</v>
      </c>
      <c r="T672" t="s">
        <v>24</v>
      </c>
      <c r="U672" t="s">
        <v>28</v>
      </c>
      <c r="V672" t="s">
        <v>26</v>
      </c>
      <c r="W672" t="s">
        <v>27</v>
      </c>
      <c r="X672" t="s">
        <v>26</v>
      </c>
      <c r="Y672" t="s">
        <v>24</v>
      </c>
      <c r="Z672" s="6">
        <f>VLOOKUP(Feedback[[#This Row],[Staff attitude]],Rating_Range[],2,0)</f>
        <v>4</v>
      </c>
      <c r="AA672" s="6">
        <f>VLOOKUP(Feedback[[#This Row],[Check-in Process]],Rating_Range[],2,0)</f>
        <v>2</v>
      </c>
      <c r="AB672" s="6">
        <f>VLOOKUP(Feedback[[#This Row],[Room service]],Rating_Range[],2,0)</f>
        <v>3</v>
      </c>
      <c r="AC672" s="6">
        <f>VLOOKUP(Feedback[[#This Row],[Room cleanliness]],Rating_Range[],2,0)</f>
        <v>5</v>
      </c>
      <c r="AD672" s="6">
        <f>VLOOKUP(Feedback[[#This Row],[Food quality]],Rating_Range[],2,0)</f>
        <v>1</v>
      </c>
      <c r="AE672" s="6">
        <f>VLOOKUP(Feedback[[#This Row],[Variety of food]],Rating_Range[],2,0)</f>
        <v>2</v>
      </c>
      <c r="AF672" s="6">
        <f>VLOOKUP(Feedback[[#This Row],[Broadband &amp; TV]],Rating_Range[],2,0)</f>
        <v>1</v>
      </c>
      <c r="AG672" s="6">
        <f>VLOOKUP(Feedback[[#This Row],[Gym]],Rating_Range[],2,0)</f>
        <v>3</v>
      </c>
      <c r="AH672" s="6">
        <f>AVERAGE(Feedback[[#This Row],[S.A]:[Gymm]])</f>
        <v>2.625</v>
      </c>
      <c r="AI672" s="6">
        <f>AVERAGE(Feedback[[#This Row],[S.A]:[C-I-P]])</f>
        <v>3</v>
      </c>
      <c r="AJ672" s="6">
        <f>AVERAGE(Feedback[[#This Row],[RM_S]:[RM_C]])</f>
        <v>4</v>
      </c>
      <c r="AK672" s="6">
        <f>AVERAGE(Feedback[[#This Row],[F_Q]:[Var_Food]])</f>
        <v>1.5</v>
      </c>
      <c r="AL672" s="6">
        <f>AVERAGE(Feedback[[#This Row],[B &amp; TV]:[Gymm]])</f>
        <v>2</v>
      </c>
    </row>
    <row r="673" spans="1:38" x14ac:dyDescent="0.3">
      <c r="A673">
        <v>672</v>
      </c>
      <c r="B673" s="1">
        <v>44208</v>
      </c>
      <c r="C673" s="1">
        <v>44223</v>
      </c>
      <c r="D673" s="5">
        <f>INT(YEAR(Feedback[[#This Row],[Checkin Date]]))</f>
        <v>2021</v>
      </c>
      <c r="E673" s="5" t="s">
        <v>2014</v>
      </c>
      <c r="F673" s="5" t="str">
        <f>TEXT(Feedback[[#This Row],[Checkin Date]],"dddd")</f>
        <v>Tuesday</v>
      </c>
      <c r="G673" s="5" t="str">
        <f>IF(OR(Feedback[[#This Row],[Checkin Day]]="Monday",Feedback[[#This Row],[Checkin Day]]="Tuesday",Feedback[[#This Row],[Checkin Day]]="Wednesday",Feedback[[#This Row],[Checkin Day]]="Thursday"),"Weekdays","Weekends")</f>
        <v>Weekdays</v>
      </c>
      <c r="H673">
        <v>15</v>
      </c>
      <c r="I6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73" t="s">
        <v>703</v>
      </c>
      <c r="K673" t="s">
        <v>37</v>
      </c>
      <c r="L673" s="1">
        <v>19487</v>
      </c>
      <c r="M673" s="5">
        <f ca="1">DATEDIF(Feedback[[#This Row],[Date of Birth]],TODAY(),"Y")</f>
        <v>72</v>
      </c>
      <c r="N673" t="s">
        <v>31</v>
      </c>
      <c r="O673" t="s">
        <v>1992</v>
      </c>
      <c r="P673">
        <v>5</v>
      </c>
      <c r="Q673">
        <v>9</v>
      </c>
      <c r="R673" t="s">
        <v>28</v>
      </c>
      <c r="S673" t="s">
        <v>25</v>
      </c>
      <c r="T673" t="s">
        <v>24</v>
      </c>
      <c r="U673" t="s">
        <v>25</v>
      </c>
      <c r="V673" t="s">
        <v>28</v>
      </c>
      <c r="W673" t="s">
        <v>26</v>
      </c>
      <c r="X673" t="s">
        <v>24</v>
      </c>
      <c r="Y673" t="s">
        <v>24</v>
      </c>
      <c r="Z673" s="6">
        <f>VLOOKUP(Feedback[[#This Row],[Staff attitude]],Rating_Range[],2,0)</f>
        <v>5</v>
      </c>
      <c r="AA673" s="6">
        <f>VLOOKUP(Feedback[[#This Row],[Check-in Process]],Rating_Range[],2,0)</f>
        <v>4</v>
      </c>
      <c r="AB673" s="6">
        <f>VLOOKUP(Feedback[[#This Row],[Room service]],Rating_Range[],2,0)</f>
        <v>3</v>
      </c>
      <c r="AC673" s="6">
        <f>VLOOKUP(Feedback[[#This Row],[Room cleanliness]],Rating_Range[],2,0)</f>
        <v>4</v>
      </c>
      <c r="AD673" s="6">
        <f>VLOOKUP(Feedback[[#This Row],[Food quality]],Rating_Range[],2,0)</f>
        <v>5</v>
      </c>
      <c r="AE673" s="6">
        <f>VLOOKUP(Feedback[[#This Row],[Variety of food]],Rating_Range[],2,0)</f>
        <v>1</v>
      </c>
      <c r="AF673" s="6">
        <f>VLOOKUP(Feedback[[#This Row],[Broadband &amp; TV]],Rating_Range[],2,0)</f>
        <v>3</v>
      </c>
      <c r="AG673" s="6">
        <f>VLOOKUP(Feedback[[#This Row],[Gym]],Rating_Range[],2,0)</f>
        <v>3</v>
      </c>
      <c r="AH673" s="6">
        <f>AVERAGE(Feedback[[#This Row],[S.A]:[Gymm]])</f>
        <v>3.5</v>
      </c>
      <c r="AI673" s="6">
        <f>AVERAGE(Feedback[[#This Row],[S.A]:[C-I-P]])</f>
        <v>4.5</v>
      </c>
      <c r="AJ673" s="6">
        <f>AVERAGE(Feedback[[#This Row],[RM_S]:[RM_C]])</f>
        <v>3.5</v>
      </c>
      <c r="AK673" s="6">
        <f>AVERAGE(Feedback[[#This Row],[F_Q]:[Var_Food]])</f>
        <v>3</v>
      </c>
      <c r="AL673" s="6">
        <f>AVERAGE(Feedback[[#This Row],[B &amp; TV]:[Gymm]])</f>
        <v>3</v>
      </c>
    </row>
    <row r="674" spans="1:38" x14ac:dyDescent="0.3">
      <c r="A674">
        <v>673</v>
      </c>
      <c r="B674" s="1">
        <v>44835</v>
      </c>
      <c r="C674" s="1">
        <v>44850</v>
      </c>
      <c r="D674" s="5">
        <f>INT(YEAR(Feedback[[#This Row],[Checkin Date]]))</f>
        <v>2022</v>
      </c>
      <c r="E674" s="5" t="s">
        <v>2013</v>
      </c>
      <c r="F674" s="5" t="str">
        <f>TEXT(Feedback[[#This Row],[Checkin Date]],"dddd")</f>
        <v>Saturday</v>
      </c>
      <c r="G674" s="5" t="str">
        <f>IF(OR(Feedback[[#This Row],[Checkin Day]]="Monday",Feedback[[#This Row],[Checkin Day]]="Tuesday",Feedback[[#This Row],[Checkin Day]]="Wednesday",Feedback[[#This Row],[Checkin Day]]="Thursday"),"Weekdays","Weekends")</f>
        <v>Weekends</v>
      </c>
      <c r="H674">
        <v>15</v>
      </c>
      <c r="I6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74" t="s">
        <v>704</v>
      </c>
      <c r="K674" t="s">
        <v>37</v>
      </c>
      <c r="L674" s="1">
        <v>34653</v>
      </c>
      <c r="M674" s="5">
        <f ca="1">DATEDIF(Feedback[[#This Row],[Date of Birth]],TODAY(),"Y")</f>
        <v>30</v>
      </c>
      <c r="N674" t="s">
        <v>35</v>
      </c>
      <c r="O674" t="s">
        <v>1993</v>
      </c>
      <c r="P674">
        <v>5</v>
      </c>
      <c r="Q674">
        <v>9</v>
      </c>
      <c r="R674" t="s">
        <v>25</v>
      </c>
      <c r="S674" t="s">
        <v>28</v>
      </c>
      <c r="T674" t="s">
        <v>25</v>
      </c>
      <c r="U674" t="s">
        <v>26</v>
      </c>
      <c r="V674" t="s">
        <v>25</v>
      </c>
      <c r="W674" t="s">
        <v>26</v>
      </c>
      <c r="X674" t="s">
        <v>27</v>
      </c>
      <c r="Y674" t="s">
        <v>24</v>
      </c>
      <c r="Z674" s="6">
        <f>VLOOKUP(Feedback[[#This Row],[Staff attitude]],Rating_Range[],2,0)</f>
        <v>4</v>
      </c>
      <c r="AA674" s="6">
        <f>VLOOKUP(Feedback[[#This Row],[Check-in Process]],Rating_Range[],2,0)</f>
        <v>5</v>
      </c>
      <c r="AB674" s="6">
        <f>VLOOKUP(Feedback[[#This Row],[Room service]],Rating_Range[],2,0)</f>
        <v>4</v>
      </c>
      <c r="AC674" s="6">
        <f>VLOOKUP(Feedback[[#This Row],[Room cleanliness]],Rating_Range[],2,0)</f>
        <v>1</v>
      </c>
      <c r="AD674" s="6">
        <f>VLOOKUP(Feedback[[#This Row],[Food quality]],Rating_Range[],2,0)</f>
        <v>4</v>
      </c>
      <c r="AE674" s="6">
        <f>VLOOKUP(Feedback[[#This Row],[Variety of food]],Rating_Range[],2,0)</f>
        <v>1</v>
      </c>
      <c r="AF674" s="6">
        <f>VLOOKUP(Feedback[[#This Row],[Broadband &amp; TV]],Rating_Range[],2,0)</f>
        <v>2</v>
      </c>
      <c r="AG674" s="6">
        <f>VLOOKUP(Feedback[[#This Row],[Gym]],Rating_Range[],2,0)</f>
        <v>3</v>
      </c>
      <c r="AH674" s="6">
        <f>AVERAGE(Feedback[[#This Row],[S.A]:[Gymm]])</f>
        <v>3</v>
      </c>
      <c r="AI674" s="6">
        <f>AVERAGE(Feedback[[#This Row],[S.A]:[C-I-P]])</f>
        <v>4.5</v>
      </c>
      <c r="AJ674" s="6">
        <f>AVERAGE(Feedback[[#This Row],[RM_S]:[RM_C]])</f>
        <v>2.5</v>
      </c>
      <c r="AK674" s="6">
        <f>AVERAGE(Feedback[[#This Row],[F_Q]:[Var_Food]])</f>
        <v>2.5</v>
      </c>
      <c r="AL674" s="6">
        <f>AVERAGE(Feedback[[#This Row],[B &amp; TV]:[Gymm]])</f>
        <v>2.5</v>
      </c>
    </row>
    <row r="675" spans="1:38" x14ac:dyDescent="0.3">
      <c r="A675">
        <v>674</v>
      </c>
      <c r="B675" s="1">
        <v>44630</v>
      </c>
      <c r="C675" s="1">
        <v>44655</v>
      </c>
      <c r="D675" s="5">
        <f>INT(YEAR(Feedback[[#This Row],[Checkin Date]]))</f>
        <v>2022</v>
      </c>
      <c r="E675" s="5" t="s">
        <v>2017</v>
      </c>
      <c r="F675" s="5" t="str">
        <f>TEXT(Feedback[[#This Row],[Checkin Date]],"dddd")</f>
        <v>Thursday</v>
      </c>
      <c r="G675" s="5" t="str">
        <f>IF(OR(Feedback[[#This Row],[Checkin Day]]="Monday",Feedback[[#This Row],[Checkin Day]]="Tuesday",Feedback[[#This Row],[Checkin Day]]="Wednesday",Feedback[[#This Row],[Checkin Day]]="Thursday"),"Weekdays","Weekends")</f>
        <v>Weekdays</v>
      </c>
      <c r="H675">
        <v>25</v>
      </c>
      <c r="I6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75" t="s">
        <v>705</v>
      </c>
      <c r="K675" t="s">
        <v>37</v>
      </c>
      <c r="L675" s="1">
        <v>26779</v>
      </c>
      <c r="M675" s="5">
        <f ca="1">DATEDIF(Feedback[[#This Row],[Date of Birth]],TODAY(),"Y")</f>
        <v>52</v>
      </c>
      <c r="N675" t="s">
        <v>35</v>
      </c>
      <c r="O675" t="s">
        <v>1993</v>
      </c>
      <c r="P675">
        <v>5</v>
      </c>
      <c r="Q675">
        <v>9</v>
      </c>
      <c r="R675" t="s">
        <v>24</v>
      </c>
      <c r="S675" t="s">
        <v>28</v>
      </c>
      <c r="T675" t="s">
        <v>24</v>
      </c>
      <c r="U675" t="s">
        <v>26</v>
      </c>
      <c r="V675" t="s">
        <v>26</v>
      </c>
      <c r="W675" t="s">
        <v>27</v>
      </c>
      <c r="X675" t="s">
        <v>25</v>
      </c>
      <c r="Y675" t="s">
        <v>28</v>
      </c>
      <c r="Z675" s="6">
        <f>VLOOKUP(Feedback[[#This Row],[Staff attitude]],Rating_Range[],2,0)</f>
        <v>3</v>
      </c>
      <c r="AA675" s="6">
        <f>VLOOKUP(Feedback[[#This Row],[Check-in Process]],Rating_Range[],2,0)</f>
        <v>5</v>
      </c>
      <c r="AB675" s="6">
        <f>VLOOKUP(Feedback[[#This Row],[Room service]],Rating_Range[],2,0)</f>
        <v>3</v>
      </c>
      <c r="AC675" s="6">
        <f>VLOOKUP(Feedback[[#This Row],[Room cleanliness]],Rating_Range[],2,0)</f>
        <v>1</v>
      </c>
      <c r="AD675" s="6">
        <f>VLOOKUP(Feedback[[#This Row],[Food quality]],Rating_Range[],2,0)</f>
        <v>1</v>
      </c>
      <c r="AE675" s="6">
        <f>VLOOKUP(Feedback[[#This Row],[Variety of food]],Rating_Range[],2,0)</f>
        <v>2</v>
      </c>
      <c r="AF675" s="6">
        <f>VLOOKUP(Feedback[[#This Row],[Broadband &amp; TV]],Rating_Range[],2,0)</f>
        <v>4</v>
      </c>
      <c r="AG675" s="6">
        <f>VLOOKUP(Feedback[[#This Row],[Gym]],Rating_Range[],2,0)</f>
        <v>5</v>
      </c>
      <c r="AH675" s="6">
        <f>AVERAGE(Feedback[[#This Row],[S.A]:[Gymm]])</f>
        <v>3</v>
      </c>
      <c r="AI675" s="6">
        <f>AVERAGE(Feedback[[#This Row],[S.A]:[C-I-P]])</f>
        <v>4</v>
      </c>
      <c r="AJ675" s="6">
        <f>AVERAGE(Feedback[[#This Row],[RM_S]:[RM_C]])</f>
        <v>2</v>
      </c>
      <c r="AK675" s="6">
        <f>AVERAGE(Feedback[[#This Row],[F_Q]:[Var_Food]])</f>
        <v>1.5</v>
      </c>
      <c r="AL675" s="6">
        <f>AVERAGE(Feedback[[#This Row],[B &amp; TV]:[Gymm]])</f>
        <v>4.5</v>
      </c>
    </row>
    <row r="676" spans="1:38" x14ac:dyDescent="0.3">
      <c r="A676">
        <v>675</v>
      </c>
      <c r="B676" s="1">
        <v>43818</v>
      </c>
      <c r="C676" s="1">
        <v>43846</v>
      </c>
      <c r="D676" s="5">
        <f>INT(YEAR(Feedback[[#This Row],[Checkin Date]]))</f>
        <v>2019</v>
      </c>
      <c r="E676" s="5" t="s">
        <v>2010</v>
      </c>
      <c r="F676" s="5" t="str">
        <f>TEXT(Feedback[[#This Row],[Checkin Date]],"dddd")</f>
        <v>Thursday</v>
      </c>
      <c r="G676" s="5" t="str">
        <f>IF(OR(Feedback[[#This Row],[Checkin Day]]="Monday",Feedback[[#This Row],[Checkin Day]]="Tuesday",Feedback[[#This Row],[Checkin Day]]="Wednesday",Feedback[[#This Row],[Checkin Day]]="Thursday"),"Weekdays","Weekends")</f>
        <v>Weekdays</v>
      </c>
      <c r="H676">
        <v>28</v>
      </c>
      <c r="I6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76" t="s">
        <v>706</v>
      </c>
      <c r="K676" t="s">
        <v>37</v>
      </c>
      <c r="L676" s="1">
        <v>33224</v>
      </c>
      <c r="M676" s="5">
        <f ca="1">DATEDIF(Feedback[[#This Row],[Date of Birth]],TODAY(),"Y")</f>
        <v>34</v>
      </c>
      <c r="N676" t="s">
        <v>31</v>
      </c>
      <c r="O676" t="s">
        <v>1995</v>
      </c>
      <c r="P676">
        <v>4</v>
      </c>
      <c r="Q676">
        <v>9</v>
      </c>
      <c r="R676" t="s">
        <v>24</v>
      </c>
      <c r="S676" t="s">
        <v>28</v>
      </c>
      <c r="T676" t="s">
        <v>25</v>
      </c>
      <c r="U676" t="s">
        <v>24</v>
      </c>
      <c r="V676" t="s">
        <v>25</v>
      </c>
      <c r="W676" t="s">
        <v>26</v>
      </c>
      <c r="X676" t="s">
        <v>28</v>
      </c>
      <c r="Y676" t="s">
        <v>28</v>
      </c>
      <c r="Z676" s="6">
        <f>VLOOKUP(Feedback[[#This Row],[Staff attitude]],Rating_Range[],2,0)</f>
        <v>3</v>
      </c>
      <c r="AA676" s="6">
        <f>VLOOKUP(Feedback[[#This Row],[Check-in Process]],Rating_Range[],2,0)</f>
        <v>5</v>
      </c>
      <c r="AB676" s="6">
        <f>VLOOKUP(Feedback[[#This Row],[Room service]],Rating_Range[],2,0)</f>
        <v>4</v>
      </c>
      <c r="AC676" s="6">
        <f>VLOOKUP(Feedback[[#This Row],[Room cleanliness]],Rating_Range[],2,0)</f>
        <v>3</v>
      </c>
      <c r="AD676" s="6">
        <f>VLOOKUP(Feedback[[#This Row],[Food quality]],Rating_Range[],2,0)</f>
        <v>4</v>
      </c>
      <c r="AE676" s="6">
        <f>VLOOKUP(Feedback[[#This Row],[Variety of food]],Rating_Range[],2,0)</f>
        <v>1</v>
      </c>
      <c r="AF676" s="6">
        <f>VLOOKUP(Feedback[[#This Row],[Broadband &amp; TV]],Rating_Range[],2,0)</f>
        <v>5</v>
      </c>
      <c r="AG676" s="6">
        <f>VLOOKUP(Feedback[[#This Row],[Gym]],Rating_Range[],2,0)</f>
        <v>5</v>
      </c>
      <c r="AH676" s="6">
        <f>AVERAGE(Feedback[[#This Row],[S.A]:[Gymm]])</f>
        <v>3.75</v>
      </c>
      <c r="AI676" s="6">
        <f>AVERAGE(Feedback[[#This Row],[S.A]:[C-I-P]])</f>
        <v>4</v>
      </c>
      <c r="AJ676" s="6">
        <f>AVERAGE(Feedback[[#This Row],[RM_S]:[RM_C]])</f>
        <v>3.5</v>
      </c>
      <c r="AK676" s="6">
        <f>AVERAGE(Feedback[[#This Row],[F_Q]:[Var_Food]])</f>
        <v>2.5</v>
      </c>
      <c r="AL676" s="6">
        <f>AVERAGE(Feedback[[#This Row],[B &amp; TV]:[Gymm]])</f>
        <v>5</v>
      </c>
    </row>
    <row r="677" spans="1:38" x14ac:dyDescent="0.3">
      <c r="A677">
        <v>676</v>
      </c>
      <c r="B677" s="1">
        <v>43987</v>
      </c>
      <c r="C677" s="1">
        <v>44013</v>
      </c>
      <c r="D677" s="5">
        <f>INT(YEAR(Feedback[[#This Row],[Checkin Date]]))</f>
        <v>2020</v>
      </c>
      <c r="E677" s="5" t="s">
        <v>2009</v>
      </c>
      <c r="F677" s="5" t="str">
        <f>TEXT(Feedback[[#This Row],[Checkin Date]],"dddd")</f>
        <v>Friday</v>
      </c>
      <c r="G677" s="5" t="str">
        <f>IF(OR(Feedback[[#This Row],[Checkin Day]]="Monday",Feedback[[#This Row],[Checkin Day]]="Tuesday",Feedback[[#This Row],[Checkin Day]]="Wednesday",Feedback[[#This Row],[Checkin Day]]="Thursday"),"Weekdays","Weekends")</f>
        <v>Weekends</v>
      </c>
      <c r="H677">
        <v>26</v>
      </c>
      <c r="I6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77" t="s">
        <v>707</v>
      </c>
      <c r="K677" t="s">
        <v>21</v>
      </c>
      <c r="L677" s="1">
        <v>26455</v>
      </c>
      <c r="M677" s="5">
        <f ca="1">DATEDIF(Feedback[[#This Row],[Date of Birth]],TODAY(),"Y")</f>
        <v>53</v>
      </c>
      <c r="N677" t="s">
        <v>22</v>
      </c>
      <c r="O677" t="s">
        <v>23</v>
      </c>
      <c r="P677">
        <v>5</v>
      </c>
      <c r="Q677">
        <v>9</v>
      </c>
      <c r="R677" t="s">
        <v>28</v>
      </c>
      <c r="S677" t="s">
        <v>25</v>
      </c>
      <c r="T677" t="s">
        <v>24</v>
      </c>
      <c r="U677" t="s">
        <v>25</v>
      </c>
      <c r="V677" t="s">
        <v>25</v>
      </c>
      <c r="W677" t="s">
        <v>27</v>
      </c>
      <c r="X677" t="s">
        <v>25</v>
      </c>
      <c r="Y677" t="s">
        <v>24</v>
      </c>
      <c r="Z677" s="6">
        <f>VLOOKUP(Feedback[[#This Row],[Staff attitude]],Rating_Range[],2,0)</f>
        <v>5</v>
      </c>
      <c r="AA677" s="6">
        <f>VLOOKUP(Feedback[[#This Row],[Check-in Process]],Rating_Range[],2,0)</f>
        <v>4</v>
      </c>
      <c r="AB677" s="6">
        <f>VLOOKUP(Feedback[[#This Row],[Room service]],Rating_Range[],2,0)</f>
        <v>3</v>
      </c>
      <c r="AC677" s="6">
        <f>VLOOKUP(Feedback[[#This Row],[Room cleanliness]],Rating_Range[],2,0)</f>
        <v>4</v>
      </c>
      <c r="AD677" s="6">
        <f>VLOOKUP(Feedback[[#This Row],[Food quality]],Rating_Range[],2,0)</f>
        <v>4</v>
      </c>
      <c r="AE677" s="6">
        <f>VLOOKUP(Feedback[[#This Row],[Variety of food]],Rating_Range[],2,0)</f>
        <v>2</v>
      </c>
      <c r="AF677" s="6">
        <f>VLOOKUP(Feedback[[#This Row],[Broadband &amp; TV]],Rating_Range[],2,0)</f>
        <v>4</v>
      </c>
      <c r="AG677" s="6">
        <f>VLOOKUP(Feedback[[#This Row],[Gym]],Rating_Range[],2,0)</f>
        <v>3</v>
      </c>
      <c r="AH677" s="6">
        <f>AVERAGE(Feedback[[#This Row],[S.A]:[Gymm]])</f>
        <v>3.625</v>
      </c>
      <c r="AI677" s="6">
        <f>AVERAGE(Feedback[[#This Row],[S.A]:[C-I-P]])</f>
        <v>4.5</v>
      </c>
      <c r="AJ677" s="6">
        <f>AVERAGE(Feedback[[#This Row],[RM_S]:[RM_C]])</f>
        <v>3.5</v>
      </c>
      <c r="AK677" s="6">
        <f>AVERAGE(Feedback[[#This Row],[F_Q]:[Var_Food]])</f>
        <v>3</v>
      </c>
      <c r="AL677" s="6">
        <f>AVERAGE(Feedback[[#This Row],[B &amp; TV]:[Gymm]])</f>
        <v>3.5</v>
      </c>
    </row>
    <row r="678" spans="1:38" x14ac:dyDescent="0.3">
      <c r="A678">
        <v>677</v>
      </c>
      <c r="B678" s="1">
        <v>44853</v>
      </c>
      <c r="C678" s="1">
        <v>44856</v>
      </c>
      <c r="D678" s="5">
        <f>INT(YEAR(Feedback[[#This Row],[Checkin Date]]))</f>
        <v>2022</v>
      </c>
      <c r="E678" s="5" t="s">
        <v>2013</v>
      </c>
      <c r="F678" s="5" t="str">
        <f>TEXT(Feedback[[#This Row],[Checkin Date]],"dddd")</f>
        <v>Wednesday</v>
      </c>
      <c r="G678" s="5" t="str">
        <f>IF(OR(Feedback[[#This Row],[Checkin Day]]="Monday",Feedback[[#This Row],[Checkin Day]]="Tuesday",Feedback[[#This Row],[Checkin Day]]="Wednesday",Feedback[[#This Row],[Checkin Day]]="Thursday"),"Weekdays","Weekends")</f>
        <v>Weekdays</v>
      </c>
      <c r="H678">
        <v>3</v>
      </c>
      <c r="I6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78" t="s">
        <v>708</v>
      </c>
      <c r="K678" t="s">
        <v>21</v>
      </c>
      <c r="L678" s="1">
        <v>28726</v>
      </c>
      <c r="M678" s="5">
        <f ca="1">DATEDIF(Feedback[[#This Row],[Date of Birth]],TODAY(),"Y")</f>
        <v>46</v>
      </c>
      <c r="N678" t="s">
        <v>22</v>
      </c>
      <c r="O678" t="s">
        <v>23</v>
      </c>
      <c r="P678">
        <v>3</v>
      </c>
      <c r="Q678">
        <v>5</v>
      </c>
      <c r="R678" t="s">
        <v>25</v>
      </c>
      <c r="S678" t="s">
        <v>28</v>
      </c>
      <c r="T678" t="s">
        <v>24</v>
      </c>
      <c r="U678" t="s">
        <v>27</v>
      </c>
      <c r="V678" t="s">
        <v>25</v>
      </c>
      <c r="W678" t="s">
        <v>26</v>
      </c>
      <c r="X678" t="s">
        <v>25</v>
      </c>
      <c r="Y678" t="s">
        <v>28</v>
      </c>
      <c r="Z678" s="6">
        <f>VLOOKUP(Feedback[[#This Row],[Staff attitude]],Rating_Range[],2,0)</f>
        <v>4</v>
      </c>
      <c r="AA678" s="6">
        <f>VLOOKUP(Feedback[[#This Row],[Check-in Process]],Rating_Range[],2,0)</f>
        <v>5</v>
      </c>
      <c r="AB678" s="6">
        <f>VLOOKUP(Feedback[[#This Row],[Room service]],Rating_Range[],2,0)</f>
        <v>3</v>
      </c>
      <c r="AC678" s="6">
        <f>VLOOKUP(Feedback[[#This Row],[Room cleanliness]],Rating_Range[],2,0)</f>
        <v>2</v>
      </c>
      <c r="AD678" s="6">
        <f>VLOOKUP(Feedback[[#This Row],[Food quality]],Rating_Range[],2,0)</f>
        <v>4</v>
      </c>
      <c r="AE678" s="6">
        <f>VLOOKUP(Feedback[[#This Row],[Variety of food]],Rating_Range[],2,0)</f>
        <v>1</v>
      </c>
      <c r="AF678" s="6">
        <f>VLOOKUP(Feedback[[#This Row],[Broadband &amp; TV]],Rating_Range[],2,0)</f>
        <v>4</v>
      </c>
      <c r="AG678" s="6">
        <f>VLOOKUP(Feedback[[#This Row],[Gym]],Rating_Range[],2,0)</f>
        <v>5</v>
      </c>
      <c r="AH678" s="6">
        <f>AVERAGE(Feedback[[#This Row],[S.A]:[Gymm]])</f>
        <v>3.5</v>
      </c>
      <c r="AI678" s="6">
        <f>AVERAGE(Feedback[[#This Row],[S.A]:[C-I-P]])</f>
        <v>4.5</v>
      </c>
      <c r="AJ678" s="6">
        <f>AVERAGE(Feedback[[#This Row],[RM_S]:[RM_C]])</f>
        <v>2.5</v>
      </c>
      <c r="AK678" s="6">
        <f>AVERAGE(Feedback[[#This Row],[F_Q]:[Var_Food]])</f>
        <v>2.5</v>
      </c>
      <c r="AL678" s="6">
        <f>AVERAGE(Feedback[[#This Row],[B &amp; TV]:[Gymm]])</f>
        <v>4.5</v>
      </c>
    </row>
    <row r="679" spans="1:38" x14ac:dyDescent="0.3">
      <c r="A679">
        <v>678</v>
      </c>
      <c r="B679" s="1">
        <v>44290</v>
      </c>
      <c r="C679" s="1">
        <v>44294</v>
      </c>
      <c r="D679" s="5">
        <f>INT(YEAR(Feedback[[#This Row],[Checkin Date]]))</f>
        <v>2021</v>
      </c>
      <c r="E679" s="5" t="s">
        <v>2008</v>
      </c>
      <c r="F679" s="5" t="str">
        <f>TEXT(Feedback[[#This Row],[Checkin Date]],"dddd")</f>
        <v>Sunday</v>
      </c>
      <c r="G679" s="5" t="str">
        <f>IF(OR(Feedback[[#This Row],[Checkin Day]]="Monday",Feedback[[#This Row],[Checkin Day]]="Tuesday",Feedback[[#This Row],[Checkin Day]]="Wednesday",Feedback[[#This Row],[Checkin Day]]="Thursday"),"Weekdays","Weekends")</f>
        <v>Weekends</v>
      </c>
      <c r="H679">
        <v>4</v>
      </c>
      <c r="I6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79" t="s">
        <v>709</v>
      </c>
      <c r="K679" t="s">
        <v>21</v>
      </c>
      <c r="L679" s="1">
        <v>21018</v>
      </c>
      <c r="M679" s="5">
        <f ca="1">DATEDIF(Feedback[[#This Row],[Date of Birth]],TODAY(),"Y")</f>
        <v>67</v>
      </c>
      <c r="N679" t="s">
        <v>22</v>
      </c>
      <c r="O679" t="s">
        <v>1993</v>
      </c>
      <c r="P679">
        <v>2</v>
      </c>
      <c r="Q679">
        <v>9</v>
      </c>
      <c r="R679" t="s">
        <v>28</v>
      </c>
      <c r="S679" t="s">
        <v>28</v>
      </c>
      <c r="T679" t="s">
        <v>24</v>
      </c>
      <c r="U679" t="s">
        <v>26</v>
      </c>
      <c r="V679" t="s">
        <v>28</v>
      </c>
      <c r="W679" t="s">
        <v>27</v>
      </c>
      <c r="X679" t="s">
        <v>24</v>
      </c>
      <c r="Y679" t="s">
        <v>26</v>
      </c>
      <c r="Z679" s="6">
        <f>VLOOKUP(Feedback[[#This Row],[Staff attitude]],Rating_Range[],2,0)</f>
        <v>5</v>
      </c>
      <c r="AA679" s="6">
        <f>VLOOKUP(Feedback[[#This Row],[Check-in Process]],Rating_Range[],2,0)</f>
        <v>5</v>
      </c>
      <c r="AB679" s="6">
        <f>VLOOKUP(Feedback[[#This Row],[Room service]],Rating_Range[],2,0)</f>
        <v>3</v>
      </c>
      <c r="AC679" s="6">
        <f>VLOOKUP(Feedback[[#This Row],[Room cleanliness]],Rating_Range[],2,0)</f>
        <v>1</v>
      </c>
      <c r="AD679" s="6">
        <f>VLOOKUP(Feedback[[#This Row],[Food quality]],Rating_Range[],2,0)</f>
        <v>5</v>
      </c>
      <c r="AE679" s="6">
        <f>VLOOKUP(Feedback[[#This Row],[Variety of food]],Rating_Range[],2,0)</f>
        <v>2</v>
      </c>
      <c r="AF679" s="6">
        <f>VLOOKUP(Feedback[[#This Row],[Broadband &amp; TV]],Rating_Range[],2,0)</f>
        <v>3</v>
      </c>
      <c r="AG679" s="6">
        <f>VLOOKUP(Feedback[[#This Row],[Gym]],Rating_Range[],2,0)</f>
        <v>1</v>
      </c>
      <c r="AH679" s="6">
        <f>AVERAGE(Feedback[[#This Row],[S.A]:[Gymm]])</f>
        <v>3.125</v>
      </c>
      <c r="AI679" s="6">
        <f>AVERAGE(Feedback[[#This Row],[S.A]:[C-I-P]])</f>
        <v>5</v>
      </c>
      <c r="AJ679" s="6">
        <f>AVERAGE(Feedback[[#This Row],[RM_S]:[RM_C]])</f>
        <v>2</v>
      </c>
      <c r="AK679" s="6">
        <f>AVERAGE(Feedback[[#This Row],[F_Q]:[Var_Food]])</f>
        <v>3.5</v>
      </c>
      <c r="AL679" s="6">
        <f>AVERAGE(Feedback[[#This Row],[B &amp; TV]:[Gymm]])</f>
        <v>2</v>
      </c>
    </row>
    <row r="680" spans="1:38" x14ac:dyDescent="0.3">
      <c r="A680">
        <v>679</v>
      </c>
      <c r="B680" s="1">
        <v>44796</v>
      </c>
      <c r="C680" s="1">
        <v>44805</v>
      </c>
      <c r="D680" s="5">
        <f>INT(YEAR(Feedback[[#This Row],[Checkin Date]]))</f>
        <v>2022</v>
      </c>
      <c r="E680" s="5" t="s">
        <v>2012</v>
      </c>
      <c r="F680" s="5" t="str">
        <f>TEXT(Feedback[[#This Row],[Checkin Date]],"dddd")</f>
        <v>Tuesday</v>
      </c>
      <c r="G680" s="5" t="str">
        <f>IF(OR(Feedback[[#This Row],[Checkin Day]]="Monday",Feedback[[#This Row],[Checkin Day]]="Tuesday",Feedback[[#This Row],[Checkin Day]]="Wednesday",Feedback[[#This Row],[Checkin Day]]="Thursday"),"Weekdays","Weekends")</f>
        <v>Weekdays</v>
      </c>
      <c r="H680">
        <v>9</v>
      </c>
      <c r="I6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80" t="s">
        <v>710</v>
      </c>
      <c r="K680" t="s">
        <v>21</v>
      </c>
      <c r="L680" s="1">
        <v>25778</v>
      </c>
      <c r="M680" s="5">
        <f ca="1">DATEDIF(Feedback[[#This Row],[Date of Birth]],TODAY(),"Y")</f>
        <v>54</v>
      </c>
      <c r="N680" t="s">
        <v>53</v>
      </c>
      <c r="O680" t="s">
        <v>1992</v>
      </c>
      <c r="P680">
        <v>4</v>
      </c>
      <c r="Q680">
        <v>4</v>
      </c>
      <c r="R680" t="s">
        <v>27</v>
      </c>
      <c r="S680" t="s">
        <v>24</v>
      </c>
      <c r="T680" t="s">
        <v>25</v>
      </c>
      <c r="U680" t="s">
        <v>24</v>
      </c>
      <c r="V680" t="s">
        <v>25</v>
      </c>
      <c r="W680" t="s">
        <v>27</v>
      </c>
      <c r="X680" t="s">
        <v>26</v>
      </c>
      <c r="Y680" t="s">
        <v>25</v>
      </c>
      <c r="Z680" s="6">
        <f>VLOOKUP(Feedback[[#This Row],[Staff attitude]],Rating_Range[],2,0)</f>
        <v>2</v>
      </c>
      <c r="AA680" s="6">
        <f>VLOOKUP(Feedback[[#This Row],[Check-in Process]],Rating_Range[],2,0)</f>
        <v>3</v>
      </c>
      <c r="AB680" s="6">
        <f>VLOOKUP(Feedback[[#This Row],[Room service]],Rating_Range[],2,0)</f>
        <v>4</v>
      </c>
      <c r="AC680" s="6">
        <f>VLOOKUP(Feedback[[#This Row],[Room cleanliness]],Rating_Range[],2,0)</f>
        <v>3</v>
      </c>
      <c r="AD680" s="6">
        <f>VLOOKUP(Feedback[[#This Row],[Food quality]],Rating_Range[],2,0)</f>
        <v>4</v>
      </c>
      <c r="AE680" s="6">
        <f>VLOOKUP(Feedback[[#This Row],[Variety of food]],Rating_Range[],2,0)</f>
        <v>2</v>
      </c>
      <c r="AF680" s="6">
        <f>VLOOKUP(Feedback[[#This Row],[Broadband &amp; TV]],Rating_Range[],2,0)</f>
        <v>1</v>
      </c>
      <c r="AG680" s="6">
        <f>VLOOKUP(Feedback[[#This Row],[Gym]],Rating_Range[],2,0)</f>
        <v>4</v>
      </c>
      <c r="AH680" s="6">
        <f>AVERAGE(Feedback[[#This Row],[S.A]:[Gymm]])</f>
        <v>2.875</v>
      </c>
      <c r="AI680" s="6">
        <f>AVERAGE(Feedback[[#This Row],[S.A]:[C-I-P]])</f>
        <v>2.5</v>
      </c>
      <c r="AJ680" s="6">
        <f>AVERAGE(Feedback[[#This Row],[RM_S]:[RM_C]])</f>
        <v>3.5</v>
      </c>
      <c r="AK680" s="6">
        <f>AVERAGE(Feedback[[#This Row],[F_Q]:[Var_Food]])</f>
        <v>3</v>
      </c>
      <c r="AL680" s="6">
        <f>AVERAGE(Feedback[[#This Row],[B &amp; TV]:[Gymm]])</f>
        <v>2.5</v>
      </c>
    </row>
    <row r="681" spans="1:38" x14ac:dyDescent="0.3">
      <c r="A681">
        <v>680</v>
      </c>
      <c r="B681" s="1">
        <v>44471</v>
      </c>
      <c r="C681" s="1">
        <v>44499</v>
      </c>
      <c r="D681" s="5">
        <f>INT(YEAR(Feedback[[#This Row],[Checkin Date]]))</f>
        <v>2021</v>
      </c>
      <c r="E681" s="5" t="s">
        <v>2013</v>
      </c>
      <c r="F681" s="5" t="str">
        <f>TEXT(Feedback[[#This Row],[Checkin Date]],"dddd")</f>
        <v>Saturday</v>
      </c>
      <c r="G681" s="5" t="str">
        <f>IF(OR(Feedback[[#This Row],[Checkin Day]]="Monday",Feedback[[#This Row],[Checkin Day]]="Tuesday",Feedback[[#This Row],[Checkin Day]]="Wednesday",Feedback[[#This Row],[Checkin Day]]="Thursday"),"Weekdays","Weekends")</f>
        <v>Weekends</v>
      </c>
      <c r="H681">
        <v>28</v>
      </c>
      <c r="I6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81" t="s">
        <v>711</v>
      </c>
      <c r="K681" t="s">
        <v>37</v>
      </c>
      <c r="L681" s="1">
        <v>27787</v>
      </c>
      <c r="M681" s="5">
        <f ca="1">DATEDIF(Feedback[[#This Row],[Date of Birth]],TODAY(),"Y")</f>
        <v>49</v>
      </c>
      <c r="N681" t="s">
        <v>22</v>
      </c>
      <c r="O681" t="s">
        <v>23</v>
      </c>
      <c r="P681">
        <v>5</v>
      </c>
      <c r="Q681">
        <v>9</v>
      </c>
      <c r="R681" t="s">
        <v>24</v>
      </c>
      <c r="S681" t="s">
        <v>25</v>
      </c>
      <c r="T681" t="s">
        <v>28</v>
      </c>
      <c r="U681" t="s">
        <v>27</v>
      </c>
      <c r="V681" t="s">
        <v>27</v>
      </c>
      <c r="W681" t="s">
        <v>26</v>
      </c>
      <c r="X681" t="s">
        <v>24</v>
      </c>
      <c r="Y681" t="s">
        <v>25</v>
      </c>
      <c r="Z681" s="6">
        <f>VLOOKUP(Feedback[[#This Row],[Staff attitude]],Rating_Range[],2,0)</f>
        <v>3</v>
      </c>
      <c r="AA681" s="6">
        <f>VLOOKUP(Feedback[[#This Row],[Check-in Process]],Rating_Range[],2,0)</f>
        <v>4</v>
      </c>
      <c r="AB681" s="6">
        <f>VLOOKUP(Feedback[[#This Row],[Room service]],Rating_Range[],2,0)</f>
        <v>5</v>
      </c>
      <c r="AC681" s="6">
        <f>VLOOKUP(Feedback[[#This Row],[Room cleanliness]],Rating_Range[],2,0)</f>
        <v>2</v>
      </c>
      <c r="AD681" s="6">
        <f>VLOOKUP(Feedback[[#This Row],[Food quality]],Rating_Range[],2,0)</f>
        <v>2</v>
      </c>
      <c r="AE681" s="6">
        <f>VLOOKUP(Feedback[[#This Row],[Variety of food]],Rating_Range[],2,0)</f>
        <v>1</v>
      </c>
      <c r="AF681" s="6">
        <f>VLOOKUP(Feedback[[#This Row],[Broadband &amp; TV]],Rating_Range[],2,0)</f>
        <v>3</v>
      </c>
      <c r="AG681" s="6">
        <f>VLOOKUP(Feedback[[#This Row],[Gym]],Rating_Range[],2,0)</f>
        <v>4</v>
      </c>
      <c r="AH681" s="6">
        <f>AVERAGE(Feedback[[#This Row],[S.A]:[Gymm]])</f>
        <v>3</v>
      </c>
      <c r="AI681" s="6">
        <f>AVERAGE(Feedback[[#This Row],[S.A]:[C-I-P]])</f>
        <v>3.5</v>
      </c>
      <c r="AJ681" s="6">
        <f>AVERAGE(Feedback[[#This Row],[RM_S]:[RM_C]])</f>
        <v>3.5</v>
      </c>
      <c r="AK681" s="6">
        <f>AVERAGE(Feedback[[#This Row],[F_Q]:[Var_Food]])</f>
        <v>1.5</v>
      </c>
      <c r="AL681" s="6">
        <f>AVERAGE(Feedback[[#This Row],[B &amp; TV]:[Gymm]])</f>
        <v>3.5</v>
      </c>
    </row>
    <row r="682" spans="1:38" x14ac:dyDescent="0.3">
      <c r="A682">
        <v>681</v>
      </c>
      <c r="B682" s="1">
        <v>44625</v>
      </c>
      <c r="C682" s="1">
        <v>44639</v>
      </c>
      <c r="D682" s="5">
        <f>INT(YEAR(Feedback[[#This Row],[Checkin Date]]))</f>
        <v>2022</v>
      </c>
      <c r="E682" s="5" t="s">
        <v>2017</v>
      </c>
      <c r="F682" s="5" t="str">
        <f>TEXT(Feedback[[#This Row],[Checkin Date]],"dddd")</f>
        <v>Saturday</v>
      </c>
      <c r="G682" s="5" t="str">
        <f>IF(OR(Feedback[[#This Row],[Checkin Day]]="Monday",Feedback[[#This Row],[Checkin Day]]="Tuesday",Feedback[[#This Row],[Checkin Day]]="Wednesday",Feedback[[#This Row],[Checkin Day]]="Thursday"),"Weekdays","Weekends")</f>
        <v>Weekends</v>
      </c>
      <c r="H682">
        <v>14</v>
      </c>
      <c r="I6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82" t="s">
        <v>712</v>
      </c>
      <c r="K682" t="s">
        <v>21</v>
      </c>
      <c r="L682" s="1">
        <v>20983</v>
      </c>
      <c r="M682" s="5">
        <f ca="1">DATEDIF(Feedback[[#This Row],[Date of Birth]],TODAY(),"Y")</f>
        <v>68</v>
      </c>
      <c r="N682" t="s">
        <v>53</v>
      </c>
      <c r="O682" t="s">
        <v>1992</v>
      </c>
      <c r="P682">
        <v>4</v>
      </c>
      <c r="Q682">
        <v>9</v>
      </c>
      <c r="R682" t="s">
        <v>28</v>
      </c>
      <c r="S682" t="s">
        <v>24</v>
      </c>
      <c r="T682" t="s">
        <v>25</v>
      </c>
      <c r="U682" t="s">
        <v>25</v>
      </c>
      <c r="V682" t="s">
        <v>25</v>
      </c>
      <c r="W682" t="s">
        <v>26</v>
      </c>
      <c r="X682" t="s">
        <v>24</v>
      </c>
      <c r="Y682" t="s">
        <v>28</v>
      </c>
      <c r="Z682" s="6">
        <f>VLOOKUP(Feedback[[#This Row],[Staff attitude]],Rating_Range[],2,0)</f>
        <v>5</v>
      </c>
      <c r="AA682" s="6">
        <f>VLOOKUP(Feedback[[#This Row],[Check-in Process]],Rating_Range[],2,0)</f>
        <v>3</v>
      </c>
      <c r="AB682" s="6">
        <f>VLOOKUP(Feedback[[#This Row],[Room service]],Rating_Range[],2,0)</f>
        <v>4</v>
      </c>
      <c r="AC682" s="6">
        <f>VLOOKUP(Feedback[[#This Row],[Room cleanliness]],Rating_Range[],2,0)</f>
        <v>4</v>
      </c>
      <c r="AD682" s="6">
        <f>VLOOKUP(Feedback[[#This Row],[Food quality]],Rating_Range[],2,0)</f>
        <v>4</v>
      </c>
      <c r="AE682" s="6">
        <f>VLOOKUP(Feedback[[#This Row],[Variety of food]],Rating_Range[],2,0)</f>
        <v>1</v>
      </c>
      <c r="AF682" s="6">
        <f>VLOOKUP(Feedback[[#This Row],[Broadband &amp; TV]],Rating_Range[],2,0)</f>
        <v>3</v>
      </c>
      <c r="AG682" s="6">
        <f>VLOOKUP(Feedback[[#This Row],[Gym]],Rating_Range[],2,0)</f>
        <v>5</v>
      </c>
      <c r="AH682" s="6">
        <f>AVERAGE(Feedback[[#This Row],[S.A]:[Gymm]])</f>
        <v>3.625</v>
      </c>
      <c r="AI682" s="6">
        <f>AVERAGE(Feedback[[#This Row],[S.A]:[C-I-P]])</f>
        <v>4</v>
      </c>
      <c r="AJ682" s="6">
        <f>AVERAGE(Feedback[[#This Row],[RM_S]:[RM_C]])</f>
        <v>4</v>
      </c>
      <c r="AK682" s="6">
        <f>AVERAGE(Feedback[[#This Row],[F_Q]:[Var_Food]])</f>
        <v>2.5</v>
      </c>
      <c r="AL682" s="6">
        <f>AVERAGE(Feedback[[#This Row],[B &amp; TV]:[Gymm]])</f>
        <v>4</v>
      </c>
    </row>
    <row r="683" spans="1:38" x14ac:dyDescent="0.3">
      <c r="A683">
        <v>682</v>
      </c>
      <c r="B683" s="1">
        <v>44831</v>
      </c>
      <c r="C683" s="1">
        <v>44839</v>
      </c>
      <c r="D683" s="5">
        <f>INT(YEAR(Feedback[[#This Row],[Checkin Date]]))</f>
        <v>2022</v>
      </c>
      <c r="E683" s="5" t="s">
        <v>2019</v>
      </c>
      <c r="F683" s="5" t="str">
        <f>TEXT(Feedback[[#This Row],[Checkin Date]],"dddd")</f>
        <v>Tuesday</v>
      </c>
      <c r="G683" s="5" t="str">
        <f>IF(OR(Feedback[[#This Row],[Checkin Day]]="Monday",Feedback[[#This Row],[Checkin Day]]="Tuesday",Feedback[[#This Row],[Checkin Day]]="Wednesday",Feedback[[#This Row],[Checkin Day]]="Thursday"),"Weekdays","Weekends")</f>
        <v>Weekdays</v>
      </c>
      <c r="H683">
        <v>8</v>
      </c>
      <c r="I6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83" t="s">
        <v>713</v>
      </c>
      <c r="K683" t="s">
        <v>21</v>
      </c>
      <c r="L683" s="1">
        <v>35099</v>
      </c>
      <c r="M683" s="5">
        <f ca="1">DATEDIF(Feedback[[#This Row],[Date of Birth]],TODAY(),"Y")</f>
        <v>29</v>
      </c>
      <c r="N683" t="s">
        <v>31</v>
      </c>
      <c r="O683" t="s">
        <v>1991</v>
      </c>
      <c r="P683">
        <v>2</v>
      </c>
      <c r="Q683">
        <v>9</v>
      </c>
      <c r="R683" t="s">
        <v>25</v>
      </c>
      <c r="S683" t="s">
        <v>28</v>
      </c>
      <c r="T683" t="s">
        <v>28</v>
      </c>
      <c r="U683" t="s">
        <v>26</v>
      </c>
      <c r="V683" t="s">
        <v>27</v>
      </c>
      <c r="W683" t="s">
        <v>27</v>
      </c>
      <c r="X683" t="s">
        <v>24</v>
      </c>
      <c r="Y683" t="s">
        <v>24</v>
      </c>
      <c r="Z683" s="6">
        <f>VLOOKUP(Feedback[[#This Row],[Staff attitude]],Rating_Range[],2,0)</f>
        <v>4</v>
      </c>
      <c r="AA683" s="6">
        <f>VLOOKUP(Feedback[[#This Row],[Check-in Process]],Rating_Range[],2,0)</f>
        <v>5</v>
      </c>
      <c r="AB683" s="6">
        <f>VLOOKUP(Feedback[[#This Row],[Room service]],Rating_Range[],2,0)</f>
        <v>5</v>
      </c>
      <c r="AC683" s="6">
        <f>VLOOKUP(Feedback[[#This Row],[Room cleanliness]],Rating_Range[],2,0)</f>
        <v>1</v>
      </c>
      <c r="AD683" s="6">
        <f>VLOOKUP(Feedback[[#This Row],[Food quality]],Rating_Range[],2,0)</f>
        <v>2</v>
      </c>
      <c r="AE683" s="6">
        <f>VLOOKUP(Feedback[[#This Row],[Variety of food]],Rating_Range[],2,0)</f>
        <v>2</v>
      </c>
      <c r="AF683" s="6">
        <f>VLOOKUP(Feedback[[#This Row],[Broadband &amp; TV]],Rating_Range[],2,0)</f>
        <v>3</v>
      </c>
      <c r="AG683" s="6">
        <f>VLOOKUP(Feedback[[#This Row],[Gym]],Rating_Range[],2,0)</f>
        <v>3</v>
      </c>
      <c r="AH683" s="6">
        <f>AVERAGE(Feedback[[#This Row],[S.A]:[Gymm]])</f>
        <v>3.125</v>
      </c>
      <c r="AI683" s="6">
        <f>AVERAGE(Feedback[[#This Row],[S.A]:[C-I-P]])</f>
        <v>4.5</v>
      </c>
      <c r="AJ683" s="6">
        <f>AVERAGE(Feedback[[#This Row],[RM_S]:[RM_C]])</f>
        <v>3</v>
      </c>
      <c r="AK683" s="6">
        <f>AVERAGE(Feedback[[#This Row],[F_Q]:[Var_Food]])</f>
        <v>2</v>
      </c>
      <c r="AL683" s="6">
        <f>AVERAGE(Feedback[[#This Row],[B &amp; TV]:[Gymm]])</f>
        <v>3</v>
      </c>
    </row>
    <row r="684" spans="1:38" x14ac:dyDescent="0.3">
      <c r="A684">
        <v>683</v>
      </c>
      <c r="B684" s="1">
        <v>44538</v>
      </c>
      <c r="C684" s="1">
        <v>44548</v>
      </c>
      <c r="D684" s="5">
        <f>INT(YEAR(Feedback[[#This Row],[Checkin Date]]))</f>
        <v>2021</v>
      </c>
      <c r="E684" s="5" t="s">
        <v>2010</v>
      </c>
      <c r="F684" s="5" t="str">
        <f>TEXT(Feedback[[#This Row],[Checkin Date]],"dddd")</f>
        <v>Wednesday</v>
      </c>
      <c r="G684" s="5" t="str">
        <f>IF(OR(Feedback[[#This Row],[Checkin Day]]="Monday",Feedback[[#This Row],[Checkin Day]]="Tuesday",Feedback[[#This Row],[Checkin Day]]="Wednesday",Feedback[[#This Row],[Checkin Day]]="Thursday"),"Weekdays","Weekends")</f>
        <v>Weekdays</v>
      </c>
      <c r="H684">
        <v>10</v>
      </c>
      <c r="I6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84" t="s">
        <v>714</v>
      </c>
      <c r="K684" t="s">
        <v>21</v>
      </c>
      <c r="L684" s="1">
        <v>30195</v>
      </c>
      <c r="M684" s="5">
        <f ca="1">DATEDIF(Feedback[[#This Row],[Date of Birth]],TODAY(),"Y")</f>
        <v>42</v>
      </c>
      <c r="N684" t="s">
        <v>31</v>
      </c>
      <c r="O684" t="s">
        <v>1993</v>
      </c>
      <c r="P684">
        <v>4</v>
      </c>
      <c r="Q684">
        <v>8</v>
      </c>
      <c r="R684" t="s">
        <v>24</v>
      </c>
      <c r="S684" t="s">
        <v>28</v>
      </c>
      <c r="T684" t="s">
        <v>28</v>
      </c>
      <c r="U684" t="s">
        <v>24</v>
      </c>
      <c r="V684" t="s">
        <v>25</v>
      </c>
      <c r="W684" t="s">
        <v>26</v>
      </c>
      <c r="X684" t="s">
        <v>27</v>
      </c>
      <c r="Y684" t="s">
        <v>28</v>
      </c>
      <c r="Z684" s="6">
        <f>VLOOKUP(Feedback[[#This Row],[Staff attitude]],Rating_Range[],2,0)</f>
        <v>3</v>
      </c>
      <c r="AA684" s="6">
        <f>VLOOKUP(Feedback[[#This Row],[Check-in Process]],Rating_Range[],2,0)</f>
        <v>5</v>
      </c>
      <c r="AB684" s="6">
        <f>VLOOKUP(Feedback[[#This Row],[Room service]],Rating_Range[],2,0)</f>
        <v>5</v>
      </c>
      <c r="AC684" s="6">
        <f>VLOOKUP(Feedback[[#This Row],[Room cleanliness]],Rating_Range[],2,0)</f>
        <v>3</v>
      </c>
      <c r="AD684" s="6">
        <f>VLOOKUP(Feedback[[#This Row],[Food quality]],Rating_Range[],2,0)</f>
        <v>4</v>
      </c>
      <c r="AE684" s="6">
        <f>VLOOKUP(Feedback[[#This Row],[Variety of food]],Rating_Range[],2,0)</f>
        <v>1</v>
      </c>
      <c r="AF684" s="6">
        <f>VLOOKUP(Feedback[[#This Row],[Broadband &amp; TV]],Rating_Range[],2,0)</f>
        <v>2</v>
      </c>
      <c r="AG684" s="6">
        <f>VLOOKUP(Feedback[[#This Row],[Gym]],Rating_Range[],2,0)</f>
        <v>5</v>
      </c>
      <c r="AH684" s="6">
        <f>AVERAGE(Feedback[[#This Row],[S.A]:[Gymm]])</f>
        <v>3.5</v>
      </c>
      <c r="AI684" s="6">
        <f>AVERAGE(Feedback[[#This Row],[S.A]:[C-I-P]])</f>
        <v>4</v>
      </c>
      <c r="AJ684" s="6">
        <f>AVERAGE(Feedback[[#This Row],[RM_S]:[RM_C]])</f>
        <v>4</v>
      </c>
      <c r="AK684" s="6">
        <f>AVERAGE(Feedback[[#This Row],[F_Q]:[Var_Food]])</f>
        <v>2.5</v>
      </c>
      <c r="AL684" s="6">
        <f>AVERAGE(Feedback[[#This Row],[B &amp; TV]:[Gymm]])</f>
        <v>3.5</v>
      </c>
    </row>
    <row r="685" spans="1:38" x14ac:dyDescent="0.3">
      <c r="A685">
        <v>684</v>
      </c>
      <c r="B685" s="1">
        <v>44165</v>
      </c>
      <c r="C685" s="1">
        <v>44182</v>
      </c>
      <c r="D685" s="5">
        <f>INT(YEAR(Feedback[[#This Row],[Checkin Date]]))</f>
        <v>2020</v>
      </c>
      <c r="E685" s="5" t="s">
        <v>2015</v>
      </c>
      <c r="F685" s="5" t="str">
        <f>TEXT(Feedback[[#This Row],[Checkin Date]],"dddd")</f>
        <v>Monday</v>
      </c>
      <c r="G685" s="5" t="str">
        <f>IF(OR(Feedback[[#This Row],[Checkin Day]]="Monday",Feedback[[#This Row],[Checkin Day]]="Tuesday",Feedback[[#This Row],[Checkin Day]]="Wednesday",Feedback[[#This Row],[Checkin Day]]="Thursday"),"Weekdays","Weekends")</f>
        <v>Weekdays</v>
      </c>
      <c r="H685">
        <v>17</v>
      </c>
      <c r="I6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85" t="s">
        <v>715</v>
      </c>
      <c r="K685" t="s">
        <v>21</v>
      </c>
      <c r="L685" s="1">
        <v>25515</v>
      </c>
      <c r="M685" s="5">
        <f ca="1">DATEDIF(Feedback[[#This Row],[Date of Birth]],TODAY(),"Y")</f>
        <v>55</v>
      </c>
      <c r="N685" t="s">
        <v>22</v>
      </c>
      <c r="O685" t="s">
        <v>23</v>
      </c>
      <c r="P685">
        <v>5</v>
      </c>
      <c r="Q685">
        <v>7</v>
      </c>
      <c r="R685" t="s">
        <v>26</v>
      </c>
      <c r="S685" t="s">
        <v>26</v>
      </c>
      <c r="T685" t="s">
        <v>25</v>
      </c>
      <c r="U685" t="s">
        <v>26</v>
      </c>
      <c r="V685" t="s">
        <v>25</v>
      </c>
      <c r="W685" t="s">
        <v>26</v>
      </c>
      <c r="X685" t="s">
        <v>24</v>
      </c>
      <c r="Y685" t="s">
        <v>25</v>
      </c>
      <c r="Z685" s="6">
        <f>VLOOKUP(Feedback[[#This Row],[Staff attitude]],Rating_Range[],2,0)</f>
        <v>1</v>
      </c>
      <c r="AA685" s="6">
        <f>VLOOKUP(Feedback[[#This Row],[Check-in Process]],Rating_Range[],2,0)</f>
        <v>1</v>
      </c>
      <c r="AB685" s="6">
        <f>VLOOKUP(Feedback[[#This Row],[Room service]],Rating_Range[],2,0)</f>
        <v>4</v>
      </c>
      <c r="AC685" s="6">
        <f>VLOOKUP(Feedback[[#This Row],[Room cleanliness]],Rating_Range[],2,0)</f>
        <v>1</v>
      </c>
      <c r="AD685" s="6">
        <f>VLOOKUP(Feedback[[#This Row],[Food quality]],Rating_Range[],2,0)</f>
        <v>4</v>
      </c>
      <c r="AE685" s="6">
        <f>VLOOKUP(Feedback[[#This Row],[Variety of food]],Rating_Range[],2,0)</f>
        <v>1</v>
      </c>
      <c r="AF685" s="6">
        <f>VLOOKUP(Feedback[[#This Row],[Broadband &amp; TV]],Rating_Range[],2,0)</f>
        <v>3</v>
      </c>
      <c r="AG685" s="6">
        <f>VLOOKUP(Feedback[[#This Row],[Gym]],Rating_Range[],2,0)</f>
        <v>4</v>
      </c>
      <c r="AH685" s="6">
        <f>AVERAGE(Feedback[[#This Row],[S.A]:[Gymm]])</f>
        <v>2.375</v>
      </c>
      <c r="AI685" s="6">
        <f>AVERAGE(Feedback[[#This Row],[S.A]:[C-I-P]])</f>
        <v>1</v>
      </c>
      <c r="AJ685" s="6">
        <f>AVERAGE(Feedback[[#This Row],[RM_S]:[RM_C]])</f>
        <v>2.5</v>
      </c>
      <c r="AK685" s="6">
        <f>AVERAGE(Feedback[[#This Row],[F_Q]:[Var_Food]])</f>
        <v>2.5</v>
      </c>
      <c r="AL685" s="6">
        <f>AVERAGE(Feedback[[#This Row],[B &amp; TV]:[Gymm]])</f>
        <v>3.5</v>
      </c>
    </row>
    <row r="686" spans="1:38" x14ac:dyDescent="0.3">
      <c r="A686">
        <v>685</v>
      </c>
      <c r="B686" s="1">
        <v>43920</v>
      </c>
      <c r="C686" s="1">
        <v>43947</v>
      </c>
      <c r="D686" s="5">
        <f>INT(YEAR(Feedback[[#This Row],[Checkin Date]]))</f>
        <v>2020</v>
      </c>
      <c r="E686" s="5" t="s">
        <v>2017</v>
      </c>
      <c r="F686" s="5" t="str">
        <f>TEXT(Feedback[[#This Row],[Checkin Date]],"dddd")</f>
        <v>Monday</v>
      </c>
      <c r="G686" s="5" t="str">
        <f>IF(OR(Feedback[[#This Row],[Checkin Day]]="Monday",Feedback[[#This Row],[Checkin Day]]="Tuesday",Feedback[[#This Row],[Checkin Day]]="Wednesday",Feedback[[#This Row],[Checkin Day]]="Thursday"),"Weekdays","Weekends")</f>
        <v>Weekdays</v>
      </c>
      <c r="H686">
        <v>27</v>
      </c>
      <c r="I6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86" t="s">
        <v>716</v>
      </c>
      <c r="K686" t="s">
        <v>21</v>
      </c>
      <c r="L686" s="1">
        <v>38105</v>
      </c>
      <c r="M686" s="5">
        <f ca="1">DATEDIF(Feedback[[#This Row],[Date of Birth]],TODAY(),"Y")</f>
        <v>21</v>
      </c>
      <c r="N686" t="s">
        <v>31</v>
      </c>
      <c r="O686" t="s">
        <v>1994</v>
      </c>
      <c r="P686">
        <v>4</v>
      </c>
      <c r="Q686">
        <v>10</v>
      </c>
      <c r="R686" t="s">
        <v>28</v>
      </c>
      <c r="S686" t="s">
        <v>28</v>
      </c>
      <c r="T686" t="s">
        <v>25</v>
      </c>
      <c r="U686" t="s">
        <v>26</v>
      </c>
      <c r="V686" t="s">
        <v>26</v>
      </c>
      <c r="W686" t="s">
        <v>28</v>
      </c>
      <c r="X686" t="s">
        <v>26</v>
      </c>
      <c r="Y686" t="s">
        <v>24</v>
      </c>
      <c r="Z686" s="6">
        <f>VLOOKUP(Feedback[[#This Row],[Staff attitude]],Rating_Range[],2,0)</f>
        <v>5</v>
      </c>
      <c r="AA686" s="6">
        <f>VLOOKUP(Feedback[[#This Row],[Check-in Process]],Rating_Range[],2,0)</f>
        <v>5</v>
      </c>
      <c r="AB686" s="6">
        <f>VLOOKUP(Feedback[[#This Row],[Room service]],Rating_Range[],2,0)</f>
        <v>4</v>
      </c>
      <c r="AC686" s="6">
        <f>VLOOKUP(Feedback[[#This Row],[Room cleanliness]],Rating_Range[],2,0)</f>
        <v>1</v>
      </c>
      <c r="AD686" s="6">
        <f>VLOOKUP(Feedback[[#This Row],[Food quality]],Rating_Range[],2,0)</f>
        <v>1</v>
      </c>
      <c r="AE686" s="6">
        <f>VLOOKUP(Feedback[[#This Row],[Variety of food]],Rating_Range[],2,0)</f>
        <v>5</v>
      </c>
      <c r="AF686" s="6">
        <f>VLOOKUP(Feedback[[#This Row],[Broadband &amp; TV]],Rating_Range[],2,0)</f>
        <v>1</v>
      </c>
      <c r="AG686" s="6">
        <f>VLOOKUP(Feedback[[#This Row],[Gym]],Rating_Range[],2,0)</f>
        <v>3</v>
      </c>
      <c r="AH686" s="6">
        <f>AVERAGE(Feedback[[#This Row],[S.A]:[Gymm]])</f>
        <v>3.125</v>
      </c>
      <c r="AI686" s="6">
        <f>AVERAGE(Feedback[[#This Row],[S.A]:[C-I-P]])</f>
        <v>5</v>
      </c>
      <c r="AJ686" s="6">
        <f>AVERAGE(Feedback[[#This Row],[RM_S]:[RM_C]])</f>
        <v>2.5</v>
      </c>
      <c r="AK686" s="6">
        <f>AVERAGE(Feedback[[#This Row],[F_Q]:[Var_Food]])</f>
        <v>3</v>
      </c>
      <c r="AL686" s="6">
        <f>AVERAGE(Feedback[[#This Row],[B &amp; TV]:[Gymm]])</f>
        <v>2</v>
      </c>
    </row>
    <row r="687" spans="1:38" x14ac:dyDescent="0.3">
      <c r="A687">
        <v>686</v>
      </c>
      <c r="B687" s="1">
        <v>44430</v>
      </c>
      <c r="C687" s="1">
        <v>44453</v>
      </c>
      <c r="D687" s="5">
        <f>INT(YEAR(Feedback[[#This Row],[Checkin Date]]))</f>
        <v>2021</v>
      </c>
      <c r="E687" s="5" t="s">
        <v>2012</v>
      </c>
      <c r="F687" s="5" t="str">
        <f>TEXT(Feedback[[#This Row],[Checkin Date]],"dddd")</f>
        <v>Sunday</v>
      </c>
      <c r="G687" s="5" t="str">
        <f>IF(OR(Feedback[[#This Row],[Checkin Day]]="Monday",Feedback[[#This Row],[Checkin Day]]="Tuesday",Feedback[[#This Row],[Checkin Day]]="Wednesday",Feedback[[#This Row],[Checkin Day]]="Thursday"),"Weekdays","Weekends")</f>
        <v>Weekends</v>
      </c>
      <c r="H687">
        <v>23</v>
      </c>
      <c r="I6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87" t="s">
        <v>717</v>
      </c>
      <c r="K687" t="s">
        <v>21</v>
      </c>
      <c r="L687" s="1">
        <v>30431</v>
      </c>
      <c r="M687" s="5">
        <f ca="1">DATEDIF(Feedback[[#This Row],[Date of Birth]],TODAY(),"Y")</f>
        <v>42</v>
      </c>
      <c r="N687" t="s">
        <v>53</v>
      </c>
      <c r="O687" t="s">
        <v>23</v>
      </c>
      <c r="P687">
        <v>1</v>
      </c>
      <c r="Q687">
        <v>10</v>
      </c>
      <c r="R687" t="s">
        <v>26</v>
      </c>
      <c r="S687" t="s">
        <v>27</v>
      </c>
      <c r="T687" t="s">
        <v>24</v>
      </c>
      <c r="U687" t="s">
        <v>28</v>
      </c>
      <c r="V687" t="s">
        <v>25</v>
      </c>
      <c r="W687" t="s">
        <v>27</v>
      </c>
      <c r="X687" t="s">
        <v>26</v>
      </c>
      <c r="Y687" t="s">
        <v>24</v>
      </c>
      <c r="Z687" s="6">
        <f>VLOOKUP(Feedback[[#This Row],[Staff attitude]],Rating_Range[],2,0)</f>
        <v>1</v>
      </c>
      <c r="AA687" s="6">
        <f>VLOOKUP(Feedback[[#This Row],[Check-in Process]],Rating_Range[],2,0)</f>
        <v>2</v>
      </c>
      <c r="AB687" s="6">
        <f>VLOOKUP(Feedback[[#This Row],[Room service]],Rating_Range[],2,0)</f>
        <v>3</v>
      </c>
      <c r="AC687" s="6">
        <f>VLOOKUP(Feedback[[#This Row],[Room cleanliness]],Rating_Range[],2,0)</f>
        <v>5</v>
      </c>
      <c r="AD687" s="6">
        <f>VLOOKUP(Feedback[[#This Row],[Food quality]],Rating_Range[],2,0)</f>
        <v>4</v>
      </c>
      <c r="AE687" s="6">
        <f>VLOOKUP(Feedback[[#This Row],[Variety of food]],Rating_Range[],2,0)</f>
        <v>2</v>
      </c>
      <c r="AF687" s="6">
        <f>VLOOKUP(Feedback[[#This Row],[Broadband &amp; TV]],Rating_Range[],2,0)</f>
        <v>1</v>
      </c>
      <c r="AG687" s="6">
        <f>VLOOKUP(Feedback[[#This Row],[Gym]],Rating_Range[],2,0)</f>
        <v>3</v>
      </c>
      <c r="AH687" s="6">
        <f>AVERAGE(Feedback[[#This Row],[S.A]:[Gymm]])</f>
        <v>2.625</v>
      </c>
      <c r="AI687" s="6">
        <f>AVERAGE(Feedback[[#This Row],[S.A]:[C-I-P]])</f>
        <v>1.5</v>
      </c>
      <c r="AJ687" s="6">
        <f>AVERAGE(Feedback[[#This Row],[RM_S]:[RM_C]])</f>
        <v>4</v>
      </c>
      <c r="AK687" s="6">
        <f>AVERAGE(Feedback[[#This Row],[F_Q]:[Var_Food]])</f>
        <v>3</v>
      </c>
      <c r="AL687" s="6">
        <f>AVERAGE(Feedback[[#This Row],[B &amp; TV]:[Gymm]])</f>
        <v>2</v>
      </c>
    </row>
    <row r="688" spans="1:38" x14ac:dyDescent="0.3">
      <c r="A688">
        <v>687</v>
      </c>
      <c r="B688" s="1">
        <v>44465</v>
      </c>
      <c r="C688" s="1">
        <v>44475</v>
      </c>
      <c r="D688" s="5">
        <f>INT(YEAR(Feedback[[#This Row],[Checkin Date]]))</f>
        <v>2021</v>
      </c>
      <c r="E688" s="5" t="s">
        <v>2019</v>
      </c>
      <c r="F688" s="5" t="str">
        <f>TEXT(Feedback[[#This Row],[Checkin Date]],"dddd")</f>
        <v>Sunday</v>
      </c>
      <c r="G688" s="5" t="str">
        <f>IF(OR(Feedback[[#This Row],[Checkin Day]]="Monday",Feedback[[#This Row],[Checkin Day]]="Tuesday",Feedback[[#This Row],[Checkin Day]]="Wednesday",Feedback[[#This Row],[Checkin Day]]="Thursday"),"Weekdays","Weekends")</f>
        <v>Weekends</v>
      </c>
      <c r="H688">
        <v>10</v>
      </c>
      <c r="I6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88" t="s">
        <v>718</v>
      </c>
      <c r="K688" t="s">
        <v>21</v>
      </c>
      <c r="L688" s="1">
        <v>23410</v>
      </c>
      <c r="M688" s="5">
        <f ca="1">DATEDIF(Feedback[[#This Row],[Date of Birth]],TODAY(),"Y")</f>
        <v>61</v>
      </c>
      <c r="N688" t="s">
        <v>22</v>
      </c>
      <c r="O688" t="s">
        <v>23</v>
      </c>
      <c r="P688">
        <v>2</v>
      </c>
      <c r="Q688">
        <v>7</v>
      </c>
      <c r="R688" t="s">
        <v>25</v>
      </c>
      <c r="S688" t="s">
        <v>28</v>
      </c>
      <c r="T688" t="s">
        <v>28</v>
      </c>
      <c r="U688" t="s">
        <v>28</v>
      </c>
      <c r="V688" t="s">
        <v>25</v>
      </c>
      <c r="W688" t="s">
        <v>25</v>
      </c>
      <c r="X688" t="s">
        <v>26</v>
      </c>
      <c r="Y688" t="s">
        <v>28</v>
      </c>
      <c r="Z688" s="6">
        <f>VLOOKUP(Feedback[[#This Row],[Staff attitude]],Rating_Range[],2,0)</f>
        <v>4</v>
      </c>
      <c r="AA688" s="6">
        <f>VLOOKUP(Feedback[[#This Row],[Check-in Process]],Rating_Range[],2,0)</f>
        <v>5</v>
      </c>
      <c r="AB688" s="6">
        <f>VLOOKUP(Feedback[[#This Row],[Room service]],Rating_Range[],2,0)</f>
        <v>5</v>
      </c>
      <c r="AC688" s="6">
        <f>VLOOKUP(Feedback[[#This Row],[Room cleanliness]],Rating_Range[],2,0)</f>
        <v>5</v>
      </c>
      <c r="AD688" s="6">
        <f>VLOOKUP(Feedback[[#This Row],[Food quality]],Rating_Range[],2,0)</f>
        <v>4</v>
      </c>
      <c r="AE688" s="6">
        <f>VLOOKUP(Feedback[[#This Row],[Variety of food]],Rating_Range[],2,0)</f>
        <v>4</v>
      </c>
      <c r="AF688" s="6">
        <f>VLOOKUP(Feedback[[#This Row],[Broadband &amp; TV]],Rating_Range[],2,0)</f>
        <v>1</v>
      </c>
      <c r="AG688" s="6">
        <f>VLOOKUP(Feedback[[#This Row],[Gym]],Rating_Range[],2,0)</f>
        <v>5</v>
      </c>
      <c r="AH688" s="6">
        <f>AVERAGE(Feedback[[#This Row],[S.A]:[Gymm]])</f>
        <v>4.125</v>
      </c>
      <c r="AI688" s="6">
        <f>AVERAGE(Feedback[[#This Row],[S.A]:[C-I-P]])</f>
        <v>4.5</v>
      </c>
      <c r="AJ688" s="6">
        <f>AVERAGE(Feedback[[#This Row],[RM_S]:[RM_C]])</f>
        <v>5</v>
      </c>
      <c r="AK688" s="6">
        <f>AVERAGE(Feedback[[#This Row],[F_Q]:[Var_Food]])</f>
        <v>4</v>
      </c>
      <c r="AL688" s="6">
        <f>AVERAGE(Feedback[[#This Row],[B &amp; TV]:[Gymm]])</f>
        <v>3</v>
      </c>
    </row>
    <row r="689" spans="1:38" x14ac:dyDescent="0.3">
      <c r="A689">
        <v>688</v>
      </c>
      <c r="B689" s="1">
        <v>44665</v>
      </c>
      <c r="C689" s="1">
        <v>44670</v>
      </c>
      <c r="D689" s="5">
        <f>INT(YEAR(Feedback[[#This Row],[Checkin Date]]))</f>
        <v>2022</v>
      </c>
      <c r="E689" s="5" t="s">
        <v>2008</v>
      </c>
      <c r="F689" s="5" t="str">
        <f>TEXT(Feedback[[#This Row],[Checkin Date]],"dddd")</f>
        <v>Thursday</v>
      </c>
      <c r="G689" s="5" t="str">
        <f>IF(OR(Feedback[[#This Row],[Checkin Day]]="Monday",Feedback[[#This Row],[Checkin Day]]="Tuesday",Feedback[[#This Row],[Checkin Day]]="Wednesday",Feedback[[#This Row],[Checkin Day]]="Thursday"),"Weekdays","Weekends")</f>
        <v>Weekdays</v>
      </c>
      <c r="H689">
        <v>5</v>
      </c>
      <c r="I6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689" t="s">
        <v>719</v>
      </c>
      <c r="K689" t="s">
        <v>21</v>
      </c>
      <c r="L689" s="1">
        <v>36556</v>
      </c>
      <c r="M689" s="5">
        <f ca="1">DATEDIF(Feedback[[#This Row],[Date of Birth]],TODAY(),"Y")</f>
        <v>25</v>
      </c>
      <c r="N689" t="s">
        <v>31</v>
      </c>
      <c r="O689" t="s">
        <v>1991</v>
      </c>
      <c r="P689">
        <v>5</v>
      </c>
      <c r="Q689">
        <v>9</v>
      </c>
      <c r="R689" t="s">
        <v>25</v>
      </c>
      <c r="S689" t="s">
        <v>25</v>
      </c>
      <c r="T689" t="s">
        <v>25</v>
      </c>
      <c r="U689" t="s">
        <v>25</v>
      </c>
      <c r="V689" t="s">
        <v>28</v>
      </c>
      <c r="W689" t="s">
        <v>26</v>
      </c>
      <c r="X689" t="s">
        <v>25</v>
      </c>
      <c r="Y689" t="s">
        <v>28</v>
      </c>
      <c r="Z689" s="6">
        <f>VLOOKUP(Feedback[[#This Row],[Staff attitude]],Rating_Range[],2,0)</f>
        <v>4</v>
      </c>
      <c r="AA689" s="6">
        <f>VLOOKUP(Feedback[[#This Row],[Check-in Process]],Rating_Range[],2,0)</f>
        <v>4</v>
      </c>
      <c r="AB689" s="6">
        <f>VLOOKUP(Feedback[[#This Row],[Room service]],Rating_Range[],2,0)</f>
        <v>4</v>
      </c>
      <c r="AC689" s="6">
        <f>VLOOKUP(Feedback[[#This Row],[Room cleanliness]],Rating_Range[],2,0)</f>
        <v>4</v>
      </c>
      <c r="AD689" s="6">
        <f>VLOOKUP(Feedback[[#This Row],[Food quality]],Rating_Range[],2,0)</f>
        <v>5</v>
      </c>
      <c r="AE689" s="6">
        <f>VLOOKUP(Feedback[[#This Row],[Variety of food]],Rating_Range[],2,0)</f>
        <v>1</v>
      </c>
      <c r="AF689" s="6">
        <f>VLOOKUP(Feedback[[#This Row],[Broadband &amp; TV]],Rating_Range[],2,0)</f>
        <v>4</v>
      </c>
      <c r="AG689" s="6">
        <f>VLOOKUP(Feedback[[#This Row],[Gym]],Rating_Range[],2,0)</f>
        <v>5</v>
      </c>
      <c r="AH689" s="6">
        <f>AVERAGE(Feedback[[#This Row],[S.A]:[Gymm]])</f>
        <v>3.875</v>
      </c>
      <c r="AI689" s="6">
        <f>AVERAGE(Feedback[[#This Row],[S.A]:[C-I-P]])</f>
        <v>4</v>
      </c>
      <c r="AJ689" s="6">
        <f>AVERAGE(Feedback[[#This Row],[RM_S]:[RM_C]])</f>
        <v>4</v>
      </c>
      <c r="AK689" s="6">
        <f>AVERAGE(Feedback[[#This Row],[F_Q]:[Var_Food]])</f>
        <v>3</v>
      </c>
      <c r="AL689" s="6">
        <f>AVERAGE(Feedback[[#This Row],[B &amp; TV]:[Gymm]])</f>
        <v>4.5</v>
      </c>
    </row>
    <row r="690" spans="1:38" x14ac:dyDescent="0.3">
      <c r="A690">
        <v>689</v>
      </c>
      <c r="B690" s="1">
        <v>44379</v>
      </c>
      <c r="C690" s="1">
        <v>44385</v>
      </c>
      <c r="D690" s="5">
        <f>INT(YEAR(Feedback[[#This Row],[Checkin Date]]))</f>
        <v>2021</v>
      </c>
      <c r="E690" s="5" t="s">
        <v>2016</v>
      </c>
      <c r="F690" s="5" t="str">
        <f>TEXT(Feedback[[#This Row],[Checkin Date]],"dddd")</f>
        <v>Friday</v>
      </c>
      <c r="G690" s="5" t="str">
        <f>IF(OR(Feedback[[#This Row],[Checkin Day]]="Monday",Feedback[[#This Row],[Checkin Day]]="Tuesday",Feedback[[#This Row],[Checkin Day]]="Wednesday",Feedback[[#This Row],[Checkin Day]]="Thursday"),"Weekdays","Weekends")</f>
        <v>Weekends</v>
      </c>
      <c r="H690">
        <v>6</v>
      </c>
      <c r="I6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90" t="s">
        <v>720</v>
      </c>
      <c r="K690" t="s">
        <v>21</v>
      </c>
      <c r="L690" s="1">
        <v>35119</v>
      </c>
      <c r="M690" s="5">
        <f ca="1">DATEDIF(Feedback[[#This Row],[Date of Birth]],TODAY(),"Y")</f>
        <v>29</v>
      </c>
      <c r="N690" t="s">
        <v>35</v>
      </c>
      <c r="O690" t="s">
        <v>1994</v>
      </c>
      <c r="P690">
        <v>2</v>
      </c>
      <c r="Q690">
        <v>6</v>
      </c>
      <c r="R690" t="s">
        <v>26</v>
      </c>
      <c r="S690" t="s">
        <v>27</v>
      </c>
      <c r="T690" t="s">
        <v>24</v>
      </c>
      <c r="U690" t="s">
        <v>25</v>
      </c>
      <c r="V690" t="s">
        <v>26</v>
      </c>
      <c r="W690" t="s">
        <v>26</v>
      </c>
      <c r="X690" t="s">
        <v>27</v>
      </c>
      <c r="Y690" t="s">
        <v>25</v>
      </c>
      <c r="Z690" s="6">
        <f>VLOOKUP(Feedback[[#This Row],[Staff attitude]],Rating_Range[],2,0)</f>
        <v>1</v>
      </c>
      <c r="AA690" s="6">
        <f>VLOOKUP(Feedback[[#This Row],[Check-in Process]],Rating_Range[],2,0)</f>
        <v>2</v>
      </c>
      <c r="AB690" s="6">
        <f>VLOOKUP(Feedback[[#This Row],[Room service]],Rating_Range[],2,0)</f>
        <v>3</v>
      </c>
      <c r="AC690" s="6">
        <f>VLOOKUP(Feedback[[#This Row],[Room cleanliness]],Rating_Range[],2,0)</f>
        <v>4</v>
      </c>
      <c r="AD690" s="6">
        <f>VLOOKUP(Feedback[[#This Row],[Food quality]],Rating_Range[],2,0)</f>
        <v>1</v>
      </c>
      <c r="AE690" s="6">
        <f>VLOOKUP(Feedback[[#This Row],[Variety of food]],Rating_Range[],2,0)</f>
        <v>1</v>
      </c>
      <c r="AF690" s="6">
        <f>VLOOKUP(Feedback[[#This Row],[Broadband &amp; TV]],Rating_Range[],2,0)</f>
        <v>2</v>
      </c>
      <c r="AG690" s="6">
        <f>VLOOKUP(Feedback[[#This Row],[Gym]],Rating_Range[],2,0)</f>
        <v>4</v>
      </c>
      <c r="AH690" s="6">
        <f>AVERAGE(Feedback[[#This Row],[S.A]:[Gymm]])</f>
        <v>2.25</v>
      </c>
      <c r="AI690" s="6">
        <f>AVERAGE(Feedback[[#This Row],[S.A]:[C-I-P]])</f>
        <v>1.5</v>
      </c>
      <c r="AJ690" s="6">
        <f>AVERAGE(Feedback[[#This Row],[RM_S]:[RM_C]])</f>
        <v>3.5</v>
      </c>
      <c r="AK690" s="6">
        <f>AVERAGE(Feedback[[#This Row],[F_Q]:[Var_Food]])</f>
        <v>1</v>
      </c>
      <c r="AL690" s="6">
        <f>AVERAGE(Feedback[[#This Row],[B &amp; TV]:[Gymm]])</f>
        <v>3</v>
      </c>
    </row>
    <row r="691" spans="1:38" x14ac:dyDescent="0.3">
      <c r="A691">
        <v>690</v>
      </c>
      <c r="B691" s="1">
        <v>44004</v>
      </c>
      <c r="C691" s="1">
        <v>44033</v>
      </c>
      <c r="D691" s="5">
        <f>INT(YEAR(Feedback[[#This Row],[Checkin Date]]))</f>
        <v>2020</v>
      </c>
      <c r="E691" s="5" t="s">
        <v>2009</v>
      </c>
      <c r="F691" s="5" t="str">
        <f>TEXT(Feedback[[#This Row],[Checkin Date]],"dddd")</f>
        <v>Monday</v>
      </c>
      <c r="G691" s="5" t="str">
        <f>IF(OR(Feedback[[#This Row],[Checkin Day]]="Monday",Feedback[[#This Row],[Checkin Day]]="Tuesday",Feedback[[#This Row],[Checkin Day]]="Wednesday",Feedback[[#This Row],[Checkin Day]]="Thursday"),"Weekdays","Weekends")</f>
        <v>Weekdays</v>
      </c>
      <c r="H691">
        <v>29</v>
      </c>
      <c r="I6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91" t="s">
        <v>721</v>
      </c>
      <c r="K691" t="s">
        <v>21</v>
      </c>
      <c r="L691" s="1">
        <v>30065</v>
      </c>
      <c r="M691" s="5">
        <f ca="1">DATEDIF(Feedback[[#This Row],[Date of Birth]],TODAY(),"Y")</f>
        <v>43</v>
      </c>
      <c r="N691" t="s">
        <v>22</v>
      </c>
      <c r="O691" t="s">
        <v>23</v>
      </c>
      <c r="P691">
        <v>2</v>
      </c>
      <c r="Q691">
        <v>7</v>
      </c>
      <c r="R691" t="s">
        <v>25</v>
      </c>
      <c r="S691" t="s">
        <v>27</v>
      </c>
      <c r="T691" t="s">
        <v>24</v>
      </c>
      <c r="U691" t="s">
        <v>28</v>
      </c>
      <c r="V691" t="s">
        <v>26</v>
      </c>
      <c r="W691" t="s">
        <v>27</v>
      </c>
      <c r="X691" t="s">
        <v>26</v>
      </c>
      <c r="Y691" t="s">
        <v>28</v>
      </c>
      <c r="Z691" s="6">
        <f>VLOOKUP(Feedback[[#This Row],[Staff attitude]],Rating_Range[],2,0)</f>
        <v>4</v>
      </c>
      <c r="AA691" s="6">
        <f>VLOOKUP(Feedback[[#This Row],[Check-in Process]],Rating_Range[],2,0)</f>
        <v>2</v>
      </c>
      <c r="AB691" s="6">
        <f>VLOOKUP(Feedback[[#This Row],[Room service]],Rating_Range[],2,0)</f>
        <v>3</v>
      </c>
      <c r="AC691" s="6">
        <f>VLOOKUP(Feedback[[#This Row],[Room cleanliness]],Rating_Range[],2,0)</f>
        <v>5</v>
      </c>
      <c r="AD691" s="6">
        <f>VLOOKUP(Feedback[[#This Row],[Food quality]],Rating_Range[],2,0)</f>
        <v>1</v>
      </c>
      <c r="AE691" s="6">
        <f>VLOOKUP(Feedback[[#This Row],[Variety of food]],Rating_Range[],2,0)</f>
        <v>2</v>
      </c>
      <c r="AF691" s="6">
        <f>VLOOKUP(Feedback[[#This Row],[Broadband &amp; TV]],Rating_Range[],2,0)</f>
        <v>1</v>
      </c>
      <c r="AG691" s="6">
        <f>VLOOKUP(Feedback[[#This Row],[Gym]],Rating_Range[],2,0)</f>
        <v>5</v>
      </c>
      <c r="AH691" s="6">
        <f>AVERAGE(Feedback[[#This Row],[S.A]:[Gymm]])</f>
        <v>2.875</v>
      </c>
      <c r="AI691" s="6">
        <f>AVERAGE(Feedback[[#This Row],[S.A]:[C-I-P]])</f>
        <v>3</v>
      </c>
      <c r="AJ691" s="6">
        <f>AVERAGE(Feedback[[#This Row],[RM_S]:[RM_C]])</f>
        <v>4</v>
      </c>
      <c r="AK691" s="6">
        <f>AVERAGE(Feedback[[#This Row],[F_Q]:[Var_Food]])</f>
        <v>1.5</v>
      </c>
      <c r="AL691" s="6">
        <f>AVERAGE(Feedback[[#This Row],[B &amp; TV]:[Gymm]])</f>
        <v>3</v>
      </c>
    </row>
    <row r="692" spans="1:38" x14ac:dyDescent="0.3">
      <c r="A692">
        <v>691</v>
      </c>
      <c r="B692" s="1">
        <v>44620</v>
      </c>
      <c r="C692" s="1">
        <v>44635</v>
      </c>
      <c r="D692" s="5">
        <f>INT(YEAR(Feedback[[#This Row],[Checkin Date]]))</f>
        <v>2022</v>
      </c>
      <c r="E692" s="5" t="s">
        <v>2018</v>
      </c>
      <c r="F692" s="5" t="str">
        <f>TEXT(Feedback[[#This Row],[Checkin Date]],"dddd")</f>
        <v>Monday</v>
      </c>
      <c r="G692" s="5" t="str">
        <f>IF(OR(Feedback[[#This Row],[Checkin Day]]="Monday",Feedback[[#This Row],[Checkin Day]]="Tuesday",Feedback[[#This Row],[Checkin Day]]="Wednesday",Feedback[[#This Row],[Checkin Day]]="Thursday"),"Weekdays","Weekends")</f>
        <v>Weekdays</v>
      </c>
      <c r="H692">
        <v>15</v>
      </c>
      <c r="I6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92" t="s">
        <v>722</v>
      </c>
      <c r="K692" t="s">
        <v>21</v>
      </c>
      <c r="L692" s="1">
        <v>31027</v>
      </c>
      <c r="M692" s="5">
        <f ca="1">DATEDIF(Feedback[[#This Row],[Date of Birth]],TODAY(),"Y")</f>
        <v>40</v>
      </c>
      <c r="N692" t="s">
        <v>31</v>
      </c>
      <c r="O692" t="s">
        <v>1991</v>
      </c>
      <c r="P692">
        <v>1</v>
      </c>
      <c r="Q692">
        <v>3</v>
      </c>
      <c r="R692" t="s">
        <v>24</v>
      </c>
      <c r="S692" t="s">
        <v>28</v>
      </c>
      <c r="T692" t="s">
        <v>25</v>
      </c>
      <c r="U692" t="s">
        <v>25</v>
      </c>
      <c r="V692" t="s">
        <v>24</v>
      </c>
      <c r="W692" t="s">
        <v>26</v>
      </c>
      <c r="X692" t="s">
        <v>26</v>
      </c>
      <c r="Y692" t="s">
        <v>24</v>
      </c>
      <c r="Z692" s="6">
        <f>VLOOKUP(Feedback[[#This Row],[Staff attitude]],Rating_Range[],2,0)</f>
        <v>3</v>
      </c>
      <c r="AA692" s="6">
        <f>VLOOKUP(Feedback[[#This Row],[Check-in Process]],Rating_Range[],2,0)</f>
        <v>5</v>
      </c>
      <c r="AB692" s="6">
        <f>VLOOKUP(Feedback[[#This Row],[Room service]],Rating_Range[],2,0)</f>
        <v>4</v>
      </c>
      <c r="AC692" s="6">
        <f>VLOOKUP(Feedback[[#This Row],[Room cleanliness]],Rating_Range[],2,0)</f>
        <v>4</v>
      </c>
      <c r="AD692" s="6">
        <f>VLOOKUP(Feedback[[#This Row],[Food quality]],Rating_Range[],2,0)</f>
        <v>3</v>
      </c>
      <c r="AE692" s="6">
        <f>VLOOKUP(Feedback[[#This Row],[Variety of food]],Rating_Range[],2,0)</f>
        <v>1</v>
      </c>
      <c r="AF692" s="6">
        <f>VLOOKUP(Feedback[[#This Row],[Broadband &amp; TV]],Rating_Range[],2,0)</f>
        <v>1</v>
      </c>
      <c r="AG692" s="6">
        <f>VLOOKUP(Feedback[[#This Row],[Gym]],Rating_Range[],2,0)</f>
        <v>3</v>
      </c>
      <c r="AH692" s="6">
        <f>AVERAGE(Feedback[[#This Row],[S.A]:[Gymm]])</f>
        <v>3</v>
      </c>
      <c r="AI692" s="6">
        <f>AVERAGE(Feedback[[#This Row],[S.A]:[C-I-P]])</f>
        <v>4</v>
      </c>
      <c r="AJ692" s="6">
        <f>AVERAGE(Feedback[[#This Row],[RM_S]:[RM_C]])</f>
        <v>4</v>
      </c>
      <c r="AK692" s="6">
        <f>AVERAGE(Feedback[[#This Row],[F_Q]:[Var_Food]])</f>
        <v>2</v>
      </c>
      <c r="AL692" s="6">
        <f>AVERAGE(Feedback[[#This Row],[B &amp; TV]:[Gymm]])</f>
        <v>2</v>
      </c>
    </row>
    <row r="693" spans="1:38" x14ac:dyDescent="0.3">
      <c r="A693">
        <v>692</v>
      </c>
      <c r="B693" s="1">
        <v>44781</v>
      </c>
      <c r="C693" s="1">
        <v>44803</v>
      </c>
      <c r="D693" s="5">
        <f>INT(YEAR(Feedback[[#This Row],[Checkin Date]]))</f>
        <v>2022</v>
      </c>
      <c r="E693" s="5" t="s">
        <v>2012</v>
      </c>
      <c r="F693" s="5" t="str">
        <f>TEXT(Feedback[[#This Row],[Checkin Date]],"dddd")</f>
        <v>Monday</v>
      </c>
      <c r="G693" s="5" t="str">
        <f>IF(OR(Feedback[[#This Row],[Checkin Day]]="Monday",Feedback[[#This Row],[Checkin Day]]="Tuesday",Feedback[[#This Row],[Checkin Day]]="Wednesday",Feedback[[#This Row],[Checkin Day]]="Thursday"),"Weekdays","Weekends")</f>
        <v>Weekdays</v>
      </c>
      <c r="H693">
        <v>22</v>
      </c>
      <c r="I6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93" t="s">
        <v>723</v>
      </c>
      <c r="K693" t="s">
        <v>21</v>
      </c>
      <c r="L693" s="1">
        <v>22629</v>
      </c>
      <c r="M693" s="5">
        <f ca="1">DATEDIF(Feedback[[#This Row],[Date of Birth]],TODAY(),"Y")</f>
        <v>63</v>
      </c>
      <c r="N693" t="s">
        <v>22</v>
      </c>
      <c r="O693" t="s">
        <v>1995</v>
      </c>
      <c r="P693">
        <v>3</v>
      </c>
      <c r="Q693">
        <v>7</v>
      </c>
      <c r="R693" t="s">
        <v>25</v>
      </c>
      <c r="S693" t="s">
        <v>27</v>
      </c>
      <c r="T693" t="s">
        <v>28</v>
      </c>
      <c r="U693" t="s">
        <v>25</v>
      </c>
      <c r="V693" t="s">
        <v>28</v>
      </c>
      <c r="W693" t="s">
        <v>26</v>
      </c>
      <c r="X693" t="s">
        <v>26</v>
      </c>
      <c r="Y693" t="s">
        <v>28</v>
      </c>
      <c r="Z693" s="6">
        <f>VLOOKUP(Feedback[[#This Row],[Staff attitude]],Rating_Range[],2,0)</f>
        <v>4</v>
      </c>
      <c r="AA693" s="6">
        <f>VLOOKUP(Feedback[[#This Row],[Check-in Process]],Rating_Range[],2,0)</f>
        <v>2</v>
      </c>
      <c r="AB693" s="6">
        <f>VLOOKUP(Feedback[[#This Row],[Room service]],Rating_Range[],2,0)</f>
        <v>5</v>
      </c>
      <c r="AC693" s="6">
        <f>VLOOKUP(Feedback[[#This Row],[Room cleanliness]],Rating_Range[],2,0)</f>
        <v>4</v>
      </c>
      <c r="AD693" s="6">
        <f>VLOOKUP(Feedback[[#This Row],[Food quality]],Rating_Range[],2,0)</f>
        <v>5</v>
      </c>
      <c r="AE693" s="6">
        <f>VLOOKUP(Feedback[[#This Row],[Variety of food]],Rating_Range[],2,0)</f>
        <v>1</v>
      </c>
      <c r="AF693" s="6">
        <f>VLOOKUP(Feedback[[#This Row],[Broadband &amp; TV]],Rating_Range[],2,0)</f>
        <v>1</v>
      </c>
      <c r="AG693" s="6">
        <f>VLOOKUP(Feedback[[#This Row],[Gym]],Rating_Range[],2,0)</f>
        <v>5</v>
      </c>
      <c r="AH693" s="6">
        <f>AVERAGE(Feedback[[#This Row],[S.A]:[Gymm]])</f>
        <v>3.375</v>
      </c>
      <c r="AI693" s="6">
        <f>AVERAGE(Feedback[[#This Row],[S.A]:[C-I-P]])</f>
        <v>3</v>
      </c>
      <c r="AJ693" s="6">
        <f>AVERAGE(Feedback[[#This Row],[RM_S]:[RM_C]])</f>
        <v>4.5</v>
      </c>
      <c r="AK693" s="6">
        <f>AVERAGE(Feedback[[#This Row],[F_Q]:[Var_Food]])</f>
        <v>3</v>
      </c>
      <c r="AL693" s="6">
        <f>AVERAGE(Feedback[[#This Row],[B &amp; TV]:[Gymm]])</f>
        <v>3</v>
      </c>
    </row>
    <row r="694" spans="1:38" x14ac:dyDescent="0.3">
      <c r="A694">
        <v>693</v>
      </c>
      <c r="B694" s="1">
        <v>44581</v>
      </c>
      <c r="C694" s="1">
        <v>44607</v>
      </c>
      <c r="D694" s="5">
        <f>INT(YEAR(Feedback[[#This Row],[Checkin Date]]))</f>
        <v>2022</v>
      </c>
      <c r="E694" s="5" t="s">
        <v>2014</v>
      </c>
      <c r="F694" s="5" t="str">
        <f>TEXT(Feedback[[#This Row],[Checkin Date]],"dddd")</f>
        <v>Thursday</v>
      </c>
      <c r="G694" s="5" t="str">
        <f>IF(OR(Feedback[[#This Row],[Checkin Day]]="Monday",Feedback[[#This Row],[Checkin Day]]="Tuesday",Feedback[[#This Row],[Checkin Day]]="Wednesday",Feedback[[#This Row],[Checkin Day]]="Thursday"),"Weekdays","Weekends")</f>
        <v>Weekdays</v>
      </c>
      <c r="H694">
        <v>26</v>
      </c>
      <c r="I6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94" t="s">
        <v>724</v>
      </c>
      <c r="K694" t="s">
        <v>21</v>
      </c>
      <c r="L694" s="1">
        <v>20056</v>
      </c>
      <c r="M694" s="5">
        <f ca="1">DATEDIF(Feedback[[#This Row],[Date of Birth]],TODAY(),"Y")</f>
        <v>70</v>
      </c>
      <c r="N694" t="s">
        <v>22</v>
      </c>
      <c r="O694" t="s">
        <v>23</v>
      </c>
      <c r="P694">
        <v>4</v>
      </c>
      <c r="Q694">
        <v>4</v>
      </c>
      <c r="R694" t="s">
        <v>24</v>
      </c>
      <c r="S694" t="s">
        <v>25</v>
      </c>
      <c r="T694" t="s">
        <v>24</v>
      </c>
      <c r="U694" t="s">
        <v>26</v>
      </c>
      <c r="V694" t="s">
        <v>24</v>
      </c>
      <c r="W694" t="s">
        <v>25</v>
      </c>
      <c r="X694" t="s">
        <v>25</v>
      </c>
      <c r="Y694" t="s">
        <v>25</v>
      </c>
      <c r="Z694" s="6">
        <f>VLOOKUP(Feedback[[#This Row],[Staff attitude]],Rating_Range[],2,0)</f>
        <v>3</v>
      </c>
      <c r="AA694" s="6">
        <f>VLOOKUP(Feedback[[#This Row],[Check-in Process]],Rating_Range[],2,0)</f>
        <v>4</v>
      </c>
      <c r="AB694" s="6">
        <f>VLOOKUP(Feedback[[#This Row],[Room service]],Rating_Range[],2,0)</f>
        <v>3</v>
      </c>
      <c r="AC694" s="6">
        <f>VLOOKUP(Feedback[[#This Row],[Room cleanliness]],Rating_Range[],2,0)</f>
        <v>1</v>
      </c>
      <c r="AD694" s="6">
        <f>VLOOKUP(Feedback[[#This Row],[Food quality]],Rating_Range[],2,0)</f>
        <v>3</v>
      </c>
      <c r="AE694" s="6">
        <f>VLOOKUP(Feedback[[#This Row],[Variety of food]],Rating_Range[],2,0)</f>
        <v>4</v>
      </c>
      <c r="AF694" s="6">
        <f>VLOOKUP(Feedback[[#This Row],[Broadband &amp; TV]],Rating_Range[],2,0)</f>
        <v>4</v>
      </c>
      <c r="AG694" s="6">
        <f>VLOOKUP(Feedback[[#This Row],[Gym]],Rating_Range[],2,0)</f>
        <v>4</v>
      </c>
      <c r="AH694" s="6">
        <f>AVERAGE(Feedback[[#This Row],[S.A]:[Gymm]])</f>
        <v>3.25</v>
      </c>
      <c r="AI694" s="6">
        <f>AVERAGE(Feedback[[#This Row],[S.A]:[C-I-P]])</f>
        <v>3.5</v>
      </c>
      <c r="AJ694" s="6">
        <f>AVERAGE(Feedback[[#This Row],[RM_S]:[RM_C]])</f>
        <v>2</v>
      </c>
      <c r="AK694" s="6">
        <f>AVERAGE(Feedback[[#This Row],[F_Q]:[Var_Food]])</f>
        <v>3.5</v>
      </c>
      <c r="AL694" s="6">
        <f>AVERAGE(Feedback[[#This Row],[B &amp; TV]:[Gymm]])</f>
        <v>4</v>
      </c>
    </row>
    <row r="695" spans="1:38" x14ac:dyDescent="0.3">
      <c r="A695">
        <v>694</v>
      </c>
      <c r="B695" s="1">
        <v>44522</v>
      </c>
      <c r="C695" s="1">
        <v>44537</v>
      </c>
      <c r="D695" s="5">
        <f>INT(YEAR(Feedback[[#This Row],[Checkin Date]]))</f>
        <v>2021</v>
      </c>
      <c r="E695" s="5" t="s">
        <v>2015</v>
      </c>
      <c r="F695" s="5" t="str">
        <f>TEXT(Feedback[[#This Row],[Checkin Date]],"dddd")</f>
        <v>Monday</v>
      </c>
      <c r="G695" s="5" t="str">
        <f>IF(OR(Feedback[[#This Row],[Checkin Day]]="Monday",Feedback[[#This Row],[Checkin Day]]="Tuesday",Feedback[[#This Row],[Checkin Day]]="Wednesday",Feedback[[#This Row],[Checkin Day]]="Thursday"),"Weekdays","Weekends")</f>
        <v>Weekdays</v>
      </c>
      <c r="H695">
        <v>15</v>
      </c>
      <c r="I6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95" t="s">
        <v>725</v>
      </c>
      <c r="K695" t="s">
        <v>37</v>
      </c>
      <c r="L695" s="1">
        <v>27927</v>
      </c>
      <c r="M695" s="5">
        <f ca="1">DATEDIF(Feedback[[#This Row],[Date of Birth]],TODAY(),"Y")</f>
        <v>49</v>
      </c>
      <c r="N695" t="s">
        <v>22</v>
      </c>
      <c r="O695" t="s">
        <v>23</v>
      </c>
      <c r="P695">
        <v>3</v>
      </c>
      <c r="Q695">
        <v>8</v>
      </c>
      <c r="R695" t="s">
        <v>24</v>
      </c>
      <c r="S695" t="s">
        <v>28</v>
      </c>
      <c r="T695" t="s">
        <v>28</v>
      </c>
      <c r="U695" t="s">
        <v>24</v>
      </c>
      <c r="V695" t="s">
        <v>25</v>
      </c>
      <c r="W695" t="s">
        <v>26</v>
      </c>
      <c r="X695" t="s">
        <v>25</v>
      </c>
      <c r="Y695" t="s">
        <v>24</v>
      </c>
      <c r="Z695" s="6">
        <f>VLOOKUP(Feedback[[#This Row],[Staff attitude]],Rating_Range[],2,0)</f>
        <v>3</v>
      </c>
      <c r="AA695" s="6">
        <f>VLOOKUP(Feedback[[#This Row],[Check-in Process]],Rating_Range[],2,0)</f>
        <v>5</v>
      </c>
      <c r="AB695" s="6">
        <f>VLOOKUP(Feedback[[#This Row],[Room service]],Rating_Range[],2,0)</f>
        <v>5</v>
      </c>
      <c r="AC695" s="6">
        <f>VLOOKUP(Feedback[[#This Row],[Room cleanliness]],Rating_Range[],2,0)</f>
        <v>3</v>
      </c>
      <c r="AD695" s="6">
        <f>VLOOKUP(Feedback[[#This Row],[Food quality]],Rating_Range[],2,0)</f>
        <v>4</v>
      </c>
      <c r="AE695" s="6">
        <f>VLOOKUP(Feedback[[#This Row],[Variety of food]],Rating_Range[],2,0)</f>
        <v>1</v>
      </c>
      <c r="AF695" s="6">
        <f>VLOOKUP(Feedback[[#This Row],[Broadband &amp; TV]],Rating_Range[],2,0)</f>
        <v>4</v>
      </c>
      <c r="AG695" s="6">
        <f>VLOOKUP(Feedback[[#This Row],[Gym]],Rating_Range[],2,0)</f>
        <v>3</v>
      </c>
      <c r="AH695" s="6">
        <f>AVERAGE(Feedback[[#This Row],[S.A]:[Gymm]])</f>
        <v>3.5</v>
      </c>
      <c r="AI695" s="6">
        <f>AVERAGE(Feedback[[#This Row],[S.A]:[C-I-P]])</f>
        <v>4</v>
      </c>
      <c r="AJ695" s="6">
        <f>AVERAGE(Feedback[[#This Row],[RM_S]:[RM_C]])</f>
        <v>4</v>
      </c>
      <c r="AK695" s="6">
        <f>AVERAGE(Feedback[[#This Row],[F_Q]:[Var_Food]])</f>
        <v>2.5</v>
      </c>
      <c r="AL695" s="6">
        <f>AVERAGE(Feedback[[#This Row],[B &amp; TV]:[Gymm]])</f>
        <v>3.5</v>
      </c>
    </row>
    <row r="696" spans="1:38" x14ac:dyDescent="0.3">
      <c r="A696">
        <v>695</v>
      </c>
      <c r="B696" s="1">
        <v>44129</v>
      </c>
      <c r="C696" s="1">
        <v>44158</v>
      </c>
      <c r="D696" s="5">
        <f>INT(YEAR(Feedback[[#This Row],[Checkin Date]]))</f>
        <v>2020</v>
      </c>
      <c r="E696" s="5" t="s">
        <v>2013</v>
      </c>
      <c r="F696" s="5" t="str">
        <f>TEXT(Feedback[[#This Row],[Checkin Date]],"dddd")</f>
        <v>Sunday</v>
      </c>
      <c r="G696" s="5" t="str">
        <f>IF(OR(Feedback[[#This Row],[Checkin Day]]="Monday",Feedback[[#This Row],[Checkin Day]]="Tuesday",Feedback[[#This Row],[Checkin Day]]="Wednesday",Feedback[[#This Row],[Checkin Day]]="Thursday"),"Weekdays","Weekends")</f>
        <v>Weekends</v>
      </c>
      <c r="H696">
        <v>29</v>
      </c>
      <c r="I6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96" t="s">
        <v>726</v>
      </c>
      <c r="K696" t="s">
        <v>21</v>
      </c>
      <c r="L696" s="1">
        <v>25268</v>
      </c>
      <c r="M696" s="5">
        <f ca="1">DATEDIF(Feedback[[#This Row],[Date of Birth]],TODAY(),"Y")</f>
        <v>56</v>
      </c>
      <c r="N696" t="s">
        <v>35</v>
      </c>
      <c r="O696" t="s">
        <v>1990</v>
      </c>
      <c r="P696">
        <v>5</v>
      </c>
      <c r="Q696">
        <v>4</v>
      </c>
      <c r="R696" t="s">
        <v>24</v>
      </c>
      <c r="S696" t="s">
        <v>25</v>
      </c>
      <c r="T696" t="s">
        <v>28</v>
      </c>
      <c r="U696" t="s">
        <v>28</v>
      </c>
      <c r="V696" t="s">
        <v>24</v>
      </c>
      <c r="W696" t="s">
        <v>26</v>
      </c>
      <c r="X696" t="s">
        <v>24</v>
      </c>
      <c r="Y696" t="s">
        <v>24</v>
      </c>
      <c r="Z696" s="6">
        <f>VLOOKUP(Feedback[[#This Row],[Staff attitude]],Rating_Range[],2,0)</f>
        <v>3</v>
      </c>
      <c r="AA696" s="6">
        <f>VLOOKUP(Feedback[[#This Row],[Check-in Process]],Rating_Range[],2,0)</f>
        <v>4</v>
      </c>
      <c r="AB696" s="6">
        <f>VLOOKUP(Feedback[[#This Row],[Room service]],Rating_Range[],2,0)</f>
        <v>5</v>
      </c>
      <c r="AC696" s="6">
        <f>VLOOKUP(Feedback[[#This Row],[Room cleanliness]],Rating_Range[],2,0)</f>
        <v>5</v>
      </c>
      <c r="AD696" s="6">
        <f>VLOOKUP(Feedback[[#This Row],[Food quality]],Rating_Range[],2,0)</f>
        <v>3</v>
      </c>
      <c r="AE696" s="6">
        <f>VLOOKUP(Feedback[[#This Row],[Variety of food]],Rating_Range[],2,0)</f>
        <v>1</v>
      </c>
      <c r="AF696" s="6">
        <f>VLOOKUP(Feedback[[#This Row],[Broadband &amp; TV]],Rating_Range[],2,0)</f>
        <v>3</v>
      </c>
      <c r="AG696" s="6">
        <f>VLOOKUP(Feedback[[#This Row],[Gym]],Rating_Range[],2,0)</f>
        <v>3</v>
      </c>
      <c r="AH696" s="6">
        <f>AVERAGE(Feedback[[#This Row],[S.A]:[Gymm]])</f>
        <v>3.375</v>
      </c>
      <c r="AI696" s="6">
        <f>AVERAGE(Feedback[[#This Row],[S.A]:[C-I-P]])</f>
        <v>3.5</v>
      </c>
      <c r="AJ696" s="6">
        <f>AVERAGE(Feedback[[#This Row],[RM_S]:[RM_C]])</f>
        <v>5</v>
      </c>
      <c r="AK696" s="6">
        <f>AVERAGE(Feedback[[#This Row],[F_Q]:[Var_Food]])</f>
        <v>2</v>
      </c>
      <c r="AL696" s="6">
        <f>AVERAGE(Feedback[[#This Row],[B &amp; TV]:[Gymm]])</f>
        <v>3</v>
      </c>
    </row>
    <row r="697" spans="1:38" x14ac:dyDescent="0.3">
      <c r="A697">
        <v>696</v>
      </c>
      <c r="B697" s="1">
        <v>44601</v>
      </c>
      <c r="C697" s="1">
        <v>44608</v>
      </c>
      <c r="D697" s="5">
        <f>INT(YEAR(Feedback[[#This Row],[Checkin Date]]))</f>
        <v>2022</v>
      </c>
      <c r="E697" s="5" t="s">
        <v>2018</v>
      </c>
      <c r="F697" s="5" t="str">
        <f>TEXT(Feedback[[#This Row],[Checkin Date]],"dddd")</f>
        <v>Wednesday</v>
      </c>
      <c r="G697" s="5" t="str">
        <f>IF(OR(Feedback[[#This Row],[Checkin Day]]="Monday",Feedback[[#This Row],[Checkin Day]]="Tuesday",Feedback[[#This Row],[Checkin Day]]="Wednesday",Feedback[[#This Row],[Checkin Day]]="Thursday"),"Weekdays","Weekends")</f>
        <v>Weekdays</v>
      </c>
      <c r="H697">
        <v>7</v>
      </c>
      <c r="I6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97" t="s">
        <v>727</v>
      </c>
      <c r="K697" t="s">
        <v>37</v>
      </c>
      <c r="L697" s="1">
        <v>38013</v>
      </c>
      <c r="M697" s="5">
        <f ca="1">DATEDIF(Feedback[[#This Row],[Date of Birth]],TODAY(),"Y")</f>
        <v>21</v>
      </c>
      <c r="N697" t="s">
        <v>22</v>
      </c>
      <c r="O697" t="s">
        <v>23</v>
      </c>
      <c r="P697">
        <v>2</v>
      </c>
      <c r="Q697">
        <v>9</v>
      </c>
      <c r="R697" t="s">
        <v>25</v>
      </c>
      <c r="S697" t="s">
        <v>24</v>
      </c>
      <c r="T697" t="s">
        <v>28</v>
      </c>
      <c r="U697" t="s">
        <v>28</v>
      </c>
      <c r="V697" t="s">
        <v>24</v>
      </c>
      <c r="W697" t="s">
        <v>28</v>
      </c>
      <c r="X697" t="s">
        <v>24</v>
      </c>
      <c r="Y697" t="s">
        <v>24</v>
      </c>
      <c r="Z697" s="6">
        <f>VLOOKUP(Feedback[[#This Row],[Staff attitude]],Rating_Range[],2,0)</f>
        <v>4</v>
      </c>
      <c r="AA697" s="6">
        <f>VLOOKUP(Feedback[[#This Row],[Check-in Process]],Rating_Range[],2,0)</f>
        <v>3</v>
      </c>
      <c r="AB697" s="6">
        <f>VLOOKUP(Feedback[[#This Row],[Room service]],Rating_Range[],2,0)</f>
        <v>5</v>
      </c>
      <c r="AC697" s="6">
        <f>VLOOKUP(Feedback[[#This Row],[Room cleanliness]],Rating_Range[],2,0)</f>
        <v>5</v>
      </c>
      <c r="AD697" s="6">
        <f>VLOOKUP(Feedback[[#This Row],[Food quality]],Rating_Range[],2,0)</f>
        <v>3</v>
      </c>
      <c r="AE697" s="6">
        <f>VLOOKUP(Feedback[[#This Row],[Variety of food]],Rating_Range[],2,0)</f>
        <v>5</v>
      </c>
      <c r="AF697" s="6">
        <f>VLOOKUP(Feedback[[#This Row],[Broadband &amp; TV]],Rating_Range[],2,0)</f>
        <v>3</v>
      </c>
      <c r="AG697" s="6">
        <f>VLOOKUP(Feedback[[#This Row],[Gym]],Rating_Range[],2,0)</f>
        <v>3</v>
      </c>
      <c r="AH697" s="6">
        <f>AVERAGE(Feedback[[#This Row],[S.A]:[Gymm]])</f>
        <v>3.875</v>
      </c>
      <c r="AI697" s="6">
        <f>AVERAGE(Feedback[[#This Row],[S.A]:[C-I-P]])</f>
        <v>3.5</v>
      </c>
      <c r="AJ697" s="6">
        <f>AVERAGE(Feedback[[#This Row],[RM_S]:[RM_C]])</f>
        <v>5</v>
      </c>
      <c r="AK697" s="6">
        <f>AVERAGE(Feedback[[#This Row],[F_Q]:[Var_Food]])</f>
        <v>4</v>
      </c>
      <c r="AL697" s="6">
        <f>AVERAGE(Feedback[[#This Row],[B &amp; TV]:[Gymm]])</f>
        <v>3</v>
      </c>
    </row>
    <row r="698" spans="1:38" x14ac:dyDescent="0.3">
      <c r="A698">
        <v>697</v>
      </c>
      <c r="B698" s="1">
        <v>43901</v>
      </c>
      <c r="C698" s="1">
        <v>43918</v>
      </c>
      <c r="D698" s="5">
        <f>INT(YEAR(Feedback[[#This Row],[Checkin Date]]))</f>
        <v>2020</v>
      </c>
      <c r="E698" s="5" t="s">
        <v>2017</v>
      </c>
      <c r="F698" s="5" t="str">
        <f>TEXT(Feedback[[#This Row],[Checkin Date]],"dddd")</f>
        <v>Wednesday</v>
      </c>
      <c r="G698" s="5" t="str">
        <f>IF(OR(Feedback[[#This Row],[Checkin Day]]="Monday",Feedback[[#This Row],[Checkin Day]]="Tuesday",Feedback[[#This Row],[Checkin Day]]="Wednesday",Feedback[[#This Row],[Checkin Day]]="Thursday"),"Weekdays","Weekends")</f>
        <v>Weekdays</v>
      </c>
      <c r="H698">
        <v>17</v>
      </c>
      <c r="I6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98" t="s">
        <v>728</v>
      </c>
      <c r="K698" t="s">
        <v>37</v>
      </c>
      <c r="L698" s="1">
        <v>23672</v>
      </c>
      <c r="M698" s="5">
        <f ca="1">DATEDIF(Feedback[[#This Row],[Date of Birth]],TODAY(),"Y")</f>
        <v>60</v>
      </c>
      <c r="N698" t="s">
        <v>31</v>
      </c>
      <c r="O698" t="s">
        <v>1991</v>
      </c>
      <c r="P698">
        <v>2</v>
      </c>
      <c r="Q698">
        <v>7</v>
      </c>
      <c r="R698" t="s">
        <v>26</v>
      </c>
      <c r="S698" t="s">
        <v>27</v>
      </c>
      <c r="T698" t="s">
        <v>25</v>
      </c>
      <c r="U698" t="s">
        <v>27</v>
      </c>
      <c r="V698" t="s">
        <v>24</v>
      </c>
      <c r="W698" t="s">
        <v>27</v>
      </c>
      <c r="X698" t="s">
        <v>28</v>
      </c>
      <c r="Y698" t="s">
        <v>27</v>
      </c>
      <c r="Z698" s="6">
        <f>VLOOKUP(Feedback[[#This Row],[Staff attitude]],Rating_Range[],2,0)</f>
        <v>1</v>
      </c>
      <c r="AA698" s="6">
        <f>VLOOKUP(Feedback[[#This Row],[Check-in Process]],Rating_Range[],2,0)</f>
        <v>2</v>
      </c>
      <c r="AB698" s="6">
        <f>VLOOKUP(Feedback[[#This Row],[Room service]],Rating_Range[],2,0)</f>
        <v>4</v>
      </c>
      <c r="AC698" s="6">
        <f>VLOOKUP(Feedback[[#This Row],[Room cleanliness]],Rating_Range[],2,0)</f>
        <v>2</v>
      </c>
      <c r="AD698" s="6">
        <f>VLOOKUP(Feedback[[#This Row],[Food quality]],Rating_Range[],2,0)</f>
        <v>3</v>
      </c>
      <c r="AE698" s="6">
        <f>VLOOKUP(Feedback[[#This Row],[Variety of food]],Rating_Range[],2,0)</f>
        <v>2</v>
      </c>
      <c r="AF698" s="6">
        <f>VLOOKUP(Feedback[[#This Row],[Broadband &amp; TV]],Rating_Range[],2,0)</f>
        <v>5</v>
      </c>
      <c r="AG698" s="6">
        <f>VLOOKUP(Feedback[[#This Row],[Gym]],Rating_Range[],2,0)</f>
        <v>2</v>
      </c>
      <c r="AH698" s="6">
        <f>AVERAGE(Feedback[[#This Row],[S.A]:[Gymm]])</f>
        <v>2.625</v>
      </c>
      <c r="AI698" s="6">
        <f>AVERAGE(Feedback[[#This Row],[S.A]:[C-I-P]])</f>
        <v>1.5</v>
      </c>
      <c r="AJ698" s="6">
        <f>AVERAGE(Feedback[[#This Row],[RM_S]:[RM_C]])</f>
        <v>3</v>
      </c>
      <c r="AK698" s="6">
        <f>AVERAGE(Feedback[[#This Row],[F_Q]:[Var_Food]])</f>
        <v>2.5</v>
      </c>
      <c r="AL698" s="6">
        <f>AVERAGE(Feedback[[#This Row],[B &amp; TV]:[Gymm]])</f>
        <v>3.5</v>
      </c>
    </row>
    <row r="699" spans="1:38" x14ac:dyDescent="0.3">
      <c r="A699">
        <v>698</v>
      </c>
      <c r="B699" s="1">
        <v>44010</v>
      </c>
      <c r="C699" s="1">
        <v>44029</v>
      </c>
      <c r="D699" s="5">
        <f>INT(YEAR(Feedback[[#This Row],[Checkin Date]]))</f>
        <v>2020</v>
      </c>
      <c r="E699" s="5" t="s">
        <v>2009</v>
      </c>
      <c r="F699" s="5" t="str">
        <f>TEXT(Feedback[[#This Row],[Checkin Date]],"dddd")</f>
        <v>Sunday</v>
      </c>
      <c r="G699" s="5" t="str">
        <f>IF(OR(Feedback[[#This Row],[Checkin Day]]="Monday",Feedback[[#This Row],[Checkin Day]]="Tuesday",Feedback[[#This Row],[Checkin Day]]="Wednesday",Feedback[[#This Row],[Checkin Day]]="Thursday"),"Weekdays","Weekends")</f>
        <v>Weekends</v>
      </c>
      <c r="H699">
        <v>19</v>
      </c>
      <c r="I6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699" t="s">
        <v>729</v>
      </c>
      <c r="K699" t="s">
        <v>21</v>
      </c>
      <c r="L699" s="1">
        <v>37948</v>
      </c>
      <c r="M699" s="5">
        <f ca="1">DATEDIF(Feedback[[#This Row],[Date of Birth]],TODAY(),"Y")</f>
        <v>21</v>
      </c>
      <c r="N699" t="s">
        <v>31</v>
      </c>
      <c r="O699" t="s">
        <v>1992</v>
      </c>
      <c r="P699">
        <v>5</v>
      </c>
      <c r="Q699">
        <v>8</v>
      </c>
      <c r="R699" t="s">
        <v>25</v>
      </c>
      <c r="S699" t="s">
        <v>24</v>
      </c>
      <c r="T699" t="s">
        <v>24</v>
      </c>
      <c r="U699" t="s">
        <v>27</v>
      </c>
      <c r="V699" t="s">
        <v>28</v>
      </c>
      <c r="W699" t="s">
        <v>27</v>
      </c>
      <c r="X699" t="s">
        <v>25</v>
      </c>
      <c r="Y699" t="s">
        <v>25</v>
      </c>
      <c r="Z699" s="6">
        <f>VLOOKUP(Feedback[[#This Row],[Staff attitude]],Rating_Range[],2,0)</f>
        <v>4</v>
      </c>
      <c r="AA699" s="6">
        <f>VLOOKUP(Feedback[[#This Row],[Check-in Process]],Rating_Range[],2,0)</f>
        <v>3</v>
      </c>
      <c r="AB699" s="6">
        <f>VLOOKUP(Feedback[[#This Row],[Room service]],Rating_Range[],2,0)</f>
        <v>3</v>
      </c>
      <c r="AC699" s="6">
        <f>VLOOKUP(Feedback[[#This Row],[Room cleanliness]],Rating_Range[],2,0)</f>
        <v>2</v>
      </c>
      <c r="AD699" s="6">
        <f>VLOOKUP(Feedback[[#This Row],[Food quality]],Rating_Range[],2,0)</f>
        <v>5</v>
      </c>
      <c r="AE699" s="6">
        <f>VLOOKUP(Feedback[[#This Row],[Variety of food]],Rating_Range[],2,0)</f>
        <v>2</v>
      </c>
      <c r="AF699" s="6">
        <f>VLOOKUP(Feedback[[#This Row],[Broadband &amp; TV]],Rating_Range[],2,0)</f>
        <v>4</v>
      </c>
      <c r="AG699" s="6">
        <f>VLOOKUP(Feedback[[#This Row],[Gym]],Rating_Range[],2,0)</f>
        <v>4</v>
      </c>
      <c r="AH699" s="6">
        <f>AVERAGE(Feedback[[#This Row],[S.A]:[Gymm]])</f>
        <v>3.375</v>
      </c>
      <c r="AI699" s="6">
        <f>AVERAGE(Feedback[[#This Row],[S.A]:[C-I-P]])</f>
        <v>3.5</v>
      </c>
      <c r="AJ699" s="6">
        <f>AVERAGE(Feedback[[#This Row],[RM_S]:[RM_C]])</f>
        <v>2.5</v>
      </c>
      <c r="AK699" s="6">
        <f>AVERAGE(Feedback[[#This Row],[F_Q]:[Var_Food]])</f>
        <v>3.5</v>
      </c>
      <c r="AL699" s="6">
        <f>AVERAGE(Feedback[[#This Row],[B &amp; TV]:[Gymm]])</f>
        <v>4</v>
      </c>
    </row>
    <row r="700" spans="1:38" x14ac:dyDescent="0.3">
      <c r="A700">
        <v>699</v>
      </c>
      <c r="B700" s="1">
        <v>44096</v>
      </c>
      <c r="C700" s="1">
        <v>44117</v>
      </c>
      <c r="D700" s="5">
        <f>INT(YEAR(Feedback[[#This Row],[Checkin Date]]))</f>
        <v>2020</v>
      </c>
      <c r="E700" s="5" t="s">
        <v>2019</v>
      </c>
      <c r="F700" s="5" t="str">
        <f>TEXT(Feedback[[#This Row],[Checkin Date]],"dddd")</f>
        <v>Tuesday</v>
      </c>
      <c r="G700" s="5" t="str">
        <f>IF(OR(Feedback[[#This Row],[Checkin Day]]="Monday",Feedback[[#This Row],[Checkin Day]]="Tuesday",Feedback[[#This Row],[Checkin Day]]="Wednesday",Feedback[[#This Row],[Checkin Day]]="Thursday"),"Weekdays","Weekends")</f>
        <v>Weekdays</v>
      </c>
      <c r="H700">
        <v>21</v>
      </c>
      <c r="I7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00" t="s">
        <v>730</v>
      </c>
      <c r="K700" t="s">
        <v>21</v>
      </c>
      <c r="L700" s="1">
        <v>29474</v>
      </c>
      <c r="M700" s="5">
        <f ca="1">DATEDIF(Feedback[[#This Row],[Date of Birth]],TODAY(),"Y")</f>
        <v>44</v>
      </c>
      <c r="N700" t="s">
        <v>22</v>
      </c>
      <c r="O700" t="s">
        <v>23</v>
      </c>
      <c r="P700">
        <v>5</v>
      </c>
      <c r="Q700">
        <v>6</v>
      </c>
      <c r="R700" t="s">
        <v>24</v>
      </c>
      <c r="S700" t="s">
        <v>28</v>
      </c>
      <c r="T700" t="s">
        <v>25</v>
      </c>
      <c r="U700" t="s">
        <v>25</v>
      </c>
      <c r="V700" t="s">
        <v>26</v>
      </c>
      <c r="W700" t="s">
        <v>26</v>
      </c>
      <c r="X700" t="s">
        <v>24</v>
      </c>
      <c r="Y700" t="s">
        <v>25</v>
      </c>
      <c r="Z700" s="6">
        <f>VLOOKUP(Feedback[[#This Row],[Staff attitude]],Rating_Range[],2,0)</f>
        <v>3</v>
      </c>
      <c r="AA700" s="6">
        <f>VLOOKUP(Feedback[[#This Row],[Check-in Process]],Rating_Range[],2,0)</f>
        <v>5</v>
      </c>
      <c r="AB700" s="6">
        <f>VLOOKUP(Feedback[[#This Row],[Room service]],Rating_Range[],2,0)</f>
        <v>4</v>
      </c>
      <c r="AC700" s="6">
        <f>VLOOKUP(Feedback[[#This Row],[Room cleanliness]],Rating_Range[],2,0)</f>
        <v>4</v>
      </c>
      <c r="AD700" s="6">
        <f>VLOOKUP(Feedback[[#This Row],[Food quality]],Rating_Range[],2,0)</f>
        <v>1</v>
      </c>
      <c r="AE700" s="6">
        <f>VLOOKUP(Feedback[[#This Row],[Variety of food]],Rating_Range[],2,0)</f>
        <v>1</v>
      </c>
      <c r="AF700" s="6">
        <f>VLOOKUP(Feedback[[#This Row],[Broadband &amp; TV]],Rating_Range[],2,0)</f>
        <v>3</v>
      </c>
      <c r="AG700" s="6">
        <f>VLOOKUP(Feedback[[#This Row],[Gym]],Rating_Range[],2,0)</f>
        <v>4</v>
      </c>
      <c r="AH700" s="6">
        <f>AVERAGE(Feedback[[#This Row],[S.A]:[Gymm]])</f>
        <v>3.125</v>
      </c>
      <c r="AI700" s="6">
        <f>AVERAGE(Feedback[[#This Row],[S.A]:[C-I-P]])</f>
        <v>4</v>
      </c>
      <c r="AJ700" s="6">
        <f>AVERAGE(Feedback[[#This Row],[RM_S]:[RM_C]])</f>
        <v>4</v>
      </c>
      <c r="AK700" s="6">
        <f>AVERAGE(Feedback[[#This Row],[F_Q]:[Var_Food]])</f>
        <v>1</v>
      </c>
      <c r="AL700" s="6">
        <f>AVERAGE(Feedback[[#This Row],[B &amp; TV]:[Gymm]])</f>
        <v>3.5</v>
      </c>
    </row>
    <row r="701" spans="1:38" x14ac:dyDescent="0.3">
      <c r="A701">
        <v>700</v>
      </c>
      <c r="B701" s="1">
        <v>44029</v>
      </c>
      <c r="C701" s="1">
        <v>44038</v>
      </c>
      <c r="D701" s="5">
        <f>INT(YEAR(Feedback[[#This Row],[Checkin Date]]))</f>
        <v>2020</v>
      </c>
      <c r="E701" s="5" t="s">
        <v>2016</v>
      </c>
      <c r="F701" s="5" t="str">
        <f>TEXT(Feedback[[#This Row],[Checkin Date]],"dddd")</f>
        <v>Friday</v>
      </c>
      <c r="G701" s="5" t="str">
        <f>IF(OR(Feedback[[#This Row],[Checkin Day]]="Monday",Feedback[[#This Row],[Checkin Day]]="Tuesday",Feedback[[#This Row],[Checkin Day]]="Wednesday",Feedback[[#This Row],[Checkin Day]]="Thursday"),"Weekdays","Weekends")</f>
        <v>Weekends</v>
      </c>
      <c r="H701">
        <v>9</v>
      </c>
      <c r="I7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01" t="s">
        <v>731</v>
      </c>
      <c r="K701" t="s">
        <v>37</v>
      </c>
      <c r="L701" s="1">
        <v>20587</v>
      </c>
      <c r="M701" s="5">
        <f ca="1">DATEDIF(Feedback[[#This Row],[Date of Birth]],TODAY(),"Y")</f>
        <v>69</v>
      </c>
      <c r="N701" t="s">
        <v>22</v>
      </c>
      <c r="O701" t="s">
        <v>23</v>
      </c>
      <c r="P701">
        <v>5</v>
      </c>
      <c r="Q701">
        <v>7</v>
      </c>
      <c r="R701" t="s">
        <v>24</v>
      </c>
      <c r="S701" t="s">
        <v>24</v>
      </c>
      <c r="T701" t="s">
        <v>26</v>
      </c>
      <c r="U701" t="s">
        <v>25</v>
      </c>
      <c r="V701" t="s">
        <v>26</v>
      </c>
      <c r="W701" t="s">
        <v>28</v>
      </c>
      <c r="X701" t="s">
        <v>27</v>
      </c>
      <c r="Y701" t="s">
        <v>25</v>
      </c>
      <c r="Z701" s="6">
        <f>VLOOKUP(Feedback[[#This Row],[Staff attitude]],Rating_Range[],2,0)</f>
        <v>3</v>
      </c>
      <c r="AA701" s="6">
        <f>VLOOKUP(Feedback[[#This Row],[Check-in Process]],Rating_Range[],2,0)</f>
        <v>3</v>
      </c>
      <c r="AB701" s="6">
        <f>VLOOKUP(Feedback[[#This Row],[Room service]],Rating_Range[],2,0)</f>
        <v>1</v>
      </c>
      <c r="AC701" s="6">
        <f>VLOOKUP(Feedback[[#This Row],[Room cleanliness]],Rating_Range[],2,0)</f>
        <v>4</v>
      </c>
      <c r="AD701" s="6">
        <f>VLOOKUP(Feedback[[#This Row],[Food quality]],Rating_Range[],2,0)</f>
        <v>1</v>
      </c>
      <c r="AE701" s="6">
        <f>VLOOKUP(Feedback[[#This Row],[Variety of food]],Rating_Range[],2,0)</f>
        <v>5</v>
      </c>
      <c r="AF701" s="6">
        <f>VLOOKUP(Feedback[[#This Row],[Broadband &amp; TV]],Rating_Range[],2,0)</f>
        <v>2</v>
      </c>
      <c r="AG701" s="6">
        <f>VLOOKUP(Feedback[[#This Row],[Gym]],Rating_Range[],2,0)</f>
        <v>4</v>
      </c>
      <c r="AH701" s="6">
        <f>AVERAGE(Feedback[[#This Row],[S.A]:[Gymm]])</f>
        <v>2.875</v>
      </c>
      <c r="AI701" s="6">
        <f>AVERAGE(Feedback[[#This Row],[S.A]:[C-I-P]])</f>
        <v>3</v>
      </c>
      <c r="AJ701" s="6">
        <f>AVERAGE(Feedback[[#This Row],[RM_S]:[RM_C]])</f>
        <v>2.5</v>
      </c>
      <c r="AK701" s="6">
        <f>AVERAGE(Feedback[[#This Row],[F_Q]:[Var_Food]])</f>
        <v>3</v>
      </c>
      <c r="AL701" s="6">
        <f>AVERAGE(Feedback[[#This Row],[B &amp; TV]:[Gymm]])</f>
        <v>3</v>
      </c>
    </row>
    <row r="702" spans="1:38" x14ac:dyDescent="0.3">
      <c r="A702">
        <v>701</v>
      </c>
      <c r="B702" s="1">
        <v>44414</v>
      </c>
      <c r="C702" s="1">
        <v>44444</v>
      </c>
      <c r="D702" s="5">
        <f>INT(YEAR(Feedback[[#This Row],[Checkin Date]]))</f>
        <v>2021</v>
      </c>
      <c r="E702" s="5" t="s">
        <v>2012</v>
      </c>
      <c r="F702" s="5" t="str">
        <f>TEXT(Feedback[[#This Row],[Checkin Date]],"dddd")</f>
        <v>Friday</v>
      </c>
      <c r="G702" s="5" t="str">
        <f>IF(OR(Feedback[[#This Row],[Checkin Day]]="Monday",Feedback[[#This Row],[Checkin Day]]="Tuesday",Feedback[[#This Row],[Checkin Day]]="Wednesday",Feedback[[#This Row],[Checkin Day]]="Thursday"),"Weekdays","Weekends")</f>
        <v>Weekends</v>
      </c>
      <c r="H702">
        <v>30</v>
      </c>
      <c r="I7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02" t="s">
        <v>732</v>
      </c>
      <c r="K702" t="s">
        <v>21</v>
      </c>
      <c r="L702" s="1">
        <v>38216</v>
      </c>
      <c r="M702" s="5">
        <f ca="1">DATEDIF(Feedback[[#This Row],[Date of Birth]],TODAY(),"Y")</f>
        <v>20</v>
      </c>
      <c r="N702" t="s">
        <v>31</v>
      </c>
      <c r="O702" t="s">
        <v>1992</v>
      </c>
      <c r="P702">
        <v>4</v>
      </c>
      <c r="Q702">
        <v>7</v>
      </c>
      <c r="R702" t="s">
        <v>28</v>
      </c>
      <c r="S702" t="s">
        <v>28</v>
      </c>
      <c r="T702" t="s">
        <v>25</v>
      </c>
      <c r="U702" t="s">
        <v>27</v>
      </c>
      <c r="V702" t="s">
        <v>25</v>
      </c>
      <c r="W702" t="s">
        <v>28</v>
      </c>
      <c r="X702" t="s">
        <v>28</v>
      </c>
      <c r="Y702" t="s">
        <v>26</v>
      </c>
      <c r="Z702" s="6">
        <f>VLOOKUP(Feedback[[#This Row],[Staff attitude]],Rating_Range[],2,0)</f>
        <v>5</v>
      </c>
      <c r="AA702" s="6">
        <f>VLOOKUP(Feedback[[#This Row],[Check-in Process]],Rating_Range[],2,0)</f>
        <v>5</v>
      </c>
      <c r="AB702" s="6">
        <f>VLOOKUP(Feedback[[#This Row],[Room service]],Rating_Range[],2,0)</f>
        <v>4</v>
      </c>
      <c r="AC702" s="6">
        <f>VLOOKUP(Feedback[[#This Row],[Room cleanliness]],Rating_Range[],2,0)</f>
        <v>2</v>
      </c>
      <c r="AD702" s="6">
        <f>VLOOKUP(Feedback[[#This Row],[Food quality]],Rating_Range[],2,0)</f>
        <v>4</v>
      </c>
      <c r="AE702" s="6">
        <f>VLOOKUP(Feedback[[#This Row],[Variety of food]],Rating_Range[],2,0)</f>
        <v>5</v>
      </c>
      <c r="AF702" s="6">
        <f>VLOOKUP(Feedback[[#This Row],[Broadband &amp; TV]],Rating_Range[],2,0)</f>
        <v>5</v>
      </c>
      <c r="AG702" s="6">
        <f>VLOOKUP(Feedback[[#This Row],[Gym]],Rating_Range[],2,0)</f>
        <v>1</v>
      </c>
      <c r="AH702" s="6">
        <f>AVERAGE(Feedback[[#This Row],[S.A]:[Gymm]])</f>
        <v>3.875</v>
      </c>
      <c r="AI702" s="6">
        <f>AVERAGE(Feedback[[#This Row],[S.A]:[C-I-P]])</f>
        <v>5</v>
      </c>
      <c r="AJ702" s="6">
        <f>AVERAGE(Feedback[[#This Row],[RM_S]:[RM_C]])</f>
        <v>3</v>
      </c>
      <c r="AK702" s="6">
        <f>AVERAGE(Feedback[[#This Row],[F_Q]:[Var_Food]])</f>
        <v>4.5</v>
      </c>
      <c r="AL702" s="6">
        <f>AVERAGE(Feedback[[#This Row],[B &amp; TV]:[Gymm]])</f>
        <v>3</v>
      </c>
    </row>
    <row r="703" spans="1:38" x14ac:dyDescent="0.3">
      <c r="A703">
        <v>702</v>
      </c>
      <c r="B703" s="1">
        <v>44874</v>
      </c>
      <c r="C703" s="1">
        <v>44895</v>
      </c>
      <c r="D703" s="5">
        <f>INT(YEAR(Feedback[[#This Row],[Checkin Date]]))</f>
        <v>2022</v>
      </c>
      <c r="E703" s="5" t="s">
        <v>2015</v>
      </c>
      <c r="F703" s="5" t="str">
        <f>TEXT(Feedback[[#This Row],[Checkin Date]],"dddd")</f>
        <v>Wednesday</v>
      </c>
      <c r="G703" s="5" t="str">
        <f>IF(OR(Feedback[[#This Row],[Checkin Day]]="Monday",Feedback[[#This Row],[Checkin Day]]="Tuesday",Feedback[[#This Row],[Checkin Day]]="Wednesday",Feedback[[#This Row],[Checkin Day]]="Thursday"),"Weekdays","Weekends")</f>
        <v>Weekdays</v>
      </c>
      <c r="H703">
        <v>21</v>
      </c>
      <c r="I7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03" t="s">
        <v>733</v>
      </c>
      <c r="K703" t="s">
        <v>21</v>
      </c>
      <c r="L703" s="1">
        <v>20598</v>
      </c>
      <c r="M703" s="5">
        <f ca="1">DATEDIF(Feedback[[#This Row],[Date of Birth]],TODAY(),"Y")</f>
        <v>69</v>
      </c>
      <c r="N703" t="s">
        <v>31</v>
      </c>
      <c r="O703" t="s">
        <v>1995</v>
      </c>
      <c r="P703">
        <v>5</v>
      </c>
      <c r="Q703">
        <v>9</v>
      </c>
      <c r="R703" t="s">
        <v>28</v>
      </c>
      <c r="S703" t="s">
        <v>25</v>
      </c>
      <c r="T703" t="s">
        <v>25</v>
      </c>
      <c r="U703" t="s">
        <v>27</v>
      </c>
      <c r="V703" t="s">
        <v>27</v>
      </c>
      <c r="W703" t="s">
        <v>26</v>
      </c>
      <c r="X703" t="s">
        <v>24</v>
      </c>
      <c r="Y703" t="s">
        <v>26</v>
      </c>
      <c r="Z703" s="6">
        <f>VLOOKUP(Feedback[[#This Row],[Staff attitude]],Rating_Range[],2,0)</f>
        <v>5</v>
      </c>
      <c r="AA703" s="6">
        <f>VLOOKUP(Feedback[[#This Row],[Check-in Process]],Rating_Range[],2,0)</f>
        <v>4</v>
      </c>
      <c r="AB703" s="6">
        <f>VLOOKUP(Feedback[[#This Row],[Room service]],Rating_Range[],2,0)</f>
        <v>4</v>
      </c>
      <c r="AC703" s="6">
        <f>VLOOKUP(Feedback[[#This Row],[Room cleanliness]],Rating_Range[],2,0)</f>
        <v>2</v>
      </c>
      <c r="AD703" s="6">
        <f>VLOOKUP(Feedback[[#This Row],[Food quality]],Rating_Range[],2,0)</f>
        <v>2</v>
      </c>
      <c r="AE703" s="6">
        <f>VLOOKUP(Feedback[[#This Row],[Variety of food]],Rating_Range[],2,0)</f>
        <v>1</v>
      </c>
      <c r="AF703" s="6">
        <f>VLOOKUP(Feedback[[#This Row],[Broadband &amp; TV]],Rating_Range[],2,0)</f>
        <v>3</v>
      </c>
      <c r="AG703" s="6">
        <f>VLOOKUP(Feedback[[#This Row],[Gym]],Rating_Range[],2,0)</f>
        <v>1</v>
      </c>
      <c r="AH703" s="6">
        <f>AVERAGE(Feedback[[#This Row],[S.A]:[Gymm]])</f>
        <v>2.75</v>
      </c>
      <c r="AI703" s="6">
        <f>AVERAGE(Feedback[[#This Row],[S.A]:[C-I-P]])</f>
        <v>4.5</v>
      </c>
      <c r="AJ703" s="6">
        <f>AVERAGE(Feedback[[#This Row],[RM_S]:[RM_C]])</f>
        <v>3</v>
      </c>
      <c r="AK703" s="6">
        <f>AVERAGE(Feedback[[#This Row],[F_Q]:[Var_Food]])</f>
        <v>1.5</v>
      </c>
      <c r="AL703" s="6">
        <f>AVERAGE(Feedback[[#This Row],[B &amp; TV]:[Gymm]])</f>
        <v>2</v>
      </c>
    </row>
    <row r="704" spans="1:38" x14ac:dyDescent="0.3">
      <c r="A704">
        <v>703</v>
      </c>
      <c r="B704" s="1">
        <v>43925</v>
      </c>
      <c r="C704" s="1">
        <v>43945</v>
      </c>
      <c r="D704" s="5">
        <f>INT(YEAR(Feedback[[#This Row],[Checkin Date]]))</f>
        <v>2020</v>
      </c>
      <c r="E704" s="5" t="s">
        <v>2008</v>
      </c>
      <c r="F704" s="5" t="str">
        <f>TEXT(Feedback[[#This Row],[Checkin Date]],"dddd")</f>
        <v>Saturday</v>
      </c>
      <c r="G704" s="5" t="str">
        <f>IF(OR(Feedback[[#This Row],[Checkin Day]]="Monday",Feedback[[#This Row],[Checkin Day]]="Tuesday",Feedback[[#This Row],[Checkin Day]]="Wednesday",Feedback[[#This Row],[Checkin Day]]="Thursday"),"Weekdays","Weekends")</f>
        <v>Weekends</v>
      </c>
      <c r="H704">
        <v>20</v>
      </c>
      <c r="I7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04" t="s">
        <v>734</v>
      </c>
      <c r="K704" t="s">
        <v>37</v>
      </c>
      <c r="L704" s="1">
        <v>25397</v>
      </c>
      <c r="M704" s="5">
        <f ca="1">DATEDIF(Feedback[[#This Row],[Date of Birth]],TODAY(),"Y")</f>
        <v>55</v>
      </c>
      <c r="N704" t="s">
        <v>53</v>
      </c>
      <c r="O704" t="s">
        <v>1992</v>
      </c>
      <c r="P704">
        <v>5</v>
      </c>
      <c r="Q704">
        <v>10</v>
      </c>
      <c r="R704" t="s">
        <v>28</v>
      </c>
      <c r="S704" t="s">
        <v>28</v>
      </c>
      <c r="T704" t="s">
        <v>28</v>
      </c>
      <c r="U704" t="s">
        <v>25</v>
      </c>
      <c r="V704" t="s">
        <v>27</v>
      </c>
      <c r="W704" t="s">
        <v>27</v>
      </c>
      <c r="X704" t="s">
        <v>28</v>
      </c>
      <c r="Y704" t="s">
        <v>25</v>
      </c>
      <c r="Z704" s="6">
        <f>VLOOKUP(Feedback[[#This Row],[Staff attitude]],Rating_Range[],2,0)</f>
        <v>5</v>
      </c>
      <c r="AA704" s="6">
        <f>VLOOKUP(Feedback[[#This Row],[Check-in Process]],Rating_Range[],2,0)</f>
        <v>5</v>
      </c>
      <c r="AB704" s="6">
        <f>VLOOKUP(Feedback[[#This Row],[Room service]],Rating_Range[],2,0)</f>
        <v>5</v>
      </c>
      <c r="AC704" s="6">
        <f>VLOOKUP(Feedback[[#This Row],[Room cleanliness]],Rating_Range[],2,0)</f>
        <v>4</v>
      </c>
      <c r="AD704" s="6">
        <f>VLOOKUP(Feedback[[#This Row],[Food quality]],Rating_Range[],2,0)</f>
        <v>2</v>
      </c>
      <c r="AE704" s="6">
        <f>VLOOKUP(Feedback[[#This Row],[Variety of food]],Rating_Range[],2,0)</f>
        <v>2</v>
      </c>
      <c r="AF704" s="6">
        <f>VLOOKUP(Feedback[[#This Row],[Broadband &amp; TV]],Rating_Range[],2,0)</f>
        <v>5</v>
      </c>
      <c r="AG704" s="6">
        <f>VLOOKUP(Feedback[[#This Row],[Gym]],Rating_Range[],2,0)</f>
        <v>4</v>
      </c>
      <c r="AH704" s="6">
        <f>AVERAGE(Feedback[[#This Row],[S.A]:[Gymm]])</f>
        <v>4</v>
      </c>
      <c r="AI704" s="6">
        <f>AVERAGE(Feedback[[#This Row],[S.A]:[C-I-P]])</f>
        <v>5</v>
      </c>
      <c r="AJ704" s="6">
        <f>AVERAGE(Feedback[[#This Row],[RM_S]:[RM_C]])</f>
        <v>4.5</v>
      </c>
      <c r="AK704" s="6">
        <f>AVERAGE(Feedback[[#This Row],[F_Q]:[Var_Food]])</f>
        <v>2</v>
      </c>
      <c r="AL704" s="6">
        <f>AVERAGE(Feedback[[#This Row],[B &amp; TV]:[Gymm]])</f>
        <v>4.5</v>
      </c>
    </row>
    <row r="705" spans="1:38" x14ac:dyDescent="0.3">
      <c r="A705">
        <v>704</v>
      </c>
      <c r="B705" s="1">
        <v>44599</v>
      </c>
      <c r="C705" s="1">
        <v>44629</v>
      </c>
      <c r="D705" s="5">
        <f>INT(YEAR(Feedback[[#This Row],[Checkin Date]]))</f>
        <v>2022</v>
      </c>
      <c r="E705" s="5" t="s">
        <v>2018</v>
      </c>
      <c r="F705" s="5" t="str">
        <f>TEXT(Feedback[[#This Row],[Checkin Date]],"dddd")</f>
        <v>Monday</v>
      </c>
      <c r="G705" s="5" t="str">
        <f>IF(OR(Feedback[[#This Row],[Checkin Day]]="Monday",Feedback[[#This Row],[Checkin Day]]="Tuesday",Feedback[[#This Row],[Checkin Day]]="Wednesday",Feedback[[#This Row],[Checkin Day]]="Thursday"),"Weekdays","Weekends")</f>
        <v>Weekdays</v>
      </c>
      <c r="H705">
        <v>30</v>
      </c>
      <c r="I7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05" t="s">
        <v>735</v>
      </c>
      <c r="K705" t="s">
        <v>21</v>
      </c>
      <c r="L705" s="1">
        <v>32081</v>
      </c>
      <c r="M705" s="5">
        <f ca="1">DATEDIF(Feedback[[#This Row],[Date of Birth]],TODAY(),"Y")</f>
        <v>37</v>
      </c>
      <c r="N705" t="s">
        <v>31</v>
      </c>
      <c r="O705" t="s">
        <v>1992</v>
      </c>
      <c r="P705">
        <v>3</v>
      </c>
      <c r="Q705">
        <v>9</v>
      </c>
      <c r="R705" t="s">
        <v>28</v>
      </c>
      <c r="S705" t="s">
        <v>28</v>
      </c>
      <c r="T705" t="s">
        <v>24</v>
      </c>
      <c r="U705" t="s">
        <v>26</v>
      </c>
      <c r="V705" t="s">
        <v>24</v>
      </c>
      <c r="W705" t="s">
        <v>26</v>
      </c>
      <c r="X705" t="s">
        <v>24</v>
      </c>
      <c r="Y705" t="s">
        <v>27</v>
      </c>
      <c r="Z705" s="6">
        <f>VLOOKUP(Feedback[[#This Row],[Staff attitude]],Rating_Range[],2,0)</f>
        <v>5</v>
      </c>
      <c r="AA705" s="6">
        <f>VLOOKUP(Feedback[[#This Row],[Check-in Process]],Rating_Range[],2,0)</f>
        <v>5</v>
      </c>
      <c r="AB705" s="6">
        <f>VLOOKUP(Feedback[[#This Row],[Room service]],Rating_Range[],2,0)</f>
        <v>3</v>
      </c>
      <c r="AC705" s="6">
        <f>VLOOKUP(Feedback[[#This Row],[Room cleanliness]],Rating_Range[],2,0)</f>
        <v>1</v>
      </c>
      <c r="AD705" s="6">
        <f>VLOOKUP(Feedback[[#This Row],[Food quality]],Rating_Range[],2,0)</f>
        <v>3</v>
      </c>
      <c r="AE705" s="6">
        <f>VLOOKUP(Feedback[[#This Row],[Variety of food]],Rating_Range[],2,0)</f>
        <v>1</v>
      </c>
      <c r="AF705" s="6">
        <f>VLOOKUP(Feedback[[#This Row],[Broadband &amp; TV]],Rating_Range[],2,0)</f>
        <v>3</v>
      </c>
      <c r="AG705" s="6">
        <f>VLOOKUP(Feedback[[#This Row],[Gym]],Rating_Range[],2,0)</f>
        <v>2</v>
      </c>
      <c r="AH705" s="6">
        <f>AVERAGE(Feedback[[#This Row],[S.A]:[Gymm]])</f>
        <v>2.875</v>
      </c>
      <c r="AI705" s="6">
        <f>AVERAGE(Feedback[[#This Row],[S.A]:[C-I-P]])</f>
        <v>5</v>
      </c>
      <c r="AJ705" s="6">
        <f>AVERAGE(Feedback[[#This Row],[RM_S]:[RM_C]])</f>
        <v>2</v>
      </c>
      <c r="AK705" s="6">
        <f>AVERAGE(Feedback[[#This Row],[F_Q]:[Var_Food]])</f>
        <v>2</v>
      </c>
      <c r="AL705" s="6">
        <f>AVERAGE(Feedback[[#This Row],[B &amp; TV]:[Gymm]])</f>
        <v>2.5</v>
      </c>
    </row>
    <row r="706" spans="1:38" x14ac:dyDescent="0.3">
      <c r="A706">
        <v>705</v>
      </c>
      <c r="B706" s="1">
        <v>44844</v>
      </c>
      <c r="C706" s="1">
        <v>44855</v>
      </c>
      <c r="D706" s="5">
        <f>INT(YEAR(Feedback[[#This Row],[Checkin Date]]))</f>
        <v>2022</v>
      </c>
      <c r="E706" s="5" t="s">
        <v>2013</v>
      </c>
      <c r="F706" s="5" t="str">
        <f>TEXT(Feedback[[#This Row],[Checkin Date]],"dddd")</f>
        <v>Monday</v>
      </c>
      <c r="G706" s="5" t="str">
        <f>IF(OR(Feedback[[#This Row],[Checkin Day]]="Monday",Feedback[[#This Row],[Checkin Day]]="Tuesday",Feedback[[#This Row],[Checkin Day]]="Wednesday",Feedback[[#This Row],[Checkin Day]]="Thursday"),"Weekdays","Weekends")</f>
        <v>Weekdays</v>
      </c>
      <c r="H706">
        <v>11</v>
      </c>
      <c r="I7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06" t="s">
        <v>736</v>
      </c>
      <c r="K706" t="s">
        <v>21</v>
      </c>
      <c r="L706" s="1">
        <v>33962</v>
      </c>
      <c r="M706" s="5">
        <f ca="1">DATEDIF(Feedback[[#This Row],[Date of Birth]],TODAY(),"Y")</f>
        <v>32</v>
      </c>
      <c r="N706" t="s">
        <v>35</v>
      </c>
      <c r="O706" t="s">
        <v>1993</v>
      </c>
      <c r="P706">
        <v>2</v>
      </c>
      <c r="Q706">
        <v>4</v>
      </c>
      <c r="R706" t="s">
        <v>25</v>
      </c>
      <c r="S706" t="s">
        <v>25</v>
      </c>
      <c r="T706" t="s">
        <v>25</v>
      </c>
      <c r="U706" t="s">
        <v>25</v>
      </c>
      <c r="V706" t="s">
        <v>26</v>
      </c>
      <c r="W706" t="s">
        <v>27</v>
      </c>
      <c r="X706" t="s">
        <v>25</v>
      </c>
      <c r="Y706" t="s">
        <v>24</v>
      </c>
      <c r="Z706" s="6">
        <f>VLOOKUP(Feedback[[#This Row],[Staff attitude]],Rating_Range[],2,0)</f>
        <v>4</v>
      </c>
      <c r="AA706" s="6">
        <f>VLOOKUP(Feedback[[#This Row],[Check-in Process]],Rating_Range[],2,0)</f>
        <v>4</v>
      </c>
      <c r="AB706" s="6">
        <f>VLOOKUP(Feedback[[#This Row],[Room service]],Rating_Range[],2,0)</f>
        <v>4</v>
      </c>
      <c r="AC706" s="6">
        <f>VLOOKUP(Feedback[[#This Row],[Room cleanliness]],Rating_Range[],2,0)</f>
        <v>4</v>
      </c>
      <c r="AD706" s="6">
        <f>VLOOKUP(Feedback[[#This Row],[Food quality]],Rating_Range[],2,0)</f>
        <v>1</v>
      </c>
      <c r="AE706" s="6">
        <f>VLOOKUP(Feedback[[#This Row],[Variety of food]],Rating_Range[],2,0)</f>
        <v>2</v>
      </c>
      <c r="AF706" s="6">
        <f>VLOOKUP(Feedback[[#This Row],[Broadband &amp; TV]],Rating_Range[],2,0)</f>
        <v>4</v>
      </c>
      <c r="AG706" s="6">
        <f>VLOOKUP(Feedback[[#This Row],[Gym]],Rating_Range[],2,0)</f>
        <v>3</v>
      </c>
      <c r="AH706" s="6">
        <f>AVERAGE(Feedback[[#This Row],[S.A]:[Gymm]])</f>
        <v>3.25</v>
      </c>
      <c r="AI706" s="6">
        <f>AVERAGE(Feedback[[#This Row],[S.A]:[C-I-P]])</f>
        <v>4</v>
      </c>
      <c r="AJ706" s="6">
        <f>AVERAGE(Feedback[[#This Row],[RM_S]:[RM_C]])</f>
        <v>4</v>
      </c>
      <c r="AK706" s="6">
        <f>AVERAGE(Feedback[[#This Row],[F_Q]:[Var_Food]])</f>
        <v>1.5</v>
      </c>
      <c r="AL706" s="6">
        <f>AVERAGE(Feedback[[#This Row],[B &amp; TV]:[Gymm]])</f>
        <v>3.5</v>
      </c>
    </row>
    <row r="707" spans="1:38" x14ac:dyDescent="0.3">
      <c r="A707">
        <v>706</v>
      </c>
      <c r="B707" s="1">
        <v>43820</v>
      </c>
      <c r="C707" s="1">
        <v>43849</v>
      </c>
      <c r="D707" s="5">
        <f>INT(YEAR(Feedback[[#This Row],[Checkin Date]]))</f>
        <v>2019</v>
      </c>
      <c r="E707" s="5" t="s">
        <v>2010</v>
      </c>
      <c r="F707" s="5" t="str">
        <f>TEXT(Feedback[[#This Row],[Checkin Date]],"dddd")</f>
        <v>Saturday</v>
      </c>
      <c r="G707" s="5" t="str">
        <f>IF(OR(Feedback[[#This Row],[Checkin Day]]="Monday",Feedback[[#This Row],[Checkin Day]]="Tuesday",Feedback[[#This Row],[Checkin Day]]="Wednesday",Feedback[[#This Row],[Checkin Day]]="Thursday"),"Weekdays","Weekends")</f>
        <v>Weekends</v>
      </c>
      <c r="H707">
        <v>29</v>
      </c>
      <c r="I7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07" t="s">
        <v>737</v>
      </c>
      <c r="K707" t="s">
        <v>21</v>
      </c>
      <c r="L707" s="1">
        <v>24938</v>
      </c>
      <c r="M707" s="5">
        <f ca="1">DATEDIF(Feedback[[#This Row],[Date of Birth]],TODAY(),"Y")</f>
        <v>57</v>
      </c>
      <c r="N707" t="s">
        <v>35</v>
      </c>
      <c r="O707" t="s">
        <v>1995</v>
      </c>
      <c r="P707">
        <v>1</v>
      </c>
      <c r="Q707">
        <v>10</v>
      </c>
      <c r="R707" t="s">
        <v>28</v>
      </c>
      <c r="S707" t="s">
        <v>25</v>
      </c>
      <c r="T707" t="s">
        <v>24</v>
      </c>
      <c r="U707" t="s">
        <v>28</v>
      </c>
      <c r="V707" t="s">
        <v>25</v>
      </c>
      <c r="W707" t="s">
        <v>27</v>
      </c>
      <c r="X707" t="s">
        <v>24</v>
      </c>
      <c r="Y707" t="s">
        <v>24</v>
      </c>
      <c r="Z707" s="6">
        <f>VLOOKUP(Feedback[[#This Row],[Staff attitude]],Rating_Range[],2,0)</f>
        <v>5</v>
      </c>
      <c r="AA707" s="6">
        <f>VLOOKUP(Feedback[[#This Row],[Check-in Process]],Rating_Range[],2,0)</f>
        <v>4</v>
      </c>
      <c r="AB707" s="6">
        <f>VLOOKUP(Feedback[[#This Row],[Room service]],Rating_Range[],2,0)</f>
        <v>3</v>
      </c>
      <c r="AC707" s="6">
        <f>VLOOKUP(Feedback[[#This Row],[Room cleanliness]],Rating_Range[],2,0)</f>
        <v>5</v>
      </c>
      <c r="AD707" s="6">
        <f>VLOOKUP(Feedback[[#This Row],[Food quality]],Rating_Range[],2,0)</f>
        <v>4</v>
      </c>
      <c r="AE707" s="6">
        <f>VLOOKUP(Feedback[[#This Row],[Variety of food]],Rating_Range[],2,0)</f>
        <v>2</v>
      </c>
      <c r="AF707" s="6">
        <f>VLOOKUP(Feedback[[#This Row],[Broadband &amp; TV]],Rating_Range[],2,0)</f>
        <v>3</v>
      </c>
      <c r="AG707" s="6">
        <f>VLOOKUP(Feedback[[#This Row],[Gym]],Rating_Range[],2,0)</f>
        <v>3</v>
      </c>
      <c r="AH707" s="6">
        <f>AVERAGE(Feedback[[#This Row],[S.A]:[Gymm]])</f>
        <v>3.625</v>
      </c>
      <c r="AI707" s="6">
        <f>AVERAGE(Feedback[[#This Row],[S.A]:[C-I-P]])</f>
        <v>4.5</v>
      </c>
      <c r="AJ707" s="6">
        <f>AVERAGE(Feedback[[#This Row],[RM_S]:[RM_C]])</f>
        <v>4</v>
      </c>
      <c r="AK707" s="6">
        <f>AVERAGE(Feedback[[#This Row],[F_Q]:[Var_Food]])</f>
        <v>3</v>
      </c>
      <c r="AL707" s="6">
        <f>AVERAGE(Feedback[[#This Row],[B &amp; TV]:[Gymm]])</f>
        <v>3</v>
      </c>
    </row>
    <row r="708" spans="1:38" x14ac:dyDescent="0.3">
      <c r="A708">
        <v>707</v>
      </c>
      <c r="B708" s="1">
        <v>43891</v>
      </c>
      <c r="C708" s="1">
        <v>43892</v>
      </c>
      <c r="D708" s="5">
        <f>INT(YEAR(Feedback[[#This Row],[Checkin Date]]))</f>
        <v>2020</v>
      </c>
      <c r="E708" s="5" t="s">
        <v>2017</v>
      </c>
      <c r="F708" s="5" t="str">
        <f>TEXT(Feedback[[#This Row],[Checkin Date]],"dddd")</f>
        <v>Sunday</v>
      </c>
      <c r="G708" s="5" t="str">
        <f>IF(OR(Feedback[[#This Row],[Checkin Day]]="Monday",Feedback[[#This Row],[Checkin Day]]="Tuesday",Feedback[[#This Row],[Checkin Day]]="Wednesday",Feedback[[#This Row],[Checkin Day]]="Thursday"),"Weekdays","Weekends")</f>
        <v>Weekends</v>
      </c>
      <c r="H708">
        <v>1</v>
      </c>
      <c r="I7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708" t="s">
        <v>738</v>
      </c>
      <c r="K708" t="s">
        <v>37</v>
      </c>
      <c r="L708" s="1">
        <v>30432</v>
      </c>
      <c r="M708" s="5">
        <f ca="1">DATEDIF(Feedback[[#This Row],[Date of Birth]],TODAY(),"Y")</f>
        <v>42</v>
      </c>
      <c r="N708" t="s">
        <v>31</v>
      </c>
      <c r="O708" t="s">
        <v>1992</v>
      </c>
      <c r="P708">
        <v>4</v>
      </c>
      <c r="Q708">
        <v>7</v>
      </c>
      <c r="R708" t="s">
        <v>24</v>
      </c>
      <c r="S708" t="s">
        <v>28</v>
      </c>
      <c r="T708" t="s">
        <v>28</v>
      </c>
      <c r="U708" t="s">
        <v>24</v>
      </c>
      <c r="V708" t="s">
        <v>25</v>
      </c>
      <c r="W708" t="s">
        <v>27</v>
      </c>
      <c r="X708" t="s">
        <v>28</v>
      </c>
      <c r="Y708" t="s">
        <v>28</v>
      </c>
      <c r="Z708" s="6">
        <f>VLOOKUP(Feedback[[#This Row],[Staff attitude]],Rating_Range[],2,0)</f>
        <v>3</v>
      </c>
      <c r="AA708" s="6">
        <f>VLOOKUP(Feedback[[#This Row],[Check-in Process]],Rating_Range[],2,0)</f>
        <v>5</v>
      </c>
      <c r="AB708" s="6">
        <f>VLOOKUP(Feedback[[#This Row],[Room service]],Rating_Range[],2,0)</f>
        <v>5</v>
      </c>
      <c r="AC708" s="6">
        <f>VLOOKUP(Feedback[[#This Row],[Room cleanliness]],Rating_Range[],2,0)</f>
        <v>3</v>
      </c>
      <c r="AD708" s="6">
        <f>VLOOKUP(Feedback[[#This Row],[Food quality]],Rating_Range[],2,0)</f>
        <v>4</v>
      </c>
      <c r="AE708" s="6">
        <f>VLOOKUP(Feedback[[#This Row],[Variety of food]],Rating_Range[],2,0)</f>
        <v>2</v>
      </c>
      <c r="AF708" s="6">
        <f>VLOOKUP(Feedback[[#This Row],[Broadband &amp; TV]],Rating_Range[],2,0)</f>
        <v>5</v>
      </c>
      <c r="AG708" s="6">
        <f>VLOOKUP(Feedback[[#This Row],[Gym]],Rating_Range[],2,0)</f>
        <v>5</v>
      </c>
      <c r="AH708" s="6">
        <f>AVERAGE(Feedback[[#This Row],[S.A]:[Gymm]])</f>
        <v>4</v>
      </c>
      <c r="AI708" s="6">
        <f>AVERAGE(Feedback[[#This Row],[S.A]:[C-I-P]])</f>
        <v>4</v>
      </c>
      <c r="AJ708" s="6">
        <f>AVERAGE(Feedback[[#This Row],[RM_S]:[RM_C]])</f>
        <v>4</v>
      </c>
      <c r="AK708" s="6">
        <f>AVERAGE(Feedback[[#This Row],[F_Q]:[Var_Food]])</f>
        <v>3</v>
      </c>
      <c r="AL708" s="6">
        <f>AVERAGE(Feedback[[#This Row],[B &amp; TV]:[Gymm]])</f>
        <v>5</v>
      </c>
    </row>
    <row r="709" spans="1:38" x14ac:dyDescent="0.3">
      <c r="A709">
        <v>708</v>
      </c>
      <c r="B709" s="1">
        <v>44686</v>
      </c>
      <c r="C709" s="1">
        <v>44713</v>
      </c>
      <c r="D709" s="5">
        <f>INT(YEAR(Feedback[[#This Row],[Checkin Date]]))</f>
        <v>2022</v>
      </c>
      <c r="E709" s="5" t="s">
        <v>2011</v>
      </c>
      <c r="F709" s="5" t="str">
        <f>TEXT(Feedback[[#This Row],[Checkin Date]],"dddd")</f>
        <v>Thursday</v>
      </c>
      <c r="G709" s="5" t="str">
        <f>IF(OR(Feedback[[#This Row],[Checkin Day]]="Monday",Feedback[[#This Row],[Checkin Day]]="Tuesday",Feedback[[#This Row],[Checkin Day]]="Wednesday",Feedback[[#This Row],[Checkin Day]]="Thursday"),"Weekdays","Weekends")</f>
        <v>Weekdays</v>
      </c>
      <c r="H709">
        <v>27</v>
      </c>
      <c r="I7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09" t="s">
        <v>739</v>
      </c>
      <c r="K709" t="s">
        <v>37</v>
      </c>
      <c r="L709" s="1">
        <v>20213</v>
      </c>
      <c r="M709" s="5">
        <f ca="1">DATEDIF(Feedback[[#This Row],[Date of Birth]],TODAY(),"Y")</f>
        <v>70</v>
      </c>
      <c r="N709" t="s">
        <v>53</v>
      </c>
      <c r="O709" t="s">
        <v>1991</v>
      </c>
      <c r="P709">
        <v>3</v>
      </c>
      <c r="Q709">
        <v>9</v>
      </c>
      <c r="R709" t="s">
        <v>24</v>
      </c>
      <c r="S709" t="s">
        <v>28</v>
      </c>
      <c r="T709" t="s">
        <v>24</v>
      </c>
      <c r="U709" t="s">
        <v>25</v>
      </c>
      <c r="V709" t="s">
        <v>25</v>
      </c>
      <c r="W709" t="s">
        <v>27</v>
      </c>
      <c r="X709" t="s">
        <v>27</v>
      </c>
      <c r="Y709" t="s">
        <v>24</v>
      </c>
      <c r="Z709" s="6">
        <f>VLOOKUP(Feedback[[#This Row],[Staff attitude]],Rating_Range[],2,0)</f>
        <v>3</v>
      </c>
      <c r="AA709" s="6">
        <f>VLOOKUP(Feedback[[#This Row],[Check-in Process]],Rating_Range[],2,0)</f>
        <v>5</v>
      </c>
      <c r="AB709" s="6">
        <f>VLOOKUP(Feedback[[#This Row],[Room service]],Rating_Range[],2,0)</f>
        <v>3</v>
      </c>
      <c r="AC709" s="6">
        <f>VLOOKUP(Feedback[[#This Row],[Room cleanliness]],Rating_Range[],2,0)</f>
        <v>4</v>
      </c>
      <c r="AD709" s="6">
        <f>VLOOKUP(Feedback[[#This Row],[Food quality]],Rating_Range[],2,0)</f>
        <v>4</v>
      </c>
      <c r="AE709" s="6">
        <f>VLOOKUP(Feedback[[#This Row],[Variety of food]],Rating_Range[],2,0)</f>
        <v>2</v>
      </c>
      <c r="AF709" s="6">
        <f>VLOOKUP(Feedback[[#This Row],[Broadband &amp; TV]],Rating_Range[],2,0)</f>
        <v>2</v>
      </c>
      <c r="AG709" s="6">
        <f>VLOOKUP(Feedback[[#This Row],[Gym]],Rating_Range[],2,0)</f>
        <v>3</v>
      </c>
      <c r="AH709" s="6">
        <f>AVERAGE(Feedback[[#This Row],[S.A]:[Gymm]])</f>
        <v>3.25</v>
      </c>
      <c r="AI709" s="6">
        <f>AVERAGE(Feedback[[#This Row],[S.A]:[C-I-P]])</f>
        <v>4</v>
      </c>
      <c r="AJ709" s="6">
        <f>AVERAGE(Feedback[[#This Row],[RM_S]:[RM_C]])</f>
        <v>3.5</v>
      </c>
      <c r="AK709" s="6">
        <f>AVERAGE(Feedback[[#This Row],[F_Q]:[Var_Food]])</f>
        <v>3</v>
      </c>
      <c r="AL709" s="6">
        <f>AVERAGE(Feedback[[#This Row],[B &amp; TV]:[Gymm]])</f>
        <v>2.5</v>
      </c>
    </row>
    <row r="710" spans="1:38" x14ac:dyDescent="0.3">
      <c r="A710">
        <v>709</v>
      </c>
      <c r="B710" s="1">
        <v>44281</v>
      </c>
      <c r="C710" s="1">
        <v>44310</v>
      </c>
      <c r="D710" s="5">
        <f>INT(YEAR(Feedback[[#This Row],[Checkin Date]]))</f>
        <v>2021</v>
      </c>
      <c r="E710" s="5" t="s">
        <v>2017</v>
      </c>
      <c r="F710" s="5" t="str">
        <f>TEXT(Feedback[[#This Row],[Checkin Date]],"dddd")</f>
        <v>Friday</v>
      </c>
      <c r="G710" s="5" t="str">
        <f>IF(OR(Feedback[[#This Row],[Checkin Day]]="Monday",Feedback[[#This Row],[Checkin Day]]="Tuesday",Feedback[[#This Row],[Checkin Day]]="Wednesday",Feedback[[#This Row],[Checkin Day]]="Thursday"),"Weekdays","Weekends")</f>
        <v>Weekends</v>
      </c>
      <c r="H710">
        <v>29</v>
      </c>
      <c r="I7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10" t="s">
        <v>740</v>
      </c>
      <c r="K710" t="s">
        <v>21</v>
      </c>
      <c r="L710" s="1">
        <v>31172</v>
      </c>
      <c r="M710" s="5">
        <f ca="1">DATEDIF(Feedback[[#This Row],[Date of Birth]],TODAY(),"Y")</f>
        <v>40</v>
      </c>
      <c r="N710" t="s">
        <v>35</v>
      </c>
      <c r="O710" t="s">
        <v>1995</v>
      </c>
      <c r="P710">
        <v>2</v>
      </c>
      <c r="Q710">
        <v>8</v>
      </c>
      <c r="R710" t="s">
        <v>24</v>
      </c>
      <c r="S710" t="s">
        <v>25</v>
      </c>
      <c r="T710" t="s">
        <v>28</v>
      </c>
      <c r="U710" t="s">
        <v>26</v>
      </c>
      <c r="V710" t="s">
        <v>24</v>
      </c>
      <c r="W710" t="s">
        <v>25</v>
      </c>
      <c r="X710" t="s">
        <v>26</v>
      </c>
      <c r="Y710" t="s">
        <v>26</v>
      </c>
      <c r="Z710" s="6">
        <f>VLOOKUP(Feedback[[#This Row],[Staff attitude]],Rating_Range[],2,0)</f>
        <v>3</v>
      </c>
      <c r="AA710" s="6">
        <f>VLOOKUP(Feedback[[#This Row],[Check-in Process]],Rating_Range[],2,0)</f>
        <v>4</v>
      </c>
      <c r="AB710" s="6">
        <f>VLOOKUP(Feedback[[#This Row],[Room service]],Rating_Range[],2,0)</f>
        <v>5</v>
      </c>
      <c r="AC710" s="6">
        <f>VLOOKUP(Feedback[[#This Row],[Room cleanliness]],Rating_Range[],2,0)</f>
        <v>1</v>
      </c>
      <c r="AD710" s="6">
        <f>VLOOKUP(Feedback[[#This Row],[Food quality]],Rating_Range[],2,0)</f>
        <v>3</v>
      </c>
      <c r="AE710" s="6">
        <f>VLOOKUP(Feedback[[#This Row],[Variety of food]],Rating_Range[],2,0)</f>
        <v>4</v>
      </c>
      <c r="AF710" s="6">
        <f>VLOOKUP(Feedback[[#This Row],[Broadband &amp; TV]],Rating_Range[],2,0)</f>
        <v>1</v>
      </c>
      <c r="AG710" s="6">
        <f>VLOOKUP(Feedback[[#This Row],[Gym]],Rating_Range[],2,0)</f>
        <v>1</v>
      </c>
      <c r="AH710" s="6">
        <f>AVERAGE(Feedback[[#This Row],[S.A]:[Gymm]])</f>
        <v>2.75</v>
      </c>
      <c r="AI710" s="6">
        <f>AVERAGE(Feedback[[#This Row],[S.A]:[C-I-P]])</f>
        <v>3.5</v>
      </c>
      <c r="AJ710" s="6">
        <f>AVERAGE(Feedback[[#This Row],[RM_S]:[RM_C]])</f>
        <v>3</v>
      </c>
      <c r="AK710" s="6">
        <f>AVERAGE(Feedback[[#This Row],[F_Q]:[Var_Food]])</f>
        <v>3.5</v>
      </c>
      <c r="AL710" s="6">
        <f>AVERAGE(Feedback[[#This Row],[B &amp; TV]:[Gymm]])</f>
        <v>1</v>
      </c>
    </row>
    <row r="711" spans="1:38" x14ac:dyDescent="0.3">
      <c r="A711">
        <v>710</v>
      </c>
      <c r="B711" s="1">
        <v>44728</v>
      </c>
      <c r="C711" s="1">
        <v>44750</v>
      </c>
      <c r="D711" s="5">
        <f>INT(YEAR(Feedback[[#This Row],[Checkin Date]]))</f>
        <v>2022</v>
      </c>
      <c r="E711" s="5" t="s">
        <v>2009</v>
      </c>
      <c r="F711" s="5" t="str">
        <f>TEXT(Feedback[[#This Row],[Checkin Date]],"dddd")</f>
        <v>Thursday</v>
      </c>
      <c r="G711" s="5" t="str">
        <f>IF(OR(Feedback[[#This Row],[Checkin Day]]="Monday",Feedback[[#This Row],[Checkin Day]]="Tuesday",Feedback[[#This Row],[Checkin Day]]="Wednesday",Feedback[[#This Row],[Checkin Day]]="Thursday"),"Weekdays","Weekends")</f>
        <v>Weekdays</v>
      </c>
      <c r="H711">
        <v>22</v>
      </c>
      <c r="I7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11" t="s">
        <v>741</v>
      </c>
      <c r="K711" t="s">
        <v>37</v>
      </c>
      <c r="L711" s="1">
        <v>25607</v>
      </c>
      <c r="M711" s="5">
        <f ca="1">DATEDIF(Feedback[[#This Row],[Date of Birth]],TODAY(),"Y")</f>
        <v>55</v>
      </c>
      <c r="N711" t="s">
        <v>22</v>
      </c>
      <c r="O711" t="s">
        <v>23</v>
      </c>
      <c r="P711">
        <v>4</v>
      </c>
      <c r="Q711">
        <v>9</v>
      </c>
      <c r="R711" t="s">
        <v>28</v>
      </c>
      <c r="S711" t="s">
        <v>28</v>
      </c>
      <c r="T711" t="s">
        <v>28</v>
      </c>
      <c r="U711" t="s">
        <v>24</v>
      </c>
      <c r="V711" t="s">
        <v>28</v>
      </c>
      <c r="W711" t="s">
        <v>27</v>
      </c>
      <c r="X711" t="s">
        <v>24</v>
      </c>
      <c r="Y711" t="s">
        <v>25</v>
      </c>
      <c r="Z711" s="6">
        <f>VLOOKUP(Feedback[[#This Row],[Staff attitude]],Rating_Range[],2,0)</f>
        <v>5</v>
      </c>
      <c r="AA711" s="6">
        <f>VLOOKUP(Feedback[[#This Row],[Check-in Process]],Rating_Range[],2,0)</f>
        <v>5</v>
      </c>
      <c r="AB711" s="6">
        <f>VLOOKUP(Feedback[[#This Row],[Room service]],Rating_Range[],2,0)</f>
        <v>5</v>
      </c>
      <c r="AC711" s="6">
        <f>VLOOKUP(Feedback[[#This Row],[Room cleanliness]],Rating_Range[],2,0)</f>
        <v>3</v>
      </c>
      <c r="AD711" s="6">
        <f>VLOOKUP(Feedback[[#This Row],[Food quality]],Rating_Range[],2,0)</f>
        <v>5</v>
      </c>
      <c r="AE711" s="6">
        <f>VLOOKUP(Feedback[[#This Row],[Variety of food]],Rating_Range[],2,0)</f>
        <v>2</v>
      </c>
      <c r="AF711" s="6">
        <f>VLOOKUP(Feedback[[#This Row],[Broadband &amp; TV]],Rating_Range[],2,0)</f>
        <v>3</v>
      </c>
      <c r="AG711" s="6">
        <f>VLOOKUP(Feedback[[#This Row],[Gym]],Rating_Range[],2,0)</f>
        <v>4</v>
      </c>
      <c r="AH711" s="6">
        <f>AVERAGE(Feedback[[#This Row],[S.A]:[Gymm]])</f>
        <v>4</v>
      </c>
      <c r="AI711" s="6">
        <f>AVERAGE(Feedback[[#This Row],[S.A]:[C-I-P]])</f>
        <v>5</v>
      </c>
      <c r="AJ711" s="6">
        <f>AVERAGE(Feedback[[#This Row],[RM_S]:[RM_C]])</f>
        <v>4</v>
      </c>
      <c r="AK711" s="6">
        <f>AVERAGE(Feedback[[#This Row],[F_Q]:[Var_Food]])</f>
        <v>3.5</v>
      </c>
      <c r="AL711" s="6">
        <f>AVERAGE(Feedback[[#This Row],[B &amp; TV]:[Gymm]])</f>
        <v>3.5</v>
      </c>
    </row>
    <row r="712" spans="1:38" x14ac:dyDescent="0.3">
      <c r="A712">
        <v>711</v>
      </c>
      <c r="B712" s="1">
        <v>44732</v>
      </c>
      <c r="C712" s="1">
        <v>44736</v>
      </c>
      <c r="D712" s="5">
        <f>INT(YEAR(Feedback[[#This Row],[Checkin Date]]))</f>
        <v>2022</v>
      </c>
      <c r="E712" s="5" t="s">
        <v>2009</v>
      </c>
      <c r="F712" s="5" t="str">
        <f>TEXT(Feedback[[#This Row],[Checkin Date]],"dddd")</f>
        <v>Monday</v>
      </c>
      <c r="G712" s="5" t="str">
        <f>IF(OR(Feedback[[#This Row],[Checkin Day]]="Monday",Feedback[[#This Row],[Checkin Day]]="Tuesday",Feedback[[#This Row],[Checkin Day]]="Wednesday",Feedback[[#This Row],[Checkin Day]]="Thursday"),"Weekdays","Weekends")</f>
        <v>Weekdays</v>
      </c>
      <c r="H712">
        <v>4</v>
      </c>
      <c r="I7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12" t="s">
        <v>742</v>
      </c>
      <c r="K712" t="s">
        <v>21</v>
      </c>
      <c r="L712" s="1">
        <v>25108</v>
      </c>
      <c r="M712" s="5">
        <f ca="1">DATEDIF(Feedback[[#This Row],[Date of Birth]],TODAY(),"Y")</f>
        <v>56</v>
      </c>
      <c r="N712" t="s">
        <v>35</v>
      </c>
      <c r="O712" t="s">
        <v>1995</v>
      </c>
      <c r="P712">
        <v>3</v>
      </c>
      <c r="Q712">
        <v>4</v>
      </c>
      <c r="R712" t="s">
        <v>25</v>
      </c>
      <c r="S712" t="s">
        <v>28</v>
      </c>
      <c r="T712" t="s">
        <v>28</v>
      </c>
      <c r="U712" t="s">
        <v>28</v>
      </c>
      <c r="V712" t="s">
        <v>28</v>
      </c>
      <c r="W712" t="s">
        <v>26</v>
      </c>
      <c r="X712" t="s">
        <v>25</v>
      </c>
      <c r="Y712" t="s">
        <v>27</v>
      </c>
      <c r="Z712" s="6">
        <f>VLOOKUP(Feedback[[#This Row],[Staff attitude]],Rating_Range[],2,0)</f>
        <v>4</v>
      </c>
      <c r="AA712" s="6">
        <f>VLOOKUP(Feedback[[#This Row],[Check-in Process]],Rating_Range[],2,0)</f>
        <v>5</v>
      </c>
      <c r="AB712" s="6">
        <f>VLOOKUP(Feedback[[#This Row],[Room service]],Rating_Range[],2,0)</f>
        <v>5</v>
      </c>
      <c r="AC712" s="6">
        <f>VLOOKUP(Feedback[[#This Row],[Room cleanliness]],Rating_Range[],2,0)</f>
        <v>5</v>
      </c>
      <c r="AD712" s="6">
        <f>VLOOKUP(Feedback[[#This Row],[Food quality]],Rating_Range[],2,0)</f>
        <v>5</v>
      </c>
      <c r="AE712" s="6">
        <f>VLOOKUP(Feedback[[#This Row],[Variety of food]],Rating_Range[],2,0)</f>
        <v>1</v>
      </c>
      <c r="AF712" s="6">
        <f>VLOOKUP(Feedback[[#This Row],[Broadband &amp; TV]],Rating_Range[],2,0)</f>
        <v>4</v>
      </c>
      <c r="AG712" s="6">
        <f>VLOOKUP(Feedback[[#This Row],[Gym]],Rating_Range[],2,0)</f>
        <v>2</v>
      </c>
      <c r="AH712" s="6">
        <f>AVERAGE(Feedback[[#This Row],[S.A]:[Gymm]])</f>
        <v>3.875</v>
      </c>
      <c r="AI712" s="6">
        <f>AVERAGE(Feedback[[#This Row],[S.A]:[C-I-P]])</f>
        <v>4.5</v>
      </c>
      <c r="AJ712" s="6">
        <f>AVERAGE(Feedback[[#This Row],[RM_S]:[RM_C]])</f>
        <v>5</v>
      </c>
      <c r="AK712" s="6">
        <f>AVERAGE(Feedback[[#This Row],[F_Q]:[Var_Food]])</f>
        <v>3</v>
      </c>
      <c r="AL712" s="6">
        <f>AVERAGE(Feedback[[#This Row],[B &amp; TV]:[Gymm]])</f>
        <v>3</v>
      </c>
    </row>
    <row r="713" spans="1:38" x14ac:dyDescent="0.3">
      <c r="A713">
        <v>712</v>
      </c>
      <c r="B713" s="1">
        <v>44325</v>
      </c>
      <c r="C713" s="1">
        <v>44350</v>
      </c>
      <c r="D713" s="5">
        <f>INT(YEAR(Feedback[[#This Row],[Checkin Date]]))</f>
        <v>2021</v>
      </c>
      <c r="E713" s="5" t="s">
        <v>2011</v>
      </c>
      <c r="F713" s="5" t="str">
        <f>TEXT(Feedback[[#This Row],[Checkin Date]],"dddd")</f>
        <v>Sunday</v>
      </c>
      <c r="G713" s="5" t="str">
        <f>IF(OR(Feedback[[#This Row],[Checkin Day]]="Monday",Feedback[[#This Row],[Checkin Day]]="Tuesday",Feedback[[#This Row],[Checkin Day]]="Wednesday",Feedback[[#This Row],[Checkin Day]]="Thursday"),"Weekdays","Weekends")</f>
        <v>Weekends</v>
      </c>
      <c r="H713">
        <v>25</v>
      </c>
      <c r="I7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13" t="s">
        <v>743</v>
      </c>
      <c r="K713" t="s">
        <v>21</v>
      </c>
      <c r="L713" s="1">
        <v>29270</v>
      </c>
      <c r="M713" s="5">
        <f ca="1">DATEDIF(Feedback[[#This Row],[Date of Birth]],TODAY(),"Y")</f>
        <v>45</v>
      </c>
      <c r="N713" t="s">
        <v>31</v>
      </c>
      <c r="O713" t="s">
        <v>23</v>
      </c>
      <c r="P713">
        <v>5</v>
      </c>
      <c r="Q713">
        <v>8</v>
      </c>
      <c r="R713" t="s">
        <v>26</v>
      </c>
      <c r="S713" t="s">
        <v>27</v>
      </c>
      <c r="T713" t="s">
        <v>24</v>
      </c>
      <c r="U713" t="s">
        <v>28</v>
      </c>
      <c r="V713" t="s">
        <v>27</v>
      </c>
      <c r="W713" t="s">
        <v>27</v>
      </c>
      <c r="X713" t="s">
        <v>27</v>
      </c>
      <c r="Y713" t="s">
        <v>28</v>
      </c>
      <c r="Z713" s="6">
        <f>VLOOKUP(Feedback[[#This Row],[Staff attitude]],Rating_Range[],2,0)</f>
        <v>1</v>
      </c>
      <c r="AA713" s="6">
        <f>VLOOKUP(Feedback[[#This Row],[Check-in Process]],Rating_Range[],2,0)</f>
        <v>2</v>
      </c>
      <c r="AB713" s="6">
        <f>VLOOKUP(Feedback[[#This Row],[Room service]],Rating_Range[],2,0)</f>
        <v>3</v>
      </c>
      <c r="AC713" s="6">
        <f>VLOOKUP(Feedback[[#This Row],[Room cleanliness]],Rating_Range[],2,0)</f>
        <v>5</v>
      </c>
      <c r="AD713" s="6">
        <f>VLOOKUP(Feedback[[#This Row],[Food quality]],Rating_Range[],2,0)</f>
        <v>2</v>
      </c>
      <c r="AE713" s="6">
        <f>VLOOKUP(Feedback[[#This Row],[Variety of food]],Rating_Range[],2,0)</f>
        <v>2</v>
      </c>
      <c r="AF713" s="6">
        <f>VLOOKUP(Feedback[[#This Row],[Broadband &amp; TV]],Rating_Range[],2,0)</f>
        <v>2</v>
      </c>
      <c r="AG713" s="6">
        <f>VLOOKUP(Feedback[[#This Row],[Gym]],Rating_Range[],2,0)</f>
        <v>5</v>
      </c>
      <c r="AH713" s="6">
        <f>AVERAGE(Feedback[[#This Row],[S.A]:[Gymm]])</f>
        <v>2.75</v>
      </c>
      <c r="AI713" s="6">
        <f>AVERAGE(Feedback[[#This Row],[S.A]:[C-I-P]])</f>
        <v>1.5</v>
      </c>
      <c r="AJ713" s="6">
        <f>AVERAGE(Feedback[[#This Row],[RM_S]:[RM_C]])</f>
        <v>4</v>
      </c>
      <c r="AK713" s="6">
        <f>AVERAGE(Feedback[[#This Row],[F_Q]:[Var_Food]])</f>
        <v>2</v>
      </c>
      <c r="AL713" s="6">
        <f>AVERAGE(Feedback[[#This Row],[B &amp; TV]:[Gymm]])</f>
        <v>3.5</v>
      </c>
    </row>
    <row r="714" spans="1:38" x14ac:dyDescent="0.3">
      <c r="A714">
        <v>713</v>
      </c>
      <c r="B714" s="1">
        <v>44086</v>
      </c>
      <c r="C714" s="1">
        <v>44111</v>
      </c>
      <c r="D714" s="5">
        <f>INT(YEAR(Feedback[[#This Row],[Checkin Date]]))</f>
        <v>2020</v>
      </c>
      <c r="E714" s="5" t="s">
        <v>2019</v>
      </c>
      <c r="F714" s="5" t="str">
        <f>TEXT(Feedback[[#This Row],[Checkin Date]],"dddd")</f>
        <v>Saturday</v>
      </c>
      <c r="G714" s="5" t="str">
        <f>IF(OR(Feedback[[#This Row],[Checkin Day]]="Monday",Feedback[[#This Row],[Checkin Day]]="Tuesday",Feedback[[#This Row],[Checkin Day]]="Wednesday",Feedback[[#This Row],[Checkin Day]]="Thursday"),"Weekdays","Weekends")</f>
        <v>Weekends</v>
      </c>
      <c r="H714">
        <v>25</v>
      </c>
      <c r="I7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14" t="s">
        <v>744</v>
      </c>
      <c r="K714" t="s">
        <v>37</v>
      </c>
      <c r="L714" s="1">
        <v>32881</v>
      </c>
      <c r="M714" s="5">
        <f ca="1">DATEDIF(Feedback[[#This Row],[Date of Birth]],TODAY(),"Y")</f>
        <v>35</v>
      </c>
      <c r="N714" t="s">
        <v>35</v>
      </c>
      <c r="O714" t="s">
        <v>1995</v>
      </c>
      <c r="P714">
        <v>3</v>
      </c>
      <c r="Q714">
        <v>6</v>
      </c>
      <c r="R714" t="s">
        <v>28</v>
      </c>
      <c r="S714" t="s">
        <v>28</v>
      </c>
      <c r="T714" t="s">
        <v>28</v>
      </c>
      <c r="U714" t="s">
        <v>26</v>
      </c>
      <c r="V714" t="s">
        <v>25</v>
      </c>
      <c r="W714" t="s">
        <v>26</v>
      </c>
      <c r="X714" t="s">
        <v>24</v>
      </c>
      <c r="Y714" t="s">
        <v>24</v>
      </c>
      <c r="Z714" s="6">
        <f>VLOOKUP(Feedback[[#This Row],[Staff attitude]],Rating_Range[],2,0)</f>
        <v>5</v>
      </c>
      <c r="AA714" s="6">
        <f>VLOOKUP(Feedback[[#This Row],[Check-in Process]],Rating_Range[],2,0)</f>
        <v>5</v>
      </c>
      <c r="AB714" s="6">
        <f>VLOOKUP(Feedback[[#This Row],[Room service]],Rating_Range[],2,0)</f>
        <v>5</v>
      </c>
      <c r="AC714" s="6">
        <f>VLOOKUP(Feedback[[#This Row],[Room cleanliness]],Rating_Range[],2,0)</f>
        <v>1</v>
      </c>
      <c r="AD714" s="6">
        <f>VLOOKUP(Feedback[[#This Row],[Food quality]],Rating_Range[],2,0)</f>
        <v>4</v>
      </c>
      <c r="AE714" s="6">
        <f>VLOOKUP(Feedback[[#This Row],[Variety of food]],Rating_Range[],2,0)</f>
        <v>1</v>
      </c>
      <c r="AF714" s="6">
        <f>VLOOKUP(Feedback[[#This Row],[Broadband &amp; TV]],Rating_Range[],2,0)</f>
        <v>3</v>
      </c>
      <c r="AG714" s="6">
        <f>VLOOKUP(Feedback[[#This Row],[Gym]],Rating_Range[],2,0)</f>
        <v>3</v>
      </c>
      <c r="AH714" s="6">
        <f>AVERAGE(Feedback[[#This Row],[S.A]:[Gymm]])</f>
        <v>3.375</v>
      </c>
      <c r="AI714" s="6">
        <f>AVERAGE(Feedback[[#This Row],[S.A]:[C-I-P]])</f>
        <v>5</v>
      </c>
      <c r="AJ714" s="6">
        <f>AVERAGE(Feedback[[#This Row],[RM_S]:[RM_C]])</f>
        <v>3</v>
      </c>
      <c r="AK714" s="6">
        <f>AVERAGE(Feedback[[#This Row],[F_Q]:[Var_Food]])</f>
        <v>2.5</v>
      </c>
      <c r="AL714" s="6">
        <f>AVERAGE(Feedback[[#This Row],[B &amp; TV]:[Gymm]])</f>
        <v>3</v>
      </c>
    </row>
    <row r="715" spans="1:38" x14ac:dyDescent="0.3">
      <c r="A715">
        <v>714</v>
      </c>
      <c r="B715" s="1">
        <v>44784</v>
      </c>
      <c r="C715" s="1">
        <v>44786</v>
      </c>
      <c r="D715" s="5">
        <f>INT(YEAR(Feedback[[#This Row],[Checkin Date]]))</f>
        <v>2022</v>
      </c>
      <c r="E715" s="5" t="s">
        <v>2012</v>
      </c>
      <c r="F715" s="5" t="str">
        <f>TEXT(Feedback[[#This Row],[Checkin Date]],"dddd")</f>
        <v>Thursday</v>
      </c>
      <c r="G715" s="5" t="str">
        <f>IF(OR(Feedback[[#This Row],[Checkin Day]]="Monday",Feedback[[#This Row],[Checkin Day]]="Tuesday",Feedback[[#This Row],[Checkin Day]]="Wednesday",Feedback[[#This Row],[Checkin Day]]="Thursday"),"Weekdays","Weekends")</f>
        <v>Weekdays</v>
      </c>
      <c r="H715">
        <v>2</v>
      </c>
      <c r="I7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15" t="s">
        <v>745</v>
      </c>
      <c r="K715" t="s">
        <v>37</v>
      </c>
      <c r="L715" s="1">
        <v>34040</v>
      </c>
      <c r="M715" s="5">
        <f ca="1">DATEDIF(Feedback[[#This Row],[Date of Birth]],TODAY(),"Y")</f>
        <v>32</v>
      </c>
      <c r="N715" t="s">
        <v>22</v>
      </c>
      <c r="O715" t="s">
        <v>23</v>
      </c>
      <c r="P715">
        <v>4</v>
      </c>
      <c r="Q715">
        <v>9</v>
      </c>
      <c r="R715" t="s">
        <v>25</v>
      </c>
      <c r="S715" t="s">
        <v>27</v>
      </c>
      <c r="T715" t="s">
        <v>24</v>
      </c>
      <c r="U715" t="s">
        <v>28</v>
      </c>
      <c r="V715" t="s">
        <v>26</v>
      </c>
      <c r="W715" t="s">
        <v>26</v>
      </c>
      <c r="X715" t="s">
        <v>27</v>
      </c>
      <c r="Y715" t="s">
        <v>24</v>
      </c>
      <c r="Z715" s="6">
        <f>VLOOKUP(Feedback[[#This Row],[Staff attitude]],Rating_Range[],2,0)</f>
        <v>4</v>
      </c>
      <c r="AA715" s="6">
        <f>VLOOKUP(Feedback[[#This Row],[Check-in Process]],Rating_Range[],2,0)</f>
        <v>2</v>
      </c>
      <c r="AB715" s="6">
        <f>VLOOKUP(Feedback[[#This Row],[Room service]],Rating_Range[],2,0)</f>
        <v>3</v>
      </c>
      <c r="AC715" s="6">
        <f>VLOOKUP(Feedback[[#This Row],[Room cleanliness]],Rating_Range[],2,0)</f>
        <v>5</v>
      </c>
      <c r="AD715" s="6">
        <f>VLOOKUP(Feedback[[#This Row],[Food quality]],Rating_Range[],2,0)</f>
        <v>1</v>
      </c>
      <c r="AE715" s="6">
        <f>VLOOKUP(Feedback[[#This Row],[Variety of food]],Rating_Range[],2,0)</f>
        <v>1</v>
      </c>
      <c r="AF715" s="6">
        <f>VLOOKUP(Feedback[[#This Row],[Broadband &amp; TV]],Rating_Range[],2,0)</f>
        <v>2</v>
      </c>
      <c r="AG715" s="6">
        <f>VLOOKUP(Feedback[[#This Row],[Gym]],Rating_Range[],2,0)</f>
        <v>3</v>
      </c>
      <c r="AH715" s="6">
        <f>AVERAGE(Feedback[[#This Row],[S.A]:[Gymm]])</f>
        <v>2.625</v>
      </c>
      <c r="AI715" s="6">
        <f>AVERAGE(Feedback[[#This Row],[S.A]:[C-I-P]])</f>
        <v>3</v>
      </c>
      <c r="AJ715" s="6">
        <f>AVERAGE(Feedback[[#This Row],[RM_S]:[RM_C]])</f>
        <v>4</v>
      </c>
      <c r="AK715" s="6">
        <f>AVERAGE(Feedback[[#This Row],[F_Q]:[Var_Food]])</f>
        <v>1</v>
      </c>
      <c r="AL715" s="6">
        <f>AVERAGE(Feedback[[#This Row],[B &amp; TV]:[Gymm]])</f>
        <v>2.5</v>
      </c>
    </row>
    <row r="716" spans="1:38" x14ac:dyDescent="0.3">
      <c r="A716">
        <v>715</v>
      </c>
      <c r="B716" s="1">
        <v>44433</v>
      </c>
      <c r="C716" s="1">
        <v>44442</v>
      </c>
      <c r="D716" s="5">
        <f>INT(YEAR(Feedback[[#This Row],[Checkin Date]]))</f>
        <v>2021</v>
      </c>
      <c r="E716" s="5" t="s">
        <v>2012</v>
      </c>
      <c r="F716" s="5" t="str">
        <f>TEXT(Feedback[[#This Row],[Checkin Date]],"dddd")</f>
        <v>Wednesday</v>
      </c>
      <c r="G716" s="5" t="str">
        <f>IF(OR(Feedback[[#This Row],[Checkin Day]]="Monday",Feedback[[#This Row],[Checkin Day]]="Tuesday",Feedback[[#This Row],[Checkin Day]]="Wednesday",Feedback[[#This Row],[Checkin Day]]="Thursday"),"Weekdays","Weekends")</f>
        <v>Weekdays</v>
      </c>
      <c r="H716">
        <v>9</v>
      </c>
      <c r="I7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16" t="s">
        <v>746</v>
      </c>
      <c r="K716" t="s">
        <v>37</v>
      </c>
      <c r="L716" s="1">
        <v>36550</v>
      </c>
      <c r="M716" s="5">
        <f ca="1">DATEDIF(Feedback[[#This Row],[Date of Birth]],TODAY(),"Y")</f>
        <v>25</v>
      </c>
      <c r="N716" t="s">
        <v>22</v>
      </c>
      <c r="O716" t="s">
        <v>23</v>
      </c>
      <c r="P716">
        <v>3</v>
      </c>
      <c r="Q716">
        <v>9</v>
      </c>
      <c r="R716" t="s">
        <v>25</v>
      </c>
      <c r="S716" t="s">
        <v>28</v>
      </c>
      <c r="T716" t="s">
        <v>25</v>
      </c>
      <c r="U716" t="s">
        <v>26</v>
      </c>
      <c r="V716" t="s">
        <v>25</v>
      </c>
      <c r="W716" t="s">
        <v>25</v>
      </c>
      <c r="X716" t="s">
        <v>27</v>
      </c>
      <c r="Y716" t="s">
        <v>25</v>
      </c>
      <c r="Z716" s="6">
        <f>VLOOKUP(Feedback[[#This Row],[Staff attitude]],Rating_Range[],2,0)</f>
        <v>4</v>
      </c>
      <c r="AA716" s="6">
        <f>VLOOKUP(Feedback[[#This Row],[Check-in Process]],Rating_Range[],2,0)</f>
        <v>5</v>
      </c>
      <c r="AB716" s="6">
        <f>VLOOKUP(Feedback[[#This Row],[Room service]],Rating_Range[],2,0)</f>
        <v>4</v>
      </c>
      <c r="AC716" s="6">
        <f>VLOOKUP(Feedback[[#This Row],[Room cleanliness]],Rating_Range[],2,0)</f>
        <v>1</v>
      </c>
      <c r="AD716" s="6">
        <f>VLOOKUP(Feedback[[#This Row],[Food quality]],Rating_Range[],2,0)</f>
        <v>4</v>
      </c>
      <c r="AE716" s="6">
        <f>VLOOKUP(Feedback[[#This Row],[Variety of food]],Rating_Range[],2,0)</f>
        <v>4</v>
      </c>
      <c r="AF716" s="6">
        <f>VLOOKUP(Feedback[[#This Row],[Broadband &amp; TV]],Rating_Range[],2,0)</f>
        <v>2</v>
      </c>
      <c r="AG716" s="6">
        <f>VLOOKUP(Feedback[[#This Row],[Gym]],Rating_Range[],2,0)</f>
        <v>4</v>
      </c>
      <c r="AH716" s="6">
        <f>AVERAGE(Feedback[[#This Row],[S.A]:[Gymm]])</f>
        <v>3.5</v>
      </c>
      <c r="AI716" s="6">
        <f>AVERAGE(Feedback[[#This Row],[S.A]:[C-I-P]])</f>
        <v>4.5</v>
      </c>
      <c r="AJ716" s="6">
        <f>AVERAGE(Feedback[[#This Row],[RM_S]:[RM_C]])</f>
        <v>2.5</v>
      </c>
      <c r="AK716" s="6">
        <f>AVERAGE(Feedback[[#This Row],[F_Q]:[Var_Food]])</f>
        <v>4</v>
      </c>
      <c r="AL716" s="6">
        <f>AVERAGE(Feedback[[#This Row],[B &amp; TV]:[Gymm]])</f>
        <v>3</v>
      </c>
    </row>
    <row r="717" spans="1:38" x14ac:dyDescent="0.3">
      <c r="A717">
        <v>716</v>
      </c>
      <c r="B717" s="1">
        <v>44743</v>
      </c>
      <c r="C717" s="1">
        <v>44748</v>
      </c>
      <c r="D717" s="5">
        <f>INT(YEAR(Feedback[[#This Row],[Checkin Date]]))</f>
        <v>2022</v>
      </c>
      <c r="E717" s="5" t="s">
        <v>2016</v>
      </c>
      <c r="F717" s="5" t="str">
        <f>TEXT(Feedback[[#This Row],[Checkin Date]],"dddd")</f>
        <v>Friday</v>
      </c>
      <c r="G717" s="5" t="str">
        <f>IF(OR(Feedback[[#This Row],[Checkin Day]]="Monday",Feedback[[#This Row],[Checkin Day]]="Tuesday",Feedback[[#This Row],[Checkin Day]]="Wednesday",Feedback[[#This Row],[Checkin Day]]="Thursday"),"Weekdays","Weekends")</f>
        <v>Weekends</v>
      </c>
      <c r="H717">
        <v>5</v>
      </c>
      <c r="I7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17" t="s">
        <v>747</v>
      </c>
      <c r="K717" t="s">
        <v>21</v>
      </c>
      <c r="L717" s="1">
        <v>37093</v>
      </c>
      <c r="M717" s="5">
        <f ca="1">DATEDIF(Feedback[[#This Row],[Date of Birth]],TODAY(),"Y")</f>
        <v>23</v>
      </c>
      <c r="N717" t="s">
        <v>22</v>
      </c>
      <c r="O717" t="s">
        <v>23</v>
      </c>
      <c r="P717">
        <v>5</v>
      </c>
      <c r="Q717">
        <v>8</v>
      </c>
      <c r="R717" t="s">
        <v>28</v>
      </c>
      <c r="S717" t="s">
        <v>28</v>
      </c>
      <c r="T717" t="s">
        <v>24</v>
      </c>
      <c r="U717" t="s">
        <v>27</v>
      </c>
      <c r="V717" t="s">
        <v>24</v>
      </c>
      <c r="W717" t="s">
        <v>27</v>
      </c>
      <c r="X717" t="s">
        <v>26</v>
      </c>
      <c r="Y717" t="s">
        <v>24</v>
      </c>
      <c r="Z717" s="6">
        <f>VLOOKUP(Feedback[[#This Row],[Staff attitude]],Rating_Range[],2,0)</f>
        <v>5</v>
      </c>
      <c r="AA717" s="6">
        <f>VLOOKUP(Feedback[[#This Row],[Check-in Process]],Rating_Range[],2,0)</f>
        <v>5</v>
      </c>
      <c r="AB717" s="6">
        <f>VLOOKUP(Feedback[[#This Row],[Room service]],Rating_Range[],2,0)</f>
        <v>3</v>
      </c>
      <c r="AC717" s="6">
        <f>VLOOKUP(Feedback[[#This Row],[Room cleanliness]],Rating_Range[],2,0)</f>
        <v>2</v>
      </c>
      <c r="AD717" s="6">
        <f>VLOOKUP(Feedback[[#This Row],[Food quality]],Rating_Range[],2,0)</f>
        <v>3</v>
      </c>
      <c r="AE717" s="6">
        <f>VLOOKUP(Feedback[[#This Row],[Variety of food]],Rating_Range[],2,0)</f>
        <v>2</v>
      </c>
      <c r="AF717" s="6">
        <f>VLOOKUP(Feedback[[#This Row],[Broadband &amp; TV]],Rating_Range[],2,0)</f>
        <v>1</v>
      </c>
      <c r="AG717" s="6">
        <f>VLOOKUP(Feedback[[#This Row],[Gym]],Rating_Range[],2,0)</f>
        <v>3</v>
      </c>
      <c r="AH717" s="6">
        <f>AVERAGE(Feedback[[#This Row],[S.A]:[Gymm]])</f>
        <v>3</v>
      </c>
      <c r="AI717" s="6">
        <f>AVERAGE(Feedback[[#This Row],[S.A]:[C-I-P]])</f>
        <v>5</v>
      </c>
      <c r="AJ717" s="6">
        <f>AVERAGE(Feedback[[#This Row],[RM_S]:[RM_C]])</f>
        <v>2.5</v>
      </c>
      <c r="AK717" s="6">
        <f>AVERAGE(Feedback[[#This Row],[F_Q]:[Var_Food]])</f>
        <v>2.5</v>
      </c>
      <c r="AL717" s="6">
        <f>AVERAGE(Feedback[[#This Row],[B &amp; TV]:[Gymm]])</f>
        <v>2</v>
      </c>
    </row>
    <row r="718" spans="1:38" x14ac:dyDescent="0.3">
      <c r="A718">
        <v>717</v>
      </c>
      <c r="B718" s="1">
        <v>44783</v>
      </c>
      <c r="C718" s="1">
        <v>44799</v>
      </c>
      <c r="D718" s="5">
        <f>INT(YEAR(Feedback[[#This Row],[Checkin Date]]))</f>
        <v>2022</v>
      </c>
      <c r="E718" s="5" t="s">
        <v>2012</v>
      </c>
      <c r="F718" s="5" t="str">
        <f>TEXT(Feedback[[#This Row],[Checkin Date]],"dddd")</f>
        <v>Wednesday</v>
      </c>
      <c r="G718" s="5" t="str">
        <f>IF(OR(Feedback[[#This Row],[Checkin Day]]="Monday",Feedback[[#This Row],[Checkin Day]]="Tuesday",Feedback[[#This Row],[Checkin Day]]="Wednesday",Feedback[[#This Row],[Checkin Day]]="Thursday"),"Weekdays","Weekends")</f>
        <v>Weekdays</v>
      </c>
      <c r="H718">
        <v>16</v>
      </c>
      <c r="I7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18" t="s">
        <v>748</v>
      </c>
      <c r="K718" t="s">
        <v>21</v>
      </c>
      <c r="L718" s="1">
        <v>30796</v>
      </c>
      <c r="M718" s="5">
        <f ca="1">DATEDIF(Feedback[[#This Row],[Date of Birth]],TODAY(),"Y")</f>
        <v>41</v>
      </c>
      <c r="N718" t="s">
        <v>22</v>
      </c>
      <c r="O718" t="s">
        <v>1992</v>
      </c>
      <c r="P718">
        <v>5</v>
      </c>
      <c r="Q718">
        <v>9</v>
      </c>
      <c r="R718" t="s">
        <v>24</v>
      </c>
      <c r="S718" t="s">
        <v>25</v>
      </c>
      <c r="T718" t="s">
        <v>28</v>
      </c>
      <c r="U718" t="s">
        <v>28</v>
      </c>
      <c r="V718" t="s">
        <v>28</v>
      </c>
      <c r="W718" t="s">
        <v>27</v>
      </c>
      <c r="X718" t="s">
        <v>24</v>
      </c>
      <c r="Y718" t="s">
        <v>25</v>
      </c>
      <c r="Z718" s="6">
        <f>VLOOKUP(Feedback[[#This Row],[Staff attitude]],Rating_Range[],2,0)</f>
        <v>3</v>
      </c>
      <c r="AA718" s="6">
        <f>VLOOKUP(Feedback[[#This Row],[Check-in Process]],Rating_Range[],2,0)</f>
        <v>4</v>
      </c>
      <c r="AB718" s="6">
        <f>VLOOKUP(Feedback[[#This Row],[Room service]],Rating_Range[],2,0)</f>
        <v>5</v>
      </c>
      <c r="AC718" s="6">
        <f>VLOOKUP(Feedback[[#This Row],[Room cleanliness]],Rating_Range[],2,0)</f>
        <v>5</v>
      </c>
      <c r="AD718" s="6">
        <f>VLOOKUP(Feedback[[#This Row],[Food quality]],Rating_Range[],2,0)</f>
        <v>5</v>
      </c>
      <c r="AE718" s="6">
        <f>VLOOKUP(Feedback[[#This Row],[Variety of food]],Rating_Range[],2,0)</f>
        <v>2</v>
      </c>
      <c r="AF718" s="6">
        <f>VLOOKUP(Feedback[[#This Row],[Broadband &amp; TV]],Rating_Range[],2,0)</f>
        <v>3</v>
      </c>
      <c r="AG718" s="6">
        <f>VLOOKUP(Feedback[[#This Row],[Gym]],Rating_Range[],2,0)</f>
        <v>4</v>
      </c>
      <c r="AH718" s="6">
        <f>AVERAGE(Feedback[[#This Row],[S.A]:[Gymm]])</f>
        <v>3.875</v>
      </c>
      <c r="AI718" s="6">
        <f>AVERAGE(Feedback[[#This Row],[S.A]:[C-I-P]])</f>
        <v>3.5</v>
      </c>
      <c r="AJ718" s="6">
        <f>AVERAGE(Feedback[[#This Row],[RM_S]:[RM_C]])</f>
        <v>5</v>
      </c>
      <c r="AK718" s="6">
        <f>AVERAGE(Feedback[[#This Row],[F_Q]:[Var_Food]])</f>
        <v>3.5</v>
      </c>
      <c r="AL718" s="6">
        <f>AVERAGE(Feedback[[#This Row],[B &amp; TV]:[Gymm]])</f>
        <v>3.5</v>
      </c>
    </row>
    <row r="719" spans="1:38" x14ac:dyDescent="0.3">
      <c r="A719">
        <v>718</v>
      </c>
      <c r="B719" s="1">
        <v>43990</v>
      </c>
      <c r="C719" s="1">
        <v>44010</v>
      </c>
      <c r="D719" s="5">
        <f>INT(YEAR(Feedback[[#This Row],[Checkin Date]]))</f>
        <v>2020</v>
      </c>
      <c r="E719" s="5" t="s">
        <v>2009</v>
      </c>
      <c r="F719" s="5" t="str">
        <f>TEXT(Feedback[[#This Row],[Checkin Date]],"dddd")</f>
        <v>Monday</v>
      </c>
      <c r="G719" s="5" t="str">
        <f>IF(OR(Feedback[[#This Row],[Checkin Day]]="Monday",Feedback[[#This Row],[Checkin Day]]="Tuesday",Feedback[[#This Row],[Checkin Day]]="Wednesday",Feedback[[#This Row],[Checkin Day]]="Thursday"),"Weekdays","Weekends")</f>
        <v>Weekdays</v>
      </c>
      <c r="H719">
        <v>20</v>
      </c>
      <c r="I7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19" t="s">
        <v>749</v>
      </c>
      <c r="K719" t="s">
        <v>37</v>
      </c>
      <c r="L719" s="1">
        <v>38940</v>
      </c>
      <c r="M719" s="5">
        <f ca="1">DATEDIF(Feedback[[#This Row],[Date of Birth]],TODAY(),"Y")</f>
        <v>18</v>
      </c>
      <c r="N719" t="s">
        <v>31</v>
      </c>
      <c r="O719" t="s">
        <v>1995</v>
      </c>
      <c r="P719">
        <v>5</v>
      </c>
      <c r="Q719">
        <v>9</v>
      </c>
      <c r="R719" t="s">
        <v>25</v>
      </c>
      <c r="S719" t="s">
        <v>28</v>
      </c>
      <c r="T719" t="s">
        <v>28</v>
      </c>
      <c r="U719" t="s">
        <v>27</v>
      </c>
      <c r="V719" t="s">
        <v>24</v>
      </c>
      <c r="W719" t="s">
        <v>27</v>
      </c>
      <c r="X719" t="s">
        <v>26</v>
      </c>
      <c r="Y719" t="s">
        <v>26</v>
      </c>
      <c r="Z719" s="6">
        <f>VLOOKUP(Feedback[[#This Row],[Staff attitude]],Rating_Range[],2,0)</f>
        <v>4</v>
      </c>
      <c r="AA719" s="6">
        <f>VLOOKUP(Feedback[[#This Row],[Check-in Process]],Rating_Range[],2,0)</f>
        <v>5</v>
      </c>
      <c r="AB719" s="6">
        <f>VLOOKUP(Feedback[[#This Row],[Room service]],Rating_Range[],2,0)</f>
        <v>5</v>
      </c>
      <c r="AC719" s="6">
        <f>VLOOKUP(Feedback[[#This Row],[Room cleanliness]],Rating_Range[],2,0)</f>
        <v>2</v>
      </c>
      <c r="AD719" s="6">
        <f>VLOOKUP(Feedback[[#This Row],[Food quality]],Rating_Range[],2,0)</f>
        <v>3</v>
      </c>
      <c r="AE719" s="6">
        <f>VLOOKUP(Feedback[[#This Row],[Variety of food]],Rating_Range[],2,0)</f>
        <v>2</v>
      </c>
      <c r="AF719" s="6">
        <f>VLOOKUP(Feedback[[#This Row],[Broadband &amp; TV]],Rating_Range[],2,0)</f>
        <v>1</v>
      </c>
      <c r="AG719" s="6">
        <f>VLOOKUP(Feedback[[#This Row],[Gym]],Rating_Range[],2,0)</f>
        <v>1</v>
      </c>
      <c r="AH719" s="6">
        <f>AVERAGE(Feedback[[#This Row],[S.A]:[Gymm]])</f>
        <v>2.875</v>
      </c>
      <c r="AI719" s="6">
        <f>AVERAGE(Feedback[[#This Row],[S.A]:[C-I-P]])</f>
        <v>4.5</v>
      </c>
      <c r="AJ719" s="6">
        <f>AVERAGE(Feedback[[#This Row],[RM_S]:[RM_C]])</f>
        <v>3.5</v>
      </c>
      <c r="AK719" s="6">
        <f>AVERAGE(Feedback[[#This Row],[F_Q]:[Var_Food]])</f>
        <v>2.5</v>
      </c>
      <c r="AL719" s="6">
        <f>AVERAGE(Feedback[[#This Row],[B &amp; TV]:[Gymm]])</f>
        <v>1</v>
      </c>
    </row>
    <row r="720" spans="1:38" x14ac:dyDescent="0.3">
      <c r="A720">
        <v>719</v>
      </c>
      <c r="B720" s="1">
        <v>44126</v>
      </c>
      <c r="C720" s="1">
        <v>44134</v>
      </c>
      <c r="D720" s="5">
        <f>INT(YEAR(Feedback[[#This Row],[Checkin Date]]))</f>
        <v>2020</v>
      </c>
      <c r="E720" s="5" t="s">
        <v>2013</v>
      </c>
      <c r="F720" s="5" t="str">
        <f>TEXT(Feedback[[#This Row],[Checkin Date]],"dddd")</f>
        <v>Thursday</v>
      </c>
      <c r="G720" s="5" t="str">
        <f>IF(OR(Feedback[[#This Row],[Checkin Day]]="Monday",Feedback[[#This Row],[Checkin Day]]="Tuesday",Feedback[[#This Row],[Checkin Day]]="Wednesday",Feedback[[#This Row],[Checkin Day]]="Thursday"),"Weekdays","Weekends")</f>
        <v>Weekdays</v>
      </c>
      <c r="H720">
        <v>8</v>
      </c>
      <c r="I7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20" t="s">
        <v>750</v>
      </c>
      <c r="K720" t="s">
        <v>21</v>
      </c>
      <c r="L720" s="1">
        <v>36126</v>
      </c>
      <c r="M720" s="5">
        <f ca="1">DATEDIF(Feedback[[#This Row],[Date of Birth]],TODAY(),"Y")</f>
        <v>26</v>
      </c>
      <c r="N720" t="s">
        <v>31</v>
      </c>
      <c r="O720" t="s">
        <v>1990</v>
      </c>
      <c r="P720">
        <v>3</v>
      </c>
      <c r="Q720">
        <v>4</v>
      </c>
      <c r="R720" t="s">
        <v>24</v>
      </c>
      <c r="S720" t="s">
        <v>26</v>
      </c>
      <c r="T720" t="s">
        <v>24</v>
      </c>
      <c r="U720" t="s">
        <v>26</v>
      </c>
      <c r="V720" t="s">
        <v>28</v>
      </c>
      <c r="W720" t="s">
        <v>26</v>
      </c>
      <c r="X720" t="s">
        <v>25</v>
      </c>
      <c r="Y720" t="s">
        <v>28</v>
      </c>
      <c r="Z720" s="6">
        <f>VLOOKUP(Feedback[[#This Row],[Staff attitude]],Rating_Range[],2,0)</f>
        <v>3</v>
      </c>
      <c r="AA720" s="6">
        <f>VLOOKUP(Feedback[[#This Row],[Check-in Process]],Rating_Range[],2,0)</f>
        <v>1</v>
      </c>
      <c r="AB720" s="6">
        <f>VLOOKUP(Feedback[[#This Row],[Room service]],Rating_Range[],2,0)</f>
        <v>3</v>
      </c>
      <c r="AC720" s="6">
        <f>VLOOKUP(Feedback[[#This Row],[Room cleanliness]],Rating_Range[],2,0)</f>
        <v>1</v>
      </c>
      <c r="AD720" s="6">
        <f>VLOOKUP(Feedback[[#This Row],[Food quality]],Rating_Range[],2,0)</f>
        <v>5</v>
      </c>
      <c r="AE720" s="6">
        <f>VLOOKUP(Feedback[[#This Row],[Variety of food]],Rating_Range[],2,0)</f>
        <v>1</v>
      </c>
      <c r="AF720" s="6">
        <f>VLOOKUP(Feedback[[#This Row],[Broadband &amp; TV]],Rating_Range[],2,0)</f>
        <v>4</v>
      </c>
      <c r="AG720" s="6">
        <f>VLOOKUP(Feedback[[#This Row],[Gym]],Rating_Range[],2,0)</f>
        <v>5</v>
      </c>
      <c r="AH720" s="6">
        <f>AVERAGE(Feedback[[#This Row],[S.A]:[Gymm]])</f>
        <v>2.875</v>
      </c>
      <c r="AI720" s="6">
        <f>AVERAGE(Feedback[[#This Row],[S.A]:[C-I-P]])</f>
        <v>2</v>
      </c>
      <c r="AJ720" s="6">
        <f>AVERAGE(Feedback[[#This Row],[RM_S]:[RM_C]])</f>
        <v>2</v>
      </c>
      <c r="AK720" s="6">
        <f>AVERAGE(Feedback[[#This Row],[F_Q]:[Var_Food]])</f>
        <v>3</v>
      </c>
      <c r="AL720" s="6">
        <f>AVERAGE(Feedback[[#This Row],[B &amp; TV]:[Gymm]])</f>
        <v>4.5</v>
      </c>
    </row>
    <row r="721" spans="1:38" x14ac:dyDescent="0.3">
      <c r="A721">
        <v>720</v>
      </c>
      <c r="B721" s="1">
        <v>44841</v>
      </c>
      <c r="C721" s="1">
        <v>44847</v>
      </c>
      <c r="D721" s="5">
        <f>INT(YEAR(Feedback[[#This Row],[Checkin Date]]))</f>
        <v>2022</v>
      </c>
      <c r="E721" s="5" t="s">
        <v>2013</v>
      </c>
      <c r="F721" s="5" t="str">
        <f>TEXT(Feedback[[#This Row],[Checkin Date]],"dddd")</f>
        <v>Friday</v>
      </c>
      <c r="G721" s="5" t="str">
        <f>IF(OR(Feedback[[#This Row],[Checkin Day]]="Monday",Feedback[[#This Row],[Checkin Day]]="Tuesday",Feedback[[#This Row],[Checkin Day]]="Wednesday",Feedback[[#This Row],[Checkin Day]]="Thursday"),"Weekdays","Weekends")</f>
        <v>Weekends</v>
      </c>
      <c r="H721">
        <v>6</v>
      </c>
      <c r="I7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21" t="s">
        <v>751</v>
      </c>
      <c r="K721" t="s">
        <v>37</v>
      </c>
      <c r="L721" s="1">
        <v>35066</v>
      </c>
      <c r="M721" s="5">
        <f ca="1">DATEDIF(Feedback[[#This Row],[Date of Birth]],TODAY(),"Y")</f>
        <v>29</v>
      </c>
      <c r="N721" t="s">
        <v>31</v>
      </c>
      <c r="O721" t="s">
        <v>1995</v>
      </c>
      <c r="P721">
        <v>2</v>
      </c>
      <c r="Q721">
        <v>6</v>
      </c>
      <c r="R721" t="s">
        <v>25</v>
      </c>
      <c r="S721" t="s">
        <v>24</v>
      </c>
      <c r="T721" t="s">
        <v>25</v>
      </c>
      <c r="U721" t="s">
        <v>24</v>
      </c>
      <c r="V721" t="s">
        <v>27</v>
      </c>
      <c r="W721" t="s">
        <v>26</v>
      </c>
      <c r="X721" t="s">
        <v>26</v>
      </c>
      <c r="Y721" t="s">
        <v>25</v>
      </c>
      <c r="Z721" s="6">
        <f>VLOOKUP(Feedback[[#This Row],[Staff attitude]],Rating_Range[],2,0)</f>
        <v>4</v>
      </c>
      <c r="AA721" s="6">
        <f>VLOOKUP(Feedback[[#This Row],[Check-in Process]],Rating_Range[],2,0)</f>
        <v>3</v>
      </c>
      <c r="AB721" s="6">
        <f>VLOOKUP(Feedback[[#This Row],[Room service]],Rating_Range[],2,0)</f>
        <v>4</v>
      </c>
      <c r="AC721" s="6">
        <f>VLOOKUP(Feedback[[#This Row],[Room cleanliness]],Rating_Range[],2,0)</f>
        <v>3</v>
      </c>
      <c r="AD721" s="6">
        <f>VLOOKUP(Feedback[[#This Row],[Food quality]],Rating_Range[],2,0)</f>
        <v>2</v>
      </c>
      <c r="AE721" s="6">
        <f>VLOOKUP(Feedback[[#This Row],[Variety of food]],Rating_Range[],2,0)</f>
        <v>1</v>
      </c>
      <c r="AF721" s="6">
        <f>VLOOKUP(Feedback[[#This Row],[Broadband &amp; TV]],Rating_Range[],2,0)</f>
        <v>1</v>
      </c>
      <c r="AG721" s="6">
        <f>VLOOKUP(Feedback[[#This Row],[Gym]],Rating_Range[],2,0)</f>
        <v>4</v>
      </c>
      <c r="AH721" s="6">
        <f>AVERAGE(Feedback[[#This Row],[S.A]:[Gymm]])</f>
        <v>2.75</v>
      </c>
      <c r="AI721" s="6">
        <f>AVERAGE(Feedback[[#This Row],[S.A]:[C-I-P]])</f>
        <v>3.5</v>
      </c>
      <c r="AJ721" s="6">
        <f>AVERAGE(Feedback[[#This Row],[RM_S]:[RM_C]])</f>
        <v>3.5</v>
      </c>
      <c r="AK721" s="6">
        <f>AVERAGE(Feedback[[#This Row],[F_Q]:[Var_Food]])</f>
        <v>1.5</v>
      </c>
      <c r="AL721" s="6">
        <f>AVERAGE(Feedback[[#This Row],[B &amp; TV]:[Gymm]])</f>
        <v>2.5</v>
      </c>
    </row>
    <row r="722" spans="1:38" x14ac:dyDescent="0.3">
      <c r="A722">
        <v>721</v>
      </c>
      <c r="B722" s="1">
        <v>44436</v>
      </c>
      <c r="C722" s="1">
        <v>44453</v>
      </c>
      <c r="D722" s="5">
        <f>INT(YEAR(Feedback[[#This Row],[Checkin Date]]))</f>
        <v>2021</v>
      </c>
      <c r="E722" s="5" t="s">
        <v>2012</v>
      </c>
      <c r="F722" s="5" t="str">
        <f>TEXT(Feedback[[#This Row],[Checkin Date]],"dddd")</f>
        <v>Saturday</v>
      </c>
      <c r="G722" s="5" t="str">
        <f>IF(OR(Feedback[[#This Row],[Checkin Day]]="Monday",Feedback[[#This Row],[Checkin Day]]="Tuesday",Feedback[[#This Row],[Checkin Day]]="Wednesday",Feedback[[#This Row],[Checkin Day]]="Thursday"),"Weekdays","Weekends")</f>
        <v>Weekends</v>
      </c>
      <c r="H722">
        <v>17</v>
      </c>
      <c r="I7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22" t="s">
        <v>752</v>
      </c>
      <c r="K722" t="s">
        <v>21</v>
      </c>
      <c r="L722" s="1">
        <v>35469</v>
      </c>
      <c r="M722" s="5">
        <f ca="1">DATEDIF(Feedback[[#This Row],[Date of Birth]],TODAY(),"Y")</f>
        <v>28</v>
      </c>
      <c r="N722" t="s">
        <v>31</v>
      </c>
      <c r="O722" t="s">
        <v>1992</v>
      </c>
      <c r="P722">
        <v>5</v>
      </c>
      <c r="Q722">
        <v>8</v>
      </c>
      <c r="R722" t="s">
        <v>25</v>
      </c>
      <c r="S722" t="s">
        <v>28</v>
      </c>
      <c r="T722" t="s">
        <v>28</v>
      </c>
      <c r="U722" t="s">
        <v>24</v>
      </c>
      <c r="V722" t="s">
        <v>24</v>
      </c>
      <c r="W722" t="s">
        <v>27</v>
      </c>
      <c r="X722" t="s">
        <v>28</v>
      </c>
      <c r="Y722" t="s">
        <v>28</v>
      </c>
      <c r="Z722" s="6">
        <f>VLOOKUP(Feedback[[#This Row],[Staff attitude]],Rating_Range[],2,0)</f>
        <v>4</v>
      </c>
      <c r="AA722" s="6">
        <f>VLOOKUP(Feedback[[#This Row],[Check-in Process]],Rating_Range[],2,0)</f>
        <v>5</v>
      </c>
      <c r="AB722" s="6">
        <f>VLOOKUP(Feedback[[#This Row],[Room service]],Rating_Range[],2,0)</f>
        <v>5</v>
      </c>
      <c r="AC722" s="6">
        <f>VLOOKUP(Feedback[[#This Row],[Room cleanliness]],Rating_Range[],2,0)</f>
        <v>3</v>
      </c>
      <c r="AD722" s="6">
        <f>VLOOKUP(Feedback[[#This Row],[Food quality]],Rating_Range[],2,0)</f>
        <v>3</v>
      </c>
      <c r="AE722" s="6">
        <f>VLOOKUP(Feedback[[#This Row],[Variety of food]],Rating_Range[],2,0)</f>
        <v>2</v>
      </c>
      <c r="AF722" s="6">
        <f>VLOOKUP(Feedback[[#This Row],[Broadband &amp; TV]],Rating_Range[],2,0)</f>
        <v>5</v>
      </c>
      <c r="AG722" s="6">
        <f>VLOOKUP(Feedback[[#This Row],[Gym]],Rating_Range[],2,0)</f>
        <v>5</v>
      </c>
      <c r="AH722" s="6">
        <f>AVERAGE(Feedback[[#This Row],[S.A]:[Gymm]])</f>
        <v>4</v>
      </c>
      <c r="AI722" s="6">
        <f>AVERAGE(Feedback[[#This Row],[S.A]:[C-I-P]])</f>
        <v>4.5</v>
      </c>
      <c r="AJ722" s="6">
        <f>AVERAGE(Feedback[[#This Row],[RM_S]:[RM_C]])</f>
        <v>4</v>
      </c>
      <c r="AK722" s="6">
        <f>AVERAGE(Feedback[[#This Row],[F_Q]:[Var_Food]])</f>
        <v>2.5</v>
      </c>
      <c r="AL722" s="6">
        <f>AVERAGE(Feedback[[#This Row],[B &amp; TV]:[Gymm]])</f>
        <v>5</v>
      </c>
    </row>
    <row r="723" spans="1:38" x14ac:dyDescent="0.3">
      <c r="A723">
        <v>722</v>
      </c>
      <c r="B723" s="1">
        <v>44572</v>
      </c>
      <c r="C723" s="1">
        <v>44583</v>
      </c>
      <c r="D723" s="5">
        <f>INT(YEAR(Feedback[[#This Row],[Checkin Date]]))</f>
        <v>2022</v>
      </c>
      <c r="E723" s="5" t="s">
        <v>2014</v>
      </c>
      <c r="F723" s="5" t="str">
        <f>TEXT(Feedback[[#This Row],[Checkin Date]],"dddd")</f>
        <v>Tuesday</v>
      </c>
      <c r="G723" s="5" t="str">
        <f>IF(OR(Feedback[[#This Row],[Checkin Day]]="Monday",Feedback[[#This Row],[Checkin Day]]="Tuesday",Feedback[[#This Row],[Checkin Day]]="Wednesday",Feedback[[#This Row],[Checkin Day]]="Thursday"),"Weekdays","Weekends")</f>
        <v>Weekdays</v>
      </c>
      <c r="H723">
        <v>11</v>
      </c>
      <c r="I7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23" t="s">
        <v>753</v>
      </c>
      <c r="K723" t="s">
        <v>21</v>
      </c>
      <c r="L723" s="1">
        <v>35895</v>
      </c>
      <c r="M723" s="5">
        <f ca="1">DATEDIF(Feedback[[#This Row],[Date of Birth]],TODAY(),"Y")</f>
        <v>27</v>
      </c>
      <c r="N723" t="s">
        <v>35</v>
      </c>
      <c r="O723" t="s">
        <v>1995</v>
      </c>
      <c r="P723">
        <v>3</v>
      </c>
      <c r="Q723">
        <v>8</v>
      </c>
      <c r="R723" t="s">
        <v>27</v>
      </c>
      <c r="S723" t="s">
        <v>26</v>
      </c>
      <c r="T723" t="s">
        <v>24</v>
      </c>
      <c r="U723" t="s">
        <v>24</v>
      </c>
      <c r="V723" t="s">
        <v>24</v>
      </c>
      <c r="W723" t="s">
        <v>26</v>
      </c>
      <c r="X723" t="s">
        <v>25</v>
      </c>
      <c r="Y723" t="s">
        <v>25</v>
      </c>
      <c r="Z723" s="6">
        <f>VLOOKUP(Feedback[[#This Row],[Staff attitude]],Rating_Range[],2,0)</f>
        <v>2</v>
      </c>
      <c r="AA723" s="6">
        <f>VLOOKUP(Feedback[[#This Row],[Check-in Process]],Rating_Range[],2,0)</f>
        <v>1</v>
      </c>
      <c r="AB723" s="6">
        <f>VLOOKUP(Feedback[[#This Row],[Room service]],Rating_Range[],2,0)</f>
        <v>3</v>
      </c>
      <c r="AC723" s="6">
        <f>VLOOKUP(Feedback[[#This Row],[Room cleanliness]],Rating_Range[],2,0)</f>
        <v>3</v>
      </c>
      <c r="AD723" s="6">
        <f>VLOOKUP(Feedback[[#This Row],[Food quality]],Rating_Range[],2,0)</f>
        <v>3</v>
      </c>
      <c r="AE723" s="6">
        <f>VLOOKUP(Feedback[[#This Row],[Variety of food]],Rating_Range[],2,0)</f>
        <v>1</v>
      </c>
      <c r="AF723" s="6">
        <f>VLOOKUP(Feedback[[#This Row],[Broadband &amp; TV]],Rating_Range[],2,0)</f>
        <v>4</v>
      </c>
      <c r="AG723" s="6">
        <f>VLOOKUP(Feedback[[#This Row],[Gym]],Rating_Range[],2,0)</f>
        <v>4</v>
      </c>
      <c r="AH723" s="6">
        <f>AVERAGE(Feedback[[#This Row],[S.A]:[Gymm]])</f>
        <v>2.625</v>
      </c>
      <c r="AI723" s="6">
        <f>AVERAGE(Feedback[[#This Row],[S.A]:[C-I-P]])</f>
        <v>1.5</v>
      </c>
      <c r="AJ723" s="6">
        <f>AVERAGE(Feedback[[#This Row],[RM_S]:[RM_C]])</f>
        <v>3</v>
      </c>
      <c r="AK723" s="6">
        <f>AVERAGE(Feedback[[#This Row],[F_Q]:[Var_Food]])</f>
        <v>2</v>
      </c>
      <c r="AL723" s="6">
        <f>AVERAGE(Feedback[[#This Row],[B &amp; TV]:[Gymm]])</f>
        <v>4</v>
      </c>
    </row>
    <row r="724" spans="1:38" x14ac:dyDescent="0.3">
      <c r="A724">
        <v>723</v>
      </c>
      <c r="B724" s="1">
        <v>44224</v>
      </c>
      <c r="C724" s="1">
        <v>44239</v>
      </c>
      <c r="D724" s="5">
        <f>INT(YEAR(Feedback[[#This Row],[Checkin Date]]))</f>
        <v>2021</v>
      </c>
      <c r="E724" s="5" t="s">
        <v>2014</v>
      </c>
      <c r="F724" s="5" t="str">
        <f>TEXT(Feedback[[#This Row],[Checkin Date]],"dddd")</f>
        <v>Thursday</v>
      </c>
      <c r="G724" s="5" t="str">
        <f>IF(OR(Feedback[[#This Row],[Checkin Day]]="Monday",Feedback[[#This Row],[Checkin Day]]="Tuesday",Feedback[[#This Row],[Checkin Day]]="Wednesday",Feedback[[#This Row],[Checkin Day]]="Thursday"),"Weekdays","Weekends")</f>
        <v>Weekdays</v>
      </c>
      <c r="H724">
        <v>15</v>
      </c>
      <c r="I7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24" t="s">
        <v>754</v>
      </c>
      <c r="K724" t="s">
        <v>21</v>
      </c>
      <c r="L724" s="1">
        <v>18628</v>
      </c>
      <c r="M724" s="5">
        <f ca="1">DATEDIF(Feedback[[#This Row],[Date of Birth]],TODAY(),"Y")</f>
        <v>74</v>
      </c>
      <c r="N724" t="s">
        <v>31</v>
      </c>
      <c r="O724" t="s">
        <v>1995</v>
      </c>
      <c r="P724">
        <v>1</v>
      </c>
      <c r="Q724">
        <v>9</v>
      </c>
      <c r="R724" t="s">
        <v>28</v>
      </c>
      <c r="S724" t="s">
        <v>24</v>
      </c>
      <c r="T724" t="s">
        <v>28</v>
      </c>
      <c r="U724" t="s">
        <v>27</v>
      </c>
      <c r="V724" t="s">
        <v>25</v>
      </c>
      <c r="W724" t="s">
        <v>26</v>
      </c>
      <c r="X724" t="s">
        <v>26</v>
      </c>
      <c r="Y724" t="s">
        <v>28</v>
      </c>
      <c r="Z724" s="6">
        <f>VLOOKUP(Feedback[[#This Row],[Staff attitude]],Rating_Range[],2,0)</f>
        <v>5</v>
      </c>
      <c r="AA724" s="6">
        <f>VLOOKUP(Feedback[[#This Row],[Check-in Process]],Rating_Range[],2,0)</f>
        <v>3</v>
      </c>
      <c r="AB724" s="6">
        <f>VLOOKUP(Feedback[[#This Row],[Room service]],Rating_Range[],2,0)</f>
        <v>5</v>
      </c>
      <c r="AC724" s="6">
        <f>VLOOKUP(Feedback[[#This Row],[Room cleanliness]],Rating_Range[],2,0)</f>
        <v>2</v>
      </c>
      <c r="AD724" s="6">
        <f>VLOOKUP(Feedback[[#This Row],[Food quality]],Rating_Range[],2,0)</f>
        <v>4</v>
      </c>
      <c r="AE724" s="6">
        <f>VLOOKUP(Feedback[[#This Row],[Variety of food]],Rating_Range[],2,0)</f>
        <v>1</v>
      </c>
      <c r="AF724" s="6">
        <f>VLOOKUP(Feedback[[#This Row],[Broadband &amp; TV]],Rating_Range[],2,0)</f>
        <v>1</v>
      </c>
      <c r="AG724" s="6">
        <f>VLOOKUP(Feedback[[#This Row],[Gym]],Rating_Range[],2,0)</f>
        <v>5</v>
      </c>
      <c r="AH724" s="6">
        <f>AVERAGE(Feedback[[#This Row],[S.A]:[Gymm]])</f>
        <v>3.25</v>
      </c>
      <c r="AI724" s="6">
        <f>AVERAGE(Feedback[[#This Row],[S.A]:[C-I-P]])</f>
        <v>4</v>
      </c>
      <c r="AJ724" s="6">
        <f>AVERAGE(Feedback[[#This Row],[RM_S]:[RM_C]])</f>
        <v>3.5</v>
      </c>
      <c r="AK724" s="6">
        <f>AVERAGE(Feedback[[#This Row],[F_Q]:[Var_Food]])</f>
        <v>2.5</v>
      </c>
      <c r="AL724" s="6">
        <f>AVERAGE(Feedback[[#This Row],[B &amp; TV]:[Gymm]])</f>
        <v>3</v>
      </c>
    </row>
    <row r="725" spans="1:38" x14ac:dyDescent="0.3">
      <c r="A725">
        <v>724</v>
      </c>
      <c r="B725" s="1">
        <v>44272</v>
      </c>
      <c r="C725" s="1">
        <v>44293</v>
      </c>
      <c r="D725" s="5">
        <f>INT(YEAR(Feedback[[#This Row],[Checkin Date]]))</f>
        <v>2021</v>
      </c>
      <c r="E725" s="5" t="s">
        <v>2017</v>
      </c>
      <c r="F725" s="5" t="str">
        <f>TEXT(Feedback[[#This Row],[Checkin Date]],"dddd")</f>
        <v>Wednesday</v>
      </c>
      <c r="G725" s="5" t="str">
        <f>IF(OR(Feedback[[#This Row],[Checkin Day]]="Monday",Feedback[[#This Row],[Checkin Day]]="Tuesday",Feedback[[#This Row],[Checkin Day]]="Wednesday",Feedback[[#This Row],[Checkin Day]]="Thursday"),"Weekdays","Weekends")</f>
        <v>Weekdays</v>
      </c>
      <c r="H725">
        <v>21</v>
      </c>
      <c r="I7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25" t="s">
        <v>755</v>
      </c>
      <c r="K725" t="s">
        <v>21</v>
      </c>
      <c r="L725" s="1">
        <v>32482</v>
      </c>
      <c r="M725" s="5">
        <f ca="1">DATEDIF(Feedback[[#This Row],[Date of Birth]],TODAY(),"Y")</f>
        <v>36</v>
      </c>
      <c r="N725" t="s">
        <v>22</v>
      </c>
      <c r="O725" t="s">
        <v>23</v>
      </c>
      <c r="P725">
        <v>4</v>
      </c>
      <c r="Q725">
        <v>9</v>
      </c>
      <c r="R725" t="s">
        <v>28</v>
      </c>
      <c r="S725" t="s">
        <v>25</v>
      </c>
      <c r="T725" t="s">
        <v>24</v>
      </c>
      <c r="U725" t="s">
        <v>26</v>
      </c>
      <c r="V725" t="s">
        <v>24</v>
      </c>
      <c r="W725" t="s">
        <v>26</v>
      </c>
      <c r="X725" t="s">
        <v>27</v>
      </c>
      <c r="Y725" t="s">
        <v>27</v>
      </c>
      <c r="Z725" s="6">
        <f>VLOOKUP(Feedback[[#This Row],[Staff attitude]],Rating_Range[],2,0)</f>
        <v>5</v>
      </c>
      <c r="AA725" s="6">
        <f>VLOOKUP(Feedback[[#This Row],[Check-in Process]],Rating_Range[],2,0)</f>
        <v>4</v>
      </c>
      <c r="AB725" s="6">
        <f>VLOOKUP(Feedback[[#This Row],[Room service]],Rating_Range[],2,0)</f>
        <v>3</v>
      </c>
      <c r="AC725" s="6">
        <f>VLOOKUP(Feedback[[#This Row],[Room cleanliness]],Rating_Range[],2,0)</f>
        <v>1</v>
      </c>
      <c r="AD725" s="6">
        <f>VLOOKUP(Feedback[[#This Row],[Food quality]],Rating_Range[],2,0)</f>
        <v>3</v>
      </c>
      <c r="AE725" s="6">
        <f>VLOOKUP(Feedback[[#This Row],[Variety of food]],Rating_Range[],2,0)</f>
        <v>1</v>
      </c>
      <c r="AF725" s="6">
        <f>VLOOKUP(Feedback[[#This Row],[Broadband &amp; TV]],Rating_Range[],2,0)</f>
        <v>2</v>
      </c>
      <c r="AG725" s="6">
        <f>VLOOKUP(Feedback[[#This Row],[Gym]],Rating_Range[],2,0)</f>
        <v>2</v>
      </c>
      <c r="AH725" s="6">
        <f>AVERAGE(Feedback[[#This Row],[S.A]:[Gymm]])</f>
        <v>2.625</v>
      </c>
      <c r="AI725" s="6">
        <f>AVERAGE(Feedback[[#This Row],[S.A]:[C-I-P]])</f>
        <v>4.5</v>
      </c>
      <c r="AJ725" s="6">
        <f>AVERAGE(Feedback[[#This Row],[RM_S]:[RM_C]])</f>
        <v>2</v>
      </c>
      <c r="AK725" s="6">
        <f>AVERAGE(Feedback[[#This Row],[F_Q]:[Var_Food]])</f>
        <v>2</v>
      </c>
      <c r="AL725" s="6">
        <f>AVERAGE(Feedback[[#This Row],[B &amp; TV]:[Gymm]])</f>
        <v>2</v>
      </c>
    </row>
    <row r="726" spans="1:38" x14ac:dyDescent="0.3">
      <c r="A726">
        <v>725</v>
      </c>
      <c r="B726" s="1">
        <v>44354</v>
      </c>
      <c r="C726" s="1">
        <v>44358</v>
      </c>
      <c r="D726" s="5">
        <f>INT(YEAR(Feedback[[#This Row],[Checkin Date]]))</f>
        <v>2021</v>
      </c>
      <c r="E726" s="5" t="s">
        <v>2009</v>
      </c>
      <c r="F726" s="5" t="str">
        <f>TEXT(Feedback[[#This Row],[Checkin Date]],"dddd")</f>
        <v>Monday</v>
      </c>
      <c r="G726" s="5" t="str">
        <f>IF(OR(Feedback[[#This Row],[Checkin Day]]="Monday",Feedback[[#This Row],[Checkin Day]]="Tuesday",Feedback[[#This Row],[Checkin Day]]="Wednesday",Feedback[[#This Row],[Checkin Day]]="Thursday"),"Weekdays","Weekends")</f>
        <v>Weekdays</v>
      </c>
      <c r="H726">
        <v>4</v>
      </c>
      <c r="I7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26" t="s">
        <v>756</v>
      </c>
      <c r="K726" t="s">
        <v>37</v>
      </c>
      <c r="L726" s="1">
        <v>23691</v>
      </c>
      <c r="M726" s="5">
        <f ca="1">DATEDIF(Feedback[[#This Row],[Date of Birth]],TODAY(),"Y")</f>
        <v>60</v>
      </c>
      <c r="N726" t="s">
        <v>31</v>
      </c>
      <c r="O726" t="s">
        <v>1992</v>
      </c>
      <c r="P726">
        <v>5</v>
      </c>
      <c r="Q726">
        <v>9</v>
      </c>
      <c r="R726" t="s">
        <v>28</v>
      </c>
      <c r="S726" t="s">
        <v>25</v>
      </c>
      <c r="T726" t="s">
        <v>28</v>
      </c>
      <c r="U726" t="s">
        <v>26</v>
      </c>
      <c r="V726" t="s">
        <v>28</v>
      </c>
      <c r="W726" t="s">
        <v>25</v>
      </c>
      <c r="X726" t="s">
        <v>25</v>
      </c>
      <c r="Y726" t="s">
        <v>24</v>
      </c>
      <c r="Z726" s="6">
        <f>VLOOKUP(Feedback[[#This Row],[Staff attitude]],Rating_Range[],2,0)</f>
        <v>5</v>
      </c>
      <c r="AA726" s="6">
        <f>VLOOKUP(Feedback[[#This Row],[Check-in Process]],Rating_Range[],2,0)</f>
        <v>4</v>
      </c>
      <c r="AB726" s="6">
        <f>VLOOKUP(Feedback[[#This Row],[Room service]],Rating_Range[],2,0)</f>
        <v>5</v>
      </c>
      <c r="AC726" s="6">
        <f>VLOOKUP(Feedback[[#This Row],[Room cleanliness]],Rating_Range[],2,0)</f>
        <v>1</v>
      </c>
      <c r="AD726" s="6">
        <f>VLOOKUP(Feedback[[#This Row],[Food quality]],Rating_Range[],2,0)</f>
        <v>5</v>
      </c>
      <c r="AE726" s="6">
        <f>VLOOKUP(Feedback[[#This Row],[Variety of food]],Rating_Range[],2,0)</f>
        <v>4</v>
      </c>
      <c r="AF726" s="6">
        <f>VLOOKUP(Feedback[[#This Row],[Broadband &amp; TV]],Rating_Range[],2,0)</f>
        <v>4</v>
      </c>
      <c r="AG726" s="6">
        <f>VLOOKUP(Feedback[[#This Row],[Gym]],Rating_Range[],2,0)</f>
        <v>3</v>
      </c>
      <c r="AH726" s="6">
        <f>AVERAGE(Feedback[[#This Row],[S.A]:[Gymm]])</f>
        <v>3.875</v>
      </c>
      <c r="AI726" s="6">
        <f>AVERAGE(Feedback[[#This Row],[S.A]:[C-I-P]])</f>
        <v>4.5</v>
      </c>
      <c r="AJ726" s="6">
        <f>AVERAGE(Feedback[[#This Row],[RM_S]:[RM_C]])</f>
        <v>3</v>
      </c>
      <c r="AK726" s="6">
        <f>AVERAGE(Feedback[[#This Row],[F_Q]:[Var_Food]])</f>
        <v>4.5</v>
      </c>
      <c r="AL726" s="6">
        <f>AVERAGE(Feedback[[#This Row],[B &amp; TV]:[Gymm]])</f>
        <v>3.5</v>
      </c>
    </row>
    <row r="727" spans="1:38" x14ac:dyDescent="0.3">
      <c r="A727">
        <v>726</v>
      </c>
      <c r="B727" s="1">
        <v>43928</v>
      </c>
      <c r="C727" s="1">
        <v>43942</v>
      </c>
      <c r="D727" s="5">
        <f>INT(YEAR(Feedback[[#This Row],[Checkin Date]]))</f>
        <v>2020</v>
      </c>
      <c r="E727" s="5" t="s">
        <v>2008</v>
      </c>
      <c r="F727" s="5" t="str">
        <f>TEXT(Feedback[[#This Row],[Checkin Date]],"dddd")</f>
        <v>Tuesday</v>
      </c>
      <c r="G727" s="5" t="str">
        <f>IF(OR(Feedback[[#This Row],[Checkin Day]]="Monday",Feedback[[#This Row],[Checkin Day]]="Tuesday",Feedback[[#This Row],[Checkin Day]]="Wednesday",Feedback[[#This Row],[Checkin Day]]="Thursday"),"Weekdays","Weekends")</f>
        <v>Weekdays</v>
      </c>
      <c r="H727">
        <v>14</v>
      </c>
      <c r="I7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27" t="s">
        <v>757</v>
      </c>
      <c r="K727" t="s">
        <v>21</v>
      </c>
      <c r="L727" s="1">
        <v>30421</v>
      </c>
      <c r="M727" s="5">
        <f ca="1">DATEDIF(Feedback[[#This Row],[Date of Birth]],TODAY(),"Y")</f>
        <v>42</v>
      </c>
      <c r="N727" t="s">
        <v>22</v>
      </c>
      <c r="O727" t="s">
        <v>23</v>
      </c>
      <c r="P727">
        <v>3</v>
      </c>
      <c r="Q727">
        <v>8</v>
      </c>
      <c r="R727" t="s">
        <v>28</v>
      </c>
      <c r="S727" t="s">
        <v>25</v>
      </c>
      <c r="T727" t="s">
        <v>24</v>
      </c>
      <c r="U727" t="s">
        <v>27</v>
      </c>
      <c r="V727" t="s">
        <v>24</v>
      </c>
      <c r="W727" t="s">
        <v>26</v>
      </c>
      <c r="X727" t="s">
        <v>24</v>
      </c>
      <c r="Y727" t="s">
        <v>28</v>
      </c>
      <c r="Z727" s="6">
        <f>VLOOKUP(Feedback[[#This Row],[Staff attitude]],Rating_Range[],2,0)</f>
        <v>5</v>
      </c>
      <c r="AA727" s="6">
        <f>VLOOKUP(Feedback[[#This Row],[Check-in Process]],Rating_Range[],2,0)</f>
        <v>4</v>
      </c>
      <c r="AB727" s="6">
        <f>VLOOKUP(Feedback[[#This Row],[Room service]],Rating_Range[],2,0)</f>
        <v>3</v>
      </c>
      <c r="AC727" s="6">
        <f>VLOOKUP(Feedback[[#This Row],[Room cleanliness]],Rating_Range[],2,0)</f>
        <v>2</v>
      </c>
      <c r="AD727" s="6">
        <f>VLOOKUP(Feedback[[#This Row],[Food quality]],Rating_Range[],2,0)</f>
        <v>3</v>
      </c>
      <c r="AE727" s="6">
        <f>VLOOKUP(Feedback[[#This Row],[Variety of food]],Rating_Range[],2,0)</f>
        <v>1</v>
      </c>
      <c r="AF727" s="6">
        <f>VLOOKUP(Feedback[[#This Row],[Broadband &amp; TV]],Rating_Range[],2,0)</f>
        <v>3</v>
      </c>
      <c r="AG727" s="6">
        <f>VLOOKUP(Feedback[[#This Row],[Gym]],Rating_Range[],2,0)</f>
        <v>5</v>
      </c>
      <c r="AH727" s="6">
        <f>AVERAGE(Feedback[[#This Row],[S.A]:[Gymm]])</f>
        <v>3.25</v>
      </c>
      <c r="AI727" s="6">
        <f>AVERAGE(Feedback[[#This Row],[S.A]:[C-I-P]])</f>
        <v>4.5</v>
      </c>
      <c r="AJ727" s="6">
        <f>AVERAGE(Feedback[[#This Row],[RM_S]:[RM_C]])</f>
        <v>2.5</v>
      </c>
      <c r="AK727" s="6">
        <f>AVERAGE(Feedback[[#This Row],[F_Q]:[Var_Food]])</f>
        <v>2</v>
      </c>
      <c r="AL727" s="6">
        <f>AVERAGE(Feedback[[#This Row],[B &amp; TV]:[Gymm]])</f>
        <v>4</v>
      </c>
    </row>
    <row r="728" spans="1:38" x14ac:dyDescent="0.3">
      <c r="A728">
        <v>727</v>
      </c>
      <c r="B728" s="1">
        <v>44607</v>
      </c>
      <c r="C728" s="1">
        <v>44617</v>
      </c>
      <c r="D728" s="5">
        <f>INT(YEAR(Feedback[[#This Row],[Checkin Date]]))</f>
        <v>2022</v>
      </c>
      <c r="E728" s="5" t="s">
        <v>2018</v>
      </c>
      <c r="F728" s="5" t="str">
        <f>TEXT(Feedback[[#This Row],[Checkin Date]],"dddd")</f>
        <v>Tuesday</v>
      </c>
      <c r="G728" s="5" t="str">
        <f>IF(OR(Feedback[[#This Row],[Checkin Day]]="Monday",Feedback[[#This Row],[Checkin Day]]="Tuesday",Feedback[[#This Row],[Checkin Day]]="Wednesday",Feedback[[#This Row],[Checkin Day]]="Thursday"),"Weekdays","Weekends")</f>
        <v>Weekdays</v>
      </c>
      <c r="H728">
        <v>10</v>
      </c>
      <c r="I7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28" t="s">
        <v>758</v>
      </c>
      <c r="K728" t="s">
        <v>37</v>
      </c>
      <c r="L728" s="1">
        <v>32466</v>
      </c>
      <c r="M728" s="5">
        <f ca="1">DATEDIF(Feedback[[#This Row],[Date of Birth]],TODAY(),"Y")</f>
        <v>36</v>
      </c>
      <c r="N728" t="s">
        <v>31</v>
      </c>
      <c r="O728" t="s">
        <v>1992</v>
      </c>
      <c r="P728">
        <v>2</v>
      </c>
      <c r="Q728">
        <v>9</v>
      </c>
      <c r="R728" t="s">
        <v>24</v>
      </c>
      <c r="S728" t="s">
        <v>26</v>
      </c>
      <c r="T728" t="s">
        <v>24</v>
      </c>
      <c r="U728" t="s">
        <v>26</v>
      </c>
      <c r="V728" t="s">
        <v>25</v>
      </c>
      <c r="W728" t="s">
        <v>26</v>
      </c>
      <c r="X728" t="s">
        <v>27</v>
      </c>
      <c r="Y728" t="s">
        <v>25</v>
      </c>
      <c r="Z728" s="6">
        <f>VLOOKUP(Feedback[[#This Row],[Staff attitude]],Rating_Range[],2,0)</f>
        <v>3</v>
      </c>
      <c r="AA728" s="6">
        <f>VLOOKUP(Feedback[[#This Row],[Check-in Process]],Rating_Range[],2,0)</f>
        <v>1</v>
      </c>
      <c r="AB728" s="6">
        <f>VLOOKUP(Feedback[[#This Row],[Room service]],Rating_Range[],2,0)</f>
        <v>3</v>
      </c>
      <c r="AC728" s="6">
        <f>VLOOKUP(Feedback[[#This Row],[Room cleanliness]],Rating_Range[],2,0)</f>
        <v>1</v>
      </c>
      <c r="AD728" s="6">
        <f>VLOOKUP(Feedback[[#This Row],[Food quality]],Rating_Range[],2,0)</f>
        <v>4</v>
      </c>
      <c r="AE728" s="6">
        <f>VLOOKUP(Feedback[[#This Row],[Variety of food]],Rating_Range[],2,0)</f>
        <v>1</v>
      </c>
      <c r="AF728" s="6">
        <f>VLOOKUP(Feedback[[#This Row],[Broadband &amp; TV]],Rating_Range[],2,0)</f>
        <v>2</v>
      </c>
      <c r="AG728" s="6">
        <f>VLOOKUP(Feedback[[#This Row],[Gym]],Rating_Range[],2,0)</f>
        <v>4</v>
      </c>
      <c r="AH728" s="6">
        <f>AVERAGE(Feedback[[#This Row],[S.A]:[Gymm]])</f>
        <v>2.375</v>
      </c>
      <c r="AI728" s="6">
        <f>AVERAGE(Feedback[[#This Row],[S.A]:[C-I-P]])</f>
        <v>2</v>
      </c>
      <c r="AJ728" s="6">
        <f>AVERAGE(Feedback[[#This Row],[RM_S]:[RM_C]])</f>
        <v>2</v>
      </c>
      <c r="AK728" s="6">
        <f>AVERAGE(Feedback[[#This Row],[F_Q]:[Var_Food]])</f>
        <v>2.5</v>
      </c>
      <c r="AL728" s="6">
        <f>AVERAGE(Feedback[[#This Row],[B &amp; TV]:[Gymm]])</f>
        <v>3</v>
      </c>
    </row>
    <row r="729" spans="1:38" x14ac:dyDescent="0.3">
      <c r="A729">
        <v>728</v>
      </c>
      <c r="B729" s="1">
        <v>44598</v>
      </c>
      <c r="C729" s="1">
        <v>44604</v>
      </c>
      <c r="D729" s="5">
        <f>INT(YEAR(Feedback[[#This Row],[Checkin Date]]))</f>
        <v>2022</v>
      </c>
      <c r="E729" s="5" t="s">
        <v>2018</v>
      </c>
      <c r="F729" s="5" t="str">
        <f>TEXT(Feedback[[#This Row],[Checkin Date]],"dddd")</f>
        <v>Sunday</v>
      </c>
      <c r="G729" s="5" t="str">
        <f>IF(OR(Feedback[[#This Row],[Checkin Day]]="Monday",Feedback[[#This Row],[Checkin Day]]="Tuesday",Feedback[[#This Row],[Checkin Day]]="Wednesday",Feedback[[#This Row],[Checkin Day]]="Thursday"),"Weekdays","Weekends")</f>
        <v>Weekends</v>
      </c>
      <c r="H729">
        <v>6</v>
      </c>
      <c r="I7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29" t="s">
        <v>759</v>
      </c>
      <c r="K729" t="s">
        <v>21</v>
      </c>
      <c r="L729" s="1">
        <v>38576</v>
      </c>
      <c r="M729" s="5">
        <f ca="1">DATEDIF(Feedback[[#This Row],[Date of Birth]],TODAY(),"Y")</f>
        <v>19</v>
      </c>
      <c r="N729" t="s">
        <v>22</v>
      </c>
      <c r="O729" t="s">
        <v>23</v>
      </c>
      <c r="P729">
        <v>5</v>
      </c>
      <c r="Q729">
        <v>9</v>
      </c>
      <c r="R729" t="s">
        <v>25</v>
      </c>
      <c r="S729" t="s">
        <v>25</v>
      </c>
      <c r="T729" t="s">
        <v>28</v>
      </c>
      <c r="U729" t="s">
        <v>25</v>
      </c>
      <c r="V729" t="s">
        <v>28</v>
      </c>
      <c r="W729" t="s">
        <v>26</v>
      </c>
      <c r="X729" t="s">
        <v>26</v>
      </c>
      <c r="Y729" t="s">
        <v>26</v>
      </c>
      <c r="Z729" s="6">
        <f>VLOOKUP(Feedback[[#This Row],[Staff attitude]],Rating_Range[],2,0)</f>
        <v>4</v>
      </c>
      <c r="AA729" s="6">
        <f>VLOOKUP(Feedback[[#This Row],[Check-in Process]],Rating_Range[],2,0)</f>
        <v>4</v>
      </c>
      <c r="AB729" s="6">
        <f>VLOOKUP(Feedback[[#This Row],[Room service]],Rating_Range[],2,0)</f>
        <v>5</v>
      </c>
      <c r="AC729" s="6">
        <f>VLOOKUP(Feedback[[#This Row],[Room cleanliness]],Rating_Range[],2,0)</f>
        <v>4</v>
      </c>
      <c r="AD729" s="6">
        <f>VLOOKUP(Feedback[[#This Row],[Food quality]],Rating_Range[],2,0)</f>
        <v>5</v>
      </c>
      <c r="AE729" s="6">
        <f>VLOOKUP(Feedback[[#This Row],[Variety of food]],Rating_Range[],2,0)</f>
        <v>1</v>
      </c>
      <c r="AF729" s="6">
        <f>VLOOKUP(Feedback[[#This Row],[Broadband &amp; TV]],Rating_Range[],2,0)</f>
        <v>1</v>
      </c>
      <c r="AG729" s="6">
        <f>VLOOKUP(Feedback[[#This Row],[Gym]],Rating_Range[],2,0)</f>
        <v>1</v>
      </c>
      <c r="AH729" s="6">
        <f>AVERAGE(Feedback[[#This Row],[S.A]:[Gymm]])</f>
        <v>3.125</v>
      </c>
      <c r="AI729" s="6">
        <f>AVERAGE(Feedback[[#This Row],[S.A]:[C-I-P]])</f>
        <v>4</v>
      </c>
      <c r="AJ729" s="6">
        <f>AVERAGE(Feedback[[#This Row],[RM_S]:[RM_C]])</f>
        <v>4.5</v>
      </c>
      <c r="AK729" s="6">
        <f>AVERAGE(Feedback[[#This Row],[F_Q]:[Var_Food]])</f>
        <v>3</v>
      </c>
      <c r="AL729" s="6">
        <f>AVERAGE(Feedback[[#This Row],[B &amp; TV]:[Gymm]])</f>
        <v>1</v>
      </c>
    </row>
    <row r="730" spans="1:38" x14ac:dyDescent="0.3">
      <c r="A730">
        <v>729</v>
      </c>
      <c r="B730" s="1">
        <v>43863</v>
      </c>
      <c r="C730" s="1">
        <v>43890</v>
      </c>
      <c r="D730" s="5">
        <f>INT(YEAR(Feedback[[#This Row],[Checkin Date]]))</f>
        <v>2020</v>
      </c>
      <c r="E730" s="5" t="s">
        <v>2018</v>
      </c>
      <c r="F730" s="5" t="str">
        <f>TEXT(Feedback[[#This Row],[Checkin Date]],"dddd")</f>
        <v>Sunday</v>
      </c>
      <c r="G730" s="5" t="str">
        <f>IF(OR(Feedback[[#This Row],[Checkin Day]]="Monday",Feedback[[#This Row],[Checkin Day]]="Tuesday",Feedback[[#This Row],[Checkin Day]]="Wednesday",Feedback[[#This Row],[Checkin Day]]="Thursday"),"Weekdays","Weekends")</f>
        <v>Weekends</v>
      </c>
      <c r="H730">
        <v>27</v>
      </c>
      <c r="I7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30" t="s">
        <v>760</v>
      </c>
      <c r="K730" t="s">
        <v>37</v>
      </c>
      <c r="L730" s="1">
        <v>23615</v>
      </c>
      <c r="M730" s="5">
        <f ca="1">DATEDIF(Feedback[[#This Row],[Date of Birth]],TODAY(),"Y")</f>
        <v>60</v>
      </c>
      <c r="N730" t="s">
        <v>22</v>
      </c>
      <c r="O730" t="s">
        <v>23</v>
      </c>
      <c r="P730">
        <v>3</v>
      </c>
      <c r="Q730">
        <v>9</v>
      </c>
      <c r="R730" t="s">
        <v>25</v>
      </c>
      <c r="S730" t="s">
        <v>28</v>
      </c>
      <c r="T730" t="s">
        <v>28</v>
      </c>
      <c r="U730" t="s">
        <v>25</v>
      </c>
      <c r="V730" t="s">
        <v>26</v>
      </c>
      <c r="W730" t="s">
        <v>26</v>
      </c>
      <c r="X730" t="s">
        <v>27</v>
      </c>
      <c r="Y730" t="s">
        <v>28</v>
      </c>
      <c r="Z730" s="6">
        <f>VLOOKUP(Feedback[[#This Row],[Staff attitude]],Rating_Range[],2,0)</f>
        <v>4</v>
      </c>
      <c r="AA730" s="6">
        <f>VLOOKUP(Feedback[[#This Row],[Check-in Process]],Rating_Range[],2,0)</f>
        <v>5</v>
      </c>
      <c r="AB730" s="6">
        <f>VLOOKUP(Feedback[[#This Row],[Room service]],Rating_Range[],2,0)</f>
        <v>5</v>
      </c>
      <c r="AC730" s="6">
        <f>VLOOKUP(Feedback[[#This Row],[Room cleanliness]],Rating_Range[],2,0)</f>
        <v>4</v>
      </c>
      <c r="AD730" s="6">
        <f>VLOOKUP(Feedback[[#This Row],[Food quality]],Rating_Range[],2,0)</f>
        <v>1</v>
      </c>
      <c r="AE730" s="6">
        <f>VLOOKUP(Feedback[[#This Row],[Variety of food]],Rating_Range[],2,0)</f>
        <v>1</v>
      </c>
      <c r="AF730" s="6">
        <f>VLOOKUP(Feedback[[#This Row],[Broadband &amp; TV]],Rating_Range[],2,0)</f>
        <v>2</v>
      </c>
      <c r="AG730" s="6">
        <f>VLOOKUP(Feedback[[#This Row],[Gym]],Rating_Range[],2,0)</f>
        <v>5</v>
      </c>
      <c r="AH730" s="6">
        <f>AVERAGE(Feedback[[#This Row],[S.A]:[Gymm]])</f>
        <v>3.375</v>
      </c>
      <c r="AI730" s="6">
        <f>AVERAGE(Feedback[[#This Row],[S.A]:[C-I-P]])</f>
        <v>4.5</v>
      </c>
      <c r="AJ730" s="6">
        <f>AVERAGE(Feedback[[#This Row],[RM_S]:[RM_C]])</f>
        <v>4.5</v>
      </c>
      <c r="AK730" s="6">
        <f>AVERAGE(Feedback[[#This Row],[F_Q]:[Var_Food]])</f>
        <v>1</v>
      </c>
      <c r="AL730" s="6">
        <f>AVERAGE(Feedback[[#This Row],[B &amp; TV]:[Gymm]])</f>
        <v>3.5</v>
      </c>
    </row>
    <row r="731" spans="1:38" x14ac:dyDescent="0.3">
      <c r="A731">
        <v>730</v>
      </c>
      <c r="B731" s="1">
        <v>43910</v>
      </c>
      <c r="C731" s="1">
        <v>43924</v>
      </c>
      <c r="D731" s="5">
        <f>INT(YEAR(Feedback[[#This Row],[Checkin Date]]))</f>
        <v>2020</v>
      </c>
      <c r="E731" s="5" t="s">
        <v>2017</v>
      </c>
      <c r="F731" s="5" t="str">
        <f>TEXT(Feedback[[#This Row],[Checkin Date]],"dddd")</f>
        <v>Friday</v>
      </c>
      <c r="G731" s="5" t="str">
        <f>IF(OR(Feedback[[#This Row],[Checkin Day]]="Monday",Feedback[[#This Row],[Checkin Day]]="Tuesday",Feedback[[#This Row],[Checkin Day]]="Wednesday",Feedback[[#This Row],[Checkin Day]]="Thursday"),"Weekdays","Weekends")</f>
        <v>Weekends</v>
      </c>
      <c r="H731">
        <v>14</v>
      </c>
      <c r="I7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31" t="s">
        <v>761</v>
      </c>
      <c r="K731" t="s">
        <v>21</v>
      </c>
      <c r="L731" s="1">
        <v>24684</v>
      </c>
      <c r="M731" s="5">
        <f ca="1">DATEDIF(Feedback[[#This Row],[Date of Birth]],TODAY(),"Y")</f>
        <v>57</v>
      </c>
      <c r="N731" t="s">
        <v>31</v>
      </c>
      <c r="O731" t="s">
        <v>1992</v>
      </c>
      <c r="P731">
        <v>5</v>
      </c>
      <c r="Q731">
        <v>5</v>
      </c>
      <c r="R731" t="s">
        <v>24</v>
      </c>
      <c r="S731" t="s">
        <v>28</v>
      </c>
      <c r="T731" t="s">
        <v>24</v>
      </c>
      <c r="U731" t="s">
        <v>25</v>
      </c>
      <c r="V731" t="s">
        <v>27</v>
      </c>
      <c r="W731" t="s">
        <v>26</v>
      </c>
      <c r="X731" t="s">
        <v>28</v>
      </c>
      <c r="Y731" t="s">
        <v>24</v>
      </c>
      <c r="Z731" s="6">
        <f>VLOOKUP(Feedback[[#This Row],[Staff attitude]],Rating_Range[],2,0)</f>
        <v>3</v>
      </c>
      <c r="AA731" s="6">
        <f>VLOOKUP(Feedback[[#This Row],[Check-in Process]],Rating_Range[],2,0)</f>
        <v>5</v>
      </c>
      <c r="AB731" s="6">
        <f>VLOOKUP(Feedback[[#This Row],[Room service]],Rating_Range[],2,0)</f>
        <v>3</v>
      </c>
      <c r="AC731" s="6">
        <f>VLOOKUP(Feedback[[#This Row],[Room cleanliness]],Rating_Range[],2,0)</f>
        <v>4</v>
      </c>
      <c r="AD731" s="6">
        <f>VLOOKUP(Feedback[[#This Row],[Food quality]],Rating_Range[],2,0)</f>
        <v>2</v>
      </c>
      <c r="AE731" s="6">
        <f>VLOOKUP(Feedback[[#This Row],[Variety of food]],Rating_Range[],2,0)</f>
        <v>1</v>
      </c>
      <c r="AF731" s="6">
        <f>VLOOKUP(Feedback[[#This Row],[Broadband &amp; TV]],Rating_Range[],2,0)</f>
        <v>5</v>
      </c>
      <c r="AG731" s="6">
        <f>VLOOKUP(Feedback[[#This Row],[Gym]],Rating_Range[],2,0)</f>
        <v>3</v>
      </c>
      <c r="AH731" s="6">
        <f>AVERAGE(Feedback[[#This Row],[S.A]:[Gymm]])</f>
        <v>3.25</v>
      </c>
      <c r="AI731" s="6">
        <f>AVERAGE(Feedback[[#This Row],[S.A]:[C-I-P]])</f>
        <v>4</v>
      </c>
      <c r="AJ731" s="6">
        <f>AVERAGE(Feedback[[#This Row],[RM_S]:[RM_C]])</f>
        <v>3.5</v>
      </c>
      <c r="AK731" s="6">
        <f>AVERAGE(Feedback[[#This Row],[F_Q]:[Var_Food]])</f>
        <v>1.5</v>
      </c>
      <c r="AL731" s="6">
        <f>AVERAGE(Feedback[[#This Row],[B &amp; TV]:[Gymm]])</f>
        <v>4</v>
      </c>
    </row>
    <row r="732" spans="1:38" x14ac:dyDescent="0.3">
      <c r="A732">
        <v>731</v>
      </c>
      <c r="B732" s="1">
        <v>44169</v>
      </c>
      <c r="C732" s="1">
        <v>44171</v>
      </c>
      <c r="D732" s="5">
        <f>INT(YEAR(Feedback[[#This Row],[Checkin Date]]))</f>
        <v>2020</v>
      </c>
      <c r="E732" s="5" t="s">
        <v>2010</v>
      </c>
      <c r="F732" s="5" t="str">
        <f>TEXT(Feedback[[#This Row],[Checkin Date]],"dddd")</f>
        <v>Friday</v>
      </c>
      <c r="G732" s="5" t="str">
        <f>IF(OR(Feedback[[#This Row],[Checkin Day]]="Monday",Feedback[[#This Row],[Checkin Day]]="Tuesday",Feedback[[#This Row],[Checkin Day]]="Wednesday",Feedback[[#This Row],[Checkin Day]]="Thursday"),"Weekdays","Weekends")</f>
        <v>Weekends</v>
      </c>
      <c r="H732">
        <v>2</v>
      </c>
      <c r="I7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732" t="s">
        <v>762</v>
      </c>
      <c r="K732" t="s">
        <v>21</v>
      </c>
      <c r="L732" s="1">
        <v>28195</v>
      </c>
      <c r="M732" s="5">
        <f ca="1">DATEDIF(Feedback[[#This Row],[Date of Birth]],TODAY(),"Y")</f>
        <v>48</v>
      </c>
      <c r="N732" t="s">
        <v>22</v>
      </c>
      <c r="O732" t="s">
        <v>23</v>
      </c>
      <c r="P732">
        <v>4</v>
      </c>
      <c r="Q732">
        <v>9</v>
      </c>
      <c r="R732" t="s">
        <v>28</v>
      </c>
      <c r="S732" t="s">
        <v>24</v>
      </c>
      <c r="T732" t="s">
        <v>24</v>
      </c>
      <c r="U732" t="s">
        <v>27</v>
      </c>
      <c r="V732" t="s">
        <v>26</v>
      </c>
      <c r="W732" t="s">
        <v>25</v>
      </c>
      <c r="X732" t="s">
        <v>28</v>
      </c>
      <c r="Y732" t="s">
        <v>25</v>
      </c>
      <c r="Z732" s="6">
        <f>VLOOKUP(Feedback[[#This Row],[Staff attitude]],Rating_Range[],2,0)</f>
        <v>5</v>
      </c>
      <c r="AA732" s="6">
        <f>VLOOKUP(Feedback[[#This Row],[Check-in Process]],Rating_Range[],2,0)</f>
        <v>3</v>
      </c>
      <c r="AB732" s="6">
        <f>VLOOKUP(Feedback[[#This Row],[Room service]],Rating_Range[],2,0)</f>
        <v>3</v>
      </c>
      <c r="AC732" s="6">
        <f>VLOOKUP(Feedback[[#This Row],[Room cleanliness]],Rating_Range[],2,0)</f>
        <v>2</v>
      </c>
      <c r="AD732" s="6">
        <f>VLOOKUP(Feedback[[#This Row],[Food quality]],Rating_Range[],2,0)</f>
        <v>1</v>
      </c>
      <c r="AE732" s="6">
        <f>VLOOKUP(Feedback[[#This Row],[Variety of food]],Rating_Range[],2,0)</f>
        <v>4</v>
      </c>
      <c r="AF732" s="6">
        <f>VLOOKUP(Feedback[[#This Row],[Broadband &amp; TV]],Rating_Range[],2,0)</f>
        <v>5</v>
      </c>
      <c r="AG732" s="6">
        <f>VLOOKUP(Feedback[[#This Row],[Gym]],Rating_Range[],2,0)</f>
        <v>4</v>
      </c>
      <c r="AH732" s="6">
        <f>AVERAGE(Feedback[[#This Row],[S.A]:[Gymm]])</f>
        <v>3.375</v>
      </c>
      <c r="AI732" s="6">
        <f>AVERAGE(Feedback[[#This Row],[S.A]:[C-I-P]])</f>
        <v>4</v>
      </c>
      <c r="AJ732" s="6">
        <f>AVERAGE(Feedback[[#This Row],[RM_S]:[RM_C]])</f>
        <v>2.5</v>
      </c>
      <c r="AK732" s="6">
        <f>AVERAGE(Feedback[[#This Row],[F_Q]:[Var_Food]])</f>
        <v>2.5</v>
      </c>
      <c r="AL732" s="6">
        <f>AVERAGE(Feedback[[#This Row],[B &amp; TV]:[Gymm]])</f>
        <v>4.5</v>
      </c>
    </row>
    <row r="733" spans="1:38" x14ac:dyDescent="0.3">
      <c r="A733">
        <v>732</v>
      </c>
      <c r="B733" s="1">
        <v>44364</v>
      </c>
      <c r="C733" s="1">
        <v>44381</v>
      </c>
      <c r="D733" s="5">
        <f>INT(YEAR(Feedback[[#This Row],[Checkin Date]]))</f>
        <v>2021</v>
      </c>
      <c r="E733" s="5" t="s">
        <v>2009</v>
      </c>
      <c r="F733" s="5" t="str">
        <f>TEXT(Feedback[[#This Row],[Checkin Date]],"dddd")</f>
        <v>Thursday</v>
      </c>
      <c r="G733" s="5" t="str">
        <f>IF(OR(Feedback[[#This Row],[Checkin Day]]="Monday",Feedback[[#This Row],[Checkin Day]]="Tuesday",Feedback[[#This Row],[Checkin Day]]="Wednesday",Feedback[[#This Row],[Checkin Day]]="Thursday"),"Weekdays","Weekends")</f>
        <v>Weekdays</v>
      </c>
      <c r="H733">
        <v>17</v>
      </c>
      <c r="I7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33" t="s">
        <v>763</v>
      </c>
      <c r="K733" t="s">
        <v>21</v>
      </c>
      <c r="L733" s="1">
        <v>23938</v>
      </c>
      <c r="M733" s="5">
        <f ca="1">DATEDIF(Feedback[[#This Row],[Date of Birth]],TODAY(),"Y")</f>
        <v>59</v>
      </c>
      <c r="N733" t="s">
        <v>31</v>
      </c>
      <c r="O733" t="s">
        <v>1993</v>
      </c>
      <c r="P733">
        <v>3</v>
      </c>
      <c r="Q733">
        <v>7</v>
      </c>
      <c r="R733" t="s">
        <v>25</v>
      </c>
      <c r="S733" t="s">
        <v>25</v>
      </c>
      <c r="T733" t="s">
        <v>25</v>
      </c>
      <c r="U733" t="s">
        <v>25</v>
      </c>
      <c r="V733" t="s">
        <v>27</v>
      </c>
      <c r="W733" t="s">
        <v>24</v>
      </c>
      <c r="X733" t="s">
        <v>27</v>
      </c>
      <c r="Y733" t="s">
        <v>25</v>
      </c>
      <c r="Z733" s="6">
        <f>VLOOKUP(Feedback[[#This Row],[Staff attitude]],Rating_Range[],2,0)</f>
        <v>4</v>
      </c>
      <c r="AA733" s="6">
        <f>VLOOKUP(Feedback[[#This Row],[Check-in Process]],Rating_Range[],2,0)</f>
        <v>4</v>
      </c>
      <c r="AB733" s="6">
        <f>VLOOKUP(Feedback[[#This Row],[Room service]],Rating_Range[],2,0)</f>
        <v>4</v>
      </c>
      <c r="AC733" s="6">
        <f>VLOOKUP(Feedback[[#This Row],[Room cleanliness]],Rating_Range[],2,0)</f>
        <v>4</v>
      </c>
      <c r="AD733" s="6">
        <f>VLOOKUP(Feedback[[#This Row],[Food quality]],Rating_Range[],2,0)</f>
        <v>2</v>
      </c>
      <c r="AE733" s="6">
        <f>VLOOKUP(Feedback[[#This Row],[Variety of food]],Rating_Range[],2,0)</f>
        <v>3</v>
      </c>
      <c r="AF733" s="6">
        <f>VLOOKUP(Feedback[[#This Row],[Broadband &amp; TV]],Rating_Range[],2,0)</f>
        <v>2</v>
      </c>
      <c r="AG733" s="6">
        <f>VLOOKUP(Feedback[[#This Row],[Gym]],Rating_Range[],2,0)</f>
        <v>4</v>
      </c>
      <c r="AH733" s="6">
        <f>AVERAGE(Feedback[[#This Row],[S.A]:[Gymm]])</f>
        <v>3.375</v>
      </c>
      <c r="AI733" s="6">
        <f>AVERAGE(Feedback[[#This Row],[S.A]:[C-I-P]])</f>
        <v>4</v>
      </c>
      <c r="AJ733" s="6">
        <f>AVERAGE(Feedback[[#This Row],[RM_S]:[RM_C]])</f>
        <v>4</v>
      </c>
      <c r="AK733" s="6">
        <f>AVERAGE(Feedback[[#This Row],[F_Q]:[Var_Food]])</f>
        <v>2.5</v>
      </c>
      <c r="AL733" s="6">
        <f>AVERAGE(Feedback[[#This Row],[B &amp; TV]:[Gymm]])</f>
        <v>3</v>
      </c>
    </row>
    <row r="734" spans="1:38" x14ac:dyDescent="0.3">
      <c r="A734">
        <v>733</v>
      </c>
      <c r="B734" s="1">
        <v>43886</v>
      </c>
      <c r="C734" s="1">
        <v>43916</v>
      </c>
      <c r="D734" s="5">
        <f>INT(YEAR(Feedback[[#This Row],[Checkin Date]]))</f>
        <v>2020</v>
      </c>
      <c r="E734" s="5" t="s">
        <v>2018</v>
      </c>
      <c r="F734" s="5" t="str">
        <f>TEXT(Feedback[[#This Row],[Checkin Date]],"dddd")</f>
        <v>Tuesday</v>
      </c>
      <c r="G734" s="5" t="str">
        <f>IF(OR(Feedback[[#This Row],[Checkin Day]]="Monday",Feedback[[#This Row],[Checkin Day]]="Tuesday",Feedback[[#This Row],[Checkin Day]]="Wednesday",Feedback[[#This Row],[Checkin Day]]="Thursday"),"Weekdays","Weekends")</f>
        <v>Weekdays</v>
      </c>
      <c r="H734">
        <v>30</v>
      </c>
      <c r="I7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34" t="s">
        <v>764</v>
      </c>
      <c r="K734" t="s">
        <v>21</v>
      </c>
      <c r="L734" s="1">
        <v>27395</v>
      </c>
      <c r="M734" s="5">
        <f ca="1">DATEDIF(Feedback[[#This Row],[Date of Birth]],TODAY(),"Y")</f>
        <v>50</v>
      </c>
      <c r="N734" t="s">
        <v>35</v>
      </c>
      <c r="O734" t="s">
        <v>1994</v>
      </c>
      <c r="P734">
        <v>4</v>
      </c>
      <c r="Q734">
        <v>4</v>
      </c>
      <c r="R734" t="s">
        <v>25</v>
      </c>
      <c r="S734" t="s">
        <v>27</v>
      </c>
      <c r="T734" t="s">
        <v>26</v>
      </c>
      <c r="U734" t="s">
        <v>25</v>
      </c>
      <c r="V734" t="s">
        <v>26</v>
      </c>
      <c r="W734" t="s">
        <v>27</v>
      </c>
      <c r="X734" t="s">
        <v>27</v>
      </c>
      <c r="Y734" t="s">
        <v>24</v>
      </c>
      <c r="Z734" s="6">
        <f>VLOOKUP(Feedback[[#This Row],[Staff attitude]],Rating_Range[],2,0)</f>
        <v>4</v>
      </c>
      <c r="AA734" s="6">
        <f>VLOOKUP(Feedback[[#This Row],[Check-in Process]],Rating_Range[],2,0)</f>
        <v>2</v>
      </c>
      <c r="AB734" s="6">
        <f>VLOOKUP(Feedback[[#This Row],[Room service]],Rating_Range[],2,0)</f>
        <v>1</v>
      </c>
      <c r="AC734" s="6">
        <f>VLOOKUP(Feedback[[#This Row],[Room cleanliness]],Rating_Range[],2,0)</f>
        <v>4</v>
      </c>
      <c r="AD734" s="6">
        <f>VLOOKUP(Feedback[[#This Row],[Food quality]],Rating_Range[],2,0)</f>
        <v>1</v>
      </c>
      <c r="AE734" s="6">
        <f>VLOOKUP(Feedback[[#This Row],[Variety of food]],Rating_Range[],2,0)</f>
        <v>2</v>
      </c>
      <c r="AF734" s="6">
        <f>VLOOKUP(Feedback[[#This Row],[Broadband &amp; TV]],Rating_Range[],2,0)</f>
        <v>2</v>
      </c>
      <c r="AG734" s="6">
        <f>VLOOKUP(Feedback[[#This Row],[Gym]],Rating_Range[],2,0)</f>
        <v>3</v>
      </c>
      <c r="AH734" s="6">
        <f>AVERAGE(Feedback[[#This Row],[S.A]:[Gymm]])</f>
        <v>2.375</v>
      </c>
      <c r="AI734" s="6">
        <f>AVERAGE(Feedback[[#This Row],[S.A]:[C-I-P]])</f>
        <v>3</v>
      </c>
      <c r="AJ734" s="6">
        <f>AVERAGE(Feedback[[#This Row],[RM_S]:[RM_C]])</f>
        <v>2.5</v>
      </c>
      <c r="AK734" s="6">
        <f>AVERAGE(Feedback[[#This Row],[F_Q]:[Var_Food]])</f>
        <v>1.5</v>
      </c>
      <c r="AL734" s="6">
        <f>AVERAGE(Feedback[[#This Row],[B &amp; TV]:[Gymm]])</f>
        <v>2.5</v>
      </c>
    </row>
    <row r="735" spans="1:38" x14ac:dyDescent="0.3">
      <c r="A735">
        <v>734</v>
      </c>
      <c r="B735" s="1">
        <v>44064</v>
      </c>
      <c r="C735" s="1">
        <v>44077</v>
      </c>
      <c r="D735" s="5">
        <f>INT(YEAR(Feedback[[#This Row],[Checkin Date]]))</f>
        <v>2020</v>
      </c>
      <c r="E735" s="5" t="s">
        <v>2012</v>
      </c>
      <c r="F735" s="5" t="str">
        <f>TEXT(Feedback[[#This Row],[Checkin Date]],"dddd")</f>
        <v>Friday</v>
      </c>
      <c r="G735" s="5" t="str">
        <f>IF(OR(Feedback[[#This Row],[Checkin Day]]="Monday",Feedback[[#This Row],[Checkin Day]]="Tuesday",Feedback[[#This Row],[Checkin Day]]="Wednesday",Feedback[[#This Row],[Checkin Day]]="Thursday"),"Weekdays","Weekends")</f>
        <v>Weekends</v>
      </c>
      <c r="H735">
        <v>13</v>
      </c>
      <c r="I7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35" t="s">
        <v>765</v>
      </c>
      <c r="K735" t="s">
        <v>37</v>
      </c>
      <c r="L735" s="1">
        <v>33270</v>
      </c>
      <c r="M735" s="5">
        <f ca="1">DATEDIF(Feedback[[#This Row],[Date of Birth]],TODAY(),"Y")</f>
        <v>34</v>
      </c>
      <c r="N735" t="s">
        <v>31</v>
      </c>
      <c r="O735" t="s">
        <v>1995</v>
      </c>
      <c r="P735">
        <v>5</v>
      </c>
      <c r="Q735">
        <v>9</v>
      </c>
      <c r="R735" t="s">
        <v>25</v>
      </c>
      <c r="S735" t="s">
        <v>25</v>
      </c>
      <c r="T735" t="s">
        <v>28</v>
      </c>
      <c r="U735" t="s">
        <v>25</v>
      </c>
      <c r="V735" t="s">
        <v>27</v>
      </c>
      <c r="W735" t="s">
        <v>26</v>
      </c>
      <c r="X735" t="s">
        <v>24</v>
      </c>
      <c r="Y735" t="s">
        <v>28</v>
      </c>
      <c r="Z735" s="6">
        <f>VLOOKUP(Feedback[[#This Row],[Staff attitude]],Rating_Range[],2,0)</f>
        <v>4</v>
      </c>
      <c r="AA735" s="6">
        <f>VLOOKUP(Feedback[[#This Row],[Check-in Process]],Rating_Range[],2,0)</f>
        <v>4</v>
      </c>
      <c r="AB735" s="6">
        <f>VLOOKUP(Feedback[[#This Row],[Room service]],Rating_Range[],2,0)</f>
        <v>5</v>
      </c>
      <c r="AC735" s="6">
        <f>VLOOKUP(Feedback[[#This Row],[Room cleanliness]],Rating_Range[],2,0)</f>
        <v>4</v>
      </c>
      <c r="AD735" s="6">
        <f>VLOOKUP(Feedback[[#This Row],[Food quality]],Rating_Range[],2,0)</f>
        <v>2</v>
      </c>
      <c r="AE735" s="6">
        <f>VLOOKUP(Feedback[[#This Row],[Variety of food]],Rating_Range[],2,0)</f>
        <v>1</v>
      </c>
      <c r="AF735" s="6">
        <f>VLOOKUP(Feedback[[#This Row],[Broadband &amp; TV]],Rating_Range[],2,0)</f>
        <v>3</v>
      </c>
      <c r="AG735" s="6">
        <f>VLOOKUP(Feedback[[#This Row],[Gym]],Rating_Range[],2,0)</f>
        <v>5</v>
      </c>
      <c r="AH735" s="6">
        <f>AVERAGE(Feedback[[#This Row],[S.A]:[Gymm]])</f>
        <v>3.5</v>
      </c>
      <c r="AI735" s="6">
        <f>AVERAGE(Feedback[[#This Row],[S.A]:[C-I-P]])</f>
        <v>4</v>
      </c>
      <c r="AJ735" s="6">
        <f>AVERAGE(Feedback[[#This Row],[RM_S]:[RM_C]])</f>
        <v>4.5</v>
      </c>
      <c r="AK735" s="6">
        <f>AVERAGE(Feedback[[#This Row],[F_Q]:[Var_Food]])</f>
        <v>1.5</v>
      </c>
      <c r="AL735" s="6">
        <f>AVERAGE(Feedback[[#This Row],[B &amp; TV]:[Gymm]])</f>
        <v>4</v>
      </c>
    </row>
    <row r="736" spans="1:38" x14ac:dyDescent="0.3">
      <c r="A736">
        <v>735</v>
      </c>
      <c r="B736" s="1">
        <v>43969</v>
      </c>
      <c r="C736" s="1">
        <v>43983</v>
      </c>
      <c r="D736" s="5">
        <f>INT(YEAR(Feedback[[#This Row],[Checkin Date]]))</f>
        <v>2020</v>
      </c>
      <c r="E736" s="5" t="s">
        <v>2011</v>
      </c>
      <c r="F736" s="5" t="str">
        <f>TEXT(Feedback[[#This Row],[Checkin Date]],"dddd")</f>
        <v>Monday</v>
      </c>
      <c r="G736" s="5" t="str">
        <f>IF(OR(Feedback[[#This Row],[Checkin Day]]="Monday",Feedback[[#This Row],[Checkin Day]]="Tuesday",Feedback[[#This Row],[Checkin Day]]="Wednesday",Feedback[[#This Row],[Checkin Day]]="Thursday"),"Weekdays","Weekends")</f>
        <v>Weekdays</v>
      </c>
      <c r="H736">
        <v>14</v>
      </c>
      <c r="I7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36" t="s">
        <v>766</v>
      </c>
      <c r="K736" t="s">
        <v>21</v>
      </c>
      <c r="L736" s="1">
        <v>20354</v>
      </c>
      <c r="M736" s="5">
        <f ca="1">DATEDIF(Feedback[[#This Row],[Date of Birth]],TODAY(),"Y")</f>
        <v>69</v>
      </c>
      <c r="N736" t="s">
        <v>22</v>
      </c>
      <c r="O736" t="s">
        <v>1995</v>
      </c>
      <c r="P736">
        <v>5</v>
      </c>
      <c r="Q736">
        <v>9</v>
      </c>
      <c r="R736" t="s">
        <v>25</v>
      </c>
      <c r="S736" t="s">
        <v>25</v>
      </c>
      <c r="T736" t="s">
        <v>25</v>
      </c>
      <c r="U736" t="s">
        <v>24</v>
      </c>
      <c r="V736" t="s">
        <v>28</v>
      </c>
      <c r="W736" t="s">
        <v>27</v>
      </c>
      <c r="X736" t="s">
        <v>27</v>
      </c>
      <c r="Y736" t="s">
        <v>25</v>
      </c>
      <c r="Z736" s="6">
        <f>VLOOKUP(Feedback[[#This Row],[Staff attitude]],Rating_Range[],2,0)</f>
        <v>4</v>
      </c>
      <c r="AA736" s="6">
        <f>VLOOKUP(Feedback[[#This Row],[Check-in Process]],Rating_Range[],2,0)</f>
        <v>4</v>
      </c>
      <c r="AB736" s="6">
        <f>VLOOKUP(Feedback[[#This Row],[Room service]],Rating_Range[],2,0)</f>
        <v>4</v>
      </c>
      <c r="AC736" s="6">
        <f>VLOOKUP(Feedback[[#This Row],[Room cleanliness]],Rating_Range[],2,0)</f>
        <v>3</v>
      </c>
      <c r="AD736" s="6">
        <f>VLOOKUP(Feedback[[#This Row],[Food quality]],Rating_Range[],2,0)</f>
        <v>5</v>
      </c>
      <c r="AE736" s="6">
        <f>VLOOKUP(Feedback[[#This Row],[Variety of food]],Rating_Range[],2,0)</f>
        <v>2</v>
      </c>
      <c r="AF736" s="6">
        <f>VLOOKUP(Feedback[[#This Row],[Broadband &amp; TV]],Rating_Range[],2,0)</f>
        <v>2</v>
      </c>
      <c r="AG736" s="6">
        <f>VLOOKUP(Feedback[[#This Row],[Gym]],Rating_Range[],2,0)</f>
        <v>4</v>
      </c>
      <c r="AH736" s="6">
        <f>AVERAGE(Feedback[[#This Row],[S.A]:[Gymm]])</f>
        <v>3.5</v>
      </c>
      <c r="AI736" s="6">
        <f>AVERAGE(Feedback[[#This Row],[S.A]:[C-I-P]])</f>
        <v>4</v>
      </c>
      <c r="AJ736" s="6">
        <f>AVERAGE(Feedback[[#This Row],[RM_S]:[RM_C]])</f>
        <v>3.5</v>
      </c>
      <c r="AK736" s="6">
        <f>AVERAGE(Feedback[[#This Row],[F_Q]:[Var_Food]])</f>
        <v>3.5</v>
      </c>
      <c r="AL736" s="6">
        <f>AVERAGE(Feedback[[#This Row],[B &amp; TV]:[Gymm]])</f>
        <v>3</v>
      </c>
    </row>
    <row r="737" spans="1:38" x14ac:dyDescent="0.3">
      <c r="A737">
        <v>736</v>
      </c>
      <c r="B737" s="1">
        <v>44747</v>
      </c>
      <c r="C737" s="1">
        <v>44774</v>
      </c>
      <c r="D737" s="5">
        <f>INT(YEAR(Feedback[[#This Row],[Checkin Date]]))</f>
        <v>2022</v>
      </c>
      <c r="E737" s="5" t="s">
        <v>2016</v>
      </c>
      <c r="F737" s="5" t="str">
        <f>TEXT(Feedback[[#This Row],[Checkin Date]],"dddd")</f>
        <v>Tuesday</v>
      </c>
      <c r="G737" s="5" t="str">
        <f>IF(OR(Feedback[[#This Row],[Checkin Day]]="Monday",Feedback[[#This Row],[Checkin Day]]="Tuesday",Feedback[[#This Row],[Checkin Day]]="Wednesday",Feedback[[#This Row],[Checkin Day]]="Thursday"),"Weekdays","Weekends")</f>
        <v>Weekdays</v>
      </c>
      <c r="H737">
        <v>27</v>
      </c>
      <c r="I7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37" t="s">
        <v>767</v>
      </c>
      <c r="K737" t="s">
        <v>21</v>
      </c>
      <c r="L737" s="1">
        <v>31323</v>
      </c>
      <c r="M737" s="5">
        <f ca="1">DATEDIF(Feedback[[#This Row],[Date of Birth]],TODAY(),"Y")</f>
        <v>39</v>
      </c>
      <c r="N737" t="s">
        <v>22</v>
      </c>
      <c r="O737" t="s">
        <v>23</v>
      </c>
      <c r="P737">
        <v>2</v>
      </c>
      <c r="Q737">
        <v>3</v>
      </c>
      <c r="R737" t="s">
        <v>24</v>
      </c>
      <c r="S737" t="s">
        <v>28</v>
      </c>
      <c r="T737" t="s">
        <v>27</v>
      </c>
      <c r="U737" t="s">
        <v>26</v>
      </c>
      <c r="V737" t="s">
        <v>27</v>
      </c>
      <c r="W737" t="s">
        <v>24</v>
      </c>
      <c r="X737" t="s">
        <v>26</v>
      </c>
      <c r="Y737" t="s">
        <v>28</v>
      </c>
      <c r="Z737" s="6">
        <f>VLOOKUP(Feedback[[#This Row],[Staff attitude]],Rating_Range[],2,0)</f>
        <v>3</v>
      </c>
      <c r="AA737" s="6">
        <f>VLOOKUP(Feedback[[#This Row],[Check-in Process]],Rating_Range[],2,0)</f>
        <v>5</v>
      </c>
      <c r="AB737" s="6">
        <f>VLOOKUP(Feedback[[#This Row],[Room service]],Rating_Range[],2,0)</f>
        <v>2</v>
      </c>
      <c r="AC737" s="6">
        <f>VLOOKUP(Feedback[[#This Row],[Room cleanliness]],Rating_Range[],2,0)</f>
        <v>1</v>
      </c>
      <c r="AD737" s="6">
        <f>VLOOKUP(Feedback[[#This Row],[Food quality]],Rating_Range[],2,0)</f>
        <v>2</v>
      </c>
      <c r="AE737" s="6">
        <f>VLOOKUP(Feedback[[#This Row],[Variety of food]],Rating_Range[],2,0)</f>
        <v>3</v>
      </c>
      <c r="AF737" s="6">
        <f>VLOOKUP(Feedback[[#This Row],[Broadband &amp; TV]],Rating_Range[],2,0)</f>
        <v>1</v>
      </c>
      <c r="AG737" s="6">
        <f>VLOOKUP(Feedback[[#This Row],[Gym]],Rating_Range[],2,0)</f>
        <v>5</v>
      </c>
      <c r="AH737" s="6">
        <f>AVERAGE(Feedback[[#This Row],[S.A]:[Gymm]])</f>
        <v>2.75</v>
      </c>
      <c r="AI737" s="6">
        <f>AVERAGE(Feedback[[#This Row],[S.A]:[C-I-P]])</f>
        <v>4</v>
      </c>
      <c r="AJ737" s="6">
        <f>AVERAGE(Feedback[[#This Row],[RM_S]:[RM_C]])</f>
        <v>1.5</v>
      </c>
      <c r="AK737" s="6">
        <f>AVERAGE(Feedback[[#This Row],[F_Q]:[Var_Food]])</f>
        <v>2.5</v>
      </c>
      <c r="AL737" s="6">
        <f>AVERAGE(Feedback[[#This Row],[B &amp; TV]:[Gymm]])</f>
        <v>3</v>
      </c>
    </row>
    <row r="738" spans="1:38" x14ac:dyDescent="0.3">
      <c r="A738">
        <v>737</v>
      </c>
      <c r="B738" s="1">
        <v>44159</v>
      </c>
      <c r="C738" s="1">
        <v>44181</v>
      </c>
      <c r="D738" s="5">
        <f>INT(YEAR(Feedback[[#This Row],[Checkin Date]]))</f>
        <v>2020</v>
      </c>
      <c r="E738" s="5" t="s">
        <v>2015</v>
      </c>
      <c r="F738" s="5" t="str">
        <f>TEXT(Feedback[[#This Row],[Checkin Date]],"dddd")</f>
        <v>Tuesday</v>
      </c>
      <c r="G738" s="5" t="str">
        <f>IF(OR(Feedback[[#This Row],[Checkin Day]]="Monday",Feedback[[#This Row],[Checkin Day]]="Tuesday",Feedback[[#This Row],[Checkin Day]]="Wednesday",Feedback[[#This Row],[Checkin Day]]="Thursday"),"Weekdays","Weekends")</f>
        <v>Weekdays</v>
      </c>
      <c r="H738">
        <v>22</v>
      </c>
      <c r="I7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38" t="s">
        <v>768</v>
      </c>
      <c r="K738" t="s">
        <v>21</v>
      </c>
      <c r="L738" s="1">
        <v>21342</v>
      </c>
      <c r="M738" s="5">
        <f ca="1">DATEDIF(Feedback[[#This Row],[Date of Birth]],TODAY(),"Y")</f>
        <v>67</v>
      </c>
      <c r="N738" t="s">
        <v>22</v>
      </c>
      <c r="O738" t="s">
        <v>23</v>
      </c>
      <c r="P738">
        <v>5</v>
      </c>
      <c r="Q738">
        <v>9</v>
      </c>
      <c r="R738" t="s">
        <v>28</v>
      </c>
      <c r="S738" t="s">
        <v>28</v>
      </c>
      <c r="T738" t="s">
        <v>25</v>
      </c>
      <c r="U738" t="s">
        <v>25</v>
      </c>
      <c r="V738" t="s">
        <v>28</v>
      </c>
      <c r="W738" t="s">
        <v>27</v>
      </c>
      <c r="X738" t="s">
        <v>27</v>
      </c>
      <c r="Y738" t="s">
        <v>28</v>
      </c>
      <c r="Z738" s="6">
        <f>VLOOKUP(Feedback[[#This Row],[Staff attitude]],Rating_Range[],2,0)</f>
        <v>5</v>
      </c>
      <c r="AA738" s="6">
        <f>VLOOKUP(Feedback[[#This Row],[Check-in Process]],Rating_Range[],2,0)</f>
        <v>5</v>
      </c>
      <c r="AB738" s="6">
        <f>VLOOKUP(Feedback[[#This Row],[Room service]],Rating_Range[],2,0)</f>
        <v>4</v>
      </c>
      <c r="AC738" s="6">
        <f>VLOOKUP(Feedback[[#This Row],[Room cleanliness]],Rating_Range[],2,0)</f>
        <v>4</v>
      </c>
      <c r="AD738" s="6">
        <f>VLOOKUP(Feedback[[#This Row],[Food quality]],Rating_Range[],2,0)</f>
        <v>5</v>
      </c>
      <c r="AE738" s="6">
        <f>VLOOKUP(Feedback[[#This Row],[Variety of food]],Rating_Range[],2,0)</f>
        <v>2</v>
      </c>
      <c r="AF738" s="6">
        <f>VLOOKUP(Feedback[[#This Row],[Broadband &amp; TV]],Rating_Range[],2,0)</f>
        <v>2</v>
      </c>
      <c r="AG738" s="6">
        <f>VLOOKUP(Feedback[[#This Row],[Gym]],Rating_Range[],2,0)</f>
        <v>5</v>
      </c>
      <c r="AH738" s="6">
        <f>AVERAGE(Feedback[[#This Row],[S.A]:[Gymm]])</f>
        <v>4</v>
      </c>
      <c r="AI738" s="6">
        <f>AVERAGE(Feedback[[#This Row],[S.A]:[C-I-P]])</f>
        <v>5</v>
      </c>
      <c r="AJ738" s="6">
        <f>AVERAGE(Feedback[[#This Row],[RM_S]:[RM_C]])</f>
        <v>4</v>
      </c>
      <c r="AK738" s="6">
        <f>AVERAGE(Feedback[[#This Row],[F_Q]:[Var_Food]])</f>
        <v>3.5</v>
      </c>
      <c r="AL738" s="6">
        <f>AVERAGE(Feedback[[#This Row],[B &amp; TV]:[Gymm]])</f>
        <v>3.5</v>
      </c>
    </row>
    <row r="739" spans="1:38" x14ac:dyDescent="0.3">
      <c r="A739">
        <v>738</v>
      </c>
      <c r="B739" s="1">
        <v>44586</v>
      </c>
      <c r="C739" s="1">
        <v>44607</v>
      </c>
      <c r="D739" s="5">
        <f>INT(YEAR(Feedback[[#This Row],[Checkin Date]]))</f>
        <v>2022</v>
      </c>
      <c r="E739" s="5" t="s">
        <v>2014</v>
      </c>
      <c r="F739" s="5" t="str">
        <f>TEXT(Feedback[[#This Row],[Checkin Date]],"dddd")</f>
        <v>Tuesday</v>
      </c>
      <c r="G739" s="5" t="str">
        <f>IF(OR(Feedback[[#This Row],[Checkin Day]]="Monday",Feedback[[#This Row],[Checkin Day]]="Tuesday",Feedback[[#This Row],[Checkin Day]]="Wednesday",Feedback[[#This Row],[Checkin Day]]="Thursday"),"Weekdays","Weekends")</f>
        <v>Weekdays</v>
      </c>
      <c r="H739">
        <v>21</v>
      </c>
      <c r="I7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39" t="s">
        <v>769</v>
      </c>
      <c r="K739" t="s">
        <v>21</v>
      </c>
      <c r="L739" s="1">
        <v>19845</v>
      </c>
      <c r="M739" s="5">
        <f ca="1">DATEDIF(Feedback[[#This Row],[Date of Birth]],TODAY(),"Y")</f>
        <v>71</v>
      </c>
      <c r="N739" t="s">
        <v>31</v>
      </c>
      <c r="O739" t="s">
        <v>1992</v>
      </c>
      <c r="P739">
        <v>3</v>
      </c>
      <c r="Q739">
        <v>9</v>
      </c>
      <c r="R739" t="s">
        <v>27</v>
      </c>
      <c r="S739" t="s">
        <v>24</v>
      </c>
      <c r="T739" t="s">
        <v>24</v>
      </c>
      <c r="U739" t="s">
        <v>26</v>
      </c>
      <c r="V739" t="s">
        <v>26</v>
      </c>
      <c r="W739" t="s">
        <v>27</v>
      </c>
      <c r="X739" t="s">
        <v>26</v>
      </c>
      <c r="Y739" t="s">
        <v>24</v>
      </c>
      <c r="Z739" s="6">
        <f>VLOOKUP(Feedback[[#This Row],[Staff attitude]],Rating_Range[],2,0)</f>
        <v>2</v>
      </c>
      <c r="AA739" s="6">
        <f>VLOOKUP(Feedback[[#This Row],[Check-in Process]],Rating_Range[],2,0)</f>
        <v>3</v>
      </c>
      <c r="AB739" s="6">
        <f>VLOOKUP(Feedback[[#This Row],[Room service]],Rating_Range[],2,0)</f>
        <v>3</v>
      </c>
      <c r="AC739" s="6">
        <f>VLOOKUP(Feedback[[#This Row],[Room cleanliness]],Rating_Range[],2,0)</f>
        <v>1</v>
      </c>
      <c r="AD739" s="6">
        <f>VLOOKUP(Feedback[[#This Row],[Food quality]],Rating_Range[],2,0)</f>
        <v>1</v>
      </c>
      <c r="AE739" s="6">
        <f>VLOOKUP(Feedback[[#This Row],[Variety of food]],Rating_Range[],2,0)</f>
        <v>2</v>
      </c>
      <c r="AF739" s="6">
        <f>VLOOKUP(Feedback[[#This Row],[Broadband &amp; TV]],Rating_Range[],2,0)</f>
        <v>1</v>
      </c>
      <c r="AG739" s="6">
        <f>VLOOKUP(Feedback[[#This Row],[Gym]],Rating_Range[],2,0)</f>
        <v>3</v>
      </c>
      <c r="AH739" s="6">
        <f>AVERAGE(Feedback[[#This Row],[S.A]:[Gymm]])</f>
        <v>2</v>
      </c>
      <c r="AI739" s="6">
        <f>AVERAGE(Feedback[[#This Row],[S.A]:[C-I-P]])</f>
        <v>2.5</v>
      </c>
      <c r="AJ739" s="6">
        <f>AVERAGE(Feedback[[#This Row],[RM_S]:[RM_C]])</f>
        <v>2</v>
      </c>
      <c r="AK739" s="6">
        <f>AVERAGE(Feedback[[#This Row],[F_Q]:[Var_Food]])</f>
        <v>1.5</v>
      </c>
      <c r="AL739" s="6">
        <f>AVERAGE(Feedback[[#This Row],[B &amp; TV]:[Gymm]])</f>
        <v>2</v>
      </c>
    </row>
    <row r="740" spans="1:38" x14ac:dyDescent="0.3">
      <c r="A740">
        <v>739</v>
      </c>
      <c r="B740" s="1">
        <v>44311</v>
      </c>
      <c r="C740" s="1">
        <v>44340</v>
      </c>
      <c r="D740" s="5">
        <f>INT(YEAR(Feedback[[#This Row],[Checkin Date]]))</f>
        <v>2021</v>
      </c>
      <c r="E740" s="5" t="s">
        <v>2008</v>
      </c>
      <c r="F740" s="5" t="str">
        <f>TEXT(Feedback[[#This Row],[Checkin Date]],"dddd")</f>
        <v>Sunday</v>
      </c>
      <c r="G740" s="5" t="str">
        <f>IF(OR(Feedback[[#This Row],[Checkin Day]]="Monday",Feedback[[#This Row],[Checkin Day]]="Tuesday",Feedback[[#This Row],[Checkin Day]]="Wednesday",Feedback[[#This Row],[Checkin Day]]="Thursday"),"Weekdays","Weekends")</f>
        <v>Weekends</v>
      </c>
      <c r="H740">
        <v>29</v>
      </c>
      <c r="I7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40" t="s">
        <v>770</v>
      </c>
      <c r="K740" t="s">
        <v>21</v>
      </c>
      <c r="L740" s="1">
        <v>34984</v>
      </c>
      <c r="M740" s="5">
        <f ca="1">DATEDIF(Feedback[[#This Row],[Date of Birth]],TODAY(),"Y")</f>
        <v>29</v>
      </c>
      <c r="N740" t="s">
        <v>31</v>
      </c>
      <c r="O740" t="s">
        <v>1993</v>
      </c>
      <c r="P740">
        <v>5</v>
      </c>
      <c r="Q740">
        <v>10</v>
      </c>
      <c r="R740" t="s">
        <v>28</v>
      </c>
      <c r="S740" t="s">
        <v>25</v>
      </c>
      <c r="T740" t="s">
        <v>24</v>
      </c>
      <c r="U740" t="s">
        <v>27</v>
      </c>
      <c r="V740" t="s">
        <v>26</v>
      </c>
      <c r="W740" t="s">
        <v>27</v>
      </c>
      <c r="X740" t="s">
        <v>28</v>
      </c>
      <c r="Y740" t="s">
        <v>28</v>
      </c>
      <c r="Z740" s="6">
        <f>VLOOKUP(Feedback[[#This Row],[Staff attitude]],Rating_Range[],2,0)</f>
        <v>5</v>
      </c>
      <c r="AA740" s="6">
        <f>VLOOKUP(Feedback[[#This Row],[Check-in Process]],Rating_Range[],2,0)</f>
        <v>4</v>
      </c>
      <c r="AB740" s="6">
        <f>VLOOKUP(Feedback[[#This Row],[Room service]],Rating_Range[],2,0)</f>
        <v>3</v>
      </c>
      <c r="AC740" s="6">
        <f>VLOOKUP(Feedback[[#This Row],[Room cleanliness]],Rating_Range[],2,0)</f>
        <v>2</v>
      </c>
      <c r="AD740" s="6">
        <f>VLOOKUP(Feedback[[#This Row],[Food quality]],Rating_Range[],2,0)</f>
        <v>1</v>
      </c>
      <c r="AE740" s="6">
        <f>VLOOKUP(Feedback[[#This Row],[Variety of food]],Rating_Range[],2,0)</f>
        <v>2</v>
      </c>
      <c r="AF740" s="6">
        <f>VLOOKUP(Feedback[[#This Row],[Broadband &amp; TV]],Rating_Range[],2,0)</f>
        <v>5</v>
      </c>
      <c r="AG740" s="6">
        <f>VLOOKUP(Feedback[[#This Row],[Gym]],Rating_Range[],2,0)</f>
        <v>5</v>
      </c>
      <c r="AH740" s="6">
        <f>AVERAGE(Feedback[[#This Row],[S.A]:[Gymm]])</f>
        <v>3.375</v>
      </c>
      <c r="AI740" s="6">
        <f>AVERAGE(Feedback[[#This Row],[S.A]:[C-I-P]])</f>
        <v>4.5</v>
      </c>
      <c r="AJ740" s="6">
        <f>AVERAGE(Feedback[[#This Row],[RM_S]:[RM_C]])</f>
        <v>2.5</v>
      </c>
      <c r="AK740" s="6">
        <f>AVERAGE(Feedback[[#This Row],[F_Q]:[Var_Food]])</f>
        <v>1.5</v>
      </c>
      <c r="AL740" s="6">
        <f>AVERAGE(Feedback[[#This Row],[B &amp; TV]:[Gymm]])</f>
        <v>5</v>
      </c>
    </row>
    <row r="741" spans="1:38" x14ac:dyDescent="0.3">
      <c r="A741">
        <v>740</v>
      </c>
      <c r="B741" s="1">
        <v>44159</v>
      </c>
      <c r="C741" s="1">
        <v>44183</v>
      </c>
      <c r="D741" s="5">
        <f>INT(YEAR(Feedback[[#This Row],[Checkin Date]]))</f>
        <v>2020</v>
      </c>
      <c r="E741" s="5" t="s">
        <v>2015</v>
      </c>
      <c r="F741" s="5" t="str">
        <f>TEXT(Feedback[[#This Row],[Checkin Date]],"dddd")</f>
        <v>Tuesday</v>
      </c>
      <c r="G741" s="5" t="str">
        <f>IF(OR(Feedback[[#This Row],[Checkin Day]]="Monday",Feedback[[#This Row],[Checkin Day]]="Tuesday",Feedback[[#This Row],[Checkin Day]]="Wednesday",Feedback[[#This Row],[Checkin Day]]="Thursday"),"Weekdays","Weekends")</f>
        <v>Weekdays</v>
      </c>
      <c r="H741">
        <v>24</v>
      </c>
      <c r="I7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41" t="s">
        <v>771</v>
      </c>
      <c r="K741" t="s">
        <v>21</v>
      </c>
      <c r="L741" s="1">
        <v>33530</v>
      </c>
      <c r="M741" s="5">
        <f ca="1">DATEDIF(Feedback[[#This Row],[Date of Birth]],TODAY(),"Y")</f>
        <v>33</v>
      </c>
      <c r="N741" t="s">
        <v>22</v>
      </c>
      <c r="O741" t="s">
        <v>23</v>
      </c>
      <c r="P741">
        <v>1</v>
      </c>
      <c r="Q741">
        <v>8</v>
      </c>
      <c r="R741" t="s">
        <v>24</v>
      </c>
      <c r="S741" t="s">
        <v>25</v>
      </c>
      <c r="T741" t="s">
        <v>27</v>
      </c>
      <c r="U741" t="s">
        <v>27</v>
      </c>
      <c r="V741" t="s">
        <v>28</v>
      </c>
      <c r="W741" t="s">
        <v>27</v>
      </c>
      <c r="X741" t="s">
        <v>27</v>
      </c>
      <c r="Y741" t="s">
        <v>24</v>
      </c>
      <c r="Z741" s="6">
        <f>VLOOKUP(Feedback[[#This Row],[Staff attitude]],Rating_Range[],2,0)</f>
        <v>3</v>
      </c>
      <c r="AA741" s="6">
        <f>VLOOKUP(Feedback[[#This Row],[Check-in Process]],Rating_Range[],2,0)</f>
        <v>4</v>
      </c>
      <c r="AB741" s="6">
        <f>VLOOKUP(Feedback[[#This Row],[Room service]],Rating_Range[],2,0)</f>
        <v>2</v>
      </c>
      <c r="AC741" s="6">
        <f>VLOOKUP(Feedback[[#This Row],[Room cleanliness]],Rating_Range[],2,0)</f>
        <v>2</v>
      </c>
      <c r="AD741" s="6">
        <f>VLOOKUP(Feedback[[#This Row],[Food quality]],Rating_Range[],2,0)</f>
        <v>5</v>
      </c>
      <c r="AE741" s="6">
        <f>VLOOKUP(Feedback[[#This Row],[Variety of food]],Rating_Range[],2,0)</f>
        <v>2</v>
      </c>
      <c r="AF741" s="6">
        <f>VLOOKUP(Feedback[[#This Row],[Broadband &amp; TV]],Rating_Range[],2,0)</f>
        <v>2</v>
      </c>
      <c r="AG741" s="6">
        <f>VLOOKUP(Feedback[[#This Row],[Gym]],Rating_Range[],2,0)</f>
        <v>3</v>
      </c>
      <c r="AH741" s="6">
        <f>AVERAGE(Feedback[[#This Row],[S.A]:[Gymm]])</f>
        <v>2.875</v>
      </c>
      <c r="AI741" s="6">
        <f>AVERAGE(Feedback[[#This Row],[S.A]:[C-I-P]])</f>
        <v>3.5</v>
      </c>
      <c r="AJ741" s="6">
        <f>AVERAGE(Feedback[[#This Row],[RM_S]:[RM_C]])</f>
        <v>2</v>
      </c>
      <c r="AK741" s="6">
        <f>AVERAGE(Feedback[[#This Row],[F_Q]:[Var_Food]])</f>
        <v>3.5</v>
      </c>
      <c r="AL741" s="6">
        <f>AVERAGE(Feedback[[#This Row],[B &amp; TV]:[Gymm]])</f>
        <v>2.5</v>
      </c>
    </row>
    <row r="742" spans="1:38" x14ac:dyDescent="0.3">
      <c r="A742">
        <v>741</v>
      </c>
      <c r="B742" s="1">
        <v>43862</v>
      </c>
      <c r="C742" s="1">
        <v>43873</v>
      </c>
      <c r="D742" s="5">
        <f>INT(YEAR(Feedback[[#This Row],[Checkin Date]]))</f>
        <v>2020</v>
      </c>
      <c r="E742" s="5" t="s">
        <v>2018</v>
      </c>
      <c r="F742" s="5" t="str">
        <f>TEXT(Feedback[[#This Row],[Checkin Date]],"dddd")</f>
        <v>Saturday</v>
      </c>
      <c r="G742" s="5" t="str">
        <f>IF(OR(Feedback[[#This Row],[Checkin Day]]="Monday",Feedback[[#This Row],[Checkin Day]]="Tuesday",Feedback[[#This Row],[Checkin Day]]="Wednesday",Feedback[[#This Row],[Checkin Day]]="Thursday"),"Weekdays","Weekends")</f>
        <v>Weekends</v>
      </c>
      <c r="H742">
        <v>11</v>
      </c>
      <c r="I7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42" t="s">
        <v>772</v>
      </c>
      <c r="K742" t="s">
        <v>21</v>
      </c>
      <c r="L742" s="1">
        <v>35739</v>
      </c>
      <c r="M742" s="5">
        <f ca="1">DATEDIF(Feedback[[#This Row],[Date of Birth]],TODAY(),"Y")</f>
        <v>27</v>
      </c>
      <c r="N742" t="s">
        <v>22</v>
      </c>
      <c r="O742" t="s">
        <v>23</v>
      </c>
      <c r="P742">
        <v>4</v>
      </c>
      <c r="Q742">
        <v>6</v>
      </c>
      <c r="R742" t="s">
        <v>28</v>
      </c>
      <c r="S742" t="s">
        <v>25</v>
      </c>
      <c r="T742" t="s">
        <v>24</v>
      </c>
      <c r="U742" t="s">
        <v>24</v>
      </c>
      <c r="V742" t="s">
        <v>26</v>
      </c>
      <c r="W742" t="s">
        <v>26</v>
      </c>
      <c r="X742" t="s">
        <v>24</v>
      </c>
      <c r="Y742" t="s">
        <v>26</v>
      </c>
      <c r="Z742" s="6">
        <f>VLOOKUP(Feedback[[#This Row],[Staff attitude]],Rating_Range[],2,0)</f>
        <v>5</v>
      </c>
      <c r="AA742" s="6">
        <f>VLOOKUP(Feedback[[#This Row],[Check-in Process]],Rating_Range[],2,0)</f>
        <v>4</v>
      </c>
      <c r="AB742" s="6">
        <f>VLOOKUP(Feedback[[#This Row],[Room service]],Rating_Range[],2,0)</f>
        <v>3</v>
      </c>
      <c r="AC742" s="6">
        <f>VLOOKUP(Feedback[[#This Row],[Room cleanliness]],Rating_Range[],2,0)</f>
        <v>3</v>
      </c>
      <c r="AD742" s="6">
        <f>VLOOKUP(Feedback[[#This Row],[Food quality]],Rating_Range[],2,0)</f>
        <v>1</v>
      </c>
      <c r="AE742" s="6">
        <f>VLOOKUP(Feedback[[#This Row],[Variety of food]],Rating_Range[],2,0)</f>
        <v>1</v>
      </c>
      <c r="AF742" s="6">
        <f>VLOOKUP(Feedback[[#This Row],[Broadband &amp; TV]],Rating_Range[],2,0)</f>
        <v>3</v>
      </c>
      <c r="AG742" s="6">
        <f>VLOOKUP(Feedback[[#This Row],[Gym]],Rating_Range[],2,0)</f>
        <v>1</v>
      </c>
      <c r="AH742" s="6">
        <f>AVERAGE(Feedback[[#This Row],[S.A]:[Gymm]])</f>
        <v>2.625</v>
      </c>
      <c r="AI742" s="6">
        <f>AVERAGE(Feedback[[#This Row],[S.A]:[C-I-P]])</f>
        <v>4.5</v>
      </c>
      <c r="AJ742" s="6">
        <f>AVERAGE(Feedback[[#This Row],[RM_S]:[RM_C]])</f>
        <v>3</v>
      </c>
      <c r="AK742" s="6">
        <f>AVERAGE(Feedback[[#This Row],[F_Q]:[Var_Food]])</f>
        <v>1</v>
      </c>
      <c r="AL742" s="6">
        <f>AVERAGE(Feedback[[#This Row],[B &amp; TV]:[Gymm]])</f>
        <v>2</v>
      </c>
    </row>
    <row r="743" spans="1:38" x14ac:dyDescent="0.3">
      <c r="A743">
        <v>742</v>
      </c>
      <c r="B743" s="1">
        <v>44730</v>
      </c>
      <c r="C743" s="1">
        <v>44740</v>
      </c>
      <c r="D743" s="5">
        <f>INT(YEAR(Feedback[[#This Row],[Checkin Date]]))</f>
        <v>2022</v>
      </c>
      <c r="E743" s="5" t="s">
        <v>2009</v>
      </c>
      <c r="F743" s="5" t="str">
        <f>TEXT(Feedback[[#This Row],[Checkin Date]],"dddd")</f>
        <v>Saturday</v>
      </c>
      <c r="G743" s="5" t="str">
        <f>IF(OR(Feedback[[#This Row],[Checkin Day]]="Monday",Feedback[[#This Row],[Checkin Day]]="Tuesday",Feedback[[#This Row],[Checkin Day]]="Wednesday",Feedback[[#This Row],[Checkin Day]]="Thursday"),"Weekdays","Weekends")</f>
        <v>Weekends</v>
      </c>
      <c r="H743">
        <v>10</v>
      </c>
      <c r="I7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43" t="s">
        <v>773</v>
      </c>
      <c r="K743" t="s">
        <v>37</v>
      </c>
      <c r="L743" s="1">
        <v>34719</v>
      </c>
      <c r="M743" s="5">
        <f ca="1">DATEDIF(Feedback[[#This Row],[Date of Birth]],TODAY(),"Y")</f>
        <v>30</v>
      </c>
      <c r="N743" t="s">
        <v>22</v>
      </c>
      <c r="O743" t="s">
        <v>23</v>
      </c>
      <c r="P743">
        <v>5</v>
      </c>
      <c r="Q743">
        <v>6</v>
      </c>
      <c r="R743" t="s">
        <v>28</v>
      </c>
      <c r="S743" t="s">
        <v>25</v>
      </c>
      <c r="T743" t="s">
        <v>24</v>
      </c>
      <c r="U743" t="s">
        <v>24</v>
      </c>
      <c r="V743" t="s">
        <v>25</v>
      </c>
      <c r="W743" t="s">
        <v>27</v>
      </c>
      <c r="X743" t="s">
        <v>25</v>
      </c>
      <c r="Y743" t="s">
        <v>24</v>
      </c>
      <c r="Z743" s="6">
        <f>VLOOKUP(Feedback[[#This Row],[Staff attitude]],Rating_Range[],2,0)</f>
        <v>5</v>
      </c>
      <c r="AA743" s="6">
        <f>VLOOKUP(Feedback[[#This Row],[Check-in Process]],Rating_Range[],2,0)</f>
        <v>4</v>
      </c>
      <c r="AB743" s="6">
        <f>VLOOKUP(Feedback[[#This Row],[Room service]],Rating_Range[],2,0)</f>
        <v>3</v>
      </c>
      <c r="AC743" s="6">
        <f>VLOOKUP(Feedback[[#This Row],[Room cleanliness]],Rating_Range[],2,0)</f>
        <v>3</v>
      </c>
      <c r="AD743" s="6">
        <f>VLOOKUP(Feedback[[#This Row],[Food quality]],Rating_Range[],2,0)</f>
        <v>4</v>
      </c>
      <c r="AE743" s="6">
        <f>VLOOKUP(Feedback[[#This Row],[Variety of food]],Rating_Range[],2,0)</f>
        <v>2</v>
      </c>
      <c r="AF743" s="6">
        <f>VLOOKUP(Feedback[[#This Row],[Broadband &amp; TV]],Rating_Range[],2,0)</f>
        <v>4</v>
      </c>
      <c r="AG743" s="6">
        <f>VLOOKUP(Feedback[[#This Row],[Gym]],Rating_Range[],2,0)</f>
        <v>3</v>
      </c>
      <c r="AH743" s="6">
        <f>AVERAGE(Feedback[[#This Row],[S.A]:[Gymm]])</f>
        <v>3.5</v>
      </c>
      <c r="AI743" s="6">
        <f>AVERAGE(Feedback[[#This Row],[S.A]:[C-I-P]])</f>
        <v>4.5</v>
      </c>
      <c r="AJ743" s="6">
        <f>AVERAGE(Feedback[[#This Row],[RM_S]:[RM_C]])</f>
        <v>3</v>
      </c>
      <c r="AK743" s="6">
        <f>AVERAGE(Feedback[[#This Row],[F_Q]:[Var_Food]])</f>
        <v>3</v>
      </c>
      <c r="AL743" s="6">
        <f>AVERAGE(Feedback[[#This Row],[B &amp; TV]:[Gymm]])</f>
        <v>3.5</v>
      </c>
    </row>
    <row r="744" spans="1:38" x14ac:dyDescent="0.3">
      <c r="A744">
        <v>743</v>
      </c>
      <c r="B744" s="1">
        <v>44459</v>
      </c>
      <c r="C744" s="1">
        <v>44473</v>
      </c>
      <c r="D744" s="5">
        <f>INT(YEAR(Feedback[[#This Row],[Checkin Date]]))</f>
        <v>2021</v>
      </c>
      <c r="E744" s="5" t="s">
        <v>2019</v>
      </c>
      <c r="F744" s="5" t="str">
        <f>TEXT(Feedback[[#This Row],[Checkin Date]],"dddd")</f>
        <v>Monday</v>
      </c>
      <c r="G744" s="5" t="str">
        <f>IF(OR(Feedback[[#This Row],[Checkin Day]]="Monday",Feedback[[#This Row],[Checkin Day]]="Tuesday",Feedback[[#This Row],[Checkin Day]]="Wednesday",Feedback[[#This Row],[Checkin Day]]="Thursday"),"Weekdays","Weekends")</f>
        <v>Weekdays</v>
      </c>
      <c r="H744">
        <v>14</v>
      </c>
      <c r="I7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44" t="s">
        <v>774</v>
      </c>
      <c r="K744" t="s">
        <v>37</v>
      </c>
      <c r="L744" s="1">
        <v>30762</v>
      </c>
      <c r="M744" s="5">
        <f ca="1">DATEDIF(Feedback[[#This Row],[Date of Birth]],TODAY(),"Y")</f>
        <v>41</v>
      </c>
      <c r="N744" t="s">
        <v>22</v>
      </c>
      <c r="O744" t="s">
        <v>23</v>
      </c>
      <c r="P744">
        <v>2</v>
      </c>
      <c r="Q744">
        <v>8</v>
      </c>
      <c r="R744" t="s">
        <v>28</v>
      </c>
      <c r="S744" t="s">
        <v>24</v>
      </c>
      <c r="T744" t="s">
        <v>28</v>
      </c>
      <c r="U744" t="s">
        <v>27</v>
      </c>
      <c r="V744" t="s">
        <v>25</v>
      </c>
      <c r="W744" t="s">
        <v>26</v>
      </c>
      <c r="X744" t="s">
        <v>28</v>
      </c>
      <c r="Y744" t="s">
        <v>26</v>
      </c>
      <c r="Z744" s="6">
        <f>VLOOKUP(Feedback[[#This Row],[Staff attitude]],Rating_Range[],2,0)</f>
        <v>5</v>
      </c>
      <c r="AA744" s="6">
        <f>VLOOKUP(Feedback[[#This Row],[Check-in Process]],Rating_Range[],2,0)</f>
        <v>3</v>
      </c>
      <c r="AB744" s="6">
        <f>VLOOKUP(Feedback[[#This Row],[Room service]],Rating_Range[],2,0)</f>
        <v>5</v>
      </c>
      <c r="AC744" s="6">
        <f>VLOOKUP(Feedback[[#This Row],[Room cleanliness]],Rating_Range[],2,0)</f>
        <v>2</v>
      </c>
      <c r="AD744" s="6">
        <f>VLOOKUP(Feedback[[#This Row],[Food quality]],Rating_Range[],2,0)</f>
        <v>4</v>
      </c>
      <c r="AE744" s="6">
        <f>VLOOKUP(Feedback[[#This Row],[Variety of food]],Rating_Range[],2,0)</f>
        <v>1</v>
      </c>
      <c r="AF744" s="6">
        <f>VLOOKUP(Feedback[[#This Row],[Broadband &amp; TV]],Rating_Range[],2,0)</f>
        <v>5</v>
      </c>
      <c r="AG744" s="6">
        <f>VLOOKUP(Feedback[[#This Row],[Gym]],Rating_Range[],2,0)</f>
        <v>1</v>
      </c>
      <c r="AH744" s="6">
        <f>AVERAGE(Feedback[[#This Row],[S.A]:[Gymm]])</f>
        <v>3.25</v>
      </c>
      <c r="AI744" s="6">
        <f>AVERAGE(Feedback[[#This Row],[S.A]:[C-I-P]])</f>
        <v>4</v>
      </c>
      <c r="AJ744" s="6">
        <f>AVERAGE(Feedback[[#This Row],[RM_S]:[RM_C]])</f>
        <v>3.5</v>
      </c>
      <c r="AK744" s="6">
        <f>AVERAGE(Feedback[[#This Row],[F_Q]:[Var_Food]])</f>
        <v>2.5</v>
      </c>
      <c r="AL744" s="6">
        <f>AVERAGE(Feedback[[#This Row],[B &amp; TV]:[Gymm]])</f>
        <v>3</v>
      </c>
    </row>
    <row r="745" spans="1:38" x14ac:dyDescent="0.3">
      <c r="A745">
        <v>744</v>
      </c>
      <c r="B745" s="1">
        <v>44801</v>
      </c>
      <c r="C745" s="1">
        <v>44830</v>
      </c>
      <c r="D745" s="5">
        <f>INT(YEAR(Feedback[[#This Row],[Checkin Date]]))</f>
        <v>2022</v>
      </c>
      <c r="E745" s="5" t="s">
        <v>2012</v>
      </c>
      <c r="F745" s="5" t="str">
        <f>TEXT(Feedback[[#This Row],[Checkin Date]],"dddd")</f>
        <v>Sunday</v>
      </c>
      <c r="G745" s="5" t="str">
        <f>IF(OR(Feedback[[#This Row],[Checkin Day]]="Monday",Feedback[[#This Row],[Checkin Day]]="Tuesday",Feedback[[#This Row],[Checkin Day]]="Wednesday",Feedback[[#This Row],[Checkin Day]]="Thursday"),"Weekdays","Weekends")</f>
        <v>Weekends</v>
      </c>
      <c r="H745">
        <v>29</v>
      </c>
      <c r="I7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45" t="s">
        <v>775</v>
      </c>
      <c r="K745" t="s">
        <v>37</v>
      </c>
      <c r="L745" s="1">
        <v>38949</v>
      </c>
      <c r="M745" s="5">
        <f ca="1">DATEDIF(Feedback[[#This Row],[Date of Birth]],TODAY(),"Y")</f>
        <v>18</v>
      </c>
      <c r="N745" t="s">
        <v>22</v>
      </c>
      <c r="O745" t="s">
        <v>23</v>
      </c>
      <c r="P745">
        <v>4</v>
      </c>
      <c r="Q745">
        <v>6</v>
      </c>
      <c r="R745" t="s">
        <v>25</v>
      </c>
      <c r="S745" t="s">
        <v>25</v>
      </c>
      <c r="T745" t="s">
        <v>24</v>
      </c>
      <c r="U745" t="s">
        <v>27</v>
      </c>
      <c r="V745" t="s">
        <v>24</v>
      </c>
      <c r="W745" t="s">
        <v>28</v>
      </c>
      <c r="X745" t="s">
        <v>27</v>
      </c>
      <c r="Y745" t="s">
        <v>26</v>
      </c>
      <c r="Z745" s="6">
        <f>VLOOKUP(Feedback[[#This Row],[Staff attitude]],Rating_Range[],2,0)</f>
        <v>4</v>
      </c>
      <c r="AA745" s="6">
        <f>VLOOKUP(Feedback[[#This Row],[Check-in Process]],Rating_Range[],2,0)</f>
        <v>4</v>
      </c>
      <c r="AB745" s="6">
        <f>VLOOKUP(Feedback[[#This Row],[Room service]],Rating_Range[],2,0)</f>
        <v>3</v>
      </c>
      <c r="AC745" s="6">
        <f>VLOOKUP(Feedback[[#This Row],[Room cleanliness]],Rating_Range[],2,0)</f>
        <v>2</v>
      </c>
      <c r="AD745" s="6">
        <f>VLOOKUP(Feedback[[#This Row],[Food quality]],Rating_Range[],2,0)</f>
        <v>3</v>
      </c>
      <c r="AE745" s="6">
        <f>VLOOKUP(Feedback[[#This Row],[Variety of food]],Rating_Range[],2,0)</f>
        <v>5</v>
      </c>
      <c r="AF745" s="6">
        <f>VLOOKUP(Feedback[[#This Row],[Broadband &amp; TV]],Rating_Range[],2,0)</f>
        <v>2</v>
      </c>
      <c r="AG745" s="6">
        <f>VLOOKUP(Feedback[[#This Row],[Gym]],Rating_Range[],2,0)</f>
        <v>1</v>
      </c>
      <c r="AH745" s="6">
        <f>AVERAGE(Feedback[[#This Row],[S.A]:[Gymm]])</f>
        <v>3</v>
      </c>
      <c r="AI745" s="6">
        <f>AVERAGE(Feedback[[#This Row],[S.A]:[C-I-P]])</f>
        <v>4</v>
      </c>
      <c r="AJ745" s="6">
        <f>AVERAGE(Feedback[[#This Row],[RM_S]:[RM_C]])</f>
        <v>2.5</v>
      </c>
      <c r="AK745" s="6">
        <f>AVERAGE(Feedback[[#This Row],[F_Q]:[Var_Food]])</f>
        <v>4</v>
      </c>
      <c r="AL745" s="6">
        <f>AVERAGE(Feedback[[#This Row],[B &amp; TV]:[Gymm]])</f>
        <v>1.5</v>
      </c>
    </row>
    <row r="746" spans="1:38" x14ac:dyDescent="0.3">
      <c r="A746">
        <v>745</v>
      </c>
      <c r="B746" s="1">
        <v>44897</v>
      </c>
      <c r="C746" s="1">
        <v>44903</v>
      </c>
      <c r="D746" s="5">
        <f>INT(YEAR(Feedback[[#This Row],[Checkin Date]]))</f>
        <v>2022</v>
      </c>
      <c r="E746" s="5" t="s">
        <v>2010</v>
      </c>
      <c r="F746" s="5" t="str">
        <f>TEXT(Feedback[[#This Row],[Checkin Date]],"dddd")</f>
        <v>Friday</v>
      </c>
      <c r="G746" s="5" t="str">
        <f>IF(OR(Feedback[[#This Row],[Checkin Day]]="Monday",Feedback[[#This Row],[Checkin Day]]="Tuesday",Feedback[[#This Row],[Checkin Day]]="Wednesday",Feedback[[#This Row],[Checkin Day]]="Thursday"),"Weekdays","Weekends")</f>
        <v>Weekends</v>
      </c>
      <c r="H746">
        <v>6</v>
      </c>
      <c r="I7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46" t="s">
        <v>776</v>
      </c>
      <c r="K746" t="s">
        <v>21</v>
      </c>
      <c r="L746" s="1">
        <v>18885</v>
      </c>
      <c r="M746" s="5">
        <f ca="1">DATEDIF(Feedback[[#This Row],[Date of Birth]],TODAY(),"Y")</f>
        <v>73</v>
      </c>
      <c r="N746" t="s">
        <v>31</v>
      </c>
      <c r="O746" t="s">
        <v>1994</v>
      </c>
      <c r="P746">
        <v>1</v>
      </c>
      <c r="Q746">
        <v>9</v>
      </c>
      <c r="R746" t="s">
        <v>28</v>
      </c>
      <c r="S746" t="s">
        <v>25</v>
      </c>
      <c r="T746" t="s">
        <v>28</v>
      </c>
      <c r="U746" t="s">
        <v>28</v>
      </c>
      <c r="V746" t="s">
        <v>24</v>
      </c>
      <c r="W746" t="s">
        <v>26</v>
      </c>
      <c r="X746" t="s">
        <v>26</v>
      </c>
      <c r="Y746" t="s">
        <v>27</v>
      </c>
      <c r="Z746" s="6">
        <f>VLOOKUP(Feedback[[#This Row],[Staff attitude]],Rating_Range[],2,0)</f>
        <v>5</v>
      </c>
      <c r="AA746" s="6">
        <f>VLOOKUP(Feedback[[#This Row],[Check-in Process]],Rating_Range[],2,0)</f>
        <v>4</v>
      </c>
      <c r="AB746" s="6">
        <f>VLOOKUP(Feedback[[#This Row],[Room service]],Rating_Range[],2,0)</f>
        <v>5</v>
      </c>
      <c r="AC746" s="6">
        <f>VLOOKUP(Feedback[[#This Row],[Room cleanliness]],Rating_Range[],2,0)</f>
        <v>5</v>
      </c>
      <c r="AD746" s="6">
        <f>VLOOKUP(Feedback[[#This Row],[Food quality]],Rating_Range[],2,0)</f>
        <v>3</v>
      </c>
      <c r="AE746" s="6">
        <f>VLOOKUP(Feedback[[#This Row],[Variety of food]],Rating_Range[],2,0)</f>
        <v>1</v>
      </c>
      <c r="AF746" s="6">
        <f>VLOOKUP(Feedback[[#This Row],[Broadband &amp; TV]],Rating_Range[],2,0)</f>
        <v>1</v>
      </c>
      <c r="AG746" s="6">
        <f>VLOOKUP(Feedback[[#This Row],[Gym]],Rating_Range[],2,0)</f>
        <v>2</v>
      </c>
      <c r="AH746" s="6">
        <f>AVERAGE(Feedback[[#This Row],[S.A]:[Gymm]])</f>
        <v>3.25</v>
      </c>
      <c r="AI746" s="6">
        <f>AVERAGE(Feedback[[#This Row],[S.A]:[C-I-P]])</f>
        <v>4.5</v>
      </c>
      <c r="AJ746" s="6">
        <f>AVERAGE(Feedback[[#This Row],[RM_S]:[RM_C]])</f>
        <v>5</v>
      </c>
      <c r="AK746" s="6">
        <f>AVERAGE(Feedback[[#This Row],[F_Q]:[Var_Food]])</f>
        <v>2</v>
      </c>
      <c r="AL746" s="6">
        <f>AVERAGE(Feedback[[#This Row],[B &amp; TV]:[Gymm]])</f>
        <v>1.5</v>
      </c>
    </row>
    <row r="747" spans="1:38" x14ac:dyDescent="0.3">
      <c r="A747">
        <v>746</v>
      </c>
      <c r="B747" s="1">
        <v>44767</v>
      </c>
      <c r="C747" s="1">
        <v>44784</v>
      </c>
      <c r="D747" s="5">
        <f>INT(YEAR(Feedback[[#This Row],[Checkin Date]]))</f>
        <v>2022</v>
      </c>
      <c r="E747" s="5" t="s">
        <v>2016</v>
      </c>
      <c r="F747" s="5" t="str">
        <f>TEXT(Feedback[[#This Row],[Checkin Date]],"dddd")</f>
        <v>Monday</v>
      </c>
      <c r="G747" s="5" t="str">
        <f>IF(OR(Feedback[[#This Row],[Checkin Day]]="Monday",Feedback[[#This Row],[Checkin Day]]="Tuesday",Feedback[[#This Row],[Checkin Day]]="Wednesday",Feedback[[#This Row],[Checkin Day]]="Thursday"),"Weekdays","Weekends")</f>
        <v>Weekdays</v>
      </c>
      <c r="H747">
        <v>17</v>
      </c>
      <c r="I7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47" t="s">
        <v>777</v>
      </c>
      <c r="K747" t="s">
        <v>21</v>
      </c>
      <c r="L747" s="1">
        <v>31747</v>
      </c>
      <c r="M747" s="5">
        <f ca="1">DATEDIF(Feedback[[#This Row],[Date of Birth]],TODAY(),"Y")</f>
        <v>38</v>
      </c>
      <c r="N747" t="s">
        <v>53</v>
      </c>
      <c r="O747" t="s">
        <v>1995</v>
      </c>
      <c r="P747">
        <v>2</v>
      </c>
      <c r="Q747">
        <v>5</v>
      </c>
      <c r="R747" t="s">
        <v>25</v>
      </c>
      <c r="S747" t="s">
        <v>28</v>
      </c>
      <c r="T747" t="s">
        <v>26</v>
      </c>
      <c r="U747" t="s">
        <v>28</v>
      </c>
      <c r="V747" t="s">
        <v>25</v>
      </c>
      <c r="W747" t="s">
        <v>27</v>
      </c>
      <c r="X747" t="s">
        <v>28</v>
      </c>
      <c r="Y747" t="s">
        <v>28</v>
      </c>
      <c r="Z747" s="6">
        <f>VLOOKUP(Feedback[[#This Row],[Staff attitude]],Rating_Range[],2,0)</f>
        <v>4</v>
      </c>
      <c r="AA747" s="6">
        <f>VLOOKUP(Feedback[[#This Row],[Check-in Process]],Rating_Range[],2,0)</f>
        <v>5</v>
      </c>
      <c r="AB747" s="6">
        <f>VLOOKUP(Feedback[[#This Row],[Room service]],Rating_Range[],2,0)</f>
        <v>1</v>
      </c>
      <c r="AC747" s="6">
        <f>VLOOKUP(Feedback[[#This Row],[Room cleanliness]],Rating_Range[],2,0)</f>
        <v>5</v>
      </c>
      <c r="AD747" s="6">
        <f>VLOOKUP(Feedback[[#This Row],[Food quality]],Rating_Range[],2,0)</f>
        <v>4</v>
      </c>
      <c r="AE747" s="6">
        <f>VLOOKUP(Feedback[[#This Row],[Variety of food]],Rating_Range[],2,0)</f>
        <v>2</v>
      </c>
      <c r="AF747" s="6">
        <f>VLOOKUP(Feedback[[#This Row],[Broadband &amp; TV]],Rating_Range[],2,0)</f>
        <v>5</v>
      </c>
      <c r="AG747" s="6">
        <f>VLOOKUP(Feedback[[#This Row],[Gym]],Rating_Range[],2,0)</f>
        <v>5</v>
      </c>
      <c r="AH747" s="6">
        <f>AVERAGE(Feedback[[#This Row],[S.A]:[Gymm]])</f>
        <v>3.875</v>
      </c>
      <c r="AI747" s="6">
        <f>AVERAGE(Feedback[[#This Row],[S.A]:[C-I-P]])</f>
        <v>4.5</v>
      </c>
      <c r="AJ747" s="6">
        <f>AVERAGE(Feedback[[#This Row],[RM_S]:[RM_C]])</f>
        <v>3</v>
      </c>
      <c r="AK747" s="6">
        <f>AVERAGE(Feedback[[#This Row],[F_Q]:[Var_Food]])</f>
        <v>3</v>
      </c>
      <c r="AL747" s="6">
        <f>AVERAGE(Feedback[[#This Row],[B &amp; TV]:[Gymm]])</f>
        <v>5</v>
      </c>
    </row>
    <row r="748" spans="1:38" x14ac:dyDescent="0.3">
      <c r="A748">
        <v>747</v>
      </c>
      <c r="B748" s="1">
        <v>44100</v>
      </c>
      <c r="C748" s="1">
        <v>44113</v>
      </c>
      <c r="D748" s="5">
        <f>INT(YEAR(Feedback[[#This Row],[Checkin Date]]))</f>
        <v>2020</v>
      </c>
      <c r="E748" s="5" t="s">
        <v>2019</v>
      </c>
      <c r="F748" s="5" t="str">
        <f>TEXT(Feedback[[#This Row],[Checkin Date]],"dddd")</f>
        <v>Saturday</v>
      </c>
      <c r="G748" s="5" t="str">
        <f>IF(OR(Feedback[[#This Row],[Checkin Day]]="Monday",Feedback[[#This Row],[Checkin Day]]="Tuesday",Feedback[[#This Row],[Checkin Day]]="Wednesday",Feedback[[#This Row],[Checkin Day]]="Thursday"),"Weekdays","Weekends")</f>
        <v>Weekends</v>
      </c>
      <c r="H748">
        <v>13</v>
      </c>
      <c r="I7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48" t="s">
        <v>778</v>
      </c>
      <c r="K748" t="s">
        <v>21</v>
      </c>
      <c r="L748" s="1">
        <v>35625</v>
      </c>
      <c r="M748" s="5">
        <f ca="1">DATEDIF(Feedback[[#This Row],[Date of Birth]],TODAY(),"Y")</f>
        <v>27</v>
      </c>
      <c r="N748" t="s">
        <v>22</v>
      </c>
      <c r="O748" t="s">
        <v>1991</v>
      </c>
      <c r="P748">
        <v>3</v>
      </c>
      <c r="Q748">
        <v>9</v>
      </c>
      <c r="R748" t="s">
        <v>25</v>
      </c>
      <c r="S748" t="s">
        <v>27</v>
      </c>
      <c r="T748" t="s">
        <v>25</v>
      </c>
      <c r="U748" t="s">
        <v>27</v>
      </c>
      <c r="V748" t="s">
        <v>25</v>
      </c>
      <c r="W748" t="s">
        <v>28</v>
      </c>
      <c r="X748" t="s">
        <v>27</v>
      </c>
      <c r="Y748" t="s">
        <v>24</v>
      </c>
      <c r="Z748" s="6">
        <f>VLOOKUP(Feedback[[#This Row],[Staff attitude]],Rating_Range[],2,0)</f>
        <v>4</v>
      </c>
      <c r="AA748" s="6">
        <f>VLOOKUP(Feedback[[#This Row],[Check-in Process]],Rating_Range[],2,0)</f>
        <v>2</v>
      </c>
      <c r="AB748" s="6">
        <f>VLOOKUP(Feedback[[#This Row],[Room service]],Rating_Range[],2,0)</f>
        <v>4</v>
      </c>
      <c r="AC748" s="6">
        <f>VLOOKUP(Feedback[[#This Row],[Room cleanliness]],Rating_Range[],2,0)</f>
        <v>2</v>
      </c>
      <c r="AD748" s="6">
        <f>VLOOKUP(Feedback[[#This Row],[Food quality]],Rating_Range[],2,0)</f>
        <v>4</v>
      </c>
      <c r="AE748" s="6">
        <f>VLOOKUP(Feedback[[#This Row],[Variety of food]],Rating_Range[],2,0)</f>
        <v>5</v>
      </c>
      <c r="AF748" s="6">
        <f>VLOOKUP(Feedback[[#This Row],[Broadband &amp; TV]],Rating_Range[],2,0)</f>
        <v>2</v>
      </c>
      <c r="AG748" s="6">
        <f>VLOOKUP(Feedback[[#This Row],[Gym]],Rating_Range[],2,0)</f>
        <v>3</v>
      </c>
      <c r="AH748" s="6">
        <f>AVERAGE(Feedback[[#This Row],[S.A]:[Gymm]])</f>
        <v>3.25</v>
      </c>
      <c r="AI748" s="6">
        <f>AVERAGE(Feedback[[#This Row],[S.A]:[C-I-P]])</f>
        <v>3</v>
      </c>
      <c r="AJ748" s="6">
        <f>AVERAGE(Feedback[[#This Row],[RM_S]:[RM_C]])</f>
        <v>3</v>
      </c>
      <c r="AK748" s="6">
        <f>AVERAGE(Feedback[[#This Row],[F_Q]:[Var_Food]])</f>
        <v>4.5</v>
      </c>
      <c r="AL748" s="6">
        <f>AVERAGE(Feedback[[#This Row],[B &amp; TV]:[Gymm]])</f>
        <v>2.5</v>
      </c>
    </row>
    <row r="749" spans="1:38" x14ac:dyDescent="0.3">
      <c r="A749">
        <v>748</v>
      </c>
      <c r="B749" s="1">
        <v>44215</v>
      </c>
      <c r="C749" s="1">
        <v>44235</v>
      </c>
      <c r="D749" s="5">
        <f>INT(YEAR(Feedback[[#This Row],[Checkin Date]]))</f>
        <v>2021</v>
      </c>
      <c r="E749" s="5" t="s">
        <v>2014</v>
      </c>
      <c r="F749" s="5" t="str">
        <f>TEXT(Feedback[[#This Row],[Checkin Date]],"dddd")</f>
        <v>Tuesday</v>
      </c>
      <c r="G749" s="5" t="str">
        <f>IF(OR(Feedback[[#This Row],[Checkin Day]]="Monday",Feedback[[#This Row],[Checkin Day]]="Tuesday",Feedback[[#This Row],[Checkin Day]]="Wednesday",Feedback[[#This Row],[Checkin Day]]="Thursday"),"Weekdays","Weekends")</f>
        <v>Weekdays</v>
      </c>
      <c r="H749">
        <v>20</v>
      </c>
      <c r="I7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49" t="s">
        <v>779</v>
      </c>
      <c r="K749" t="s">
        <v>37</v>
      </c>
      <c r="L749" s="1">
        <v>33878</v>
      </c>
      <c r="M749" s="5">
        <f ca="1">DATEDIF(Feedback[[#This Row],[Date of Birth]],TODAY(),"Y")</f>
        <v>32</v>
      </c>
      <c r="N749" t="s">
        <v>22</v>
      </c>
      <c r="O749" t="s">
        <v>23</v>
      </c>
      <c r="P749">
        <v>3</v>
      </c>
      <c r="Q749">
        <v>9</v>
      </c>
      <c r="R749" t="s">
        <v>25</v>
      </c>
      <c r="S749" t="s">
        <v>25</v>
      </c>
      <c r="T749" t="s">
        <v>28</v>
      </c>
      <c r="U749" t="s">
        <v>24</v>
      </c>
      <c r="V749" t="s">
        <v>28</v>
      </c>
      <c r="W749" t="s">
        <v>26</v>
      </c>
      <c r="X749" t="s">
        <v>27</v>
      </c>
      <c r="Y749" t="s">
        <v>24</v>
      </c>
      <c r="Z749" s="6">
        <f>VLOOKUP(Feedback[[#This Row],[Staff attitude]],Rating_Range[],2,0)</f>
        <v>4</v>
      </c>
      <c r="AA749" s="6">
        <f>VLOOKUP(Feedback[[#This Row],[Check-in Process]],Rating_Range[],2,0)</f>
        <v>4</v>
      </c>
      <c r="AB749" s="6">
        <f>VLOOKUP(Feedback[[#This Row],[Room service]],Rating_Range[],2,0)</f>
        <v>5</v>
      </c>
      <c r="AC749" s="6">
        <f>VLOOKUP(Feedback[[#This Row],[Room cleanliness]],Rating_Range[],2,0)</f>
        <v>3</v>
      </c>
      <c r="AD749" s="6">
        <f>VLOOKUP(Feedback[[#This Row],[Food quality]],Rating_Range[],2,0)</f>
        <v>5</v>
      </c>
      <c r="AE749" s="6">
        <f>VLOOKUP(Feedback[[#This Row],[Variety of food]],Rating_Range[],2,0)</f>
        <v>1</v>
      </c>
      <c r="AF749" s="6">
        <f>VLOOKUP(Feedback[[#This Row],[Broadband &amp; TV]],Rating_Range[],2,0)</f>
        <v>2</v>
      </c>
      <c r="AG749" s="6">
        <f>VLOOKUP(Feedback[[#This Row],[Gym]],Rating_Range[],2,0)</f>
        <v>3</v>
      </c>
      <c r="AH749" s="6">
        <f>AVERAGE(Feedback[[#This Row],[S.A]:[Gymm]])</f>
        <v>3.375</v>
      </c>
      <c r="AI749" s="6">
        <f>AVERAGE(Feedback[[#This Row],[S.A]:[C-I-P]])</f>
        <v>4</v>
      </c>
      <c r="AJ749" s="6">
        <f>AVERAGE(Feedback[[#This Row],[RM_S]:[RM_C]])</f>
        <v>4</v>
      </c>
      <c r="AK749" s="6">
        <f>AVERAGE(Feedback[[#This Row],[F_Q]:[Var_Food]])</f>
        <v>3</v>
      </c>
      <c r="AL749" s="6">
        <f>AVERAGE(Feedback[[#This Row],[B &amp; TV]:[Gymm]])</f>
        <v>2.5</v>
      </c>
    </row>
    <row r="750" spans="1:38" x14ac:dyDescent="0.3">
      <c r="A750">
        <v>749</v>
      </c>
      <c r="B750" s="1">
        <v>44675</v>
      </c>
      <c r="C750" s="1">
        <v>44694</v>
      </c>
      <c r="D750" s="5">
        <f>INT(YEAR(Feedback[[#This Row],[Checkin Date]]))</f>
        <v>2022</v>
      </c>
      <c r="E750" s="5" t="s">
        <v>2008</v>
      </c>
      <c r="F750" s="5" t="str">
        <f>TEXT(Feedback[[#This Row],[Checkin Date]],"dddd")</f>
        <v>Sunday</v>
      </c>
      <c r="G750" s="5" t="str">
        <f>IF(OR(Feedback[[#This Row],[Checkin Day]]="Monday",Feedback[[#This Row],[Checkin Day]]="Tuesday",Feedback[[#This Row],[Checkin Day]]="Wednesday",Feedback[[#This Row],[Checkin Day]]="Thursday"),"Weekdays","Weekends")</f>
        <v>Weekends</v>
      </c>
      <c r="H750">
        <v>19</v>
      </c>
      <c r="I7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50" t="s">
        <v>780</v>
      </c>
      <c r="K750" t="s">
        <v>21</v>
      </c>
      <c r="L750" s="1">
        <v>37614</v>
      </c>
      <c r="M750" s="5">
        <f ca="1">DATEDIF(Feedback[[#This Row],[Date of Birth]],TODAY(),"Y")</f>
        <v>22</v>
      </c>
      <c r="N750" t="s">
        <v>31</v>
      </c>
      <c r="O750" t="s">
        <v>1990</v>
      </c>
      <c r="P750">
        <v>1</v>
      </c>
      <c r="Q750">
        <v>6</v>
      </c>
      <c r="R750" t="s">
        <v>27</v>
      </c>
      <c r="S750" t="s">
        <v>27</v>
      </c>
      <c r="T750" t="s">
        <v>25</v>
      </c>
      <c r="U750" t="s">
        <v>24</v>
      </c>
      <c r="V750" t="s">
        <v>26</v>
      </c>
      <c r="W750" t="s">
        <v>26</v>
      </c>
      <c r="X750" t="s">
        <v>28</v>
      </c>
      <c r="Y750" t="s">
        <v>28</v>
      </c>
      <c r="Z750" s="6">
        <f>VLOOKUP(Feedback[[#This Row],[Staff attitude]],Rating_Range[],2,0)</f>
        <v>2</v>
      </c>
      <c r="AA750" s="6">
        <f>VLOOKUP(Feedback[[#This Row],[Check-in Process]],Rating_Range[],2,0)</f>
        <v>2</v>
      </c>
      <c r="AB750" s="6">
        <f>VLOOKUP(Feedback[[#This Row],[Room service]],Rating_Range[],2,0)</f>
        <v>4</v>
      </c>
      <c r="AC750" s="6">
        <f>VLOOKUP(Feedback[[#This Row],[Room cleanliness]],Rating_Range[],2,0)</f>
        <v>3</v>
      </c>
      <c r="AD750" s="6">
        <f>VLOOKUP(Feedback[[#This Row],[Food quality]],Rating_Range[],2,0)</f>
        <v>1</v>
      </c>
      <c r="AE750" s="6">
        <f>VLOOKUP(Feedback[[#This Row],[Variety of food]],Rating_Range[],2,0)</f>
        <v>1</v>
      </c>
      <c r="AF750" s="6">
        <f>VLOOKUP(Feedback[[#This Row],[Broadband &amp; TV]],Rating_Range[],2,0)</f>
        <v>5</v>
      </c>
      <c r="AG750" s="6">
        <f>VLOOKUP(Feedback[[#This Row],[Gym]],Rating_Range[],2,0)</f>
        <v>5</v>
      </c>
      <c r="AH750" s="6">
        <f>AVERAGE(Feedback[[#This Row],[S.A]:[Gymm]])</f>
        <v>2.875</v>
      </c>
      <c r="AI750" s="6">
        <f>AVERAGE(Feedback[[#This Row],[S.A]:[C-I-P]])</f>
        <v>2</v>
      </c>
      <c r="AJ750" s="6">
        <f>AVERAGE(Feedback[[#This Row],[RM_S]:[RM_C]])</f>
        <v>3.5</v>
      </c>
      <c r="AK750" s="6">
        <f>AVERAGE(Feedback[[#This Row],[F_Q]:[Var_Food]])</f>
        <v>1</v>
      </c>
      <c r="AL750" s="6">
        <f>AVERAGE(Feedback[[#This Row],[B &amp; TV]:[Gymm]])</f>
        <v>5</v>
      </c>
    </row>
    <row r="751" spans="1:38" x14ac:dyDescent="0.3">
      <c r="A751">
        <v>750</v>
      </c>
      <c r="B751" s="1">
        <v>44701</v>
      </c>
      <c r="C751" s="1">
        <v>44728</v>
      </c>
      <c r="D751" s="5">
        <f>INT(YEAR(Feedback[[#This Row],[Checkin Date]]))</f>
        <v>2022</v>
      </c>
      <c r="E751" s="5" t="s">
        <v>2011</v>
      </c>
      <c r="F751" s="5" t="str">
        <f>TEXT(Feedback[[#This Row],[Checkin Date]],"dddd")</f>
        <v>Friday</v>
      </c>
      <c r="G751" s="5" t="str">
        <f>IF(OR(Feedback[[#This Row],[Checkin Day]]="Monday",Feedback[[#This Row],[Checkin Day]]="Tuesday",Feedback[[#This Row],[Checkin Day]]="Wednesday",Feedback[[#This Row],[Checkin Day]]="Thursday"),"Weekdays","Weekends")</f>
        <v>Weekends</v>
      </c>
      <c r="H751">
        <v>27</v>
      </c>
      <c r="I7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51" t="s">
        <v>781</v>
      </c>
      <c r="K751" t="s">
        <v>21</v>
      </c>
      <c r="L751" s="1">
        <v>37188</v>
      </c>
      <c r="M751" s="5">
        <f ca="1">DATEDIF(Feedback[[#This Row],[Date of Birth]],TODAY(),"Y")</f>
        <v>23</v>
      </c>
      <c r="N751" t="s">
        <v>22</v>
      </c>
      <c r="O751" t="s">
        <v>23</v>
      </c>
      <c r="P751">
        <v>3</v>
      </c>
      <c r="Q751">
        <v>9</v>
      </c>
      <c r="R751" t="s">
        <v>25</v>
      </c>
      <c r="S751" t="s">
        <v>25</v>
      </c>
      <c r="T751" t="s">
        <v>25</v>
      </c>
      <c r="U751" t="s">
        <v>26</v>
      </c>
      <c r="V751" t="s">
        <v>24</v>
      </c>
      <c r="W751" t="s">
        <v>27</v>
      </c>
      <c r="X751" t="s">
        <v>28</v>
      </c>
      <c r="Y751" t="s">
        <v>25</v>
      </c>
      <c r="Z751" s="6">
        <f>VLOOKUP(Feedback[[#This Row],[Staff attitude]],Rating_Range[],2,0)</f>
        <v>4</v>
      </c>
      <c r="AA751" s="6">
        <f>VLOOKUP(Feedback[[#This Row],[Check-in Process]],Rating_Range[],2,0)</f>
        <v>4</v>
      </c>
      <c r="AB751" s="6">
        <f>VLOOKUP(Feedback[[#This Row],[Room service]],Rating_Range[],2,0)</f>
        <v>4</v>
      </c>
      <c r="AC751" s="6">
        <f>VLOOKUP(Feedback[[#This Row],[Room cleanliness]],Rating_Range[],2,0)</f>
        <v>1</v>
      </c>
      <c r="AD751" s="6">
        <f>VLOOKUP(Feedback[[#This Row],[Food quality]],Rating_Range[],2,0)</f>
        <v>3</v>
      </c>
      <c r="AE751" s="6">
        <f>VLOOKUP(Feedback[[#This Row],[Variety of food]],Rating_Range[],2,0)</f>
        <v>2</v>
      </c>
      <c r="AF751" s="6">
        <f>VLOOKUP(Feedback[[#This Row],[Broadband &amp; TV]],Rating_Range[],2,0)</f>
        <v>5</v>
      </c>
      <c r="AG751" s="6">
        <f>VLOOKUP(Feedback[[#This Row],[Gym]],Rating_Range[],2,0)</f>
        <v>4</v>
      </c>
      <c r="AH751" s="6">
        <f>AVERAGE(Feedback[[#This Row],[S.A]:[Gymm]])</f>
        <v>3.375</v>
      </c>
      <c r="AI751" s="6">
        <f>AVERAGE(Feedback[[#This Row],[S.A]:[C-I-P]])</f>
        <v>4</v>
      </c>
      <c r="AJ751" s="6">
        <f>AVERAGE(Feedback[[#This Row],[RM_S]:[RM_C]])</f>
        <v>2.5</v>
      </c>
      <c r="AK751" s="6">
        <f>AVERAGE(Feedback[[#This Row],[F_Q]:[Var_Food]])</f>
        <v>2.5</v>
      </c>
      <c r="AL751" s="6">
        <f>AVERAGE(Feedback[[#This Row],[B &amp; TV]:[Gymm]])</f>
        <v>4.5</v>
      </c>
    </row>
    <row r="752" spans="1:38" x14ac:dyDescent="0.3">
      <c r="A752">
        <v>751</v>
      </c>
      <c r="B752" s="1">
        <v>44694</v>
      </c>
      <c r="C752" s="1">
        <v>44721</v>
      </c>
      <c r="D752" s="5">
        <f>INT(YEAR(Feedback[[#This Row],[Checkin Date]]))</f>
        <v>2022</v>
      </c>
      <c r="E752" s="5" t="s">
        <v>2011</v>
      </c>
      <c r="F752" s="5" t="str">
        <f>TEXT(Feedback[[#This Row],[Checkin Date]],"dddd")</f>
        <v>Friday</v>
      </c>
      <c r="G752" s="5" t="str">
        <f>IF(OR(Feedback[[#This Row],[Checkin Day]]="Monday",Feedback[[#This Row],[Checkin Day]]="Tuesday",Feedback[[#This Row],[Checkin Day]]="Wednesday",Feedback[[#This Row],[Checkin Day]]="Thursday"),"Weekdays","Weekends")</f>
        <v>Weekends</v>
      </c>
      <c r="H752">
        <v>27</v>
      </c>
      <c r="I7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52" t="s">
        <v>782</v>
      </c>
      <c r="K752" t="s">
        <v>21</v>
      </c>
      <c r="L752" s="1">
        <v>24211</v>
      </c>
      <c r="M752" s="5">
        <f ca="1">DATEDIF(Feedback[[#This Row],[Date of Birth]],TODAY(),"Y")</f>
        <v>59</v>
      </c>
      <c r="N752" t="s">
        <v>53</v>
      </c>
      <c r="O752" t="s">
        <v>1991</v>
      </c>
      <c r="P752">
        <v>5</v>
      </c>
      <c r="Q752">
        <v>9</v>
      </c>
      <c r="R752" t="s">
        <v>28</v>
      </c>
      <c r="S752" t="s">
        <v>28</v>
      </c>
      <c r="T752" t="s">
        <v>28</v>
      </c>
      <c r="U752" t="s">
        <v>25</v>
      </c>
      <c r="V752" t="s">
        <v>27</v>
      </c>
      <c r="W752" t="s">
        <v>27</v>
      </c>
      <c r="X752" t="s">
        <v>24</v>
      </c>
      <c r="Y752" t="s">
        <v>28</v>
      </c>
      <c r="Z752" s="6">
        <f>VLOOKUP(Feedback[[#This Row],[Staff attitude]],Rating_Range[],2,0)</f>
        <v>5</v>
      </c>
      <c r="AA752" s="6">
        <f>VLOOKUP(Feedback[[#This Row],[Check-in Process]],Rating_Range[],2,0)</f>
        <v>5</v>
      </c>
      <c r="AB752" s="6">
        <f>VLOOKUP(Feedback[[#This Row],[Room service]],Rating_Range[],2,0)</f>
        <v>5</v>
      </c>
      <c r="AC752" s="6">
        <f>VLOOKUP(Feedback[[#This Row],[Room cleanliness]],Rating_Range[],2,0)</f>
        <v>4</v>
      </c>
      <c r="AD752" s="6">
        <f>VLOOKUP(Feedback[[#This Row],[Food quality]],Rating_Range[],2,0)</f>
        <v>2</v>
      </c>
      <c r="AE752" s="6">
        <f>VLOOKUP(Feedback[[#This Row],[Variety of food]],Rating_Range[],2,0)</f>
        <v>2</v>
      </c>
      <c r="AF752" s="6">
        <f>VLOOKUP(Feedback[[#This Row],[Broadband &amp; TV]],Rating_Range[],2,0)</f>
        <v>3</v>
      </c>
      <c r="AG752" s="6">
        <f>VLOOKUP(Feedback[[#This Row],[Gym]],Rating_Range[],2,0)</f>
        <v>5</v>
      </c>
      <c r="AH752" s="6">
        <f>AVERAGE(Feedback[[#This Row],[S.A]:[Gymm]])</f>
        <v>3.875</v>
      </c>
      <c r="AI752" s="6">
        <f>AVERAGE(Feedback[[#This Row],[S.A]:[C-I-P]])</f>
        <v>5</v>
      </c>
      <c r="AJ752" s="6">
        <f>AVERAGE(Feedback[[#This Row],[RM_S]:[RM_C]])</f>
        <v>4.5</v>
      </c>
      <c r="AK752" s="6">
        <f>AVERAGE(Feedback[[#This Row],[F_Q]:[Var_Food]])</f>
        <v>2</v>
      </c>
      <c r="AL752" s="6">
        <f>AVERAGE(Feedback[[#This Row],[B &amp; TV]:[Gymm]])</f>
        <v>4</v>
      </c>
    </row>
    <row r="753" spans="1:38" x14ac:dyDescent="0.3">
      <c r="A753">
        <v>752</v>
      </c>
      <c r="B753" s="1">
        <v>44409</v>
      </c>
      <c r="C753" s="1">
        <v>44423</v>
      </c>
      <c r="D753" s="5">
        <f>INT(YEAR(Feedback[[#This Row],[Checkin Date]]))</f>
        <v>2021</v>
      </c>
      <c r="E753" s="5" t="s">
        <v>2012</v>
      </c>
      <c r="F753" s="5" t="str">
        <f>TEXT(Feedback[[#This Row],[Checkin Date]],"dddd")</f>
        <v>Sunday</v>
      </c>
      <c r="G753" s="5" t="str">
        <f>IF(OR(Feedback[[#This Row],[Checkin Day]]="Monday",Feedback[[#This Row],[Checkin Day]]="Tuesday",Feedback[[#This Row],[Checkin Day]]="Wednesday",Feedback[[#This Row],[Checkin Day]]="Thursday"),"Weekdays","Weekends")</f>
        <v>Weekends</v>
      </c>
      <c r="H753">
        <v>14</v>
      </c>
      <c r="I7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53" t="s">
        <v>783</v>
      </c>
      <c r="K753" t="s">
        <v>21</v>
      </c>
      <c r="L753" s="1">
        <v>35614</v>
      </c>
      <c r="M753" s="5">
        <f ca="1">DATEDIF(Feedback[[#This Row],[Date of Birth]],TODAY(),"Y")</f>
        <v>27</v>
      </c>
      <c r="N753" t="s">
        <v>35</v>
      </c>
      <c r="O753" t="s">
        <v>23</v>
      </c>
      <c r="P753">
        <v>4</v>
      </c>
      <c r="Q753">
        <v>8</v>
      </c>
      <c r="R753" t="s">
        <v>25</v>
      </c>
      <c r="S753" t="s">
        <v>28</v>
      </c>
      <c r="T753" t="s">
        <v>26</v>
      </c>
      <c r="U753" t="s">
        <v>28</v>
      </c>
      <c r="V753" t="s">
        <v>25</v>
      </c>
      <c r="W753" t="s">
        <v>28</v>
      </c>
      <c r="X753" t="s">
        <v>28</v>
      </c>
      <c r="Y753" t="s">
        <v>27</v>
      </c>
      <c r="Z753" s="6">
        <f>VLOOKUP(Feedback[[#This Row],[Staff attitude]],Rating_Range[],2,0)</f>
        <v>4</v>
      </c>
      <c r="AA753" s="6">
        <f>VLOOKUP(Feedback[[#This Row],[Check-in Process]],Rating_Range[],2,0)</f>
        <v>5</v>
      </c>
      <c r="AB753" s="6">
        <f>VLOOKUP(Feedback[[#This Row],[Room service]],Rating_Range[],2,0)</f>
        <v>1</v>
      </c>
      <c r="AC753" s="6">
        <f>VLOOKUP(Feedback[[#This Row],[Room cleanliness]],Rating_Range[],2,0)</f>
        <v>5</v>
      </c>
      <c r="AD753" s="6">
        <f>VLOOKUP(Feedback[[#This Row],[Food quality]],Rating_Range[],2,0)</f>
        <v>4</v>
      </c>
      <c r="AE753" s="6">
        <f>VLOOKUP(Feedback[[#This Row],[Variety of food]],Rating_Range[],2,0)</f>
        <v>5</v>
      </c>
      <c r="AF753" s="6">
        <f>VLOOKUP(Feedback[[#This Row],[Broadband &amp; TV]],Rating_Range[],2,0)</f>
        <v>5</v>
      </c>
      <c r="AG753" s="6">
        <f>VLOOKUP(Feedback[[#This Row],[Gym]],Rating_Range[],2,0)</f>
        <v>2</v>
      </c>
      <c r="AH753" s="6">
        <f>AVERAGE(Feedback[[#This Row],[S.A]:[Gymm]])</f>
        <v>3.875</v>
      </c>
      <c r="AI753" s="6">
        <f>AVERAGE(Feedback[[#This Row],[S.A]:[C-I-P]])</f>
        <v>4.5</v>
      </c>
      <c r="AJ753" s="6">
        <f>AVERAGE(Feedback[[#This Row],[RM_S]:[RM_C]])</f>
        <v>3</v>
      </c>
      <c r="AK753" s="6">
        <f>AVERAGE(Feedback[[#This Row],[F_Q]:[Var_Food]])</f>
        <v>4.5</v>
      </c>
      <c r="AL753" s="6">
        <f>AVERAGE(Feedback[[#This Row],[B &amp; TV]:[Gymm]])</f>
        <v>3.5</v>
      </c>
    </row>
    <row r="754" spans="1:38" x14ac:dyDescent="0.3">
      <c r="A754">
        <v>753</v>
      </c>
      <c r="B754" s="1">
        <v>43966</v>
      </c>
      <c r="C754" s="1">
        <v>43986</v>
      </c>
      <c r="D754" s="5">
        <f>INT(YEAR(Feedback[[#This Row],[Checkin Date]]))</f>
        <v>2020</v>
      </c>
      <c r="E754" s="5" t="s">
        <v>2011</v>
      </c>
      <c r="F754" s="5" t="str">
        <f>TEXT(Feedback[[#This Row],[Checkin Date]],"dddd")</f>
        <v>Friday</v>
      </c>
      <c r="G754" s="5" t="str">
        <f>IF(OR(Feedback[[#This Row],[Checkin Day]]="Monday",Feedback[[#This Row],[Checkin Day]]="Tuesday",Feedback[[#This Row],[Checkin Day]]="Wednesday",Feedback[[#This Row],[Checkin Day]]="Thursday"),"Weekdays","Weekends")</f>
        <v>Weekends</v>
      </c>
      <c r="H754">
        <v>20</v>
      </c>
      <c r="I7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54" t="s">
        <v>784</v>
      </c>
      <c r="K754" t="s">
        <v>21</v>
      </c>
      <c r="L754" s="1">
        <v>19876</v>
      </c>
      <c r="M754" s="5">
        <f ca="1">DATEDIF(Feedback[[#This Row],[Date of Birth]],TODAY(),"Y")</f>
        <v>71</v>
      </c>
      <c r="N754" t="s">
        <v>53</v>
      </c>
      <c r="O754" t="s">
        <v>1992</v>
      </c>
      <c r="P754">
        <v>1</v>
      </c>
      <c r="Q754">
        <v>3</v>
      </c>
      <c r="R754" t="s">
        <v>25</v>
      </c>
      <c r="S754" t="s">
        <v>28</v>
      </c>
      <c r="T754" t="s">
        <v>25</v>
      </c>
      <c r="U754" t="s">
        <v>28</v>
      </c>
      <c r="V754" t="s">
        <v>26</v>
      </c>
      <c r="W754" t="s">
        <v>26</v>
      </c>
      <c r="X754" t="s">
        <v>24</v>
      </c>
      <c r="Y754" t="s">
        <v>27</v>
      </c>
      <c r="Z754" s="6">
        <f>VLOOKUP(Feedback[[#This Row],[Staff attitude]],Rating_Range[],2,0)</f>
        <v>4</v>
      </c>
      <c r="AA754" s="6">
        <f>VLOOKUP(Feedback[[#This Row],[Check-in Process]],Rating_Range[],2,0)</f>
        <v>5</v>
      </c>
      <c r="AB754" s="6">
        <f>VLOOKUP(Feedback[[#This Row],[Room service]],Rating_Range[],2,0)</f>
        <v>4</v>
      </c>
      <c r="AC754" s="6">
        <f>VLOOKUP(Feedback[[#This Row],[Room cleanliness]],Rating_Range[],2,0)</f>
        <v>5</v>
      </c>
      <c r="AD754" s="6">
        <f>VLOOKUP(Feedback[[#This Row],[Food quality]],Rating_Range[],2,0)</f>
        <v>1</v>
      </c>
      <c r="AE754" s="6">
        <f>VLOOKUP(Feedback[[#This Row],[Variety of food]],Rating_Range[],2,0)</f>
        <v>1</v>
      </c>
      <c r="AF754" s="6">
        <f>VLOOKUP(Feedback[[#This Row],[Broadband &amp; TV]],Rating_Range[],2,0)</f>
        <v>3</v>
      </c>
      <c r="AG754" s="6">
        <f>VLOOKUP(Feedback[[#This Row],[Gym]],Rating_Range[],2,0)</f>
        <v>2</v>
      </c>
      <c r="AH754" s="6">
        <f>AVERAGE(Feedback[[#This Row],[S.A]:[Gymm]])</f>
        <v>3.125</v>
      </c>
      <c r="AI754" s="6">
        <f>AVERAGE(Feedback[[#This Row],[S.A]:[C-I-P]])</f>
        <v>4.5</v>
      </c>
      <c r="AJ754" s="6">
        <f>AVERAGE(Feedback[[#This Row],[RM_S]:[RM_C]])</f>
        <v>4.5</v>
      </c>
      <c r="AK754" s="6">
        <f>AVERAGE(Feedback[[#This Row],[F_Q]:[Var_Food]])</f>
        <v>1</v>
      </c>
      <c r="AL754" s="6">
        <f>AVERAGE(Feedback[[#This Row],[B &amp; TV]:[Gymm]])</f>
        <v>2.5</v>
      </c>
    </row>
    <row r="755" spans="1:38" x14ac:dyDescent="0.3">
      <c r="A755">
        <v>754</v>
      </c>
      <c r="B755" s="1">
        <v>44279</v>
      </c>
      <c r="C755" s="1">
        <v>44283</v>
      </c>
      <c r="D755" s="5">
        <f>INT(YEAR(Feedback[[#This Row],[Checkin Date]]))</f>
        <v>2021</v>
      </c>
      <c r="E755" s="5" t="s">
        <v>2017</v>
      </c>
      <c r="F755" s="5" t="str">
        <f>TEXT(Feedback[[#This Row],[Checkin Date]],"dddd")</f>
        <v>Wednesday</v>
      </c>
      <c r="G755" s="5" t="str">
        <f>IF(OR(Feedback[[#This Row],[Checkin Day]]="Monday",Feedback[[#This Row],[Checkin Day]]="Tuesday",Feedback[[#This Row],[Checkin Day]]="Wednesday",Feedback[[#This Row],[Checkin Day]]="Thursday"),"Weekdays","Weekends")</f>
        <v>Weekdays</v>
      </c>
      <c r="H755">
        <v>4</v>
      </c>
      <c r="I7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55" t="s">
        <v>785</v>
      </c>
      <c r="K755" t="s">
        <v>37</v>
      </c>
      <c r="L755" s="1">
        <v>22439</v>
      </c>
      <c r="M755" s="5">
        <f ca="1">DATEDIF(Feedback[[#This Row],[Date of Birth]],TODAY(),"Y")</f>
        <v>64</v>
      </c>
      <c r="N755" t="s">
        <v>22</v>
      </c>
      <c r="O755" t="s">
        <v>23</v>
      </c>
      <c r="P755">
        <v>4</v>
      </c>
      <c r="Q755">
        <v>7</v>
      </c>
      <c r="R755" t="s">
        <v>25</v>
      </c>
      <c r="S755" t="s">
        <v>28</v>
      </c>
      <c r="T755" t="s">
        <v>24</v>
      </c>
      <c r="U755" t="s">
        <v>28</v>
      </c>
      <c r="V755" t="s">
        <v>26</v>
      </c>
      <c r="W755" t="s">
        <v>26</v>
      </c>
      <c r="X755" t="s">
        <v>27</v>
      </c>
      <c r="Y755" t="s">
        <v>28</v>
      </c>
      <c r="Z755" s="6">
        <f>VLOOKUP(Feedback[[#This Row],[Staff attitude]],Rating_Range[],2,0)</f>
        <v>4</v>
      </c>
      <c r="AA755" s="6">
        <f>VLOOKUP(Feedback[[#This Row],[Check-in Process]],Rating_Range[],2,0)</f>
        <v>5</v>
      </c>
      <c r="AB755" s="6">
        <f>VLOOKUP(Feedback[[#This Row],[Room service]],Rating_Range[],2,0)</f>
        <v>3</v>
      </c>
      <c r="AC755" s="6">
        <f>VLOOKUP(Feedback[[#This Row],[Room cleanliness]],Rating_Range[],2,0)</f>
        <v>5</v>
      </c>
      <c r="AD755" s="6">
        <f>VLOOKUP(Feedback[[#This Row],[Food quality]],Rating_Range[],2,0)</f>
        <v>1</v>
      </c>
      <c r="AE755" s="6">
        <f>VLOOKUP(Feedback[[#This Row],[Variety of food]],Rating_Range[],2,0)</f>
        <v>1</v>
      </c>
      <c r="AF755" s="6">
        <f>VLOOKUP(Feedback[[#This Row],[Broadband &amp; TV]],Rating_Range[],2,0)</f>
        <v>2</v>
      </c>
      <c r="AG755" s="6">
        <f>VLOOKUP(Feedback[[#This Row],[Gym]],Rating_Range[],2,0)</f>
        <v>5</v>
      </c>
      <c r="AH755" s="6">
        <f>AVERAGE(Feedback[[#This Row],[S.A]:[Gymm]])</f>
        <v>3.25</v>
      </c>
      <c r="AI755" s="6">
        <f>AVERAGE(Feedback[[#This Row],[S.A]:[C-I-P]])</f>
        <v>4.5</v>
      </c>
      <c r="AJ755" s="6">
        <f>AVERAGE(Feedback[[#This Row],[RM_S]:[RM_C]])</f>
        <v>4</v>
      </c>
      <c r="AK755" s="6">
        <f>AVERAGE(Feedback[[#This Row],[F_Q]:[Var_Food]])</f>
        <v>1</v>
      </c>
      <c r="AL755" s="6">
        <f>AVERAGE(Feedback[[#This Row],[B &amp; TV]:[Gymm]])</f>
        <v>3.5</v>
      </c>
    </row>
    <row r="756" spans="1:38" x14ac:dyDescent="0.3">
      <c r="A756">
        <v>755</v>
      </c>
      <c r="B756" s="1">
        <v>44358</v>
      </c>
      <c r="C756" s="1">
        <v>44372</v>
      </c>
      <c r="D756" s="5">
        <f>INT(YEAR(Feedback[[#This Row],[Checkin Date]]))</f>
        <v>2021</v>
      </c>
      <c r="E756" s="5" t="s">
        <v>2009</v>
      </c>
      <c r="F756" s="5" t="str">
        <f>TEXT(Feedback[[#This Row],[Checkin Date]],"dddd")</f>
        <v>Friday</v>
      </c>
      <c r="G756" s="5" t="str">
        <f>IF(OR(Feedback[[#This Row],[Checkin Day]]="Monday",Feedback[[#This Row],[Checkin Day]]="Tuesday",Feedback[[#This Row],[Checkin Day]]="Wednesday",Feedback[[#This Row],[Checkin Day]]="Thursday"),"Weekdays","Weekends")</f>
        <v>Weekends</v>
      </c>
      <c r="H756">
        <v>14</v>
      </c>
      <c r="I7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56" t="s">
        <v>786</v>
      </c>
      <c r="K756" t="s">
        <v>21</v>
      </c>
      <c r="L756" s="1">
        <v>27210</v>
      </c>
      <c r="M756" s="5">
        <f ca="1">DATEDIF(Feedback[[#This Row],[Date of Birth]],TODAY(),"Y")</f>
        <v>51</v>
      </c>
      <c r="N756" t="s">
        <v>22</v>
      </c>
      <c r="O756" t="s">
        <v>23</v>
      </c>
      <c r="P756">
        <v>5</v>
      </c>
      <c r="Q756">
        <v>4</v>
      </c>
      <c r="R756" t="s">
        <v>25</v>
      </c>
      <c r="S756" t="s">
        <v>28</v>
      </c>
      <c r="T756" t="s">
        <v>28</v>
      </c>
      <c r="U756" t="s">
        <v>27</v>
      </c>
      <c r="V756" t="s">
        <v>26</v>
      </c>
      <c r="W756" t="s">
        <v>24</v>
      </c>
      <c r="X756" t="s">
        <v>24</v>
      </c>
      <c r="Y756" t="s">
        <v>27</v>
      </c>
      <c r="Z756" s="6">
        <f>VLOOKUP(Feedback[[#This Row],[Staff attitude]],Rating_Range[],2,0)</f>
        <v>4</v>
      </c>
      <c r="AA756" s="6">
        <f>VLOOKUP(Feedback[[#This Row],[Check-in Process]],Rating_Range[],2,0)</f>
        <v>5</v>
      </c>
      <c r="AB756" s="6">
        <f>VLOOKUP(Feedback[[#This Row],[Room service]],Rating_Range[],2,0)</f>
        <v>5</v>
      </c>
      <c r="AC756" s="6">
        <f>VLOOKUP(Feedback[[#This Row],[Room cleanliness]],Rating_Range[],2,0)</f>
        <v>2</v>
      </c>
      <c r="AD756" s="6">
        <f>VLOOKUP(Feedback[[#This Row],[Food quality]],Rating_Range[],2,0)</f>
        <v>1</v>
      </c>
      <c r="AE756" s="6">
        <f>VLOOKUP(Feedback[[#This Row],[Variety of food]],Rating_Range[],2,0)</f>
        <v>3</v>
      </c>
      <c r="AF756" s="6">
        <f>VLOOKUP(Feedback[[#This Row],[Broadband &amp; TV]],Rating_Range[],2,0)</f>
        <v>3</v>
      </c>
      <c r="AG756" s="6">
        <f>VLOOKUP(Feedback[[#This Row],[Gym]],Rating_Range[],2,0)</f>
        <v>2</v>
      </c>
      <c r="AH756" s="6">
        <f>AVERAGE(Feedback[[#This Row],[S.A]:[Gymm]])</f>
        <v>3.125</v>
      </c>
      <c r="AI756" s="6">
        <f>AVERAGE(Feedback[[#This Row],[S.A]:[C-I-P]])</f>
        <v>4.5</v>
      </c>
      <c r="AJ756" s="6">
        <f>AVERAGE(Feedback[[#This Row],[RM_S]:[RM_C]])</f>
        <v>3.5</v>
      </c>
      <c r="AK756" s="6">
        <f>AVERAGE(Feedback[[#This Row],[F_Q]:[Var_Food]])</f>
        <v>2</v>
      </c>
      <c r="AL756" s="6">
        <f>AVERAGE(Feedback[[#This Row],[B &amp; TV]:[Gymm]])</f>
        <v>2.5</v>
      </c>
    </row>
    <row r="757" spans="1:38" x14ac:dyDescent="0.3">
      <c r="A757">
        <v>756</v>
      </c>
      <c r="B757" s="1">
        <v>44089</v>
      </c>
      <c r="C757" s="1">
        <v>44093</v>
      </c>
      <c r="D757" s="5">
        <f>INT(YEAR(Feedback[[#This Row],[Checkin Date]]))</f>
        <v>2020</v>
      </c>
      <c r="E757" s="5" t="s">
        <v>2019</v>
      </c>
      <c r="F757" s="5" t="str">
        <f>TEXT(Feedback[[#This Row],[Checkin Date]],"dddd")</f>
        <v>Tuesday</v>
      </c>
      <c r="G757" s="5" t="str">
        <f>IF(OR(Feedback[[#This Row],[Checkin Day]]="Monday",Feedback[[#This Row],[Checkin Day]]="Tuesday",Feedback[[#This Row],[Checkin Day]]="Wednesday",Feedback[[#This Row],[Checkin Day]]="Thursday"),"Weekdays","Weekends")</f>
        <v>Weekdays</v>
      </c>
      <c r="H757">
        <v>4</v>
      </c>
      <c r="I7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57" t="s">
        <v>787</v>
      </c>
      <c r="K757" t="s">
        <v>21</v>
      </c>
      <c r="L757" s="1">
        <v>35935</v>
      </c>
      <c r="M757" s="5">
        <f ca="1">DATEDIF(Feedback[[#This Row],[Date of Birth]],TODAY(),"Y")</f>
        <v>27</v>
      </c>
      <c r="N757" t="s">
        <v>31</v>
      </c>
      <c r="O757" t="s">
        <v>1991</v>
      </c>
      <c r="P757">
        <v>5</v>
      </c>
      <c r="Q757">
        <v>4</v>
      </c>
      <c r="R757" t="s">
        <v>25</v>
      </c>
      <c r="S757" t="s">
        <v>28</v>
      </c>
      <c r="T757" t="s">
        <v>28</v>
      </c>
      <c r="U757" t="s">
        <v>27</v>
      </c>
      <c r="V757" t="s">
        <v>25</v>
      </c>
      <c r="W757" t="s">
        <v>26</v>
      </c>
      <c r="X757" t="s">
        <v>25</v>
      </c>
      <c r="Y757" t="s">
        <v>24</v>
      </c>
      <c r="Z757" s="6">
        <f>VLOOKUP(Feedback[[#This Row],[Staff attitude]],Rating_Range[],2,0)</f>
        <v>4</v>
      </c>
      <c r="AA757" s="6">
        <f>VLOOKUP(Feedback[[#This Row],[Check-in Process]],Rating_Range[],2,0)</f>
        <v>5</v>
      </c>
      <c r="AB757" s="6">
        <f>VLOOKUP(Feedback[[#This Row],[Room service]],Rating_Range[],2,0)</f>
        <v>5</v>
      </c>
      <c r="AC757" s="6">
        <f>VLOOKUP(Feedback[[#This Row],[Room cleanliness]],Rating_Range[],2,0)</f>
        <v>2</v>
      </c>
      <c r="AD757" s="6">
        <f>VLOOKUP(Feedback[[#This Row],[Food quality]],Rating_Range[],2,0)</f>
        <v>4</v>
      </c>
      <c r="AE757" s="6">
        <f>VLOOKUP(Feedback[[#This Row],[Variety of food]],Rating_Range[],2,0)</f>
        <v>1</v>
      </c>
      <c r="AF757" s="6">
        <f>VLOOKUP(Feedback[[#This Row],[Broadband &amp; TV]],Rating_Range[],2,0)</f>
        <v>4</v>
      </c>
      <c r="AG757" s="6">
        <f>VLOOKUP(Feedback[[#This Row],[Gym]],Rating_Range[],2,0)</f>
        <v>3</v>
      </c>
      <c r="AH757" s="6">
        <f>AVERAGE(Feedback[[#This Row],[S.A]:[Gymm]])</f>
        <v>3.5</v>
      </c>
      <c r="AI757" s="6">
        <f>AVERAGE(Feedback[[#This Row],[S.A]:[C-I-P]])</f>
        <v>4.5</v>
      </c>
      <c r="AJ757" s="6">
        <f>AVERAGE(Feedback[[#This Row],[RM_S]:[RM_C]])</f>
        <v>3.5</v>
      </c>
      <c r="AK757" s="6">
        <f>AVERAGE(Feedback[[#This Row],[F_Q]:[Var_Food]])</f>
        <v>2.5</v>
      </c>
      <c r="AL757" s="6">
        <f>AVERAGE(Feedback[[#This Row],[B &amp; TV]:[Gymm]])</f>
        <v>3.5</v>
      </c>
    </row>
    <row r="758" spans="1:38" x14ac:dyDescent="0.3">
      <c r="A758">
        <v>757</v>
      </c>
      <c r="B758" s="1">
        <v>44547</v>
      </c>
      <c r="C758" s="1">
        <v>44557</v>
      </c>
      <c r="D758" s="5">
        <f>INT(YEAR(Feedback[[#This Row],[Checkin Date]]))</f>
        <v>2021</v>
      </c>
      <c r="E758" s="5" t="s">
        <v>2010</v>
      </c>
      <c r="F758" s="5" t="str">
        <f>TEXT(Feedback[[#This Row],[Checkin Date]],"dddd")</f>
        <v>Friday</v>
      </c>
      <c r="G758" s="5" t="str">
        <f>IF(OR(Feedback[[#This Row],[Checkin Day]]="Monday",Feedback[[#This Row],[Checkin Day]]="Tuesday",Feedback[[#This Row],[Checkin Day]]="Wednesday",Feedback[[#This Row],[Checkin Day]]="Thursday"),"Weekdays","Weekends")</f>
        <v>Weekends</v>
      </c>
      <c r="H758">
        <v>10</v>
      </c>
      <c r="I7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58" t="s">
        <v>788</v>
      </c>
      <c r="K758" t="s">
        <v>21</v>
      </c>
      <c r="L758" s="1">
        <v>23863</v>
      </c>
      <c r="M758" s="5">
        <f ca="1">DATEDIF(Feedback[[#This Row],[Date of Birth]],TODAY(),"Y")</f>
        <v>60</v>
      </c>
      <c r="N758" t="s">
        <v>22</v>
      </c>
      <c r="O758" t="s">
        <v>23</v>
      </c>
      <c r="P758">
        <v>2</v>
      </c>
      <c r="Q758">
        <v>9</v>
      </c>
      <c r="R758" t="s">
        <v>24</v>
      </c>
      <c r="S758" t="s">
        <v>25</v>
      </c>
      <c r="T758" t="s">
        <v>26</v>
      </c>
      <c r="U758" t="s">
        <v>28</v>
      </c>
      <c r="V758" t="s">
        <v>28</v>
      </c>
      <c r="W758" t="s">
        <v>24</v>
      </c>
      <c r="X758" t="s">
        <v>27</v>
      </c>
      <c r="Y758" t="s">
        <v>25</v>
      </c>
      <c r="Z758" s="6">
        <f>VLOOKUP(Feedback[[#This Row],[Staff attitude]],Rating_Range[],2,0)</f>
        <v>3</v>
      </c>
      <c r="AA758" s="6">
        <f>VLOOKUP(Feedback[[#This Row],[Check-in Process]],Rating_Range[],2,0)</f>
        <v>4</v>
      </c>
      <c r="AB758" s="6">
        <f>VLOOKUP(Feedback[[#This Row],[Room service]],Rating_Range[],2,0)</f>
        <v>1</v>
      </c>
      <c r="AC758" s="6">
        <f>VLOOKUP(Feedback[[#This Row],[Room cleanliness]],Rating_Range[],2,0)</f>
        <v>5</v>
      </c>
      <c r="AD758" s="6">
        <f>VLOOKUP(Feedback[[#This Row],[Food quality]],Rating_Range[],2,0)</f>
        <v>5</v>
      </c>
      <c r="AE758" s="6">
        <f>VLOOKUP(Feedback[[#This Row],[Variety of food]],Rating_Range[],2,0)</f>
        <v>3</v>
      </c>
      <c r="AF758" s="6">
        <f>VLOOKUP(Feedback[[#This Row],[Broadband &amp; TV]],Rating_Range[],2,0)</f>
        <v>2</v>
      </c>
      <c r="AG758" s="6">
        <f>VLOOKUP(Feedback[[#This Row],[Gym]],Rating_Range[],2,0)</f>
        <v>4</v>
      </c>
      <c r="AH758" s="6">
        <f>AVERAGE(Feedback[[#This Row],[S.A]:[Gymm]])</f>
        <v>3.375</v>
      </c>
      <c r="AI758" s="6">
        <f>AVERAGE(Feedback[[#This Row],[S.A]:[C-I-P]])</f>
        <v>3.5</v>
      </c>
      <c r="AJ758" s="6">
        <f>AVERAGE(Feedback[[#This Row],[RM_S]:[RM_C]])</f>
        <v>3</v>
      </c>
      <c r="AK758" s="6">
        <f>AVERAGE(Feedback[[#This Row],[F_Q]:[Var_Food]])</f>
        <v>4</v>
      </c>
      <c r="AL758" s="6">
        <f>AVERAGE(Feedback[[#This Row],[B &amp; TV]:[Gymm]])</f>
        <v>3</v>
      </c>
    </row>
    <row r="759" spans="1:38" x14ac:dyDescent="0.3">
      <c r="A759">
        <v>758</v>
      </c>
      <c r="B759" s="1">
        <v>43909</v>
      </c>
      <c r="C759" s="1">
        <v>43933</v>
      </c>
      <c r="D759" s="5">
        <f>INT(YEAR(Feedback[[#This Row],[Checkin Date]]))</f>
        <v>2020</v>
      </c>
      <c r="E759" s="5" t="s">
        <v>2017</v>
      </c>
      <c r="F759" s="5" t="str">
        <f>TEXT(Feedback[[#This Row],[Checkin Date]],"dddd")</f>
        <v>Thursday</v>
      </c>
      <c r="G759" s="5" t="str">
        <f>IF(OR(Feedback[[#This Row],[Checkin Day]]="Monday",Feedback[[#This Row],[Checkin Day]]="Tuesday",Feedback[[#This Row],[Checkin Day]]="Wednesday",Feedback[[#This Row],[Checkin Day]]="Thursday"),"Weekdays","Weekends")</f>
        <v>Weekdays</v>
      </c>
      <c r="H759">
        <v>24</v>
      </c>
      <c r="I7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59" t="s">
        <v>789</v>
      </c>
      <c r="K759" t="s">
        <v>37</v>
      </c>
      <c r="L759" s="1">
        <v>27955</v>
      </c>
      <c r="M759" s="5">
        <f ca="1">DATEDIF(Feedback[[#This Row],[Date of Birth]],TODAY(),"Y")</f>
        <v>48</v>
      </c>
      <c r="N759" t="s">
        <v>22</v>
      </c>
      <c r="O759" t="s">
        <v>23</v>
      </c>
      <c r="P759">
        <v>3</v>
      </c>
      <c r="Q759">
        <v>4</v>
      </c>
      <c r="R759" t="s">
        <v>24</v>
      </c>
      <c r="S759" t="s">
        <v>25</v>
      </c>
      <c r="T759" t="s">
        <v>24</v>
      </c>
      <c r="U759" t="s">
        <v>25</v>
      </c>
      <c r="V759" t="s">
        <v>24</v>
      </c>
      <c r="W759" t="s">
        <v>26</v>
      </c>
      <c r="X759" t="s">
        <v>25</v>
      </c>
      <c r="Y759" t="s">
        <v>28</v>
      </c>
      <c r="Z759" s="6">
        <f>VLOOKUP(Feedback[[#This Row],[Staff attitude]],Rating_Range[],2,0)</f>
        <v>3</v>
      </c>
      <c r="AA759" s="6">
        <f>VLOOKUP(Feedback[[#This Row],[Check-in Process]],Rating_Range[],2,0)</f>
        <v>4</v>
      </c>
      <c r="AB759" s="6">
        <f>VLOOKUP(Feedback[[#This Row],[Room service]],Rating_Range[],2,0)</f>
        <v>3</v>
      </c>
      <c r="AC759" s="6">
        <f>VLOOKUP(Feedback[[#This Row],[Room cleanliness]],Rating_Range[],2,0)</f>
        <v>4</v>
      </c>
      <c r="AD759" s="6">
        <f>VLOOKUP(Feedback[[#This Row],[Food quality]],Rating_Range[],2,0)</f>
        <v>3</v>
      </c>
      <c r="AE759" s="6">
        <f>VLOOKUP(Feedback[[#This Row],[Variety of food]],Rating_Range[],2,0)</f>
        <v>1</v>
      </c>
      <c r="AF759" s="6">
        <f>VLOOKUP(Feedback[[#This Row],[Broadband &amp; TV]],Rating_Range[],2,0)</f>
        <v>4</v>
      </c>
      <c r="AG759" s="6">
        <f>VLOOKUP(Feedback[[#This Row],[Gym]],Rating_Range[],2,0)</f>
        <v>5</v>
      </c>
      <c r="AH759" s="6">
        <f>AVERAGE(Feedback[[#This Row],[S.A]:[Gymm]])</f>
        <v>3.375</v>
      </c>
      <c r="AI759" s="6">
        <f>AVERAGE(Feedback[[#This Row],[S.A]:[C-I-P]])</f>
        <v>3.5</v>
      </c>
      <c r="AJ759" s="6">
        <f>AVERAGE(Feedback[[#This Row],[RM_S]:[RM_C]])</f>
        <v>3.5</v>
      </c>
      <c r="AK759" s="6">
        <f>AVERAGE(Feedback[[#This Row],[F_Q]:[Var_Food]])</f>
        <v>2</v>
      </c>
      <c r="AL759" s="6">
        <f>AVERAGE(Feedback[[#This Row],[B &amp; TV]:[Gymm]])</f>
        <v>4.5</v>
      </c>
    </row>
    <row r="760" spans="1:38" x14ac:dyDescent="0.3">
      <c r="A760">
        <v>759</v>
      </c>
      <c r="B760" s="1">
        <v>44026</v>
      </c>
      <c r="C760" s="1">
        <v>44031</v>
      </c>
      <c r="D760" s="5">
        <f>INT(YEAR(Feedback[[#This Row],[Checkin Date]]))</f>
        <v>2020</v>
      </c>
      <c r="E760" s="5" t="s">
        <v>2016</v>
      </c>
      <c r="F760" s="5" t="str">
        <f>TEXT(Feedback[[#This Row],[Checkin Date]],"dddd")</f>
        <v>Tuesday</v>
      </c>
      <c r="G760" s="5" t="str">
        <f>IF(OR(Feedback[[#This Row],[Checkin Day]]="Monday",Feedback[[#This Row],[Checkin Day]]="Tuesday",Feedback[[#This Row],[Checkin Day]]="Wednesday",Feedback[[#This Row],[Checkin Day]]="Thursday"),"Weekdays","Weekends")</f>
        <v>Weekdays</v>
      </c>
      <c r="H760">
        <v>5</v>
      </c>
      <c r="I7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60" t="s">
        <v>790</v>
      </c>
      <c r="K760" t="s">
        <v>21</v>
      </c>
      <c r="L760" s="1">
        <v>22672</v>
      </c>
      <c r="M760" s="5">
        <f ca="1">DATEDIF(Feedback[[#This Row],[Date of Birth]],TODAY(),"Y")</f>
        <v>63</v>
      </c>
      <c r="N760" t="s">
        <v>31</v>
      </c>
      <c r="O760" t="s">
        <v>1994</v>
      </c>
      <c r="P760">
        <v>4</v>
      </c>
      <c r="Q760">
        <v>10</v>
      </c>
      <c r="R760" t="s">
        <v>28</v>
      </c>
      <c r="S760" t="s">
        <v>25</v>
      </c>
      <c r="T760" t="s">
        <v>28</v>
      </c>
      <c r="U760" t="s">
        <v>25</v>
      </c>
      <c r="V760" t="s">
        <v>25</v>
      </c>
      <c r="W760" t="s">
        <v>24</v>
      </c>
      <c r="X760" t="s">
        <v>28</v>
      </c>
      <c r="Y760" t="s">
        <v>26</v>
      </c>
      <c r="Z760" s="6">
        <f>VLOOKUP(Feedback[[#This Row],[Staff attitude]],Rating_Range[],2,0)</f>
        <v>5</v>
      </c>
      <c r="AA760" s="6">
        <f>VLOOKUP(Feedback[[#This Row],[Check-in Process]],Rating_Range[],2,0)</f>
        <v>4</v>
      </c>
      <c r="AB760" s="6">
        <f>VLOOKUP(Feedback[[#This Row],[Room service]],Rating_Range[],2,0)</f>
        <v>5</v>
      </c>
      <c r="AC760" s="6">
        <f>VLOOKUP(Feedback[[#This Row],[Room cleanliness]],Rating_Range[],2,0)</f>
        <v>4</v>
      </c>
      <c r="AD760" s="6">
        <f>VLOOKUP(Feedback[[#This Row],[Food quality]],Rating_Range[],2,0)</f>
        <v>4</v>
      </c>
      <c r="AE760" s="6">
        <f>VLOOKUP(Feedback[[#This Row],[Variety of food]],Rating_Range[],2,0)</f>
        <v>3</v>
      </c>
      <c r="AF760" s="6">
        <f>VLOOKUP(Feedback[[#This Row],[Broadband &amp; TV]],Rating_Range[],2,0)</f>
        <v>5</v>
      </c>
      <c r="AG760" s="6">
        <f>VLOOKUP(Feedback[[#This Row],[Gym]],Rating_Range[],2,0)</f>
        <v>1</v>
      </c>
      <c r="AH760" s="6">
        <f>AVERAGE(Feedback[[#This Row],[S.A]:[Gymm]])</f>
        <v>3.875</v>
      </c>
      <c r="AI760" s="6">
        <f>AVERAGE(Feedback[[#This Row],[S.A]:[C-I-P]])</f>
        <v>4.5</v>
      </c>
      <c r="AJ760" s="6">
        <f>AVERAGE(Feedback[[#This Row],[RM_S]:[RM_C]])</f>
        <v>4.5</v>
      </c>
      <c r="AK760" s="6">
        <f>AVERAGE(Feedback[[#This Row],[F_Q]:[Var_Food]])</f>
        <v>3.5</v>
      </c>
      <c r="AL760" s="6">
        <f>AVERAGE(Feedback[[#This Row],[B &amp; TV]:[Gymm]])</f>
        <v>3</v>
      </c>
    </row>
    <row r="761" spans="1:38" x14ac:dyDescent="0.3">
      <c r="A761">
        <v>760</v>
      </c>
      <c r="B761" s="1">
        <v>44790</v>
      </c>
      <c r="C761" s="1">
        <v>44815</v>
      </c>
      <c r="D761" s="5">
        <f>INT(YEAR(Feedback[[#This Row],[Checkin Date]]))</f>
        <v>2022</v>
      </c>
      <c r="E761" s="5" t="s">
        <v>2012</v>
      </c>
      <c r="F761" s="5" t="str">
        <f>TEXT(Feedback[[#This Row],[Checkin Date]],"dddd")</f>
        <v>Wednesday</v>
      </c>
      <c r="G761" s="5" t="str">
        <f>IF(OR(Feedback[[#This Row],[Checkin Day]]="Monday",Feedback[[#This Row],[Checkin Day]]="Tuesday",Feedback[[#This Row],[Checkin Day]]="Wednesday",Feedback[[#This Row],[Checkin Day]]="Thursday"),"Weekdays","Weekends")</f>
        <v>Weekdays</v>
      </c>
      <c r="H761">
        <v>25</v>
      </c>
      <c r="I7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61" t="s">
        <v>791</v>
      </c>
      <c r="K761" t="s">
        <v>37</v>
      </c>
      <c r="L761" s="1">
        <v>20282</v>
      </c>
      <c r="M761" s="5">
        <f ca="1">DATEDIF(Feedback[[#This Row],[Date of Birth]],TODAY(),"Y")</f>
        <v>69</v>
      </c>
      <c r="N761" t="s">
        <v>22</v>
      </c>
      <c r="O761" t="s">
        <v>23</v>
      </c>
      <c r="P761">
        <v>1</v>
      </c>
      <c r="Q761">
        <v>8</v>
      </c>
      <c r="R761" t="s">
        <v>24</v>
      </c>
      <c r="S761" t="s">
        <v>28</v>
      </c>
      <c r="T761" t="s">
        <v>24</v>
      </c>
      <c r="U761" t="s">
        <v>27</v>
      </c>
      <c r="V761" t="s">
        <v>27</v>
      </c>
      <c r="W761" t="s">
        <v>26</v>
      </c>
      <c r="X761" t="s">
        <v>25</v>
      </c>
      <c r="Y761" t="s">
        <v>27</v>
      </c>
      <c r="Z761" s="6">
        <f>VLOOKUP(Feedback[[#This Row],[Staff attitude]],Rating_Range[],2,0)</f>
        <v>3</v>
      </c>
      <c r="AA761" s="6">
        <f>VLOOKUP(Feedback[[#This Row],[Check-in Process]],Rating_Range[],2,0)</f>
        <v>5</v>
      </c>
      <c r="AB761" s="6">
        <f>VLOOKUP(Feedback[[#This Row],[Room service]],Rating_Range[],2,0)</f>
        <v>3</v>
      </c>
      <c r="AC761" s="6">
        <f>VLOOKUP(Feedback[[#This Row],[Room cleanliness]],Rating_Range[],2,0)</f>
        <v>2</v>
      </c>
      <c r="AD761" s="6">
        <f>VLOOKUP(Feedback[[#This Row],[Food quality]],Rating_Range[],2,0)</f>
        <v>2</v>
      </c>
      <c r="AE761" s="6">
        <f>VLOOKUP(Feedback[[#This Row],[Variety of food]],Rating_Range[],2,0)</f>
        <v>1</v>
      </c>
      <c r="AF761" s="6">
        <f>VLOOKUP(Feedback[[#This Row],[Broadband &amp; TV]],Rating_Range[],2,0)</f>
        <v>4</v>
      </c>
      <c r="AG761" s="6">
        <f>VLOOKUP(Feedback[[#This Row],[Gym]],Rating_Range[],2,0)</f>
        <v>2</v>
      </c>
      <c r="AH761" s="6">
        <f>AVERAGE(Feedback[[#This Row],[S.A]:[Gymm]])</f>
        <v>2.75</v>
      </c>
      <c r="AI761" s="6">
        <f>AVERAGE(Feedback[[#This Row],[S.A]:[C-I-P]])</f>
        <v>4</v>
      </c>
      <c r="AJ761" s="6">
        <f>AVERAGE(Feedback[[#This Row],[RM_S]:[RM_C]])</f>
        <v>2.5</v>
      </c>
      <c r="AK761" s="6">
        <f>AVERAGE(Feedback[[#This Row],[F_Q]:[Var_Food]])</f>
        <v>1.5</v>
      </c>
      <c r="AL761" s="6">
        <f>AVERAGE(Feedback[[#This Row],[B &amp; TV]:[Gymm]])</f>
        <v>3</v>
      </c>
    </row>
    <row r="762" spans="1:38" x14ac:dyDescent="0.3">
      <c r="A762">
        <v>761</v>
      </c>
      <c r="B762" s="1">
        <v>43953</v>
      </c>
      <c r="C762" s="1">
        <v>43980</v>
      </c>
      <c r="D762" s="5">
        <f>INT(YEAR(Feedback[[#This Row],[Checkin Date]]))</f>
        <v>2020</v>
      </c>
      <c r="E762" s="5" t="s">
        <v>2011</v>
      </c>
      <c r="F762" s="5" t="str">
        <f>TEXT(Feedback[[#This Row],[Checkin Date]],"dddd")</f>
        <v>Saturday</v>
      </c>
      <c r="G762" s="5" t="str">
        <f>IF(OR(Feedback[[#This Row],[Checkin Day]]="Monday",Feedback[[#This Row],[Checkin Day]]="Tuesday",Feedback[[#This Row],[Checkin Day]]="Wednesday",Feedback[[#This Row],[Checkin Day]]="Thursday"),"Weekdays","Weekends")</f>
        <v>Weekends</v>
      </c>
      <c r="H762">
        <v>27</v>
      </c>
      <c r="I7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62" t="s">
        <v>792</v>
      </c>
      <c r="K762" t="s">
        <v>21</v>
      </c>
      <c r="L762" s="1">
        <v>20819</v>
      </c>
      <c r="M762" s="5">
        <f ca="1">DATEDIF(Feedback[[#This Row],[Date of Birth]],TODAY(),"Y")</f>
        <v>68</v>
      </c>
      <c r="N762" t="s">
        <v>22</v>
      </c>
      <c r="O762" t="s">
        <v>1992</v>
      </c>
      <c r="P762">
        <v>5</v>
      </c>
      <c r="Q762">
        <v>10</v>
      </c>
      <c r="R762" t="s">
        <v>27</v>
      </c>
      <c r="S762" t="s">
        <v>27</v>
      </c>
      <c r="T762" t="s">
        <v>24</v>
      </c>
      <c r="U762" t="s">
        <v>28</v>
      </c>
      <c r="V762" t="s">
        <v>28</v>
      </c>
      <c r="W762" t="s">
        <v>26</v>
      </c>
      <c r="X762" t="s">
        <v>24</v>
      </c>
      <c r="Y762" t="s">
        <v>25</v>
      </c>
      <c r="Z762" s="6">
        <f>VLOOKUP(Feedback[[#This Row],[Staff attitude]],Rating_Range[],2,0)</f>
        <v>2</v>
      </c>
      <c r="AA762" s="6">
        <f>VLOOKUP(Feedback[[#This Row],[Check-in Process]],Rating_Range[],2,0)</f>
        <v>2</v>
      </c>
      <c r="AB762" s="6">
        <f>VLOOKUP(Feedback[[#This Row],[Room service]],Rating_Range[],2,0)</f>
        <v>3</v>
      </c>
      <c r="AC762" s="6">
        <f>VLOOKUP(Feedback[[#This Row],[Room cleanliness]],Rating_Range[],2,0)</f>
        <v>5</v>
      </c>
      <c r="AD762" s="6">
        <f>VLOOKUP(Feedback[[#This Row],[Food quality]],Rating_Range[],2,0)</f>
        <v>5</v>
      </c>
      <c r="AE762" s="6">
        <f>VLOOKUP(Feedback[[#This Row],[Variety of food]],Rating_Range[],2,0)</f>
        <v>1</v>
      </c>
      <c r="AF762" s="6">
        <f>VLOOKUP(Feedback[[#This Row],[Broadband &amp; TV]],Rating_Range[],2,0)</f>
        <v>3</v>
      </c>
      <c r="AG762" s="6">
        <f>VLOOKUP(Feedback[[#This Row],[Gym]],Rating_Range[],2,0)</f>
        <v>4</v>
      </c>
      <c r="AH762" s="6">
        <f>AVERAGE(Feedback[[#This Row],[S.A]:[Gymm]])</f>
        <v>3.125</v>
      </c>
      <c r="AI762" s="6">
        <f>AVERAGE(Feedback[[#This Row],[S.A]:[C-I-P]])</f>
        <v>2</v>
      </c>
      <c r="AJ762" s="6">
        <f>AVERAGE(Feedback[[#This Row],[RM_S]:[RM_C]])</f>
        <v>4</v>
      </c>
      <c r="AK762" s="6">
        <f>AVERAGE(Feedback[[#This Row],[F_Q]:[Var_Food]])</f>
        <v>3</v>
      </c>
      <c r="AL762" s="6">
        <f>AVERAGE(Feedback[[#This Row],[B &amp; TV]:[Gymm]])</f>
        <v>3.5</v>
      </c>
    </row>
    <row r="763" spans="1:38" x14ac:dyDescent="0.3">
      <c r="A763">
        <v>762</v>
      </c>
      <c r="B763" s="1">
        <v>44462</v>
      </c>
      <c r="C763" s="1">
        <v>44476</v>
      </c>
      <c r="D763" s="5">
        <f>INT(YEAR(Feedback[[#This Row],[Checkin Date]]))</f>
        <v>2021</v>
      </c>
      <c r="E763" s="5" t="s">
        <v>2019</v>
      </c>
      <c r="F763" s="5" t="str">
        <f>TEXT(Feedback[[#This Row],[Checkin Date]],"dddd")</f>
        <v>Thursday</v>
      </c>
      <c r="G763" s="5" t="str">
        <f>IF(OR(Feedback[[#This Row],[Checkin Day]]="Monday",Feedback[[#This Row],[Checkin Day]]="Tuesday",Feedback[[#This Row],[Checkin Day]]="Wednesday",Feedback[[#This Row],[Checkin Day]]="Thursday"),"Weekdays","Weekends")</f>
        <v>Weekdays</v>
      </c>
      <c r="H763">
        <v>14</v>
      </c>
      <c r="I7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63" t="s">
        <v>793</v>
      </c>
      <c r="K763" t="s">
        <v>37</v>
      </c>
      <c r="L763" s="1">
        <v>23272</v>
      </c>
      <c r="M763" s="5">
        <f ca="1">DATEDIF(Feedback[[#This Row],[Date of Birth]],TODAY(),"Y")</f>
        <v>61</v>
      </c>
      <c r="N763" t="s">
        <v>31</v>
      </c>
      <c r="O763" t="s">
        <v>1992</v>
      </c>
      <c r="P763">
        <v>2</v>
      </c>
      <c r="Q763">
        <v>9</v>
      </c>
      <c r="R763" t="s">
        <v>25</v>
      </c>
      <c r="S763" t="s">
        <v>28</v>
      </c>
      <c r="T763" t="s">
        <v>25</v>
      </c>
      <c r="U763" t="s">
        <v>28</v>
      </c>
      <c r="V763" t="s">
        <v>26</v>
      </c>
      <c r="W763" t="s">
        <v>27</v>
      </c>
      <c r="X763" t="s">
        <v>27</v>
      </c>
      <c r="Y763" t="s">
        <v>25</v>
      </c>
      <c r="Z763" s="6">
        <f>VLOOKUP(Feedback[[#This Row],[Staff attitude]],Rating_Range[],2,0)</f>
        <v>4</v>
      </c>
      <c r="AA763" s="6">
        <f>VLOOKUP(Feedback[[#This Row],[Check-in Process]],Rating_Range[],2,0)</f>
        <v>5</v>
      </c>
      <c r="AB763" s="6">
        <f>VLOOKUP(Feedback[[#This Row],[Room service]],Rating_Range[],2,0)</f>
        <v>4</v>
      </c>
      <c r="AC763" s="6">
        <f>VLOOKUP(Feedback[[#This Row],[Room cleanliness]],Rating_Range[],2,0)</f>
        <v>5</v>
      </c>
      <c r="AD763" s="6">
        <f>VLOOKUP(Feedback[[#This Row],[Food quality]],Rating_Range[],2,0)</f>
        <v>1</v>
      </c>
      <c r="AE763" s="6">
        <f>VLOOKUP(Feedback[[#This Row],[Variety of food]],Rating_Range[],2,0)</f>
        <v>2</v>
      </c>
      <c r="AF763" s="6">
        <f>VLOOKUP(Feedback[[#This Row],[Broadband &amp; TV]],Rating_Range[],2,0)</f>
        <v>2</v>
      </c>
      <c r="AG763" s="6">
        <f>VLOOKUP(Feedback[[#This Row],[Gym]],Rating_Range[],2,0)</f>
        <v>4</v>
      </c>
      <c r="AH763" s="6">
        <f>AVERAGE(Feedback[[#This Row],[S.A]:[Gymm]])</f>
        <v>3.375</v>
      </c>
      <c r="AI763" s="6">
        <f>AVERAGE(Feedback[[#This Row],[S.A]:[C-I-P]])</f>
        <v>4.5</v>
      </c>
      <c r="AJ763" s="6">
        <f>AVERAGE(Feedback[[#This Row],[RM_S]:[RM_C]])</f>
        <v>4.5</v>
      </c>
      <c r="AK763" s="6">
        <f>AVERAGE(Feedback[[#This Row],[F_Q]:[Var_Food]])</f>
        <v>1.5</v>
      </c>
      <c r="AL763" s="6">
        <f>AVERAGE(Feedback[[#This Row],[B &amp; TV]:[Gymm]])</f>
        <v>3</v>
      </c>
    </row>
    <row r="764" spans="1:38" x14ac:dyDescent="0.3">
      <c r="A764">
        <v>763</v>
      </c>
      <c r="B764" s="1">
        <v>44181</v>
      </c>
      <c r="C764" s="1">
        <v>44184</v>
      </c>
      <c r="D764" s="5">
        <f>INT(YEAR(Feedback[[#This Row],[Checkin Date]]))</f>
        <v>2020</v>
      </c>
      <c r="E764" s="5" t="s">
        <v>2010</v>
      </c>
      <c r="F764" s="5" t="str">
        <f>TEXT(Feedback[[#This Row],[Checkin Date]],"dddd")</f>
        <v>Wednesday</v>
      </c>
      <c r="G764" s="5" t="str">
        <f>IF(OR(Feedback[[#This Row],[Checkin Day]]="Monday",Feedback[[#This Row],[Checkin Day]]="Tuesday",Feedback[[#This Row],[Checkin Day]]="Wednesday",Feedback[[#This Row],[Checkin Day]]="Thursday"),"Weekdays","Weekends")</f>
        <v>Weekdays</v>
      </c>
      <c r="H764">
        <v>3</v>
      </c>
      <c r="I7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64" t="s">
        <v>794</v>
      </c>
      <c r="K764" t="s">
        <v>37</v>
      </c>
      <c r="L764" s="1">
        <v>33455</v>
      </c>
      <c r="M764" s="5">
        <f ca="1">DATEDIF(Feedback[[#This Row],[Date of Birth]],TODAY(),"Y")</f>
        <v>33</v>
      </c>
      <c r="N764" t="s">
        <v>31</v>
      </c>
      <c r="O764" t="s">
        <v>1991</v>
      </c>
      <c r="P764">
        <v>3</v>
      </c>
      <c r="Q764">
        <v>6</v>
      </c>
      <c r="R764" t="s">
        <v>25</v>
      </c>
      <c r="S764" t="s">
        <v>25</v>
      </c>
      <c r="T764" t="s">
        <v>24</v>
      </c>
      <c r="U764" t="s">
        <v>28</v>
      </c>
      <c r="V764" t="s">
        <v>26</v>
      </c>
      <c r="W764" t="s">
        <v>27</v>
      </c>
      <c r="X764" t="s">
        <v>27</v>
      </c>
      <c r="Y764" t="s">
        <v>26</v>
      </c>
      <c r="Z764" s="6">
        <f>VLOOKUP(Feedback[[#This Row],[Staff attitude]],Rating_Range[],2,0)</f>
        <v>4</v>
      </c>
      <c r="AA764" s="6">
        <f>VLOOKUP(Feedback[[#This Row],[Check-in Process]],Rating_Range[],2,0)</f>
        <v>4</v>
      </c>
      <c r="AB764" s="6">
        <f>VLOOKUP(Feedback[[#This Row],[Room service]],Rating_Range[],2,0)</f>
        <v>3</v>
      </c>
      <c r="AC764" s="6">
        <f>VLOOKUP(Feedback[[#This Row],[Room cleanliness]],Rating_Range[],2,0)</f>
        <v>5</v>
      </c>
      <c r="AD764" s="6">
        <f>VLOOKUP(Feedback[[#This Row],[Food quality]],Rating_Range[],2,0)</f>
        <v>1</v>
      </c>
      <c r="AE764" s="6">
        <f>VLOOKUP(Feedback[[#This Row],[Variety of food]],Rating_Range[],2,0)</f>
        <v>2</v>
      </c>
      <c r="AF764" s="6">
        <f>VLOOKUP(Feedback[[#This Row],[Broadband &amp; TV]],Rating_Range[],2,0)</f>
        <v>2</v>
      </c>
      <c r="AG764" s="6">
        <f>VLOOKUP(Feedback[[#This Row],[Gym]],Rating_Range[],2,0)</f>
        <v>1</v>
      </c>
      <c r="AH764" s="6">
        <f>AVERAGE(Feedback[[#This Row],[S.A]:[Gymm]])</f>
        <v>2.75</v>
      </c>
      <c r="AI764" s="6">
        <f>AVERAGE(Feedback[[#This Row],[S.A]:[C-I-P]])</f>
        <v>4</v>
      </c>
      <c r="AJ764" s="6">
        <f>AVERAGE(Feedback[[#This Row],[RM_S]:[RM_C]])</f>
        <v>4</v>
      </c>
      <c r="AK764" s="6">
        <f>AVERAGE(Feedback[[#This Row],[F_Q]:[Var_Food]])</f>
        <v>1.5</v>
      </c>
      <c r="AL764" s="6">
        <f>AVERAGE(Feedback[[#This Row],[B &amp; TV]:[Gymm]])</f>
        <v>1.5</v>
      </c>
    </row>
    <row r="765" spans="1:38" x14ac:dyDescent="0.3">
      <c r="A765">
        <v>764</v>
      </c>
      <c r="B765" s="1">
        <v>44889</v>
      </c>
      <c r="C765" s="1">
        <v>44891</v>
      </c>
      <c r="D765" s="5">
        <f>INT(YEAR(Feedback[[#This Row],[Checkin Date]]))</f>
        <v>2022</v>
      </c>
      <c r="E765" s="5" t="s">
        <v>2015</v>
      </c>
      <c r="F765" s="5" t="str">
        <f>TEXT(Feedback[[#This Row],[Checkin Date]],"dddd")</f>
        <v>Thursday</v>
      </c>
      <c r="G765" s="5" t="str">
        <f>IF(OR(Feedback[[#This Row],[Checkin Day]]="Monday",Feedback[[#This Row],[Checkin Day]]="Tuesday",Feedback[[#This Row],[Checkin Day]]="Wednesday",Feedback[[#This Row],[Checkin Day]]="Thursday"),"Weekdays","Weekends")</f>
        <v>Weekdays</v>
      </c>
      <c r="H765">
        <v>2</v>
      </c>
      <c r="I7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65" t="s">
        <v>795</v>
      </c>
      <c r="K765" t="s">
        <v>37</v>
      </c>
      <c r="L765" s="1">
        <v>24072</v>
      </c>
      <c r="M765" s="5">
        <f ca="1">DATEDIF(Feedback[[#This Row],[Date of Birth]],TODAY(),"Y")</f>
        <v>59</v>
      </c>
      <c r="N765" t="s">
        <v>31</v>
      </c>
      <c r="O765" t="s">
        <v>1995</v>
      </c>
      <c r="P765">
        <v>4</v>
      </c>
      <c r="Q765">
        <v>8</v>
      </c>
      <c r="R765" t="s">
        <v>24</v>
      </c>
      <c r="S765" t="s">
        <v>24</v>
      </c>
      <c r="T765" t="s">
        <v>25</v>
      </c>
      <c r="U765" t="s">
        <v>24</v>
      </c>
      <c r="V765" t="s">
        <v>26</v>
      </c>
      <c r="W765" t="s">
        <v>27</v>
      </c>
      <c r="X765" t="s">
        <v>28</v>
      </c>
      <c r="Y765" t="s">
        <v>28</v>
      </c>
      <c r="Z765" s="6">
        <f>VLOOKUP(Feedback[[#This Row],[Staff attitude]],Rating_Range[],2,0)</f>
        <v>3</v>
      </c>
      <c r="AA765" s="6">
        <f>VLOOKUP(Feedback[[#This Row],[Check-in Process]],Rating_Range[],2,0)</f>
        <v>3</v>
      </c>
      <c r="AB765" s="6">
        <f>VLOOKUP(Feedback[[#This Row],[Room service]],Rating_Range[],2,0)</f>
        <v>4</v>
      </c>
      <c r="AC765" s="6">
        <f>VLOOKUP(Feedback[[#This Row],[Room cleanliness]],Rating_Range[],2,0)</f>
        <v>3</v>
      </c>
      <c r="AD765" s="6">
        <f>VLOOKUP(Feedback[[#This Row],[Food quality]],Rating_Range[],2,0)</f>
        <v>1</v>
      </c>
      <c r="AE765" s="6">
        <f>VLOOKUP(Feedback[[#This Row],[Variety of food]],Rating_Range[],2,0)</f>
        <v>2</v>
      </c>
      <c r="AF765" s="6">
        <f>VLOOKUP(Feedback[[#This Row],[Broadband &amp; TV]],Rating_Range[],2,0)</f>
        <v>5</v>
      </c>
      <c r="AG765" s="6">
        <f>VLOOKUP(Feedback[[#This Row],[Gym]],Rating_Range[],2,0)</f>
        <v>5</v>
      </c>
      <c r="AH765" s="6">
        <f>AVERAGE(Feedback[[#This Row],[S.A]:[Gymm]])</f>
        <v>3.25</v>
      </c>
      <c r="AI765" s="6">
        <f>AVERAGE(Feedback[[#This Row],[S.A]:[C-I-P]])</f>
        <v>3</v>
      </c>
      <c r="AJ765" s="6">
        <f>AVERAGE(Feedback[[#This Row],[RM_S]:[RM_C]])</f>
        <v>3.5</v>
      </c>
      <c r="AK765" s="6">
        <f>AVERAGE(Feedback[[#This Row],[F_Q]:[Var_Food]])</f>
        <v>1.5</v>
      </c>
      <c r="AL765" s="6">
        <f>AVERAGE(Feedback[[#This Row],[B &amp; TV]:[Gymm]])</f>
        <v>5</v>
      </c>
    </row>
    <row r="766" spans="1:38" x14ac:dyDescent="0.3">
      <c r="A766">
        <v>765</v>
      </c>
      <c r="B766" s="1">
        <v>44436</v>
      </c>
      <c r="C766" s="1">
        <v>44441</v>
      </c>
      <c r="D766" s="5">
        <f>INT(YEAR(Feedback[[#This Row],[Checkin Date]]))</f>
        <v>2021</v>
      </c>
      <c r="E766" s="5" t="s">
        <v>2012</v>
      </c>
      <c r="F766" s="5" t="str">
        <f>TEXT(Feedback[[#This Row],[Checkin Date]],"dddd")</f>
        <v>Saturday</v>
      </c>
      <c r="G766" s="5" t="str">
        <f>IF(OR(Feedback[[#This Row],[Checkin Day]]="Monday",Feedback[[#This Row],[Checkin Day]]="Tuesday",Feedback[[#This Row],[Checkin Day]]="Wednesday",Feedback[[#This Row],[Checkin Day]]="Thursday"),"Weekdays","Weekends")</f>
        <v>Weekends</v>
      </c>
      <c r="H766">
        <v>5</v>
      </c>
      <c r="I7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66" t="s">
        <v>796</v>
      </c>
      <c r="K766" t="s">
        <v>21</v>
      </c>
      <c r="L766" s="1">
        <v>30431</v>
      </c>
      <c r="M766" s="5">
        <f ca="1">DATEDIF(Feedback[[#This Row],[Date of Birth]],TODAY(),"Y")</f>
        <v>42</v>
      </c>
      <c r="N766" t="s">
        <v>22</v>
      </c>
      <c r="O766" t="s">
        <v>23</v>
      </c>
      <c r="P766">
        <v>4</v>
      </c>
      <c r="Q766">
        <v>4</v>
      </c>
      <c r="R766" t="s">
        <v>24</v>
      </c>
      <c r="S766" t="s">
        <v>28</v>
      </c>
      <c r="T766" t="s">
        <v>28</v>
      </c>
      <c r="U766" t="s">
        <v>28</v>
      </c>
      <c r="V766" t="s">
        <v>25</v>
      </c>
      <c r="W766" t="s">
        <v>27</v>
      </c>
      <c r="X766" t="s">
        <v>28</v>
      </c>
      <c r="Y766" t="s">
        <v>24</v>
      </c>
      <c r="Z766" s="6">
        <f>VLOOKUP(Feedback[[#This Row],[Staff attitude]],Rating_Range[],2,0)</f>
        <v>3</v>
      </c>
      <c r="AA766" s="6">
        <f>VLOOKUP(Feedback[[#This Row],[Check-in Process]],Rating_Range[],2,0)</f>
        <v>5</v>
      </c>
      <c r="AB766" s="6">
        <f>VLOOKUP(Feedback[[#This Row],[Room service]],Rating_Range[],2,0)</f>
        <v>5</v>
      </c>
      <c r="AC766" s="6">
        <f>VLOOKUP(Feedback[[#This Row],[Room cleanliness]],Rating_Range[],2,0)</f>
        <v>5</v>
      </c>
      <c r="AD766" s="6">
        <f>VLOOKUP(Feedback[[#This Row],[Food quality]],Rating_Range[],2,0)</f>
        <v>4</v>
      </c>
      <c r="AE766" s="6">
        <f>VLOOKUP(Feedback[[#This Row],[Variety of food]],Rating_Range[],2,0)</f>
        <v>2</v>
      </c>
      <c r="AF766" s="6">
        <f>VLOOKUP(Feedback[[#This Row],[Broadband &amp; TV]],Rating_Range[],2,0)</f>
        <v>5</v>
      </c>
      <c r="AG766" s="6">
        <f>VLOOKUP(Feedback[[#This Row],[Gym]],Rating_Range[],2,0)</f>
        <v>3</v>
      </c>
      <c r="AH766" s="6">
        <f>AVERAGE(Feedback[[#This Row],[S.A]:[Gymm]])</f>
        <v>4</v>
      </c>
      <c r="AI766" s="6">
        <f>AVERAGE(Feedback[[#This Row],[S.A]:[C-I-P]])</f>
        <v>4</v>
      </c>
      <c r="AJ766" s="6">
        <f>AVERAGE(Feedback[[#This Row],[RM_S]:[RM_C]])</f>
        <v>5</v>
      </c>
      <c r="AK766" s="6">
        <f>AVERAGE(Feedback[[#This Row],[F_Q]:[Var_Food]])</f>
        <v>3</v>
      </c>
      <c r="AL766" s="6">
        <f>AVERAGE(Feedback[[#This Row],[B &amp; TV]:[Gymm]])</f>
        <v>4</v>
      </c>
    </row>
    <row r="767" spans="1:38" x14ac:dyDescent="0.3">
      <c r="A767">
        <v>766</v>
      </c>
      <c r="B767" s="1">
        <v>43859</v>
      </c>
      <c r="C767" s="1">
        <v>43883</v>
      </c>
      <c r="D767" s="5">
        <f>INT(YEAR(Feedback[[#This Row],[Checkin Date]]))</f>
        <v>2020</v>
      </c>
      <c r="E767" s="5" t="s">
        <v>2014</v>
      </c>
      <c r="F767" s="5" t="str">
        <f>TEXT(Feedback[[#This Row],[Checkin Date]],"dddd")</f>
        <v>Wednesday</v>
      </c>
      <c r="G767" s="5" t="str">
        <f>IF(OR(Feedback[[#This Row],[Checkin Day]]="Monday",Feedback[[#This Row],[Checkin Day]]="Tuesday",Feedback[[#This Row],[Checkin Day]]="Wednesday",Feedback[[#This Row],[Checkin Day]]="Thursday"),"Weekdays","Weekends")</f>
        <v>Weekdays</v>
      </c>
      <c r="H767">
        <v>24</v>
      </c>
      <c r="I7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67" t="s">
        <v>797</v>
      </c>
      <c r="K767" t="s">
        <v>37</v>
      </c>
      <c r="L767" s="1">
        <v>32208</v>
      </c>
      <c r="M767" s="5">
        <f ca="1">DATEDIF(Feedback[[#This Row],[Date of Birth]],TODAY(),"Y")</f>
        <v>37</v>
      </c>
      <c r="N767" t="s">
        <v>22</v>
      </c>
      <c r="O767" t="s">
        <v>23</v>
      </c>
      <c r="P767">
        <v>4</v>
      </c>
      <c r="Q767">
        <v>3</v>
      </c>
      <c r="R767" t="s">
        <v>25</v>
      </c>
      <c r="S767" t="s">
        <v>25</v>
      </c>
      <c r="T767" t="s">
        <v>28</v>
      </c>
      <c r="U767" t="s">
        <v>25</v>
      </c>
      <c r="V767" t="s">
        <v>28</v>
      </c>
      <c r="W767" t="s">
        <v>25</v>
      </c>
      <c r="X767" t="s">
        <v>28</v>
      </c>
      <c r="Y767" t="s">
        <v>25</v>
      </c>
      <c r="Z767" s="6">
        <f>VLOOKUP(Feedback[[#This Row],[Staff attitude]],Rating_Range[],2,0)</f>
        <v>4</v>
      </c>
      <c r="AA767" s="6">
        <f>VLOOKUP(Feedback[[#This Row],[Check-in Process]],Rating_Range[],2,0)</f>
        <v>4</v>
      </c>
      <c r="AB767" s="6">
        <f>VLOOKUP(Feedback[[#This Row],[Room service]],Rating_Range[],2,0)</f>
        <v>5</v>
      </c>
      <c r="AC767" s="6">
        <f>VLOOKUP(Feedback[[#This Row],[Room cleanliness]],Rating_Range[],2,0)</f>
        <v>4</v>
      </c>
      <c r="AD767" s="6">
        <f>VLOOKUP(Feedback[[#This Row],[Food quality]],Rating_Range[],2,0)</f>
        <v>5</v>
      </c>
      <c r="AE767" s="6">
        <f>VLOOKUP(Feedback[[#This Row],[Variety of food]],Rating_Range[],2,0)</f>
        <v>4</v>
      </c>
      <c r="AF767" s="6">
        <f>VLOOKUP(Feedback[[#This Row],[Broadband &amp; TV]],Rating_Range[],2,0)</f>
        <v>5</v>
      </c>
      <c r="AG767" s="6">
        <f>VLOOKUP(Feedback[[#This Row],[Gym]],Rating_Range[],2,0)</f>
        <v>4</v>
      </c>
      <c r="AH767" s="6">
        <f>AVERAGE(Feedback[[#This Row],[S.A]:[Gymm]])</f>
        <v>4.375</v>
      </c>
      <c r="AI767" s="6">
        <f>AVERAGE(Feedback[[#This Row],[S.A]:[C-I-P]])</f>
        <v>4</v>
      </c>
      <c r="AJ767" s="6">
        <f>AVERAGE(Feedback[[#This Row],[RM_S]:[RM_C]])</f>
        <v>4.5</v>
      </c>
      <c r="AK767" s="6">
        <f>AVERAGE(Feedback[[#This Row],[F_Q]:[Var_Food]])</f>
        <v>4.5</v>
      </c>
      <c r="AL767" s="6">
        <f>AVERAGE(Feedback[[#This Row],[B &amp; TV]:[Gymm]])</f>
        <v>4.5</v>
      </c>
    </row>
    <row r="768" spans="1:38" x14ac:dyDescent="0.3">
      <c r="A768">
        <v>767</v>
      </c>
      <c r="B768" s="1">
        <v>44340</v>
      </c>
      <c r="C768" s="1">
        <v>44354</v>
      </c>
      <c r="D768" s="5">
        <f>INT(YEAR(Feedback[[#This Row],[Checkin Date]]))</f>
        <v>2021</v>
      </c>
      <c r="E768" s="5" t="s">
        <v>2011</v>
      </c>
      <c r="F768" s="5" t="str">
        <f>TEXT(Feedback[[#This Row],[Checkin Date]],"dddd")</f>
        <v>Monday</v>
      </c>
      <c r="G768" s="5" t="str">
        <f>IF(OR(Feedback[[#This Row],[Checkin Day]]="Monday",Feedback[[#This Row],[Checkin Day]]="Tuesday",Feedback[[#This Row],[Checkin Day]]="Wednesday",Feedback[[#This Row],[Checkin Day]]="Thursday"),"Weekdays","Weekends")</f>
        <v>Weekdays</v>
      </c>
      <c r="H768">
        <v>14</v>
      </c>
      <c r="I7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68" t="s">
        <v>798</v>
      </c>
      <c r="K768" t="s">
        <v>21</v>
      </c>
      <c r="L768" s="1">
        <v>27807</v>
      </c>
      <c r="M768" s="5">
        <f ca="1">DATEDIF(Feedback[[#This Row],[Date of Birth]],TODAY(),"Y")</f>
        <v>49</v>
      </c>
      <c r="N768" t="s">
        <v>35</v>
      </c>
      <c r="O768" t="s">
        <v>1995</v>
      </c>
      <c r="P768">
        <v>3</v>
      </c>
      <c r="Q768">
        <v>9</v>
      </c>
      <c r="R768" t="s">
        <v>25</v>
      </c>
      <c r="S768" t="s">
        <v>25</v>
      </c>
      <c r="T768" t="s">
        <v>25</v>
      </c>
      <c r="U768" t="s">
        <v>28</v>
      </c>
      <c r="V768" t="s">
        <v>27</v>
      </c>
      <c r="W768" t="s">
        <v>27</v>
      </c>
      <c r="X768" t="s">
        <v>25</v>
      </c>
      <c r="Y768" t="s">
        <v>26</v>
      </c>
      <c r="Z768" s="6">
        <f>VLOOKUP(Feedback[[#This Row],[Staff attitude]],Rating_Range[],2,0)</f>
        <v>4</v>
      </c>
      <c r="AA768" s="6">
        <f>VLOOKUP(Feedback[[#This Row],[Check-in Process]],Rating_Range[],2,0)</f>
        <v>4</v>
      </c>
      <c r="AB768" s="6">
        <f>VLOOKUP(Feedback[[#This Row],[Room service]],Rating_Range[],2,0)</f>
        <v>4</v>
      </c>
      <c r="AC768" s="6">
        <f>VLOOKUP(Feedback[[#This Row],[Room cleanliness]],Rating_Range[],2,0)</f>
        <v>5</v>
      </c>
      <c r="AD768" s="6">
        <f>VLOOKUP(Feedback[[#This Row],[Food quality]],Rating_Range[],2,0)</f>
        <v>2</v>
      </c>
      <c r="AE768" s="6">
        <f>VLOOKUP(Feedback[[#This Row],[Variety of food]],Rating_Range[],2,0)</f>
        <v>2</v>
      </c>
      <c r="AF768" s="6">
        <f>VLOOKUP(Feedback[[#This Row],[Broadband &amp; TV]],Rating_Range[],2,0)</f>
        <v>4</v>
      </c>
      <c r="AG768" s="6">
        <f>VLOOKUP(Feedback[[#This Row],[Gym]],Rating_Range[],2,0)</f>
        <v>1</v>
      </c>
      <c r="AH768" s="6">
        <f>AVERAGE(Feedback[[#This Row],[S.A]:[Gymm]])</f>
        <v>3.25</v>
      </c>
      <c r="AI768" s="6">
        <f>AVERAGE(Feedback[[#This Row],[S.A]:[C-I-P]])</f>
        <v>4</v>
      </c>
      <c r="AJ768" s="6">
        <f>AVERAGE(Feedback[[#This Row],[RM_S]:[RM_C]])</f>
        <v>4.5</v>
      </c>
      <c r="AK768" s="6">
        <f>AVERAGE(Feedback[[#This Row],[F_Q]:[Var_Food]])</f>
        <v>2</v>
      </c>
      <c r="AL768" s="6">
        <f>AVERAGE(Feedback[[#This Row],[B &amp; TV]:[Gymm]])</f>
        <v>2.5</v>
      </c>
    </row>
    <row r="769" spans="1:38" x14ac:dyDescent="0.3">
      <c r="A769">
        <v>768</v>
      </c>
      <c r="B769" s="1">
        <v>44857</v>
      </c>
      <c r="C769" s="1">
        <v>44876</v>
      </c>
      <c r="D769" s="5">
        <f>INT(YEAR(Feedback[[#This Row],[Checkin Date]]))</f>
        <v>2022</v>
      </c>
      <c r="E769" s="5" t="s">
        <v>2013</v>
      </c>
      <c r="F769" s="5" t="str">
        <f>TEXT(Feedback[[#This Row],[Checkin Date]],"dddd")</f>
        <v>Sunday</v>
      </c>
      <c r="G769" s="5" t="str">
        <f>IF(OR(Feedback[[#This Row],[Checkin Day]]="Monday",Feedback[[#This Row],[Checkin Day]]="Tuesday",Feedback[[#This Row],[Checkin Day]]="Wednesday",Feedback[[#This Row],[Checkin Day]]="Thursday"),"Weekdays","Weekends")</f>
        <v>Weekends</v>
      </c>
      <c r="H769">
        <v>19</v>
      </c>
      <c r="I7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69" t="s">
        <v>799</v>
      </c>
      <c r="K769" t="s">
        <v>21</v>
      </c>
      <c r="L769" s="1">
        <v>38067</v>
      </c>
      <c r="M769" s="5">
        <f ca="1">DATEDIF(Feedback[[#This Row],[Date of Birth]],TODAY(),"Y")</f>
        <v>21</v>
      </c>
      <c r="N769" t="s">
        <v>22</v>
      </c>
      <c r="O769" t="s">
        <v>23</v>
      </c>
      <c r="P769">
        <v>5</v>
      </c>
      <c r="Q769">
        <v>9</v>
      </c>
      <c r="R769" t="s">
        <v>24</v>
      </c>
      <c r="S769" t="s">
        <v>25</v>
      </c>
      <c r="T769" t="s">
        <v>25</v>
      </c>
      <c r="U769" t="s">
        <v>25</v>
      </c>
      <c r="V769" t="s">
        <v>25</v>
      </c>
      <c r="W769" t="s">
        <v>26</v>
      </c>
      <c r="X769" t="s">
        <v>26</v>
      </c>
      <c r="Y769" t="s">
        <v>24</v>
      </c>
      <c r="Z769" s="6">
        <f>VLOOKUP(Feedback[[#This Row],[Staff attitude]],Rating_Range[],2,0)</f>
        <v>3</v>
      </c>
      <c r="AA769" s="6">
        <f>VLOOKUP(Feedback[[#This Row],[Check-in Process]],Rating_Range[],2,0)</f>
        <v>4</v>
      </c>
      <c r="AB769" s="6">
        <f>VLOOKUP(Feedback[[#This Row],[Room service]],Rating_Range[],2,0)</f>
        <v>4</v>
      </c>
      <c r="AC769" s="6">
        <f>VLOOKUP(Feedback[[#This Row],[Room cleanliness]],Rating_Range[],2,0)</f>
        <v>4</v>
      </c>
      <c r="AD769" s="6">
        <f>VLOOKUP(Feedback[[#This Row],[Food quality]],Rating_Range[],2,0)</f>
        <v>4</v>
      </c>
      <c r="AE769" s="6">
        <f>VLOOKUP(Feedback[[#This Row],[Variety of food]],Rating_Range[],2,0)</f>
        <v>1</v>
      </c>
      <c r="AF769" s="6">
        <f>VLOOKUP(Feedback[[#This Row],[Broadband &amp; TV]],Rating_Range[],2,0)</f>
        <v>1</v>
      </c>
      <c r="AG769" s="6">
        <f>VLOOKUP(Feedback[[#This Row],[Gym]],Rating_Range[],2,0)</f>
        <v>3</v>
      </c>
      <c r="AH769" s="6">
        <f>AVERAGE(Feedback[[#This Row],[S.A]:[Gymm]])</f>
        <v>3</v>
      </c>
      <c r="AI769" s="6">
        <f>AVERAGE(Feedback[[#This Row],[S.A]:[C-I-P]])</f>
        <v>3.5</v>
      </c>
      <c r="AJ769" s="6">
        <f>AVERAGE(Feedback[[#This Row],[RM_S]:[RM_C]])</f>
        <v>4</v>
      </c>
      <c r="AK769" s="6">
        <f>AVERAGE(Feedback[[#This Row],[F_Q]:[Var_Food]])</f>
        <v>2.5</v>
      </c>
      <c r="AL769" s="6">
        <f>AVERAGE(Feedback[[#This Row],[B &amp; TV]:[Gymm]])</f>
        <v>2</v>
      </c>
    </row>
    <row r="770" spans="1:38" x14ac:dyDescent="0.3">
      <c r="A770">
        <v>769</v>
      </c>
      <c r="B770" s="1">
        <v>44909</v>
      </c>
      <c r="C770" s="1">
        <v>44923</v>
      </c>
      <c r="D770" s="5">
        <f>INT(YEAR(Feedback[[#This Row],[Checkin Date]]))</f>
        <v>2022</v>
      </c>
      <c r="E770" s="5" t="s">
        <v>2010</v>
      </c>
      <c r="F770" s="5" t="str">
        <f>TEXT(Feedback[[#This Row],[Checkin Date]],"dddd")</f>
        <v>Wednesday</v>
      </c>
      <c r="G770" s="5" t="str">
        <f>IF(OR(Feedback[[#This Row],[Checkin Day]]="Monday",Feedback[[#This Row],[Checkin Day]]="Tuesday",Feedback[[#This Row],[Checkin Day]]="Wednesday",Feedback[[#This Row],[Checkin Day]]="Thursday"),"Weekdays","Weekends")</f>
        <v>Weekdays</v>
      </c>
      <c r="H770">
        <v>14</v>
      </c>
      <c r="I7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70" t="s">
        <v>800</v>
      </c>
      <c r="K770" t="s">
        <v>21</v>
      </c>
      <c r="L770" s="1">
        <v>27258</v>
      </c>
      <c r="M770" s="5">
        <f ca="1">DATEDIF(Feedback[[#This Row],[Date of Birth]],TODAY(),"Y")</f>
        <v>50</v>
      </c>
      <c r="N770" t="s">
        <v>31</v>
      </c>
      <c r="O770" t="s">
        <v>1995</v>
      </c>
      <c r="P770">
        <v>3</v>
      </c>
      <c r="Q770">
        <v>6</v>
      </c>
      <c r="R770" t="s">
        <v>24</v>
      </c>
      <c r="S770" t="s">
        <v>28</v>
      </c>
      <c r="T770" t="s">
        <v>28</v>
      </c>
      <c r="U770" t="s">
        <v>26</v>
      </c>
      <c r="V770" t="s">
        <v>28</v>
      </c>
      <c r="W770" t="s">
        <v>26</v>
      </c>
      <c r="X770" t="s">
        <v>25</v>
      </c>
      <c r="Y770" t="s">
        <v>28</v>
      </c>
      <c r="Z770" s="6">
        <f>VLOOKUP(Feedback[[#This Row],[Staff attitude]],Rating_Range[],2,0)</f>
        <v>3</v>
      </c>
      <c r="AA770" s="6">
        <f>VLOOKUP(Feedback[[#This Row],[Check-in Process]],Rating_Range[],2,0)</f>
        <v>5</v>
      </c>
      <c r="AB770" s="6">
        <f>VLOOKUP(Feedback[[#This Row],[Room service]],Rating_Range[],2,0)</f>
        <v>5</v>
      </c>
      <c r="AC770" s="6">
        <f>VLOOKUP(Feedback[[#This Row],[Room cleanliness]],Rating_Range[],2,0)</f>
        <v>1</v>
      </c>
      <c r="AD770" s="6">
        <f>VLOOKUP(Feedback[[#This Row],[Food quality]],Rating_Range[],2,0)</f>
        <v>5</v>
      </c>
      <c r="AE770" s="6">
        <f>VLOOKUP(Feedback[[#This Row],[Variety of food]],Rating_Range[],2,0)</f>
        <v>1</v>
      </c>
      <c r="AF770" s="6">
        <f>VLOOKUP(Feedback[[#This Row],[Broadband &amp; TV]],Rating_Range[],2,0)</f>
        <v>4</v>
      </c>
      <c r="AG770" s="6">
        <f>VLOOKUP(Feedback[[#This Row],[Gym]],Rating_Range[],2,0)</f>
        <v>5</v>
      </c>
      <c r="AH770" s="6">
        <f>AVERAGE(Feedback[[#This Row],[S.A]:[Gymm]])</f>
        <v>3.625</v>
      </c>
      <c r="AI770" s="6">
        <f>AVERAGE(Feedback[[#This Row],[S.A]:[C-I-P]])</f>
        <v>4</v>
      </c>
      <c r="AJ770" s="6">
        <f>AVERAGE(Feedback[[#This Row],[RM_S]:[RM_C]])</f>
        <v>3</v>
      </c>
      <c r="AK770" s="6">
        <f>AVERAGE(Feedback[[#This Row],[F_Q]:[Var_Food]])</f>
        <v>3</v>
      </c>
      <c r="AL770" s="6">
        <f>AVERAGE(Feedback[[#This Row],[B &amp; TV]:[Gymm]])</f>
        <v>4.5</v>
      </c>
    </row>
    <row r="771" spans="1:38" x14ac:dyDescent="0.3">
      <c r="A771">
        <v>770</v>
      </c>
      <c r="B771" s="1">
        <v>44072</v>
      </c>
      <c r="C771" s="1">
        <v>44081</v>
      </c>
      <c r="D771" s="5">
        <f>INT(YEAR(Feedback[[#This Row],[Checkin Date]]))</f>
        <v>2020</v>
      </c>
      <c r="E771" s="5" t="s">
        <v>2012</v>
      </c>
      <c r="F771" s="5" t="str">
        <f>TEXT(Feedback[[#This Row],[Checkin Date]],"dddd")</f>
        <v>Saturday</v>
      </c>
      <c r="G771" s="5" t="str">
        <f>IF(OR(Feedback[[#This Row],[Checkin Day]]="Monday",Feedback[[#This Row],[Checkin Day]]="Tuesday",Feedback[[#This Row],[Checkin Day]]="Wednesday",Feedback[[#This Row],[Checkin Day]]="Thursday"),"Weekdays","Weekends")</f>
        <v>Weekends</v>
      </c>
      <c r="H771">
        <v>9</v>
      </c>
      <c r="I7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71" t="s">
        <v>801</v>
      </c>
      <c r="K771" t="s">
        <v>37</v>
      </c>
      <c r="L771" s="1">
        <v>36650</v>
      </c>
      <c r="M771" s="5">
        <f ca="1">DATEDIF(Feedback[[#This Row],[Date of Birth]],TODAY(),"Y")</f>
        <v>25</v>
      </c>
      <c r="N771" t="s">
        <v>22</v>
      </c>
      <c r="O771" t="s">
        <v>23</v>
      </c>
      <c r="P771">
        <v>4</v>
      </c>
      <c r="Q771">
        <v>10</v>
      </c>
      <c r="R771" t="s">
        <v>27</v>
      </c>
      <c r="S771" t="s">
        <v>24</v>
      </c>
      <c r="T771" t="s">
        <v>25</v>
      </c>
      <c r="U771" t="s">
        <v>28</v>
      </c>
      <c r="V771" t="s">
        <v>28</v>
      </c>
      <c r="W771" t="s">
        <v>28</v>
      </c>
      <c r="X771" t="s">
        <v>28</v>
      </c>
      <c r="Y771" t="s">
        <v>27</v>
      </c>
      <c r="Z771" s="6">
        <f>VLOOKUP(Feedback[[#This Row],[Staff attitude]],Rating_Range[],2,0)</f>
        <v>2</v>
      </c>
      <c r="AA771" s="6">
        <f>VLOOKUP(Feedback[[#This Row],[Check-in Process]],Rating_Range[],2,0)</f>
        <v>3</v>
      </c>
      <c r="AB771" s="6">
        <f>VLOOKUP(Feedback[[#This Row],[Room service]],Rating_Range[],2,0)</f>
        <v>4</v>
      </c>
      <c r="AC771" s="6">
        <f>VLOOKUP(Feedback[[#This Row],[Room cleanliness]],Rating_Range[],2,0)</f>
        <v>5</v>
      </c>
      <c r="AD771" s="6">
        <f>VLOOKUP(Feedback[[#This Row],[Food quality]],Rating_Range[],2,0)</f>
        <v>5</v>
      </c>
      <c r="AE771" s="6">
        <f>VLOOKUP(Feedback[[#This Row],[Variety of food]],Rating_Range[],2,0)</f>
        <v>5</v>
      </c>
      <c r="AF771" s="6">
        <f>VLOOKUP(Feedback[[#This Row],[Broadband &amp; TV]],Rating_Range[],2,0)</f>
        <v>5</v>
      </c>
      <c r="AG771" s="6">
        <f>VLOOKUP(Feedback[[#This Row],[Gym]],Rating_Range[],2,0)</f>
        <v>2</v>
      </c>
      <c r="AH771" s="6">
        <f>AVERAGE(Feedback[[#This Row],[S.A]:[Gymm]])</f>
        <v>3.875</v>
      </c>
      <c r="AI771" s="6">
        <f>AVERAGE(Feedback[[#This Row],[S.A]:[C-I-P]])</f>
        <v>2.5</v>
      </c>
      <c r="AJ771" s="6">
        <f>AVERAGE(Feedback[[#This Row],[RM_S]:[RM_C]])</f>
        <v>4.5</v>
      </c>
      <c r="AK771" s="6">
        <f>AVERAGE(Feedback[[#This Row],[F_Q]:[Var_Food]])</f>
        <v>5</v>
      </c>
      <c r="AL771" s="6">
        <f>AVERAGE(Feedback[[#This Row],[B &amp; TV]:[Gymm]])</f>
        <v>3.5</v>
      </c>
    </row>
    <row r="772" spans="1:38" x14ac:dyDescent="0.3">
      <c r="A772">
        <v>771</v>
      </c>
      <c r="B772" s="1">
        <v>44318</v>
      </c>
      <c r="C772" s="1">
        <v>44326</v>
      </c>
      <c r="D772" s="5">
        <f>INT(YEAR(Feedback[[#This Row],[Checkin Date]]))</f>
        <v>2021</v>
      </c>
      <c r="E772" s="5" t="s">
        <v>2011</v>
      </c>
      <c r="F772" s="5" t="str">
        <f>TEXT(Feedback[[#This Row],[Checkin Date]],"dddd")</f>
        <v>Sunday</v>
      </c>
      <c r="G772" s="5" t="str">
        <f>IF(OR(Feedback[[#This Row],[Checkin Day]]="Monday",Feedback[[#This Row],[Checkin Day]]="Tuesday",Feedback[[#This Row],[Checkin Day]]="Wednesday",Feedback[[#This Row],[Checkin Day]]="Thursday"),"Weekdays","Weekends")</f>
        <v>Weekends</v>
      </c>
      <c r="H772">
        <v>8</v>
      </c>
      <c r="I7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72" t="s">
        <v>802</v>
      </c>
      <c r="K772" t="s">
        <v>37</v>
      </c>
      <c r="L772" s="1">
        <v>32462</v>
      </c>
      <c r="M772" s="5">
        <f ca="1">DATEDIF(Feedback[[#This Row],[Date of Birth]],TODAY(),"Y")</f>
        <v>36</v>
      </c>
      <c r="N772" t="s">
        <v>31</v>
      </c>
      <c r="O772" t="s">
        <v>1991</v>
      </c>
      <c r="P772">
        <v>2</v>
      </c>
      <c r="Q772">
        <v>7</v>
      </c>
      <c r="R772" t="s">
        <v>24</v>
      </c>
      <c r="S772" t="s">
        <v>26</v>
      </c>
      <c r="T772" t="s">
        <v>24</v>
      </c>
      <c r="U772" t="s">
        <v>28</v>
      </c>
      <c r="V772" t="s">
        <v>27</v>
      </c>
      <c r="W772" t="s">
        <v>27</v>
      </c>
      <c r="X772" t="s">
        <v>27</v>
      </c>
      <c r="Y772" t="s">
        <v>28</v>
      </c>
      <c r="Z772" s="6">
        <f>VLOOKUP(Feedback[[#This Row],[Staff attitude]],Rating_Range[],2,0)</f>
        <v>3</v>
      </c>
      <c r="AA772" s="6">
        <f>VLOOKUP(Feedback[[#This Row],[Check-in Process]],Rating_Range[],2,0)</f>
        <v>1</v>
      </c>
      <c r="AB772" s="6">
        <f>VLOOKUP(Feedback[[#This Row],[Room service]],Rating_Range[],2,0)</f>
        <v>3</v>
      </c>
      <c r="AC772" s="6">
        <f>VLOOKUP(Feedback[[#This Row],[Room cleanliness]],Rating_Range[],2,0)</f>
        <v>5</v>
      </c>
      <c r="AD772" s="6">
        <f>VLOOKUP(Feedback[[#This Row],[Food quality]],Rating_Range[],2,0)</f>
        <v>2</v>
      </c>
      <c r="AE772" s="6">
        <f>VLOOKUP(Feedback[[#This Row],[Variety of food]],Rating_Range[],2,0)</f>
        <v>2</v>
      </c>
      <c r="AF772" s="6">
        <f>VLOOKUP(Feedback[[#This Row],[Broadband &amp; TV]],Rating_Range[],2,0)</f>
        <v>2</v>
      </c>
      <c r="AG772" s="6">
        <f>VLOOKUP(Feedback[[#This Row],[Gym]],Rating_Range[],2,0)</f>
        <v>5</v>
      </c>
      <c r="AH772" s="6">
        <f>AVERAGE(Feedback[[#This Row],[S.A]:[Gymm]])</f>
        <v>2.875</v>
      </c>
      <c r="AI772" s="6">
        <f>AVERAGE(Feedback[[#This Row],[S.A]:[C-I-P]])</f>
        <v>2</v>
      </c>
      <c r="AJ772" s="6">
        <f>AVERAGE(Feedback[[#This Row],[RM_S]:[RM_C]])</f>
        <v>4</v>
      </c>
      <c r="AK772" s="6">
        <f>AVERAGE(Feedback[[#This Row],[F_Q]:[Var_Food]])</f>
        <v>2</v>
      </c>
      <c r="AL772" s="6">
        <f>AVERAGE(Feedback[[#This Row],[B &amp; TV]:[Gymm]])</f>
        <v>3.5</v>
      </c>
    </row>
    <row r="773" spans="1:38" x14ac:dyDescent="0.3">
      <c r="A773">
        <v>772</v>
      </c>
      <c r="B773" s="1">
        <v>44741</v>
      </c>
      <c r="C773" s="1">
        <v>44750</v>
      </c>
      <c r="D773" s="5">
        <f>INT(YEAR(Feedback[[#This Row],[Checkin Date]]))</f>
        <v>2022</v>
      </c>
      <c r="E773" s="5" t="s">
        <v>2009</v>
      </c>
      <c r="F773" s="5" t="str">
        <f>TEXT(Feedback[[#This Row],[Checkin Date]],"dddd")</f>
        <v>Wednesday</v>
      </c>
      <c r="G773" s="5" t="str">
        <f>IF(OR(Feedback[[#This Row],[Checkin Day]]="Monday",Feedback[[#This Row],[Checkin Day]]="Tuesday",Feedback[[#This Row],[Checkin Day]]="Wednesday",Feedback[[#This Row],[Checkin Day]]="Thursday"),"Weekdays","Weekends")</f>
        <v>Weekdays</v>
      </c>
      <c r="H773">
        <v>9</v>
      </c>
      <c r="I7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73" t="s">
        <v>803</v>
      </c>
      <c r="K773" t="s">
        <v>21</v>
      </c>
      <c r="L773" s="1">
        <v>24454</v>
      </c>
      <c r="M773" s="5">
        <f ca="1">DATEDIF(Feedback[[#This Row],[Date of Birth]],TODAY(),"Y")</f>
        <v>58</v>
      </c>
      <c r="N773" t="s">
        <v>22</v>
      </c>
      <c r="O773" t="s">
        <v>1993</v>
      </c>
      <c r="P773">
        <v>3</v>
      </c>
      <c r="Q773">
        <v>10</v>
      </c>
      <c r="R773" t="s">
        <v>28</v>
      </c>
      <c r="S773" t="s">
        <v>24</v>
      </c>
      <c r="T773" t="s">
        <v>25</v>
      </c>
      <c r="U773" t="s">
        <v>25</v>
      </c>
      <c r="V773" t="s">
        <v>27</v>
      </c>
      <c r="W773" t="s">
        <v>26</v>
      </c>
      <c r="X773" t="s">
        <v>28</v>
      </c>
      <c r="Y773" t="s">
        <v>24</v>
      </c>
      <c r="Z773" s="6">
        <f>VLOOKUP(Feedback[[#This Row],[Staff attitude]],Rating_Range[],2,0)</f>
        <v>5</v>
      </c>
      <c r="AA773" s="6">
        <f>VLOOKUP(Feedback[[#This Row],[Check-in Process]],Rating_Range[],2,0)</f>
        <v>3</v>
      </c>
      <c r="AB773" s="6">
        <f>VLOOKUP(Feedback[[#This Row],[Room service]],Rating_Range[],2,0)</f>
        <v>4</v>
      </c>
      <c r="AC773" s="6">
        <f>VLOOKUP(Feedback[[#This Row],[Room cleanliness]],Rating_Range[],2,0)</f>
        <v>4</v>
      </c>
      <c r="AD773" s="6">
        <f>VLOOKUP(Feedback[[#This Row],[Food quality]],Rating_Range[],2,0)</f>
        <v>2</v>
      </c>
      <c r="AE773" s="6">
        <f>VLOOKUP(Feedback[[#This Row],[Variety of food]],Rating_Range[],2,0)</f>
        <v>1</v>
      </c>
      <c r="AF773" s="6">
        <f>VLOOKUP(Feedback[[#This Row],[Broadband &amp; TV]],Rating_Range[],2,0)</f>
        <v>5</v>
      </c>
      <c r="AG773" s="6">
        <f>VLOOKUP(Feedback[[#This Row],[Gym]],Rating_Range[],2,0)</f>
        <v>3</v>
      </c>
      <c r="AH773" s="6">
        <f>AVERAGE(Feedback[[#This Row],[S.A]:[Gymm]])</f>
        <v>3.375</v>
      </c>
      <c r="AI773" s="6">
        <f>AVERAGE(Feedback[[#This Row],[S.A]:[C-I-P]])</f>
        <v>4</v>
      </c>
      <c r="AJ773" s="6">
        <f>AVERAGE(Feedback[[#This Row],[RM_S]:[RM_C]])</f>
        <v>4</v>
      </c>
      <c r="AK773" s="6">
        <f>AVERAGE(Feedback[[#This Row],[F_Q]:[Var_Food]])</f>
        <v>1.5</v>
      </c>
      <c r="AL773" s="6">
        <f>AVERAGE(Feedback[[#This Row],[B &amp; TV]:[Gymm]])</f>
        <v>4</v>
      </c>
    </row>
    <row r="774" spans="1:38" x14ac:dyDescent="0.3">
      <c r="A774">
        <v>773</v>
      </c>
      <c r="B774" s="1">
        <v>44125</v>
      </c>
      <c r="C774" s="1">
        <v>44143</v>
      </c>
      <c r="D774" s="5">
        <f>INT(YEAR(Feedback[[#This Row],[Checkin Date]]))</f>
        <v>2020</v>
      </c>
      <c r="E774" s="5" t="s">
        <v>2013</v>
      </c>
      <c r="F774" s="5" t="str">
        <f>TEXT(Feedback[[#This Row],[Checkin Date]],"dddd")</f>
        <v>Wednesday</v>
      </c>
      <c r="G774" s="5" t="str">
        <f>IF(OR(Feedback[[#This Row],[Checkin Day]]="Monday",Feedback[[#This Row],[Checkin Day]]="Tuesday",Feedback[[#This Row],[Checkin Day]]="Wednesday",Feedback[[#This Row],[Checkin Day]]="Thursday"),"Weekdays","Weekends")</f>
        <v>Weekdays</v>
      </c>
      <c r="H774">
        <v>18</v>
      </c>
      <c r="I7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74" t="s">
        <v>804</v>
      </c>
      <c r="K774" t="s">
        <v>21</v>
      </c>
      <c r="L774" s="1">
        <v>23555</v>
      </c>
      <c r="M774" s="5">
        <f ca="1">DATEDIF(Feedback[[#This Row],[Date of Birth]],TODAY(),"Y")</f>
        <v>61</v>
      </c>
      <c r="N774" t="s">
        <v>22</v>
      </c>
      <c r="O774" t="s">
        <v>23</v>
      </c>
      <c r="P774">
        <v>2</v>
      </c>
      <c r="Q774">
        <v>3</v>
      </c>
      <c r="R774" t="s">
        <v>25</v>
      </c>
      <c r="S774" t="s">
        <v>24</v>
      </c>
      <c r="T774" t="s">
        <v>27</v>
      </c>
      <c r="U774" t="s">
        <v>26</v>
      </c>
      <c r="V774" t="s">
        <v>24</v>
      </c>
      <c r="W774" t="s">
        <v>26</v>
      </c>
      <c r="X774" t="s">
        <v>25</v>
      </c>
      <c r="Y774" t="s">
        <v>28</v>
      </c>
      <c r="Z774" s="6">
        <f>VLOOKUP(Feedback[[#This Row],[Staff attitude]],Rating_Range[],2,0)</f>
        <v>4</v>
      </c>
      <c r="AA774" s="6">
        <f>VLOOKUP(Feedback[[#This Row],[Check-in Process]],Rating_Range[],2,0)</f>
        <v>3</v>
      </c>
      <c r="AB774" s="6">
        <f>VLOOKUP(Feedback[[#This Row],[Room service]],Rating_Range[],2,0)</f>
        <v>2</v>
      </c>
      <c r="AC774" s="6">
        <f>VLOOKUP(Feedback[[#This Row],[Room cleanliness]],Rating_Range[],2,0)</f>
        <v>1</v>
      </c>
      <c r="AD774" s="6">
        <f>VLOOKUP(Feedback[[#This Row],[Food quality]],Rating_Range[],2,0)</f>
        <v>3</v>
      </c>
      <c r="AE774" s="6">
        <f>VLOOKUP(Feedback[[#This Row],[Variety of food]],Rating_Range[],2,0)</f>
        <v>1</v>
      </c>
      <c r="AF774" s="6">
        <f>VLOOKUP(Feedback[[#This Row],[Broadband &amp; TV]],Rating_Range[],2,0)</f>
        <v>4</v>
      </c>
      <c r="AG774" s="6">
        <f>VLOOKUP(Feedback[[#This Row],[Gym]],Rating_Range[],2,0)</f>
        <v>5</v>
      </c>
      <c r="AH774" s="6">
        <f>AVERAGE(Feedback[[#This Row],[S.A]:[Gymm]])</f>
        <v>2.875</v>
      </c>
      <c r="AI774" s="6">
        <f>AVERAGE(Feedback[[#This Row],[S.A]:[C-I-P]])</f>
        <v>3.5</v>
      </c>
      <c r="AJ774" s="6">
        <f>AVERAGE(Feedback[[#This Row],[RM_S]:[RM_C]])</f>
        <v>1.5</v>
      </c>
      <c r="AK774" s="6">
        <f>AVERAGE(Feedback[[#This Row],[F_Q]:[Var_Food]])</f>
        <v>2</v>
      </c>
      <c r="AL774" s="6">
        <f>AVERAGE(Feedback[[#This Row],[B &amp; TV]:[Gymm]])</f>
        <v>4.5</v>
      </c>
    </row>
    <row r="775" spans="1:38" x14ac:dyDescent="0.3">
      <c r="A775">
        <v>774</v>
      </c>
      <c r="B775" s="1">
        <v>44515</v>
      </c>
      <c r="C775" s="1">
        <v>44522</v>
      </c>
      <c r="D775" s="5">
        <f>INT(YEAR(Feedback[[#This Row],[Checkin Date]]))</f>
        <v>2021</v>
      </c>
      <c r="E775" s="5" t="s">
        <v>2015</v>
      </c>
      <c r="F775" s="5" t="str">
        <f>TEXT(Feedback[[#This Row],[Checkin Date]],"dddd")</f>
        <v>Monday</v>
      </c>
      <c r="G775" s="5" t="str">
        <f>IF(OR(Feedback[[#This Row],[Checkin Day]]="Monday",Feedback[[#This Row],[Checkin Day]]="Tuesday",Feedback[[#This Row],[Checkin Day]]="Wednesday",Feedback[[#This Row],[Checkin Day]]="Thursday"),"Weekdays","Weekends")</f>
        <v>Weekdays</v>
      </c>
      <c r="H775">
        <v>7</v>
      </c>
      <c r="I7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75" t="s">
        <v>805</v>
      </c>
      <c r="K775" t="s">
        <v>21</v>
      </c>
      <c r="L775" s="1">
        <v>34503</v>
      </c>
      <c r="M775" s="5">
        <f ca="1">DATEDIF(Feedback[[#This Row],[Date of Birth]],TODAY(),"Y")</f>
        <v>31</v>
      </c>
      <c r="N775" t="s">
        <v>35</v>
      </c>
      <c r="O775" t="s">
        <v>1995</v>
      </c>
      <c r="P775">
        <v>2</v>
      </c>
      <c r="Q775">
        <v>6</v>
      </c>
      <c r="R775" t="s">
        <v>27</v>
      </c>
      <c r="S775" t="s">
        <v>26</v>
      </c>
      <c r="T775" t="s">
        <v>28</v>
      </c>
      <c r="U775" t="s">
        <v>28</v>
      </c>
      <c r="V775" t="s">
        <v>27</v>
      </c>
      <c r="W775" t="s">
        <v>27</v>
      </c>
      <c r="X775" t="s">
        <v>24</v>
      </c>
      <c r="Y775" t="s">
        <v>24</v>
      </c>
      <c r="Z775" s="6">
        <f>VLOOKUP(Feedback[[#This Row],[Staff attitude]],Rating_Range[],2,0)</f>
        <v>2</v>
      </c>
      <c r="AA775" s="6">
        <f>VLOOKUP(Feedback[[#This Row],[Check-in Process]],Rating_Range[],2,0)</f>
        <v>1</v>
      </c>
      <c r="AB775" s="6">
        <f>VLOOKUP(Feedback[[#This Row],[Room service]],Rating_Range[],2,0)</f>
        <v>5</v>
      </c>
      <c r="AC775" s="6">
        <f>VLOOKUP(Feedback[[#This Row],[Room cleanliness]],Rating_Range[],2,0)</f>
        <v>5</v>
      </c>
      <c r="AD775" s="6">
        <f>VLOOKUP(Feedback[[#This Row],[Food quality]],Rating_Range[],2,0)</f>
        <v>2</v>
      </c>
      <c r="AE775" s="6">
        <f>VLOOKUP(Feedback[[#This Row],[Variety of food]],Rating_Range[],2,0)</f>
        <v>2</v>
      </c>
      <c r="AF775" s="6">
        <f>VLOOKUP(Feedback[[#This Row],[Broadband &amp; TV]],Rating_Range[],2,0)</f>
        <v>3</v>
      </c>
      <c r="AG775" s="6">
        <f>VLOOKUP(Feedback[[#This Row],[Gym]],Rating_Range[],2,0)</f>
        <v>3</v>
      </c>
      <c r="AH775" s="6">
        <f>AVERAGE(Feedback[[#This Row],[S.A]:[Gymm]])</f>
        <v>2.875</v>
      </c>
      <c r="AI775" s="6">
        <f>AVERAGE(Feedback[[#This Row],[S.A]:[C-I-P]])</f>
        <v>1.5</v>
      </c>
      <c r="AJ775" s="6">
        <f>AVERAGE(Feedback[[#This Row],[RM_S]:[RM_C]])</f>
        <v>5</v>
      </c>
      <c r="AK775" s="6">
        <f>AVERAGE(Feedback[[#This Row],[F_Q]:[Var_Food]])</f>
        <v>2</v>
      </c>
      <c r="AL775" s="6">
        <f>AVERAGE(Feedback[[#This Row],[B &amp; TV]:[Gymm]])</f>
        <v>3</v>
      </c>
    </row>
    <row r="776" spans="1:38" x14ac:dyDescent="0.3">
      <c r="A776">
        <v>775</v>
      </c>
      <c r="B776" s="1">
        <v>44379</v>
      </c>
      <c r="C776" s="1">
        <v>44384</v>
      </c>
      <c r="D776" s="5">
        <f>INT(YEAR(Feedback[[#This Row],[Checkin Date]]))</f>
        <v>2021</v>
      </c>
      <c r="E776" s="5" t="s">
        <v>2016</v>
      </c>
      <c r="F776" s="5" t="str">
        <f>TEXT(Feedback[[#This Row],[Checkin Date]],"dddd")</f>
        <v>Friday</v>
      </c>
      <c r="G776" s="5" t="str">
        <f>IF(OR(Feedback[[#This Row],[Checkin Day]]="Monday",Feedback[[#This Row],[Checkin Day]]="Tuesday",Feedback[[#This Row],[Checkin Day]]="Wednesday",Feedback[[#This Row],[Checkin Day]]="Thursday"),"Weekdays","Weekends")</f>
        <v>Weekends</v>
      </c>
      <c r="H776">
        <v>5</v>
      </c>
      <c r="I7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776" t="s">
        <v>806</v>
      </c>
      <c r="K776" t="s">
        <v>21</v>
      </c>
      <c r="L776" s="1">
        <v>24898</v>
      </c>
      <c r="M776" s="5">
        <f ca="1">DATEDIF(Feedback[[#This Row],[Date of Birth]],TODAY(),"Y")</f>
        <v>57</v>
      </c>
      <c r="N776" t="s">
        <v>53</v>
      </c>
      <c r="O776" t="s">
        <v>1995</v>
      </c>
      <c r="P776">
        <v>5</v>
      </c>
      <c r="Q776">
        <v>8</v>
      </c>
      <c r="R776" t="s">
        <v>25</v>
      </c>
      <c r="S776" t="s">
        <v>27</v>
      </c>
      <c r="T776" t="s">
        <v>28</v>
      </c>
      <c r="U776" t="s">
        <v>27</v>
      </c>
      <c r="V776" t="s">
        <v>25</v>
      </c>
      <c r="W776" t="s">
        <v>27</v>
      </c>
      <c r="X776" t="s">
        <v>26</v>
      </c>
      <c r="Y776" t="s">
        <v>25</v>
      </c>
      <c r="Z776" s="6">
        <f>VLOOKUP(Feedback[[#This Row],[Staff attitude]],Rating_Range[],2,0)</f>
        <v>4</v>
      </c>
      <c r="AA776" s="6">
        <f>VLOOKUP(Feedback[[#This Row],[Check-in Process]],Rating_Range[],2,0)</f>
        <v>2</v>
      </c>
      <c r="AB776" s="6">
        <f>VLOOKUP(Feedback[[#This Row],[Room service]],Rating_Range[],2,0)</f>
        <v>5</v>
      </c>
      <c r="AC776" s="6">
        <f>VLOOKUP(Feedback[[#This Row],[Room cleanliness]],Rating_Range[],2,0)</f>
        <v>2</v>
      </c>
      <c r="AD776" s="6">
        <f>VLOOKUP(Feedback[[#This Row],[Food quality]],Rating_Range[],2,0)</f>
        <v>4</v>
      </c>
      <c r="AE776" s="6">
        <f>VLOOKUP(Feedback[[#This Row],[Variety of food]],Rating_Range[],2,0)</f>
        <v>2</v>
      </c>
      <c r="AF776" s="6">
        <f>VLOOKUP(Feedback[[#This Row],[Broadband &amp; TV]],Rating_Range[],2,0)</f>
        <v>1</v>
      </c>
      <c r="AG776" s="6">
        <f>VLOOKUP(Feedback[[#This Row],[Gym]],Rating_Range[],2,0)</f>
        <v>4</v>
      </c>
      <c r="AH776" s="6">
        <f>AVERAGE(Feedback[[#This Row],[S.A]:[Gymm]])</f>
        <v>3</v>
      </c>
      <c r="AI776" s="6">
        <f>AVERAGE(Feedback[[#This Row],[S.A]:[C-I-P]])</f>
        <v>3</v>
      </c>
      <c r="AJ776" s="6">
        <f>AVERAGE(Feedback[[#This Row],[RM_S]:[RM_C]])</f>
        <v>3.5</v>
      </c>
      <c r="AK776" s="6">
        <f>AVERAGE(Feedback[[#This Row],[F_Q]:[Var_Food]])</f>
        <v>3</v>
      </c>
      <c r="AL776" s="6">
        <f>AVERAGE(Feedback[[#This Row],[B &amp; TV]:[Gymm]])</f>
        <v>2.5</v>
      </c>
    </row>
    <row r="777" spans="1:38" x14ac:dyDescent="0.3">
      <c r="A777">
        <v>776</v>
      </c>
      <c r="B777" s="1">
        <v>44070</v>
      </c>
      <c r="C777" s="1">
        <v>44078</v>
      </c>
      <c r="D777" s="5">
        <f>INT(YEAR(Feedback[[#This Row],[Checkin Date]]))</f>
        <v>2020</v>
      </c>
      <c r="E777" s="5" t="s">
        <v>2012</v>
      </c>
      <c r="F777" s="5" t="str">
        <f>TEXT(Feedback[[#This Row],[Checkin Date]],"dddd")</f>
        <v>Thursday</v>
      </c>
      <c r="G777" s="5" t="str">
        <f>IF(OR(Feedback[[#This Row],[Checkin Day]]="Monday",Feedback[[#This Row],[Checkin Day]]="Tuesday",Feedback[[#This Row],[Checkin Day]]="Wednesday",Feedback[[#This Row],[Checkin Day]]="Thursday"),"Weekdays","Weekends")</f>
        <v>Weekdays</v>
      </c>
      <c r="H777">
        <v>8</v>
      </c>
      <c r="I7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77" t="s">
        <v>807</v>
      </c>
      <c r="K777" t="s">
        <v>21</v>
      </c>
      <c r="L777" s="1">
        <v>34116</v>
      </c>
      <c r="M777" s="5">
        <f ca="1">DATEDIF(Feedback[[#This Row],[Date of Birth]],TODAY(),"Y")</f>
        <v>32</v>
      </c>
      <c r="N777" t="s">
        <v>31</v>
      </c>
      <c r="O777" t="s">
        <v>1991</v>
      </c>
      <c r="P777">
        <v>4</v>
      </c>
      <c r="Q777">
        <v>6</v>
      </c>
      <c r="R777" t="s">
        <v>24</v>
      </c>
      <c r="S777" t="s">
        <v>28</v>
      </c>
      <c r="T777" t="s">
        <v>27</v>
      </c>
      <c r="U777" t="s">
        <v>24</v>
      </c>
      <c r="V777" t="s">
        <v>24</v>
      </c>
      <c r="W777" t="s">
        <v>27</v>
      </c>
      <c r="X777" t="s">
        <v>26</v>
      </c>
      <c r="Y777" t="s">
        <v>25</v>
      </c>
      <c r="Z777" s="6">
        <f>VLOOKUP(Feedback[[#This Row],[Staff attitude]],Rating_Range[],2,0)</f>
        <v>3</v>
      </c>
      <c r="AA777" s="6">
        <f>VLOOKUP(Feedback[[#This Row],[Check-in Process]],Rating_Range[],2,0)</f>
        <v>5</v>
      </c>
      <c r="AB777" s="6">
        <f>VLOOKUP(Feedback[[#This Row],[Room service]],Rating_Range[],2,0)</f>
        <v>2</v>
      </c>
      <c r="AC777" s="6">
        <f>VLOOKUP(Feedback[[#This Row],[Room cleanliness]],Rating_Range[],2,0)</f>
        <v>3</v>
      </c>
      <c r="AD777" s="6">
        <f>VLOOKUP(Feedback[[#This Row],[Food quality]],Rating_Range[],2,0)</f>
        <v>3</v>
      </c>
      <c r="AE777" s="6">
        <f>VLOOKUP(Feedback[[#This Row],[Variety of food]],Rating_Range[],2,0)</f>
        <v>2</v>
      </c>
      <c r="AF777" s="6">
        <f>VLOOKUP(Feedback[[#This Row],[Broadband &amp; TV]],Rating_Range[],2,0)</f>
        <v>1</v>
      </c>
      <c r="AG777" s="6">
        <f>VLOOKUP(Feedback[[#This Row],[Gym]],Rating_Range[],2,0)</f>
        <v>4</v>
      </c>
      <c r="AH777" s="6">
        <f>AVERAGE(Feedback[[#This Row],[S.A]:[Gymm]])</f>
        <v>2.875</v>
      </c>
      <c r="AI777" s="6">
        <f>AVERAGE(Feedback[[#This Row],[S.A]:[C-I-P]])</f>
        <v>4</v>
      </c>
      <c r="AJ777" s="6">
        <f>AVERAGE(Feedback[[#This Row],[RM_S]:[RM_C]])</f>
        <v>2.5</v>
      </c>
      <c r="AK777" s="6">
        <f>AVERAGE(Feedback[[#This Row],[F_Q]:[Var_Food]])</f>
        <v>2.5</v>
      </c>
      <c r="AL777" s="6">
        <f>AVERAGE(Feedback[[#This Row],[B &amp; TV]:[Gymm]])</f>
        <v>2.5</v>
      </c>
    </row>
    <row r="778" spans="1:38" x14ac:dyDescent="0.3">
      <c r="A778">
        <v>777</v>
      </c>
      <c r="B778" s="1">
        <v>44527</v>
      </c>
      <c r="C778" s="1">
        <v>44538</v>
      </c>
      <c r="D778" s="5">
        <f>INT(YEAR(Feedback[[#This Row],[Checkin Date]]))</f>
        <v>2021</v>
      </c>
      <c r="E778" s="5" t="s">
        <v>2015</v>
      </c>
      <c r="F778" s="5" t="str">
        <f>TEXT(Feedback[[#This Row],[Checkin Date]],"dddd")</f>
        <v>Saturday</v>
      </c>
      <c r="G778" s="5" t="str">
        <f>IF(OR(Feedback[[#This Row],[Checkin Day]]="Monday",Feedback[[#This Row],[Checkin Day]]="Tuesday",Feedback[[#This Row],[Checkin Day]]="Wednesday",Feedback[[#This Row],[Checkin Day]]="Thursday"),"Weekdays","Weekends")</f>
        <v>Weekends</v>
      </c>
      <c r="H778">
        <v>11</v>
      </c>
      <c r="I7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78" t="s">
        <v>808</v>
      </c>
      <c r="K778" t="s">
        <v>37</v>
      </c>
      <c r="L778" s="1">
        <v>24534</v>
      </c>
      <c r="M778" s="5">
        <f ca="1">DATEDIF(Feedback[[#This Row],[Date of Birth]],TODAY(),"Y")</f>
        <v>58</v>
      </c>
      <c r="N778" t="s">
        <v>31</v>
      </c>
      <c r="O778" t="s">
        <v>1991</v>
      </c>
      <c r="P778">
        <v>5</v>
      </c>
      <c r="Q778">
        <v>9</v>
      </c>
      <c r="R778" t="s">
        <v>25</v>
      </c>
      <c r="S778" t="s">
        <v>28</v>
      </c>
      <c r="T778" t="s">
        <v>25</v>
      </c>
      <c r="U778" t="s">
        <v>26</v>
      </c>
      <c r="V778" t="s">
        <v>27</v>
      </c>
      <c r="W778" t="s">
        <v>27</v>
      </c>
      <c r="X778" t="s">
        <v>24</v>
      </c>
      <c r="Y778" t="s">
        <v>27</v>
      </c>
      <c r="Z778" s="6">
        <f>VLOOKUP(Feedback[[#This Row],[Staff attitude]],Rating_Range[],2,0)</f>
        <v>4</v>
      </c>
      <c r="AA778" s="6">
        <f>VLOOKUP(Feedback[[#This Row],[Check-in Process]],Rating_Range[],2,0)</f>
        <v>5</v>
      </c>
      <c r="AB778" s="6">
        <f>VLOOKUP(Feedback[[#This Row],[Room service]],Rating_Range[],2,0)</f>
        <v>4</v>
      </c>
      <c r="AC778" s="6">
        <f>VLOOKUP(Feedback[[#This Row],[Room cleanliness]],Rating_Range[],2,0)</f>
        <v>1</v>
      </c>
      <c r="AD778" s="6">
        <f>VLOOKUP(Feedback[[#This Row],[Food quality]],Rating_Range[],2,0)</f>
        <v>2</v>
      </c>
      <c r="AE778" s="6">
        <f>VLOOKUP(Feedback[[#This Row],[Variety of food]],Rating_Range[],2,0)</f>
        <v>2</v>
      </c>
      <c r="AF778" s="6">
        <f>VLOOKUP(Feedback[[#This Row],[Broadband &amp; TV]],Rating_Range[],2,0)</f>
        <v>3</v>
      </c>
      <c r="AG778" s="6">
        <f>VLOOKUP(Feedback[[#This Row],[Gym]],Rating_Range[],2,0)</f>
        <v>2</v>
      </c>
      <c r="AH778" s="6">
        <f>AVERAGE(Feedback[[#This Row],[S.A]:[Gymm]])</f>
        <v>2.875</v>
      </c>
      <c r="AI778" s="6">
        <f>AVERAGE(Feedback[[#This Row],[S.A]:[C-I-P]])</f>
        <v>4.5</v>
      </c>
      <c r="AJ778" s="6">
        <f>AVERAGE(Feedback[[#This Row],[RM_S]:[RM_C]])</f>
        <v>2.5</v>
      </c>
      <c r="AK778" s="6">
        <f>AVERAGE(Feedback[[#This Row],[F_Q]:[Var_Food]])</f>
        <v>2</v>
      </c>
      <c r="AL778" s="6">
        <f>AVERAGE(Feedback[[#This Row],[B &amp; TV]:[Gymm]])</f>
        <v>2.5</v>
      </c>
    </row>
    <row r="779" spans="1:38" x14ac:dyDescent="0.3">
      <c r="A779">
        <v>778</v>
      </c>
      <c r="B779" s="1">
        <v>44064</v>
      </c>
      <c r="C779" s="1">
        <v>44071</v>
      </c>
      <c r="D779" s="5">
        <f>INT(YEAR(Feedback[[#This Row],[Checkin Date]]))</f>
        <v>2020</v>
      </c>
      <c r="E779" s="5" t="s">
        <v>2012</v>
      </c>
      <c r="F779" s="5" t="str">
        <f>TEXT(Feedback[[#This Row],[Checkin Date]],"dddd")</f>
        <v>Friday</v>
      </c>
      <c r="G779" s="5" t="str">
        <f>IF(OR(Feedback[[#This Row],[Checkin Day]]="Monday",Feedback[[#This Row],[Checkin Day]]="Tuesday",Feedback[[#This Row],[Checkin Day]]="Wednesday",Feedback[[#This Row],[Checkin Day]]="Thursday"),"Weekdays","Weekends")</f>
        <v>Weekends</v>
      </c>
      <c r="H779">
        <v>7</v>
      </c>
      <c r="I7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79" t="s">
        <v>809</v>
      </c>
      <c r="K779" t="s">
        <v>37</v>
      </c>
      <c r="L779" s="1">
        <v>37815</v>
      </c>
      <c r="M779" s="5">
        <f ca="1">DATEDIF(Feedback[[#This Row],[Date of Birth]],TODAY(),"Y")</f>
        <v>21</v>
      </c>
      <c r="N779" t="s">
        <v>31</v>
      </c>
      <c r="O779" t="s">
        <v>1992</v>
      </c>
      <c r="P779">
        <v>5</v>
      </c>
      <c r="Q779">
        <v>8</v>
      </c>
      <c r="R779" t="s">
        <v>28</v>
      </c>
      <c r="S779" t="s">
        <v>28</v>
      </c>
      <c r="T779" t="s">
        <v>24</v>
      </c>
      <c r="U779" t="s">
        <v>27</v>
      </c>
      <c r="V779" t="s">
        <v>25</v>
      </c>
      <c r="W779" t="s">
        <v>26</v>
      </c>
      <c r="X779" t="s">
        <v>25</v>
      </c>
      <c r="Y779" t="s">
        <v>26</v>
      </c>
      <c r="Z779" s="6">
        <f>VLOOKUP(Feedback[[#This Row],[Staff attitude]],Rating_Range[],2,0)</f>
        <v>5</v>
      </c>
      <c r="AA779" s="6">
        <f>VLOOKUP(Feedback[[#This Row],[Check-in Process]],Rating_Range[],2,0)</f>
        <v>5</v>
      </c>
      <c r="AB779" s="6">
        <f>VLOOKUP(Feedback[[#This Row],[Room service]],Rating_Range[],2,0)</f>
        <v>3</v>
      </c>
      <c r="AC779" s="6">
        <f>VLOOKUP(Feedback[[#This Row],[Room cleanliness]],Rating_Range[],2,0)</f>
        <v>2</v>
      </c>
      <c r="AD779" s="6">
        <f>VLOOKUP(Feedback[[#This Row],[Food quality]],Rating_Range[],2,0)</f>
        <v>4</v>
      </c>
      <c r="AE779" s="6">
        <f>VLOOKUP(Feedback[[#This Row],[Variety of food]],Rating_Range[],2,0)</f>
        <v>1</v>
      </c>
      <c r="AF779" s="6">
        <f>VLOOKUP(Feedback[[#This Row],[Broadband &amp; TV]],Rating_Range[],2,0)</f>
        <v>4</v>
      </c>
      <c r="AG779" s="6">
        <f>VLOOKUP(Feedback[[#This Row],[Gym]],Rating_Range[],2,0)</f>
        <v>1</v>
      </c>
      <c r="AH779" s="6">
        <f>AVERAGE(Feedback[[#This Row],[S.A]:[Gymm]])</f>
        <v>3.125</v>
      </c>
      <c r="AI779" s="6">
        <f>AVERAGE(Feedback[[#This Row],[S.A]:[C-I-P]])</f>
        <v>5</v>
      </c>
      <c r="AJ779" s="6">
        <f>AVERAGE(Feedback[[#This Row],[RM_S]:[RM_C]])</f>
        <v>2.5</v>
      </c>
      <c r="AK779" s="6">
        <f>AVERAGE(Feedback[[#This Row],[F_Q]:[Var_Food]])</f>
        <v>2.5</v>
      </c>
      <c r="AL779" s="6">
        <f>AVERAGE(Feedback[[#This Row],[B &amp; TV]:[Gymm]])</f>
        <v>2.5</v>
      </c>
    </row>
    <row r="780" spans="1:38" x14ac:dyDescent="0.3">
      <c r="A780">
        <v>779</v>
      </c>
      <c r="B780" s="1">
        <v>44050</v>
      </c>
      <c r="C780" s="1">
        <v>44075</v>
      </c>
      <c r="D780" s="5">
        <f>INT(YEAR(Feedback[[#This Row],[Checkin Date]]))</f>
        <v>2020</v>
      </c>
      <c r="E780" s="5" t="s">
        <v>2012</v>
      </c>
      <c r="F780" s="5" t="str">
        <f>TEXT(Feedback[[#This Row],[Checkin Date]],"dddd")</f>
        <v>Friday</v>
      </c>
      <c r="G780" s="5" t="str">
        <f>IF(OR(Feedback[[#This Row],[Checkin Day]]="Monday",Feedback[[#This Row],[Checkin Day]]="Tuesday",Feedback[[#This Row],[Checkin Day]]="Wednesday",Feedback[[#This Row],[Checkin Day]]="Thursday"),"Weekdays","Weekends")</f>
        <v>Weekends</v>
      </c>
      <c r="H780">
        <v>25</v>
      </c>
      <c r="I7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80" t="s">
        <v>810</v>
      </c>
      <c r="K780" t="s">
        <v>37</v>
      </c>
      <c r="L780" s="1">
        <v>36450</v>
      </c>
      <c r="M780" s="5">
        <f ca="1">DATEDIF(Feedback[[#This Row],[Date of Birth]],TODAY(),"Y")</f>
        <v>25</v>
      </c>
      <c r="N780" t="s">
        <v>31</v>
      </c>
      <c r="O780" t="s">
        <v>1993</v>
      </c>
      <c r="P780">
        <v>5</v>
      </c>
      <c r="Q780">
        <v>8</v>
      </c>
      <c r="R780" t="s">
        <v>24</v>
      </c>
      <c r="S780" t="s">
        <v>28</v>
      </c>
      <c r="T780" t="s">
        <v>24</v>
      </c>
      <c r="U780" t="s">
        <v>25</v>
      </c>
      <c r="V780" t="s">
        <v>27</v>
      </c>
      <c r="W780" t="s">
        <v>27</v>
      </c>
      <c r="X780" t="s">
        <v>28</v>
      </c>
      <c r="Y780" t="s">
        <v>25</v>
      </c>
      <c r="Z780" s="6">
        <f>VLOOKUP(Feedback[[#This Row],[Staff attitude]],Rating_Range[],2,0)</f>
        <v>3</v>
      </c>
      <c r="AA780" s="6">
        <f>VLOOKUP(Feedback[[#This Row],[Check-in Process]],Rating_Range[],2,0)</f>
        <v>5</v>
      </c>
      <c r="AB780" s="6">
        <f>VLOOKUP(Feedback[[#This Row],[Room service]],Rating_Range[],2,0)</f>
        <v>3</v>
      </c>
      <c r="AC780" s="6">
        <f>VLOOKUP(Feedback[[#This Row],[Room cleanliness]],Rating_Range[],2,0)</f>
        <v>4</v>
      </c>
      <c r="AD780" s="6">
        <f>VLOOKUP(Feedback[[#This Row],[Food quality]],Rating_Range[],2,0)</f>
        <v>2</v>
      </c>
      <c r="AE780" s="6">
        <f>VLOOKUP(Feedback[[#This Row],[Variety of food]],Rating_Range[],2,0)</f>
        <v>2</v>
      </c>
      <c r="AF780" s="6">
        <f>VLOOKUP(Feedback[[#This Row],[Broadband &amp; TV]],Rating_Range[],2,0)</f>
        <v>5</v>
      </c>
      <c r="AG780" s="6">
        <f>VLOOKUP(Feedback[[#This Row],[Gym]],Rating_Range[],2,0)</f>
        <v>4</v>
      </c>
      <c r="AH780" s="6">
        <f>AVERAGE(Feedback[[#This Row],[S.A]:[Gymm]])</f>
        <v>3.5</v>
      </c>
      <c r="AI780" s="6">
        <f>AVERAGE(Feedback[[#This Row],[S.A]:[C-I-P]])</f>
        <v>4</v>
      </c>
      <c r="AJ780" s="6">
        <f>AVERAGE(Feedback[[#This Row],[RM_S]:[RM_C]])</f>
        <v>3.5</v>
      </c>
      <c r="AK780" s="6">
        <f>AVERAGE(Feedback[[#This Row],[F_Q]:[Var_Food]])</f>
        <v>2</v>
      </c>
      <c r="AL780" s="6">
        <f>AVERAGE(Feedback[[#This Row],[B &amp; TV]:[Gymm]])</f>
        <v>4.5</v>
      </c>
    </row>
    <row r="781" spans="1:38" x14ac:dyDescent="0.3">
      <c r="A781">
        <v>780</v>
      </c>
      <c r="B781" s="1">
        <v>43903</v>
      </c>
      <c r="C781" s="1">
        <v>43915</v>
      </c>
      <c r="D781" s="5">
        <f>INT(YEAR(Feedback[[#This Row],[Checkin Date]]))</f>
        <v>2020</v>
      </c>
      <c r="E781" s="5" t="s">
        <v>2017</v>
      </c>
      <c r="F781" s="5" t="str">
        <f>TEXT(Feedback[[#This Row],[Checkin Date]],"dddd")</f>
        <v>Friday</v>
      </c>
      <c r="G781" s="5" t="str">
        <f>IF(OR(Feedback[[#This Row],[Checkin Day]]="Monday",Feedback[[#This Row],[Checkin Day]]="Tuesday",Feedback[[#This Row],[Checkin Day]]="Wednesday",Feedback[[#This Row],[Checkin Day]]="Thursday"),"Weekdays","Weekends")</f>
        <v>Weekends</v>
      </c>
      <c r="H781">
        <v>12</v>
      </c>
      <c r="I7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81" t="s">
        <v>811</v>
      </c>
      <c r="K781" t="s">
        <v>21</v>
      </c>
      <c r="L781" s="1">
        <v>29263</v>
      </c>
      <c r="M781" s="5">
        <f ca="1">DATEDIF(Feedback[[#This Row],[Date of Birth]],TODAY(),"Y")</f>
        <v>45</v>
      </c>
      <c r="N781" t="s">
        <v>31</v>
      </c>
      <c r="O781" t="s">
        <v>1992</v>
      </c>
      <c r="P781">
        <v>1</v>
      </c>
      <c r="Q781">
        <v>9</v>
      </c>
      <c r="R781" t="s">
        <v>28</v>
      </c>
      <c r="S781" t="s">
        <v>28</v>
      </c>
      <c r="T781" t="s">
        <v>25</v>
      </c>
      <c r="U781" t="s">
        <v>27</v>
      </c>
      <c r="V781" t="s">
        <v>26</v>
      </c>
      <c r="W781" t="s">
        <v>27</v>
      </c>
      <c r="X781" t="s">
        <v>28</v>
      </c>
      <c r="Y781" t="s">
        <v>28</v>
      </c>
      <c r="Z781" s="6">
        <f>VLOOKUP(Feedback[[#This Row],[Staff attitude]],Rating_Range[],2,0)</f>
        <v>5</v>
      </c>
      <c r="AA781" s="6">
        <f>VLOOKUP(Feedback[[#This Row],[Check-in Process]],Rating_Range[],2,0)</f>
        <v>5</v>
      </c>
      <c r="AB781" s="6">
        <f>VLOOKUP(Feedback[[#This Row],[Room service]],Rating_Range[],2,0)</f>
        <v>4</v>
      </c>
      <c r="AC781" s="6">
        <f>VLOOKUP(Feedback[[#This Row],[Room cleanliness]],Rating_Range[],2,0)</f>
        <v>2</v>
      </c>
      <c r="AD781" s="6">
        <f>VLOOKUP(Feedback[[#This Row],[Food quality]],Rating_Range[],2,0)</f>
        <v>1</v>
      </c>
      <c r="AE781" s="6">
        <f>VLOOKUP(Feedback[[#This Row],[Variety of food]],Rating_Range[],2,0)</f>
        <v>2</v>
      </c>
      <c r="AF781" s="6">
        <f>VLOOKUP(Feedback[[#This Row],[Broadband &amp; TV]],Rating_Range[],2,0)</f>
        <v>5</v>
      </c>
      <c r="AG781" s="6">
        <f>VLOOKUP(Feedback[[#This Row],[Gym]],Rating_Range[],2,0)</f>
        <v>5</v>
      </c>
      <c r="AH781" s="6">
        <f>AVERAGE(Feedback[[#This Row],[S.A]:[Gymm]])</f>
        <v>3.625</v>
      </c>
      <c r="AI781" s="6">
        <f>AVERAGE(Feedback[[#This Row],[S.A]:[C-I-P]])</f>
        <v>5</v>
      </c>
      <c r="AJ781" s="6">
        <f>AVERAGE(Feedback[[#This Row],[RM_S]:[RM_C]])</f>
        <v>3</v>
      </c>
      <c r="AK781" s="6">
        <f>AVERAGE(Feedback[[#This Row],[F_Q]:[Var_Food]])</f>
        <v>1.5</v>
      </c>
      <c r="AL781" s="6">
        <f>AVERAGE(Feedback[[#This Row],[B &amp; TV]:[Gymm]])</f>
        <v>5</v>
      </c>
    </row>
    <row r="782" spans="1:38" x14ac:dyDescent="0.3">
      <c r="A782">
        <v>781</v>
      </c>
      <c r="B782" s="1">
        <v>44468</v>
      </c>
      <c r="C782" s="1">
        <v>44497</v>
      </c>
      <c r="D782" s="5">
        <f>INT(YEAR(Feedback[[#This Row],[Checkin Date]]))</f>
        <v>2021</v>
      </c>
      <c r="E782" s="5" t="s">
        <v>2019</v>
      </c>
      <c r="F782" s="5" t="str">
        <f>TEXT(Feedback[[#This Row],[Checkin Date]],"dddd")</f>
        <v>Wednesday</v>
      </c>
      <c r="G782" s="5" t="str">
        <f>IF(OR(Feedback[[#This Row],[Checkin Day]]="Monday",Feedback[[#This Row],[Checkin Day]]="Tuesday",Feedback[[#This Row],[Checkin Day]]="Wednesday",Feedback[[#This Row],[Checkin Day]]="Thursday"),"Weekdays","Weekends")</f>
        <v>Weekdays</v>
      </c>
      <c r="H782">
        <v>29</v>
      </c>
      <c r="I7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82" t="s">
        <v>812</v>
      </c>
      <c r="K782" t="s">
        <v>37</v>
      </c>
      <c r="L782" s="1">
        <v>27241</v>
      </c>
      <c r="M782" s="5">
        <f ca="1">DATEDIF(Feedback[[#This Row],[Date of Birth]],TODAY(),"Y")</f>
        <v>50</v>
      </c>
      <c r="N782" t="s">
        <v>35</v>
      </c>
      <c r="O782" t="s">
        <v>1990</v>
      </c>
      <c r="P782">
        <v>5</v>
      </c>
      <c r="Q782">
        <v>10</v>
      </c>
      <c r="R782" t="s">
        <v>28</v>
      </c>
      <c r="S782" t="s">
        <v>28</v>
      </c>
      <c r="T782" t="s">
        <v>25</v>
      </c>
      <c r="U782" t="s">
        <v>26</v>
      </c>
      <c r="V782" t="s">
        <v>25</v>
      </c>
      <c r="W782" t="s">
        <v>26</v>
      </c>
      <c r="X782" t="s">
        <v>27</v>
      </c>
      <c r="Y782" t="s">
        <v>27</v>
      </c>
      <c r="Z782" s="6">
        <f>VLOOKUP(Feedback[[#This Row],[Staff attitude]],Rating_Range[],2,0)</f>
        <v>5</v>
      </c>
      <c r="AA782" s="6">
        <f>VLOOKUP(Feedback[[#This Row],[Check-in Process]],Rating_Range[],2,0)</f>
        <v>5</v>
      </c>
      <c r="AB782" s="6">
        <f>VLOOKUP(Feedback[[#This Row],[Room service]],Rating_Range[],2,0)</f>
        <v>4</v>
      </c>
      <c r="AC782" s="6">
        <f>VLOOKUP(Feedback[[#This Row],[Room cleanliness]],Rating_Range[],2,0)</f>
        <v>1</v>
      </c>
      <c r="AD782" s="6">
        <f>VLOOKUP(Feedback[[#This Row],[Food quality]],Rating_Range[],2,0)</f>
        <v>4</v>
      </c>
      <c r="AE782" s="6">
        <f>VLOOKUP(Feedback[[#This Row],[Variety of food]],Rating_Range[],2,0)</f>
        <v>1</v>
      </c>
      <c r="AF782" s="6">
        <f>VLOOKUP(Feedback[[#This Row],[Broadband &amp; TV]],Rating_Range[],2,0)</f>
        <v>2</v>
      </c>
      <c r="AG782" s="6">
        <f>VLOOKUP(Feedback[[#This Row],[Gym]],Rating_Range[],2,0)</f>
        <v>2</v>
      </c>
      <c r="AH782" s="6">
        <f>AVERAGE(Feedback[[#This Row],[S.A]:[Gymm]])</f>
        <v>3</v>
      </c>
      <c r="AI782" s="6">
        <f>AVERAGE(Feedback[[#This Row],[S.A]:[C-I-P]])</f>
        <v>5</v>
      </c>
      <c r="AJ782" s="6">
        <f>AVERAGE(Feedback[[#This Row],[RM_S]:[RM_C]])</f>
        <v>2.5</v>
      </c>
      <c r="AK782" s="6">
        <f>AVERAGE(Feedback[[#This Row],[F_Q]:[Var_Food]])</f>
        <v>2.5</v>
      </c>
      <c r="AL782" s="6">
        <f>AVERAGE(Feedback[[#This Row],[B &amp; TV]:[Gymm]])</f>
        <v>2</v>
      </c>
    </row>
    <row r="783" spans="1:38" x14ac:dyDescent="0.3">
      <c r="A783">
        <v>782</v>
      </c>
      <c r="B783" s="1">
        <v>44088</v>
      </c>
      <c r="C783" s="1">
        <v>44100</v>
      </c>
      <c r="D783" s="5">
        <f>INT(YEAR(Feedback[[#This Row],[Checkin Date]]))</f>
        <v>2020</v>
      </c>
      <c r="E783" s="5" t="s">
        <v>2019</v>
      </c>
      <c r="F783" s="5" t="str">
        <f>TEXT(Feedback[[#This Row],[Checkin Date]],"dddd")</f>
        <v>Monday</v>
      </c>
      <c r="G783" s="5" t="str">
        <f>IF(OR(Feedback[[#This Row],[Checkin Day]]="Monday",Feedback[[#This Row],[Checkin Day]]="Tuesday",Feedback[[#This Row],[Checkin Day]]="Wednesday",Feedback[[#This Row],[Checkin Day]]="Thursday"),"Weekdays","Weekends")</f>
        <v>Weekdays</v>
      </c>
      <c r="H783">
        <v>12</v>
      </c>
      <c r="I7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83" t="s">
        <v>813</v>
      </c>
      <c r="K783" t="s">
        <v>21</v>
      </c>
      <c r="L783" s="1">
        <v>36368</v>
      </c>
      <c r="M783" s="5">
        <f ca="1">DATEDIF(Feedback[[#This Row],[Date of Birth]],TODAY(),"Y")</f>
        <v>25</v>
      </c>
      <c r="N783" t="s">
        <v>31</v>
      </c>
      <c r="O783" t="s">
        <v>1992</v>
      </c>
      <c r="P783">
        <v>5</v>
      </c>
      <c r="Q783">
        <v>9</v>
      </c>
      <c r="R783" t="s">
        <v>28</v>
      </c>
      <c r="S783" t="s">
        <v>28</v>
      </c>
      <c r="T783" t="s">
        <v>24</v>
      </c>
      <c r="U783" t="s">
        <v>27</v>
      </c>
      <c r="V783" t="s">
        <v>26</v>
      </c>
      <c r="W783" t="s">
        <v>27</v>
      </c>
      <c r="X783" t="s">
        <v>28</v>
      </c>
      <c r="Y783" t="s">
        <v>28</v>
      </c>
      <c r="Z783" s="6">
        <f>VLOOKUP(Feedback[[#This Row],[Staff attitude]],Rating_Range[],2,0)</f>
        <v>5</v>
      </c>
      <c r="AA783" s="6">
        <f>VLOOKUP(Feedback[[#This Row],[Check-in Process]],Rating_Range[],2,0)</f>
        <v>5</v>
      </c>
      <c r="AB783" s="6">
        <f>VLOOKUP(Feedback[[#This Row],[Room service]],Rating_Range[],2,0)</f>
        <v>3</v>
      </c>
      <c r="AC783" s="6">
        <f>VLOOKUP(Feedback[[#This Row],[Room cleanliness]],Rating_Range[],2,0)</f>
        <v>2</v>
      </c>
      <c r="AD783" s="6">
        <f>VLOOKUP(Feedback[[#This Row],[Food quality]],Rating_Range[],2,0)</f>
        <v>1</v>
      </c>
      <c r="AE783" s="6">
        <f>VLOOKUP(Feedback[[#This Row],[Variety of food]],Rating_Range[],2,0)</f>
        <v>2</v>
      </c>
      <c r="AF783" s="6">
        <f>VLOOKUP(Feedback[[#This Row],[Broadband &amp; TV]],Rating_Range[],2,0)</f>
        <v>5</v>
      </c>
      <c r="AG783" s="6">
        <f>VLOOKUP(Feedback[[#This Row],[Gym]],Rating_Range[],2,0)</f>
        <v>5</v>
      </c>
      <c r="AH783" s="6">
        <f>AVERAGE(Feedback[[#This Row],[S.A]:[Gymm]])</f>
        <v>3.5</v>
      </c>
      <c r="AI783" s="6">
        <f>AVERAGE(Feedback[[#This Row],[S.A]:[C-I-P]])</f>
        <v>5</v>
      </c>
      <c r="AJ783" s="6">
        <f>AVERAGE(Feedback[[#This Row],[RM_S]:[RM_C]])</f>
        <v>2.5</v>
      </c>
      <c r="AK783" s="6">
        <f>AVERAGE(Feedback[[#This Row],[F_Q]:[Var_Food]])</f>
        <v>1.5</v>
      </c>
      <c r="AL783" s="6">
        <f>AVERAGE(Feedback[[#This Row],[B &amp; TV]:[Gymm]])</f>
        <v>5</v>
      </c>
    </row>
    <row r="784" spans="1:38" x14ac:dyDescent="0.3">
      <c r="A784">
        <v>783</v>
      </c>
      <c r="B784" s="1">
        <v>44852</v>
      </c>
      <c r="C784" s="1">
        <v>44868</v>
      </c>
      <c r="D784" s="5">
        <f>INT(YEAR(Feedback[[#This Row],[Checkin Date]]))</f>
        <v>2022</v>
      </c>
      <c r="E784" s="5" t="s">
        <v>2013</v>
      </c>
      <c r="F784" s="5" t="str">
        <f>TEXT(Feedback[[#This Row],[Checkin Date]],"dddd")</f>
        <v>Tuesday</v>
      </c>
      <c r="G784" s="5" t="str">
        <f>IF(OR(Feedback[[#This Row],[Checkin Day]]="Monday",Feedback[[#This Row],[Checkin Day]]="Tuesday",Feedback[[#This Row],[Checkin Day]]="Wednesday",Feedback[[#This Row],[Checkin Day]]="Thursday"),"Weekdays","Weekends")</f>
        <v>Weekdays</v>
      </c>
      <c r="H784">
        <v>16</v>
      </c>
      <c r="I7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84" t="s">
        <v>814</v>
      </c>
      <c r="K784" t="s">
        <v>21</v>
      </c>
      <c r="L784" s="1">
        <v>26922</v>
      </c>
      <c r="M784" s="5">
        <f ca="1">DATEDIF(Feedback[[#This Row],[Date of Birth]],TODAY(),"Y")</f>
        <v>51</v>
      </c>
      <c r="N784" t="s">
        <v>31</v>
      </c>
      <c r="O784" t="s">
        <v>1995</v>
      </c>
      <c r="P784">
        <v>4</v>
      </c>
      <c r="Q784">
        <v>6</v>
      </c>
      <c r="R784" t="s">
        <v>24</v>
      </c>
      <c r="S784" t="s">
        <v>28</v>
      </c>
      <c r="T784" t="s">
        <v>24</v>
      </c>
      <c r="U784" t="s">
        <v>28</v>
      </c>
      <c r="V784" t="s">
        <v>24</v>
      </c>
      <c r="W784" t="s">
        <v>26</v>
      </c>
      <c r="X784" t="s">
        <v>25</v>
      </c>
      <c r="Y784" t="s">
        <v>24</v>
      </c>
      <c r="Z784" s="6">
        <f>VLOOKUP(Feedback[[#This Row],[Staff attitude]],Rating_Range[],2,0)</f>
        <v>3</v>
      </c>
      <c r="AA784" s="6">
        <f>VLOOKUP(Feedback[[#This Row],[Check-in Process]],Rating_Range[],2,0)</f>
        <v>5</v>
      </c>
      <c r="AB784" s="6">
        <f>VLOOKUP(Feedback[[#This Row],[Room service]],Rating_Range[],2,0)</f>
        <v>3</v>
      </c>
      <c r="AC784" s="6">
        <f>VLOOKUP(Feedback[[#This Row],[Room cleanliness]],Rating_Range[],2,0)</f>
        <v>5</v>
      </c>
      <c r="AD784" s="6">
        <f>VLOOKUP(Feedback[[#This Row],[Food quality]],Rating_Range[],2,0)</f>
        <v>3</v>
      </c>
      <c r="AE784" s="6">
        <f>VLOOKUP(Feedback[[#This Row],[Variety of food]],Rating_Range[],2,0)</f>
        <v>1</v>
      </c>
      <c r="AF784" s="6">
        <f>VLOOKUP(Feedback[[#This Row],[Broadband &amp; TV]],Rating_Range[],2,0)</f>
        <v>4</v>
      </c>
      <c r="AG784" s="6">
        <f>VLOOKUP(Feedback[[#This Row],[Gym]],Rating_Range[],2,0)</f>
        <v>3</v>
      </c>
      <c r="AH784" s="6">
        <f>AVERAGE(Feedback[[#This Row],[S.A]:[Gymm]])</f>
        <v>3.375</v>
      </c>
      <c r="AI784" s="6">
        <f>AVERAGE(Feedback[[#This Row],[S.A]:[C-I-P]])</f>
        <v>4</v>
      </c>
      <c r="AJ784" s="6">
        <f>AVERAGE(Feedback[[#This Row],[RM_S]:[RM_C]])</f>
        <v>4</v>
      </c>
      <c r="AK784" s="6">
        <f>AVERAGE(Feedback[[#This Row],[F_Q]:[Var_Food]])</f>
        <v>2</v>
      </c>
      <c r="AL784" s="6">
        <f>AVERAGE(Feedback[[#This Row],[B &amp; TV]:[Gymm]])</f>
        <v>3.5</v>
      </c>
    </row>
    <row r="785" spans="1:38" x14ac:dyDescent="0.3">
      <c r="A785">
        <v>784</v>
      </c>
      <c r="B785" s="1">
        <v>44199</v>
      </c>
      <c r="C785" s="1">
        <v>44226</v>
      </c>
      <c r="D785" s="5">
        <f>INT(YEAR(Feedback[[#This Row],[Checkin Date]]))</f>
        <v>2021</v>
      </c>
      <c r="E785" s="5" t="s">
        <v>2014</v>
      </c>
      <c r="F785" s="5" t="str">
        <f>TEXT(Feedback[[#This Row],[Checkin Date]],"dddd")</f>
        <v>Sunday</v>
      </c>
      <c r="G785" s="5" t="str">
        <f>IF(OR(Feedback[[#This Row],[Checkin Day]]="Monday",Feedback[[#This Row],[Checkin Day]]="Tuesday",Feedback[[#This Row],[Checkin Day]]="Wednesday",Feedback[[#This Row],[Checkin Day]]="Thursday"),"Weekdays","Weekends")</f>
        <v>Weekends</v>
      </c>
      <c r="H785">
        <v>27</v>
      </c>
      <c r="I7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85" t="s">
        <v>815</v>
      </c>
      <c r="K785" t="s">
        <v>21</v>
      </c>
      <c r="L785" s="1">
        <v>27727</v>
      </c>
      <c r="M785" s="5">
        <f ca="1">DATEDIF(Feedback[[#This Row],[Date of Birth]],TODAY(),"Y")</f>
        <v>49</v>
      </c>
      <c r="N785" t="s">
        <v>22</v>
      </c>
      <c r="O785" t="s">
        <v>23</v>
      </c>
      <c r="P785">
        <v>4</v>
      </c>
      <c r="Q785">
        <v>10</v>
      </c>
      <c r="R785" t="s">
        <v>25</v>
      </c>
      <c r="S785" t="s">
        <v>25</v>
      </c>
      <c r="T785" t="s">
        <v>28</v>
      </c>
      <c r="U785" t="s">
        <v>24</v>
      </c>
      <c r="V785" t="s">
        <v>24</v>
      </c>
      <c r="W785" t="s">
        <v>27</v>
      </c>
      <c r="X785" t="s">
        <v>27</v>
      </c>
      <c r="Y785" t="s">
        <v>24</v>
      </c>
      <c r="Z785" s="6">
        <f>VLOOKUP(Feedback[[#This Row],[Staff attitude]],Rating_Range[],2,0)</f>
        <v>4</v>
      </c>
      <c r="AA785" s="6">
        <f>VLOOKUP(Feedback[[#This Row],[Check-in Process]],Rating_Range[],2,0)</f>
        <v>4</v>
      </c>
      <c r="AB785" s="6">
        <f>VLOOKUP(Feedback[[#This Row],[Room service]],Rating_Range[],2,0)</f>
        <v>5</v>
      </c>
      <c r="AC785" s="6">
        <f>VLOOKUP(Feedback[[#This Row],[Room cleanliness]],Rating_Range[],2,0)</f>
        <v>3</v>
      </c>
      <c r="AD785" s="6">
        <f>VLOOKUP(Feedback[[#This Row],[Food quality]],Rating_Range[],2,0)</f>
        <v>3</v>
      </c>
      <c r="AE785" s="6">
        <f>VLOOKUP(Feedback[[#This Row],[Variety of food]],Rating_Range[],2,0)</f>
        <v>2</v>
      </c>
      <c r="AF785" s="6">
        <f>VLOOKUP(Feedback[[#This Row],[Broadband &amp; TV]],Rating_Range[],2,0)</f>
        <v>2</v>
      </c>
      <c r="AG785" s="6">
        <f>VLOOKUP(Feedback[[#This Row],[Gym]],Rating_Range[],2,0)</f>
        <v>3</v>
      </c>
      <c r="AH785" s="6">
        <f>AVERAGE(Feedback[[#This Row],[S.A]:[Gymm]])</f>
        <v>3.25</v>
      </c>
      <c r="AI785" s="6">
        <f>AVERAGE(Feedback[[#This Row],[S.A]:[C-I-P]])</f>
        <v>4</v>
      </c>
      <c r="AJ785" s="6">
        <f>AVERAGE(Feedback[[#This Row],[RM_S]:[RM_C]])</f>
        <v>4</v>
      </c>
      <c r="AK785" s="6">
        <f>AVERAGE(Feedback[[#This Row],[F_Q]:[Var_Food]])</f>
        <v>2.5</v>
      </c>
      <c r="AL785" s="6">
        <f>AVERAGE(Feedback[[#This Row],[B &amp; TV]:[Gymm]])</f>
        <v>2.5</v>
      </c>
    </row>
    <row r="786" spans="1:38" x14ac:dyDescent="0.3">
      <c r="A786">
        <v>785</v>
      </c>
      <c r="B786" s="1">
        <v>44878</v>
      </c>
      <c r="C786" s="1">
        <v>44887</v>
      </c>
      <c r="D786" s="5">
        <f>INT(YEAR(Feedback[[#This Row],[Checkin Date]]))</f>
        <v>2022</v>
      </c>
      <c r="E786" s="5" t="s">
        <v>2015</v>
      </c>
      <c r="F786" s="5" t="str">
        <f>TEXT(Feedback[[#This Row],[Checkin Date]],"dddd")</f>
        <v>Sunday</v>
      </c>
      <c r="G786" s="5" t="str">
        <f>IF(OR(Feedback[[#This Row],[Checkin Day]]="Monday",Feedback[[#This Row],[Checkin Day]]="Tuesday",Feedback[[#This Row],[Checkin Day]]="Wednesday",Feedback[[#This Row],[Checkin Day]]="Thursday"),"Weekdays","Weekends")</f>
        <v>Weekends</v>
      </c>
      <c r="H786">
        <v>9</v>
      </c>
      <c r="I7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86" t="s">
        <v>816</v>
      </c>
      <c r="K786" t="s">
        <v>37</v>
      </c>
      <c r="L786" s="1">
        <v>37551</v>
      </c>
      <c r="M786" s="5">
        <f ca="1">DATEDIF(Feedback[[#This Row],[Date of Birth]],TODAY(),"Y")</f>
        <v>22</v>
      </c>
      <c r="N786" t="s">
        <v>35</v>
      </c>
      <c r="O786" t="s">
        <v>1990</v>
      </c>
      <c r="P786">
        <v>1</v>
      </c>
      <c r="Q786">
        <v>4</v>
      </c>
      <c r="R786" t="s">
        <v>26</v>
      </c>
      <c r="S786" t="s">
        <v>27</v>
      </c>
      <c r="T786" t="s">
        <v>24</v>
      </c>
      <c r="U786" t="s">
        <v>28</v>
      </c>
      <c r="V786" t="s">
        <v>27</v>
      </c>
      <c r="W786" t="s">
        <v>26</v>
      </c>
      <c r="X786" t="s">
        <v>28</v>
      </c>
      <c r="Y786" t="s">
        <v>27</v>
      </c>
      <c r="Z786" s="6">
        <f>VLOOKUP(Feedback[[#This Row],[Staff attitude]],Rating_Range[],2,0)</f>
        <v>1</v>
      </c>
      <c r="AA786" s="6">
        <f>VLOOKUP(Feedback[[#This Row],[Check-in Process]],Rating_Range[],2,0)</f>
        <v>2</v>
      </c>
      <c r="AB786" s="6">
        <f>VLOOKUP(Feedback[[#This Row],[Room service]],Rating_Range[],2,0)</f>
        <v>3</v>
      </c>
      <c r="AC786" s="6">
        <f>VLOOKUP(Feedback[[#This Row],[Room cleanliness]],Rating_Range[],2,0)</f>
        <v>5</v>
      </c>
      <c r="AD786" s="6">
        <f>VLOOKUP(Feedback[[#This Row],[Food quality]],Rating_Range[],2,0)</f>
        <v>2</v>
      </c>
      <c r="AE786" s="6">
        <f>VLOOKUP(Feedback[[#This Row],[Variety of food]],Rating_Range[],2,0)</f>
        <v>1</v>
      </c>
      <c r="AF786" s="6">
        <f>VLOOKUP(Feedback[[#This Row],[Broadband &amp; TV]],Rating_Range[],2,0)</f>
        <v>5</v>
      </c>
      <c r="AG786" s="6">
        <f>VLOOKUP(Feedback[[#This Row],[Gym]],Rating_Range[],2,0)</f>
        <v>2</v>
      </c>
      <c r="AH786" s="6">
        <f>AVERAGE(Feedback[[#This Row],[S.A]:[Gymm]])</f>
        <v>2.625</v>
      </c>
      <c r="AI786" s="6">
        <f>AVERAGE(Feedback[[#This Row],[S.A]:[C-I-P]])</f>
        <v>1.5</v>
      </c>
      <c r="AJ786" s="6">
        <f>AVERAGE(Feedback[[#This Row],[RM_S]:[RM_C]])</f>
        <v>4</v>
      </c>
      <c r="AK786" s="6">
        <f>AVERAGE(Feedback[[#This Row],[F_Q]:[Var_Food]])</f>
        <v>1.5</v>
      </c>
      <c r="AL786" s="6">
        <f>AVERAGE(Feedback[[#This Row],[B &amp; TV]:[Gymm]])</f>
        <v>3.5</v>
      </c>
    </row>
    <row r="787" spans="1:38" x14ac:dyDescent="0.3">
      <c r="A787">
        <v>786</v>
      </c>
      <c r="B787" s="1">
        <v>44767</v>
      </c>
      <c r="C787" s="1">
        <v>44785</v>
      </c>
      <c r="D787" s="5">
        <f>INT(YEAR(Feedback[[#This Row],[Checkin Date]]))</f>
        <v>2022</v>
      </c>
      <c r="E787" s="5" t="s">
        <v>2016</v>
      </c>
      <c r="F787" s="5" t="str">
        <f>TEXT(Feedback[[#This Row],[Checkin Date]],"dddd")</f>
        <v>Monday</v>
      </c>
      <c r="G787" s="5" t="str">
        <f>IF(OR(Feedback[[#This Row],[Checkin Day]]="Monday",Feedback[[#This Row],[Checkin Day]]="Tuesday",Feedback[[#This Row],[Checkin Day]]="Wednesday",Feedback[[#This Row],[Checkin Day]]="Thursday"),"Weekdays","Weekends")</f>
        <v>Weekdays</v>
      </c>
      <c r="H787">
        <v>18</v>
      </c>
      <c r="I7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87" t="s">
        <v>817</v>
      </c>
      <c r="K787" t="s">
        <v>21</v>
      </c>
      <c r="L787" s="1">
        <v>33593</v>
      </c>
      <c r="M787" s="5">
        <f ca="1">DATEDIF(Feedback[[#This Row],[Date of Birth]],TODAY(),"Y")</f>
        <v>33</v>
      </c>
      <c r="N787" t="s">
        <v>22</v>
      </c>
      <c r="O787" t="s">
        <v>23</v>
      </c>
      <c r="P787">
        <v>5</v>
      </c>
      <c r="Q787">
        <v>7</v>
      </c>
      <c r="R787" t="s">
        <v>25</v>
      </c>
      <c r="S787" t="s">
        <v>28</v>
      </c>
      <c r="T787" t="s">
        <v>24</v>
      </c>
      <c r="U787" t="s">
        <v>27</v>
      </c>
      <c r="V787" t="s">
        <v>25</v>
      </c>
      <c r="W787" t="s">
        <v>27</v>
      </c>
      <c r="X787" t="s">
        <v>27</v>
      </c>
      <c r="Y787" t="s">
        <v>28</v>
      </c>
      <c r="Z787" s="6">
        <f>VLOOKUP(Feedback[[#This Row],[Staff attitude]],Rating_Range[],2,0)</f>
        <v>4</v>
      </c>
      <c r="AA787" s="6">
        <f>VLOOKUP(Feedback[[#This Row],[Check-in Process]],Rating_Range[],2,0)</f>
        <v>5</v>
      </c>
      <c r="AB787" s="6">
        <f>VLOOKUP(Feedback[[#This Row],[Room service]],Rating_Range[],2,0)</f>
        <v>3</v>
      </c>
      <c r="AC787" s="6">
        <f>VLOOKUP(Feedback[[#This Row],[Room cleanliness]],Rating_Range[],2,0)</f>
        <v>2</v>
      </c>
      <c r="AD787" s="6">
        <f>VLOOKUP(Feedback[[#This Row],[Food quality]],Rating_Range[],2,0)</f>
        <v>4</v>
      </c>
      <c r="AE787" s="6">
        <f>VLOOKUP(Feedback[[#This Row],[Variety of food]],Rating_Range[],2,0)</f>
        <v>2</v>
      </c>
      <c r="AF787" s="6">
        <f>VLOOKUP(Feedback[[#This Row],[Broadband &amp; TV]],Rating_Range[],2,0)</f>
        <v>2</v>
      </c>
      <c r="AG787" s="6">
        <f>VLOOKUP(Feedback[[#This Row],[Gym]],Rating_Range[],2,0)</f>
        <v>5</v>
      </c>
      <c r="AH787" s="6">
        <f>AVERAGE(Feedback[[#This Row],[S.A]:[Gymm]])</f>
        <v>3.375</v>
      </c>
      <c r="AI787" s="6">
        <f>AVERAGE(Feedback[[#This Row],[S.A]:[C-I-P]])</f>
        <v>4.5</v>
      </c>
      <c r="AJ787" s="6">
        <f>AVERAGE(Feedback[[#This Row],[RM_S]:[RM_C]])</f>
        <v>2.5</v>
      </c>
      <c r="AK787" s="6">
        <f>AVERAGE(Feedback[[#This Row],[F_Q]:[Var_Food]])</f>
        <v>3</v>
      </c>
      <c r="AL787" s="6">
        <f>AVERAGE(Feedback[[#This Row],[B &amp; TV]:[Gymm]])</f>
        <v>3.5</v>
      </c>
    </row>
    <row r="788" spans="1:38" x14ac:dyDescent="0.3">
      <c r="A788">
        <v>787</v>
      </c>
      <c r="B788" s="1">
        <v>44317</v>
      </c>
      <c r="C788" s="1">
        <v>44329</v>
      </c>
      <c r="D788" s="5">
        <f>INT(YEAR(Feedback[[#This Row],[Checkin Date]]))</f>
        <v>2021</v>
      </c>
      <c r="E788" s="5" t="s">
        <v>2011</v>
      </c>
      <c r="F788" s="5" t="str">
        <f>TEXT(Feedback[[#This Row],[Checkin Date]],"dddd")</f>
        <v>Saturday</v>
      </c>
      <c r="G788" s="5" t="str">
        <f>IF(OR(Feedback[[#This Row],[Checkin Day]]="Monday",Feedback[[#This Row],[Checkin Day]]="Tuesday",Feedback[[#This Row],[Checkin Day]]="Wednesday",Feedback[[#This Row],[Checkin Day]]="Thursday"),"Weekdays","Weekends")</f>
        <v>Weekends</v>
      </c>
      <c r="H788">
        <v>12</v>
      </c>
      <c r="I7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88" t="s">
        <v>818</v>
      </c>
      <c r="K788" t="s">
        <v>21</v>
      </c>
      <c r="L788" s="1">
        <v>34130</v>
      </c>
      <c r="M788" s="5">
        <f ca="1">DATEDIF(Feedback[[#This Row],[Date of Birth]],TODAY(),"Y")</f>
        <v>32</v>
      </c>
      <c r="N788" t="s">
        <v>22</v>
      </c>
      <c r="O788" t="s">
        <v>23</v>
      </c>
      <c r="P788">
        <v>3</v>
      </c>
      <c r="Q788">
        <v>4</v>
      </c>
      <c r="R788" t="s">
        <v>25</v>
      </c>
      <c r="S788" t="s">
        <v>28</v>
      </c>
      <c r="T788" t="s">
        <v>25</v>
      </c>
      <c r="U788" t="s">
        <v>27</v>
      </c>
      <c r="V788" t="s">
        <v>27</v>
      </c>
      <c r="W788" t="s">
        <v>27</v>
      </c>
      <c r="X788" t="s">
        <v>24</v>
      </c>
      <c r="Y788" t="s">
        <v>27</v>
      </c>
      <c r="Z788" s="6">
        <f>VLOOKUP(Feedback[[#This Row],[Staff attitude]],Rating_Range[],2,0)</f>
        <v>4</v>
      </c>
      <c r="AA788" s="6">
        <f>VLOOKUP(Feedback[[#This Row],[Check-in Process]],Rating_Range[],2,0)</f>
        <v>5</v>
      </c>
      <c r="AB788" s="6">
        <f>VLOOKUP(Feedback[[#This Row],[Room service]],Rating_Range[],2,0)</f>
        <v>4</v>
      </c>
      <c r="AC788" s="6">
        <f>VLOOKUP(Feedback[[#This Row],[Room cleanliness]],Rating_Range[],2,0)</f>
        <v>2</v>
      </c>
      <c r="AD788" s="6">
        <f>VLOOKUP(Feedback[[#This Row],[Food quality]],Rating_Range[],2,0)</f>
        <v>2</v>
      </c>
      <c r="AE788" s="6">
        <f>VLOOKUP(Feedback[[#This Row],[Variety of food]],Rating_Range[],2,0)</f>
        <v>2</v>
      </c>
      <c r="AF788" s="6">
        <f>VLOOKUP(Feedback[[#This Row],[Broadband &amp; TV]],Rating_Range[],2,0)</f>
        <v>3</v>
      </c>
      <c r="AG788" s="6">
        <f>VLOOKUP(Feedback[[#This Row],[Gym]],Rating_Range[],2,0)</f>
        <v>2</v>
      </c>
      <c r="AH788" s="6">
        <f>AVERAGE(Feedback[[#This Row],[S.A]:[Gymm]])</f>
        <v>3</v>
      </c>
      <c r="AI788" s="6">
        <f>AVERAGE(Feedback[[#This Row],[S.A]:[C-I-P]])</f>
        <v>4.5</v>
      </c>
      <c r="AJ788" s="6">
        <f>AVERAGE(Feedback[[#This Row],[RM_S]:[RM_C]])</f>
        <v>3</v>
      </c>
      <c r="AK788" s="6">
        <f>AVERAGE(Feedback[[#This Row],[F_Q]:[Var_Food]])</f>
        <v>2</v>
      </c>
      <c r="AL788" s="6">
        <f>AVERAGE(Feedback[[#This Row],[B &amp; TV]:[Gymm]])</f>
        <v>2.5</v>
      </c>
    </row>
    <row r="789" spans="1:38" x14ac:dyDescent="0.3">
      <c r="A789">
        <v>788</v>
      </c>
      <c r="B789" s="1">
        <v>44739</v>
      </c>
      <c r="C789" s="1">
        <v>44759</v>
      </c>
      <c r="D789" s="5">
        <f>INT(YEAR(Feedback[[#This Row],[Checkin Date]]))</f>
        <v>2022</v>
      </c>
      <c r="E789" s="5" t="s">
        <v>2009</v>
      </c>
      <c r="F789" s="5" t="str">
        <f>TEXT(Feedback[[#This Row],[Checkin Date]],"dddd")</f>
        <v>Monday</v>
      </c>
      <c r="G789" s="5" t="str">
        <f>IF(OR(Feedback[[#This Row],[Checkin Day]]="Monday",Feedback[[#This Row],[Checkin Day]]="Tuesday",Feedback[[#This Row],[Checkin Day]]="Wednesday",Feedback[[#This Row],[Checkin Day]]="Thursday"),"Weekdays","Weekends")</f>
        <v>Weekdays</v>
      </c>
      <c r="H789">
        <v>20</v>
      </c>
      <c r="I7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89" t="s">
        <v>819</v>
      </c>
      <c r="K789" t="s">
        <v>37</v>
      </c>
      <c r="L789" s="1">
        <v>34069</v>
      </c>
      <c r="M789" s="5">
        <f ca="1">DATEDIF(Feedback[[#This Row],[Date of Birth]],TODAY(),"Y")</f>
        <v>32</v>
      </c>
      <c r="N789" t="s">
        <v>35</v>
      </c>
      <c r="O789" t="s">
        <v>1995</v>
      </c>
      <c r="P789">
        <v>1</v>
      </c>
      <c r="Q789">
        <v>9</v>
      </c>
      <c r="R789" t="s">
        <v>27</v>
      </c>
      <c r="S789" t="s">
        <v>27</v>
      </c>
      <c r="T789" t="s">
        <v>28</v>
      </c>
      <c r="U789" t="s">
        <v>27</v>
      </c>
      <c r="V789" t="s">
        <v>25</v>
      </c>
      <c r="W789" t="s">
        <v>26</v>
      </c>
      <c r="X789" t="s">
        <v>24</v>
      </c>
      <c r="Y789" t="s">
        <v>26</v>
      </c>
      <c r="Z789" s="6">
        <f>VLOOKUP(Feedback[[#This Row],[Staff attitude]],Rating_Range[],2,0)</f>
        <v>2</v>
      </c>
      <c r="AA789" s="6">
        <f>VLOOKUP(Feedback[[#This Row],[Check-in Process]],Rating_Range[],2,0)</f>
        <v>2</v>
      </c>
      <c r="AB789" s="6">
        <f>VLOOKUP(Feedback[[#This Row],[Room service]],Rating_Range[],2,0)</f>
        <v>5</v>
      </c>
      <c r="AC789" s="6">
        <f>VLOOKUP(Feedback[[#This Row],[Room cleanliness]],Rating_Range[],2,0)</f>
        <v>2</v>
      </c>
      <c r="AD789" s="6">
        <f>VLOOKUP(Feedback[[#This Row],[Food quality]],Rating_Range[],2,0)</f>
        <v>4</v>
      </c>
      <c r="AE789" s="6">
        <f>VLOOKUP(Feedback[[#This Row],[Variety of food]],Rating_Range[],2,0)</f>
        <v>1</v>
      </c>
      <c r="AF789" s="6">
        <f>VLOOKUP(Feedback[[#This Row],[Broadband &amp; TV]],Rating_Range[],2,0)</f>
        <v>3</v>
      </c>
      <c r="AG789" s="6">
        <f>VLOOKUP(Feedback[[#This Row],[Gym]],Rating_Range[],2,0)</f>
        <v>1</v>
      </c>
      <c r="AH789" s="6">
        <f>AVERAGE(Feedback[[#This Row],[S.A]:[Gymm]])</f>
        <v>2.5</v>
      </c>
      <c r="AI789" s="6">
        <f>AVERAGE(Feedback[[#This Row],[S.A]:[C-I-P]])</f>
        <v>2</v>
      </c>
      <c r="AJ789" s="6">
        <f>AVERAGE(Feedback[[#This Row],[RM_S]:[RM_C]])</f>
        <v>3.5</v>
      </c>
      <c r="AK789" s="6">
        <f>AVERAGE(Feedback[[#This Row],[F_Q]:[Var_Food]])</f>
        <v>2.5</v>
      </c>
      <c r="AL789" s="6">
        <f>AVERAGE(Feedback[[#This Row],[B &amp; TV]:[Gymm]])</f>
        <v>2</v>
      </c>
    </row>
    <row r="790" spans="1:38" x14ac:dyDescent="0.3">
      <c r="A790">
        <v>789</v>
      </c>
      <c r="B790" s="1">
        <v>44684</v>
      </c>
      <c r="C790" s="1">
        <v>44709</v>
      </c>
      <c r="D790" s="5">
        <f>INT(YEAR(Feedback[[#This Row],[Checkin Date]]))</f>
        <v>2022</v>
      </c>
      <c r="E790" s="5" t="s">
        <v>2011</v>
      </c>
      <c r="F790" s="5" t="str">
        <f>TEXT(Feedback[[#This Row],[Checkin Date]],"dddd")</f>
        <v>Tuesday</v>
      </c>
      <c r="G790" s="5" t="str">
        <f>IF(OR(Feedback[[#This Row],[Checkin Day]]="Monday",Feedback[[#This Row],[Checkin Day]]="Tuesday",Feedback[[#This Row],[Checkin Day]]="Wednesday",Feedback[[#This Row],[Checkin Day]]="Thursday"),"Weekdays","Weekends")</f>
        <v>Weekdays</v>
      </c>
      <c r="H790">
        <v>25</v>
      </c>
      <c r="I7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90" t="s">
        <v>820</v>
      </c>
      <c r="K790" t="s">
        <v>37</v>
      </c>
      <c r="L790" s="1">
        <v>22936</v>
      </c>
      <c r="M790" s="5">
        <f ca="1">DATEDIF(Feedback[[#This Row],[Date of Birth]],TODAY(),"Y")</f>
        <v>62</v>
      </c>
      <c r="N790" t="s">
        <v>31</v>
      </c>
      <c r="O790" t="s">
        <v>1992</v>
      </c>
      <c r="P790">
        <v>5</v>
      </c>
      <c r="Q790">
        <v>6</v>
      </c>
      <c r="R790" t="s">
        <v>24</v>
      </c>
      <c r="S790" t="s">
        <v>25</v>
      </c>
      <c r="T790" t="s">
        <v>25</v>
      </c>
      <c r="U790" t="s">
        <v>28</v>
      </c>
      <c r="V790" t="s">
        <v>27</v>
      </c>
      <c r="W790" t="s">
        <v>27</v>
      </c>
      <c r="X790" t="s">
        <v>25</v>
      </c>
      <c r="Y790" t="s">
        <v>28</v>
      </c>
      <c r="Z790" s="6">
        <f>VLOOKUP(Feedback[[#This Row],[Staff attitude]],Rating_Range[],2,0)</f>
        <v>3</v>
      </c>
      <c r="AA790" s="6">
        <f>VLOOKUP(Feedback[[#This Row],[Check-in Process]],Rating_Range[],2,0)</f>
        <v>4</v>
      </c>
      <c r="AB790" s="6">
        <f>VLOOKUP(Feedback[[#This Row],[Room service]],Rating_Range[],2,0)</f>
        <v>4</v>
      </c>
      <c r="AC790" s="6">
        <f>VLOOKUP(Feedback[[#This Row],[Room cleanliness]],Rating_Range[],2,0)</f>
        <v>5</v>
      </c>
      <c r="AD790" s="6">
        <f>VLOOKUP(Feedback[[#This Row],[Food quality]],Rating_Range[],2,0)</f>
        <v>2</v>
      </c>
      <c r="AE790" s="6">
        <f>VLOOKUP(Feedback[[#This Row],[Variety of food]],Rating_Range[],2,0)</f>
        <v>2</v>
      </c>
      <c r="AF790" s="6">
        <f>VLOOKUP(Feedback[[#This Row],[Broadband &amp; TV]],Rating_Range[],2,0)</f>
        <v>4</v>
      </c>
      <c r="AG790" s="6">
        <f>VLOOKUP(Feedback[[#This Row],[Gym]],Rating_Range[],2,0)</f>
        <v>5</v>
      </c>
      <c r="AH790" s="6">
        <f>AVERAGE(Feedback[[#This Row],[S.A]:[Gymm]])</f>
        <v>3.625</v>
      </c>
      <c r="AI790" s="6">
        <f>AVERAGE(Feedback[[#This Row],[S.A]:[C-I-P]])</f>
        <v>3.5</v>
      </c>
      <c r="AJ790" s="6">
        <f>AVERAGE(Feedback[[#This Row],[RM_S]:[RM_C]])</f>
        <v>4.5</v>
      </c>
      <c r="AK790" s="6">
        <f>AVERAGE(Feedback[[#This Row],[F_Q]:[Var_Food]])</f>
        <v>2</v>
      </c>
      <c r="AL790" s="6">
        <f>AVERAGE(Feedback[[#This Row],[B &amp; TV]:[Gymm]])</f>
        <v>4.5</v>
      </c>
    </row>
    <row r="791" spans="1:38" x14ac:dyDescent="0.3">
      <c r="A791">
        <v>790</v>
      </c>
      <c r="B791" s="1">
        <v>43882</v>
      </c>
      <c r="C791" s="1">
        <v>43883</v>
      </c>
      <c r="D791" s="5">
        <f>INT(YEAR(Feedback[[#This Row],[Checkin Date]]))</f>
        <v>2020</v>
      </c>
      <c r="E791" s="5" t="s">
        <v>2018</v>
      </c>
      <c r="F791" s="5" t="str">
        <f>TEXT(Feedback[[#This Row],[Checkin Date]],"dddd")</f>
        <v>Friday</v>
      </c>
      <c r="G791" s="5" t="str">
        <f>IF(OR(Feedback[[#This Row],[Checkin Day]]="Monday",Feedback[[#This Row],[Checkin Day]]="Tuesday",Feedback[[#This Row],[Checkin Day]]="Wednesday",Feedback[[#This Row],[Checkin Day]]="Thursday"),"Weekdays","Weekends")</f>
        <v>Weekends</v>
      </c>
      <c r="H791">
        <v>1</v>
      </c>
      <c r="I7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791" t="s">
        <v>821</v>
      </c>
      <c r="K791" t="s">
        <v>37</v>
      </c>
      <c r="L791" s="1">
        <v>25713</v>
      </c>
      <c r="M791" s="5">
        <f ca="1">DATEDIF(Feedback[[#This Row],[Date of Birth]],TODAY(),"Y")</f>
        <v>55</v>
      </c>
      <c r="N791" t="s">
        <v>53</v>
      </c>
      <c r="O791" t="s">
        <v>1992</v>
      </c>
      <c r="P791">
        <v>1</v>
      </c>
      <c r="Q791">
        <v>9</v>
      </c>
      <c r="R791" t="s">
        <v>25</v>
      </c>
      <c r="S791" t="s">
        <v>25</v>
      </c>
      <c r="T791" t="s">
        <v>26</v>
      </c>
      <c r="U791" t="s">
        <v>28</v>
      </c>
      <c r="V791" t="s">
        <v>26</v>
      </c>
      <c r="W791" t="s">
        <v>26</v>
      </c>
      <c r="X791" t="s">
        <v>24</v>
      </c>
      <c r="Y791" t="s">
        <v>27</v>
      </c>
      <c r="Z791" s="6">
        <f>VLOOKUP(Feedback[[#This Row],[Staff attitude]],Rating_Range[],2,0)</f>
        <v>4</v>
      </c>
      <c r="AA791" s="6">
        <f>VLOOKUP(Feedback[[#This Row],[Check-in Process]],Rating_Range[],2,0)</f>
        <v>4</v>
      </c>
      <c r="AB791" s="6">
        <f>VLOOKUP(Feedback[[#This Row],[Room service]],Rating_Range[],2,0)</f>
        <v>1</v>
      </c>
      <c r="AC791" s="6">
        <f>VLOOKUP(Feedback[[#This Row],[Room cleanliness]],Rating_Range[],2,0)</f>
        <v>5</v>
      </c>
      <c r="AD791" s="6">
        <f>VLOOKUP(Feedback[[#This Row],[Food quality]],Rating_Range[],2,0)</f>
        <v>1</v>
      </c>
      <c r="AE791" s="6">
        <f>VLOOKUP(Feedback[[#This Row],[Variety of food]],Rating_Range[],2,0)</f>
        <v>1</v>
      </c>
      <c r="AF791" s="6">
        <f>VLOOKUP(Feedback[[#This Row],[Broadband &amp; TV]],Rating_Range[],2,0)</f>
        <v>3</v>
      </c>
      <c r="AG791" s="6">
        <f>VLOOKUP(Feedback[[#This Row],[Gym]],Rating_Range[],2,0)</f>
        <v>2</v>
      </c>
      <c r="AH791" s="6">
        <f>AVERAGE(Feedback[[#This Row],[S.A]:[Gymm]])</f>
        <v>2.625</v>
      </c>
      <c r="AI791" s="6">
        <f>AVERAGE(Feedback[[#This Row],[S.A]:[C-I-P]])</f>
        <v>4</v>
      </c>
      <c r="AJ791" s="6">
        <f>AVERAGE(Feedback[[#This Row],[RM_S]:[RM_C]])</f>
        <v>3</v>
      </c>
      <c r="AK791" s="6">
        <f>AVERAGE(Feedback[[#This Row],[F_Q]:[Var_Food]])</f>
        <v>1</v>
      </c>
      <c r="AL791" s="6">
        <f>AVERAGE(Feedback[[#This Row],[B &amp; TV]:[Gymm]])</f>
        <v>2.5</v>
      </c>
    </row>
    <row r="792" spans="1:38" x14ac:dyDescent="0.3">
      <c r="A792">
        <v>791</v>
      </c>
      <c r="B792" s="1">
        <v>44640</v>
      </c>
      <c r="C792" s="1">
        <v>44648</v>
      </c>
      <c r="D792" s="5">
        <f>INT(YEAR(Feedback[[#This Row],[Checkin Date]]))</f>
        <v>2022</v>
      </c>
      <c r="E792" s="5" t="s">
        <v>2017</v>
      </c>
      <c r="F792" s="5" t="str">
        <f>TEXT(Feedback[[#This Row],[Checkin Date]],"dddd")</f>
        <v>Sunday</v>
      </c>
      <c r="G792" s="5" t="str">
        <f>IF(OR(Feedback[[#This Row],[Checkin Day]]="Monday",Feedback[[#This Row],[Checkin Day]]="Tuesday",Feedback[[#This Row],[Checkin Day]]="Wednesday",Feedback[[#This Row],[Checkin Day]]="Thursday"),"Weekdays","Weekends")</f>
        <v>Weekends</v>
      </c>
      <c r="H792">
        <v>8</v>
      </c>
      <c r="I7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92" t="s">
        <v>822</v>
      </c>
      <c r="K792" t="s">
        <v>37</v>
      </c>
      <c r="L792" s="1">
        <v>34415</v>
      </c>
      <c r="M792" s="5">
        <f ca="1">DATEDIF(Feedback[[#This Row],[Date of Birth]],TODAY(),"Y")</f>
        <v>31</v>
      </c>
      <c r="N792" t="s">
        <v>31</v>
      </c>
      <c r="O792" t="s">
        <v>1993</v>
      </c>
      <c r="P792">
        <v>2</v>
      </c>
      <c r="Q792">
        <v>10</v>
      </c>
      <c r="R792" t="s">
        <v>25</v>
      </c>
      <c r="S792" t="s">
        <v>28</v>
      </c>
      <c r="T792" t="s">
        <v>24</v>
      </c>
      <c r="U792" t="s">
        <v>28</v>
      </c>
      <c r="V792" t="s">
        <v>27</v>
      </c>
      <c r="W792" t="s">
        <v>27</v>
      </c>
      <c r="X792" t="s">
        <v>25</v>
      </c>
      <c r="Y792" t="s">
        <v>28</v>
      </c>
      <c r="Z792" s="6">
        <f>VLOOKUP(Feedback[[#This Row],[Staff attitude]],Rating_Range[],2,0)</f>
        <v>4</v>
      </c>
      <c r="AA792" s="6">
        <f>VLOOKUP(Feedback[[#This Row],[Check-in Process]],Rating_Range[],2,0)</f>
        <v>5</v>
      </c>
      <c r="AB792" s="6">
        <f>VLOOKUP(Feedback[[#This Row],[Room service]],Rating_Range[],2,0)</f>
        <v>3</v>
      </c>
      <c r="AC792" s="6">
        <f>VLOOKUP(Feedback[[#This Row],[Room cleanliness]],Rating_Range[],2,0)</f>
        <v>5</v>
      </c>
      <c r="AD792" s="6">
        <f>VLOOKUP(Feedback[[#This Row],[Food quality]],Rating_Range[],2,0)</f>
        <v>2</v>
      </c>
      <c r="AE792" s="6">
        <f>VLOOKUP(Feedback[[#This Row],[Variety of food]],Rating_Range[],2,0)</f>
        <v>2</v>
      </c>
      <c r="AF792" s="6">
        <f>VLOOKUP(Feedback[[#This Row],[Broadband &amp; TV]],Rating_Range[],2,0)</f>
        <v>4</v>
      </c>
      <c r="AG792" s="6">
        <f>VLOOKUP(Feedback[[#This Row],[Gym]],Rating_Range[],2,0)</f>
        <v>5</v>
      </c>
      <c r="AH792" s="6">
        <f>AVERAGE(Feedback[[#This Row],[S.A]:[Gymm]])</f>
        <v>3.75</v>
      </c>
      <c r="AI792" s="6">
        <f>AVERAGE(Feedback[[#This Row],[S.A]:[C-I-P]])</f>
        <v>4.5</v>
      </c>
      <c r="AJ792" s="6">
        <f>AVERAGE(Feedback[[#This Row],[RM_S]:[RM_C]])</f>
        <v>4</v>
      </c>
      <c r="AK792" s="6">
        <f>AVERAGE(Feedback[[#This Row],[F_Q]:[Var_Food]])</f>
        <v>2</v>
      </c>
      <c r="AL792" s="6">
        <f>AVERAGE(Feedback[[#This Row],[B &amp; TV]:[Gymm]])</f>
        <v>4.5</v>
      </c>
    </row>
    <row r="793" spans="1:38" x14ac:dyDescent="0.3">
      <c r="A793">
        <v>792</v>
      </c>
      <c r="B793" s="1">
        <v>44583</v>
      </c>
      <c r="C793" s="1">
        <v>44594</v>
      </c>
      <c r="D793" s="5">
        <f>INT(YEAR(Feedback[[#This Row],[Checkin Date]]))</f>
        <v>2022</v>
      </c>
      <c r="E793" s="5" t="s">
        <v>2014</v>
      </c>
      <c r="F793" s="5" t="str">
        <f>TEXT(Feedback[[#This Row],[Checkin Date]],"dddd")</f>
        <v>Saturday</v>
      </c>
      <c r="G793" s="5" t="str">
        <f>IF(OR(Feedback[[#This Row],[Checkin Day]]="Monday",Feedback[[#This Row],[Checkin Day]]="Tuesday",Feedback[[#This Row],[Checkin Day]]="Wednesday",Feedback[[#This Row],[Checkin Day]]="Thursday"),"Weekdays","Weekends")</f>
        <v>Weekends</v>
      </c>
      <c r="H793">
        <v>11</v>
      </c>
      <c r="I7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93" t="s">
        <v>823</v>
      </c>
      <c r="K793" t="s">
        <v>37</v>
      </c>
      <c r="L793" s="1">
        <v>24248</v>
      </c>
      <c r="M793" s="5">
        <f ca="1">DATEDIF(Feedback[[#This Row],[Date of Birth]],TODAY(),"Y")</f>
        <v>59</v>
      </c>
      <c r="N793" t="s">
        <v>31</v>
      </c>
      <c r="O793" t="s">
        <v>1991</v>
      </c>
      <c r="P793">
        <v>3</v>
      </c>
      <c r="Q793">
        <v>9</v>
      </c>
      <c r="R793" t="s">
        <v>25</v>
      </c>
      <c r="S793" t="s">
        <v>25</v>
      </c>
      <c r="T793" t="s">
        <v>24</v>
      </c>
      <c r="U793" t="s">
        <v>27</v>
      </c>
      <c r="V793" t="s">
        <v>25</v>
      </c>
      <c r="W793" t="s">
        <v>26</v>
      </c>
      <c r="X793" t="s">
        <v>24</v>
      </c>
      <c r="Y793" t="s">
        <v>26</v>
      </c>
      <c r="Z793" s="6">
        <f>VLOOKUP(Feedback[[#This Row],[Staff attitude]],Rating_Range[],2,0)</f>
        <v>4</v>
      </c>
      <c r="AA793" s="6">
        <f>VLOOKUP(Feedback[[#This Row],[Check-in Process]],Rating_Range[],2,0)</f>
        <v>4</v>
      </c>
      <c r="AB793" s="6">
        <f>VLOOKUP(Feedback[[#This Row],[Room service]],Rating_Range[],2,0)</f>
        <v>3</v>
      </c>
      <c r="AC793" s="6">
        <f>VLOOKUP(Feedback[[#This Row],[Room cleanliness]],Rating_Range[],2,0)</f>
        <v>2</v>
      </c>
      <c r="AD793" s="6">
        <f>VLOOKUP(Feedback[[#This Row],[Food quality]],Rating_Range[],2,0)</f>
        <v>4</v>
      </c>
      <c r="AE793" s="6">
        <f>VLOOKUP(Feedback[[#This Row],[Variety of food]],Rating_Range[],2,0)</f>
        <v>1</v>
      </c>
      <c r="AF793" s="6">
        <f>VLOOKUP(Feedback[[#This Row],[Broadband &amp; TV]],Rating_Range[],2,0)</f>
        <v>3</v>
      </c>
      <c r="AG793" s="6">
        <f>VLOOKUP(Feedback[[#This Row],[Gym]],Rating_Range[],2,0)</f>
        <v>1</v>
      </c>
      <c r="AH793" s="6">
        <f>AVERAGE(Feedback[[#This Row],[S.A]:[Gymm]])</f>
        <v>2.75</v>
      </c>
      <c r="AI793" s="6">
        <f>AVERAGE(Feedback[[#This Row],[S.A]:[C-I-P]])</f>
        <v>4</v>
      </c>
      <c r="AJ793" s="6">
        <f>AVERAGE(Feedback[[#This Row],[RM_S]:[RM_C]])</f>
        <v>2.5</v>
      </c>
      <c r="AK793" s="6">
        <f>AVERAGE(Feedback[[#This Row],[F_Q]:[Var_Food]])</f>
        <v>2.5</v>
      </c>
      <c r="AL793" s="6">
        <f>AVERAGE(Feedback[[#This Row],[B &amp; TV]:[Gymm]])</f>
        <v>2</v>
      </c>
    </row>
    <row r="794" spans="1:38" x14ac:dyDescent="0.3">
      <c r="A794">
        <v>793</v>
      </c>
      <c r="B794" s="1">
        <v>44263</v>
      </c>
      <c r="C794" s="1">
        <v>44279</v>
      </c>
      <c r="D794" s="5">
        <f>INT(YEAR(Feedback[[#This Row],[Checkin Date]]))</f>
        <v>2021</v>
      </c>
      <c r="E794" s="5" t="s">
        <v>2017</v>
      </c>
      <c r="F794" s="5" t="str">
        <f>TEXT(Feedback[[#This Row],[Checkin Date]],"dddd")</f>
        <v>Monday</v>
      </c>
      <c r="G794" s="5" t="str">
        <f>IF(OR(Feedback[[#This Row],[Checkin Day]]="Monday",Feedback[[#This Row],[Checkin Day]]="Tuesday",Feedback[[#This Row],[Checkin Day]]="Wednesday",Feedback[[#This Row],[Checkin Day]]="Thursday"),"Weekdays","Weekends")</f>
        <v>Weekdays</v>
      </c>
      <c r="H794">
        <v>16</v>
      </c>
      <c r="I7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94" t="s">
        <v>824</v>
      </c>
      <c r="K794" t="s">
        <v>37</v>
      </c>
      <c r="L794" s="1">
        <v>30023</v>
      </c>
      <c r="M794" s="5">
        <f ca="1">DATEDIF(Feedback[[#This Row],[Date of Birth]],TODAY(),"Y")</f>
        <v>43</v>
      </c>
      <c r="N794" t="s">
        <v>31</v>
      </c>
      <c r="O794" t="s">
        <v>23</v>
      </c>
      <c r="P794">
        <v>4</v>
      </c>
      <c r="Q794">
        <v>9</v>
      </c>
      <c r="R794" t="s">
        <v>24</v>
      </c>
      <c r="S794" t="s">
        <v>28</v>
      </c>
      <c r="T794" t="s">
        <v>28</v>
      </c>
      <c r="U794" t="s">
        <v>24</v>
      </c>
      <c r="V794" t="s">
        <v>24</v>
      </c>
      <c r="W794" t="s">
        <v>26</v>
      </c>
      <c r="X794" t="s">
        <v>28</v>
      </c>
      <c r="Y794" t="s">
        <v>26</v>
      </c>
      <c r="Z794" s="6">
        <f>VLOOKUP(Feedback[[#This Row],[Staff attitude]],Rating_Range[],2,0)</f>
        <v>3</v>
      </c>
      <c r="AA794" s="6">
        <f>VLOOKUP(Feedback[[#This Row],[Check-in Process]],Rating_Range[],2,0)</f>
        <v>5</v>
      </c>
      <c r="AB794" s="6">
        <f>VLOOKUP(Feedback[[#This Row],[Room service]],Rating_Range[],2,0)</f>
        <v>5</v>
      </c>
      <c r="AC794" s="6">
        <f>VLOOKUP(Feedback[[#This Row],[Room cleanliness]],Rating_Range[],2,0)</f>
        <v>3</v>
      </c>
      <c r="AD794" s="6">
        <f>VLOOKUP(Feedback[[#This Row],[Food quality]],Rating_Range[],2,0)</f>
        <v>3</v>
      </c>
      <c r="AE794" s="6">
        <f>VLOOKUP(Feedback[[#This Row],[Variety of food]],Rating_Range[],2,0)</f>
        <v>1</v>
      </c>
      <c r="AF794" s="6">
        <f>VLOOKUP(Feedback[[#This Row],[Broadband &amp; TV]],Rating_Range[],2,0)</f>
        <v>5</v>
      </c>
      <c r="AG794" s="6">
        <f>VLOOKUP(Feedback[[#This Row],[Gym]],Rating_Range[],2,0)</f>
        <v>1</v>
      </c>
      <c r="AH794" s="6">
        <f>AVERAGE(Feedback[[#This Row],[S.A]:[Gymm]])</f>
        <v>3.25</v>
      </c>
      <c r="AI794" s="6">
        <f>AVERAGE(Feedback[[#This Row],[S.A]:[C-I-P]])</f>
        <v>4</v>
      </c>
      <c r="AJ794" s="6">
        <f>AVERAGE(Feedback[[#This Row],[RM_S]:[RM_C]])</f>
        <v>4</v>
      </c>
      <c r="AK794" s="6">
        <f>AVERAGE(Feedback[[#This Row],[F_Q]:[Var_Food]])</f>
        <v>2</v>
      </c>
      <c r="AL794" s="6">
        <f>AVERAGE(Feedback[[#This Row],[B &amp; TV]:[Gymm]])</f>
        <v>3</v>
      </c>
    </row>
    <row r="795" spans="1:38" x14ac:dyDescent="0.3">
      <c r="A795">
        <v>794</v>
      </c>
      <c r="B795" s="1">
        <v>44851</v>
      </c>
      <c r="C795" s="1">
        <v>44867</v>
      </c>
      <c r="D795" s="5">
        <f>INT(YEAR(Feedback[[#This Row],[Checkin Date]]))</f>
        <v>2022</v>
      </c>
      <c r="E795" s="5" t="s">
        <v>2013</v>
      </c>
      <c r="F795" s="5" t="str">
        <f>TEXT(Feedback[[#This Row],[Checkin Date]],"dddd")</f>
        <v>Monday</v>
      </c>
      <c r="G795" s="5" t="str">
        <f>IF(OR(Feedback[[#This Row],[Checkin Day]]="Monday",Feedback[[#This Row],[Checkin Day]]="Tuesday",Feedback[[#This Row],[Checkin Day]]="Wednesday",Feedback[[#This Row],[Checkin Day]]="Thursday"),"Weekdays","Weekends")</f>
        <v>Weekdays</v>
      </c>
      <c r="H795">
        <v>16</v>
      </c>
      <c r="I7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95" t="s">
        <v>825</v>
      </c>
      <c r="K795" t="s">
        <v>37</v>
      </c>
      <c r="L795" s="1">
        <v>18974</v>
      </c>
      <c r="M795" s="5">
        <f ca="1">DATEDIF(Feedback[[#This Row],[Date of Birth]],TODAY(),"Y")</f>
        <v>73</v>
      </c>
      <c r="N795" t="s">
        <v>31</v>
      </c>
      <c r="O795" t="s">
        <v>1991</v>
      </c>
      <c r="P795">
        <v>5</v>
      </c>
      <c r="Q795">
        <v>6</v>
      </c>
      <c r="R795" t="s">
        <v>25</v>
      </c>
      <c r="S795" t="s">
        <v>28</v>
      </c>
      <c r="T795" t="s">
        <v>25</v>
      </c>
      <c r="U795" t="s">
        <v>25</v>
      </c>
      <c r="V795" t="s">
        <v>27</v>
      </c>
      <c r="W795" t="s">
        <v>26</v>
      </c>
      <c r="X795" t="s">
        <v>25</v>
      </c>
      <c r="Y795" t="s">
        <v>28</v>
      </c>
      <c r="Z795" s="6">
        <f>VLOOKUP(Feedback[[#This Row],[Staff attitude]],Rating_Range[],2,0)</f>
        <v>4</v>
      </c>
      <c r="AA795" s="6">
        <f>VLOOKUP(Feedback[[#This Row],[Check-in Process]],Rating_Range[],2,0)</f>
        <v>5</v>
      </c>
      <c r="AB795" s="6">
        <f>VLOOKUP(Feedback[[#This Row],[Room service]],Rating_Range[],2,0)</f>
        <v>4</v>
      </c>
      <c r="AC795" s="6">
        <f>VLOOKUP(Feedback[[#This Row],[Room cleanliness]],Rating_Range[],2,0)</f>
        <v>4</v>
      </c>
      <c r="AD795" s="6">
        <f>VLOOKUP(Feedback[[#This Row],[Food quality]],Rating_Range[],2,0)</f>
        <v>2</v>
      </c>
      <c r="AE795" s="6">
        <f>VLOOKUP(Feedback[[#This Row],[Variety of food]],Rating_Range[],2,0)</f>
        <v>1</v>
      </c>
      <c r="AF795" s="6">
        <f>VLOOKUP(Feedback[[#This Row],[Broadband &amp; TV]],Rating_Range[],2,0)</f>
        <v>4</v>
      </c>
      <c r="AG795" s="6">
        <f>VLOOKUP(Feedback[[#This Row],[Gym]],Rating_Range[],2,0)</f>
        <v>5</v>
      </c>
      <c r="AH795" s="6">
        <f>AVERAGE(Feedback[[#This Row],[S.A]:[Gymm]])</f>
        <v>3.625</v>
      </c>
      <c r="AI795" s="6">
        <f>AVERAGE(Feedback[[#This Row],[S.A]:[C-I-P]])</f>
        <v>4.5</v>
      </c>
      <c r="AJ795" s="6">
        <f>AVERAGE(Feedback[[#This Row],[RM_S]:[RM_C]])</f>
        <v>4</v>
      </c>
      <c r="AK795" s="6">
        <f>AVERAGE(Feedback[[#This Row],[F_Q]:[Var_Food]])</f>
        <v>1.5</v>
      </c>
      <c r="AL795" s="6">
        <f>AVERAGE(Feedback[[#This Row],[B &amp; TV]:[Gymm]])</f>
        <v>4.5</v>
      </c>
    </row>
    <row r="796" spans="1:38" x14ac:dyDescent="0.3">
      <c r="A796">
        <v>795</v>
      </c>
      <c r="B796" s="1">
        <v>43876</v>
      </c>
      <c r="C796" s="1">
        <v>43896</v>
      </c>
      <c r="D796" s="5">
        <f>INT(YEAR(Feedback[[#This Row],[Checkin Date]]))</f>
        <v>2020</v>
      </c>
      <c r="E796" s="5" t="s">
        <v>2018</v>
      </c>
      <c r="F796" s="5" t="str">
        <f>TEXT(Feedback[[#This Row],[Checkin Date]],"dddd")</f>
        <v>Saturday</v>
      </c>
      <c r="G796" s="5" t="str">
        <f>IF(OR(Feedback[[#This Row],[Checkin Day]]="Monday",Feedback[[#This Row],[Checkin Day]]="Tuesday",Feedback[[#This Row],[Checkin Day]]="Wednesday",Feedback[[#This Row],[Checkin Day]]="Thursday"),"Weekdays","Weekends")</f>
        <v>Weekends</v>
      </c>
      <c r="H796">
        <v>20</v>
      </c>
      <c r="I7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96" t="s">
        <v>826</v>
      </c>
      <c r="K796" t="s">
        <v>21</v>
      </c>
      <c r="L796" s="1">
        <v>19867</v>
      </c>
      <c r="M796" s="5">
        <f ca="1">DATEDIF(Feedback[[#This Row],[Date of Birth]],TODAY(),"Y")</f>
        <v>71</v>
      </c>
      <c r="N796" t="s">
        <v>31</v>
      </c>
      <c r="O796" t="s">
        <v>1993</v>
      </c>
      <c r="P796">
        <v>2</v>
      </c>
      <c r="Q796">
        <v>10</v>
      </c>
      <c r="R796" t="s">
        <v>28</v>
      </c>
      <c r="S796" t="s">
        <v>24</v>
      </c>
      <c r="T796" t="s">
        <v>24</v>
      </c>
      <c r="U796" t="s">
        <v>28</v>
      </c>
      <c r="V796" t="s">
        <v>28</v>
      </c>
      <c r="W796" t="s">
        <v>24</v>
      </c>
      <c r="X796" t="s">
        <v>24</v>
      </c>
      <c r="Y796" t="s">
        <v>25</v>
      </c>
      <c r="Z796" s="6">
        <f>VLOOKUP(Feedback[[#This Row],[Staff attitude]],Rating_Range[],2,0)</f>
        <v>5</v>
      </c>
      <c r="AA796" s="6">
        <f>VLOOKUP(Feedback[[#This Row],[Check-in Process]],Rating_Range[],2,0)</f>
        <v>3</v>
      </c>
      <c r="AB796" s="6">
        <f>VLOOKUP(Feedback[[#This Row],[Room service]],Rating_Range[],2,0)</f>
        <v>3</v>
      </c>
      <c r="AC796" s="6">
        <f>VLOOKUP(Feedback[[#This Row],[Room cleanliness]],Rating_Range[],2,0)</f>
        <v>5</v>
      </c>
      <c r="AD796" s="6">
        <f>VLOOKUP(Feedback[[#This Row],[Food quality]],Rating_Range[],2,0)</f>
        <v>5</v>
      </c>
      <c r="AE796" s="6">
        <f>VLOOKUP(Feedback[[#This Row],[Variety of food]],Rating_Range[],2,0)</f>
        <v>3</v>
      </c>
      <c r="AF796" s="6">
        <f>VLOOKUP(Feedback[[#This Row],[Broadband &amp; TV]],Rating_Range[],2,0)</f>
        <v>3</v>
      </c>
      <c r="AG796" s="6">
        <f>VLOOKUP(Feedback[[#This Row],[Gym]],Rating_Range[],2,0)</f>
        <v>4</v>
      </c>
      <c r="AH796" s="6">
        <f>AVERAGE(Feedback[[#This Row],[S.A]:[Gymm]])</f>
        <v>3.875</v>
      </c>
      <c r="AI796" s="6">
        <f>AVERAGE(Feedback[[#This Row],[S.A]:[C-I-P]])</f>
        <v>4</v>
      </c>
      <c r="AJ796" s="6">
        <f>AVERAGE(Feedback[[#This Row],[RM_S]:[RM_C]])</f>
        <v>4</v>
      </c>
      <c r="AK796" s="6">
        <f>AVERAGE(Feedback[[#This Row],[F_Q]:[Var_Food]])</f>
        <v>4</v>
      </c>
      <c r="AL796" s="6">
        <f>AVERAGE(Feedback[[#This Row],[B &amp; TV]:[Gymm]])</f>
        <v>3.5</v>
      </c>
    </row>
    <row r="797" spans="1:38" x14ac:dyDescent="0.3">
      <c r="A797">
        <v>796</v>
      </c>
      <c r="B797" s="1">
        <v>44070</v>
      </c>
      <c r="C797" s="1">
        <v>44085</v>
      </c>
      <c r="D797" s="5">
        <f>INT(YEAR(Feedback[[#This Row],[Checkin Date]]))</f>
        <v>2020</v>
      </c>
      <c r="E797" s="5" t="s">
        <v>2012</v>
      </c>
      <c r="F797" s="5" t="str">
        <f>TEXT(Feedback[[#This Row],[Checkin Date]],"dddd")</f>
        <v>Thursday</v>
      </c>
      <c r="G797" s="5" t="str">
        <f>IF(OR(Feedback[[#This Row],[Checkin Day]]="Monday",Feedback[[#This Row],[Checkin Day]]="Tuesday",Feedback[[#This Row],[Checkin Day]]="Wednesday",Feedback[[#This Row],[Checkin Day]]="Thursday"),"Weekdays","Weekends")</f>
        <v>Weekdays</v>
      </c>
      <c r="H797">
        <v>15</v>
      </c>
      <c r="I7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97" t="s">
        <v>827</v>
      </c>
      <c r="K797" t="s">
        <v>21</v>
      </c>
      <c r="L797" s="1">
        <v>26096</v>
      </c>
      <c r="M797" s="5">
        <f ca="1">DATEDIF(Feedback[[#This Row],[Date of Birth]],TODAY(),"Y")</f>
        <v>54</v>
      </c>
      <c r="N797" t="s">
        <v>35</v>
      </c>
      <c r="O797" t="s">
        <v>1993</v>
      </c>
      <c r="P797">
        <v>5</v>
      </c>
      <c r="Q797">
        <v>4</v>
      </c>
      <c r="R797" t="s">
        <v>24</v>
      </c>
      <c r="S797" t="s">
        <v>25</v>
      </c>
      <c r="T797" t="s">
        <v>28</v>
      </c>
      <c r="U797" t="s">
        <v>28</v>
      </c>
      <c r="V797" t="s">
        <v>25</v>
      </c>
      <c r="W797" t="s">
        <v>26</v>
      </c>
      <c r="X797" t="s">
        <v>25</v>
      </c>
      <c r="Y797" t="s">
        <v>28</v>
      </c>
      <c r="Z797" s="6">
        <f>VLOOKUP(Feedback[[#This Row],[Staff attitude]],Rating_Range[],2,0)</f>
        <v>3</v>
      </c>
      <c r="AA797" s="6">
        <f>VLOOKUP(Feedback[[#This Row],[Check-in Process]],Rating_Range[],2,0)</f>
        <v>4</v>
      </c>
      <c r="AB797" s="6">
        <f>VLOOKUP(Feedback[[#This Row],[Room service]],Rating_Range[],2,0)</f>
        <v>5</v>
      </c>
      <c r="AC797" s="6">
        <f>VLOOKUP(Feedback[[#This Row],[Room cleanliness]],Rating_Range[],2,0)</f>
        <v>5</v>
      </c>
      <c r="AD797" s="6">
        <f>VLOOKUP(Feedback[[#This Row],[Food quality]],Rating_Range[],2,0)</f>
        <v>4</v>
      </c>
      <c r="AE797" s="6">
        <f>VLOOKUP(Feedback[[#This Row],[Variety of food]],Rating_Range[],2,0)</f>
        <v>1</v>
      </c>
      <c r="AF797" s="6">
        <f>VLOOKUP(Feedback[[#This Row],[Broadband &amp; TV]],Rating_Range[],2,0)</f>
        <v>4</v>
      </c>
      <c r="AG797" s="6">
        <f>VLOOKUP(Feedback[[#This Row],[Gym]],Rating_Range[],2,0)</f>
        <v>5</v>
      </c>
      <c r="AH797" s="6">
        <f>AVERAGE(Feedback[[#This Row],[S.A]:[Gymm]])</f>
        <v>3.875</v>
      </c>
      <c r="AI797" s="6">
        <f>AVERAGE(Feedback[[#This Row],[S.A]:[C-I-P]])</f>
        <v>3.5</v>
      </c>
      <c r="AJ797" s="6">
        <f>AVERAGE(Feedback[[#This Row],[RM_S]:[RM_C]])</f>
        <v>5</v>
      </c>
      <c r="AK797" s="6">
        <f>AVERAGE(Feedback[[#This Row],[F_Q]:[Var_Food]])</f>
        <v>2.5</v>
      </c>
      <c r="AL797" s="6">
        <f>AVERAGE(Feedback[[#This Row],[B &amp; TV]:[Gymm]])</f>
        <v>4.5</v>
      </c>
    </row>
    <row r="798" spans="1:38" x14ac:dyDescent="0.3">
      <c r="A798">
        <v>797</v>
      </c>
      <c r="B798" s="1">
        <v>44088</v>
      </c>
      <c r="C798" s="1">
        <v>44102</v>
      </c>
      <c r="D798" s="5">
        <f>INT(YEAR(Feedback[[#This Row],[Checkin Date]]))</f>
        <v>2020</v>
      </c>
      <c r="E798" s="5" t="s">
        <v>2019</v>
      </c>
      <c r="F798" s="5" t="str">
        <f>TEXT(Feedback[[#This Row],[Checkin Date]],"dddd")</f>
        <v>Monday</v>
      </c>
      <c r="G798" s="5" t="str">
        <f>IF(OR(Feedback[[#This Row],[Checkin Day]]="Monday",Feedback[[#This Row],[Checkin Day]]="Tuesday",Feedback[[#This Row],[Checkin Day]]="Wednesday",Feedback[[#This Row],[Checkin Day]]="Thursday"),"Weekdays","Weekends")</f>
        <v>Weekdays</v>
      </c>
      <c r="H798">
        <v>14</v>
      </c>
      <c r="I7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798" t="s">
        <v>828</v>
      </c>
      <c r="K798" t="s">
        <v>21</v>
      </c>
      <c r="L798" s="1">
        <v>29815</v>
      </c>
      <c r="M798" s="5">
        <f ca="1">DATEDIF(Feedback[[#This Row],[Date of Birth]],TODAY(),"Y")</f>
        <v>43</v>
      </c>
      <c r="N798" t="s">
        <v>31</v>
      </c>
      <c r="O798" t="s">
        <v>1995</v>
      </c>
      <c r="P798">
        <v>1</v>
      </c>
      <c r="Q798">
        <v>9</v>
      </c>
      <c r="R798" t="s">
        <v>28</v>
      </c>
      <c r="S798" t="s">
        <v>28</v>
      </c>
      <c r="T798" t="s">
        <v>28</v>
      </c>
      <c r="U798" t="s">
        <v>25</v>
      </c>
      <c r="V798" t="s">
        <v>28</v>
      </c>
      <c r="W798" t="s">
        <v>27</v>
      </c>
      <c r="X798" t="s">
        <v>25</v>
      </c>
      <c r="Y798" t="s">
        <v>26</v>
      </c>
      <c r="Z798" s="6">
        <f>VLOOKUP(Feedback[[#This Row],[Staff attitude]],Rating_Range[],2,0)</f>
        <v>5</v>
      </c>
      <c r="AA798" s="6">
        <f>VLOOKUP(Feedback[[#This Row],[Check-in Process]],Rating_Range[],2,0)</f>
        <v>5</v>
      </c>
      <c r="AB798" s="6">
        <f>VLOOKUP(Feedback[[#This Row],[Room service]],Rating_Range[],2,0)</f>
        <v>5</v>
      </c>
      <c r="AC798" s="6">
        <f>VLOOKUP(Feedback[[#This Row],[Room cleanliness]],Rating_Range[],2,0)</f>
        <v>4</v>
      </c>
      <c r="AD798" s="6">
        <f>VLOOKUP(Feedback[[#This Row],[Food quality]],Rating_Range[],2,0)</f>
        <v>5</v>
      </c>
      <c r="AE798" s="6">
        <f>VLOOKUP(Feedback[[#This Row],[Variety of food]],Rating_Range[],2,0)</f>
        <v>2</v>
      </c>
      <c r="AF798" s="6">
        <f>VLOOKUP(Feedback[[#This Row],[Broadband &amp; TV]],Rating_Range[],2,0)</f>
        <v>4</v>
      </c>
      <c r="AG798" s="6">
        <f>VLOOKUP(Feedback[[#This Row],[Gym]],Rating_Range[],2,0)</f>
        <v>1</v>
      </c>
      <c r="AH798" s="6">
        <f>AVERAGE(Feedback[[#This Row],[S.A]:[Gymm]])</f>
        <v>3.875</v>
      </c>
      <c r="AI798" s="6">
        <f>AVERAGE(Feedback[[#This Row],[S.A]:[C-I-P]])</f>
        <v>5</v>
      </c>
      <c r="AJ798" s="6">
        <f>AVERAGE(Feedback[[#This Row],[RM_S]:[RM_C]])</f>
        <v>4.5</v>
      </c>
      <c r="AK798" s="6">
        <f>AVERAGE(Feedback[[#This Row],[F_Q]:[Var_Food]])</f>
        <v>3.5</v>
      </c>
      <c r="AL798" s="6">
        <f>AVERAGE(Feedback[[#This Row],[B &amp; TV]:[Gymm]])</f>
        <v>2.5</v>
      </c>
    </row>
    <row r="799" spans="1:38" x14ac:dyDescent="0.3">
      <c r="A799">
        <v>798</v>
      </c>
      <c r="B799" s="1">
        <v>44260</v>
      </c>
      <c r="C799" s="1">
        <v>44263</v>
      </c>
      <c r="D799" s="5">
        <f>INT(YEAR(Feedback[[#This Row],[Checkin Date]]))</f>
        <v>2021</v>
      </c>
      <c r="E799" s="5" t="s">
        <v>2017</v>
      </c>
      <c r="F799" s="5" t="str">
        <f>TEXT(Feedback[[#This Row],[Checkin Date]],"dddd")</f>
        <v>Friday</v>
      </c>
      <c r="G799" s="5" t="str">
        <f>IF(OR(Feedback[[#This Row],[Checkin Day]]="Monday",Feedback[[#This Row],[Checkin Day]]="Tuesday",Feedback[[#This Row],[Checkin Day]]="Wednesday",Feedback[[#This Row],[Checkin Day]]="Thursday"),"Weekdays","Weekends")</f>
        <v>Weekends</v>
      </c>
      <c r="H799">
        <v>3</v>
      </c>
      <c r="I7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799" t="s">
        <v>829</v>
      </c>
      <c r="K799" t="s">
        <v>21</v>
      </c>
      <c r="L799" s="1">
        <v>22032</v>
      </c>
      <c r="M799" s="5">
        <f ca="1">DATEDIF(Feedback[[#This Row],[Date of Birth]],TODAY(),"Y")</f>
        <v>65</v>
      </c>
      <c r="N799" t="s">
        <v>31</v>
      </c>
      <c r="O799" t="s">
        <v>1995</v>
      </c>
      <c r="P799">
        <v>4</v>
      </c>
      <c r="Q799">
        <v>10</v>
      </c>
      <c r="R799" t="s">
        <v>25</v>
      </c>
      <c r="S799" t="s">
        <v>24</v>
      </c>
      <c r="T799" t="s">
        <v>25</v>
      </c>
      <c r="U799" t="s">
        <v>24</v>
      </c>
      <c r="V799" t="s">
        <v>28</v>
      </c>
      <c r="W799" t="s">
        <v>26</v>
      </c>
      <c r="X799" t="s">
        <v>26</v>
      </c>
      <c r="Y799" t="s">
        <v>27</v>
      </c>
      <c r="Z799" s="6">
        <f>VLOOKUP(Feedback[[#This Row],[Staff attitude]],Rating_Range[],2,0)</f>
        <v>4</v>
      </c>
      <c r="AA799" s="6">
        <f>VLOOKUP(Feedback[[#This Row],[Check-in Process]],Rating_Range[],2,0)</f>
        <v>3</v>
      </c>
      <c r="AB799" s="6">
        <f>VLOOKUP(Feedback[[#This Row],[Room service]],Rating_Range[],2,0)</f>
        <v>4</v>
      </c>
      <c r="AC799" s="6">
        <f>VLOOKUP(Feedback[[#This Row],[Room cleanliness]],Rating_Range[],2,0)</f>
        <v>3</v>
      </c>
      <c r="AD799" s="6">
        <f>VLOOKUP(Feedback[[#This Row],[Food quality]],Rating_Range[],2,0)</f>
        <v>5</v>
      </c>
      <c r="AE799" s="6">
        <f>VLOOKUP(Feedback[[#This Row],[Variety of food]],Rating_Range[],2,0)</f>
        <v>1</v>
      </c>
      <c r="AF799" s="6">
        <f>VLOOKUP(Feedback[[#This Row],[Broadband &amp; TV]],Rating_Range[],2,0)</f>
        <v>1</v>
      </c>
      <c r="AG799" s="6">
        <f>VLOOKUP(Feedback[[#This Row],[Gym]],Rating_Range[],2,0)</f>
        <v>2</v>
      </c>
      <c r="AH799" s="6">
        <f>AVERAGE(Feedback[[#This Row],[S.A]:[Gymm]])</f>
        <v>2.875</v>
      </c>
      <c r="AI799" s="6">
        <f>AVERAGE(Feedback[[#This Row],[S.A]:[C-I-P]])</f>
        <v>3.5</v>
      </c>
      <c r="AJ799" s="6">
        <f>AVERAGE(Feedback[[#This Row],[RM_S]:[RM_C]])</f>
        <v>3.5</v>
      </c>
      <c r="AK799" s="6">
        <f>AVERAGE(Feedback[[#This Row],[F_Q]:[Var_Food]])</f>
        <v>3</v>
      </c>
      <c r="AL799" s="6">
        <f>AVERAGE(Feedback[[#This Row],[B &amp; TV]:[Gymm]])</f>
        <v>1.5</v>
      </c>
    </row>
    <row r="800" spans="1:38" x14ac:dyDescent="0.3">
      <c r="A800">
        <v>799</v>
      </c>
      <c r="B800" s="1">
        <v>44807</v>
      </c>
      <c r="C800" s="1">
        <v>44819</v>
      </c>
      <c r="D800" s="5">
        <f>INT(YEAR(Feedback[[#This Row],[Checkin Date]]))</f>
        <v>2022</v>
      </c>
      <c r="E800" s="5" t="s">
        <v>2019</v>
      </c>
      <c r="F800" s="5" t="str">
        <f>TEXT(Feedback[[#This Row],[Checkin Date]],"dddd")</f>
        <v>Saturday</v>
      </c>
      <c r="G800" s="5" t="str">
        <f>IF(OR(Feedback[[#This Row],[Checkin Day]]="Monday",Feedback[[#This Row],[Checkin Day]]="Tuesday",Feedback[[#This Row],[Checkin Day]]="Wednesday",Feedback[[#This Row],[Checkin Day]]="Thursday"),"Weekdays","Weekends")</f>
        <v>Weekends</v>
      </c>
      <c r="H800">
        <v>12</v>
      </c>
      <c r="I8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00" t="s">
        <v>830</v>
      </c>
      <c r="K800" t="s">
        <v>37</v>
      </c>
      <c r="L800" s="1">
        <v>35153</v>
      </c>
      <c r="M800" s="5">
        <f ca="1">DATEDIF(Feedback[[#This Row],[Date of Birth]],TODAY(),"Y")</f>
        <v>29</v>
      </c>
      <c r="N800" t="s">
        <v>31</v>
      </c>
      <c r="O800" t="s">
        <v>1993</v>
      </c>
      <c r="P800">
        <v>1</v>
      </c>
      <c r="Q800">
        <v>4</v>
      </c>
      <c r="R800" t="s">
        <v>25</v>
      </c>
      <c r="S800" t="s">
        <v>28</v>
      </c>
      <c r="T800" t="s">
        <v>27</v>
      </c>
      <c r="U800" t="s">
        <v>25</v>
      </c>
      <c r="V800" t="s">
        <v>27</v>
      </c>
      <c r="W800" t="s">
        <v>27</v>
      </c>
      <c r="X800" t="s">
        <v>25</v>
      </c>
      <c r="Y800" t="s">
        <v>24</v>
      </c>
      <c r="Z800" s="6">
        <f>VLOOKUP(Feedback[[#This Row],[Staff attitude]],Rating_Range[],2,0)</f>
        <v>4</v>
      </c>
      <c r="AA800" s="6">
        <f>VLOOKUP(Feedback[[#This Row],[Check-in Process]],Rating_Range[],2,0)</f>
        <v>5</v>
      </c>
      <c r="AB800" s="6">
        <f>VLOOKUP(Feedback[[#This Row],[Room service]],Rating_Range[],2,0)</f>
        <v>2</v>
      </c>
      <c r="AC800" s="6">
        <f>VLOOKUP(Feedback[[#This Row],[Room cleanliness]],Rating_Range[],2,0)</f>
        <v>4</v>
      </c>
      <c r="AD800" s="6">
        <f>VLOOKUP(Feedback[[#This Row],[Food quality]],Rating_Range[],2,0)</f>
        <v>2</v>
      </c>
      <c r="AE800" s="6">
        <f>VLOOKUP(Feedback[[#This Row],[Variety of food]],Rating_Range[],2,0)</f>
        <v>2</v>
      </c>
      <c r="AF800" s="6">
        <f>VLOOKUP(Feedback[[#This Row],[Broadband &amp; TV]],Rating_Range[],2,0)</f>
        <v>4</v>
      </c>
      <c r="AG800" s="6">
        <f>VLOOKUP(Feedback[[#This Row],[Gym]],Rating_Range[],2,0)</f>
        <v>3</v>
      </c>
      <c r="AH800" s="6">
        <f>AVERAGE(Feedback[[#This Row],[S.A]:[Gymm]])</f>
        <v>3.25</v>
      </c>
      <c r="AI800" s="6">
        <f>AVERAGE(Feedback[[#This Row],[S.A]:[C-I-P]])</f>
        <v>4.5</v>
      </c>
      <c r="AJ800" s="6">
        <f>AVERAGE(Feedback[[#This Row],[RM_S]:[RM_C]])</f>
        <v>3</v>
      </c>
      <c r="AK800" s="6">
        <f>AVERAGE(Feedback[[#This Row],[F_Q]:[Var_Food]])</f>
        <v>2</v>
      </c>
      <c r="AL800" s="6">
        <f>AVERAGE(Feedback[[#This Row],[B &amp; TV]:[Gymm]])</f>
        <v>3.5</v>
      </c>
    </row>
    <row r="801" spans="1:38" x14ac:dyDescent="0.3">
      <c r="A801">
        <v>800</v>
      </c>
      <c r="B801" s="1">
        <v>44272</v>
      </c>
      <c r="C801" s="1">
        <v>44273</v>
      </c>
      <c r="D801" s="5">
        <f>INT(YEAR(Feedback[[#This Row],[Checkin Date]]))</f>
        <v>2021</v>
      </c>
      <c r="E801" s="5" t="s">
        <v>2017</v>
      </c>
      <c r="F801" s="5" t="str">
        <f>TEXT(Feedback[[#This Row],[Checkin Date]],"dddd")</f>
        <v>Wednesday</v>
      </c>
      <c r="G801" s="5" t="str">
        <f>IF(OR(Feedback[[#This Row],[Checkin Day]]="Monday",Feedback[[#This Row],[Checkin Day]]="Tuesday",Feedback[[#This Row],[Checkin Day]]="Wednesday",Feedback[[#This Row],[Checkin Day]]="Thursday"),"Weekdays","Weekends")</f>
        <v>Weekdays</v>
      </c>
      <c r="H801">
        <v>1</v>
      </c>
      <c r="I8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01" t="s">
        <v>831</v>
      </c>
      <c r="K801" t="s">
        <v>21</v>
      </c>
      <c r="L801" s="1">
        <v>37153</v>
      </c>
      <c r="M801" s="5">
        <f ca="1">DATEDIF(Feedback[[#This Row],[Date of Birth]],TODAY(),"Y")</f>
        <v>23</v>
      </c>
      <c r="N801" t="s">
        <v>35</v>
      </c>
      <c r="O801" t="s">
        <v>1994</v>
      </c>
      <c r="P801">
        <v>5</v>
      </c>
      <c r="Q801">
        <v>6</v>
      </c>
      <c r="R801" t="s">
        <v>28</v>
      </c>
      <c r="S801" t="s">
        <v>25</v>
      </c>
      <c r="T801" t="s">
        <v>25</v>
      </c>
      <c r="U801" t="s">
        <v>26</v>
      </c>
      <c r="V801" t="s">
        <v>28</v>
      </c>
      <c r="W801" t="s">
        <v>26</v>
      </c>
      <c r="X801" t="s">
        <v>24</v>
      </c>
      <c r="Y801" t="s">
        <v>27</v>
      </c>
      <c r="Z801" s="6">
        <f>VLOOKUP(Feedback[[#This Row],[Staff attitude]],Rating_Range[],2,0)</f>
        <v>5</v>
      </c>
      <c r="AA801" s="6">
        <f>VLOOKUP(Feedback[[#This Row],[Check-in Process]],Rating_Range[],2,0)</f>
        <v>4</v>
      </c>
      <c r="AB801" s="6">
        <f>VLOOKUP(Feedback[[#This Row],[Room service]],Rating_Range[],2,0)</f>
        <v>4</v>
      </c>
      <c r="AC801" s="6">
        <f>VLOOKUP(Feedback[[#This Row],[Room cleanliness]],Rating_Range[],2,0)</f>
        <v>1</v>
      </c>
      <c r="AD801" s="6">
        <f>VLOOKUP(Feedback[[#This Row],[Food quality]],Rating_Range[],2,0)</f>
        <v>5</v>
      </c>
      <c r="AE801" s="6">
        <f>VLOOKUP(Feedback[[#This Row],[Variety of food]],Rating_Range[],2,0)</f>
        <v>1</v>
      </c>
      <c r="AF801" s="6">
        <f>VLOOKUP(Feedback[[#This Row],[Broadband &amp; TV]],Rating_Range[],2,0)</f>
        <v>3</v>
      </c>
      <c r="AG801" s="6">
        <f>VLOOKUP(Feedback[[#This Row],[Gym]],Rating_Range[],2,0)</f>
        <v>2</v>
      </c>
      <c r="AH801" s="6">
        <f>AVERAGE(Feedback[[#This Row],[S.A]:[Gymm]])</f>
        <v>3.125</v>
      </c>
      <c r="AI801" s="6">
        <f>AVERAGE(Feedback[[#This Row],[S.A]:[C-I-P]])</f>
        <v>4.5</v>
      </c>
      <c r="AJ801" s="6">
        <f>AVERAGE(Feedback[[#This Row],[RM_S]:[RM_C]])</f>
        <v>2.5</v>
      </c>
      <c r="AK801" s="6">
        <f>AVERAGE(Feedback[[#This Row],[F_Q]:[Var_Food]])</f>
        <v>3</v>
      </c>
      <c r="AL801" s="6">
        <f>AVERAGE(Feedback[[#This Row],[B &amp; TV]:[Gymm]])</f>
        <v>2.5</v>
      </c>
    </row>
    <row r="802" spans="1:38" x14ac:dyDescent="0.3">
      <c r="A802">
        <v>801</v>
      </c>
      <c r="B802" s="1">
        <v>43968</v>
      </c>
      <c r="C802" s="1">
        <v>43977</v>
      </c>
      <c r="D802" s="5">
        <f>INT(YEAR(Feedback[[#This Row],[Checkin Date]]))</f>
        <v>2020</v>
      </c>
      <c r="E802" s="5" t="s">
        <v>2011</v>
      </c>
      <c r="F802" s="5" t="str">
        <f>TEXT(Feedback[[#This Row],[Checkin Date]],"dddd")</f>
        <v>Sunday</v>
      </c>
      <c r="G802" s="5" t="str">
        <f>IF(OR(Feedback[[#This Row],[Checkin Day]]="Monday",Feedback[[#This Row],[Checkin Day]]="Tuesday",Feedback[[#This Row],[Checkin Day]]="Wednesday",Feedback[[#This Row],[Checkin Day]]="Thursday"),"Weekdays","Weekends")</f>
        <v>Weekends</v>
      </c>
      <c r="H802">
        <v>9</v>
      </c>
      <c r="I8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02" t="s">
        <v>832</v>
      </c>
      <c r="K802" t="s">
        <v>21</v>
      </c>
      <c r="L802" s="1">
        <v>30012</v>
      </c>
      <c r="M802" s="5">
        <f ca="1">DATEDIF(Feedback[[#This Row],[Date of Birth]],TODAY(),"Y")</f>
        <v>43</v>
      </c>
      <c r="N802" t="s">
        <v>22</v>
      </c>
      <c r="O802" t="s">
        <v>23</v>
      </c>
      <c r="P802">
        <v>5</v>
      </c>
      <c r="Q802">
        <v>9</v>
      </c>
      <c r="R802" t="s">
        <v>28</v>
      </c>
      <c r="S802" t="s">
        <v>25</v>
      </c>
      <c r="T802" t="s">
        <v>24</v>
      </c>
      <c r="U802" t="s">
        <v>24</v>
      </c>
      <c r="V802" t="s">
        <v>28</v>
      </c>
      <c r="W802" t="s">
        <v>26</v>
      </c>
      <c r="X802" t="s">
        <v>28</v>
      </c>
      <c r="Y802" t="s">
        <v>26</v>
      </c>
      <c r="Z802" s="6">
        <f>VLOOKUP(Feedback[[#This Row],[Staff attitude]],Rating_Range[],2,0)</f>
        <v>5</v>
      </c>
      <c r="AA802" s="6">
        <f>VLOOKUP(Feedback[[#This Row],[Check-in Process]],Rating_Range[],2,0)</f>
        <v>4</v>
      </c>
      <c r="AB802" s="6">
        <f>VLOOKUP(Feedback[[#This Row],[Room service]],Rating_Range[],2,0)</f>
        <v>3</v>
      </c>
      <c r="AC802" s="6">
        <f>VLOOKUP(Feedback[[#This Row],[Room cleanliness]],Rating_Range[],2,0)</f>
        <v>3</v>
      </c>
      <c r="AD802" s="6">
        <f>VLOOKUP(Feedback[[#This Row],[Food quality]],Rating_Range[],2,0)</f>
        <v>5</v>
      </c>
      <c r="AE802" s="6">
        <f>VLOOKUP(Feedback[[#This Row],[Variety of food]],Rating_Range[],2,0)</f>
        <v>1</v>
      </c>
      <c r="AF802" s="6">
        <f>VLOOKUP(Feedback[[#This Row],[Broadband &amp; TV]],Rating_Range[],2,0)</f>
        <v>5</v>
      </c>
      <c r="AG802" s="6">
        <f>VLOOKUP(Feedback[[#This Row],[Gym]],Rating_Range[],2,0)</f>
        <v>1</v>
      </c>
      <c r="AH802" s="6">
        <f>AVERAGE(Feedback[[#This Row],[S.A]:[Gymm]])</f>
        <v>3.375</v>
      </c>
      <c r="AI802" s="6">
        <f>AVERAGE(Feedback[[#This Row],[S.A]:[C-I-P]])</f>
        <v>4.5</v>
      </c>
      <c r="AJ802" s="6">
        <f>AVERAGE(Feedback[[#This Row],[RM_S]:[RM_C]])</f>
        <v>3</v>
      </c>
      <c r="AK802" s="6">
        <f>AVERAGE(Feedback[[#This Row],[F_Q]:[Var_Food]])</f>
        <v>3</v>
      </c>
      <c r="AL802" s="6">
        <f>AVERAGE(Feedback[[#This Row],[B &amp; TV]:[Gymm]])</f>
        <v>3</v>
      </c>
    </row>
    <row r="803" spans="1:38" x14ac:dyDescent="0.3">
      <c r="A803">
        <v>802</v>
      </c>
      <c r="B803" s="1">
        <v>44675</v>
      </c>
      <c r="C803" s="1">
        <v>44702</v>
      </c>
      <c r="D803" s="5">
        <f>INT(YEAR(Feedback[[#This Row],[Checkin Date]]))</f>
        <v>2022</v>
      </c>
      <c r="E803" s="5" t="s">
        <v>2008</v>
      </c>
      <c r="F803" s="5" t="str">
        <f>TEXT(Feedback[[#This Row],[Checkin Date]],"dddd")</f>
        <v>Sunday</v>
      </c>
      <c r="G803" s="5" t="str">
        <f>IF(OR(Feedback[[#This Row],[Checkin Day]]="Monday",Feedback[[#This Row],[Checkin Day]]="Tuesday",Feedback[[#This Row],[Checkin Day]]="Wednesday",Feedback[[#This Row],[Checkin Day]]="Thursday"),"Weekdays","Weekends")</f>
        <v>Weekends</v>
      </c>
      <c r="H803">
        <v>27</v>
      </c>
      <c r="I8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03" t="s">
        <v>833</v>
      </c>
      <c r="K803" t="s">
        <v>37</v>
      </c>
      <c r="L803" s="1">
        <v>38481</v>
      </c>
      <c r="M803" s="5">
        <f ca="1">DATEDIF(Feedback[[#This Row],[Date of Birth]],TODAY(),"Y")</f>
        <v>20</v>
      </c>
      <c r="N803" t="s">
        <v>31</v>
      </c>
      <c r="O803" t="s">
        <v>1991</v>
      </c>
      <c r="P803">
        <v>1</v>
      </c>
      <c r="Q803">
        <v>9</v>
      </c>
      <c r="R803" t="s">
        <v>25</v>
      </c>
      <c r="S803" t="s">
        <v>27</v>
      </c>
      <c r="T803" t="s">
        <v>27</v>
      </c>
      <c r="U803" t="s">
        <v>28</v>
      </c>
      <c r="V803" t="s">
        <v>28</v>
      </c>
      <c r="W803" t="s">
        <v>26</v>
      </c>
      <c r="X803" t="s">
        <v>24</v>
      </c>
      <c r="Y803" t="s">
        <v>28</v>
      </c>
      <c r="Z803" s="6">
        <f>VLOOKUP(Feedback[[#This Row],[Staff attitude]],Rating_Range[],2,0)</f>
        <v>4</v>
      </c>
      <c r="AA803" s="6">
        <f>VLOOKUP(Feedback[[#This Row],[Check-in Process]],Rating_Range[],2,0)</f>
        <v>2</v>
      </c>
      <c r="AB803" s="6">
        <f>VLOOKUP(Feedback[[#This Row],[Room service]],Rating_Range[],2,0)</f>
        <v>2</v>
      </c>
      <c r="AC803" s="6">
        <f>VLOOKUP(Feedback[[#This Row],[Room cleanliness]],Rating_Range[],2,0)</f>
        <v>5</v>
      </c>
      <c r="AD803" s="6">
        <f>VLOOKUP(Feedback[[#This Row],[Food quality]],Rating_Range[],2,0)</f>
        <v>5</v>
      </c>
      <c r="AE803" s="6">
        <f>VLOOKUP(Feedback[[#This Row],[Variety of food]],Rating_Range[],2,0)</f>
        <v>1</v>
      </c>
      <c r="AF803" s="6">
        <f>VLOOKUP(Feedback[[#This Row],[Broadband &amp; TV]],Rating_Range[],2,0)</f>
        <v>3</v>
      </c>
      <c r="AG803" s="6">
        <f>VLOOKUP(Feedback[[#This Row],[Gym]],Rating_Range[],2,0)</f>
        <v>5</v>
      </c>
      <c r="AH803" s="6">
        <f>AVERAGE(Feedback[[#This Row],[S.A]:[Gymm]])</f>
        <v>3.375</v>
      </c>
      <c r="AI803" s="6">
        <f>AVERAGE(Feedback[[#This Row],[S.A]:[C-I-P]])</f>
        <v>3</v>
      </c>
      <c r="AJ803" s="6">
        <f>AVERAGE(Feedback[[#This Row],[RM_S]:[RM_C]])</f>
        <v>3.5</v>
      </c>
      <c r="AK803" s="6">
        <f>AVERAGE(Feedback[[#This Row],[F_Q]:[Var_Food]])</f>
        <v>3</v>
      </c>
      <c r="AL803" s="6">
        <f>AVERAGE(Feedback[[#This Row],[B &amp; TV]:[Gymm]])</f>
        <v>4</v>
      </c>
    </row>
    <row r="804" spans="1:38" x14ac:dyDescent="0.3">
      <c r="A804">
        <v>803</v>
      </c>
      <c r="B804" s="1">
        <v>44868</v>
      </c>
      <c r="C804" s="1">
        <v>44881</v>
      </c>
      <c r="D804" s="5">
        <f>INT(YEAR(Feedback[[#This Row],[Checkin Date]]))</f>
        <v>2022</v>
      </c>
      <c r="E804" s="5" t="s">
        <v>2015</v>
      </c>
      <c r="F804" s="5" t="str">
        <f>TEXT(Feedback[[#This Row],[Checkin Date]],"dddd")</f>
        <v>Thursday</v>
      </c>
      <c r="G804" s="5" t="str">
        <f>IF(OR(Feedback[[#This Row],[Checkin Day]]="Monday",Feedback[[#This Row],[Checkin Day]]="Tuesday",Feedback[[#This Row],[Checkin Day]]="Wednesday",Feedback[[#This Row],[Checkin Day]]="Thursday"),"Weekdays","Weekends")</f>
        <v>Weekdays</v>
      </c>
      <c r="H804">
        <v>13</v>
      </c>
      <c r="I8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04" t="s">
        <v>834</v>
      </c>
      <c r="K804" t="s">
        <v>21</v>
      </c>
      <c r="L804" s="1">
        <v>20763</v>
      </c>
      <c r="M804" s="5">
        <f ca="1">DATEDIF(Feedback[[#This Row],[Date of Birth]],TODAY(),"Y")</f>
        <v>68</v>
      </c>
      <c r="N804" t="s">
        <v>35</v>
      </c>
      <c r="O804" t="s">
        <v>1990</v>
      </c>
      <c r="P804">
        <v>5</v>
      </c>
      <c r="Q804">
        <v>5</v>
      </c>
      <c r="R804" t="s">
        <v>24</v>
      </c>
      <c r="S804" t="s">
        <v>28</v>
      </c>
      <c r="T804" t="s">
        <v>24</v>
      </c>
      <c r="U804" t="s">
        <v>28</v>
      </c>
      <c r="V804" t="s">
        <v>27</v>
      </c>
      <c r="W804" t="s">
        <v>28</v>
      </c>
      <c r="X804" t="s">
        <v>27</v>
      </c>
      <c r="Y804" t="s">
        <v>28</v>
      </c>
      <c r="Z804" s="6">
        <f>VLOOKUP(Feedback[[#This Row],[Staff attitude]],Rating_Range[],2,0)</f>
        <v>3</v>
      </c>
      <c r="AA804" s="6">
        <f>VLOOKUP(Feedback[[#This Row],[Check-in Process]],Rating_Range[],2,0)</f>
        <v>5</v>
      </c>
      <c r="AB804" s="6">
        <f>VLOOKUP(Feedback[[#This Row],[Room service]],Rating_Range[],2,0)</f>
        <v>3</v>
      </c>
      <c r="AC804" s="6">
        <f>VLOOKUP(Feedback[[#This Row],[Room cleanliness]],Rating_Range[],2,0)</f>
        <v>5</v>
      </c>
      <c r="AD804" s="6">
        <f>VLOOKUP(Feedback[[#This Row],[Food quality]],Rating_Range[],2,0)</f>
        <v>2</v>
      </c>
      <c r="AE804" s="6">
        <f>VLOOKUP(Feedback[[#This Row],[Variety of food]],Rating_Range[],2,0)</f>
        <v>5</v>
      </c>
      <c r="AF804" s="6">
        <f>VLOOKUP(Feedback[[#This Row],[Broadband &amp; TV]],Rating_Range[],2,0)</f>
        <v>2</v>
      </c>
      <c r="AG804" s="6">
        <f>VLOOKUP(Feedback[[#This Row],[Gym]],Rating_Range[],2,0)</f>
        <v>5</v>
      </c>
      <c r="AH804" s="6">
        <f>AVERAGE(Feedback[[#This Row],[S.A]:[Gymm]])</f>
        <v>3.75</v>
      </c>
      <c r="AI804" s="6">
        <f>AVERAGE(Feedback[[#This Row],[S.A]:[C-I-P]])</f>
        <v>4</v>
      </c>
      <c r="AJ804" s="6">
        <f>AVERAGE(Feedback[[#This Row],[RM_S]:[RM_C]])</f>
        <v>4</v>
      </c>
      <c r="AK804" s="6">
        <f>AVERAGE(Feedback[[#This Row],[F_Q]:[Var_Food]])</f>
        <v>3.5</v>
      </c>
      <c r="AL804" s="6">
        <f>AVERAGE(Feedback[[#This Row],[B &amp; TV]:[Gymm]])</f>
        <v>3.5</v>
      </c>
    </row>
    <row r="805" spans="1:38" x14ac:dyDescent="0.3">
      <c r="A805">
        <v>804</v>
      </c>
      <c r="B805" s="1">
        <v>44452</v>
      </c>
      <c r="C805" s="1">
        <v>44457</v>
      </c>
      <c r="D805" s="5">
        <f>INT(YEAR(Feedback[[#This Row],[Checkin Date]]))</f>
        <v>2021</v>
      </c>
      <c r="E805" s="5" t="s">
        <v>2019</v>
      </c>
      <c r="F805" s="5" t="str">
        <f>TEXT(Feedback[[#This Row],[Checkin Date]],"dddd")</f>
        <v>Monday</v>
      </c>
      <c r="G805" s="5" t="str">
        <f>IF(OR(Feedback[[#This Row],[Checkin Day]]="Monday",Feedback[[#This Row],[Checkin Day]]="Tuesday",Feedback[[#This Row],[Checkin Day]]="Wednesday",Feedback[[#This Row],[Checkin Day]]="Thursday"),"Weekdays","Weekends")</f>
        <v>Weekdays</v>
      </c>
      <c r="H805">
        <v>5</v>
      </c>
      <c r="I8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05" t="s">
        <v>835</v>
      </c>
      <c r="K805" t="s">
        <v>37</v>
      </c>
      <c r="L805" s="1">
        <v>20545</v>
      </c>
      <c r="M805" s="5">
        <f ca="1">DATEDIF(Feedback[[#This Row],[Date of Birth]],TODAY(),"Y")</f>
        <v>69</v>
      </c>
      <c r="N805" t="s">
        <v>22</v>
      </c>
      <c r="O805" t="s">
        <v>23</v>
      </c>
      <c r="P805">
        <v>2</v>
      </c>
      <c r="Q805">
        <v>4</v>
      </c>
      <c r="R805" t="s">
        <v>24</v>
      </c>
      <c r="S805" t="s">
        <v>25</v>
      </c>
      <c r="T805" t="s">
        <v>28</v>
      </c>
      <c r="U805" t="s">
        <v>28</v>
      </c>
      <c r="V805" t="s">
        <v>24</v>
      </c>
      <c r="W805" t="s">
        <v>26</v>
      </c>
      <c r="X805" t="s">
        <v>26</v>
      </c>
      <c r="Y805" t="s">
        <v>27</v>
      </c>
      <c r="Z805" s="6">
        <f>VLOOKUP(Feedback[[#This Row],[Staff attitude]],Rating_Range[],2,0)</f>
        <v>3</v>
      </c>
      <c r="AA805" s="6">
        <f>VLOOKUP(Feedback[[#This Row],[Check-in Process]],Rating_Range[],2,0)</f>
        <v>4</v>
      </c>
      <c r="AB805" s="6">
        <f>VLOOKUP(Feedback[[#This Row],[Room service]],Rating_Range[],2,0)</f>
        <v>5</v>
      </c>
      <c r="AC805" s="6">
        <f>VLOOKUP(Feedback[[#This Row],[Room cleanliness]],Rating_Range[],2,0)</f>
        <v>5</v>
      </c>
      <c r="AD805" s="6">
        <f>VLOOKUP(Feedback[[#This Row],[Food quality]],Rating_Range[],2,0)</f>
        <v>3</v>
      </c>
      <c r="AE805" s="6">
        <f>VLOOKUP(Feedback[[#This Row],[Variety of food]],Rating_Range[],2,0)</f>
        <v>1</v>
      </c>
      <c r="AF805" s="6">
        <f>VLOOKUP(Feedback[[#This Row],[Broadband &amp; TV]],Rating_Range[],2,0)</f>
        <v>1</v>
      </c>
      <c r="AG805" s="6">
        <f>VLOOKUP(Feedback[[#This Row],[Gym]],Rating_Range[],2,0)</f>
        <v>2</v>
      </c>
      <c r="AH805" s="6">
        <f>AVERAGE(Feedback[[#This Row],[S.A]:[Gymm]])</f>
        <v>3</v>
      </c>
      <c r="AI805" s="6">
        <f>AVERAGE(Feedback[[#This Row],[S.A]:[C-I-P]])</f>
        <v>3.5</v>
      </c>
      <c r="AJ805" s="6">
        <f>AVERAGE(Feedback[[#This Row],[RM_S]:[RM_C]])</f>
        <v>5</v>
      </c>
      <c r="AK805" s="6">
        <f>AVERAGE(Feedback[[#This Row],[F_Q]:[Var_Food]])</f>
        <v>2</v>
      </c>
      <c r="AL805" s="6">
        <f>AVERAGE(Feedback[[#This Row],[B &amp; TV]:[Gymm]])</f>
        <v>1.5</v>
      </c>
    </row>
    <row r="806" spans="1:38" x14ac:dyDescent="0.3">
      <c r="A806">
        <v>805</v>
      </c>
      <c r="B806" s="1">
        <v>44556</v>
      </c>
      <c r="C806" s="1">
        <v>44576</v>
      </c>
      <c r="D806" s="5">
        <f>INT(YEAR(Feedback[[#This Row],[Checkin Date]]))</f>
        <v>2021</v>
      </c>
      <c r="E806" s="5" t="s">
        <v>2010</v>
      </c>
      <c r="F806" s="5" t="str">
        <f>TEXT(Feedback[[#This Row],[Checkin Date]],"dddd")</f>
        <v>Sunday</v>
      </c>
      <c r="G806" s="5" t="str">
        <f>IF(OR(Feedback[[#This Row],[Checkin Day]]="Monday",Feedback[[#This Row],[Checkin Day]]="Tuesday",Feedback[[#This Row],[Checkin Day]]="Wednesday",Feedback[[#This Row],[Checkin Day]]="Thursday"),"Weekdays","Weekends")</f>
        <v>Weekends</v>
      </c>
      <c r="H806">
        <v>20</v>
      </c>
      <c r="I8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06" t="s">
        <v>836</v>
      </c>
      <c r="K806" t="s">
        <v>21</v>
      </c>
      <c r="L806" s="1">
        <v>33286</v>
      </c>
      <c r="M806" s="5">
        <f ca="1">DATEDIF(Feedback[[#This Row],[Date of Birth]],TODAY(),"Y")</f>
        <v>34</v>
      </c>
      <c r="N806" t="s">
        <v>53</v>
      </c>
      <c r="O806" t="s">
        <v>1991</v>
      </c>
      <c r="P806">
        <v>1</v>
      </c>
      <c r="Q806">
        <v>6</v>
      </c>
      <c r="R806" t="s">
        <v>25</v>
      </c>
      <c r="S806" t="s">
        <v>25</v>
      </c>
      <c r="T806" t="s">
        <v>25</v>
      </c>
      <c r="U806" t="s">
        <v>27</v>
      </c>
      <c r="V806" t="s">
        <v>26</v>
      </c>
      <c r="W806" t="s">
        <v>27</v>
      </c>
      <c r="X806" t="s">
        <v>26</v>
      </c>
      <c r="Y806" t="s">
        <v>24</v>
      </c>
      <c r="Z806" s="6">
        <f>VLOOKUP(Feedback[[#This Row],[Staff attitude]],Rating_Range[],2,0)</f>
        <v>4</v>
      </c>
      <c r="AA806" s="6">
        <f>VLOOKUP(Feedback[[#This Row],[Check-in Process]],Rating_Range[],2,0)</f>
        <v>4</v>
      </c>
      <c r="AB806" s="6">
        <f>VLOOKUP(Feedback[[#This Row],[Room service]],Rating_Range[],2,0)</f>
        <v>4</v>
      </c>
      <c r="AC806" s="6">
        <f>VLOOKUP(Feedback[[#This Row],[Room cleanliness]],Rating_Range[],2,0)</f>
        <v>2</v>
      </c>
      <c r="AD806" s="6">
        <f>VLOOKUP(Feedback[[#This Row],[Food quality]],Rating_Range[],2,0)</f>
        <v>1</v>
      </c>
      <c r="AE806" s="6">
        <f>VLOOKUP(Feedback[[#This Row],[Variety of food]],Rating_Range[],2,0)</f>
        <v>2</v>
      </c>
      <c r="AF806" s="6">
        <f>VLOOKUP(Feedback[[#This Row],[Broadband &amp; TV]],Rating_Range[],2,0)</f>
        <v>1</v>
      </c>
      <c r="AG806" s="6">
        <f>VLOOKUP(Feedback[[#This Row],[Gym]],Rating_Range[],2,0)</f>
        <v>3</v>
      </c>
      <c r="AH806" s="6">
        <f>AVERAGE(Feedback[[#This Row],[S.A]:[Gymm]])</f>
        <v>2.625</v>
      </c>
      <c r="AI806" s="6">
        <f>AVERAGE(Feedback[[#This Row],[S.A]:[C-I-P]])</f>
        <v>4</v>
      </c>
      <c r="AJ806" s="6">
        <f>AVERAGE(Feedback[[#This Row],[RM_S]:[RM_C]])</f>
        <v>3</v>
      </c>
      <c r="AK806" s="6">
        <f>AVERAGE(Feedback[[#This Row],[F_Q]:[Var_Food]])</f>
        <v>1.5</v>
      </c>
      <c r="AL806" s="6">
        <f>AVERAGE(Feedback[[#This Row],[B &amp; TV]:[Gymm]])</f>
        <v>2</v>
      </c>
    </row>
    <row r="807" spans="1:38" x14ac:dyDescent="0.3">
      <c r="A807">
        <v>806</v>
      </c>
      <c r="B807" s="1">
        <v>44827</v>
      </c>
      <c r="C807" s="1">
        <v>44847</v>
      </c>
      <c r="D807" s="5">
        <f>INT(YEAR(Feedback[[#This Row],[Checkin Date]]))</f>
        <v>2022</v>
      </c>
      <c r="E807" s="5" t="s">
        <v>2019</v>
      </c>
      <c r="F807" s="5" t="str">
        <f>TEXT(Feedback[[#This Row],[Checkin Date]],"dddd")</f>
        <v>Friday</v>
      </c>
      <c r="G807" s="5" t="str">
        <f>IF(OR(Feedback[[#This Row],[Checkin Day]]="Monday",Feedback[[#This Row],[Checkin Day]]="Tuesday",Feedback[[#This Row],[Checkin Day]]="Wednesday",Feedback[[#This Row],[Checkin Day]]="Thursday"),"Weekdays","Weekends")</f>
        <v>Weekends</v>
      </c>
      <c r="H807">
        <v>20</v>
      </c>
      <c r="I8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07" t="s">
        <v>837</v>
      </c>
      <c r="K807" t="s">
        <v>21</v>
      </c>
      <c r="L807" s="1">
        <v>35017</v>
      </c>
      <c r="M807" s="5">
        <f ca="1">DATEDIF(Feedback[[#This Row],[Date of Birth]],TODAY(),"Y")</f>
        <v>29</v>
      </c>
      <c r="N807" t="s">
        <v>22</v>
      </c>
      <c r="O807" t="s">
        <v>1992</v>
      </c>
      <c r="P807">
        <v>5</v>
      </c>
      <c r="Q807">
        <v>10</v>
      </c>
      <c r="R807" t="s">
        <v>28</v>
      </c>
      <c r="S807" t="s">
        <v>28</v>
      </c>
      <c r="T807" t="s">
        <v>25</v>
      </c>
      <c r="U807" t="s">
        <v>25</v>
      </c>
      <c r="V807" t="s">
        <v>26</v>
      </c>
      <c r="W807" t="s">
        <v>27</v>
      </c>
      <c r="X807" t="s">
        <v>26</v>
      </c>
      <c r="Y807" t="s">
        <v>24</v>
      </c>
      <c r="Z807" s="6">
        <f>VLOOKUP(Feedback[[#This Row],[Staff attitude]],Rating_Range[],2,0)</f>
        <v>5</v>
      </c>
      <c r="AA807" s="6">
        <f>VLOOKUP(Feedback[[#This Row],[Check-in Process]],Rating_Range[],2,0)</f>
        <v>5</v>
      </c>
      <c r="AB807" s="6">
        <f>VLOOKUP(Feedback[[#This Row],[Room service]],Rating_Range[],2,0)</f>
        <v>4</v>
      </c>
      <c r="AC807" s="6">
        <f>VLOOKUP(Feedback[[#This Row],[Room cleanliness]],Rating_Range[],2,0)</f>
        <v>4</v>
      </c>
      <c r="AD807" s="6">
        <f>VLOOKUP(Feedback[[#This Row],[Food quality]],Rating_Range[],2,0)</f>
        <v>1</v>
      </c>
      <c r="AE807" s="6">
        <f>VLOOKUP(Feedback[[#This Row],[Variety of food]],Rating_Range[],2,0)</f>
        <v>2</v>
      </c>
      <c r="AF807" s="6">
        <f>VLOOKUP(Feedback[[#This Row],[Broadband &amp; TV]],Rating_Range[],2,0)</f>
        <v>1</v>
      </c>
      <c r="AG807" s="6">
        <f>VLOOKUP(Feedback[[#This Row],[Gym]],Rating_Range[],2,0)</f>
        <v>3</v>
      </c>
      <c r="AH807" s="6">
        <f>AVERAGE(Feedback[[#This Row],[S.A]:[Gymm]])</f>
        <v>3.125</v>
      </c>
      <c r="AI807" s="6">
        <f>AVERAGE(Feedback[[#This Row],[S.A]:[C-I-P]])</f>
        <v>5</v>
      </c>
      <c r="AJ807" s="6">
        <f>AVERAGE(Feedback[[#This Row],[RM_S]:[RM_C]])</f>
        <v>4</v>
      </c>
      <c r="AK807" s="6">
        <f>AVERAGE(Feedback[[#This Row],[F_Q]:[Var_Food]])</f>
        <v>1.5</v>
      </c>
      <c r="AL807" s="6">
        <f>AVERAGE(Feedback[[#This Row],[B &amp; TV]:[Gymm]])</f>
        <v>2</v>
      </c>
    </row>
    <row r="808" spans="1:38" x14ac:dyDescent="0.3">
      <c r="A808">
        <v>807</v>
      </c>
      <c r="B808" s="1">
        <v>44693</v>
      </c>
      <c r="C808" s="1">
        <v>44717</v>
      </c>
      <c r="D808" s="5">
        <f>INT(YEAR(Feedback[[#This Row],[Checkin Date]]))</f>
        <v>2022</v>
      </c>
      <c r="E808" s="5" t="s">
        <v>2011</v>
      </c>
      <c r="F808" s="5" t="str">
        <f>TEXT(Feedback[[#This Row],[Checkin Date]],"dddd")</f>
        <v>Thursday</v>
      </c>
      <c r="G808" s="5" t="str">
        <f>IF(OR(Feedback[[#This Row],[Checkin Day]]="Monday",Feedback[[#This Row],[Checkin Day]]="Tuesday",Feedback[[#This Row],[Checkin Day]]="Wednesday",Feedback[[#This Row],[Checkin Day]]="Thursday"),"Weekdays","Weekends")</f>
        <v>Weekdays</v>
      </c>
      <c r="H808">
        <v>24</v>
      </c>
      <c r="I8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08" t="s">
        <v>838</v>
      </c>
      <c r="K808" t="s">
        <v>21</v>
      </c>
      <c r="L808" s="1">
        <v>38757</v>
      </c>
      <c r="M808" s="5">
        <f ca="1">DATEDIF(Feedback[[#This Row],[Date of Birth]],TODAY(),"Y")</f>
        <v>19</v>
      </c>
      <c r="N808" t="s">
        <v>22</v>
      </c>
      <c r="O808" t="s">
        <v>23</v>
      </c>
      <c r="P808">
        <v>5</v>
      </c>
      <c r="Q808">
        <v>8</v>
      </c>
      <c r="R808" t="s">
        <v>27</v>
      </c>
      <c r="S808" t="s">
        <v>24</v>
      </c>
      <c r="T808" t="s">
        <v>25</v>
      </c>
      <c r="U808" t="s">
        <v>27</v>
      </c>
      <c r="V808" t="s">
        <v>26</v>
      </c>
      <c r="W808" t="s">
        <v>27</v>
      </c>
      <c r="X808" t="s">
        <v>27</v>
      </c>
      <c r="Y808" t="s">
        <v>28</v>
      </c>
      <c r="Z808" s="6">
        <f>VLOOKUP(Feedback[[#This Row],[Staff attitude]],Rating_Range[],2,0)</f>
        <v>2</v>
      </c>
      <c r="AA808" s="6">
        <f>VLOOKUP(Feedback[[#This Row],[Check-in Process]],Rating_Range[],2,0)</f>
        <v>3</v>
      </c>
      <c r="AB808" s="6">
        <f>VLOOKUP(Feedback[[#This Row],[Room service]],Rating_Range[],2,0)</f>
        <v>4</v>
      </c>
      <c r="AC808" s="6">
        <f>VLOOKUP(Feedback[[#This Row],[Room cleanliness]],Rating_Range[],2,0)</f>
        <v>2</v>
      </c>
      <c r="AD808" s="6">
        <f>VLOOKUP(Feedback[[#This Row],[Food quality]],Rating_Range[],2,0)</f>
        <v>1</v>
      </c>
      <c r="AE808" s="6">
        <f>VLOOKUP(Feedback[[#This Row],[Variety of food]],Rating_Range[],2,0)</f>
        <v>2</v>
      </c>
      <c r="AF808" s="6">
        <f>VLOOKUP(Feedback[[#This Row],[Broadband &amp; TV]],Rating_Range[],2,0)</f>
        <v>2</v>
      </c>
      <c r="AG808" s="6">
        <f>VLOOKUP(Feedback[[#This Row],[Gym]],Rating_Range[],2,0)</f>
        <v>5</v>
      </c>
      <c r="AH808" s="6">
        <f>AVERAGE(Feedback[[#This Row],[S.A]:[Gymm]])</f>
        <v>2.625</v>
      </c>
      <c r="AI808" s="6">
        <f>AVERAGE(Feedback[[#This Row],[S.A]:[C-I-P]])</f>
        <v>2.5</v>
      </c>
      <c r="AJ808" s="6">
        <f>AVERAGE(Feedback[[#This Row],[RM_S]:[RM_C]])</f>
        <v>3</v>
      </c>
      <c r="AK808" s="6">
        <f>AVERAGE(Feedback[[#This Row],[F_Q]:[Var_Food]])</f>
        <v>1.5</v>
      </c>
      <c r="AL808" s="6">
        <f>AVERAGE(Feedback[[#This Row],[B &amp; TV]:[Gymm]])</f>
        <v>3.5</v>
      </c>
    </row>
    <row r="809" spans="1:38" x14ac:dyDescent="0.3">
      <c r="A809">
        <v>808</v>
      </c>
      <c r="B809" s="1">
        <v>44687</v>
      </c>
      <c r="C809" s="1">
        <v>44715</v>
      </c>
      <c r="D809" s="5">
        <f>INT(YEAR(Feedback[[#This Row],[Checkin Date]]))</f>
        <v>2022</v>
      </c>
      <c r="E809" s="5" t="s">
        <v>2011</v>
      </c>
      <c r="F809" s="5" t="str">
        <f>TEXT(Feedback[[#This Row],[Checkin Date]],"dddd")</f>
        <v>Friday</v>
      </c>
      <c r="G809" s="5" t="str">
        <f>IF(OR(Feedback[[#This Row],[Checkin Day]]="Monday",Feedback[[#This Row],[Checkin Day]]="Tuesday",Feedback[[#This Row],[Checkin Day]]="Wednesday",Feedback[[#This Row],[Checkin Day]]="Thursday"),"Weekdays","Weekends")</f>
        <v>Weekends</v>
      </c>
      <c r="H809">
        <v>28</v>
      </c>
      <c r="I8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09" t="s">
        <v>839</v>
      </c>
      <c r="K809" t="s">
        <v>21</v>
      </c>
      <c r="L809" s="1">
        <v>30766</v>
      </c>
      <c r="M809" s="5">
        <f ca="1">DATEDIF(Feedback[[#This Row],[Date of Birth]],TODAY(),"Y")</f>
        <v>41</v>
      </c>
      <c r="N809" t="s">
        <v>22</v>
      </c>
      <c r="O809" t="s">
        <v>23</v>
      </c>
      <c r="P809">
        <v>5</v>
      </c>
      <c r="Q809">
        <v>6</v>
      </c>
      <c r="R809" t="s">
        <v>25</v>
      </c>
      <c r="S809" t="s">
        <v>28</v>
      </c>
      <c r="T809" t="s">
        <v>28</v>
      </c>
      <c r="U809" t="s">
        <v>28</v>
      </c>
      <c r="V809" t="s">
        <v>26</v>
      </c>
      <c r="W809" t="s">
        <v>27</v>
      </c>
      <c r="X809" t="s">
        <v>24</v>
      </c>
      <c r="Y809" t="s">
        <v>25</v>
      </c>
      <c r="Z809" s="6">
        <f>VLOOKUP(Feedback[[#This Row],[Staff attitude]],Rating_Range[],2,0)</f>
        <v>4</v>
      </c>
      <c r="AA809" s="6">
        <f>VLOOKUP(Feedback[[#This Row],[Check-in Process]],Rating_Range[],2,0)</f>
        <v>5</v>
      </c>
      <c r="AB809" s="6">
        <f>VLOOKUP(Feedback[[#This Row],[Room service]],Rating_Range[],2,0)</f>
        <v>5</v>
      </c>
      <c r="AC809" s="6">
        <f>VLOOKUP(Feedback[[#This Row],[Room cleanliness]],Rating_Range[],2,0)</f>
        <v>5</v>
      </c>
      <c r="AD809" s="6">
        <f>VLOOKUP(Feedback[[#This Row],[Food quality]],Rating_Range[],2,0)</f>
        <v>1</v>
      </c>
      <c r="AE809" s="6">
        <f>VLOOKUP(Feedback[[#This Row],[Variety of food]],Rating_Range[],2,0)</f>
        <v>2</v>
      </c>
      <c r="AF809" s="6">
        <f>VLOOKUP(Feedback[[#This Row],[Broadband &amp; TV]],Rating_Range[],2,0)</f>
        <v>3</v>
      </c>
      <c r="AG809" s="6">
        <f>VLOOKUP(Feedback[[#This Row],[Gym]],Rating_Range[],2,0)</f>
        <v>4</v>
      </c>
      <c r="AH809" s="6">
        <f>AVERAGE(Feedback[[#This Row],[S.A]:[Gymm]])</f>
        <v>3.625</v>
      </c>
      <c r="AI809" s="6">
        <f>AVERAGE(Feedback[[#This Row],[S.A]:[C-I-P]])</f>
        <v>4.5</v>
      </c>
      <c r="AJ809" s="6">
        <f>AVERAGE(Feedback[[#This Row],[RM_S]:[RM_C]])</f>
        <v>5</v>
      </c>
      <c r="AK809" s="6">
        <f>AVERAGE(Feedback[[#This Row],[F_Q]:[Var_Food]])</f>
        <v>1.5</v>
      </c>
      <c r="AL809" s="6">
        <f>AVERAGE(Feedback[[#This Row],[B &amp; TV]:[Gymm]])</f>
        <v>3.5</v>
      </c>
    </row>
    <row r="810" spans="1:38" x14ac:dyDescent="0.3">
      <c r="A810">
        <v>809</v>
      </c>
      <c r="B810" s="1">
        <v>44437</v>
      </c>
      <c r="C810" s="1">
        <v>44450</v>
      </c>
      <c r="D810" s="5">
        <f>INT(YEAR(Feedback[[#This Row],[Checkin Date]]))</f>
        <v>2021</v>
      </c>
      <c r="E810" s="5" t="s">
        <v>2012</v>
      </c>
      <c r="F810" s="5" t="str">
        <f>TEXT(Feedback[[#This Row],[Checkin Date]],"dddd")</f>
        <v>Sunday</v>
      </c>
      <c r="G810" s="5" t="str">
        <f>IF(OR(Feedback[[#This Row],[Checkin Day]]="Monday",Feedback[[#This Row],[Checkin Day]]="Tuesday",Feedback[[#This Row],[Checkin Day]]="Wednesday",Feedback[[#This Row],[Checkin Day]]="Thursday"),"Weekdays","Weekends")</f>
        <v>Weekends</v>
      </c>
      <c r="H810">
        <v>13</v>
      </c>
      <c r="I8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10" t="s">
        <v>840</v>
      </c>
      <c r="K810" t="s">
        <v>37</v>
      </c>
      <c r="L810" s="1">
        <v>37862</v>
      </c>
      <c r="M810" s="5">
        <f ca="1">DATEDIF(Feedback[[#This Row],[Date of Birth]],TODAY(),"Y")</f>
        <v>21</v>
      </c>
      <c r="N810" t="s">
        <v>22</v>
      </c>
      <c r="O810" t="s">
        <v>23</v>
      </c>
      <c r="P810">
        <v>4</v>
      </c>
      <c r="Q810">
        <v>9</v>
      </c>
      <c r="R810" t="s">
        <v>25</v>
      </c>
      <c r="S810" t="s">
        <v>28</v>
      </c>
      <c r="T810" t="s">
        <v>25</v>
      </c>
      <c r="U810" t="s">
        <v>25</v>
      </c>
      <c r="V810" t="s">
        <v>28</v>
      </c>
      <c r="W810" t="s">
        <v>25</v>
      </c>
      <c r="X810" t="s">
        <v>27</v>
      </c>
      <c r="Y810" t="s">
        <v>26</v>
      </c>
      <c r="Z810" s="6">
        <f>VLOOKUP(Feedback[[#This Row],[Staff attitude]],Rating_Range[],2,0)</f>
        <v>4</v>
      </c>
      <c r="AA810" s="6">
        <f>VLOOKUP(Feedback[[#This Row],[Check-in Process]],Rating_Range[],2,0)</f>
        <v>5</v>
      </c>
      <c r="AB810" s="6">
        <f>VLOOKUP(Feedback[[#This Row],[Room service]],Rating_Range[],2,0)</f>
        <v>4</v>
      </c>
      <c r="AC810" s="6">
        <f>VLOOKUP(Feedback[[#This Row],[Room cleanliness]],Rating_Range[],2,0)</f>
        <v>4</v>
      </c>
      <c r="AD810" s="6">
        <f>VLOOKUP(Feedback[[#This Row],[Food quality]],Rating_Range[],2,0)</f>
        <v>5</v>
      </c>
      <c r="AE810" s="6">
        <f>VLOOKUP(Feedback[[#This Row],[Variety of food]],Rating_Range[],2,0)</f>
        <v>4</v>
      </c>
      <c r="AF810" s="6">
        <f>VLOOKUP(Feedback[[#This Row],[Broadband &amp; TV]],Rating_Range[],2,0)</f>
        <v>2</v>
      </c>
      <c r="AG810" s="6">
        <f>VLOOKUP(Feedback[[#This Row],[Gym]],Rating_Range[],2,0)</f>
        <v>1</v>
      </c>
      <c r="AH810" s="6">
        <f>AVERAGE(Feedback[[#This Row],[S.A]:[Gymm]])</f>
        <v>3.625</v>
      </c>
      <c r="AI810" s="6">
        <f>AVERAGE(Feedback[[#This Row],[S.A]:[C-I-P]])</f>
        <v>4.5</v>
      </c>
      <c r="AJ810" s="6">
        <f>AVERAGE(Feedback[[#This Row],[RM_S]:[RM_C]])</f>
        <v>4</v>
      </c>
      <c r="AK810" s="6">
        <f>AVERAGE(Feedback[[#This Row],[F_Q]:[Var_Food]])</f>
        <v>4.5</v>
      </c>
      <c r="AL810" s="6">
        <f>AVERAGE(Feedback[[#This Row],[B &amp; TV]:[Gymm]])</f>
        <v>1.5</v>
      </c>
    </row>
    <row r="811" spans="1:38" x14ac:dyDescent="0.3">
      <c r="A811">
        <v>810</v>
      </c>
      <c r="B811" s="1">
        <v>44590</v>
      </c>
      <c r="C811" s="1">
        <v>44597</v>
      </c>
      <c r="D811" s="5">
        <f>INT(YEAR(Feedback[[#This Row],[Checkin Date]]))</f>
        <v>2022</v>
      </c>
      <c r="E811" s="5" t="s">
        <v>2014</v>
      </c>
      <c r="F811" s="5" t="str">
        <f>TEXT(Feedback[[#This Row],[Checkin Date]],"dddd")</f>
        <v>Saturday</v>
      </c>
      <c r="G811" s="5" t="str">
        <f>IF(OR(Feedback[[#This Row],[Checkin Day]]="Monday",Feedback[[#This Row],[Checkin Day]]="Tuesday",Feedback[[#This Row],[Checkin Day]]="Wednesday",Feedback[[#This Row],[Checkin Day]]="Thursday"),"Weekdays","Weekends")</f>
        <v>Weekends</v>
      </c>
      <c r="H811">
        <v>7</v>
      </c>
      <c r="I8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11" t="s">
        <v>841</v>
      </c>
      <c r="K811" t="s">
        <v>37</v>
      </c>
      <c r="L811" s="1">
        <v>31277</v>
      </c>
      <c r="M811" s="5">
        <f ca="1">DATEDIF(Feedback[[#This Row],[Date of Birth]],TODAY(),"Y")</f>
        <v>39</v>
      </c>
      <c r="N811" t="s">
        <v>31</v>
      </c>
      <c r="O811" t="s">
        <v>1991</v>
      </c>
      <c r="P811">
        <v>4</v>
      </c>
      <c r="Q811">
        <v>6</v>
      </c>
      <c r="R811" t="s">
        <v>25</v>
      </c>
      <c r="S811" t="s">
        <v>24</v>
      </c>
      <c r="T811" t="s">
        <v>28</v>
      </c>
      <c r="U811" t="s">
        <v>26</v>
      </c>
      <c r="V811" t="s">
        <v>27</v>
      </c>
      <c r="W811" t="s">
        <v>24</v>
      </c>
      <c r="X811" t="s">
        <v>25</v>
      </c>
      <c r="Y811" t="s">
        <v>28</v>
      </c>
      <c r="Z811" s="6">
        <f>VLOOKUP(Feedback[[#This Row],[Staff attitude]],Rating_Range[],2,0)</f>
        <v>4</v>
      </c>
      <c r="AA811" s="6">
        <f>VLOOKUP(Feedback[[#This Row],[Check-in Process]],Rating_Range[],2,0)</f>
        <v>3</v>
      </c>
      <c r="AB811" s="6">
        <f>VLOOKUP(Feedback[[#This Row],[Room service]],Rating_Range[],2,0)</f>
        <v>5</v>
      </c>
      <c r="AC811" s="6">
        <f>VLOOKUP(Feedback[[#This Row],[Room cleanliness]],Rating_Range[],2,0)</f>
        <v>1</v>
      </c>
      <c r="AD811" s="6">
        <f>VLOOKUP(Feedback[[#This Row],[Food quality]],Rating_Range[],2,0)</f>
        <v>2</v>
      </c>
      <c r="AE811" s="6">
        <f>VLOOKUP(Feedback[[#This Row],[Variety of food]],Rating_Range[],2,0)</f>
        <v>3</v>
      </c>
      <c r="AF811" s="6">
        <f>VLOOKUP(Feedback[[#This Row],[Broadband &amp; TV]],Rating_Range[],2,0)</f>
        <v>4</v>
      </c>
      <c r="AG811" s="6">
        <f>VLOOKUP(Feedback[[#This Row],[Gym]],Rating_Range[],2,0)</f>
        <v>5</v>
      </c>
      <c r="AH811" s="6">
        <f>AVERAGE(Feedback[[#This Row],[S.A]:[Gymm]])</f>
        <v>3.375</v>
      </c>
      <c r="AI811" s="6">
        <f>AVERAGE(Feedback[[#This Row],[S.A]:[C-I-P]])</f>
        <v>3.5</v>
      </c>
      <c r="AJ811" s="6">
        <f>AVERAGE(Feedback[[#This Row],[RM_S]:[RM_C]])</f>
        <v>3</v>
      </c>
      <c r="AK811" s="6">
        <f>AVERAGE(Feedback[[#This Row],[F_Q]:[Var_Food]])</f>
        <v>2.5</v>
      </c>
      <c r="AL811" s="6">
        <f>AVERAGE(Feedback[[#This Row],[B &amp; TV]:[Gymm]])</f>
        <v>4.5</v>
      </c>
    </row>
    <row r="812" spans="1:38" x14ac:dyDescent="0.3">
      <c r="A812">
        <v>811</v>
      </c>
      <c r="B812" s="1">
        <v>44273</v>
      </c>
      <c r="C812" s="1">
        <v>44302</v>
      </c>
      <c r="D812" s="5">
        <f>INT(YEAR(Feedback[[#This Row],[Checkin Date]]))</f>
        <v>2021</v>
      </c>
      <c r="E812" s="5" t="s">
        <v>2017</v>
      </c>
      <c r="F812" s="5" t="str">
        <f>TEXT(Feedback[[#This Row],[Checkin Date]],"dddd")</f>
        <v>Thursday</v>
      </c>
      <c r="G812" s="5" t="str">
        <f>IF(OR(Feedback[[#This Row],[Checkin Day]]="Monday",Feedback[[#This Row],[Checkin Day]]="Tuesday",Feedback[[#This Row],[Checkin Day]]="Wednesday",Feedback[[#This Row],[Checkin Day]]="Thursday"),"Weekdays","Weekends")</f>
        <v>Weekdays</v>
      </c>
      <c r="H812">
        <v>29</v>
      </c>
      <c r="I8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12" t="s">
        <v>842</v>
      </c>
      <c r="K812" t="s">
        <v>37</v>
      </c>
      <c r="L812" s="1">
        <v>20647</v>
      </c>
      <c r="M812" s="5">
        <f ca="1">DATEDIF(Feedback[[#This Row],[Date of Birth]],TODAY(),"Y")</f>
        <v>68</v>
      </c>
      <c r="N812" t="s">
        <v>35</v>
      </c>
      <c r="O812" t="s">
        <v>1990</v>
      </c>
      <c r="P812">
        <v>4</v>
      </c>
      <c r="Q812">
        <v>7</v>
      </c>
      <c r="R812" t="s">
        <v>25</v>
      </c>
      <c r="S812" t="s">
        <v>24</v>
      </c>
      <c r="T812" t="s">
        <v>27</v>
      </c>
      <c r="U812" t="s">
        <v>26</v>
      </c>
      <c r="V812" t="s">
        <v>27</v>
      </c>
      <c r="W812" t="s">
        <v>26</v>
      </c>
      <c r="X812" t="s">
        <v>26</v>
      </c>
      <c r="Y812" t="s">
        <v>25</v>
      </c>
      <c r="Z812" s="6">
        <f>VLOOKUP(Feedback[[#This Row],[Staff attitude]],Rating_Range[],2,0)</f>
        <v>4</v>
      </c>
      <c r="AA812" s="6">
        <f>VLOOKUP(Feedback[[#This Row],[Check-in Process]],Rating_Range[],2,0)</f>
        <v>3</v>
      </c>
      <c r="AB812" s="6">
        <f>VLOOKUP(Feedback[[#This Row],[Room service]],Rating_Range[],2,0)</f>
        <v>2</v>
      </c>
      <c r="AC812" s="6">
        <f>VLOOKUP(Feedback[[#This Row],[Room cleanliness]],Rating_Range[],2,0)</f>
        <v>1</v>
      </c>
      <c r="AD812" s="6">
        <f>VLOOKUP(Feedback[[#This Row],[Food quality]],Rating_Range[],2,0)</f>
        <v>2</v>
      </c>
      <c r="AE812" s="6">
        <f>VLOOKUP(Feedback[[#This Row],[Variety of food]],Rating_Range[],2,0)</f>
        <v>1</v>
      </c>
      <c r="AF812" s="6">
        <f>VLOOKUP(Feedback[[#This Row],[Broadband &amp; TV]],Rating_Range[],2,0)</f>
        <v>1</v>
      </c>
      <c r="AG812" s="6">
        <f>VLOOKUP(Feedback[[#This Row],[Gym]],Rating_Range[],2,0)</f>
        <v>4</v>
      </c>
      <c r="AH812" s="6">
        <f>AVERAGE(Feedback[[#This Row],[S.A]:[Gymm]])</f>
        <v>2.25</v>
      </c>
      <c r="AI812" s="6">
        <f>AVERAGE(Feedback[[#This Row],[S.A]:[C-I-P]])</f>
        <v>3.5</v>
      </c>
      <c r="AJ812" s="6">
        <f>AVERAGE(Feedback[[#This Row],[RM_S]:[RM_C]])</f>
        <v>1.5</v>
      </c>
      <c r="AK812" s="6">
        <f>AVERAGE(Feedback[[#This Row],[F_Q]:[Var_Food]])</f>
        <v>1.5</v>
      </c>
      <c r="AL812" s="6">
        <f>AVERAGE(Feedback[[#This Row],[B &amp; TV]:[Gymm]])</f>
        <v>2.5</v>
      </c>
    </row>
    <row r="813" spans="1:38" x14ac:dyDescent="0.3">
      <c r="A813">
        <v>812</v>
      </c>
      <c r="B813" s="1">
        <v>44731</v>
      </c>
      <c r="C813" s="1">
        <v>44761</v>
      </c>
      <c r="D813" s="5">
        <f>INT(YEAR(Feedback[[#This Row],[Checkin Date]]))</f>
        <v>2022</v>
      </c>
      <c r="E813" s="5" t="s">
        <v>2009</v>
      </c>
      <c r="F813" s="5" t="str">
        <f>TEXT(Feedback[[#This Row],[Checkin Date]],"dddd")</f>
        <v>Sunday</v>
      </c>
      <c r="G813" s="5" t="str">
        <f>IF(OR(Feedback[[#This Row],[Checkin Day]]="Monday",Feedback[[#This Row],[Checkin Day]]="Tuesday",Feedback[[#This Row],[Checkin Day]]="Wednesday",Feedback[[#This Row],[Checkin Day]]="Thursday"),"Weekdays","Weekends")</f>
        <v>Weekends</v>
      </c>
      <c r="H813">
        <v>30</v>
      </c>
      <c r="I8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13" t="s">
        <v>843</v>
      </c>
      <c r="K813" t="s">
        <v>37</v>
      </c>
      <c r="L813" s="1">
        <v>21941</v>
      </c>
      <c r="M813" s="5">
        <f ca="1">DATEDIF(Feedback[[#This Row],[Date of Birth]],TODAY(),"Y")</f>
        <v>65</v>
      </c>
      <c r="N813" t="s">
        <v>22</v>
      </c>
      <c r="O813" t="s">
        <v>23</v>
      </c>
      <c r="P813">
        <v>4</v>
      </c>
      <c r="Q813">
        <v>9</v>
      </c>
      <c r="R813" t="s">
        <v>24</v>
      </c>
      <c r="S813" t="s">
        <v>25</v>
      </c>
      <c r="T813" t="s">
        <v>28</v>
      </c>
      <c r="U813" t="s">
        <v>27</v>
      </c>
      <c r="V813" t="s">
        <v>28</v>
      </c>
      <c r="W813" t="s">
        <v>27</v>
      </c>
      <c r="X813" t="s">
        <v>24</v>
      </c>
      <c r="Y813" t="s">
        <v>28</v>
      </c>
      <c r="Z813" s="6">
        <f>VLOOKUP(Feedback[[#This Row],[Staff attitude]],Rating_Range[],2,0)</f>
        <v>3</v>
      </c>
      <c r="AA813" s="6">
        <f>VLOOKUP(Feedback[[#This Row],[Check-in Process]],Rating_Range[],2,0)</f>
        <v>4</v>
      </c>
      <c r="AB813" s="6">
        <f>VLOOKUP(Feedback[[#This Row],[Room service]],Rating_Range[],2,0)</f>
        <v>5</v>
      </c>
      <c r="AC813" s="6">
        <f>VLOOKUP(Feedback[[#This Row],[Room cleanliness]],Rating_Range[],2,0)</f>
        <v>2</v>
      </c>
      <c r="AD813" s="6">
        <f>VLOOKUP(Feedback[[#This Row],[Food quality]],Rating_Range[],2,0)</f>
        <v>5</v>
      </c>
      <c r="AE813" s="6">
        <f>VLOOKUP(Feedback[[#This Row],[Variety of food]],Rating_Range[],2,0)</f>
        <v>2</v>
      </c>
      <c r="AF813" s="6">
        <f>VLOOKUP(Feedback[[#This Row],[Broadband &amp; TV]],Rating_Range[],2,0)</f>
        <v>3</v>
      </c>
      <c r="AG813" s="6">
        <f>VLOOKUP(Feedback[[#This Row],[Gym]],Rating_Range[],2,0)</f>
        <v>5</v>
      </c>
      <c r="AH813" s="6">
        <f>AVERAGE(Feedback[[#This Row],[S.A]:[Gymm]])</f>
        <v>3.625</v>
      </c>
      <c r="AI813" s="6">
        <f>AVERAGE(Feedback[[#This Row],[S.A]:[C-I-P]])</f>
        <v>3.5</v>
      </c>
      <c r="AJ813" s="6">
        <f>AVERAGE(Feedback[[#This Row],[RM_S]:[RM_C]])</f>
        <v>3.5</v>
      </c>
      <c r="AK813" s="6">
        <f>AVERAGE(Feedback[[#This Row],[F_Q]:[Var_Food]])</f>
        <v>3.5</v>
      </c>
      <c r="AL813" s="6">
        <f>AVERAGE(Feedback[[#This Row],[B &amp; TV]:[Gymm]])</f>
        <v>4</v>
      </c>
    </row>
    <row r="814" spans="1:38" x14ac:dyDescent="0.3">
      <c r="A814">
        <v>813</v>
      </c>
      <c r="B814" s="1">
        <v>44690</v>
      </c>
      <c r="C814" s="1">
        <v>44710</v>
      </c>
      <c r="D814" s="5">
        <f>INT(YEAR(Feedback[[#This Row],[Checkin Date]]))</f>
        <v>2022</v>
      </c>
      <c r="E814" s="5" t="s">
        <v>2011</v>
      </c>
      <c r="F814" s="5" t="str">
        <f>TEXT(Feedback[[#This Row],[Checkin Date]],"dddd")</f>
        <v>Monday</v>
      </c>
      <c r="G814" s="5" t="str">
        <f>IF(OR(Feedback[[#This Row],[Checkin Day]]="Monday",Feedback[[#This Row],[Checkin Day]]="Tuesday",Feedback[[#This Row],[Checkin Day]]="Wednesday",Feedback[[#This Row],[Checkin Day]]="Thursday"),"Weekdays","Weekends")</f>
        <v>Weekdays</v>
      </c>
      <c r="H814">
        <v>20</v>
      </c>
      <c r="I8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14" t="s">
        <v>844</v>
      </c>
      <c r="K814" t="s">
        <v>21</v>
      </c>
      <c r="L814" s="1">
        <v>25270</v>
      </c>
      <c r="M814" s="5">
        <f ca="1">DATEDIF(Feedback[[#This Row],[Date of Birth]],TODAY(),"Y")</f>
        <v>56</v>
      </c>
      <c r="N814" t="s">
        <v>22</v>
      </c>
      <c r="O814" t="s">
        <v>23</v>
      </c>
      <c r="P814">
        <v>5</v>
      </c>
      <c r="Q814">
        <v>7</v>
      </c>
      <c r="R814" t="s">
        <v>24</v>
      </c>
      <c r="S814" t="s">
        <v>28</v>
      </c>
      <c r="T814" t="s">
        <v>25</v>
      </c>
      <c r="U814" t="s">
        <v>26</v>
      </c>
      <c r="V814" t="s">
        <v>24</v>
      </c>
      <c r="W814" t="s">
        <v>27</v>
      </c>
      <c r="X814" t="s">
        <v>25</v>
      </c>
      <c r="Y814" t="s">
        <v>28</v>
      </c>
      <c r="Z814" s="6">
        <f>VLOOKUP(Feedback[[#This Row],[Staff attitude]],Rating_Range[],2,0)</f>
        <v>3</v>
      </c>
      <c r="AA814" s="6">
        <f>VLOOKUP(Feedback[[#This Row],[Check-in Process]],Rating_Range[],2,0)</f>
        <v>5</v>
      </c>
      <c r="AB814" s="6">
        <f>VLOOKUP(Feedback[[#This Row],[Room service]],Rating_Range[],2,0)</f>
        <v>4</v>
      </c>
      <c r="AC814" s="6">
        <f>VLOOKUP(Feedback[[#This Row],[Room cleanliness]],Rating_Range[],2,0)</f>
        <v>1</v>
      </c>
      <c r="AD814" s="6">
        <f>VLOOKUP(Feedback[[#This Row],[Food quality]],Rating_Range[],2,0)</f>
        <v>3</v>
      </c>
      <c r="AE814" s="6">
        <f>VLOOKUP(Feedback[[#This Row],[Variety of food]],Rating_Range[],2,0)</f>
        <v>2</v>
      </c>
      <c r="AF814" s="6">
        <f>VLOOKUP(Feedback[[#This Row],[Broadband &amp; TV]],Rating_Range[],2,0)</f>
        <v>4</v>
      </c>
      <c r="AG814" s="6">
        <f>VLOOKUP(Feedback[[#This Row],[Gym]],Rating_Range[],2,0)</f>
        <v>5</v>
      </c>
      <c r="AH814" s="6">
        <f>AVERAGE(Feedback[[#This Row],[S.A]:[Gymm]])</f>
        <v>3.375</v>
      </c>
      <c r="AI814" s="6">
        <f>AVERAGE(Feedback[[#This Row],[S.A]:[C-I-P]])</f>
        <v>4</v>
      </c>
      <c r="AJ814" s="6">
        <f>AVERAGE(Feedback[[#This Row],[RM_S]:[RM_C]])</f>
        <v>2.5</v>
      </c>
      <c r="AK814" s="6">
        <f>AVERAGE(Feedback[[#This Row],[F_Q]:[Var_Food]])</f>
        <v>2.5</v>
      </c>
      <c r="AL814" s="6">
        <f>AVERAGE(Feedback[[#This Row],[B &amp; TV]:[Gymm]])</f>
        <v>4.5</v>
      </c>
    </row>
    <row r="815" spans="1:38" x14ac:dyDescent="0.3">
      <c r="A815">
        <v>814</v>
      </c>
      <c r="B815" s="1">
        <v>44634</v>
      </c>
      <c r="C815" s="1">
        <v>44660</v>
      </c>
      <c r="D815" s="5">
        <f>INT(YEAR(Feedback[[#This Row],[Checkin Date]]))</f>
        <v>2022</v>
      </c>
      <c r="E815" s="5" t="s">
        <v>2017</v>
      </c>
      <c r="F815" s="5" t="str">
        <f>TEXT(Feedback[[#This Row],[Checkin Date]],"dddd")</f>
        <v>Monday</v>
      </c>
      <c r="G815" s="5" t="str">
        <f>IF(OR(Feedback[[#This Row],[Checkin Day]]="Monday",Feedback[[#This Row],[Checkin Day]]="Tuesday",Feedback[[#This Row],[Checkin Day]]="Wednesday",Feedback[[#This Row],[Checkin Day]]="Thursday"),"Weekdays","Weekends")</f>
        <v>Weekdays</v>
      </c>
      <c r="H815">
        <v>26</v>
      </c>
      <c r="I8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15" t="s">
        <v>845</v>
      </c>
      <c r="K815" t="s">
        <v>21</v>
      </c>
      <c r="L815" s="1">
        <v>32556</v>
      </c>
      <c r="M815" s="5">
        <f ca="1">DATEDIF(Feedback[[#This Row],[Date of Birth]],TODAY(),"Y")</f>
        <v>36</v>
      </c>
      <c r="N815" t="s">
        <v>31</v>
      </c>
      <c r="O815" t="s">
        <v>23</v>
      </c>
      <c r="P815">
        <v>4</v>
      </c>
      <c r="Q815">
        <v>6</v>
      </c>
      <c r="R815" t="s">
        <v>28</v>
      </c>
      <c r="S815" t="s">
        <v>28</v>
      </c>
      <c r="T815" t="s">
        <v>25</v>
      </c>
      <c r="U815" t="s">
        <v>26</v>
      </c>
      <c r="V815" t="s">
        <v>25</v>
      </c>
      <c r="W815" t="s">
        <v>26</v>
      </c>
      <c r="X815" t="s">
        <v>25</v>
      </c>
      <c r="Y815" t="s">
        <v>24</v>
      </c>
      <c r="Z815" s="6">
        <f>VLOOKUP(Feedback[[#This Row],[Staff attitude]],Rating_Range[],2,0)</f>
        <v>5</v>
      </c>
      <c r="AA815" s="6">
        <f>VLOOKUP(Feedback[[#This Row],[Check-in Process]],Rating_Range[],2,0)</f>
        <v>5</v>
      </c>
      <c r="AB815" s="6">
        <f>VLOOKUP(Feedback[[#This Row],[Room service]],Rating_Range[],2,0)</f>
        <v>4</v>
      </c>
      <c r="AC815" s="6">
        <f>VLOOKUP(Feedback[[#This Row],[Room cleanliness]],Rating_Range[],2,0)</f>
        <v>1</v>
      </c>
      <c r="AD815" s="6">
        <f>VLOOKUP(Feedback[[#This Row],[Food quality]],Rating_Range[],2,0)</f>
        <v>4</v>
      </c>
      <c r="AE815" s="6">
        <f>VLOOKUP(Feedback[[#This Row],[Variety of food]],Rating_Range[],2,0)</f>
        <v>1</v>
      </c>
      <c r="AF815" s="6">
        <f>VLOOKUP(Feedback[[#This Row],[Broadband &amp; TV]],Rating_Range[],2,0)</f>
        <v>4</v>
      </c>
      <c r="AG815" s="6">
        <f>VLOOKUP(Feedback[[#This Row],[Gym]],Rating_Range[],2,0)</f>
        <v>3</v>
      </c>
      <c r="AH815" s="6">
        <f>AVERAGE(Feedback[[#This Row],[S.A]:[Gymm]])</f>
        <v>3.375</v>
      </c>
      <c r="AI815" s="6">
        <f>AVERAGE(Feedback[[#This Row],[S.A]:[C-I-P]])</f>
        <v>5</v>
      </c>
      <c r="AJ815" s="6">
        <f>AVERAGE(Feedback[[#This Row],[RM_S]:[RM_C]])</f>
        <v>2.5</v>
      </c>
      <c r="AK815" s="6">
        <f>AVERAGE(Feedback[[#This Row],[F_Q]:[Var_Food]])</f>
        <v>2.5</v>
      </c>
      <c r="AL815" s="6">
        <f>AVERAGE(Feedback[[#This Row],[B &amp; TV]:[Gymm]])</f>
        <v>3.5</v>
      </c>
    </row>
    <row r="816" spans="1:38" x14ac:dyDescent="0.3">
      <c r="A816">
        <v>815</v>
      </c>
      <c r="B816" s="1">
        <v>44357</v>
      </c>
      <c r="C816" s="1">
        <v>44372</v>
      </c>
      <c r="D816" s="5">
        <f>INT(YEAR(Feedback[[#This Row],[Checkin Date]]))</f>
        <v>2021</v>
      </c>
      <c r="E816" s="5" t="s">
        <v>2009</v>
      </c>
      <c r="F816" s="5" t="str">
        <f>TEXT(Feedback[[#This Row],[Checkin Date]],"dddd")</f>
        <v>Thursday</v>
      </c>
      <c r="G816" s="5" t="str">
        <f>IF(OR(Feedback[[#This Row],[Checkin Day]]="Monday",Feedback[[#This Row],[Checkin Day]]="Tuesday",Feedback[[#This Row],[Checkin Day]]="Wednesday",Feedback[[#This Row],[Checkin Day]]="Thursday"),"Weekdays","Weekends")</f>
        <v>Weekdays</v>
      </c>
      <c r="H816">
        <v>15</v>
      </c>
      <c r="I8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16" t="s">
        <v>846</v>
      </c>
      <c r="K816" t="s">
        <v>21</v>
      </c>
      <c r="L816" s="1">
        <v>18810</v>
      </c>
      <c r="M816" s="5">
        <f ca="1">DATEDIF(Feedback[[#This Row],[Date of Birth]],TODAY(),"Y")</f>
        <v>74</v>
      </c>
      <c r="N816" t="s">
        <v>22</v>
      </c>
      <c r="O816" t="s">
        <v>23</v>
      </c>
      <c r="P816">
        <v>4</v>
      </c>
      <c r="Q816">
        <v>10</v>
      </c>
      <c r="R816" t="s">
        <v>27</v>
      </c>
      <c r="S816" t="s">
        <v>27</v>
      </c>
      <c r="T816" t="s">
        <v>24</v>
      </c>
      <c r="U816" t="s">
        <v>27</v>
      </c>
      <c r="V816" t="s">
        <v>28</v>
      </c>
      <c r="W816" t="s">
        <v>27</v>
      </c>
      <c r="X816" t="s">
        <v>27</v>
      </c>
      <c r="Y816" t="s">
        <v>24</v>
      </c>
      <c r="Z816" s="6">
        <f>VLOOKUP(Feedback[[#This Row],[Staff attitude]],Rating_Range[],2,0)</f>
        <v>2</v>
      </c>
      <c r="AA816" s="6">
        <f>VLOOKUP(Feedback[[#This Row],[Check-in Process]],Rating_Range[],2,0)</f>
        <v>2</v>
      </c>
      <c r="AB816" s="6">
        <f>VLOOKUP(Feedback[[#This Row],[Room service]],Rating_Range[],2,0)</f>
        <v>3</v>
      </c>
      <c r="AC816" s="6">
        <f>VLOOKUP(Feedback[[#This Row],[Room cleanliness]],Rating_Range[],2,0)</f>
        <v>2</v>
      </c>
      <c r="AD816" s="6">
        <f>VLOOKUP(Feedback[[#This Row],[Food quality]],Rating_Range[],2,0)</f>
        <v>5</v>
      </c>
      <c r="AE816" s="6">
        <f>VLOOKUP(Feedback[[#This Row],[Variety of food]],Rating_Range[],2,0)</f>
        <v>2</v>
      </c>
      <c r="AF816" s="6">
        <f>VLOOKUP(Feedback[[#This Row],[Broadband &amp; TV]],Rating_Range[],2,0)</f>
        <v>2</v>
      </c>
      <c r="AG816" s="6">
        <f>VLOOKUP(Feedback[[#This Row],[Gym]],Rating_Range[],2,0)</f>
        <v>3</v>
      </c>
      <c r="AH816" s="6">
        <f>AVERAGE(Feedback[[#This Row],[S.A]:[Gymm]])</f>
        <v>2.625</v>
      </c>
      <c r="AI816" s="6">
        <f>AVERAGE(Feedback[[#This Row],[S.A]:[C-I-P]])</f>
        <v>2</v>
      </c>
      <c r="AJ816" s="6">
        <f>AVERAGE(Feedback[[#This Row],[RM_S]:[RM_C]])</f>
        <v>2.5</v>
      </c>
      <c r="AK816" s="6">
        <f>AVERAGE(Feedback[[#This Row],[F_Q]:[Var_Food]])</f>
        <v>3.5</v>
      </c>
      <c r="AL816" s="6">
        <f>AVERAGE(Feedback[[#This Row],[B &amp; TV]:[Gymm]])</f>
        <v>2.5</v>
      </c>
    </row>
    <row r="817" spans="1:38" x14ac:dyDescent="0.3">
      <c r="A817">
        <v>816</v>
      </c>
      <c r="B817" s="1">
        <v>44501</v>
      </c>
      <c r="C817" s="1">
        <v>44522</v>
      </c>
      <c r="D817" s="5">
        <f>INT(YEAR(Feedback[[#This Row],[Checkin Date]]))</f>
        <v>2021</v>
      </c>
      <c r="E817" s="5" t="s">
        <v>2015</v>
      </c>
      <c r="F817" s="5" t="str">
        <f>TEXT(Feedback[[#This Row],[Checkin Date]],"dddd")</f>
        <v>Monday</v>
      </c>
      <c r="G817" s="5" t="str">
        <f>IF(OR(Feedback[[#This Row],[Checkin Day]]="Monday",Feedback[[#This Row],[Checkin Day]]="Tuesday",Feedback[[#This Row],[Checkin Day]]="Wednesday",Feedback[[#This Row],[Checkin Day]]="Thursday"),"Weekdays","Weekends")</f>
        <v>Weekdays</v>
      </c>
      <c r="H817">
        <v>21</v>
      </c>
      <c r="I8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17" t="s">
        <v>847</v>
      </c>
      <c r="K817" t="s">
        <v>21</v>
      </c>
      <c r="L817" s="1">
        <v>26022</v>
      </c>
      <c r="M817" s="5">
        <f ca="1">DATEDIF(Feedback[[#This Row],[Date of Birth]],TODAY(),"Y")</f>
        <v>54</v>
      </c>
      <c r="N817" t="s">
        <v>31</v>
      </c>
      <c r="O817" t="s">
        <v>1995</v>
      </c>
      <c r="P817">
        <v>1</v>
      </c>
      <c r="Q817">
        <v>9</v>
      </c>
      <c r="R817" t="s">
        <v>24</v>
      </c>
      <c r="S817" t="s">
        <v>25</v>
      </c>
      <c r="T817" t="s">
        <v>28</v>
      </c>
      <c r="U817" t="s">
        <v>28</v>
      </c>
      <c r="V817" t="s">
        <v>26</v>
      </c>
      <c r="W817" t="s">
        <v>26</v>
      </c>
      <c r="X817" t="s">
        <v>26</v>
      </c>
      <c r="Y817" t="s">
        <v>26</v>
      </c>
      <c r="Z817" s="6">
        <f>VLOOKUP(Feedback[[#This Row],[Staff attitude]],Rating_Range[],2,0)</f>
        <v>3</v>
      </c>
      <c r="AA817" s="6">
        <f>VLOOKUP(Feedback[[#This Row],[Check-in Process]],Rating_Range[],2,0)</f>
        <v>4</v>
      </c>
      <c r="AB817" s="6">
        <f>VLOOKUP(Feedback[[#This Row],[Room service]],Rating_Range[],2,0)</f>
        <v>5</v>
      </c>
      <c r="AC817" s="6">
        <f>VLOOKUP(Feedback[[#This Row],[Room cleanliness]],Rating_Range[],2,0)</f>
        <v>5</v>
      </c>
      <c r="AD817" s="6">
        <f>VLOOKUP(Feedback[[#This Row],[Food quality]],Rating_Range[],2,0)</f>
        <v>1</v>
      </c>
      <c r="AE817" s="6">
        <f>VLOOKUP(Feedback[[#This Row],[Variety of food]],Rating_Range[],2,0)</f>
        <v>1</v>
      </c>
      <c r="AF817" s="6">
        <f>VLOOKUP(Feedback[[#This Row],[Broadband &amp; TV]],Rating_Range[],2,0)</f>
        <v>1</v>
      </c>
      <c r="AG817" s="6">
        <f>VLOOKUP(Feedback[[#This Row],[Gym]],Rating_Range[],2,0)</f>
        <v>1</v>
      </c>
      <c r="AH817" s="6">
        <f>AVERAGE(Feedback[[#This Row],[S.A]:[Gymm]])</f>
        <v>2.625</v>
      </c>
      <c r="AI817" s="6">
        <f>AVERAGE(Feedback[[#This Row],[S.A]:[C-I-P]])</f>
        <v>3.5</v>
      </c>
      <c r="AJ817" s="6">
        <f>AVERAGE(Feedback[[#This Row],[RM_S]:[RM_C]])</f>
        <v>5</v>
      </c>
      <c r="AK817" s="6">
        <f>AVERAGE(Feedback[[#This Row],[F_Q]:[Var_Food]])</f>
        <v>1</v>
      </c>
      <c r="AL817" s="6">
        <f>AVERAGE(Feedback[[#This Row],[B &amp; TV]:[Gymm]])</f>
        <v>1</v>
      </c>
    </row>
    <row r="818" spans="1:38" x14ac:dyDescent="0.3">
      <c r="A818">
        <v>817</v>
      </c>
      <c r="B818" s="1">
        <v>44441</v>
      </c>
      <c r="C818" s="1">
        <v>44443</v>
      </c>
      <c r="D818" s="5">
        <f>INT(YEAR(Feedback[[#This Row],[Checkin Date]]))</f>
        <v>2021</v>
      </c>
      <c r="E818" s="5" t="s">
        <v>2019</v>
      </c>
      <c r="F818" s="5" t="str">
        <f>TEXT(Feedback[[#This Row],[Checkin Date]],"dddd")</f>
        <v>Thursday</v>
      </c>
      <c r="G818" s="5" t="str">
        <f>IF(OR(Feedback[[#This Row],[Checkin Day]]="Monday",Feedback[[#This Row],[Checkin Day]]="Tuesday",Feedback[[#This Row],[Checkin Day]]="Wednesday",Feedback[[#This Row],[Checkin Day]]="Thursday"),"Weekdays","Weekends")</f>
        <v>Weekdays</v>
      </c>
      <c r="H818">
        <v>2</v>
      </c>
      <c r="I8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18" t="s">
        <v>848</v>
      </c>
      <c r="K818" t="s">
        <v>21</v>
      </c>
      <c r="L818" s="1">
        <v>37595</v>
      </c>
      <c r="M818" s="5">
        <f ca="1">DATEDIF(Feedback[[#This Row],[Date of Birth]],TODAY(),"Y")</f>
        <v>22</v>
      </c>
      <c r="N818" t="s">
        <v>22</v>
      </c>
      <c r="O818" t="s">
        <v>23</v>
      </c>
      <c r="P818">
        <v>2</v>
      </c>
      <c r="Q818">
        <v>8</v>
      </c>
      <c r="R818" t="s">
        <v>24</v>
      </c>
      <c r="S818" t="s">
        <v>24</v>
      </c>
      <c r="T818" t="s">
        <v>27</v>
      </c>
      <c r="U818" t="s">
        <v>26</v>
      </c>
      <c r="V818" t="s">
        <v>25</v>
      </c>
      <c r="W818" t="s">
        <v>27</v>
      </c>
      <c r="X818" t="s">
        <v>25</v>
      </c>
      <c r="Y818" t="s">
        <v>24</v>
      </c>
      <c r="Z818" s="6">
        <f>VLOOKUP(Feedback[[#This Row],[Staff attitude]],Rating_Range[],2,0)</f>
        <v>3</v>
      </c>
      <c r="AA818" s="6">
        <f>VLOOKUP(Feedback[[#This Row],[Check-in Process]],Rating_Range[],2,0)</f>
        <v>3</v>
      </c>
      <c r="AB818" s="6">
        <f>VLOOKUP(Feedback[[#This Row],[Room service]],Rating_Range[],2,0)</f>
        <v>2</v>
      </c>
      <c r="AC818" s="6">
        <f>VLOOKUP(Feedback[[#This Row],[Room cleanliness]],Rating_Range[],2,0)</f>
        <v>1</v>
      </c>
      <c r="AD818" s="6">
        <f>VLOOKUP(Feedback[[#This Row],[Food quality]],Rating_Range[],2,0)</f>
        <v>4</v>
      </c>
      <c r="AE818" s="6">
        <f>VLOOKUP(Feedback[[#This Row],[Variety of food]],Rating_Range[],2,0)</f>
        <v>2</v>
      </c>
      <c r="AF818" s="6">
        <f>VLOOKUP(Feedback[[#This Row],[Broadband &amp; TV]],Rating_Range[],2,0)</f>
        <v>4</v>
      </c>
      <c r="AG818" s="6">
        <f>VLOOKUP(Feedback[[#This Row],[Gym]],Rating_Range[],2,0)</f>
        <v>3</v>
      </c>
      <c r="AH818" s="6">
        <f>AVERAGE(Feedback[[#This Row],[S.A]:[Gymm]])</f>
        <v>2.75</v>
      </c>
      <c r="AI818" s="6">
        <f>AVERAGE(Feedback[[#This Row],[S.A]:[C-I-P]])</f>
        <v>3</v>
      </c>
      <c r="AJ818" s="6">
        <f>AVERAGE(Feedback[[#This Row],[RM_S]:[RM_C]])</f>
        <v>1.5</v>
      </c>
      <c r="AK818" s="6">
        <f>AVERAGE(Feedback[[#This Row],[F_Q]:[Var_Food]])</f>
        <v>3</v>
      </c>
      <c r="AL818" s="6">
        <f>AVERAGE(Feedback[[#This Row],[B &amp; TV]:[Gymm]])</f>
        <v>3.5</v>
      </c>
    </row>
    <row r="819" spans="1:38" x14ac:dyDescent="0.3">
      <c r="A819">
        <v>818</v>
      </c>
      <c r="B819" s="1">
        <v>44233</v>
      </c>
      <c r="C819" s="1">
        <v>44237</v>
      </c>
      <c r="D819" s="5">
        <f>INT(YEAR(Feedback[[#This Row],[Checkin Date]]))</f>
        <v>2021</v>
      </c>
      <c r="E819" s="5" t="s">
        <v>2018</v>
      </c>
      <c r="F819" s="5" t="str">
        <f>TEXT(Feedback[[#This Row],[Checkin Date]],"dddd")</f>
        <v>Saturday</v>
      </c>
      <c r="G819" s="5" t="str">
        <f>IF(OR(Feedback[[#This Row],[Checkin Day]]="Monday",Feedback[[#This Row],[Checkin Day]]="Tuesday",Feedback[[#This Row],[Checkin Day]]="Wednesday",Feedback[[#This Row],[Checkin Day]]="Thursday"),"Weekdays","Weekends")</f>
        <v>Weekends</v>
      </c>
      <c r="H819">
        <v>4</v>
      </c>
      <c r="I8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19" t="s">
        <v>849</v>
      </c>
      <c r="K819" t="s">
        <v>37</v>
      </c>
      <c r="L819" s="1">
        <v>29468</v>
      </c>
      <c r="M819" s="5">
        <f ca="1">DATEDIF(Feedback[[#This Row],[Date of Birth]],TODAY(),"Y")</f>
        <v>44</v>
      </c>
      <c r="N819" t="s">
        <v>22</v>
      </c>
      <c r="O819" t="s">
        <v>23</v>
      </c>
      <c r="P819">
        <v>3</v>
      </c>
      <c r="Q819">
        <v>9</v>
      </c>
      <c r="R819" t="s">
        <v>25</v>
      </c>
      <c r="S819" t="s">
        <v>25</v>
      </c>
      <c r="T819" t="s">
        <v>25</v>
      </c>
      <c r="U819" t="s">
        <v>28</v>
      </c>
      <c r="V819" t="s">
        <v>27</v>
      </c>
      <c r="W819" t="s">
        <v>27</v>
      </c>
      <c r="X819" t="s">
        <v>24</v>
      </c>
      <c r="Y819" t="s">
        <v>28</v>
      </c>
      <c r="Z819" s="6">
        <f>VLOOKUP(Feedback[[#This Row],[Staff attitude]],Rating_Range[],2,0)</f>
        <v>4</v>
      </c>
      <c r="AA819" s="6">
        <f>VLOOKUP(Feedback[[#This Row],[Check-in Process]],Rating_Range[],2,0)</f>
        <v>4</v>
      </c>
      <c r="AB819" s="6">
        <f>VLOOKUP(Feedback[[#This Row],[Room service]],Rating_Range[],2,0)</f>
        <v>4</v>
      </c>
      <c r="AC819" s="6">
        <f>VLOOKUP(Feedback[[#This Row],[Room cleanliness]],Rating_Range[],2,0)</f>
        <v>5</v>
      </c>
      <c r="AD819" s="6">
        <f>VLOOKUP(Feedback[[#This Row],[Food quality]],Rating_Range[],2,0)</f>
        <v>2</v>
      </c>
      <c r="AE819" s="6">
        <f>VLOOKUP(Feedback[[#This Row],[Variety of food]],Rating_Range[],2,0)</f>
        <v>2</v>
      </c>
      <c r="AF819" s="6">
        <f>VLOOKUP(Feedback[[#This Row],[Broadband &amp; TV]],Rating_Range[],2,0)</f>
        <v>3</v>
      </c>
      <c r="AG819" s="6">
        <f>VLOOKUP(Feedback[[#This Row],[Gym]],Rating_Range[],2,0)</f>
        <v>5</v>
      </c>
      <c r="AH819" s="6">
        <f>AVERAGE(Feedback[[#This Row],[S.A]:[Gymm]])</f>
        <v>3.625</v>
      </c>
      <c r="AI819" s="6">
        <f>AVERAGE(Feedback[[#This Row],[S.A]:[C-I-P]])</f>
        <v>4</v>
      </c>
      <c r="AJ819" s="6">
        <f>AVERAGE(Feedback[[#This Row],[RM_S]:[RM_C]])</f>
        <v>4.5</v>
      </c>
      <c r="AK819" s="6">
        <f>AVERAGE(Feedback[[#This Row],[F_Q]:[Var_Food]])</f>
        <v>2</v>
      </c>
      <c r="AL819" s="6">
        <f>AVERAGE(Feedback[[#This Row],[B &amp; TV]:[Gymm]])</f>
        <v>4</v>
      </c>
    </row>
    <row r="820" spans="1:38" x14ac:dyDescent="0.3">
      <c r="A820">
        <v>819</v>
      </c>
      <c r="B820" s="1">
        <v>44660</v>
      </c>
      <c r="C820" s="1">
        <v>44689</v>
      </c>
      <c r="D820" s="5">
        <f>INT(YEAR(Feedback[[#This Row],[Checkin Date]]))</f>
        <v>2022</v>
      </c>
      <c r="E820" s="5" t="s">
        <v>2008</v>
      </c>
      <c r="F820" s="5" t="str">
        <f>TEXT(Feedback[[#This Row],[Checkin Date]],"dddd")</f>
        <v>Saturday</v>
      </c>
      <c r="G820" s="5" t="str">
        <f>IF(OR(Feedback[[#This Row],[Checkin Day]]="Monday",Feedback[[#This Row],[Checkin Day]]="Tuesday",Feedback[[#This Row],[Checkin Day]]="Wednesday",Feedback[[#This Row],[Checkin Day]]="Thursday"),"Weekdays","Weekends")</f>
        <v>Weekends</v>
      </c>
      <c r="H820">
        <v>29</v>
      </c>
      <c r="I8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20" t="s">
        <v>850</v>
      </c>
      <c r="K820" t="s">
        <v>21</v>
      </c>
      <c r="L820" s="1">
        <v>34602</v>
      </c>
      <c r="M820" s="5">
        <f ca="1">DATEDIF(Feedback[[#This Row],[Date of Birth]],TODAY(),"Y")</f>
        <v>30</v>
      </c>
      <c r="N820" t="s">
        <v>31</v>
      </c>
      <c r="O820" t="s">
        <v>1993</v>
      </c>
      <c r="P820">
        <v>3</v>
      </c>
      <c r="Q820">
        <v>9</v>
      </c>
      <c r="R820" t="s">
        <v>24</v>
      </c>
      <c r="S820" t="s">
        <v>28</v>
      </c>
      <c r="T820" t="s">
        <v>25</v>
      </c>
      <c r="U820" t="s">
        <v>24</v>
      </c>
      <c r="V820" t="s">
        <v>25</v>
      </c>
      <c r="W820" t="s">
        <v>27</v>
      </c>
      <c r="X820" t="s">
        <v>28</v>
      </c>
      <c r="Y820" t="s">
        <v>24</v>
      </c>
      <c r="Z820" s="6">
        <f>VLOOKUP(Feedback[[#This Row],[Staff attitude]],Rating_Range[],2,0)</f>
        <v>3</v>
      </c>
      <c r="AA820" s="6">
        <f>VLOOKUP(Feedback[[#This Row],[Check-in Process]],Rating_Range[],2,0)</f>
        <v>5</v>
      </c>
      <c r="AB820" s="6">
        <f>VLOOKUP(Feedback[[#This Row],[Room service]],Rating_Range[],2,0)</f>
        <v>4</v>
      </c>
      <c r="AC820" s="6">
        <f>VLOOKUP(Feedback[[#This Row],[Room cleanliness]],Rating_Range[],2,0)</f>
        <v>3</v>
      </c>
      <c r="AD820" s="6">
        <f>VLOOKUP(Feedback[[#This Row],[Food quality]],Rating_Range[],2,0)</f>
        <v>4</v>
      </c>
      <c r="AE820" s="6">
        <f>VLOOKUP(Feedback[[#This Row],[Variety of food]],Rating_Range[],2,0)</f>
        <v>2</v>
      </c>
      <c r="AF820" s="6">
        <f>VLOOKUP(Feedback[[#This Row],[Broadband &amp; TV]],Rating_Range[],2,0)</f>
        <v>5</v>
      </c>
      <c r="AG820" s="6">
        <f>VLOOKUP(Feedback[[#This Row],[Gym]],Rating_Range[],2,0)</f>
        <v>3</v>
      </c>
      <c r="AH820" s="6">
        <f>AVERAGE(Feedback[[#This Row],[S.A]:[Gymm]])</f>
        <v>3.625</v>
      </c>
      <c r="AI820" s="6">
        <f>AVERAGE(Feedback[[#This Row],[S.A]:[C-I-P]])</f>
        <v>4</v>
      </c>
      <c r="AJ820" s="6">
        <f>AVERAGE(Feedback[[#This Row],[RM_S]:[RM_C]])</f>
        <v>3.5</v>
      </c>
      <c r="AK820" s="6">
        <f>AVERAGE(Feedback[[#This Row],[F_Q]:[Var_Food]])</f>
        <v>3</v>
      </c>
      <c r="AL820" s="6">
        <f>AVERAGE(Feedback[[#This Row],[B &amp; TV]:[Gymm]])</f>
        <v>4</v>
      </c>
    </row>
    <row r="821" spans="1:38" x14ac:dyDescent="0.3">
      <c r="A821">
        <v>820</v>
      </c>
      <c r="B821" s="1">
        <v>44742</v>
      </c>
      <c r="C821" s="1">
        <v>44758</v>
      </c>
      <c r="D821" s="5">
        <f>INT(YEAR(Feedback[[#This Row],[Checkin Date]]))</f>
        <v>2022</v>
      </c>
      <c r="E821" s="5" t="s">
        <v>2009</v>
      </c>
      <c r="F821" s="5" t="str">
        <f>TEXT(Feedback[[#This Row],[Checkin Date]],"dddd")</f>
        <v>Thursday</v>
      </c>
      <c r="G821" s="5" t="str">
        <f>IF(OR(Feedback[[#This Row],[Checkin Day]]="Monday",Feedback[[#This Row],[Checkin Day]]="Tuesday",Feedback[[#This Row],[Checkin Day]]="Wednesday",Feedback[[#This Row],[Checkin Day]]="Thursday"),"Weekdays","Weekends")</f>
        <v>Weekdays</v>
      </c>
      <c r="H821">
        <v>16</v>
      </c>
      <c r="I8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21" t="s">
        <v>851</v>
      </c>
      <c r="K821" t="s">
        <v>21</v>
      </c>
      <c r="L821" s="1">
        <v>22545</v>
      </c>
      <c r="M821" s="5">
        <f ca="1">DATEDIF(Feedback[[#This Row],[Date of Birth]],TODAY(),"Y")</f>
        <v>63</v>
      </c>
      <c r="N821" t="s">
        <v>35</v>
      </c>
      <c r="O821" t="s">
        <v>23</v>
      </c>
      <c r="P821">
        <v>2</v>
      </c>
      <c r="Q821">
        <v>9</v>
      </c>
      <c r="R821" t="s">
        <v>28</v>
      </c>
      <c r="S821" t="s">
        <v>25</v>
      </c>
      <c r="T821" t="s">
        <v>24</v>
      </c>
      <c r="U821" t="s">
        <v>24</v>
      </c>
      <c r="V821" t="s">
        <v>24</v>
      </c>
      <c r="W821" t="s">
        <v>27</v>
      </c>
      <c r="X821" t="s">
        <v>24</v>
      </c>
      <c r="Y821" t="s">
        <v>24</v>
      </c>
      <c r="Z821" s="6">
        <f>VLOOKUP(Feedback[[#This Row],[Staff attitude]],Rating_Range[],2,0)</f>
        <v>5</v>
      </c>
      <c r="AA821" s="6">
        <f>VLOOKUP(Feedback[[#This Row],[Check-in Process]],Rating_Range[],2,0)</f>
        <v>4</v>
      </c>
      <c r="AB821" s="6">
        <f>VLOOKUP(Feedback[[#This Row],[Room service]],Rating_Range[],2,0)</f>
        <v>3</v>
      </c>
      <c r="AC821" s="6">
        <f>VLOOKUP(Feedback[[#This Row],[Room cleanliness]],Rating_Range[],2,0)</f>
        <v>3</v>
      </c>
      <c r="AD821" s="6">
        <f>VLOOKUP(Feedback[[#This Row],[Food quality]],Rating_Range[],2,0)</f>
        <v>3</v>
      </c>
      <c r="AE821" s="6">
        <f>VLOOKUP(Feedback[[#This Row],[Variety of food]],Rating_Range[],2,0)</f>
        <v>2</v>
      </c>
      <c r="AF821" s="6">
        <f>VLOOKUP(Feedback[[#This Row],[Broadband &amp; TV]],Rating_Range[],2,0)</f>
        <v>3</v>
      </c>
      <c r="AG821" s="6">
        <f>VLOOKUP(Feedback[[#This Row],[Gym]],Rating_Range[],2,0)</f>
        <v>3</v>
      </c>
      <c r="AH821" s="6">
        <f>AVERAGE(Feedback[[#This Row],[S.A]:[Gymm]])</f>
        <v>3.25</v>
      </c>
      <c r="AI821" s="6">
        <f>AVERAGE(Feedback[[#This Row],[S.A]:[C-I-P]])</f>
        <v>4.5</v>
      </c>
      <c r="AJ821" s="6">
        <f>AVERAGE(Feedback[[#This Row],[RM_S]:[RM_C]])</f>
        <v>3</v>
      </c>
      <c r="AK821" s="6">
        <f>AVERAGE(Feedback[[#This Row],[F_Q]:[Var_Food]])</f>
        <v>2.5</v>
      </c>
      <c r="AL821" s="6">
        <f>AVERAGE(Feedback[[#This Row],[B &amp; TV]:[Gymm]])</f>
        <v>3</v>
      </c>
    </row>
    <row r="822" spans="1:38" x14ac:dyDescent="0.3">
      <c r="A822">
        <v>821</v>
      </c>
      <c r="B822" s="1">
        <v>43940</v>
      </c>
      <c r="C822" s="1">
        <v>43965</v>
      </c>
      <c r="D822" s="5">
        <f>INT(YEAR(Feedback[[#This Row],[Checkin Date]]))</f>
        <v>2020</v>
      </c>
      <c r="E822" s="5" t="s">
        <v>2008</v>
      </c>
      <c r="F822" s="5" t="str">
        <f>TEXT(Feedback[[#This Row],[Checkin Date]],"dddd")</f>
        <v>Sunday</v>
      </c>
      <c r="G822" s="5" t="str">
        <f>IF(OR(Feedback[[#This Row],[Checkin Day]]="Monday",Feedback[[#This Row],[Checkin Day]]="Tuesday",Feedback[[#This Row],[Checkin Day]]="Wednesday",Feedback[[#This Row],[Checkin Day]]="Thursday"),"Weekdays","Weekends")</f>
        <v>Weekends</v>
      </c>
      <c r="H822">
        <v>25</v>
      </c>
      <c r="I8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22" t="s">
        <v>852</v>
      </c>
      <c r="K822" t="s">
        <v>37</v>
      </c>
      <c r="L822" s="1">
        <v>23476</v>
      </c>
      <c r="M822" s="5">
        <f ca="1">DATEDIF(Feedback[[#This Row],[Date of Birth]],TODAY(),"Y")</f>
        <v>61</v>
      </c>
      <c r="N822" t="s">
        <v>31</v>
      </c>
      <c r="O822" t="s">
        <v>1993</v>
      </c>
      <c r="P822">
        <v>5</v>
      </c>
      <c r="Q822">
        <v>9</v>
      </c>
      <c r="R822" t="s">
        <v>28</v>
      </c>
      <c r="S822" t="s">
        <v>25</v>
      </c>
      <c r="T822" t="s">
        <v>28</v>
      </c>
      <c r="U822" t="s">
        <v>26</v>
      </c>
      <c r="V822" t="s">
        <v>24</v>
      </c>
      <c r="W822" t="s">
        <v>26</v>
      </c>
      <c r="X822" t="s">
        <v>24</v>
      </c>
      <c r="Y822" t="s">
        <v>26</v>
      </c>
      <c r="Z822" s="6">
        <f>VLOOKUP(Feedback[[#This Row],[Staff attitude]],Rating_Range[],2,0)</f>
        <v>5</v>
      </c>
      <c r="AA822" s="6">
        <f>VLOOKUP(Feedback[[#This Row],[Check-in Process]],Rating_Range[],2,0)</f>
        <v>4</v>
      </c>
      <c r="AB822" s="6">
        <f>VLOOKUP(Feedback[[#This Row],[Room service]],Rating_Range[],2,0)</f>
        <v>5</v>
      </c>
      <c r="AC822" s="6">
        <f>VLOOKUP(Feedback[[#This Row],[Room cleanliness]],Rating_Range[],2,0)</f>
        <v>1</v>
      </c>
      <c r="AD822" s="6">
        <f>VLOOKUP(Feedback[[#This Row],[Food quality]],Rating_Range[],2,0)</f>
        <v>3</v>
      </c>
      <c r="AE822" s="6">
        <f>VLOOKUP(Feedback[[#This Row],[Variety of food]],Rating_Range[],2,0)</f>
        <v>1</v>
      </c>
      <c r="AF822" s="6">
        <f>VLOOKUP(Feedback[[#This Row],[Broadband &amp; TV]],Rating_Range[],2,0)</f>
        <v>3</v>
      </c>
      <c r="AG822" s="6">
        <f>VLOOKUP(Feedback[[#This Row],[Gym]],Rating_Range[],2,0)</f>
        <v>1</v>
      </c>
      <c r="AH822" s="6">
        <f>AVERAGE(Feedback[[#This Row],[S.A]:[Gymm]])</f>
        <v>2.875</v>
      </c>
      <c r="AI822" s="6">
        <f>AVERAGE(Feedback[[#This Row],[S.A]:[C-I-P]])</f>
        <v>4.5</v>
      </c>
      <c r="AJ822" s="6">
        <f>AVERAGE(Feedback[[#This Row],[RM_S]:[RM_C]])</f>
        <v>3</v>
      </c>
      <c r="AK822" s="6">
        <f>AVERAGE(Feedback[[#This Row],[F_Q]:[Var_Food]])</f>
        <v>2</v>
      </c>
      <c r="AL822" s="6">
        <f>AVERAGE(Feedback[[#This Row],[B &amp; TV]:[Gymm]])</f>
        <v>2</v>
      </c>
    </row>
    <row r="823" spans="1:38" x14ac:dyDescent="0.3">
      <c r="A823">
        <v>822</v>
      </c>
      <c r="B823" s="1">
        <v>44078</v>
      </c>
      <c r="C823" s="1">
        <v>44102</v>
      </c>
      <c r="D823" s="5">
        <f>INT(YEAR(Feedback[[#This Row],[Checkin Date]]))</f>
        <v>2020</v>
      </c>
      <c r="E823" s="5" t="s">
        <v>2019</v>
      </c>
      <c r="F823" s="5" t="str">
        <f>TEXT(Feedback[[#This Row],[Checkin Date]],"dddd")</f>
        <v>Friday</v>
      </c>
      <c r="G823" s="5" t="str">
        <f>IF(OR(Feedback[[#This Row],[Checkin Day]]="Monday",Feedback[[#This Row],[Checkin Day]]="Tuesday",Feedback[[#This Row],[Checkin Day]]="Wednesday",Feedback[[#This Row],[Checkin Day]]="Thursday"),"Weekdays","Weekends")</f>
        <v>Weekends</v>
      </c>
      <c r="H823">
        <v>24</v>
      </c>
      <c r="I8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23" t="s">
        <v>853</v>
      </c>
      <c r="K823" t="s">
        <v>37</v>
      </c>
      <c r="L823" s="1">
        <v>22766</v>
      </c>
      <c r="M823" s="5">
        <f ca="1">DATEDIF(Feedback[[#This Row],[Date of Birth]],TODAY(),"Y")</f>
        <v>63</v>
      </c>
      <c r="N823" t="s">
        <v>22</v>
      </c>
      <c r="O823" t="s">
        <v>23</v>
      </c>
      <c r="P823">
        <v>3</v>
      </c>
      <c r="Q823">
        <v>9</v>
      </c>
      <c r="R823" t="s">
        <v>28</v>
      </c>
      <c r="S823" t="s">
        <v>25</v>
      </c>
      <c r="T823" t="s">
        <v>24</v>
      </c>
      <c r="U823" t="s">
        <v>24</v>
      </c>
      <c r="V823" t="s">
        <v>26</v>
      </c>
      <c r="W823" t="s">
        <v>27</v>
      </c>
      <c r="X823" t="s">
        <v>28</v>
      </c>
      <c r="Y823" t="s">
        <v>28</v>
      </c>
      <c r="Z823" s="6">
        <f>VLOOKUP(Feedback[[#This Row],[Staff attitude]],Rating_Range[],2,0)</f>
        <v>5</v>
      </c>
      <c r="AA823" s="6">
        <f>VLOOKUP(Feedback[[#This Row],[Check-in Process]],Rating_Range[],2,0)</f>
        <v>4</v>
      </c>
      <c r="AB823" s="6">
        <f>VLOOKUP(Feedback[[#This Row],[Room service]],Rating_Range[],2,0)</f>
        <v>3</v>
      </c>
      <c r="AC823" s="6">
        <f>VLOOKUP(Feedback[[#This Row],[Room cleanliness]],Rating_Range[],2,0)</f>
        <v>3</v>
      </c>
      <c r="AD823" s="6">
        <f>VLOOKUP(Feedback[[#This Row],[Food quality]],Rating_Range[],2,0)</f>
        <v>1</v>
      </c>
      <c r="AE823" s="6">
        <f>VLOOKUP(Feedback[[#This Row],[Variety of food]],Rating_Range[],2,0)</f>
        <v>2</v>
      </c>
      <c r="AF823" s="6">
        <f>VLOOKUP(Feedback[[#This Row],[Broadband &amp; TV]],Rating_Range[],2,0)</f>
        <v>5</v>
      </c>
      <c r="AG823" s="6">
        <f>VLOOKUP(Feedback[[#This Row],[Gym]],Rating_Range[],2,0)</f>
        <v>5</v>
      </c>
      <c r="AH823" s="6">
        <f>AVERAGE(Feedback[[#This Row],[S.A]:[Gymm]])</f>
        <v>3.5</v>
      </c>
      <c r="AI823" s="6">
        <f>AVERAGE(Feedback[[#This Row],[S.A]:[C-I-P]])</f>
        <v>4.5</v>
      </c>
      <c r="AJ823" s="6">
        <f>AVERAGE(Feedback[[#This Row],[RM_S]:[RM_C]])</f>
        <v>3</v>
      </c>
      <c r="AK823" s="6">
        <f>AVERAGE(Feedback[[#This Row],[F_Q]:[Var_Food]])</f>
        <v>1.5</v>
      </c>
      <c r="AL823" s="6">
        <f>AVERAGE(Feedback[[#This Row],[B &amp; TV]:[Gymm]])</f>
        <v>5</v>
      </c>
    </row>
    <row r="824" spans="1:38" x14ac:dyDescent="0.3">
      <c r="A824">
        <v>823</v>
      </c>
      <c r="B824" s="1">
        <v>44785</v>
      </c>
      <c r="C824" s="1">
        <v>44801</v>
      </c>
      <c r="D824" s="5">
        <f>INT(YEAR(Feedback[[#This Row],[Checkin Date]]))</f>
        <v>2022</v>
      </c>
      <c r="E824" s="5" t="s">
        <v>2012</v>
      </c>
      <c r="F824" s="5" t="str">
        <f>TEXT(Feedback[[#This Row],[Checkin Date]],"dddd")</f>
        <v>Friday</v>
      </c>
      <c r="G824" s="5" t="str">
        <f>IF(OR(Feedback[[#This Row],[Checkin Day]]="Monday",Feedback[[#This Row],[Checkin Day]]="Tuesday",Feedback[[#This Row],[Checkin Day]]="Wednesday",Feedback[[#This Row],[Checkin Day]]="Thursday"),"Weekdays","Weekends")</f>
        <v>Weekends</v>
      </c>
      <c r="H824">
        <v>16</v>
      </c>
      <c r="I8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24" t="s">
        <v>854</v>
      </c>
      <c r="K824" t="s">
        <v>21</v>
      </c>
      <c r="L824" s="1">
        <v>30215</v>
      </c>
      <c r="M824" s="5">
        <f ca="1">DATEDIF(Feedback[[#This Row],[Date of Birth]],TODAY(),"Y")</f>
        <v>42</v>
      </c>
      <c r="N824" t="s">
        <v>22</v>
      </c>
      <c r="O824" t="s">
        <v>23</v>
      </c>
      <c r="P824">
        <v>5</v>
      </c>
      <c r="Q824">
        <v>8</v>
      </c>
      <c r="R824" t="s">
        <v>25</v>
      </c>
      <c r="S824" t="s">
        <v>24</v>
      </c>
      <c r="T824" t="s">
        <v>25</v>
      </c>
      <c r="U824" t="s">
        <v>25</v>
      </c>
      <c r="V824" t="s">
        <v>25</v>
      </c>
      <c r="W824" t="s">
        <v>24</v>
      </c>
      <c r="X824" t="s">
        <v>26</v>
      </c>
      <c r="Y824" t="s">
        <v>27</v>
      </c>
      <c r="Z824" s="6">
        <f>VLOOKUP(Feedback[[#This Row],[Staff attitude]],Rating_Range[],2,0)</f>
        <v>4</v>
      </c>
      <c r="AA824" s="6">
        <f>VLOOKUP(Feedback[[#This Row],[Check-in Process]],Rating_Range[],2,0)</f>
        <v>3</v>
      </c>
      <c r="AB824" s="6">
        <f>VLOOKUP(Feedback[[#This Row],[Room service]],Rating_Range[],2,0)</f>
        <v>4</v>
      </c>
      <c r="AC824" s="6">
        <f>VLOOKUP(Feedback[[#This Row],[Room cleanliness]],Rating_Range[],2,0)</f>
        <v>4</v>
      </c>
      <c r="AD824" s="6">
        <f>VLOOKUP(Feedback[[#This Row],[Food quality]],Rating_Range[],2,0)</f>
        <v>4</v>
      </c>
      <c r="AE824" s="6">
        <f>VLOOKUP(Feedback[[#This Row],[Variety of food]],Rating_Range[],2,0)</f>
        <v>3</v>
      </c>
      <c r="AF824" s="6">
        <f>VLOOKUP(Feedback[[#This Row],[Broadband &amp; TV]],Rating_Range[],2,0)</f>
        <v>1</v>
      </c>
      <c r="AG824" s="6">
        <f>VLOOKUP(Feedback[[#This Row],[Gym]],Rating_Range[],2,0)</f>
        <v>2</v>
      </c>
      <c r="AH824" s="6">
        <f>AVERAGE(Feedback[[#This Row],[S.A]:[Gymm]])</f>
        <v>3.125</v>
      </c>
      <c r="AI824" s="6">
        <f>AVERAGE(Feedback[[#This Row],[S.A]:[C-I-P]])</f>
        <v>3.5</v>
      </c>
      <c r="AJ824" s="6">
        <f>AVERAGE(Feedback[[#This Row],[RM_S]:[RM_C]])</f>
        <v>4</v>
      </c>
      <c r="AK824" s="6">
        <f>AVERAGE(Feedback[[#This Row],[F_Q]:[Var_Food]])</f>
        <v>3.5</v>
      </c>
      <c r="AL824" s="6">
        <f>AVERAGE(Feedback[[#This Row],[B &amp; TV]:[Gymm]])</f>
        <v>1.5</v>
      </c>
    </row>
    <row r="825" spans="1:38" x14ac:dyDescent="0.3">
      <c r="A825">
        <v>824</v>
      </c>
      <c r="B825" s="1">
        <v>44821</v>
      </c>
      <c r="C825" s="1">
        <v>44845</v>
      </c>
      <c r="D825" s="5">
        <f>INT(YEAR(Feedback[[#This Row],[Checkin Date]]))</f>
        <v>2022</v>
      </c>
      <c r="E825" s="5" t="s">
        <v>2019</v>
      </c>
      <c r="F825" s="5" t="str">
        <f>TEXT(Feedback[[#This Row],[Checkin Date]],"dddd")</f>
        <v>Saturday</v>
      </c>
      <c r="G825" s="5" t="str">
        <f>IF(OR(Feedback[[#This Row],[Checkin Day]]="Monday",Feedback[[#This Row],[Checkin Day]]="Tuesday",Feedback[[#This Row],[Checkin Day]]="Wednesday",Feedback[[#This Row],[Checkin Day]]="Thursday"),"Weekdays","Weekends")</f>
        <v>Weekends</v>
      </c>
      <c r="H825">
        <v>24</v>
      </c>
      <c r="I8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25" t="s">
        <v>855</v>
      </c>
      <c r="K825" t="s">
        <v>21</v>
      </c>
      <c r="L825" s="1">
        <v>35746</v>
      </c>
      <c r="M825" s="5">
        <f ca="1">DATEDIF(Feedback[[#This Row],[Date of Birth]],TODAY(),"Y")</f>
        <v>27</v>
      </c>
      <c r="N825" t="s">
        <v>22</v>
      </c>
      <c r="O825" t="s">
        <v>1995</v>
      </c>
      <c r="P825">
        <v>4</v>
      </c>
      <c r="Q825">
        <v>9</v>
      </c>
      <c r="R825" t="s">
        <v>27</v>
      </c>
      <c r="S825" t="s">
        <v>26</v>
      </c>
      <c r="T825" t="s">
        <v>25</v>
      </c>
      <c r="U825" t="s">
        <v>24</v>
      </c>
      <c r="V825" t="s">
        <v>25</v>
      </c>
      <c r="W825" t="s">
        <v>26</v>
      </c>
      <c r="X825" t="s">
        <v>24</v>
      </c>
      <c r="Y825" t="s">
        <v>28</v>
      </c>
      <c r="Z825" s="6">
        <f>VLOOKUP(Feedback[[#This Row],[Staff attitude]],Rating_Range[],2,0)</f>
        <v>2</v>
      </c>
      <c r="AA825" s="6">
        <f>VLOOKUP(Feedback[[#This Row],[Check-in Process]],Rating_Range[],2,0)</f>
        <v>1</v>
      </c>
      <c r="AB825" s="6">
        <f>VLOOKUP(Feedback[[#This Row],[Room service]],Rating_Range[],2,0)</f>
        <v>4</v>
      </c>
      <c r="AC825" s="6">
        <f>VLOOKUP(Feedback[[#This Row],[Room cleanliness]],Rating_Range[],2,0)</f>
        <v>3</v>
      </c>
      <c r="AD825" s="6">
        <f>VLOOKUP(Feedback[[#This Row],[Food quality]],Rating_Range[],2,0)</f>
        <v>4</v>
      </c>
      <c r="AE825" s="6">
        <f>VLOOKUP(Feedback[[#This Row],[Variety of food]],Rating_Range[],2,0)</f>
        <v>1</v>
      </c>
      <c r="AF825" s="6">
        <f>VLOOKUP(Feedback[[#This Row],[Broadband &amp; TV]],Rating_Range[],2,0)</f>
        <v>3</v>
      </c>
      <c r="AG825" s="6">
        <f>VLOOKUP(Feedback[[#This Row],[Gym]],Rating_Range[],2,0)</f>
        <v>5</v>
      </c>
      <c r="AH825" s="6">
        <f>AVERAGE(Feedback[[#This Row],[S.A]:[Gymm]])</f>
        <v>2.875</v>
      </c>
      <c r="AI825" s="6">
        <f>AVERAGE(Feedback[[#This Row],[S.A]:[C-I-P]])</f>
        <v>1.5</v>
      </c>
      <c r="AJ825" s="6">
        <f>AVERAGE(Feedback[[#This Row],[RM_S]:[RM_C]])</f>
        <v>3.5</v>
      </c>
      <c r="AK825" s="6">
        <f>AVERAGE(Feedback[[#This Row],[F_Q]:[Var_Food]])</f>
        <v>2.5</v>
      </c>
      <c r="AL825" s="6">
        <f>AVERAGE(Feedback[[#This Row],[B &amp; TV]:[Gymm]])</f>
        <v>4</v>
      </c>
    </row>
    <row r="826" spans="1:38" x14ac:dyDescent="0.3">
      <c r="A826">
        <v>825</v>
      </c>
      <c r="B826" s="1">
        <v>44298</v>
      </c>
      <c r="C826" s="1">
        <v>44304</v>
      </c>
      <c r="D826" s="5">
        <f>INT(YEAR(Feedback[[#This Row],[Checkin Date]]))</f>
        <v>2021</v>
      </c>
      <c r="E826" s="5" t="s">
        <v>2008</v>
      </c>
      <c r="F826" s="5" t="str">
        <f>TEXT(Feedback[[#This Row],[Checkin Date]],"dddd")</f>
        <v>Monday</v>
      </c>
      <c r="G826" s="5" t="str">
        <f>IF(OR(Feedback[[#This Row],[Checkin Day]]="Monday",Feedback[[#This Row],[Checkin Day]]="Tuesday",Feedback[[#This Row],[Checkin Day]]="Wednesday",Feedback[[#This Row],[Checkin Day]]="Thursday"),"Weekdays","Weekends")</f>
        <v>Weekdays</v>
      </c>
      <c r="H826">
        <v>6</v>
      </c>
      <c r="I8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26" t="s">
        <v>856</v>
      </c>
      <c r="K826" t="s">
        <v>21</v>
      </c>
      <c r="L826" s="1">
        <v>37391</v>
      </c>
      <c r="M826" s="5">
        <f ca="1">DATEDIF(Feedback[[#This Row],[Date of Birth]],TODAY(),"Y")</f>
        <v>23</v>
      </c>
      <c r="N826" t="s">
        <v>31</v>
      </c>
      <c r="O826" t="s">
        <v>1995</v>
      </c>
      <c r="P826">
        <v>2</v>
      </c>
      <c r="Q826">
        <v>6</v>
      </c>
      <c r="R826" t="s">
        <v>25</v>
      </c>
      <c r="S826" t="s">
        <v>25</v>
      </c>
      <c r="T826" t="s">
        <v>24</v>
      </c>
      <c r="U826" t="s">
        <v>24</v>
      </c>
      <c r="V826" t="s">
        <v>26</v>
      </c>
      <c r="W826" t="s">
        <v>27</v>
      </c>
      <c r="X826" t="s">
        <v>25</v>
      </c>
      <c r="Y826" t="s">
        <v>25</v>
      </c>
      <c r="Z826" s="6">
        <f>VLOOKUP(Feedback[[#This Row],[Staff attitude]],Rating_Range[],2,0)</f>
        <v>4</v>
      </c>
      <c r="AA826" s="6">
        <f>VLOOKUP(Feedback[[#This Row],[Check-in Process]],Rating_Range[],2,0)</f>
        <v>4</v>
      </c>
      <c r="AB826" s="6">
        <f>VLOOKUP(Feedback[[#This Row],[Room service]],Rating_Range[],2,0)</f>
        <v>3</v>
      </c>
      <c r="AC826" s="6">
        <f>VLOOKUP(Feedback[[#This Row],[Room cleanliness]],Rating_Range[],2,0)</f>
        <v>3</v>
      </c>
      <c r="AD826" s="6">
        <f>VLOOKUP(Feedback[[#This Row],[Food quality]],Rating_Range[],2,0)</f>
        <v>1</v>
      </c>
      <c r="AE826" s="6">
        <f>VLOOKUP(Feedback[[#This Row],[Variety of food]],Rating_Range[],2,0)</f>
        <v>2</v>
      </c>
      <c r="AF826" s="6">
        <f>VLOOKUP(Feedback[[#This Row],[Broadband &amp; TV]],Rating_Range[],2,0)</f>
        <v>4</v>
      </c>
      <c r="AG826" s="6">
        <f>VLOOKUP(Feedback[[#This Row],[Gym]],Rating_Range[],2,0)</f>
        <v>4</v>
      </c>
      <c r="AH826" s="6">
        <f>AVERAGE(Feedback[[#This Row],[S.A]:[Gymm]])</f>
        <v>3.125</v>
      </c>
      <c r="AI826" s="6">
        <f>AVERAGE(Feedback[[#This Row],[S.A]:[C-I-P]])</f>
        <v>4</v>
      </c>
      <c r="AJ826" s="6">
        <f>AVERAGE(Feedback[[#This Row],[RM_S]:[RM_C]])</f>
        <v>3</v>
      </c>
      <c r="AK826" s="6">
        <f>AVERAGE(Feedback[[#This Row],[F_Q]:[Var_Food]])</f>
        <v>1.5</v>
      </c>
      <c r="AL826" s="6">
        <f>AVERAGE(Feedback[[#This Row],[B &amp; TV]:[Gymm]])</f>
        <v>4</v>
      </c>
    </row>
    <row r="827" spans="1:38" x14ac:dyDescent="0.3">
      <c r="A827">
        <v>826</v>
      </c>
      <c r="B827" s="1">
        <v>43973</v>
      </c>
      <c r="C827" s="1">
        <v>43976</v>
      </c>
      <c r="D827" s="5">
        <f>INT(YEAR(Feedback[[#This Row],[Checkin Date]]))</f>
        <v>2020</v>
      </c>
      <c r="E827" s="5" t="s">
        <v>2011</v>
      </c>
      <c r="F827" s="5" t="str">
        <f>TEXT(Feedback[[#This Row],[Checkin Date]],"dddd")</f>
        <v>Friday</v>
      </c>
      <c r="G827" s="5" t="str">
        <f>IF(OR(Feedback[[#This Row],[Checkin Day]]="Monday",Feedback[[#This Row],[Checkin Day]]="Tuesday",Feedback[[#This Row],[Checkin Day]]="Wednesday",Feedback[[#This Row],[Checkin Day]]="Thursday"),"Weekdays","Weekends")</f>
        <v>Weekends</v>
      </c>
      <c r="H827">
        <v>3</v>
      </c>
      <c r="I8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827" t="s">
        <v>857</v>
      </c>
      <c r="K827" t="s">
        <v>37</v>
      </c>
      <c r="L827" s="1">
        <v>27551</v>
      </c>
      <c r="M827" s="5">
        <f ca="1">DATEDIF(Feedback[[#This Row],[Date of Birth]],TODAY(),"Y")</f>
        <v>50</v>
      </c>
      <c r="N827" t="s">
        <v>22</v>
      </c>
      <c r="O827" t="s">
        <v>23</v>
      </c>
      <c r="P827">
        <v>3</v>
      </c>
      <c r="Q827">
        <v>9</v>
      </c>
      <c r="R827" t="s">
        <v>28</v>
      </c>
      <c r="S827" t="s">
        <v>28</v>
      </c>
      <c r="T827" t="s">
        <v>24</v>
      </c>
      <c r="U827" t="s">
        <v>24</v>
      </c>
      <c r="V827" t="s">
        <v>28</v>
      </c>
      <c r="W827" t="s">
        <v>28</v>
      </c>
      <c r="X827" t="s">
        <v>27</v>
      </c>
      <c r="Y827" t="s">
        <v>28</v>
      </c>
      <c r="Z827" s="6">
        <f>VLOOKUP(Feedback[[#This Row],[Staff attitude]],Rating_Range[],2,0)</f>
        <v>5</v>
      </c>
      <c r="AA827" s="6">
        <f>VLOOKUP(Feedback[[#This Row],[Check-in Process]],Rating_Range[],2,0)</f>
        <v>5</v>
      </c>
      <c r="AB827" s="6">
        <f>VLOOKUP(Feedback[[#This Row],[Room service]],Rating_Range[],2,0)</f>
        <v>3</v>
      </c>
      <c r="AC827" s="6">
        <f>VLOOKUP(Feedback[[#This Row],[Room cleanliness]],Rating_Range[],2,0)</f>
        <v>3</v>
      </c>
      <c r="AD827" s="6">
        <f>VLOOKUP(Feedback[[#This Row],[Food quality]],Rating_Range[],2,0)</f>
        <v>5</v>
      </c>
      <c r="AE827" s="6">
        <f>VLOOKUP(Feedback[[#This Row],[Variety of food]],Rating_Range[],2,0)</f>
        <v>5</v>
      </c>
      <c r="AF827" s="6">
        <f>VLOOKUP(Feedback[[#This Row],[Broadband &amp; TV]],Rating_Range[],2,0)</f>
        <v>2</v>
      </c>
      <c r="AG827" s="6">
        <f>VLOOKUP(Feedback[[#This Row],[Gym]],Rating_Range[],2,0)</f>
        <v>5</v>
      </c>
      <c r="AH827" s="6">
        <f>AVERAGE(Feedback[[#This Row],[S.A]:[Gymm]])</f>
        <v>4.125</v>
      </c>
      <c r="AI827" s="6">
        <f>AVERAGE(Feedback[[#This Row],[S.A]:[C-I-P]])</f>
        <v>5</v>
      </c>
      <c r="AJ827" s="6">
        <f>AVERAGE(Feedback[[#This Row],[RM_S]:[RM_C]])</f>
        <v>3</v>
      </c>
      <c r="AK827" s="6">
        <f>AVERAGE(Feedback[[#This Row],[F_Q]:[Var_Food]])</f>
        <v>5</v>
      </c>
      <c r="AL827" s="6">
        <f>AVERAGE(Feedback[[#This Row],[B &amp; TV]:[Gymm]])</f>
        <v>3.5</v>
      </c>
    </row>
    <row r="828" spans="1:38" x14ac:dyDescent="0.3">
      <c r="A828">
        <v>827</v>
      </c>
      <c r="B828" s="1">
        <v>44213</v>
      </c>
      <c r="C828" s="1">
        <v>44229</v>
      </c>
      <c r="D828" s="5">
        <f>INT(YEAR(Feedback[[#This Row],[Checkin Date]]))</f>
        <v>2021</v>
      </c>
      <c r="E828" s="5" t="s">
        <v>2014</v>
      </c>
      <c r="F828" s="5" t="str">
        <f>TEXT(Feedback[[#This Row],[Checkin Date]],"dddd")</f>
        <v>Sunday</v>
      </c>
      <c r="G828" s="5" t="str">
        <f>IF(OR(Feedback[[#This Row],[Checkin Day]]="Monday",Feedback[[#This Row],[Checkin Day]]="Tuesday",Feedback[[#This Row],[Checkin Day]]="Wednesday",Feedback[[#This Row],[Checkin Day]]="Thursday"),"Weekdays","Weekends")</f>
        <v>Weekends</v>
      </c>
      <c r="H828">
        <v>16</v>
      </c>
      <c r="I8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28" t="s">
        <v>858</v>
      </c>
      <c r="K828" t="s">
        <v>37</v>
      </c>
      <c r="L828" s="1">
        <v>20196</v>
      </c>
      <c r="M828" s="5">
        <f ca="1">DATEDIF(Feedback[[#This Row],[Date of Birth]],TODAY(),"Y")</f>
        <v>70</v>
      </c>
      <c r="N828" t="s">
        <v>31</v>
      </c>
      <c r="O828" t="s">
        <v>1992</v>
      </c>
      <c r="P828">
        <v>1</v>
      </c>
      <c r="Q828">
        <v>7</v>
      </c>
      <c r="R828" t="s">
        <v>25</v>
      </c>
      <c r="S828" t="s">
        <v>28</v>
      </c>
      <c r="T828" t="s">
        <v>28</v>
      </c>
      <c r="U828" t="s">
        <v>26</v>
      </c>
      <c r="V828" t="s">
        <v>25</v>
      </c>
      <c r="W828" t="s">
        <v>27</v>
      </c>
      <c r="X828" t="s">
        <v>24</v>
      </c>
      <c r="Y828" t="s">
        <v>26</v>
      </c>
      <c r="Z828" s="6">
        <f>VLOOKUP(Feedback[[#This Row],[Staff attitude]],Rating_Range[],2,0)</f>
        <v>4</v>
      </c>
      <c r="AA828" s="6">
        <f>VLOOKUP(Feedback[[#This Row],[Check-in Process]],Rating_Range[],2,0)</f>
        <v>5</v>
      </c>
      <c r="AB828" s="6">
        <f>VLOOKUP(Feedback[[#This Row],[Room service]],Rating_Range[],2,0)</f>
        <v>5</v>
      </c>
      <c r="AC828" s="6">
        <f>VLOOKUP(Feedback[[#This Row],[Room cleanliness]],Rating_Range[],2,0)</f>
        <v>1</v>
      </c>
      <c r="AD828" s="6">
        <f>VLOOKUP(Feedback[[#This Row],[Food quality]],Rating_Range[],2,0)</f>
        <v>4</v>
      </c>
      <c r="AE828" s="6">
        <f>VLOOKUP(Feedback[[#This Row],[Variety of food]],Rating_Range[],2,0)</f>
        <v>2</v>
      </c>
      <c r="AF828" s="6">
        <f>VLOOKUP(Feedback[[#This Row],[Broadband &amp; TV]],Rating_Range[],2,0)</f>
        <v>3</v>
      </c>
      <c r="AG828" s="6">
        <f>VLOOKUP(Feedback[[#This Row],[Gym]],Rating_Range[],2,0)</f>
        <v>1</v>
      </c>
      <c r="AH828" s="6">
        <f>AVERAGE(Feedback[[#This Row],[S.A]:[Gymm]])</f>
        <v>3.125</v>
      </c>
      <c r="AI828" s="6">
        <f>AVERAGE(Feedback[[#This Row],[S.A]:[C-I-P]])</f>
        <v>4.5</v>
      </c>
      <c r="AJ828" s="6">
        <f>AVERAGE(Feedback[[#This Row],[RM_S]:[RM_C]])</f>
        <v>3</v>
      </c>
      <c r="AK828" s="6">
        <f>AVERAGE(Feedback[[#This Row],[F_Q]:[Var_Food]])</f>
        <v>3</v>
      </c>
      <c r="AL828" s="6">
        <f>AVERAGE(Feedback[[#This Row],[B &amp; TV]:[Gymm]])</f>
        <v>2</v>
      </c>
    </row>
    <row r="829" spans="1:38" x14ac:dyDescent="0.3">
      <c r="A829">
        <v>828</v>
      </c>
      <c r="B829" s="1">
        <v>43993</v>
      </c>
      <c r="C829" s="1">
        <v>44012</v>
      </c>
      <c r="D829" s="5">
        <f>INT(YEAR(Feedback[[#This Row],[Checkin Date]]))</f>
        <v>2020</v>
      </c>
      <c r="E829" s="5" t="s">
        <v>2009</v>
      </c>
      <c r="F829" s="5" t="str">
        <f>TEXT(Feedback[[#This Row],[Checkin Date]],"dddd")</f>
        <v>Thursday</v>
      </c>
      <c r="G829" s="5" t="str">
        <f>IF(OR(Feedback[[#This Row],[Checkin Day]]="Monday",Feedback[[#This Row],[Checkin Day]]="Tuesday",Feedback[[#This Row],[Checkin Day]]="Wednesday",Feedback[[#This Row],[Checkin Day]]="Thursday"),"Weekdays","Weekends")</f>
        <v>Weekdays</v>
      </c>
      <c r="H829">
        <v>19</v>
      </c>
      <c r="I8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29" t="s">
        <v>859</v>
      </c>
      <c r="K829" t="s">
        <v>21</v>
      </c>
      <c r="L829" s="1">
        <v>28329</v>
      </c>
      <c r="M829" s="5">
        <f ca="1">DATEDIF(Feedback[[#This Row],[Date of Birth]],TODAY(),"Y")</f>
        <v>47</v>
      </c>
      <c r="N829" t="s">
        <v>31</v>
      </c>
      <c r="O829" t="s">
        <v>1994</v>
      </c>
      <c r="P829">
        <v>5</v>
      </c>
      <c r="Q829">
        <v>6</v>
      </c>
      <c r="R829" t="s">
        <v>28</v>
      </c>
      <c r="S829" t="s">
        <v>24</v>
      </c>
      <c r="T829" t="s">
        <v>27</v>
      </c>
      <c r="U829" t="s">
        <v>27</v>
      </c>
      <c r="V829" t="s">
        <v>25</v>
      </c>
      <c r="W829" t="s">
        <v>27</v>
      </c>
      <c r="X829" t="s">
        <v>26</v>
      </c>
      <c r="Y829" t="s">
        <v>28</v>
      </c>
      <c r="Z829" s="6">
        <f>VLOOKUP(Feedback[[#This Row],[Staff attitude]],Rating_Range[],2,0)</f>
        <v>5</v>
      </c>
      <c r="AA829" s="6">
        <f>VLOOKUP(Feedback[[#This Row],[Check-in Process]],Rating_Range[],2,0)</f>
        <v>3</v>
      </c>
      <c r="AB829" s="6">
        <f>VLOOKUP(Feedback[[#This Row],[Room service]],Rating_Range[],2,0)</f>
        <v>2</v>
      </c>
      <c r="AC829" s="6">
        <f>VLOOKUP(Feedback[[#This Row],[Room cleanliness]],Rating_Range[],2,0)</f>
        <v>2</v>
      </c>
      <c r="AD829" s="6">
        <f>VLOOKUP(Feedback[[#This Row],[Food quality]],Rating_Range[],2,0)</f>
        <v>4</v>
      </c>
      <c r="AE829" s="6">
        <f>VLOOKUP(Feedback[[#This Row],[Variety of food]],Rating_Range[],2,0)</f>
        <v>2</v>
      </c>
      <c r="AF829" s="6">
        <f>VLOOKUP(Feedback[[#This Row],[Broadband &amp; TV]],Rating_Range[],2,0)</f>
        <v>1</v>
      </c>
      <c r="AG829" s="6">
        <f>VLOOKUP(Feedback[[#This Row],[Gym]],Rating_Range[],2,0)</f>
        <v>5</v>
      </c>
      <c r="AH829" s="6">
        <f>AVERAGE(Feedback[[#This Row],[S.A]:[Gymm]])</f>
        <v>3</v>
      </c>
      <c r="AI829" s="6">
        <f>AVERAGE(Feedback[[#This Row],[S.A]:[C-I-P]])</f>
        <v>4</v>
      </c>
      <c r="AJ829" s="6">
        <f>AVERAGE(Feedback[[#This Row],[RM_S]:[RM_C]])</f>
        <v>2</v>
      </c>
      <c r="AK829" s="6">
        <f>AVERAGE(Feedback[[#This Row],[F_Q]:[Var_Food]])</f>
        <v>3</v>
      </c>
      <c r="AL829" s="6">
        <f>AVERAGE(Feedback[[#This Row],[B &amp; TV]:[Gymm]])</f>
        <v>3</v>
      </c>
    </row>
    <row r="830" spans="1:38" x14ac:dyDescent="0.3">
      <c r="A830">
        <v>829</v>
      </c>
      <c r="B830" s="1">
        <v>44020</v>
      </c>
      <c r="C830" s="1">
        <v>44025</v>
      </c>
      <c r="D830" s="5">
        <f>INT(YEAR(Feedback[[#This Row],[Checkin Date]]))</f>
        <v>2020</v>
      </c>
      <c r="E830" s="5" t="s">
        <v>2016</v>
      </c>
      <c r="F830" s="5" t="str">
        <f>TEXT(Feedback[[#This Row],[Checkin Date]],"dddd")</f>
        <v>Wednesday</v>
      </c>
      <c r="G830" s="5" t="str">
        <f>IF(OR(Feedback[[#This Row],[Checkin Day]]="Monday",Feedback[[#This Row],[Checkin Day]]="Tuesday",Feedback[[#This Row],[Checkin Day]]="Wednesday",Feedback[[#This Row],[Checkin Day]]="Thursday"),"Weekdays","Weekends")</f>
        <v>Weekdays</v>
      </c>
      <c r="H830">
        <v>5</v>
      </c>
      <c r="I8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30" t="s">
        <v>860</v>
      </c>
      <c r="K830" t="s">
        <v>37</v>
      </c>
      <c r="L830" s="1">
        <v>22614</v>
      </c>
      <c r="M830" s="5">
        <f ca="1">DATEDIF(Feedback[[#This Row],[Date of Birth]],TODAY(),"Y")</f>
        <v>63</v>
      </c>
      <c r="N830" t="s">
        <v>31</v>
      </c>
      <c r="O830" t="s">
        <v>1995</v>
      </c>
      <c r="P830">
        <v>4</v>
      </c>
      <c r="Q830">
        <v>5</v>
      </c>
      <c r="R830" t="s">
        <v>25</v>
      </c>
      <c r="S830" t="s">
        <v>28</v>
      </c>
      <c r="T830" t="s">
        <v>27</v>
      </c>
      <c r="U830" t="s">
        <v>28</v>
      </c>
      <c r="V830" t="s">
        <v>28</v>
      </c>
      <c r="W830" t="s">
        <v>26</v>
      </c>
      <c r="X830" t="s">
        <v>25</v>
      </c>
      <c r="Y830" t="s">
        <v>28</v>
      </c>
      <c r="Z830" s="6">
        <f>VLOOKUP(Feedback[[#This Row],[Staff attitude]],Rating_Range[],2,0)</f>
        <v>4</v>
      </c>
      <c r="AA830" s="6">
        <f>VLOOKUP(Feedback[[#This Row],[Check-in Process]],Rating_Range[],2,0)</f>
        <v>5</v>
      </c>
      <c r="AB830" s="6">
        <f>VLOOKUP(Feedback[[#This Row],[Room service]],Rating_Range[],2,0)</f>
        <v>2</v>
      </c>
      <c r="AC830" s="6">
        <f>VLOOKUP(Feedback[[#This Row],[Room cleanliness]],Rating_Range[],2,0)</f>
        <v>5</v>
      </c>
      <c r="AD830" s="6">
        <f>VLOOKUP(Feedback[[#This Row],[Food quality]],Rating_Range[],2,0)</f>
        <v>5</v>
      </c>
      <c r="AE830" s="6">
        <f>VLOOKUP(Feedback[[#This Row],[Variety of food]],Rating_Range[],2,0)</f>
        <v>1</v>
      </c>
      <c r="AF830" s="6">
        <f>VLOOKUP(Feedback[[#This Row],[Broadband &amp; TV]],Rating_Range[],2,0)</f>
        <v>4</v>
      </c>
      <c r="AG830" s="6">
        <f>VLOOKUP(Feedback[[#This Row],[Gym]],Rating_Range[],2,0)</f>
        <v>5</v>
      </c>
      <c r="AH830" s="6">
        <f>AVERAGE(Feedback[[#This Row],[S.A]:[Gymm]])</f>
        <v>3.875</v>
      </c>
      <c r="AI830" s="6">
        <f>AVERAGE(Feedback[[#This Row],[S.A]:[C-I-P]])</f>
        <v>4.5</v>
      </c>
      <c r="AJ830" s="6">
        <f>AVERAGE(Feedback[[#This Row],[RM_S]:[RM_C]])</f>
        <v>3.5</v>
      </c>
      <c r="AK830" s="6">
        <f>AVERAGE(Feedback[[#This Row],[F_Q]:[Var_Food]])</f>
        <v>3</v>
      </c>
      <c r="AL830" s="6">
        <f>AVERAGE(Feedback[[#This Row],[B &amp; TV]:[Gymm]])</f>
        <v>4.5</v>
      </c>
    </row>
    <row r="831" spans="1:38" x14ac:dyDescent="0.3">
      <c r="A831">
        <v>830</v>
      </c>
      <c r="B831" s="1">
        <v>44263</v>
      </c>
      <c r="C831" s="1">
        <v>44285</v>
      </c>
      <c r="D831" s="5">
        <f>INT(YEAR(Feedback[[#This Row],[Checkin Date]]))</f>
        <v>2021</v>
      </c>
      <c r="E831" s="5" t="s">
        <v>2017</v>
      </c>
      <c r="F831" s="5" t="str">
        <f>TEXT(Feedback[[#This Row],[Checkin Date]],"dddd")</f>
        <v>Monday</v>
      </c>
      <c r="G831" s="5" t="str">
        <f>IF(OR(Feedback[[#This Row],[Checkin Day]]="Monday",Feedback[[#This Row],[Checkin Day]]="Tuesday",Feedback[[#This Row],[Checkin Day]]="Wednesday",Feedback[[#This Row],[Checkin Day]]="Thursday"),"Weekdays","Weekends")</f>
        <v>Weekdays</v>
      </c>
      <c r="H831">
        <v>22</v>
      </c>
      <c r="I8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31" t="s">
        <v>861</v>
      </c>
      <c r="K831" t="s">
        <v>37</v>
      </c>
      <c r="L831" s="1">
        <v>18639</v>
      </c>
      <c r="M831" s="5">
        <f ca="1">DATEDIF(Feedback[[#This Row],[Date of Birth]],TODAY(),"Y")</f>
        <v>74</v>
      </c>
      <c r="N831" t="s">
        <v>22</v>
      </c>
      <c r="O831" t="s">
        <v>23</v>
      </c>
      <c r="P831">
        <v>3</v>
      </c>
      <c r="Q831">
        <v>4</v>
      </c>
      <c r="R831" t="s">
        <v>25</v>
      </c>
      <c r="S831" t="s">
        <v>25</v>
      </c>
      <c r="T831" t="s">
        <v>25</v>
      </c>
      <c r="U831" t="s">
        <v>28</v>
      </c>
      <c r="V831" t="s">
        <v>28</v>
      </c>
      <c r="W831" t="s">
        <v>27</v>
      </c>
      <c r="X831" t="s">
        <v>27</v>
      </c>
      <c r="Y831" t="s">
        <v>25</v>
      </c>
      <c r="Z831" s="6">
        <f>VLOOKUP(Feedback[[#This Row],[Staff attitude]],Rating_Range[],2,0)</f>
        <v>4</v>
      </c>
      <c r="AA831" s="6">
        <f>VLOOKUP(Feedback[[#This Row],[Check-in Process]],Rating_Range[],2,0)</f>
        <v>4</v>
      </c>
      <c r="AB831" s="6">
        <f>VLOOKUP(Feedback[[#This Row],[Room service]],Rating_Range[],2,0)</f>
        <v>4</v>
      </c>
      <c r="AC831" s="6">
        <f>VLOOKUP(Feedback[[#This Row],[Room cleanliness]],Rating_Range[],2,0)</f>
        <v>5</v>
      </c>
      <c r="AD831" s="6">
        <f>VLOOKUP(Feedback[[#This Row],[Food quality]],Rating_Range[],2,0)</f>
        <v>5</v>
      </c>
      <c r="AE831" s="6">
        <f>VLOOKUP(Feedback[[#This Row],[Variety of food]],Rating_Range[],2,0)</f>
        <v>2</v>
      </c>
      <c r="AF831" s="6">
        <f>VLOOKUP(Feedback[[#This Row],[Broadband &amp; TV]],Rating_Range[],2,0)</f>
        <v>2</v>
      </c>
      <c r="AG831" s="6">
        <f>VLOOKUP(Feedback[[#This Row],[Gym]],Rating_Range[],2,0)</f>
        <v>4</v>
      </c>
      <c r="AH831" s="6">
        <f>AVERAGE(Feedback[[#This Row],[S.A]:[Gymm]])</f>
        <v>3.75</v>
      </c>
      <c r="AI831" s="6">
        <f>AVERAGE(Feedback[[#This Row],[S.A]:[C-I-P]])</f>
        <v>4</v>
      </c>
      <c r="AJ831" s="6">
        <f>AVERAGE(Feedback[[#This Row],[RM_S]:[RM_C]])</f>
        <v>4.5</v>
      </c>
      <c r="AK831" s="6">
        <f>AVERAGE(Feedback[[#This Row],[F_Q]:[Var_Food]])</f>
        <v>3.5</v>
      </c>
      <c r="AL831" s="6">
        <f>AVERAGE(Feedback[[#This Row],[B &amp; TV]:[Gymm]])</f>
        <v>3</v>
      </c>
    </row>
    <row r="832" spans="1:38" x14ac:dyDescent="0.3">
      <c r="A832">
        <v>831</v>
      </c>
      <c r="B832" s="1">
        <v>44714</v>
      </c>
      <c r="C832" s="1">
        <v>44734</v>
      </c>
      <c r="D832" s="5">
        <f>INT(YEAR(Feedback[[#This Row],[Checkin Date]]))</f>
        <v>2022</v>
      </c>
      <c r="E832" s="5" t="s">
        <v>2009</v>
      </c>
      <c r="F832" s="5" t="str">
        <f>TEXT(Feedback[[#This Row],[Checkin Date]],"dddd")</f>
        <v>Thursday</v>
      </c>
      <c r="G832" s="5" t="str">
        <f>IF(OR(Feedback[[#This Row],[Checkin Day]]="Monday",Feedback[[#This Row],[Checkin Day]]="Tuesday",Feedback[[#This Row],[Checkin Day]]="Wednesday",Feedback[[#This Row],[Checkin Day]]="Thursday"),"Weekdays","Weekends")</f>
        <v>Weekdays</v>
      </c>
      <c r="H832">
        <v>20</v>
      </c>
      <c r="I8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32" t="s">
        <v>862</v>
      </c>
      <c r="K832" t="s">
        <v>37</v>
      </c>
      <c r="L832" s="1">
        <v>23926</v>
      </c>
      <c r="M832" s="5">
        <f ca="1">DATEDIF(Feedback[[#This Row],[Date of Birth]],TODAY(),"Y")</f>
        <v>59</v>
      </c>
      <c r="N832" t="s">
        <v>35</v>
      </c>
      <c r="O832" t="s">
        <v>1995</v>
      </c>
      <c r="P832">
        <v>5</v>
      </c>
      <c r="Q832">
        <v>10</v>
      </c>
      <c r="R832" t="s">
        <v>28</v>
      </c>
      <c r="S832" t="s">
        <v>24</v>
      </c>
      <c r="T832" t="s">
        <v>24</v>
      </c>
      <c r="U832" t="s">
        <v>25</v>
      </c>
      <c r="V832" t="s">
        <v>24</v>
      </c>
      <c r="W832" t="s">
        <v>27</v>
      </c>
      <c r="X832" t="s">
        <v>27</v>
      </c>
      <c r="Y832" t="s">
        <v>26</v>
      </c>
      <c r="Z832" s="6">
        <f>VLOOKUP(Feedback[[#This Row],[Staff attitude]],Rating_Range[],2,0)</f>
        <v>5</v>
      </c>
      <c r="AA832" s="6">
        <f>VLOOKUP(Feedback[[#This Row],[Check-in Process]],Rating_Range[],2,0)</f>
        <v>3</v>
      </c>
      <c r="AB832" s="6">
        <f>VLOOKUP(Feedback[[#This Row],[Room service]],Rating_Range[],2,0)</f>
        <v>3</v>
      </c>
      <c r="AC832" s="6">
        <f>VLOOKUP(Feedback[[#This Row],[Room cleanliness]],Rating_Range[],2,0)</f>
        <v>4</v>
      </c>
      <c r="AD832" s="6">
        <f>VLOOKUP(Feedback[[#This Row],[Food quality]],Rating_Range[],2,0)</f>
        <v>3</v>
      </c>
      <c r="AE832" s="6">
        <f>VLOOKUP(Feedback[[#This Row],[Variety of food]],Rating_Range[],2,0)</f>
        <v>2</v>
      </c>
      <c r="AF832" s="6">
        <f>VLOOKUP(Feedback[[#This Row],[Broadband &amp; TV]],Rating_Range[],2,0)</f>
        <v>2</v>
      </c>
      <c r="AG832" s="6">
        <f>VLOOKUP(Feedback[[#This Row],[Gym]],Rating_Range[],2,0)</f>
        <v>1</v>
      </c>
      <c r="AH832" s="6">
        <f>AVERAGE(Feedback[[#This Row],[S.A]:[Gymm]])</f>
        <v>2.875</v>
      </c>
      <c r="AI832" s="6">
        <f>AVERAGE(Feedback[[#This Row],[S.A]:[C-I-P]])</f>
        <v>4</v>
      </c>
      <c r="AJ832" s="6">
        <f>AVERAGE(Feedback[[#This Row],[RM_S]:[RM_C]])</f>
        <v>3.5</v>
      </c>
      <c r="AK832" s="6">
        <f>AVERAGE(Feedback[[#This Row],[F_Q]:[Var_Food]])</f>
        <v>2.5</v>
      </c>
      <c r="AL832" s="6">
        <f>AVERAGE(Feedback[[#This Row],[B &amp; TV]:[Gymm]])</f>
        <v>1.5</v>
      </c>
    </row>
    <row r="833" spans="1:38" x14ac:dyDescent="0.3">
      <c r="A833">
        <v>832</v>
      </c>
      <c r="B833" s="1">
        <v>44499</v>
      </c>
      <c r="C833" s="1">
        <v>44505</v>
      </c>
      <c r="D833" s="5">
        <f>INT(YEAR(Feedback[[#This Row],[Checkin Date]]))</f>
        <v>2021</v>
      </c>
      <c r="E833" s="5" t="s">
        <v>2013</v>
      </c>
      <c r="F833" s="5" t="str">
        <f>TEXT(Feedback[[#This Row],[Checkin Date]],"dddd")</f>
        <v>Saturday</v>
      </c>
      <c r="G833" s="5" t="str">
        <f>IF(OR(Feedback[[#This Row],[Checkin Day]]="Monday",Feedback[[#This Row],[Checkin Day]]="Tuesday",Feedback[[#This Row],[Checkin Day]]="Wednesday",Feedback[[#This Row],[Checkin Day]]="Thursday"),"Weekdays","Weekends")</f>
        <v>Weekends</v>
      </c>
      <c r="H833">
        <v>6</v>
      </c>
      <c r="I8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33" t="s">
        <v>863</v>
      </c>
      <c r="K833" t="s">
        <v>21</v>
      </c>
      <c r="L833" s="1">
        <v>32210</v>
      </c>
      <c r="M833" s="5">
        <f ca="1">DATEDIF(Feedback[[#This Row],[Date of Birth]],TODAY(),"Y")</f>
        <v>37</v>
      </c>
      <c r="N833" t="s">
        <v>22</v>
      </c>
      <c r="O833" t="s">
        <v>23</v>
      </c>
      <c r="P833">
        <v>5</v>
      </c>
      <c r="Q833">
        <v>9</v>
      </c>
      <c r="R833" t="s">
        <v>24</v>
      </c>
      <c r="S833" t="s">
        <v>24</v>
      </c>
      <c r="T833" t="s">
        <v>25</v>
      </c>
      <c r="U833" t="s">
        <v>25</v>
      </c>
      <c r="V833" t="s">
        <v>26</v>
      </c>
      <c r="W833" t="s">
        <v>28</v>
      </c>
      <c r="X833" t="s">
        <v>26</v>
      </c>
      <c r="Y833" t="s">
        <v>25</v>
      </c>
      <c r="Z833" s="6">
        <f>VLOOKUP(Feedback[[#This Row],[Staff attitude]],Rating_Range[],2,0)</f>
        <v>3</v>
      </c>
      <c r="AA833" s="6">
        <f>VLOOKUP(Feedback[[#This Row],[Check-in Process]],Rating_Range[],2,0)</f>
        <v>3</v>
      </c>
      <c r="AB833" s="6">
        <f>VLOOKUP(Feedback[[#This Row],[Room service]],Rating_Range[],2,0)</f>
        <v>4</v>
      </c>
      <c r="AC833" s="6">
        <f>VLOOKUP(Feedback[[#This Row],[Room cleanliness]],Rating_Range[],2,0)</f>
        <v>4</v>
      </c>
      <c r="AD833" s="6">
        <f>VLOOKUP(Feedback[[#This Row],[Food quality]],Rating_Range[],2,0)</f>
        <v>1</v>
      </c>
      <c r="AE833" s="6">
        <f>VLOOKUP(Feedback[[#This Row],[Variety of food]],Rating_Range[],2,0)</f>
        <v>5</v>
      </c>
      <c r="AF833" s="6">
        <f>VLOOKUP(Feedback[[#This Row],[Broadband &amp; TV]],Rating_Range[],2,0)</f>
        <v>1</v>
      </c>
      <c r="AG833" s="6">
        <f>VLOOKUP(Feedback[[#This Row],[Gym]],Rating_Range[],2,0)</f>
        <v>4</v>
      </c>
      <c r="AH833" s="6">
        <f>AVERAGE(Feedback[[#This Row],[S.A]:[Gymm]])</f>
        <v>3.125</v>
      </c>
      <c r="AI833" s="6">
        <f>AVERAGE(Feedback[[#This Row],[S.A]:[C-I-P]])</f>
        <v>3</v>
      </c>
      <c r="AJ833" s="6">
        <f>AVERAGE(Feedback[[#This Row],[RM_S]:[RM_C]])</f>
        <v>4</v>
      </c>
      <c r="AK833" s="6">
        <f>AVERAGE(Feedback[[#This Row],[F_Q]:[Var_Food]])</f>
        <v>3</v>
      </c>
      <c r="AL833" s="6">
        <f>AVERAGE(Feedback[[#This Row],[B &amp; TV]:[Gymm]])</f>
        <v>2.5</v>
      </c>
    </row>
    <row r="834" spans="1:38" x14ac:dyDescent="0.3">
      <c r="A834">
        <v>833</v>
      </c>
      <c r="B834" s="1">
        <v>43821</v>
      </c>
      <c r="C834" s="1">
        <v>43832</v>
      </c>
      <c r="D834" s="5">
        <f>INT(YEAR(Feedback[[#This Row],[Checkin Date]]))</f>
        <v>2019</v>
      </c>
      <c r="E834" s="5" t="s">
        <v>2010</v>
      </c>
      <c r="F834" s="5" t="str">
        <f>TEXT(Feedback[[#This Row],[Checkin Date]],"dddd")</f>
        <v>Sunday</v>
      </c>
      <c r="G834" s="5" t="str">
        <f>IF(OR(Feedback[[#This Row],[Checkin Day]]="Monday",Feedback[[#This Row],[Checkin Day]]="Tuesday",Feedback[[#This Row],[Checkin Day]]="Wednesday",Feedback[[#This Row],[Checkin Day]]="Thursday"),"Weekdays","Weekends")</f>
        <v>Weekends</v>
      </c>
      <c r="H834">
        <v>11</v>
      </c>
      <c r="I8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34" t="s">
        <v>864</v>
      </c>
      <c r="K834" t="s">
        <v>21</v>
      </c>
      <c r="L834" s="1">
        <v>21090</v>
      </c>
      <c r="M834" s="5">
        <f ca="1">DATEDIF(Feedback[[#This Row],[Date of Birth]],TODAY(),"Y")</f>
        <v>67</v>
      </c>
      <c r="N834" t="s">
        <v>22</v>
      </c>
      <c r="O834" t="s">
        <v>23</v>
      </c>
      <c r="P834">
        <v>3</v>
      </c>
      <c r="Q834">
        <v>9</v>
      </c>
      <c r="R834" t="s">
        <v>25</v>
      </c>
      <c r="S834" t="s">
        <v>27</v>
      </c>
      <c r="T834" t="s">
        <v>27</v>
      </c>
      <c r="U834" t="s">
        <v>27</v>
      </c>
      <c r="V834" t="s">
        <v>24</v>
      </c>
      <c r="W834" t="s">
        <v>27</v>
      </c>
      <c r="X834" t="s">
        <v>25</v>
      </c>
      <c r="Y834" t="s">
        <v>28</v>
      </c>
      <c r="Z834" s="6">
        <f>VLOOKUP(Feedback[[#This Row],[Staff attitude]],Rating_Range[],2,0)</f>
        <v>4</v>
      </c>
      <c r="AA834" s="6">
        <f>VLOOKUP(Feedback[[#This Row],[Check-in Process]],Rating_Range[],2,0)</f>
        <v>2</v>
      </c>
      <c r="AB834" s="6">
        <f>VLOOKUP(Feedback[[#This Row],[Room service]],Rating_Range[],2,0)</f>
        <v>2</v>
      </c>
      <c r="AC834" s="6">
        <f>VLOOKUP(Feedback[[#This Row],[Room cleanliness]],Rating_Range[],2,0)</f>
        <v>2</v>
      </c>
      <c r="AD834" s="6">
        <f>VLOOKUP(Feedback[[#This Row],[Food quality]],Rating_Range[],2,0)</f>
        <v>3</v>
      </c>
      <c r="AE834" s="6">
        <f>VLOOKUP(Feedback[[#This Row],[Variety of food]],Rating_Range[],2,0)</f>
        <v>2</v>
      </c>
      <c r="AF834" s="6">
        <f>VLOOKUP(Feedback[[#This Row],[Broadband &amp; TV]],Rating_Range[],2,0)</f>
        <v>4</v>
      </c>
      <c r="AG834" s="6">
        <f>VLOOKUP(Feedback[[#This Row],[Gym]],Rating_Range[],2,0)</f>
        <v>5</v>
      </c>
      <c r="AH834" s="6">
        <f>AVERAGE(Feedback[[#This Row],[S.A]:[Gymm]])</f>
        <v>3</v>
      </c>
      <c r="AI834" s="6">
        <f>AVERAGE(Feedback[[#This Row],[S.A]:[C-I-P]])</f>
        <v>3</v>
      </c>
      <c r="AJ834" s="6">
        <f>AVERAGE(Feedback[[#This Row],[RM_S]:[RM_C]])</f>
        <v>2</v>
      </c>
      <c r="AK834" s="6">
        <f>AVERAGE(Feedback[[#This Row],[F_Q]:[Var_Food]])</f>
        <v>2.5</v>
      </c>
      <c r="AL834" s="6">
        <f>AVERAGE(Feedback[[#This Row],[B &amp; TV]:[Gymm]])</f>
        <v>4.5</v>
      </c>
    </row>
    <row r="835" spans="1:38" x14ac:dyDescent="0.3">
      <c r="A835">
        <v>834</v>
      </c>
      <c r="B835" s="1">
        <v>44466</v>
      </c>
      <c r="C835" s="1">
        <v>44475</v>
      </c>
      <c r="D835" s="5">
        <f>INT(YEAR(Feedback[[#This Row],[Checkin Date]]))</f>
        <v>2021</v>
      </c>
      <c r="E835" s="5" t="s">
        <v>2019</v>
      </c>
      <c r="F835" s="5" t="str">
        <f>TEXT(Feedback[[#This Row],[Checkin Date]],"dddd")</f>
        <v>Monday</v>
      </c>
      <c r="G835" s="5" t="str">
        <f>IF(OR(Feedback[[#This Row],[Checkin Day]]="Monday",Feedback[[#This Row],[Checkin Day]]="Tuesday",Feedback[[#This Row],[Checkin Day]]="Wednesday",Feedback[[#This Row],[Checkin Day]]="Thursday"),"Weekdays","Weekends")</f>
        <v>Weekdays</v>
      </c>
      <c r="H835">
        <v>9</v>
      </c>
      <c r="I8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35" t="s">
        <v>865</v>
      </c>
      <c r="K835" t="s">
        <v>21</v>
      </c>
      <c r="L835" s="1">
        <v>19627</v>
      </c>
      <c r="M835" s="5">
        <f ca="1">DATEDIF(Feedback[[#This Row],[Date of Birth]],TODAY(),"Y")</f>
        <v>71</v>
      </c>
      <c r="N835" t="s">
        <v>22</v>
      </c>
      <c r="O835" t="s">
        <v>23</v>
      </c>
      <c r="P835">
        <v>1</v>
      </c>
      <c r="Q835">
        <v>8</v>
      </c>
      <c r="R835" t="s">
        <v>28</v>
      </c>
      <c r="S835" t="s">
        <v>24</v>
      </c>
      <c r="T835" t="s">
        <v>25</v>
      </c>
      <c r="U835" t="s">
        <v>27</v>
      </c>
      <c r="V835" t="s">
        <v>26</v>
      </c>
      <c r="W835" t="s">
        <v>26</v>
      </c>
      <c r="X835" t="s">
        <v>27</v>
      </c>
      <c r="Y835" t="s">
        <v>25</v>
      </c>
      <c r="Z835" s="6">
        <f>VLOOKUP(Feedback[[#This Row],[Staff attitude]],Rating_Range[],2,0)</f>
        <v>5</v>
      </c>
      <c r="AA835" s="6">
        <f>VLOOKUP(Feedback[[#This Row],[Check-in Process]],Rating_Range[],2,0)</f>
        <v>3</v>
      </c>
      <c r="AB835" s="6">
        <f>VLOOKUP(Feedback[[#This Row],[Room service]],Rating_Range[],2,0)</f>
        <v>4</v>
      </c>
      <c r="AC835" s="6">
        <f>VLOOKUP(Feedback[[#This Row],[Room cleanliness]],Rating_Range[],2,0)</f>
        <v>2</v>
      </c>
      <c r="AD835" s="6">
        <f>VLOOKUP(Feedback[[#This Row],[Food quality]],Rating_Range[],2,0)</f>
        <v>1</v>
      </c>
      <c r="AE835" s="6">
        <f>VLOOKUP(Feedback[[#This Row],[Variety of food]],Rating_Range[],2,0)</f>
        <v>1</v>
      </c>
      <c r="AF835" s="6">
        <f>VLOOKUP(Feedback[[#This Row],[Broadband &amp; TV]],Rating_Range[],2,0)</f>
        <v>2</v>
      </c>
      <c r="AG835" s="6">
        <f>VLOOKUP(Feedback[[#This Row],[Gym]],Rating_Range[],2,0)</f>
        <v>4</v>
      </c>
      <c r="AH835" s="6">
        <f>AVERAGE(Feedback[[#This Row],[S.A]:[Gymm]])</f>
        <v>2.75</v>
      </c>
      <c r="AI835" s="6">
        <f>AVERAGE(Feedback[[#This Row],[S.A]:[C-I-P]])</f>
        <v>4</v>
      </c>
      <c r="AJ835" s="6">
        <f>AVERAGE(Feedback[[#This Row],[RM_S]:[RM_C]])</f>
        <v>3</v>
      </c>
      <c r="AK835" s="6">
        <f>AVERAGE(Feedback[[#This Row],[F_Q]:[Var_Food]])</f>
        <v>1</v>
      </c>
      <c r="AL835" s="6">
        <f>AVERAGE(Feedback[[#This Row],[B &amp; TV]:[Gymm]])</f>
        <v>3</v>
      </c>
    </row>
    <row r="836" spans="1:38" x14ac:dyDescent="0.3">
      <c r="A836">
        <v>835</v>
      </c>
      <c r="B836" s="1">
        <v>43828</v>
      </c>
      <c r="C836" s="1">
        <v>43836</v>
      </c>
      <c r="D836" s="5">
        <f>INT(YEAR(Feedback[[#This Row],[Checkin Date]]))</f>
        <v>2019</v>
      </c>
      <c r="E836" s="5" t="s">
        <v>2010</v>
      </c>
      <c r="F836" s="5" t="str">
        <f>TEXT(Feedback[[#This Row],[Checkin Date]],"dddd")</f>
        <v>Sunday</v>
      </c>
      <c r="G836" s="5" t="str">
        <f>IF(OR(Feedback[[#This Row],[Checkin Day]]="Monday",Feedback[[#This Row],[Checkin Day]]="Tuesday",Feedback[[#This Row],[Checkin Day]]="Wednesday",Feedback[[#This Row],[Checkin Day]]="Thursday"),"Weekdays","Weekends")</f>
        <v>Weekends</v>
      </c>
      <c r="H836">
        <v>8</v>
      </c>
      <c r="I8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36" t="s">
        <v>866</v>
      </c>
      <c r="K836" t="s">
        <v>21</v>
      </c>
      <c r="L836" s="1">
        <v>22670</v>
      </c>
      <c r="M836" s="5">
        <f ca="1">DATEDIF(Feedback[[#This Row],[Date of Birth]],TODAY(),"Y")</f>
        <v>63</v>
      </c>
      <c r="N836" t="s">
        <v>22</v>
      </c>
      <c r="O836" t="s">
        <v>23</v>
      </c>
      <c r="P836">
        <v>3</v>
      </c>
      <c r="Q836">
        <v>8</v>
      </c>
      <c r="R836" t="s">
        <v>28</v>
      </c>
      <c r="S836" t="s">
        <v>25</v>
      </c>
      <c r="T836" t="s">
        <v>28</v>
      </c>
      <c r="U836" t="s">
        <v>26</v>
      </c>
      <c r="V836" t="s">
        <v>28</v>
      </c>
      <c r="W836" t="s">
        <v>26</v>
      </c>
      <c r="X836" t="s">
        <v>27</v>
      </c>
      <c r="Y836" t="s">
        <v>24</v>
      </c>
      <c r="Z836" s="6">
        <f>VLOOKUP(Feedback[[#This Row],[Staff attitude]],Rating_Range[],2,0)</f>
        <v>5</v>
      </c>
      <c r="AA836" s="6">
        <f>VLOOKUP(Feedback[[#This Row],[Check-in Process]],Rating_Range[],2,0)</f>
        <v>4</v>
      </c>
      <c r="AB836" s="6">
        <f>VLOOKUP(Feedback[[#This Row],[Room service]],Rating_Range[],2,0)</f>
        <v>5</v>
      </c>
      <c r="AC836" s="6">
        <f>VLOOKUP(Feedback[[#This Row],[Room cleanliness]],Rating_Range[],2,0)</f>
        <v>1</v>
      </c>
      <c r="AD836" s="6">
        <f>VLOOKUP(Feedback[[#This Row],[Food quality]],Rating_Range[],2,0)</f>
        <v>5</v>
      </c>
      <c r="AE836" s="6">
        <f>VLOOKUP(Feedback[[#This Row],[Variety of food]],Rating_Range[],2,0)</f>
        <v>1</v>
      </c>
      <c r="AF836" s="6">
        <f>VLOOKUP(Feedback[[#This Row],[Broadband &amp; TV]],Rating_Range[],2,0)</f>
        <v>2</v>
      </c>
      <c r="AG836" s="6">
        <f>VLOOKUP(Feedback[[#This Row],[Gym]],Rating_Range[],2,0)</f>
        <v>3</v>
      </c>
      <c r="AH836" s="6">
        <f>AVERAGE(Feedback[[#This Row],[S.A]:[Gymm]])</f>
        <v>3.25</v>
      </c>
      <c r="AI836" s="6">
        <f>AVERAGE(Feedback[[#This Row],[S.A]:[C-I-P]])</f>
        <v>4.5</v>
      </c>
      <c r="AJ836" s="6">
        <f>AVERAGE(Feedback[[#This Row],[RM_S]:[RM_C]])</f>
        <v>3</v>
      </c>
      <c r="AK836" s="6">
        <f>AVERAGE(Feedback[[#This Row],[F_Q]:[Var_Food]])</f>
        <v>3</v>
      </c>
      <c r="AL836" s="6">
        <f>AVERAGE(Feedback[[#This Row],[B &amp; TV]:[Gymm]])</f>
        <v>2.5</v>
      </c>
    </row>
    <row r="837" spans="1:38" x14ac:dyDescent="0.3">
      <c r="A837">
        <v>836</v>
      </c>
      <c r="B837" s="1">
        <v>44118</v>
      </c>
      <c r="C837" s="1">
        <v>44129</v>
      </c>
      <c r="D837" s="5">
        <f>INT(YEAR(Feedback[[#This Row],[Checkin Date]]))</f>
        <v>2020</v>
      </c>
      <c r="E837" s="5" t="s">
        <v>2013</v>
      </c>
      <c r="F837" s="5" t="str">
        <f>TEXT(Feedback[[#This Row],[Checkin Date]],"dddd")</f>
        <v>Wednesday</v>
      </c>
      <c r="G837" s="5" t="str">
        <f>IF(OR(Feedback[[#This Row],[Checkin Day]]="Monday",Feedback[[#This Row],[Checkin Day]]="Tuesday",Feedback[[#This Row],[Checkin Day]]="Wednesday",Feedback[[#This Row],[Checkin Day]]="Thursday"),"Weekdays","Weekends")</f>
        <v>Weekdays</v>
      </c>
      <c r="H837">
        <v>11</v>
      </c>
      <c r="I8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37" t="s">
        <v>867</v>
      </c>
      <c r="K837" t="s">
        <v>21</v>
      </c>
      <c r="L837" s="1">
        <v>35108</v>
      </c>
      <c r="M837" s="5">
        <f ca="1">DATEDIF(Feedback[[#This Row],[Date of Birth]],TODAY(),"Y")</f>
        <v>29</v>
      </c>
      <c r="N837" t="s">
        <v>53</v>
      </c>
      <c r="O837" t="s">
        <v>1991</v>
      </c>
      <c r="P837">
        <v>5</v>
      </c>
      <c r="Q837">
        <v>10</v>
      </c>
      <c r="R837" t="s">
        <v>27</v>
      </c>
      <c r="S837" t="s">
        <v>26</v>
      </c>
      <c r="T837" t="s">
        <v>25</v>
      </c>
      <c r="U837" t="s">
        <v>27</v>
      </c>
      <c r="V837" t="s">
        <v>28</v>
      </c>
      <c r="W837" t="s">
        <v>24</v>
      </c>
      <c r="X837" t="s">
        <v>27</v>
      </c>
      <c r="Y837" t="s">
        <v>28</v>
      </c>
      <c r="Z837" s="6">
        <f>VLOOKUP(Feedback[[#This Row],[Staff attitude]],Rating_Range[],2,0)</f>
        <v>2</v>
      </c>
      <c r="AA837" s="6">
        <f>VLOOKUP(Feedback[[#This Row],[Check-in Process]],Rating_Range[],2,0)</f>
        <v>1</v>
      </c>
      <c r="AB837" s="6">
        <f>VLOOKUP(Feedback[[#This Row],[Room service]],Rating_Range[],2,0)</f>
        <v>4</v>
      </c>
      <c r="AC837" s="6">
        <f>VLOOKUP(Feedback[[#This Row],[Room cleanliness]],Rating_Range[],2,0)</f>
        <v>2</v>
      </c>
      <c r="AD837" s="6">
        <f>VLOOKUP(Feedback[[#This Row],[Food quality]],Rating_Range[],2,0)</f>
        <v>5</v>
      </c>
      <c r="AE837" s="6">
        <f>VLOOKUP(Feedback[[#This Row],[Variety of food]],Rating_Range[],2,0)</f>
        <v>3</v>
      </c>
      <c r="AF837" s="6">
        <f>VLOOKUP(Feedback[[#This Row],[Broadband &amp; TV]],Rating_Range[],2,0)</f>
        <v>2</v>
      </c>
      <c r="AG837" s="6">
        <f>VLOOKUP(Feedback[[#This Row],[Gym]],Rating_Range[],2,0)</f>
        <v>5</v>
      </c>
      <c r="AH837" s="6">
        <f>AVERAGE(Feedback[[#This Row],[S.A]:[Gymm]])</f>
        <v>3</v>
      </c>
      <c r="AI837" s="6">
        <f>AVERAGE(Feedback[[#This Row],[S.A]:[C-I-P]])</f>
        <v>1.5</v>
      </c>
      <c r="AJ837" s="6">
        <f>AVERAGE(Feedback[[#This Row],[RM_S]:[RM_C]])</f>
        <v>3</v>
      </c>
      <c r="AK837" s="6">
        <f>AVERAGE(Feedback[[#This Row],[F_Q]:[Var_Food]])</f>
        <v>4</v>
      </c>
      <c r="AL837" s="6">
        <f>AVERAGE(Feedback[[#This Row],[B &amp; TV]:[Gymm]])</f>
        <v>3.5</v>
      </c>
    </row>
    <row r="838" spans="1:38" x14ac:dyDescent="0.3">
      <c r="A838">
        <v>837</v>
      </c>
      <c r="B838" s="1">
        <v>44725</v>
      </c>
      <c r="C838" s="1">
        <v>44728</v>
      </c>
      <c r="D838" s="5">
        <f>INT(YEAR(Feedback[[#This Row],[Checkin Date]]))</f>
        <v>2022</v>
      </c>
      <c r="E838" s="5" t="s">
        <v>2009</v>
      </c>
      <c r="F838" s="5" t="str">
        <f>TEXT(Feedback[[#This Row],[Checkin Date]],"dddd")</f>
        <v>Monday</v>
      </c>
      <c r="G838" s="5" t="str">
        <f>IF(OR(Feedback[[#This Row],[Checkin Day]]="Monday",Feedback[[#This Row],[Checkin Day]]="Tuesday",Feedback[[#This Row],[Checkin Day]]="Wednesday",Feedback[[#This Row],[Checkin Day]]="Thursday"),"Weekdays","Weekends")</f>
        <v>Weekdays</v>
      </c>
      <c r="H838">
        <v>3</v>
      </c>
      <c r="I8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38" t="s">
        <v>868</v>
      </c>
      <c r="K838" t="s">
        <v>21</v>
      </c>
      <c r="L838" s="1">
        <v>23397</v>
      </c>
      <c r="M838" s="5">
        <f ca="1">DATEDIF(Feedback[[#This Row],[Date of Birth]],TODAY(),"Y")</f>
        <v>61</v>
      </c>
      <c r="N838" t="s">
        <v>31</v>
      </c>
      <c r="O838" t="s">
        <v>1991</v>
      </c>
      <c r="P838">
        <v>3</v>
      </c>
      <c r="Q838">
        <v>9</v>
      </c>
      <c r="R838" t="s">
        <v>25</v>
      </c>
      <c r="S838" t="s">
        <v>25</v>
      </c>
      <c r="T838" t="s">
        <v>28</v>
      </c>
      <c r="U838" t="s">
        <v>28</v>
      </c>
      <c r="V838" t="s">
        <v>27</v>
      </c>
      <c r="W838" t="s">
        <v>27</v>
      </c>
      <c r="X838" t="s">
        <v>24</v>
      </c>
      <c r="Y838" t="s">
        <v>28</v>
      </c>
      <c r="Z838" s="6">
        <f>VLOOKUP(Feedback[[#This Row],[Staff attitude]],Rating_Range[],2,0)</f>
        <v>4</v>
      </c>
      <c r="AA838" s="6">
        <f>VLOOKUP(Feedback[[#This Row],[Check-in Process]],Rating_Range[],2,0)</f>
        <v>4</v>
      </c>
      <c r="AB838" s="6">
        <f>VLOOKUP(Feedback[[#This Row],[Room service]],Rating_Range[],2,0)</f>
        <v>5</v>
      </c>
      <c r="AC838" s="6">
        <f>VLOOKUP(Feedback[[#This Row],[Room cleanliness]],Rating_Range[],2,0)</f>
        <v>5</v>
      </c>
      <c r="AD838" s="6">
        <f>VLOOKUP(Feedback[[#This Row],[Food quality]],Rating_Range[],2,0)</f>
        <v>2</v>
      </c>
      <c r="AE838" s="6">
        <f>VLOOKUP(Feedback[[#This Row],[Variety of food]],Rating_Range[],2,0)</f>
        <v>2</v>
      </c>
      <c r="AF838" s="6">
        <f>VLOOKUP(Feedback[[#This Row],[Broadband &amp; TV]],Rating_Range[],2,0)</f>
        <v>3</v>
      </c>
      <c r="AG838" s="6">
        <f>VLOOKUP(Feedback[[#This Row],[Gym]],Rating_Range[],2,0)</f>
        <v>5</v>
      </c>
      <c r="AH838" s="6">
        <f>AVERAGE(Feedback[[#This Row],[S.A]:[Gymm]])</f>
        <v>3.75</v>
      </c>
      <c r="AI838" s="6">
        <f>AVERAGE(Feedback[[#This Row],[S.A]:[C-I-P]])</f>
        <v>4</v>
      </c>
      <c r="AJ838" s="6">
        <f>AVERAGE(Feedback[[#This Row],[RM_S]:[RM_C]])</f>
        <v>5</v>
      </c>
      <c r="AK838" s="6">
        <f>AVERAGE(Feedback[[#This Row],[F_Q]:[Var_Food]])</f>
        <v>2</v>
      </c>
      <c r="AL838" s="6">
        <f>AVERAGE(Feedback[[#This Row],[B &amp; TV]:[Gymm]])</f>
        <v>4</v>
      </c>
    </row>
    <row r="839" spans="1:38" x14ac:dyDescent="0.3">
      <c r="A839">
        <v>838</v>
      </c>
      <c r="B839" s="1">
        <v>44729</v>
      </c>
      <c r="C839" s="1">
        <v>44754</v>
      </c>
      <c r="D839" s="5">
        <f>INT(YEAR(Feedback[[#This Row],[Checkin Date]]))</f>
        <v>2022</v>
      </c>
      <c r="E839" s="5" t="s">
        <v>2009</v>
      </c>
      <c r="F839" s="5" t="str">
        <f>TEXT(Feedback[[#This Row],[Checkin Date]],"dddd")</f>
        <v>Friday</v>
      </c>
      <c r="G839" s="5" t="str">
        <f>IF(OR(Feedback[[#This Row],[Checkin Day]]="Monday",Feedback[[#This Row],[Checkin Day]]="Tuesday",Feedback[[#This Row],[Checkin Day]]="Wednesday",Feedback[[#This Row],[Checkin Day]]="Thursday"),"Weekdays","Weekends")</f>
        <v>Weekends</v>
      </c>
      <c r="H839">
        <v>25</v>
      </c>
      <c r="I8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39" t="s">
        <v>869</v>
      </c>
      <c r="K839" t="s">
        <v>37</v>
      </c>
      <c r="L839" s="1">
        <v>19077</v>
      </c>
      <c r="M839" s="5">
        <f ca="1">DATEDIF(Feedback[[#This Row],[Date of Birth]],TODAY(),"Y")</f>
        <v>73</v>
      </c>
      <c r="N839" t="s">
        <v>31</v>
      </c>
      <c r="O839" t="s">
        <v>1995</v>
      </c>
      <c r="P839">
        <v>5</v>
      </c>
      <c r="Q839">
        <v>6</v>
      </c>
      <c r="R839" t="s">
        <v>25</v>
      </c>
      <c r="S839" t="s">
        <v>25</v>
      </c>
      <c r="T839" t="s">
        <v>24</v>
      </c>
      <c r="U839" t="s">
        <v>27</v>
      </c>
      <c r="V839" t="s">
        <v>24</v>
      </c>
      <c r="W839" t="s">
        <v>24</v>
      </c>
      <c r="X839" t="s">
        <v>27</v>
      </c>
      <c r="Y839" t="s">
        <v>26</v>
      </c>
      <c r="Z839" s="6">
        <f>VLOOKUP(Feedback[[#This Row],[Staff attitude]],Rating_Range[],2,0)</f>
        <v>4</v>
      </c>
      <c r="AA839" s="6">
        <f>VLOOKUP(Feedback[[#This Row],[Check-in Process]],Rating_Range[],2,0)</f>
        <v>4</v>
      </c>
      <c r="AB839" s="6">
        <f>VLOOKUP(Feedback[[#This Row],[Room service]],Rating_Range[],2,0)</f>
        <v>3</v>
      </c>
      <c r="AC839" s="6">
        <f>VLOOKUP(Feedback[[#This Row],[Room cleanliness]],Rating_Range[],2,0)</f>
        <v>2</v>
      </c>
      <c r="AD839" s="6">
        <f>VLOOKUP(Feedback[[#This Row],[Food quality]],Rating_Range[],2,0)</f>
        <v>3</v>
      </c>
      <c r="AE839" s="6">
        <f>VLOOKUP(Feedback[[#This Row],[Variety of food]],Rating_Range[],2,0)</f>
        <v>3</v>
      </c>
      <c r="AF839" s="6">
        <f>VLOOKUP(Feedback[[#This Row],[Broadband &amp; TV]],Rating_Range[],2,0)</f>
        <v>2</v>
      </c>
      <c r="AG839" s="6">
        <f>VLOOKUP(Feedback[[#This Row],[Gym]],Rating_Range[],2,0)</f>
        <v>1</v>
      </c>
      <c r="AH839" s="6">
        <f>AVERAGE(Feedback[[#This Row],[S.A]:[Gymm]])</f>
        <v>2.75</v>
      </c>
      <c r="AI839" s="6">
        <f>AVERAGE(Feedback[[#This Row],[S.A]:[C-I-P]])</f>
        <v>4</v>
      </c>
      <c r="AJ839" s="6">
        <f>AVERAGE(Feedback[[#This Row],[RM_S]:[RM_C]])</f>
        <v>2.5</v>
      </c>
      <c r="AK839" s="6">
        <f>AVERAGE(Feedback[[#This Row],[F_Q]:[Var_Food]])</f>
        <v>3</v>
      </c>
      <c r="AL839" s="6">
        <f>AVERAGE(Feedback[[#This Row],[B &amp; TV]:[Gymm]])</f>
        <v>1.5</v>
      </c>
    </row>
    <row r="840" spans="1:38" x14ac:dyDescent="0.3">
      <c r="A840">
        <v>839</v>
      </c>
      <c r="B840" s="1">
        <v>44408</v>
      </c>
      <c r="C840" s="1">
        <v>44416</v>
      </c>
      <c r="D840" s="5">
        <f>INT(YEAR(Feedback[[#This Row],[Checkin Date]]))</f>
        <v>2021</v>
      </c>
      <c r="E840" s="5" t="s">
        <v>2016</v>
      </c>
      <c r="F840" s="5" t="str">
        <f>TEXT(Feedback[[#This Row],[Checkin Date]],"dddd")</f>
        <v>Saturday</v>
      </c>
      <c r="G840" s="5" t="str">
        <f>IF(OR(Feedback[[#This Row],[Checkin Day]]="Monday",Feedback[[#This Row],[Checkin Day]]="Tuesday",Feedback[[#This Row],[Checkin Day]]="Wednesday",Feedback[[#This Row],[Checkin Day]]="Thursday"),"Weekdays","Weekends")</f>
        <v>Weekends</v>
      </c>
      <c r="H840">
        <v>8</v>
      </c>
      <c r="I8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40" t="s">
        <v>870</v>
      </c>
      <c r="K840" t="s">
        <v>37</v>
      </c>
      <c r="L840" s="1">
        <v>28163</v>
      </c>
      <c r="M840" s="5">
        <f ca="1">DATEDIF(Feedback[[#This Row],[Date of Birth]],TODAY(),"Y")</f>
        <v>48</v>
      </c>
      <c r="N840" t="s">
        <v>53</v>
      </c>
      <c r="O840" t="s">
        <v>1994</v>
      </c>
      <c r="P840">
        <v>4</v>
      </c>
      <c r="Q840">
        <v>9</v>
      </c>
      <c r="R840" t="s">
        <v>28</v>
      </c>
      <c r="S840" t="s">
        <v>28</v>
      </c>
      <c r="T840" t="s">
        <v>25</v>
      </c>
      <c r="U840" t="s">
        <v>28</v>
      </c>
      <c r="V840" t="s">
        <v>27</v>
      </c>
      <c r="W840" t="s">
        <v>27</v>
      </c>
      <c r="X840" t="s">
        <v>26</v>
      </c>
      <c r="Y840" t="s">
        <v>24</v>
      </c>
      <c r="Z840" s="6">
        <f>VLOOKUP(Feedback[[#This Row],[Staff attitude]],Rating_Range[],2,0)</f>
        <v>5</v>
      </c>
      <c r="AA840" s="6">
        <f>VLOOKUP(Feedback[[#This Row],[Check-in Process]],Rating_Range[],2,0)</f>
        <v>5</v>
      </c>
      <c r="AB840" s="6">
        <f>VLOOKUP(Feedback[[#This Row],[Room service]],Rating_Range[],2,0)</f>
        <v>4</v>
      </c>
      <c r="AC840" s="6">
        <f>VLOOKUP(Feedback[[#This Row],[Room cleanliness]],Rating_Range[],2,0)</f>
        <v>5</v>
      </c>
      <c r="AD840" s="6">
        <f>VLOOKUP(Feedback[[#This Row],[Food quality]],Rating_Range[],2,0)</f>
        <v>2</v>
      </c>
      <c r="AE840" s="6">
        <f>VLOOKUP(Feedback[[#This Row],[Variety of food]],Rating_Range[],2,0)</f>
        <v>2</v>
      </c>
      <c r="AF840" s="6">
        <f>VLOOKUP(Feedback[[#This Row],[Broadband &amp; TV]],Rating_Range[],2,0)</f>
        <v>1</v>
      </c>
      <c r="AG840" s="6">
        <f>VLOOKUP(Feedback[[#This Row],[Gym]],Rating_Range[],2,0)</f>
        <v>3</v>
      </c>
      <c r="AH840" s="6">
        <f>AVERAGE(Feedback[[#This Row],[S.A]:[Gymm]])</f>
        <v>3.375</v>
      </c>
      <c r="AI840" s="6">
        <f>AVERAGE(Feedback[[#This Row],[S.A]:[C-I-P]])</f>
        <v>5</v>
      </c>
      <c r="AJ840" s="6">
        <f>AVERAGE(Feedback[[#This Row],[RM_S]:[RM_C]])</f>
        <v>4.5</v>
      </c>
      <c r="AK840" s="6">
        <f>AVERAGE(Feedback[[#This Row],[F_Q]:[Var_Food]])</f>
        <v>2</v>
      </c>
      <c r="AL840" s="6">
        <f>AVERAGE(Feedback[[#This Row],[B &amp; TV]:[Gymm]])</f>
        <v>2</v>
      </c>
    </row>
    <row r="841" spans="1:38" x14ac:dyDescent="0.3">
      <c r="A841">
        <v>840</v>
      </c>
      <c r="B841" s="1">
        <v>44471</v>
      </c>
      <c r="C841" s="1">
        <v>44494</v>
      </c>
      <c r="D841" s="5">
        <f>INT(YEAR(Feedback[[#This Row],[Checkin Date]]))</f>
        <v>2021</v>
      </c>
      <c r="E841" s="5" t="s">
        <v>2013</v>
      </c>
      <c r="F841" s="5" t="str">
        <f>TEXT(Feedback[[#This Row],[Checkin Date]],"dddd")</f>
        <v>Saturday</v>
      </c>
      <c r="G841" s="5" t="str">
        <f>IF(OR(Feedback[[#This Row],[Checkin Day]]="Monday",Feedback[[#This Row],[Checkin Day]]="Tuesday",Feedback[[#This Row],[Checkin Day]]="Wednesday",Feedback[[#This Row],[Checkin Day]]="Thursday"),"Weekdays","Weekends")</f>
        <v>Weekends</v>
      </c>
      <c r="H841">
        <v>23</v>
      </c>
      <c r="I8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41" t="s">
        <v>871</v>
      </c>
      <c r="K841" t="s">
        <v>37</v>
      </c>
      <c r="L841" s="1">
        <v>25072</v>
      </c>
      <c r="M841" s="5">
        <f ca="1">DATEDIF(Feedback[[#This Row],[Date of Birth]],TODAY(),"Y")</f>
        <v>56</v>
      </c>
      <c r="N841" t="s">
        <v>31</v>
      </c>
      <c r="O841" t="s">
        <v>1995</v>
      </c>
      <c r="P841">
        <v>5</v>
      </c>
      <c r="Q841">
        <v>7</v>
      </c>
      <c r="R841" t="s">
        <v>25</v>
      </c>
      <c r="S841" t="s">
        <v>28</v>
      </c>
      <c r="T841" t="s">
        <v>28</v>
      </c>
      <c r="U841" t="s">
        <v>27</v>
      </c>
      <c r="V841" t="s">
        <v>25</v>
      </c>
      <c r="W841" t="s">
        <v>26</v>
      </c>
      <c r="X841" t="s">
        <v>25</v>
      </c>
      <c r="Y841" t="s">
        <v>28</v>
      </c>
      <c r="Z841" s="6">
        <f>VLOOKUP(Feedback[[#This Row],[Staff attitude]],Rating_Range[],2,0)</f>
        <v>4</v>
      </c>
      <c r="AA841" s="6">
        <f>VLOOKUP(Feedback[[#This Row],[Check-in Process]],Rating_Range[],2,0)</f>
        <v>5</v>
      </c>
      <c r="AB841" s="6">
        <f>VLOOKUP(Feedback[[#This Row],[Room service]],Rating_Range[],2,0)</f>
        <v>5</v>
      </c>
      <c r="AC841" s="6">
        <f>VLOOKUP(Feedback[[#This Row],[Room cleanliness]],Rating_Range[],2,0)</f>
        <v>2</v>
      </c>
      <c r="AD841" s="6">
        <f>VLOOKUP(Feedback[[#This Row],[Food quality]],Rating_Range[],2,0)</f>
        <v>4</v>
      </c>
      <c r="AE841" s="6">
        <f>VLOOKUP(Feedback[[#This Row],[Variety of food]],Rating_Range[],2,0)</f>
        <v>1</v>
      </c>
      <c r="AF841" s="6">
        <f>VLOOKUP(Feedback[[#This Row],[Broadband &amp; TV]],Rating_Range[],2,0)</f>
        <v>4</v>
      </c>
      <c r="AG841" s="6">
        <f>VLOOKUP(Feedback[[#This Row],[Gym]],Rating_Range[],2,0)</f>
        <v>5</v>
      </c>
      <c r="AH841" s="6">
        <f>AVERAGE(Feedback[[#This Row],[S.A]:[Gymm]])</f>
        <v>3.75</v>
      </c>
      <c r="AI841" s="6">
        <f>AVERAGE(Feedback[[#This Row],[S.A]:[C-I-P]])</f>
        <v>4.5</v>
      </c>
      <c r="AJ841" s="6">
        <f>AVERAGE(Feedback[[#This Row],[RM_S]:[RM_C]])</f>
        <v>3.5</v>
      </c>
      <c r="AK841" s="6">
        <f>AVERAGE(Feedback[[#This Row],[F_Q]:[Var_Food]])</f>
        <v>2.5</v>
      </c>
      <c r="AL841" s="6">
        <f>AVERAGE(Feedback[[#This Row],[B &amp; TV]:[Gymm]])</f>
        <v>4.5</v>
      </c>
    </row>
    <row r="842" spans="1:38" x14ac:dyDescent="0.3">
      <c r="A842">
        <v>841</v>
      </c>
      <c r="B842" s="1">
        <v>44013</v>
      </c>
      <c r="C842" s="1">
        <v>44027</v>
      </c>
      <c r="D842" s="5">
        <f>INT(YEAR(Feedback[[#This Row],[Checkin Date]]))</f>
        <v>2020</v>
      </c>
      <c r="E842" s="5" t="s">
        <v>2016</v>
      </c>
      <c r="F842" s="5" t="str">
        <f>TEXT(Feedback[[#This Row],[Checkin Date]],"dddd")</f>
        <v>Wednesday</v>
      </c>
      <c r="G842" s="5" t="str">
        <f>IF(OR(Feedback[[#This Row],[Checkin Day]]="Monday",Feedback[[#This Row],[Checkin Day]]="Tuesday",Feedback[[#This Row],[Checkin Day]]="Wednesday",Feedback[[#This Row],[Checkin Day]]="Thursday"),"Weekdays","Weekends")</f>
        <v>Weekdays</v>
      </c>
      <c r="H842">
        <v>14</v>
      </c>
      <c r="I8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42" t="s">
        <v>872</v>
      </c>
      <c r="K842" t="s">
        <v>21</v>
      </c>
      <c r="L842" s="1">
        <v>36345</v>
      </c>
      <c r="M842" s="5">
        <f ca="1">DATEDIF(Feedback[[#This Row],[Date of Birth]],TODAY(),"Y")</f>
        <v>25</v>
      </c>
      <c r="N842" t="s">
        <v>53</v>
      </c>
      <c r="O842" t="s">
        <v>1990</v>
      </c>
      <c r="P842">
        <v>4</v>
      </c>
      <c r="Q842">
        <v>3</v>
      </c>
      <c r="R842" t="s">
        <v>24</v>
      </c>
      <c r="S842" t="s">
        <v>24</v>
      </c>
      <c r="T842" t="s">
        <v>28</v>
      </c>
      <c r="U842" t="s">
        <v>24</v>
      </c>
      <c r="V842" t="s">
        <v>25</v>
      </c>
      <c r="W842" t="s">
        <v>27</v>
      </c>
      <c r="X842" t="s">
        <v>25</v>
      </c>
      <c r="Y842" t="s">
        <v>25</v>
      </c>
      <c r="Z842" s="6">
        <f>VLOOKUP(Feedback[[#This Row],[Staff attitude]],Rating_Range[],2,0)</f>
        <v>3</v>
      </c>
      <c r="AA842" s="6">
        <f>VLOOKUP(Feedback[[#This Row],[Check-in Process]],Rating_Range[],2,0)</f>
        <v>3</v>
      </c>
      <c r="AB842" s="6">
        <f>VLOOKUP(Feedback[[#This Row],[Room service]],Rating_Range[],2,0)</f>
        <v>5</v>
      </c>
      <c r="AC842" s="6">
        <f>VLOOKUP(Feedback[[#This Row],[Room cleanliness]],Rating_Range[],2,0)</f>
        <v>3</v>
      </c>
      <c r="AD842" s="6">
        <f>VLOOKUP(Feedback[[#This Row],[Food quality]],Rating_Range[],2,0)</f>
        <v>4</v>
      </c>
      <c r="AE842" s="6">
        <f>VLOOKUP(Feedback[[#This Row],[Variety of food]],Rating_Range[],2,0)</f>
        <v>2</v>
      </c>
      <c r="AF842" s="6">
        <f>VLOOKUP(Feedback[[#This Row],[Broadband &amp; TV]],Rating_Range[],2,0)</f>
        <v>4</v>
      </c>
      <c r="AG842" s="6">
        <f>VLOOKUP(Feedback[[#This Row],[Gym]],Rating_Range[],2,0)</f>
        <v>4</v>
      </c>
      <c r="AH842" s="6">
        <f>AVERAGE(Feedback[[#This Row],[S.A]:[Gymm]])</f>
        <v>3.5</v>
      </c>
      <c r="AI842" s="6">
        <f>AVERAGE(Feedback[[#This Row],[S.A]:[C-I-P]])</f>
        <v>3</v>
      </c>
      <c r="AJ842" s="6">
        <f>AVERAGE(Feedback[[#This Row],[RM_S]:[RM_C]])</f>
        <v>4</v>
      </c>
      <c r="AK842" s="6">
        <f>AVERAGE(Feedback[[#This Row],[F_Q]:[Var_Food]])</f>
        <v>3</v>
      </c>
      <c r="AL842" s="6">
        <f>AVERAGE(Feedback[[#This Row],[B &amp; TV]:[Gymm]])</f>
        <v>4</v>
      </c>
    </row>
    <row r="843" spans="1:38" x14ac:dyDescent="0.3">
      <c r="A843">
        <v>842</v>
      </c>
      <c r="B843" s="1">
        <v>43979</v>
      </c>
      <c r="C843" s="1">
        <v>43994</v>
      </c>
      <c r="D843" s="5">
        <f>INT(YEAR(Feedback[[#This Row],[Checkin Date]]))</f>
        <v>2020</v>
      </c>
      <c r="E843" s="5" t="s">
        <v>2011</v>
      </c>
      <c r="F843" s="5" t="str">
        <f>TEXT(Feedback[[#This Row],[Checkin Date]],"dddd")</f>
        <v>Thursday</v>
      </c>
      <c r="G843" s="5" t="str">
        <f>IF(OR(Feedback[[#This Row],[Checkin Day]]="Monday",Feedback[[#This Row],[Checkin Day]]="Tuesday",Feedback[[#This Row],[Checkin Day]]="Wednesday",Feedback[[#This Row],[Checkin Day]]="Thursday"),"Weekdays","Weekends")</f>
        <v>Weekdays</v>
      </c>
      <c r="H843">
        <v>15</v>
      </c>
      <c r="I8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43" t="s">
        <v>873</v>
      </c>
      <c r="K843" t="s">
        <v>21</v>
      </c>
      <c r="L843" s="1">
        <v>23897</v>
      </c>
      <c r="M843" s="5">
        <f ca="1">DATEDIF(Feedback[[#This Row],[Date of Birth]],TODAY(),"Y")</f>
        <v>60</v>
      </c>
      <c r="N843" t="s">
        <v>22</v>
      </c>
      <c r="O843" t="s">
        <v>23</v>
      </c>
      <c r="P843">
        <v>5</v>
      </c>
      <c r="Q843">
        <v>8</v>
      </c>
      <c r="R843" t="s">
        <v>28</v>
      </c>
      <c r="S843" t="s">
        <v>25</v>
      </c>
      <c r="T843" t="s">
        <v>24</v>
      </c>
      <c r="U843" t="s">
        <v>24</v>
      </c>
      <c r="V843" t="s">
        <v>26</v>
      </c>
      <c r="W843" t="s">
        <v>26</v>
      </c>
      <c r="X843" t="s">
        <v>26</v>
      </c>
      <c r="Y843" t="s">
        <v>27</v>
      </c>
      <c r="Z843" s="6">
        <f>VLOOKUP(Feedback[[#This Row],[Staff attitude]],Rating_Range[],2,0)</f>
        <v>5</v>
      </c>
      <c r="AA843" s="6">
        <f>VLOOKUP(Feedback[[#This Row],[Check-in Process]],Rating_Range[],2,0)</f>
        <v>4</v>
      </c>
      <c r="AB843" s="6">
        <f>VLOOKUP(Feedback[[#This Row],[Room service]],Rating_Range[],2,0)</f>
        <v>3</v>
      </c>
      <c r="AC843" s="6">
        <f>VLOOKUP(Feedback[[#This Row],[Room cleanliness]],Rating_Range[],2,0)</f>
        <v>3</v>
      </c>
      <c r="AD843" s="6">
        <f>VLOOKUP(Feedback[[#This Row],[Food quality]],Rating_Range[],2,0)</f>
        <v>1</v>
      </c>
      <c r="AE843" s="6">
        <f>VLOOKUP(Feedback[[#This Row],[Variety of food]],Rating_Range[],2,0)</f>
        <v>1</v>
      </c>
      <c r="AF843" s="6">
        <f>VLOOKUP(Feedback[[#This Row],[Broadband &amp; TV]],Rating_Range[],2,0)</f>
        <v>1</v>
      </c>
      <c r="AG843" s="6">
        <f>VLOOKUP(Feedback[[#This Row],[Gym]],Rating_Range[],2,0)</f>
        <v>2</v>
      </c>
      <c r="AH843" s="6">
        <f>AVERAGE(Feedback[[#This Row],[S.A]:[Gymm]])</f>
        <v>2.5</v>
      </c>
      <c r="AI843" s="6">
        <f>AVERAGE(Feedback[[#This Row],[S.A]:[C-I-P]])</f>
        <v>4.5</v>
      </c>
      <c r="AJ843" s="6">
        <f>AVERAGE(Feedback[[#This Row],[RM_S]:[RM_C]])</f>
        <v>3</v>
      </c>
      <c r="AK843" s="6">
        <f>AVERAGE(Feedback[[#This Row],[F_Q]:[Var_Food]])</f>
        <v>1</v>
      </c>
      <c r="AL843" s="6">
        <f>AVERAGE(Feedback[[#This Row],[B &amp; TV]:[Gymm]])</f>
        <v>1.5</v>
      </c>
    </row>
    <row r="844" spans="1:38" x14ac:dyDescent="0.3">
      <c r="A844">
        <v>843</v>
      </c>
      <c r="B844" s="1">
        <v>44377</v>
      </c>
      <c r="C844" s="1">
        <v>44380</v>
      </c>
      <c r="D844" s="5">
        <f>INT(YEAR(Feedback[[#This Row],[Checkin Date]]))</f>
        <v>2021</v>
      </c>
      <c r="E844" s="5" t="s">
        <v>2009</v>
      </c>
      <c r="F844" s="5" t="str">
        <f>TEXT(Feedback[[#This Row],[Checkin Date]],"dddd")</f>
        <v>Wednesday</v>
      </c>
      <c r="G844" s="5" t="str">
        <f>IF(OR(Feedback[[#This Row],[Checkin Day]]="Monday",Feedback[[#This Row],[Checkin Day]]="Tuesday",Feedback[[#This Row],[Checkin Day]]="Wednesday",Feedback[[#This Row],[Checkin Day]]="Thursday"),"Weekdays","Weekends")</f>
        <v>Weekdays</v>
      </c>
      <c r="H844">
        <v>3</v>
      </c>
      <c r="I8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44" t="s">
        <v>874</v>
      </c>
      <c r="K844" t="s">
        <v>21</v>
      </c>
      <c r="L844" s="1">
        <v>20319</v>
      </c>
      <c r="M844" s="5">
        <f ca="1">DATEDIF(Feedback[[#This Row],[Date of Birth]],TODAY(),"Y")</f>
        <v>69</v>
      </c>
      <c r="N844" t="s">
        <v>31</v>
      </c>
      <c r="O844" t="s">
        <v>1991</v>
      </c>
      <c r="P844">
        <v>1</v>
      </c>
      <c r="Q844">
        <v>9</v>
      </c>
      <c r="R844" t="s">
        <v>28</v>
      </c>
      <c r="S844" t="s">
        <v>28</v>
      </c>
      <c r="T844" t="s">
        <v>24</v>
      </c>
      <c r="U844" t="s">
        <v>26</v>
      </c>
      <c r="V844" t="s">
        <v>27</v>
      </c>
      <c r="W844" t="s">
        <v>26</v>
      </c>
      <c r="X844" t="s">
        <v>28</v>
      </c>
      <c r="Y844" t="s">
        <v>27</v>
      </c>
      <c r="Z844" s="6">
        <f>VLOOKUP(Feedback[[#This Row],[Staff attitude]],Rating_Range[],2,0)</f>
        <v>5</v>
      </c>
      <c r="AA844" s="6">
        <f>VLOOKUP(Feedback[[#This Row],[Check-in Process]],Rating_Range[],2,0)</f>
        <v>5</v>
      </c>
      <c r="AB844" s="6">
        <f>VLOOKUP(Feedback[[#This Row],[Room service]],Rating_Range[],2,0)</f>
        <v>3</v>
      </c>
      <c r="AC844" s="6">
        <f>VLOOKUP(Feedback[[#This Row],[Room cleanliness]],Rating_Range[],2,0)</f>
        <v>1</v>
      </c>
      <c r="AD844" s="6">
        <f>VLOOKUP(Feedback[[#This Row],[Food quality]],Rating_Range[],2,0)</f>
        <v>2</v>
      </c>
      <c r="AE844" s="6">
        <f>VLOOKUP(Feedback[[#This Row],[Variety of food]],Rating_Range[],2,0)</f>
        <v>1</v>
      </c>
      <c r="AF844" s="6">
        <f>VLOOKUP(Feedback[[#This Row],[Broadband &amp; TV]],Rating_Range[],2,0)</f>
        <v>5</v>
      </c>
      <c r="AG844" s="6">
        <f>VLOOKUP(Feedback[[#This Row],[Gym]],Rating_Range[],2,0)</f>
        <v>2</v>
      </c>
      <c r="AH844" s="6">
        <f>AVERAGE(Feedback[[#This Row],[S.A]:[Gymm]])</f>
        <v>3</v>
      </c>
      <c r="AI844" s="6">
        <f>AVERAGE(Feedback[[#This Row],[S.A]:[C-I-P]])</f>
        <v>5</v>
      </c>
      <c r="AJ844" s="6">
        <f>AVERAGE(Feedback[[#This Row],[RM_S]:[RM_C]])</f>
        <v>2</v>
      </c>
      <c r="AK844" s="6">
        <f>AVERAGE(Feedback[[#This Row],[F_Q]:[Var_Food]])</f>
        <v>1.5</v>
      </c>
      <c r="AL844" s="6">
        <f>AVERAGE(Feedback[[#This Row],[B &amp; TV]:[Gymm]])</f>
        <v>3.5</v>
      </c>
    </row>
    <row r="845" spans="1:38" x14ac:dyDescent="0.3">
      <c r="A845">
        <v>844</v>
      </c>
      <c r="B845" s="1">
        <v>44790</v>
      </c>
      <c r="C845" s="1">
        <v>44814</v>
      </c>
      <c r="D845" s="5">
        <f>INT(YEAR(Feedback[[#This Row],[Checkin Date]]))</f>
        <v>2022</v>
      </c>
      <c r="E845" s="5" t="s">
        <v>2012</v>
      </c>
      <c r="F845" s="5" t="str">
        <f>TEXT(Feedback[[#This Row],[Checkin Date]],"dddd")</f>
        <v>Wednesday</v>
      </c>
      <c r="G845" s="5" t="str">
        <f>IF(OR(Feedback[[#This Row],[Checkin Day]]="Monday",Feedback[[#This Row],[Checkin Day]]="Tuesday",Feedback[[#This Row],[Checkin Day]]="Wednesday",Feedback[[#This Row],[Checkin Day]]="Thursday"),"Weekdays","Weekends")</f>
        <v>Weekdays</v>
      </c>
      <c r="H845">
        <v>24</v>
      </c>
      <c r="I8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45" t="s">
        <v>875</v>
      </c>
      <c r="K845" t="s">
        <v>21</v>
      </c>
      <c r="L845" s="1">
        <v>27019</v>
      </c>
      <c r="M845" s="5">
        <f ca="1">DATEDIF(Feedback[[#This Row],[Date of Birth]],TODAY(),"Y")</f>
        <v>51</v>
      </c>
      <c r="N845" t="s">
        <v>31</v>
      </c>
      <c r="O845" t="s">
        <v>1993</v>
      </c>
      <c r="P845">
        <v>3</v>
      </c>
      <c r="Q845">
        <v>7</v>
      </c>
      <c r="R845" t="s">
        <v>25</v>
      </c>
      <c r="S845" t="s">
        <v>28</v>
      </c>
      <c r="T845" t="s">
        <v>24</v>
      </c>
      <c r="U845" t="s">
        <v>24</v>
      </c>
      <c r="V845" t="s">
        <v>24</v>
      </c>
      <c r="W845" t="s">
        <v>26</v>
      </c>
      <c r="X845" t="s">
        <v>24</v>
      </c>
      <c r="Y845" t="s">
        <v>24</v>
      </c>
      <c r="Z845" s="6">
        <f>VLOOKUP(Feedback[[#This Row],[Staff attitude]],Rating_Range[],2,0)</f>
        <v>4</v>
      </c>
      <c r="AA845" s="6">
        <f>VLOOKUP(Feedback[[#This Row],[Check-in Process]],Rating_Range[],2,0)</f>
        <v>5</v>
      </c>
      <c r="AB845" s="6">
        <f>VLOOKUP(Feedback[[#This Row],[Room service]],Rating_Range[],2,0)</f>
        <v>3</v>
      </c>
      <c r="AC845" s="6">
        <f>VLOOKUP(Feedback[[#This Row],[Room cleanliness]],Rating_Range[],2,0)</f>
        <v>3</v>
      </c>
      <c r="AD845" s="6">
        <f>VLOOKUP(Feedback[[#This Row],[Food quality]],Rating_Range[],2,0)</f>
        <v>3</v>
      </c>
      <c r="AE845" s="6">
        <f>VLOOKUP(Feedback[[#This Row],[Variety of food]],Rating_Range[],2,0)</f>
        <v>1</v>
      </c>
      <c r="AF845" s="6">
        <f>VLOOKUP(Feedback[[#This Row],[Broadband &amp; TV]],Rating_Range[],2,0)</f>
        <v>3</v>
      </c>
      <c r="AG845" s="6">
        <f>VLOOKUP(Feedback[[#This Row],[Gym]],Rating_Range[],2,0)</f>
        <v>3</v>
      </c>
      <c r="AH845" s="6">
        <f>AVERAGE(Feedback[[#This Row],[S.A]:[Gymm]])</f>
        <v>3.125</v>
      </c>
      <c r="AI845" s="6">
        <f>AVERAGE(Feedback[[#This Row],[S.A]:[C-I-P]])</f>
        <v>4.5</v>
      </c>
      <c r="AJ845" s="6">
        <f>AVERAGE(Feedback[[#This Row],[RM_S]:[RM_C]])</f>
        <v>3</v>
      </c>
      <c r="AK845" s="6">
        <f>AVERAGE(Feedback[[#This Row],[F_Q]:[Var_Food]])</f>
        <v>2</v>
      </c>
      <c r="AL845" s="6">
        <f>AVERAGE(Feedback[[#This Row],[B &amp; TV]:[Gymm]])</f>
        <v>3</v>
      </c>
    </row>
    <row r="846" spans="1:38" x14ac:dyDescent="0.3">
      <c r="A846">
        <v>845</v>
      </c>
      <c r="B846" s="1">
        <v>44523</v>
      </c>
      <c r="C846" s="1">
        <v>44546</v>
      </c>
      <c r="D846" s="5">
        <f>INT(YEAR(Feedback[[#This Row],[Checkin Date]]))</f>
        <v>2021</v>
      </c>
      <c r="E846" s="5" t="s">
        <v>2015</v>
      </c>
      <c r="F846" s="5" t="str">
        <f>TEXT(Feedback[[#This Row],[Checkin Date]],"dddd")</f>
        <v>Tuesday</v>
      </c>
      <c r="G846" s="5" t="str">
        <f>IF(OR(Feedback[[#This Row],[Checkin Day]]="Monday",Feedback[[#This Row],[Checkin Day]]="Tuesday",Feedback[[#This Row],[Checkin Day]]="Wednesday",Feedback[[#This Row],[Checkin Day]]="Thursday"),"Weekdays","Weekends")</f>
        <v>Weekdays</v>
      </c>
      <c r="H846">
        <v>23</v>
      </c>
      <c r="I8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46" t="s">
        <v>876</v>
      </c>
      <c r="K846" t="s">
        <v>21</v>
      </c>
      <c r="L846" s="1">
        <v>21458</v>
      </c>
      <c r="M846" s="5">
        <f ca="1">DATEDIF(Feedback[[#This Row],[Date of Birth]],TODAY(),"Y")</f>
        <v>66</v>
      </c>
      <c r="N846" t="s">
        <v>22</v>
      </c>
      <c r="O846" t="s">
        <v>23</v>
      </c>
      <c r="P846">
        <v>4</v>
      </c>
      <c r="Q846">
        <v>9</v>
      </c>
      <c r="R846" t="s">
        <v>28</v>
      </c>
      <c r="S846" t="s">
        <v>28</v>
      </c>
      <c r="T846" t="s">
        <v>24</v>
      </c>
      <c r="U846" t="s">
        <v>24</v>
      </c>
      <c r="V846" t="s">
        <v>27</v>
      </c>
      <c r="W846" t="s">
        <v>27</v>
      </c>
      <c r="X846" t="s">
        <v>27</v>
      </c>
      <c r="Y846" t="s">
        <v>26</v>
      </c>
      <c r="Z846" s="6">
        <f>VLOOKUP(Feedback[[#This Row],[Staff attitude]],Rating_Range[],2,0)</f>
        <v>5</v>
      </c>
      <c r="AA846" s="6">
        <f>VLOOKUP(Feedback[[#This Row],[Check-in Process]],Rating_Range[],2,0)</f>
        <v>5</v>
      </c>
      <c r="AB846" s="6">
        <f>VLOOKUP(Feedback[[#This Row],[Room service]],Rating_Range[],2,0)</f>
        <v>3</v>
      </c>
      <c r="AC846" s="6">
        <f>VLOOKUP(Feedback[[#This Row],[Room cleanliness]],Rating_Range[],2,0)</f>
        <v>3</v>
      </c>
      <c r="AD846" s="6">
        <f>VLOOKUP(Feedback[[#This Row],[Food quality]],Rating_Range[],2,0)</f>
        <v>2</v>
      </c>
      <c r="AE846" s="6">
        <f>VLOOKUP(Feedback[[#This Row],[Variety of food]],Rating_Range[],2,0)</f>
        <v>2</v>
      </c>
      <c r="AF846" s="6">
        <f>VLOOKUP(Feedback[[#This Row],[Broadband &amp; TV]],Rating_Range[],2,0)</f>
        <v>2</v>
      </c>
      <c r="AG846" s="6">
        <f>VLOOKUP(Feedback[[#This Row],[Gym]],Rating_Range[],2,0)</f>
        <v>1</v>
      </c>
      <c r="AH846" s="6">
        <f>AVERAGE(Feedback[[#This Row],[S.A]:[Gymm]])</f>
        <v>2.875</v>
      </c>
      <c r="AI846" s="6">
        <f>AVERAGE(Feedback[[#This Row],[S.A]:[C-I-P]])</f>
        <v>5</v>
      </c>
      <c r="AJ846" s="6">
        <f>AVERAGE(Feedback[[#This Row],[RM_S]:[RM_C]])</f>
        <v>3</v>
      </c>
      <c r="AK846" s="6">
        <f>AVERAGE(Feedback[[#This Row],[F_Q]:[Var_Food]])</f>
        <v>2</v>
      </c>
      <c r="AL846" s="6">
        <f>AVERAGE(Feedback[[#This Row],[B &amp; TV]:[Gymm]])</f>
        <v>1.5</v>
      </c>
    </row>
    <row r="847" spans="1:38" x14ac:dyDescent="0.3">
      <c r="A847">
        <v>846</v>
      </c>
      <c r="B847" s="1">
        <v>44212</v>
      </c>
      <c r="C847" s="1">
        <v>44219</v>
      </c>
      <c r="D847" s="5">
        <f>INT(YEAR(Feedback[[#This Row],[Checkin Date]]))</f>
        <v>2021</v>
      </c>
      <c r="E847" s="5" t="s">
        <v>2014</v>
      </c>
      <c r="F847" s="5" t="str">
        <f>TEXT(Feedback[[#This Row],[Checkin Date]],"dddd")</f>
        <v>Saturday</v>
      </c>
      <c r="G847" s="5" t="str">
        <f>IF(OR(Feedback[[#This Row],[Checkin Day]]="Monday",Feedback[[#This Row],[Checkin Day]]="Tuesday",Feedback[[#This Row],[Checkin Day]]="Wednesday",Feedback[[#This Row],[Checkin Day]]="Thursday"),"Weekdays","Weekends")</f>
        <v>Weekends</v>
      </c>
      <c r="H847">
        <v>7</v>
      </c>
      <c r="I8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47" t="s">
        <v>877</v>
      </c>
      <c r="K847" t="s">
        <v>37</v>
      </c>
      <c r="L847" s="1">
        <v>23955</v>
      </c>
      <c r="M847" s="5">
        <f ca="1">DATEDIF(Feedback[[#This Row],[Date of Birth]],TODAY(),"Y")</f>
        <v>59</v>
      </c>
      <c r="N847" t="s">
        <v>31</v>
      </c>
      <c r="O847" t="s">
        <v>1990</v>
      </c>
      <c r="P847">
        <v>2</v>
      </c>
      <c r="Q847">
        <v>9</v>
      </c>
      <c r="R847" t="s">
        <v>25</v>
      </c>
      <c r="S847" t="s">
        <v>25</v>
      </c>
      <c r="T847" t="s">
        <v>28</v>
      </c>
      <c r="U847" t="s">
        <v>26</v>
      </c>
      <c r="V847" t="s">
        <v>27</v>
      </c>
      <c r="W847" t="s">
        <v>27</v>
      </c>
      <c r="X847" t="s">
        <v>24</v>
      </c>
      <c r="Y847" t="s">
        <v>26</v>
      </c>
      <c r="Z847" s="6">
        <f>VLOOKUP(Feedback[[#This Row],[Staff attitude]],Rating_Range[],2,0)</f>
        <v>4</v>
      </c>
      <c r="AA847" s="6">
        <f>VLOOKUP(Feedback[[#This Row],[Check-in Process]],Rating_Range[],2,0)</f>
        <v>4</v>
      </c>
      <c r="AB847" s="6">
        <f>VLOOKUP(Feedback[[#This Row],[Room service]],Rating_Range[],2,0)</f>
        <v>5</v>
      </c>
      <c r="AC847" s="6">
        <f>VLOOKUP(Feedback[[#This Row],[Room cleanliness]],Rating_Range[],2,0)</f>
        <v>1</v>
      </c>
      <c r="AD847" s="6">
        <f>VLOOKUP(Feedback[[#This Row],[Food quality]],Rating_Range[],2,0)</f>
        <v>2</v>
      </c>
      <c r="AE847" s="6">
        <f>VLOOKUP(Feedback[[#This Row],[Variety of food]],Rating_Range[],2,0)</f>
        <v>2</v>
      </c>
      <c r="AF847" s="6">
        <f>VLOOKUP(Feedback[[#This Row],[Broadband &amp; TV]],Rating_Range[],2,0)</f>
        <v>3</v>
      </c>
      <c r="AG847" s="6">
        <f>VLOOKUP(Feedback[[#This Row],[Gym]],Rating_Range[],2,0)</f>
        <v>1</v>
      </c>
      <c r="AH847" s="6">
        <f>AVERAGE(Feedback[[#This Row],[S.A]:[Gymm]])</f>
        <v>2.75</v>
      </c>
      <c r="AI847" s="6">
        <f>AVERAGE(Feedback[[#This Row],[S.A]:[C-I-P]])</f>
        <v>4</v>
      </c>
      <c r="AJ847" s="6">
        <f>AVERAGE(Feedback[[#This Row],[RM_S]:[RM_C]])</f>
        <v>3</v>
      </c>
      <c r="AK847" s="6">
        <f>AVERAGE(Feedback[[#This Row],[F_Q]:[Var_Food]])</f>
        <v>2</v>
      </c>
      <c r="AL847" s="6">
        <f>AVERAGE(Feedback[[#This Row],[B &amp; TV]:[Gymm]])</f>
        <v>2</v>
      </c>
    </row>
    <row r="848" spans="1:38" x14ac:dyDescent="0.3">
      <c r="A848">
        <v>847</v>
      </c>
      <c r="B848" s="1">
        <v>44059</v>
      </c>
      <c r="C848" s="1">
        <v>44069</v>
      </c>
      <c r="D848" s="5">
        <f>INT(YEAR(Feedback[[#This Row],[Checkin Date]]))</f>
        <v>2020</v>
      </c>
      <c r="E848" s="5" t="s">
        <v>2012</v>
      </c>
      <c r="F848" s="5" t="str">
        <f>TEXT(Feedback[[#This Row],[Checkin Date]],"dddd")</f>
        <v>Sunday</v>
      </c>
      <c r="G848" s="5" t="str">
        <f>IF(OR(Feedback[[#This Row],[Checkin Day]]="Monday",Feedback[[#This Row],[Checkin Day]]="Tuesday",Feedback[[#This Row],[Checkin Day]]="Wednesday",Feedback[[#This Row],[Checkin Day]]="Thursday"),"Weekdays","Weekends")</f>
        <v>Weekends</v>
      </c>
      <c r="H848">
        <v>10</v>
      </c>
      <c r="I8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48" t="s">
        <v>878</v>
      </c>
      <c r="K848" t="s">
        <v>21</v>
      </c>
      <c r="L848" s="1">
        <v>25655</v>
      </c>
      <c r="M848" s="5">
        <f ca="1">DATEDIF(Feedback[[#This Row],[Date of Birth]],TODAY(),"Y")</f>
        <v>55</v>
      </c>
      <c r="N848" t="s">
        <v>22</v>
      </c>
      <c r="O848" t="s">
        <v>1992</v>
      </c>
      <c r="P848">
        <v>2</v>
      </c>
      <c r="Q848">
        <v>7</v>
      </c>
      <c r="R848" t="s">
        <v>25</v>
      </c>
      <c r="S848" t="s">
        <v>28</v>
      </c>
      <c r="T848" t="s">
        <v>26</v>
      </c>
      <c r="U848" t="s">
        <v>25</v>
      </c>
      <c r="V848" t="s">
        <v>27</v>
      </c>
      <c r="W848" t="s">
        <v>27</v>
      </c>
      <c r="X848" t="s">
        <v>25</v>
      </c>
      <c r="Y848" t="s">
        <v>26</v>
      </c>
      <c r="Z848" s="6">
        <f>VLOOKUP(Feedback[[#This Row],[Staff attitude]],Rating_Range[],2,0)</f>
        <v>4</v>
      </c>
      <c r="AA848" s="6">
        <f>VLOOKUP(Feedback[[#This Row],[Check-in Process]],Rating_Range[],2,0)</f>
        <v>5</v>
      </c>
      <c r="AB848" s="6">
        <f>VLOOKUP(Feedback[[#This Row],[Room service]],Rating_Range[],2,0)</f>
        <v>1</v>
      </c>
      <c r="AC848" s="6">
        <f>VLOOKUP(Feedback[[#This Row],[Room cleanliness]],Rating_Range[],2,0)</f>
        <v>4</v>
      </c>
      <c r="AD848" s="6">
        <f>VLOOKUP(Feedback[[#This Row],[Food quality]],Rating_Range[],2,0)</f>
        <v>2</v>
      </c>
      <c r="AE848" s="6">
        <f>VLOOKUP(Feedback[[#This Row],[Variety of food]],Rating_Range[],2,0)</f>
        <v>2</v>
      </c>
      <c r="AF848" s="6">
        <f>VLOOKUP(Feedback[[#This Row],[Broadband &amp; TV]],Rating_Range[],2,0)</f>
        <v>4</v>
      </c>
      <c r="AG848" s="6">
        <f>VLOOKUP(Feedback[[#This Row],[Gym]],Rating_Range[],2,0)</f>
        <v>1</v>
      </c>
      <c r="AH848" s="6">
        <f>AVERAGE(Feedback[[#This Row],[S.A]:[Gymm]])</f>
        <v>2.875</v>
      </c>
      <c r="AI848" s="6">
        <f>AVERAGE(Feedback[[#This Row],[S.A]:[C-I-P]])</f>
        <v>4.5</v>
      </c>
      <c r="AJ848" s="6">
        <f>AVERAGE(Feedback[[#This Row],[RM_S]:[RM_C]])</f>
        <v>2.5</v>
      </c>
      <c r="AK848" s="6">
        <f>AVERAGE(Feedback[[#This Row],[F_Q]:[Var_Food]])</f>
        <v>2</v>
      </c>
      <c r="AL848" s="6">
        <f>AVERAGE(Feedback[[#This Row],[B &amp; TV]:[Gymm]])</f>
        <v>2.5</v>
      </c>
    </row>
    <row r="849" spans="1:38" x14ac:dyDescent="0.3">
      <c r="A849">
        <v>848</v>
      </c>
      <c r="B849" s="1">
        <v>44648</v>
      </c>
      <c r="C849" s="1">
        <v>44673</v>
      </c>
      <c r="D849" s="5">
        <f>INT(YEAR(Feedback[[#This Row],[Checkin Date]]))</f>
        <v>2022</v>
      </c>
      <c r="E849" s="5" t="s">
        <v>2017</v>
      </c>
      <c r="F849" s="5" t="str">
        <f>TEXT(Feedback[[#This Row],[Checkin Date]],"dddd")</f>
        <v>Monday</v>
      </c>
      <c r="G849" s="5" t="str">
        <f>IF(OR(Feedback[[#This Row],[Checkin Day]]="Monday",Feedback[[#This Row],[Checkin Day]]="Tuesday",Feedback[[#This Row],[Checkin Day]]="Wednesday",Feedback[[#This Row],[Checkin Day]]="Thursday"),"Weekdays","Weekends")</f>
        <v>Weekdays</v>
      </c>
      <c r="H849">
        <v>25</v>
      </c>
      <c r="I8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49" t="s">
        <v>879</v>
      </c>
      <c r="K849" t="s">
        <v>21</v>
      </c>
      <c r="L849" s="1">
        <v>22726</v>
      </c>
      <c r="M849" s="5">
        <f ca="1">DATEDIF(Feedback[[#This Row],[Date of Birth]],TODAY(),"Y")</f>
        <v>63</v>
      </c>
      <c r="N849" t="s">
        <v>22</v>
      </c>
      <c r="O849" t="s">
        <v>23</v>
      </c>
      <c r="P849">
        <v>3</v>
      </c>
      <c r="Q849">
        <v>6</v>
      </c>
      <c r="R849" t="s">
        <v>25</v>
      </c>
      <c r="S849" t="s">
        <v>25</v>
      </c>
      <c r="T849" t="s">
        <v>27</v>
      </c>
      <c r="U849" t="s">
        <v>27</v>
      </c>
      <c r="V849" t="s">
        <v>28</v>
      </c>
      <c r="W849" t="s">
        <v>26</v>
      </c>
      <c r="X849" t="s">
        <v>26</v>
      </c>
      <c r="Y849" t="s">
        <v>28</v>
      </c>
      <c r="Z849" s="6">
        <f>VLOOKUP(Feedback[[#This Row],[Staff attitude]],Rating_Range[],2,0)</f>
        <v>4</v>
      </c>
      <c r="AA849" s="6">
        <f>VLOOKUP(Feedback[[#This Row],[Check-in Process]],Rating_Range[],2,0)</f>
        <v>4</v>
      </c>
      <c r="AB849" s="6">
        <f>VLOOKUP(Feedback[[#This Row],[Room service]],Rating_Range[],2,0)</f>
        <v>2</v>
      </c>
      <c r="AC849" s="6">
        <f>VLOOKUP(Feedback[[#This Row],[Room cleanliness]],Rating_Range[],2,0)</f>
        <v>2</v>
      </c>
      <c r="AD849" s="6">
        <f>VLOOKUP(Feedback[[#This Row],[Food quality]],Rating_Range[],2,0)</f>
        <v>5</v>
      </c>
      <c r="AE849" s="6">
        <f>VLOOKUP(Feedback[[#This Row],[Variety of food]],Rating_Range[],2,0)</f>
        <v>1</v>
      </c>
      <c r="AF849" s="6">
        <f>VLOOKUP(Feedback[[#This Row],[Broadband &amp; TV]],Rating_Range[],2,0)</f>
        <v>1</v>
      </c>
      <c r="AG849" s="6">
        <f>VLOOKUP(Feedback[[#This Row],[Gym]],Rating_Range[],2,0)</f>
        <v>5</v>
      </c>
      <c r="AH849" s="6">
        <f>AVERAGE(Feedback[[#This Row],[S.A]:[Gymm]])</f>
        <v>3</v>
      </c>
      <c r="AI849" s="6">
        <f>AVERAGE(Feedback[[#This Row],[S.A]:[C-I-P]])</f>
        <v>4</v>
      </c>
      <c r="AJ849" s="6">
        <f>AVERAGE(Feedback[[#This Row],[RM_S]:[RM_C]])</f>
        <v>2</v>
      </c>
      <c r="AK849" s="6">
        <f>AVERAGE(Feedback[[#This Row],[F_Q]:[Var_Food]])</f>
        <v>3</v>
      </c>
      <c r="AL849" s="6">
        <f>AVERAGE(Feedback[[#This Row],[B &amp; TV]:[Gymm]])</f>
        <v>3</v>
      </c>
    </row>
    <row r="850" spans="1:38" x14ac:dyDescent="0.3">
      <c r="A850">
        <v>849</v>
      </c>
      <c r="B850" s="1">
        <v>44576</v>
      </c>
      <c r="C850" s="1">
        <v>44591</v>
      </c>
      <c r="D850" s="5">
        <f>INT(YEAR(Feedback[[#This Row],[Checkin Date]]))</f>
        <v>2022</v>
      </c>
      <c r="E850" s="5" t="s">
        <v>2014</v>
      </c>
      <c r="F850" s="5" t="str">
        <f>TEXT(Feedback[[#This Row],[Checkin Date]],"dddd")</f>
        <v>Saturday</v>
      </c>
      <c r="G850" s="5" t="str">
        <f>IF(OR(Feedback[[#This Row],[Checkin Day]]="Monday",Feedback[[#This Row],[Checkin Day]]="Tuesday",Feedback[[#This Row],[Checkin Day]]="Wednesday",Feedback[[#This Row],[Checkin Day]]="Thursday"),"Weekdays","Weekends")</f>
        <v>Weekends</v>
      </c>
      <c r="H850">
        <v>15</v>
      </c>
      <c r="I8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50" t="s">
        <v>880</v>
      </c>
      <c r="K850" t="s">
        <v>21</v>
      </c>
      <c r="L850" s="1">
        <v>19571</v>
      </c>
      <c r="M850" s="5">
        <f ca="1">DATEDIF(Feedback[[#This Row],[Date of Birth]],TODAY(),"Y")</f>
        <v>71</v>
      </c>
      <c r="N850" t="s">
        <v>53</v>
      </c>
      <c r="O850" t="s">
        <v>1992</v>
      </c>
      <c r="P850">
        <v>5</v>
      </c>
      <c r="Q850">
        <v>9</v>
      </c>
      <c r="R850" t="s">
        <v>28</v>
      </c>
      <c r="S850" t="s">
        <v>25</v>
      </c>
      <c r="T850" t="s">
        <v>28</v>
      </c>
      <c r="U850" t="s">
        <v>24</v>
      </c>
      <c r="V850" t="s">
        <v>24</v>
      </c>
      <c r="W850" t="s">
        <v>27</v>
      </c>
      <c r="X850" t="s">
        <v>28</v>
      </c>
      <c r="Y850" t="s">
        <v>25</v>
      </c>
      <c r="Z850" s="6">
        <f>VLOOKUP(Feedback[[#This Row],[Staff attitude]],Rating_Range[],2,0)</f>
        <v>5</v>
      </c>
      <c r="AA850" s="6">
        <f>VLOOKUP(Feedback[[#This Row],[Check-in Process]],Rating_Range[],2,0)</f>
        <v>4</v>
      </c>
      <c r="AB850" s="6">
        <f>VLOOKUP(Feedback[[#This Row],[Room service]],Rating_Range[],2,0)</f>
        <v>5</v>
      </c>
      <c r="AC850" s="6">
        <f>VLOOKUP(Feedback[[#This Row],[Room cleanliness]],Rating_Range[],2,0)</f>
        <v>3</v>
      </c>
      <c r="AD850" s="6">
        <f>VLOOKUP(Feedback[[#This Row],[Food quality]],Rating_Range[],2,0)</f>
        <v>3</v>
      </c>
      <c r="AE850" s="6">
        <f>VLOOKUP(Feedback[[#This Row],[Variety of food]],Rating_Range[],2,0)</f>
        <v>2</v>
      </c>
      <c r="AF850" s="6">
        <f>VLOOKUP(Feedback[[#This Row],[Broadband &amp; TV]],Rating_Range[],2,0)</f>
        <v>5</v>
      </c>
      <c r="AG850" s="6">
        <f>VLOOKUP(Feedback[[#This Row],[Gym]],Rating_Range[],2,0)</f>
        <v>4</v>
      </c>
      <c r="AH850" s="6">
        <f>AVERAGE(Feedback[[#This Row],[S.A]:[Gymm]])</f>
        <v>3.875</v>
      </c>
      <c r="AI850" s="6">
        <f>AVERAGE(Feedback[[#This Row],[S.A]:[C-I-P]])</f>
        <v>4.5</v>
      </c>
      <c r="AJ850" s="6">
        <f>AVERAGE(Feedback[[#This Row],[RM_S]:[RM_C]])</f>
        <v>4</v>
      </c>
      <c r="AK850" s="6">
        <f>AVERAGE(Feedback[[#This Row],[F_Q]:[Var_Food]])</f>
        <v>2.5</v>
      </c>
      <c r="AL850" s="6">
        <f>AVERAGE(Feedback[[#This Row],[B &amp; TV]:[Gymm]])</f>
        <v>4.5</v>
      </c>
    </row>
    <row r="851" spans="1:38" x14ac:dyDescent="0.3">
      <c r="A851">
        <v>850</v>
      </c>
      <c r="B851" s="1">
        <v>44816</v>
      </c>
      <c r="C851" s="1">
        <v>44837</v>
      </c>
      <c r="D851" s="5">
        <f>INT(YEAR(Feedback[[#This Row],[Checkin Date]]))</f>
        <v>2022</v>
      </c>
      <c r="E851" s="5" t="s">
        <v>2019</v>
      </c>
      <c r="F851" s="5" t="str">
        <f>TEXT(Feedback[[#This Row],[Checkin Date]],"dddd")</f>
        <v>Monday</v>
      </c>
      <c r="G851" s="5" t="str">
        <f>IF(OR(Feedback[[#This Row],[Checkin Day]]="Monday",Feedback[[#This Row],[Checkin Day]]="Tuesday",Feedback[[#This Row],[Checkin Day]]="Wednesday",Feedback[[#This Row],[Checkin Day]]="Thursday"),"Weekdays","Weekends")</f>
        <v>Weekdays</v>
      </c>
      <c r="H851">
        <v>21</v>
      </c>
      <c r="I8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51" t="s">
        <v>881</v>
      </c>
      <c r="K851" t="s">
        <v>21</v>
      </c>
      <c r="L851" s="1">
        <v>31716</v>
      </c>
      <c r="M851" s="5">
        <f ca="1">DATEDIF(Feedback[[#This Row],[Date of Birth]],TODAY(),"Y")</f>
        <v>38</v>
      </c>
      <c r="N851" t="s">
        <v>22</v>
      </c>
      <c r="O851" t="s">
        <v>23</v>
      </c>
      <c r="P851">
        <v>4</v>
      </c>
      <c r="Q851">
        <v>10</v>
      </c>
      <c r="R851" t="s">
        <v>27</v>
      </c>
      <c r="S851" t="s">
        <v>24</v>
      </c>
      <c r="T851" t="s">
        <v>28</v>
      </c>
      <c r="U851" t="s">
        <v>26</v>
      </c>
      <c r="V851" t="s">
        <v>24</v>
      </c>
      <c r="W851" t="s">
        <v>24</v>
      </c>
      <c r="X851" t="s">
        <v>24</v>
      </c>
      <c r="Y851" t="s">
        <v>27</v>
      </c>
      <c r="Z851" s="6">
        <f>VLOOKUP(Feedback[[#This Row],[Staff attitude]],Rating_Range[],2,0)</f>
        <v>2</v>
      </c>
      <c r="AA851" s="6">
        <f>VLOOKUP(Feedback[[#This Row],[Check-in Process]],Rating_Range[],2,0)</f>
        <v>3</v>
      </c>
      <c r="AB851" s="6">
        <f>VLOOKUP(Feedback[[#This Row],[Room service]],Rating_Range[],2,0)</f>
        <v>5</v>
      </c>
      <c r="AC851" s="6">
        <f>VLOOKUP(Feedback[[#This Row],[Room cleanliness]],Rating_Range[],2,0)</f>
        <v>1</v>
      </c>
      <c r="AD851" s="6">
        <f>VLOOKUP(Feedback[[#This Row],[Food quality]],Rating_Range[],2,0)</f>
        <v>3</v>
      </c>
      <c r="AE851" s="6">
        <f>VLOOKUP(Feedback[[#This Row],[Variety of food]],Rating_Range[],2,0)</f>
        <v>3</v>
      </c>
      <c r="AF851" s="6">
        <f>VLOOKUP(Feedback[[#This Row],[Broadband &amp; TV]],Rating_Range[],2,0)</f>
        <v>3</v>
      </c>
      <c r="AG851" s="6">
        <f>VLOOKUP(Feedback[[#This Row],[Gym]],Rating_Range[],2,0)</f>
        <v>2</v>
      </c>
      <c r="AH851" s="6">
        <f>AVERAGE(Feedback[[#This Row],[S.A]:[Gymm]])</f>
        <v>2.75</v>
      </c>
      <c r="AI851" s="6">
        <f>AVERAGE(Feedback[[#This Row],[S.A]:[C-I-P]])</f>
        <v>2.5</v>
      </c>
      <c r="AJ851" s="6">
        <f>AVERAGE(Feedback[[#This Row],[RM_S]:[RM_C]])</f>
        <v>3</v>
      </c>
      <c r="AK851" s="6">
        <f>AVERAGE(Feedback[[#This Row],[F_Q]:[Var_Food]])</f>
        <v>3</v>
      </c>
      <c r="AL851" s="6">
        <f>AVERAGE(Feedback[[#This Row],[B &amp; TV]:[Gymm]])</f>
        <v>2.5</v>
      </c>
    </row>
    <row r="852" spans="1:38" x14ac:dyDescent="0.3">
      <c r="A852">
        <v>851</v>
      </c>
      <c r="B852" s="1">
        <v>44392</v>
      </c>
      <c r="C852" s="1">
        <v>44421</v>
      </c>
      <c r="D852" s="5">
        <f>INT(YEAR(Feedback[[#This Row],[Checkin Date]]))</f>
        <v>2021</v>
      </c>
      <c r="E852" s="5" t="s">
        <v>2016</v>
      </c>
      <c r="F852" s="5" t="str">
        <f>TEXT(Feedback[[#This Row],[Checkin Date]],"dddd")</f>
        <v>Thursday</v>
      </c>
      <c r="G852" s="5" t="str">
        <f>IF(OR(Feedback[[#This Row],[Checkin Day]]="Monday",Feedback[[#This Row],[Checkin Day]]="Tuesday",Feedback[[#This Row],[Checkin Day]]="Wednesday",Feedback[[#This Row],[Checkin Day]]="Thursday"),"Weekdays","Weekends")</f>
        <v>Weekdays</v>
      </c>
      <c r="H852">
        <v>29</v>
      </c>
      <c r="I8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52" t="s">
        <v>882</v>
      </c>
      <c r="K852" t="s">
        <v>37</v>
      </c>
      <c r="L852" s="1">
        <v>25905</v>
      </c>
      <c r="M852" s="5">
        <f ca="1">DATEDIF(Feedback[[#This Row],[Date of Birth]],TODAY(),"Y")</f>
        <v>54</v>
      </c>
      <c r="N852" t="s">
        <v>53</v>
      </c>
      <c r="O852" t="s">
        <v>1990</v>
      </c>
      <c r="P852">
        <v>2</v>
      </c>
      <c r="Q852">
        <v>8</v>
      </c>
      <c r="R852" t="s">
        <v>28</v>
      </c>
      <c r="S852" t="s">
        <v>25</v>
      </c>
      <c r="T852" t="s">
        <v>24</v>
      </c>
      <c r="U852" t="s">
        <v>27</v>
      </c>
      <c r="V852" t="s">
        <v>24</v>
      </c>
      <c r="W852" t="s">
        <v>27</v>
      </c>
      <c r="X852" t="s">
        <v>24</v>
      </c>
      <c r="Y852" t="s">
        <v>26</v>
      </c>
      <c r="Z852" s="6">
        <f>VLOOKUP(Feedback[[#This Row],[Staff attitude]],Rating_Range[],2,0)</f>
        <v>5</v>
      </c>
      <c r="AA852" s="6">
        <f>VLOOKUP(Feedback[[#This Row],[Check-in Process]],Rating_Range[],2,0)</f>
        <v>4</v>
      </c>
      <c r="AB852" s="6">
        <f>VLOOKUP(Feedback[[#This Row],[Room service]],Rating_Range[],2,0)</f>
        <v>3</v>
      </c>
      <c r="AC852" s="6">
        <f>VLOOKUP(Feedback[[#This Row],[Room cleanliness]],Rating_Range[],2,0)</f>
        <v>2</v>
      </c>
      <c r="AD852" s="6">
        <f>VLOOKUP(Feedback[[#This Row],[Food quality]],Rating_Range[],2,0)</f>
        <v>3</v>
      </c>
      <c r="AE852" s="6">
        <f>VLOOKUP(Feedback[[#This Row],[Variety of food]],Rating_Range[],2,0)</f>
        <v>2</v>
      </c>
      <c r="AF852" s="6">
        <f>VLOOKUP(Feedback[[#This Row],[Broadband &amp; TV]],Rating_Range[],2,0)</f>
        <v>3</v>
      </c>
      <c r="AG852" s="6">
        <f>VLOOKUP(Feedback[[#This Row],[Gym]],Rating_Range[],2,0)</f>
        <v>1</v>
      </c>
      <c r="AH852" s="6">
        <f>AVERAGE(Feedback[[#This Row],[S.A]:[Gymm]])</f>
        <v>2.875</v>
      </c>
      <c r="AI852" s="6">
        <f>AVERAGE(Feedback[[#This Row],[S.A]:[C-I-P]])</f>
        <v>4.5</v>
      </c>
      <c r="AJ852" s="6">
        <f>AVERAGE(Feedback[[#This Row],[RM_S]:[RM_C]])</f>
        <v>2.5</v>
      </c>
      <c r="AK852" s="6">
        <f>AVERAGE(Feedback[[#This Row],[F_Q]:[Var_Food]])</f>
        <v>2.5</v>
      </c>
      <c r="AL852" s="6">
        <f>AVERAGE(Feedback[[#This Row],[B &amp; TV]:[Gymm]])</f>
        <v>2</v>
      </c>
    </row>
    <row r="853" spans="1:38" x14ac:dyDescent="0.3">
      <c r="A853">
        <v>852</v>
      </c>
      <c r="B853" s="1">
        <v>44883</v>
      </c>
      <c r="C853" s="1">
        <v>44912</v>
      </c>
      <c r="D853" s="5">
        <f>INT(YEAR(Feedback[[#This Row],[Checkin Date]]))</f>
        <v>2022</v>
      </c>
      <c r="E853" s="5" t="s">
        <v>2015</v>
      </c>
      <c r="F853" s="5" t="str">
        <f>TEXT(Feedback[[#This Row],[Checkin Date]],"dddd")</f>
        <v>Friday</v>
      </c>
      <c r="G853" s="5" t="str">
        <f>IF(OR(Feedback[[#This Row],[Checkin Day]]="Monday",Feedback[[#This Row],[Checkin Day]]="Tuesday",Feedback[[#This Row],[Checkin Day]]="Wednesday",Feedback[[#This Row],[Checkin Day]]="Thursday"),"Weekdays","Weekends")</f>
        <v>Weekends</v>
      </c>
      <c r="H853">
        <v>29</v>
      </c>
      <c r="I8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53" t="s">
        <v>883</v>
      </c>
      <c r="K853" t="s">
        <v>21</v>
      </c>
      <c r="L853" s="1">
        <v>34047</v>
      </c>
      <c r="M853" s="5">
        <f ca="1">DATEDIF(Feedback[[#This Row],[Date of Birth]],TODAY(),"Y")</f>
        <v>32</v>
      </c>
      <c r="N853" t="s">
        <v>22</v>
      </c>
      <c r="O853" t="s">
        <v>23</v>
      </c>
      <c r="P853">
        <v>5</v>
      </c>
      <c r="Q853">
        <v>9</v>
      </c>
      <c r="R853" t="s">
        <v>24</v>
      </c>
      <c r="S853" t="s">
        <v>28</v>
      </c>
      <c r="T853" t="s">
        <v>25</v>
      </c>
      <c r="U853" t="s">
        <v>28</v>
      </c>
      <c r="V853" t="s">
        <v>27</v>
      </c>
      <c r="W853" t="s">
        <v>27</v>
      </c>
      <c r="X853" t="s">
        <v>25</v>
      </c>
      <c r="Y853" t="s">
        <v>24</v>
      </c>
      <c r="Z853" s="6">
        <f>VLOOKUP(Feedback[[#This Row],[Staff attitude]],Rating_Range[],2,0)</f>
        <v>3</v>
      </c>
      <c r="AA853" s="6">
        <f>VLOOKUP(Feedback[[#This Row],[Check-in Process]],Rating_Range[],2,0)</f>
        <v>5</v>
      </c>
      <c r="AB853" s="6">
        <f>VLOOKUP(Feedback[[#This Row],[Room service]],Rating_Range[],2,0)</f>
        <v>4</v>
      </c>
      <c r="AC853" s="6">
        <f>VLOOKUP(Feedback[[#This Row],[Room cleanliness]],Rating_Range[],2,0)</f>
        <v>5</v>
      </c>
      <c r="AD853" s="6">
        <f>VLOOKUP(Feedback[[#This Row],[Food quality]],Rating_Range[],2,0)</f>
        <v>2</v>
      </c>
      <c r="AE853" s="6">
        <f>VLOOKUP(Feedback[[#This Row],[Variety of food]],Rating_Range[],2,0)</f>
        <v>2</v>
      </c>
      <c r="AF853" s="6">
        <f>VLOOKUP(Feedback[[#This Row],[Broadband &amp; TV]],Rating_Range[],2,0)</f>
        <v>4</v>
      </c>
      <c r="AG853" s="6">
        <f>VLOOKUP(Feedback[[#This Row],[Gym]],Rating_Range[],2,0)</f>
        <v>3</v>
      </c>
      <c r="AH853" s="6">
        <f>AVERAGE(Feedback[[#This Row],[S.A]:[Gymm]])</f>
        <v>3.5</v>
      </c>
      <c r="AI853" s="6">
        <f>AVERAGE(Feedback[[#This Row],[S.A]:[C-I-P]])</f>
        <v>4</v>
      </c>
      <c r="AJ853" s="6">
        <f>AVERAGE(Feedback[[#This Row],[RM_S]:[RM_C]])</f>
        <v>4.5</v>
      </c>
      <c r="AK853" s="6">
        <f>AVERAGE(Feedback[[#This Row],[F_Q]:[Var_Food]])</f>
        <v>2</v>
      </c>
      <c r="AL853" s="6">
        <f>AVERAGE(Feedback[[#This Row],[B &amp; TV]:[Gymm]])</f>
        <v>3.5</v>
      </c>
    </row>
    <row r="854" spans="1:38" x14ac:dyDescent="0.3">
      <c r="A854">
        <v>853</v>
      </c>
      <c r="B854" s="1">
        <v>44783</v>
      </c>
      <c r="C854" s="1">
        <v>44800</v>
      </c>
      <c r="D854" s="5">
        <f>INT(YEAR(Feedback[[#This Row],[Checkin Date]]))</f>
        <v>2022</v>
      </c>
      <c r="E854" s="5" t="s">
        <v>2012</v>
      </c>
      <c r="F854" s="5" t="str">
        <f>TEXT(Feedback[[#This Row],[Checkin Date]],"dddd")</f>
        <v>Wednesday</v>
      </c>
      <c r="G854" s="5" t="str">
        <f>IF(OR(Feedback[[#This Row],[Checkin Day]]="Monday",Feedback[[#This Row],[Checkin Day]]="Tuesday",Feedback[[#This Row],[Checkin Day]]="Wednesday",Feedback[[#This Row],[Checkin Day]]="Thursday"),"Weekdays","Weekends")</f>
        <v>Weekdays</v>
      </c>
      <c r="H854">
        <v>17</v>
      </c>
      <c r="I8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54" t="s">
        <v>884</v>
      </c>
      <c r="K854" t="s">
        <v>21</v>
      </c>
      <c r="L854" s="1">
        <v>30525</v>
      </c>
      <c r="M854" s="5">
        <f ca="1">DATEDIF(Feedback[[#This Row],[Date of Birth]],TODAY(),"Y")</f>
        <v>41</v>
      </c>
      <c r="N854" t="s">
        <v>22</v>
      </c>
      <c r="O854" t="s">
        <v>23</v>
      </c>
      <c r="P854">
        <v>5</v>
      </c>
      <c r="Q854">
        <v>9</v>
      </c>
      <c r="R854" t="s">
        <v>25</v>
      </c>
      <c r="S854" t="s">
        <v>25</v>
      </c>
      <c r="T854" t="s">
        <v>28</v>
      </c>
      <c r="U854" t="s">
        <v>24</v>
      </c>
      <c r="V854" t="s">
        <v>28</v>
      </c>
      <c r="W854" t="s">
        <v>26</v>
      </c>
      <c r="X854" t="s">
        <v>25</v>
      </c>
      <c r="Y854" t="s">
        <v>25</v>
      </c>
      <c r="Z854" s="6">
        <f>VLOOKUP(Feedback[[#This Row],[Staff attitude]],Rating_Range[],2,0)</f>
        <v>4</v>
      </c>
      <c r="AA854" s="6">
        <f>VLOOKUP(Feedback[[#This Row],[Check-in Process]],Rating_Range[],2,0)</f>
        <v>4</v>
      </c>
      <c r="AB854" s="6">
        <f>VLOOKUP(Feedback[[#This Row],[Room service]],Rating_Range[],2,0)</f>
        <v>5</v>
      </c>
      <c r="AC854" s="6">
        <f>VLOOKUP(Feedback[[#This Row],[Room cleanliness]],Rating_Range[],2,0)</f>
        <v>3</v>
      </c>
      <c r="AD854" s="6">
        <f>VLOOKUP(Feedback[[#This Row],[Food quality]],Rating_Range[],2,0)</f>
        <v>5</v>
      </c>
      <c r="AE854" s="6">
        <f>VLOOKUP(Feedback[[#This Row],[Variety of food]],Rating_Range[],2,0)</f>
        <v>1</v>
      </c>
      <c r="AF854" s="6">
        <f>VLOOKUP(Feedback[[#This Row],[Broadband &amp; TV]],Rating_Range[],2,0)</f>
        <v>4</v>
      </c>
      <c r="AG854" s="6">
        <f>VLOOKUP(Feedback[[#This Row],[Gym]],Rating_Range[],2,0)</f>
        <v>4</v>
      </c>
      <c r="AH854" s="6">
        <f>AVERAGE(Feedback[[#This Row],[S.A]:[Gymm]])</f>
        <v>3.75</v>
      </c>
      <c r="AI854" s="6">
        <f>AVERAGE(Feedback[[#This Row],[S.A]:[C-I-P]])</f>
        <v>4</v>
      </c>
      <c r="AJ854" s="6">
        <f>AVERAGE(Feedback[[#This Row],[RM_S]:[RM_C]])</f>
        <v>4</v>
      </c>
      <c r="AK854" s="6">
        <f>AVERAGE(Feedback[[#This Row],[F_Q]:[Var_Food]])</f>
        <v>3</v>
      </c>
      <c r="AL854" s="6">
        <f>AVERAGE(Feedback[[#This Row],[B &amp; TV]:[Gymm]])</f>
        <v>4</v>
      </c>
    </row>
    <row r="855" spans="1:38" x14ac:dyDescent="0.3">
      <c r="A855">
        <v>854</v>
      </c>
      <c r="B855" s="1">
        <v>44124</v>
      </c>
      <c r="C855" s="1">
        <v>44132</v>
      </c>
      <c r="D855" s="5">
        <f>INT(YEAR(Feedback[[#This Row],[Checkin Date]]))</f>
        <v>2020</v>
      </c>
      <c r="E855" s="5" t="s">
        <v>2013</v>
      </c>
      <c r="F855" s="5" t="str">
        <f>TEXT(Feedback[[#This Row],[Checkin Date]],"dddd")</f>
        <v>Tuesday</v>
      </c>
      <c r="G855" s="5" t="str">
        <f>IF(OR(Feedback[[#This Row],[Checkin Day]]="Monday",Feedback[[#This Row],[Checkin Day]]="Tuesday",Feedback[[#This Row],[Checkin Day]]="Wednesday",Feedback[[#This Row],[Checkin Day]]="Thursday"),"Weekdays","Weekends")</f>
        <v>Weekdays</v>
      </c>
      <c r="H855">
        <v>8</v>
      </c>
      <c r="I8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55" t="s">
        <v>885</v>
      </c>
      <c r="K855" t="s">
        <v>21</v>
      </c>
      <c r="L855" s="1">
        <v>34711</v>
      </c>
      <c r="M855" s="5">
        <f ca="1">DATEDIF(Feedback[[#This Row],[Date of Birth]],TODAY(),"Y")</f>
        <v>30</v>
      </c>
      <c r="N855" t="s">
        <v>22</v>
      </c>
      <c r="O855" t="s">
        <v>23</v>
      </c>
      <c r="P855">
        <v>3</v>
      </c>
      <c r="Q855">
        <v>4</v>
      </c>
      <c r="R855" t="s">
        <v>25</v>
      </c>
      <c r="S855" t="s">
        <v>24</v>
      </c>
      <c r="T855" t="s">
        <v>28</v>
      </c>
      <c r="U855" t="s">
        <v>27</v>
      </c>
      <c r="V855" t="s">
        <v>28</v>
      </c>
      <c r="W855" t="s">
        <v>27</v>
      </c>
      <c r="X855" t="s">
        <v>26</v>
      </c>
      <c r="Y855" t="s">
        <v>27</v>
      </c>
      <c r="Z855" s="6">
        <f>VLOOKUP(Feedback[[#This Row],[Staff attitude]],Rating_Range[],2,0)</f>
        <v>4</v>
      </c>
      <c r="AA855" s="6">
        <f>VLOOKUP(Feedback[[#This Row],[Check-in Process]],Rating_Range[],2,0)</f>
        <v>3</v>
      </c>
      <c r="AB855" s="6">
        <f>VLOOKUP(Feedback[[#This Row],[Room service]],Rating_Range[],2,0)</f>
        <v>5</v>
      </c>
      <c r="AC855" s="6">
        <f>VLOOKUP(Feedback[[#This Row],[Room cleanliness]],Rating_Range[],2,0)</f>
        <v>2</v>
      </c>
      <c r="AD855" s="6">
        <f>VLOOKUP(Feedback[[#This Row],[Food quality]],Rating_Range[],2,0)</f>
        <v>5</v>
      </c>
      <c r="AE855" s="6">
        <f>VLOOKUP(Feedback[[#This Row],[Variety of food]],Rating_Range[],2,0)</f>
        <v>2</v>
      </c>
      <c r="AF855" s="6">
        <f>VLOOKUP(Feedback[[#This Row],[Broadband &amp; TV]],Rating_Range[],2,0)</f>
        <v>1</v>
      </c>
      <c r="AG855" s="6">
        <f>VLOOKUP(Feedback[[#This Row],[Gym]],Rating_Range[],2,0)</f>
        <v>2</v>
      </c>
      <c r="AH855" s="6">
        <f>AVERAGE(Feedback[[#This Row],[S.A]:[Gymm]])</f>
        <v>3</v>
      </c>
      <c r="AI855" s="6">
        <f>AVERAGE(Feedback[[#This Row],[S.A]:[C-I-P]])</f>
        <v>3.5</v>
      </c>
      <c r="AJ855" s="6">
        <f>AVERAGE(Feedback[[#This Row],[RM_S]:[RM_C]])</f>
        <v>3.5</v>
      </c>
      <c r="AK855" s="6">
        <f>AVERAGE(Feedback[[#This Row],[F_Q]:[Var_Food]])</f>
        <v>3.5</v>
      </c>
      <c r="AL855" s="6">
        <f>AVERAGE(Feedback[[#This Row],[B &amp; TV]:[Gymm]])</f>
        <v>1.5</v>
      </c>
    </row>
    <row r="856" spans="1:38" x14ac:dyDescent="0.3">
      <c r="A856">
        <v>855</v>
      </c>
      <c r="B856" s="1">
        <v>44160</v>
      </c>
      <c r="C856" s="1">
        <v>44162</v>
      </c>
      <c r="D856" s="5">
        <f>INT(YEAR(Feedback[[#This Row],[Checkin Date]]))</f>
        <v>2020</v>
      </c>
      <c r="E856" s="5" t="s">
        <v>2015</v>
      </c>
      <c r="F856" s="5" t="str">
        <f>TEXT(Feedback[[#This Row],[Checkin Date]],"dddd")</f>
        <v>Wednesday</v>
      </c>
      <c r="G856" s="5" t="str">
        <f>IF(OR(Feedback[[#This Row],[Checkin Day]]="Monday",Feedback[[#This Row],[Checkin Day]]="Tuesday",Feedback[[#This Row],[Checkin Day]]="Wednesday",Feedback[[#This Row],[Checkin Day]]="Thursday"),"Weekdays","Weekends")</f>
        <v>Weekdays</v>
      </c>
      <c r="H856">
        <v>2</v>
      </c>
      <c r="I8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56" t="s">
        <v>886</v>
      </c>
      <c r="K856" t="s">
        <v>21</v>
      </c>
      <c r="L856" s="1">
        <v>31037</v>
      </c>
      <c r="M856" s="5">
        <f ca="1">DATEDIF(Feedback[[#This Row],[Date of Birth]],TODAY(),"Y")</f>
        <v>40</v>
      </c>
      <c r="N856" t="s">
        <v>22</v>
      </c>
      <c r="O856" t="s">
        <v>23</v>
      </c>
      <c r="P856">
        <v>2</v>
      </c>
      <c r="Q856">
        <v>9</v>
      </c>
      <c r="R856" t="s">
        <v>28</v>
      </c>
      <c r="S856" t="s">
        <v>28</v>
      </c>
      <c r="T856" t="s">
        <v>28</v>
      </c>
      <c r="U856" t="s">
        <v>28</v>
      </c>
      <c r="V856" t="s">
        <v>28</v>
      </c>
      <c r="W856" t="s">
        <v>27</v>
      </c>
      <c r="X856" t="s">
        <v>25</v>
      </c>
      <c r="Y856" t="s">
        <v>28</v>
      </c>
      <c r="Z856" s="6">
        <f>VLOOKUP(Feedback[[#This Row],[Staff attitude]],Rating_Range[],2,0)</f>
        <v>5</v>
      </c>
      <c r="AA856" s="6">
        <f>VLOOKUP(Feedback[[#This Row],[Check-in Process]],Rating_Range[],2,0)</f>
        <v>5</v>
      </c>
      <c r="AB856" s="6">
        <f>VLOOKUP(Feedback[[#This Row],[Room service]],Rating_Range[],2,0)</f>
        <v>5</v>
      </c>
      <c r="AC856" s="6">
        <f>VLOOKUP(Feedback[[#This Row],[Room cleanliness]],Rating_Range[],2,0)</f>
        <v>5</v>
      </c>
      <c r="AD856" s="6">
        <f>VLOOKUP(Feedback[[#This Row],[Food quality]],Rating_Range[],2,0)</f>
        <v>5</v>
      </c>
      <c r="AE856" s="6">
        <f>VLOOKUP(Feedback[[#This Row],[Variety of food]],Rating_Range[],2,0)</f>
        <v>2</v>
      </c>
      <c r="AF856" s="6">
        <f>VLOOKUP(Feedback[[#This Row],[Broadband &amp; TV]],Rating_Range[],2,0)</f>
        <v>4</v>
      </c>
      <c r="AG856" s="6">
        <f>VLOOKUP(Feedback[[#This Row],[Gym]],Rating_Range[],2,0)</f>
        <v>5</v>
      </c>
      <c r="AH856" s="6">
        <f>AVERAGE(Feedback[[#This Row],[S.A]:[Gymm]])</f>
        <v>4.5</v>
      </c>
      <c r="AI856" s="6">
        <f>AVERAGE(Feedback[[#This Row],[S.A]:[C-I-P]])</f>
        <v>5</v>
      </c>
      <c r="AJ856" s="6">
        <f>AVERAGE(Feedback[[#This Row],[RM_S]:[RM_C]])</f>
        <v>5</v>
      </c>
      <c r="AK856" s="6">
        <f>AVERAGE(Feedback[[#This Row],[F_Q]:[Var_Food]])</f>
        <v>3.5</v>
      </c>
      <c r="AL856" s="6">
        <f>AVERAGE(Feedback[[#This Row],[B &amp; TV]:[Gymm]])</f>
        <v>4.5</v>
      </c>
    </row>
    <row r="857" spans="1:38" x14ac:dyDescent="0.3">
      <c r="A857">
        <v>856</v>
      </c>
      <c r="B857" s="1">
        <v>44462</v>
      </c>
      <c r="C857" s="1">
        <v>44477</v>
      </c>
      <c r="D857" s="5">
        <f>INT(YEAR(Feedback[[#This Row],[Checkin Date]]))</f>
        <v>2021</v>
      </c>
      <c r="E857" s="5" t="s">
        <v>2019</v>
      </c>
      <c r="F857" s="5" t="str">
        <f>TEXT(Feedback[[#This Row],[Checkin Date]],"dddd")</f>
        <v>Thursday</v>
      </c>
      <c r="G857" s="5" t="str">
        <f>IF(OR(Feedback[[#This Row],[Checkin Day]]="Monday",Feedback[[#This Row],[Checkin Day]]="Tuesday",Feedback[[#This Row],[Checkin Day]]="Wednesday",Feedback[[#This Row],[Checkin Day]]="Thursday"),"Weekdays","Weekends")</f>
        <v>Weekdays</v>
      </c>
      <c r="H857">
        <v>15</v>
      </c>
      <c r="I8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57" t="s">
        <v>887</v>
      </c>
      <c r="K857" t="s">
        <v>21</v>
      </c>
      <c r="L857" s="1">
        <v>32412</v>
      </c>
      <c r="M857" s="5">
        <f ca="1">DATEDIF(Feedback[[#This Row],[Date of Birth]],TODAY(),"Y")</f>
        <v>36</v>
      </c>
      <c r="N857" t="s">
        <v>31</v>
      </c>
      <c r="O857" t="s">
        <v>1993</v>
      </c>
      <c r="P857">
        <v>4</v>
      </c>
      <c r="Q857">
        <v>6</v>
      </c>
      <c r="R857" t="s">
        <v>25</v>
      </c>
      <c r="S857" t="s">
        <v>24</v>
      </c>
      <c r="T857" t="s">
        <v>28</v>
      </c>
      <c r="U857" t="s">
        <v>24</v>
      </c>
      <c r="V857" t="s">
        <v>25</v>
      </c>
      <c r="W857" t="s">
        <v>26</v>
      </c>
      <c r="X857" t="s">
        <v>27</v>
      </c>
      <c r="Y857" t="s">
        <v>28</v>
      </c>
      <c r="Z857" s="6">
        <f>VLOOKUP(Feedback[[#This Row],[Staff attitude]],Rating_Range[],2,0)</f>
        <v>4</v>
      </c>
      <c r="AA857" s="6">
        <f>VLOOKUP(Feedback[[#This Row],[Check-in Process]],Rating_Range[],2,0)</f>
        <v>3</v>
      </c>
      <c r="AB857" s="6">
        <f>VLOOKUP(Feedback[[#This Row],[Room service]],Rating_Range[],2,0)</f>
        <v>5</v>
      </c>
      <c r="AC857" s="6">
        <f>VLOOKUP(Feedback[[#This Row],[Room cleanliness]],Rating_Range[],2,0)</f>
        <v>3</v>
      </c>
      <c r="AD857" s="6">
        <f>VLOOKUP(Feedback[[#This Row],[Food quality]],Rating_Range[],2,0)</f>
        <v>4</v>
      </c>
      <c r="AE857" s="6">
        <f>VLOOKUP(Feedback[[#This Row],[Variety of food]],Rating_Range[],2,0)</f>
        <v>1</v>
      </c>
      <c r="AF857" s="6">
        <f>VLOOKUP(Feedback[[#This Row],[Broadband &amp; TV]],Rating_Range[],2,0)</f>
        <v>2</v>
      </c>
      <c r="AG857" s="6">
        <f>VLOOKUP(Feedback[[#This Row],[Gym]],Rating_Range[],2,0)</f>
        <v>5</v>
      </c>
      <c r="AH857" s="6">
        <f>AVERAGE(Feedback[[#This Row],[S.A]:[Gymm]])</f>
        <v>3.375</v>
      </c>
      <c r="AI857" s="6">
        <f>AVERAGE(Feedback[[#This Row],[S.A]:[C-I-P]])</f>
        <v>3.5</v>
      </c>
      <c r="AJ857" s="6">
        <f>AVERAGE(Feedback[[#This Row],[RM_S]:[RM_C]])</f>
        <v>4</v>
      </c>
      <c r="AK857" s="6">
        <f>AVERAGE(Feedback[[#This Row],[F_Q]:[Var_Food]])</f>
        <v>2.5</v>
      </c>
      <c r="AL857" s="6">
        <f>AVERAGE(Feedback[[#This Row],[B &amp; TV]:[Gymm]])</f>
        <v>3.5</v>
      </c>
    </row>
    <row r="858" spans="1:38" x14ac:dyDescent="0.3">
      <c r="A858">
        <v>857</v>
      </c>
      <c r="B858" s="1">
        <v>44101</v>
      </c>
      <c r="C858" s="1">
        <v>44121</v>
      </c>
      <c r="D858" s="5">
        <f>INT(YEAR(Feedback[[#This Row],[Checkin Date]]))</f>
        <v>2020</v>
      </c>
      <c r="E858" s="5" t="s">
        <v>2019</v>
      </c>
      <c r="F858" s="5" t="str">
        <f>TEXT(Feedback[[#This Row],[Checkin Date]],"dddd")</f>
        <v>Sunday</v>
      </c>
      <c r="G858" s="5" t="str">
        <f>IF(OR(Feedback[[#This Row],[Checkin Day]]="Monday",Feedback[[#This Row],[Checkin Day]]="Tuesday",Feedback[[#This Row],[Checkin Day]]="Wednesday",Feedback[[#This Row],[Checkin Day]]="Thursday"),"Weekdays","Weekends")</f>
        <v>Weekends</v>
      </c>
      <c r="H858">
        <v>20</v>
      </c>
      <c r="I8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58" t="s">
        <v>888</v>
      </c>
      <c r="K858" t="s">
        <v>21</v>
      </c>
      <c r="L858" s="1">
        <v>20892</v>
      </c>
      <c r="M858" s="5">
        <f ca="1">DATEDIF(Feedback[[#This Row],[Date of Birth]],TODAY(),"Y")</f>
        <v>68</v>
      </c>
      <c r="N858" t="s">
        <v>31</v>
      </c>
      <c r="O858" t="s">
        <v>1993</v>
      </c>
      <c r="P858">
        <v>3</v>
      </c>
      <c r="Q858">
        <v>10</v>
      </c>
      <c r="R858" t="s">
        <v>28</v>
      </c>
      <c r="S858" t="s">
        <v>24</v>
      </c>
      <c r="T858" t="s">
        <v>24</v>
      </c>
      <c r="U858" t="s">
        <v>26</v>
      </c>
      <c r="V858" t="s">
        <v>28</v>
      </c>
      <c r="W858" t="s">
        <v>26</v>
      </c>
      <c r="X858" t="s">
        <v>28</v>
      </c>
      <c r="Y858" t="s">
        <v>28</v>
      </c>
      <c r="Z858" s="6">
        <f>VLOOKUP(Feedback[[#This Row],[Staff attitude]],Rating_Range[],2,0)</f>
        <v>5</v>
      </c>
      <c r="AA858" s="6">
        <f>VLOOKUP(Feedback[[#This Row],[Check-in Process]],Rating_Range[],2,0)</f>
        <v>3</v>
      </c>
      <c r="AB858" s="6">
        <f>VLOOKUP(Feedback[[#This Row],[Room service]],Rating_Range[],2,0)</f>
        <v>3</v>
      </c>
      <c r="AC858" s="6">
        <f>VLOOKUP(Feedback[[#This Row],[Room cleanliness]],Rating_Range[],2,0)</f>
        <v>1</v>
      </c>
      <c r="AD858" s="6">
        <f>VLOOKUP(Feedback[[#This Row],[Food quality]],Rating_Range[],2,0)</f>
        <v>5</v>
      </c>
      <c r="AE858" s="6">
        <f>VLOOKUP(Feedback[[#This Row],[Variety of food]],Rating_Range[],2,0)</f>
        <v>1</v>
      </c>
      <c r="AF858" s="6">
        <f>VLOOKUP(Feedback[[#This Row],[Broadband &amp; TV]],Rating_Range[],2,0)</f>
        <v>5</v>
      </c>
      <c r="AG858" s="6">
        <f>VLOOKUP(Feedback[[#This Row],[Gym]],Rating_Range[],2,0)</f>
        <v>5</v>
      </c>
      <c r="AH858" s="6">
        <f>AVERAGE(Feedback[[#This Row],[S.A]:[Gymm]])</f>
        <v>3.5</v>
      </c>
      <c r="AI858" s="6">
        <f>AVERAGE(Feedback[[#This Row],[S.A]:[C-I-P]])</f>
        <v>4</v>
      </c>
      <c r="AJ858" s="6">
        <f>AVERAGE(Feedback[[#This Row],[RM_S]:[RM_C]])</f>
        <v>2</v>
      </c>
      <c r="AK858" s="6">
        <f>AVERAGE(Feedback[[#This Row],[F_Q]:[Var_Food]])</f>
        <v>3</v>
      </c>
      <c r="AL858" s="6">
        <f>AVERAGE(Feedback[[#This Row],[B &amp; TV]:[Gymm]])</f>
        <v>5</v>
      </c>
    </row>
    <row r="859" spans="1:38" x14ac:dyDescent="0.3">
      <c r="A859">
        <v>858</v>
      </c>
      <c r="B859" s="1">
        <v>44355</v>
      </c>
      <c r="C859" s="1">
        <v>44378</v>
      </c>
      <c r="D859" s="5">
        <f>INT(YEAR(Feedback[[#This Row],[Checkin Date]]))</f>
        <v>2021</v>
      </c>
      <c r="E859" s="5" t="s">
        <v>2009</v>
      </c>
      <c r="F859" s="5" t="str">
        <f>TEXT(Feedback[[#This Row],[Checkin Date]],"dddd")</f>
        <v>Tuesday</v>
      </c>
      <c r="G859" s="5" t="str">
        <f>IF(OR(Feedback[[#This Row],[Checkin Day]]="Monday",Feedback[[#This Row],[Checkin Day]]="Tuesday",Feedback[[#This Row],[Checkin Day]]="Wednesday",Feedback[[#This Row],[Checkin Day]]="Thursday"),"Weekdays","Weekends")</f>
        <v>Weekdays</v>
      </c>
      <c r="H859">
        <v>23</v>
      </c>
      <c r="I8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59" t="s">
        <v>889</v>
      </c>
      <c r="K859" t="s">
        <v>21</v>
      </c>
      <c r="L859" s="1">
        <v>25906</v>
      </c>
      <c r="M859" s="5">
        <f ca="1">DATEDIF(Feedback[[#This Row],[Date of Birth]],TODAY(),"Y")</f>
        <v>54</v>
      </c>
      <c r="N859" t="s">
        <v>22</v>
      </c>
      <c r="O859" t="s">
        <v>23</v>
      </c>
      <c r="P859">
        <v>4</v>
      </c>
      <c r="Q859">
        <v>9</v>
      </c>
      <c r="R859" t="s">
        <v>28</v>
      </c>
      <c r="S859" t="s">
        <v>25</v>
      </c>
      <c r="T859" t="s">
        <v>24</v>
      </c>
      <c r="U859" t="s">
        <v>28</v>
      </c>
      <c r="V859" t="s">
        <v>25</v>
      </c>
      <c r="W859" t="s">
        <v>26</v>
      </c>
      <c r="X859" t="s">
        <v>28</v>
      </c>
      <c r="Y859" t="s">
        <v>25</v>
      </c>
      <c r="Z859" s="6">
        <f>VLOOKUP(Feedback[[#This Row],[Staff attitude]],Rating_Range[],2,0)</f>
        <v>5</v>
      </c>
      <c r="AA859" s="6">
        <f>VLOOKUP(Feedback[[#This Row],[Check-in Process]],Rating_Range[],2,0)</f>
        <v>4</v>
      </c>
      <c r="AB859" s="6">
        <f>VLOOKUP(Feedback[[#This Row],[Room service]],Rating_Range[],2,0)</f>
        <v>3</v>
      </c>
      <c r="AC859" s="6">
        <f>VLOOKUP(Feedback[[#This Row],[Room cleanliness]],Rating_Range[],2,0)</f>
        <v>5</v>
      </c>
      <c r="AD859" s="6">
        <f>VLOOKUP(Feedback[[#This Row],[Food quality]],Rating_Range[],2,0)</f>
        <v>4</v>
      </c>
      <c r="AE859" s="6">
        <f>VLOOKUP(Feedback[[#This Row],[Variety of food]],Rating_Range[],2,0)</f>
        <v>1</v>
      </c>
      <c r="AF859" s="6">
        <f>VLOOKUP(Feedback[[#This Row],[Broadband &amp; TV]],Rating_Range[],2,0)</f>
        <v>5</v>
      </c>
      <c r="AG859" s="6">
        <f>VLOOKUP(Feedback[[#This Row],[Gym]],Rating_Range[],2,0)</f>
        <v>4</v>
      </c>
      <c r="AH859" s="6">
        <f>AVERAGE(Feedback[[#This Row],[S.A]:[Gymm]])</f>
        <v>3.875</v>
      </c>
      <c r="AI859" s="6">
        <f>AVERAGE(Feedback[[#This Row],[S.A]:[C-I-P]])</f>
        <v>4.5</v>
      </c>
      <c r="AJ859" s="6">
        <f>AVERAGE(Feedback[[#This Row],[RM_S]:[RM_C]])</f>
        <v>4</v>
      </c>
      <c r="AK859" s="6">
        <f>AVERAGE(Feedback[[#This Row],[F_Q]:[Var_Food]])</f>
        <v>2.5</v>
      </c>
      <c r="AL859" s="6">
        <f>AVERAGE(Feedback[[#This Row],[B &amp; TV]:[Gymm]])</f>
        <v>4.5</v>
      </c>
    </row>
    <row r="860" spans="1:38" x14ac:dyDescent="0.3">
      <c r="A860">
        <v>859</v>
      </c>
      <c r="B860" s="1">
        <v>43978</v>
      </c>
      <c r="C860" s="1">
        <v>43979</v>
      </c>
      <c r="D860" s="5">
        <f>INT(YEAR(Feedback[[#This Row],[Checkin Date]]))</f>
        <v>2020</v>
      </c>
      <c r="E860" s="5" t="s">
        <v>2011</v>
      </c>
      <c r="F860" s="5" t="str">
        <f>TEXT(Feedback[[#This Row],[Checkin Date]],"dddd")</f>
        <v>Wednesday</v>
      </c>
      <c r="G860" s="5" t="str">
        <f>IF(OR(Feedback[[#This Row],[Checkin Day]]="Monday",Feedback[[#This Row],[Checkin Day]]="Tuesday",Feedback[[#This Row],[Checkin Day]]="Wednesday",Feedback[[#This Row],[Checkin Day]]="Thursday"),"Weekdays","Weekends")</f>
        <v>Weekdays</v>
      </c>
      <c r="H860">
        <v>1</v>
      </c>
      <c r="I8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60" t="s">
        <v>890</v>
      </c>
      <c r="K860" t="s">
        <v>37</v>
      </c>
      <c r="L860" s="1">
        <v>32828</v>
      </c>
      <c r="M860" s="5">
        <f ca="1">DATEDIF(Feedback[[#This Row],[Date of Birth]],TODAY(),"Y")</f>
        <v>35</v>
      </c>
      <c r="N860" t="s">
        <v>22</v>
      </c>
      <c r="O860" t="s">
        <v>1995</v>
      </c>
      <c r="P860">
        <v>4</v>
      </c>
      <c r="Q860">
        <v>9</v>
      </c>
      <c r="R860" t="s">
        <v>25</v>
      </c>
      <c r="S860" t="s">
        <v>24</v>
      </c>
      <c r="T860" t="s">
        <v>27</v>
      </c>
      <c r="U860" t="s">
        <v>24</v>
      </c>
      <c r="V860" t="s">
        <v>24</v>
      </c>
      <c r="W860" t="s">
        <v>27</v>
      </c>
      <c r="X860" t="s">
        <v>27</v>
      </c>
      <c r="Y860" t="s">
        <v>26</v>
      </c>
      <c r="Z860" s="6">
        <f>VLOOKUP(Feedback[[#This Row],[Staff attitude]],Rating_Range[],2,0)</f>
        <v>4</v>
      </c>
      <c r="AA860" s="6">
        <f>VLOOKUP(Feedback[[#This Row],[Check-in Process]],Rating_Range[],2,0)</f>
        <v>3</v>
      </c>
      <c r="AB860" s="6">
        <f>VLOOKUP(Feedback[[#This Row],[Room service]],Rating_Range[],2,0)</f>
        <v>2</v>
      </c>
      <c r="AC860" s="6">
        <f>VLOOKUP(Feedback[[#This Row],[Room cleanliness]],Rating_Range[],2,0)</f>
        <v>3</v>
      </c>
      <c r="AD860" s="6">
        <f>VLOOKUP(Feedback[[#This Row],[Food quality]],Rating_Range[],2,0)</f>
        <v>3</v>
      </c>
      <c r="AE860" s="6">
        <f>VLOOKUP(Feedback[[#This Row],[Variety of food]],Rating_Range[],2,0)</f>
        <v>2</v>
      </c>
      <c r="AF860" s="6">
        <f>VLOOKUP(Feedback[[#This Row],[Broadband &amp; TV]],Rating_Range[],2,0)</f>
        <v>2</v>
      </c>
      <c r="AG860" s="6">
        <f>VLOOKUP(Feedback[[#This Row],[Gym]],Rating_Range[],2,0)</f>
        <v>1</v>
      </c>
      <c r="AH860" s="6">
        <f>AVERAGE(Feedback[[#This Row],[S.A]:[Gymm]])</f>
        <v>2.5</v>
      </c>
      <c r="AI860" s="6">
        <f>AVERAGE(Feedback[[#This Row],[S.A]:[C-I-P]])</f>
        <v>3.5</v>
      </c>
      <c r="AJ860" s="6">
        <f>AVERAGE(Feedback[[#This Row],[RM_S]:[RM_C]])</f>
        <v>2.5</v>
      </c>
      <c r="AK860" s="6">
        <f>AVERAGE(Feedback[[#This Row],[F_Q]:[Var_Food]])</f>
        <v>2.5</v>
      </c>
      <c r="AL860" s="6">
        <f>AVERAGE(Feedback[[#This Row],[B &amp; TV]:[Gymm]])</f>
        <v>1.5</v>
      </c>
    </row>
    <row r="861" spans="1:38" x14ac:dyDescent="0.3">
      <c r="A861">
        <v>860</v>
      </c>
      <c r="B861" s="1">
        <v>44490</v>
      </c>
      <c r="C861" s="1">
        <v>44517</v>
      </c>
      <c r="D861" s="5">
        <f>INT(YEAR(Feedback[[#This Row],[Checkin Date]]))</f>
        <v>2021</v>
      </c>
      <c r="E861" s="5" t="s">
        <v>2013</v>
      </c>
      <c r="F861" s="5" t="str">
        <f>TEXT(Feedback[[#This Row],[Checkin Date]],"dddd")</f>
        <v>Thursday</v>
      </c>
      <c r="G861" s="5" t="str">
        <f>IF(OR(Feedback[[#This Row],[Checkin Day]]="Monday",Feedback[[#This Row],[Checkin Day]]="Tuesday",Feedback[[#This Row],[Checkin Day]]="Wednesday",Feedback[[#This Row],[Checkin Day]]="Thursday"),"Weekdays","Weekends")</f>
        <v>Weekdays</v>
      </c>
      <c r="H861">
        <v>27</v>
      </c>
      <c r="I8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61" t="s">
        <v>891</v>
      </c>
      <c r="K861" t="s">
        <v>21</v>
      </c>
      <c r="L861" s="1">
        <v>21451</v>
      </c>
      <c r="M861" s="5">
        <f ca="1">DATEDIF(Feedback[[#This Row],[Date of Birth]],TODAY(),"Y")</f>
        <v>66</v>
      </c>
      <c r="N861" t="s">
        <v>35</v>
      </c>
      <c r="O861" t="s">
        <v>1994</v>
      </c>
      <c r="P861">
        <v>3</v>
      </c>
      <c r="Q861">
        <v>9</v>
      </c>
      <c r="R861" t="s">
        <v>28</v>
      </c>
      <c r="S861" t="s">
        <v>28</v>
      </c>
      <c r="T861" t="s">
        <v>24</v>
      </c>
      <c r="U861" t="s">
        <v>24</v>
      </c>
      <c r="V861" t="s">
        <v>24</v>
      </c>
      <c r="W861" t="s">
        <v>26</v>
      </c>
      <c r="X861" t="s">
        <v>25</v>
      </c>
      <c r="Y861" t="s">
        <v>27</v>
      </c>
      <c r="Z861" s="6">
        <f>VLOOKUP(Feedback[[#This Row],[Staff attitude]],Rating_Range[],2,0)</f>
        <v>5</v>
      </c>
      <c r="AA861" s="6">
        <f>VLOOKUP(Feedback[[#This Row],[Check-in Process]],Rating_Range[],2,0)</f>
        <v>5</v>
      </c>
      <c r="AB861" s="6">
        <f>VLOOKUP(Feedback[[#This Row],[Room service]],Rating_Range[],2,0)</f>
        <v>3</v>
      </c>
      <c r="AC861" s="6">
        <f>VLOOKUP(Feedback[[#This Row],[Room cleanliness]],Rating_Range[],2,0)</f>
        <v>3</v>
      </c>
      <c r="AD861" s="6">
        <f>VLOOKUP(Feedback[[#This Row],[Food quality]],Rating_Range[],2,0)</f>
        <v>3</v>
      </c>
      <c r="AE861" s="6">
        <f>VLOOKUP(Feedback[[#This Row],[Variety of food]],Rating_Range[],2,0)</f>
        <v>1</v>
      </c>
      <c r="AF861" s="6">
        <f>VLOOKUP(Feedback[[#This Row],[Broadband &amp; TV]],Rating_Range[],2,0)</f>
        <v>4</v>
      </c>
      <c r="AG861" s="6">
        <f>VLOOKUP(Feedback[[#This Row],[Gym]],Rating_Range[],2,0)</f>
        <v>2</v>
      </c>
      <c r="AH861" s="6">
        <f>AVERAGE(Feedback[[#This Row],[S.A]:[Gymm]])</f>
        <v>3.25</v>
      </c>
      <c r="AI861" s="6">
        <f>AVERAGE(Feedback[[#This Row],[S.A]:[C-I-P]])</f>
        <v>5</v>
      </c>
      <c r="AJ861" s="6">
        <f>AVERAGE(Feedback[[#This Row],[RM_S]:[RM_C]])</f>
        <v>3</v>
      </c>
      <c r="AK861" s="6">
        <f>AVERAGE(Feedback[[#This Row],[F_Q]:[Var_Food]])</f>
        <v>2</v>
      </c>
      <c r="AL861" s="6">
        <f>AVERAGE(Feedback[[#This Row],[B &amp; TV]:[Gymm]])</f>
        <v>3</v>
      </c>
    </row>
    <row r="862" spans="1:38" x14ac:dyDescent="0.3">
      <c r="A862">
        <v>861</v>
      </c>
      <c r="B862" s="1">
        <v>44184</v>
      </c>
      <c r="C862" s="1">
        <v>44199</v>
      </c>
      <c r="D862" s="5">
        <f>INT(YEAR(Feedback[[#This Row],[Checkin Date]]))</f>
        <v>2020</v>
      </c>
      <c r="E862" s="5" t="s">
        <v>2010</v>
      </c>
      <c r="F862" s="5" t="str">
        <f>TEXT(Feedback[[#This Row],[Checkin Date]],"dddd")</f>
        <v>Saturday</v>
      </c>
      <c r="G862" s="5" t="str">
        <f>IF(OR(Feedback[[#This Row],[Checkin Day]]="Monday",Feedback[[#This Row],[Checkin Day]]="Tuesday",Feedback[[#This Row],[Checkin Day]]="Wednesday",Feedback[[#This Row],[Checkin Day]]="Thursday"),"Weekdays","Weekends")</f>
        <v>Weekends</v>
      </c>
      <c r="H862">
        <v>15</v>
      </c>
      <c r="I8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62" t="s">
        <v>892</v>
      </c>
      <c r="K862" t="s">
        <v>21</v>
      </c>
      <c r="L862" s="1">
        <v>38211</v>
      </c>
      <c r="M862" s="5">
        <f ca="1">DATEDIF(Feedback[[#This Row],[Date of Birth]],TODAY(),"Y")</f>
        <v>20</v>
      </c>
      <c r="N862" t="s">
        <v>31</v>
      </c>
      <c r="O862" t="s">
        <v>1992</v>
      </c>
      <c r="P862">
        <v>3</v>
      </c>
      <c r="Q862">
        <v>7</v>
      </c>
      <c r="R862" t="s">
        <v>25</v>
      </c>
      <c r="S862" t="s">
        <v>25</v>
      </c>
      <c r="T862" t="s">
        <v>25</v>
      </c>
      <c r="U862" t="s">
        <v>25</v>
      </c>
      <c r="V862" t="s">
        <v>27</v>
      </c>
      <c r="W862" t="s">
        <v>24</v>
      </c>
      <c r="X862" t="s">
        <v>28</v>
      </c>
      <c r="Y862" t="s">
        <v>26</v>
      </c>
      <c r="Z862" s="6">
        <f>VLOOKUP(Feedback[[#This Row],[Staff attitude]],Rating_Range[],2,0)</f>
        <v>4</v>
      </c>
      <c r="AA862" s="6">
        <f>VLOOKUP(Feedback[[#This Row],[Check-in Process]],Rating_Range[],2,0)</f>
        <v>4</v>
      </c>
      <c r="AB862" s="6">
        <f>VLOOKUP(Feedback[[#This Row],[Room service]],Rating_Range[],2,0)</f>
        <v>4</v>
      </c>
      <c r="AC862" s="6">
        <f>VLOOKUP(Feedback[[#This Row],[Room cleanliness]],Rating_Range[],2,0)</f>
        <v>4</v>
      </c>
      <c r="AD862" s="6">
        <f>VLOOKUP(Feedback[[#This Row],[Food quality]],Rating_Range[],2,0)</f>
        <v>2</v>
      </c>
      <c r="AE862" s="6">
        <f>VLOOKUP(Feedback[[#This Row],[Variety of food]],Rating_Range[],2,0)</f>
        <v>3</v>
      </c>
      <c r="AF862" s="6">
        <f>VLOOKUP(Feedback[[#This Row],[Broadband &amp; TV]],Rating_Range[],2,0)</f>
        <v>5</v>
      </c>
      <c r="AG862" s="6">
        <f>VLOOKUP(Feedback[[#This Row],[Gym]],Rating_Range[],2,0)</f>
        <v>1</v>
      </c>
      <c r="AH862" s="6">
        <f>AVERAGE(Feedback[[#This Row],[S.A]:[Gymm]])</f>
        <v>3.375</v>
      </c>
      <c r="AI862" s="6">
        <f>AVERAGE(Feedback[[#This Row],[S.A]:[C-I-P]])</f>
        <v>4</v>
      </c>
      <c r="AJ862" s="6">
        <f>AVERAGE(Feedback[[#This Row],[RM_S]:[RM_C]])</f>
        <v>4</v>
      </c>
      <c r="AK862" s="6">
        <f>AVERAGE(Feedback[[#This Row],[F_Q]:[Var_Food]])</f>
        <v>2.5</v>
      </c>
      <c r="AL862" s="6">
        <f>AVERAGE(Feedback[[#This Row],[B &amp; TV]:[Gymm]])</f>
        <v>3</v>
      </c>
    </row>
    <row r="863" spans="1:38" x14ac:dyDescent="0.3">
      <c r="A863">
        <v>862</v>
      </c>
      <c r="B863" s="1">
        <v>44522</v>
      </c>
      <c r="C863" s="1">
        <v>44528</v>
      </c>
      <c r="D863" s="5">
        <f>INT(YEAR(Feedback[[#This Row],[Checkin Date]]))</f>
        <v>2021</v>
      </c>
      <c r="E863" s="5" t="s">
        <v>2015</v>
      </c>
      <c r="F863" s="5" t="str">
        <f>TEXT(Feedback[[#This Row],[Checkin Date]],"dddd")</f>
        <v>Monday</v>
      </c>
      <c r="G863" s="5" t="str">
        <f>IF(OR(Feedback[[#This Row],[Checkin Day]]="Monday",Feedback[[#This Row],[Checkin Day]]="Tuesday",Feedback[[#This Row],[Checkin Day]]="Wednesday",Feedback[[#This Row],[Checkin Day]]="Thursday"),"Weekdays","Weekends")</f>
        <v>Weekdays</v>
      </c>
      <c r="H863">
        <v>6</v>
      </c>
      <c r="I8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63" t="s">
        <v>893</v>
      </c>
      <c r="K863" t="s">
        <v>37</v>
      </c>
      <c r="L863" s="1">
        <v>26075</v>
      </c>
      <c r="M863" s="5">
        <f ca="1">DATEDIF(Feedback[[#This Row],[Date of Birth]],TODAY(),"Y")</f>
        <v>54</v>
      </c>
      <c r="N863" t="s">
        <v>31</v>
      </c>
      <c r="O863" t="s">
        <v>1992</v>
      </c>
      <c r="P863">
        <v>3</v>
      </c>
      <c r="Q863">
        <v>8</v>
      </c>
      <c r="R863" t="s">
        <v>27</v>
      </c>
      <c r="S863" t="s">
        <v>27</v>
      </c>
      <c r="T863" t="s">
        <v>24</v>
      </c>
      <c r="U863" t="s">
        <v>27</v>
      </c>
      <c r="V863" t="s">
        <v>25</v>
      </c>
      <c r="W863" t="s">
        <v>26</v>
      </c>
      <c r="X863" t="s">
        <v>24</v>
      </c>
      <c r="Y863" t="s">
        <v>28</v>
      </c>
      <c r="Z863" s="6">
        <f>VLOOKUP(Feedback[[#This Row],[Staff attitude]],Rating_Range[],2,0)</f>
        <v>2</v>
      </c>
      <c r="AA863" s="6">
        <f>VLOOKUP(Feedback[[#This Row],[Check-in Process]],Rating_Range[],2,0)</f>
        <v>2</v>
      </c>
      <c r="AB863" s="6">
        <f>VLOOKUP(Feedback[[#This Row],[Room service]],Rating_Range[],2,0)</f>
        <v>3</v>
      </c>
      <c r="AC863" s="6">
        <f>VLOOKUP(Feedback[[#This Row],[Room cleanliness]],Rating_Range[],2,0)</f>
        <v>2</v>
      </c>
      <c r="AD863" s="6">
        <f>VLOOKUP(Feedback[[#This Row],[Food quality]],Rating_Range[],2,0)</f>
        <v>4</v>
      </c>
      <c r="AE863" s="6">
        <f>VLOOKUP(Feedback[[#This Row],[Variety of food]],Rating_Range[],2,0)</f>
        <v>1</v>
      </c>
      <c r="AF863" s="6">
        <f>VLOOKUP(Feedback[[#This Row],[Broadband &amp; TV]],Rating_Range[],2,0)</f>
        <v>3</v>
      </c>
      <c r="AG863" s="6">
        <f>VLOOKUP(Feedback[[#This Row],[Gym]],Rating_Range[],2,0)</f>
        <v>5</v>
      </c>
      <c r="AH863" s="6">
        <f>AVERAGE(Feedback[[#This Row],[S.A]:[Gymm]])</f>
        <v>2.75</v>
      </c>
      <c r="AI863" s="6">
        <f>AVERAGE(Feedback[[#This Row],[S.A]:[C-I-P]])</f>
        <v>2</v>
      </c>
      <c r="AJ863" s="6">
        <f>AVERAGE(Feedback[[#This Row],[RM_S]:[RM_C]])</f>
        <v>2.5</v>
      </c>
      <c r="AK863" s="6">
        <f>AVERAGE(Feedback[[#This Row],[F_Q]:[Var_Food]])</f>
        <v>2.5</v>
      </c>
      <c r="AL863" s="6">
        <f>AVERAGE(Feedback[[#This Row],[B &amp; TV]:[Gymm]])</f>
        <v>4</v>
      </c>
    </row>
    <row r="864" spans="1:38" x14ac:dyDescent="0.3">
      <c r="A864">
        <v>863</v>
      </c>
      <c r="B864" s="1">
        <v>44703</v>
      </c>
      <c r="C864" s="1">
        <v>44731</v>
      </c>
      <c r="D864" s="5">
        <f>INT(YEAR(Feedback[[#This Row],[Checkin Date]]))</f>
        <v>2022</v>
      </c>
      <c r="E864" s="5" t="s">
        <v>2011</v>
      </c>
      <c r="F864" s="5" t="str">
        <f>TEXT(Feedback[[#This Row],[Checkin Date]],"dddd")</f>
        <v>Sunday</v>
      </c>
      <c r="G864" s="5" t="str">
        <f>IF(OR(Feedback[[#This Row],[Checkin Day]]="Monday",Feedback[[#This Row],[Checkin Day]]="Tuesday",Feedback[[#This Row],[Checkin Day]]="Wednesday",Feedback[[#This Row],[Checkin Day]]="Thursday"),"Weekdays","Weekends")</f>
        <v>Weekends</v>
      </c>
      <c r="H864">
        <v>28</v>
      </c>
      <c r="I8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64" t="s">
        <v>894</v>
      </c>
      <c r="K864" t="s">
        <v>21</v>
      </c>
      <c r="L864" s="1">
        <v>28470</v>
      </c>
      <c r="M864" s="5">
        <f ca="1">DATEDIF(Feedback[[#This Row],[Date of Birth]],TODAY(),"Y")</f>
        <v>47</v>
      </c>
      <c r="N864" t="s">
        <v>22</v>
      </c>
      <c r="O864" t="s">
        <v>23</v>
      </c>
      <c r="P864">
        <v>3</v>
      </c>
      <c r="Q864">
        <v>4</v>
      </c>
      <c r="R864" t="s">
        <v>27</v>
      </c>
      <c r="S864" t="s">
        <v>24</v>
      </c>
      <c r="T864" t="s">
        <v>26</v>
      </c>
      <c r="U864" t="s">
        <v>27</v>
      </c>
      <c r="V864" t="s">
        <v>27</v>
      </c>
      <c r="W864" t="s">
        <v>24</v>
      </c>
      <c r="X864" t="s">
        <v>25</v>
      </c>
      <c r="Y864" t="s">
        <v>26</v>
      </c>
      <c r="Z864" s="6">
        <f>VLOOKUP(Feedback[[#This Row],[Staff attitude]],Rating_Range[],2,0)</f>
        <v>2</v>
      </c>
      <c r="AA864" s="6">
        <f>VLOOKUP(Feedback[[#This Row],[Check-in Process]],Rating_Range[],2,0)</f>
        <v>3</v>
      </c>
      <c r="AB864" s="6">
        <f>VLOOKUP(Feedback[[#This Row],[Room service]],Rating_Range[],2,0)</f>
        <v>1</v>
      </c>
      <c r="AC864" s="6">
        <f>VLOOKUP(Feedback[[#This Row],[Room cleanliness]],Rating_Range[],2,0)</f>
        <v>2</v>
      </c>
      <c r="AD864" s="6">
        <f>VLOOKUP(Feedback[[#This Row],[Food quality]],Rating_Range[],2,0)</f>
        <v>2</v>
      </c>
      <c r="AE864" s="6">
        <f>VLOOKUP(Feedback[[#This Row],[Variety of food]],Rating_Range[],2,0)</f>
        <v>3</v>
      </c>
      <c r="AF864" s="6">
        <f>VLOOKUP(Feedback[[#This Row],[Broadband &amp; TV]],Rating_Range[],2,0)</f>
        <v>4</v>
      </c>
      <c r="AG864" s="6">
        <f>VLOOKUP(Feedback[[#This Row],[Gym]],Rating_Range[],2,0)</f>
        <v>1</v>
      </c>
      <c r="AH864" s="6">
        <f>AVERAGE(Feedback[[#This Row],[S.A]:[Gymm]])</f>
        <v>2.25</v>
      </c>
      <c r="AI864" s="6">
        <f>AVERAGE(Feedback[[#This Row],[S.A]:[C-I-P]])</f>
        <v>2.5</v>
      </c>
      <c r="AJ864" s="6">
        <f>AVERAGE(Feedback[[#This Row],[RM_S]:[RM_C]])</f>
        <v>1.5</v>
      </c>
      <c r="AK864" s="6">
        <f>AVERAGE(Feedback[[#This Row],[F_Q]:[Var_Food]])</f>
        <v>2.5</v>
      </c>
      <c r="AL864" s="6">
        <f>AVERAGE(Feedback[[#This Row],[B &amp; TV]:[Gymm]])</f>
        <v>2.5</v>
      </c>
    </row>
    <row r="865" spans="1:38" x14ac:dyDescent="0.3">
      <c r="A865">
        <v>864</v>
      </c>
      <c r="B865" s="1">
        <v>44804</v>
      </c>
      <c r="C865" s="1">
        <v>44815</v>
      </c>
      <c r="D865" s="5">
        <f>INT(YEAR(Feedback[[#This Row],[Checkin Date]]))</f>
        <v>2022</v>
      </c>
      <c r="E865" s="5" t="s">
        <v>2012</v>
      </c>
      <c r="F865" s="5" t="str">
        <f>TEXT(Feedback[[#This Row],[Checkin Date]],"dddd")</f>
        <v>Wednesday</v>
      </c>
      <c r="G865" s="5" t="str">
        <f>IF(OR(Feedback[[#This Row],[Checkin Day]]="Monday",Feedback[[#This Row],[Checkin Day]]="Tuesday",Feedback[[#This Row],[Checkin Day]]="Wednesday",Feedback[[#This Row],[Checkin Day]]="Thursday"),"Weekdays","Weekends")</f>
        <v>Weekdays</v>
      </c>
      <c r="H865">
        <v>11</v>
      </c>
      <c r="I8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65" t="s">
        <v>895</v>
      </c>
      <c r="K865" t="s">
        <v>37</v>
      </c>
      <c r="L865" s="1">
        <v>36653</v>
      </c>
      <c r="M865" s="5">
        <f ca="1">DATEDIF(Feedback[[#This Row],[Date of Birth]],TODAY(),"Y")</f>
        <v>25</v>
      </c>
      <c r="N865" t="s">
        <v>35</v>
      </c>
      <c r="O865" t="s">
        <v>1995</v>
      </c>
      <c r="P865">
        <v>5</v>
      </c>
      <c r="Q865">
        <v>7</v>
      </c>
      <c r="R865" t="s">
        <v>25</v>
      </c>
      <c r="S865" t="s">
        <v>28</v>
      </c>
      <c r="T865" t="s">
        <v>25</v>
      </c>
      <c r="U865" t="s">
        <v>24</v>
      </c>
      <c r="V865" t="s">
        <v>26</v>
      </c>
      <c r="W865" t="s">
        <v>26</v>
      </c>
      <c r="X865" t="s">
        <v>25</v>
      </c>
      <c r="Y865" t="s">
        <v>26</v>
      </c>
      <c r="Z865" s="6">
        <f>VLOOKUP(Feedback[[#This Row],[Staff attitude]],Rating_Range[],2,0)</f>
        <v>4</v>
      </c>
      <c r="AA865" s="6">
        <f>VLOOKUP(Feedback[[#This Row],[Check-in Process]],Rating_Range[],2,0)</f>
        <v>5</v>
      </c>
      <c r="AB865" s="6">
        <f>VLOOKUP(Feedback[[#This Row],[Room service]],Rating_Range[],2,0)</f>
        <v>4</v>
      </c>
      <c r="AC865" s="6">
        <f>VLOOKUP(Feedback[[#This Row],[Room cleanliness]],Rating_Range[],2,0)</f>
        <v>3</v>
      </c>
      <c r="AD865" s="6">
        <f>VLOOKUP(Feedback[[#This Row],[Food quality]],Rating_Range[],2,0)</f>
        <v>1</v>
      </c>
      <c r="AE865" s="6">
        <f>VLOOKUP(Feedback[[#This Row],[Variety of food]],Rating_Range[],2,0)</f>
        <v>1</v>
      </c>
      <c r="AF865" s="6">
        <f>VLOOKUP(Feedback[[#This Row],[Broadband &amp; TV]],Rating_Range[],2,0)</f>
        <v>4</v>
      </c>
      <c r="AG865" s="6">
        <f>VLOOKUP(Feedback[[#This Row],[Gym]],Rating_Range[],2,0)</f>
        <v>1</v>
      </c>
      <c r="AH865" s="6">
        <f>AVERAGE(Feedback[[#This Row],[S.A]:[Gymm]])</f>
        <v>2.875</v>
      </c>
      <c r="AI865" s="6">
        <f>AVERAGE(Feedback[[#This Row],[S.A]:[C-I-P]])</f>
        <v>4.5</v>
      </c>
      <c r="AJ865" s="6">
        <f>AVERAGE(Feedback[[#This Row],[RM_S]:[RM_C]])</f>
        <v>3.5</v>
      </c>
      <c r="AK865" s="6">
        <f>AVERAGE(Feedback[[#This Row],[F_Q]:[Var_Food]])</f>
        <v>1</v>
      </c>
      <c r="AL865" s="6">
        <f>AVERAGE(Feedback[[#This Row],[B &amp; TV]:[Gymm]])</f>
        <v>2.5</v>
      </c>
    </row>
    <row r="866" spans="1:38" x14ac:dyDescent="0.3">
      <c r="A866">
        <v>865</v>
      </c>
      <c r="B866" s="1">
        <v>44464</v>
      </c>
      <c r="C866" s="1">
        <v>44475</v>
      </c>
      <c r="D866" s="5">
        <f>INT(YEAR(Feedback[[#This Row],[Checkin Date]]))</f>
        <v>2021</v>
      </c>
      <c r="E866" s="5" t="s">
        <v>2019</v>
      </c>
      <c r="F866" s="5" t="str">
        <f>TEXT(Feedback[[#This Row],[Checkin Date]],"dddd")</f>
        <v>Saturday</v>
      </c>
      <c r="G866" s="5" t="str">
        <f>IF(OR(Feedback[[#This Row],[Checkin Day]]="Monday",Feedback[[#This Row],[Checkin Day]]="Tuesday",Feedback[[#This Row],[Checkin Day]]="Wednesday",Feedback[[#This Row],[Checkin Day]]="Thursday"),"Weekdays","Weekends")</f>
        <v>Weekends</v>
      </c>
      <c r="H866">
        <v>11</v>
      </c>
      <c r="I8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66" t="s">
        <v>896</v>
      </c>
      <c r="K866" t="s">
        <v>37</v>
      </c>
      <c r="L866" s="1">
        <v>31023</v>
      </c>
      <c r="M866" s="5">
        <f ca="1">DATEDIF(Feedback[[#This Row],[Date of Birth]],TODAY(),"Y")</f>
        <v>40</v>
      </c>
      <c r="N866" t="s">
        <v>31</v>
      </c>
      <c r="O866" t="s">
        <v>1992</v>
      </c>
      <c r="P866">
        <v>1</v>
      </c>
      <c r="Q866">
        <v>9</v>
      </c>
      <c r="R866" t="s">
        <v>28</v>
      </c>
      <c r="S866" t="s">
        <v>28</v>
      </c>
      <c r="T866" t="s">
        <v>25</v>
      </c>
      <c r="U866" t="s">
        <v>26</v>
      </c>
      <c r="V866" t="s">
        <v>24</v>
      </c>
      <c r="W866" t="s">
        <v>28</v>
      </c>
      <c r="X866" t="s">
        <v>26</v>
      </c>
      <c r="Y866" t="s">
        <v>28</v>
      </c>
      <c r="Z866" s="6">
        <f>VLOOKUP(Feedback[[#This Row],[Staff attitude]],Rating_Range[],2,0)</f>
        <v>5</v>
      </c>
      <c r="AA866" s="6">
        <f>VLOOKUP(Feedback[[#This Row],[Check-in Process]],Rating_Range[],2,0)</f>
        <v>5</v>
      </c>
      <c r="AB866" s="6">
        <f>VLOOKUP(Feedback[[#This Row],[Room service]],Rating_Range[],2,0)</f>
        <v>4</v>
      </c>
      <c r="AC866" s="6">
        <f>VLOOKUP(Feedback[[#This Row],[Room cleanliness]],Rating_Range[],2,0)</f>
        <v>1</v>
      </c>
      <c r="AD866" s="6">
        <f>VLOOKUP(Feedback[[#This Row],[Food quality]],Rating_Range[],2,0)</f>
        <v>3</v>
      </c>
      <c r="AE866" s="6">
        <f>VLOOKUP(Feedback[[#This Row],[Variety of food]],Rating_Range[],2,0)</f>
        <v>5</v>
      </c>
      <c r="AF866" s="6">
        <f>VLOOKUP(Feedback[[#This Row],[Broadband &amp; TV]],Rating_Range[],2,0)</f>
        <v>1</v>
      </c>
      <c r="AG866" s="6">
        <f>VLOOKUP(Feedback[[#This Row],[Gym]],Rating_Range[],2,0)</f>
        <v>5</v>
      </c>
      <c r="AH866" s="6">
        <f>AVERAGE(Feedback[[#This Row],[S.A]:[Gymm]])</f>
        <v>3.625</v>
      </c>
      <c r="AI866" s="6">
        <f>AVERAGE(Feedback[[#This Row],[S.A]:[C-I-P]])</f>
        <v>5</v>
      </c>
      <c r="AJ866" s="6">
        <f>AVERAGE(Feedback[[#This Row],[RM_S]:[RM_C]])</f>
        <v>2.5</v>
      </c>
      <c r="AK866" s="6">
        <f>AVERAGE(Feedback[[#This Row],[F_Q]:[Var_Food]])</f>
        <v>4</v>
      </c>
      <c r="AL866" s="6">
        <f>AVERAGE(Feedback[[#This Row],[B &amp; TV]:[Gymm]])</f>
        <v>3</v>
      </c>
    </row>
    <row r="867" spans="1:38" x14ac:dyDescent="0.3">
      <c r="A867">
        <v>866</v>
      </c>
      <c r="B867" s="1">
        <v>44553</v>
      </c>
      <c r="C867" s="1">
        <v>44570</v>
      </c>
      <c r="D867" s="5">
        <f>INT(YEAR(Feedback[[#This Row],[Checkin Date]]))</f>
        <v>2021</v>
      </c>
      <c r="E867" s="5" t="s">
        <v>2010</v>
      </c>
      <c r="F867" s="5" t="str">
        <f>TEXT(Feedback[[#This Row],[Checkin Date]],"dddd")</f>
        <v>Thursday</v>
      </c>
      <c r="G867" s="5" t="str">
        <f>IF(OR(Feedback[[#This Row],[Checkin Day]]="Monday",Feedback[[#This Row],[Checkin Day]]="Tuesday",Feedback[[#This Row],[Checkin Day]]="Wednesday",Feedback[[#This Row],[Checkin Day]]="Thursday"),"Weekdays","Weekends")</f>
        <v>Weekdays</v>
      </c>
      <c r="H867">
        <v>17</v>
      </c>
      <c r="I8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67" t="s">
        <v>897</v>
      </c>
      <c r="K867" t="s">
        <v>21</v>
      </c>
      <c r="L867" s="1">
        <v>26690</v>
      </c>
      <c r="M867" s="5">
        <f ca="1">DATEDIF(Feedback[[#This Row],[Date of Birth]],TODAY(),"Y")</f>
        <v>52</v>
      </c>
      <c r="N867" t="s">
        <v>22</v>
      </c>
      <c r="O867" t="s">
        <v>23</v>
      </c>
      <c r="P867">
        <v>2</v>
      </c>
      <c r="Q867">
        <v>3</v>
      </c>
      <c r="R867" t="s">
        <v>25</v>
      </c>
      <c r="S867" t="s">
        <v>27</v>
      </c>
      <c r="T867" t="s">
        <v>24</v>
      </c>
      <c r="U867" t="s">
        <v>24</v>
      </c>
      <c r="V867" t="s">
        <v>28</v>
      </c>
      <c r="W867" t="s">
        <v>26</v>
      </c>
      <c r="X867" t="s">
        <v>26</v>
      </c>
      <c r="Y867" t="s">
        <v>27</v>
      </c>
      <c r="Z867" s="6">
        <f>VLOOKUP(Feedback[[#This Row],[Staff attitude]],Rating_Range[],2,0)</f>
        <v>4</v>
      </c>
      <c r="AA867" s="6">
        <f>VLOOKUP(Feedback[[#This Row],[Check-in Process]],Rating_Range[],2,0)</f>
        <v>2</v>
      </c>
      <c r="AB867" s="6">
        <f>VLOOKUP(Feedback[[#This Row],[Room service]],Rating_Range[],2,0)</f>
        <v>3</v>
      </c>
      <c r="AC867" s="6">
        <f>VLOOKUP(Feedback[[#This Row],[Room cleanliness]],Rating_Range[],2,0)</f>
        <v>3</v>
      </c>
      <c r="AD867" s="6">
        <f>VLOOKUP(Feedback[[#This Row],[Food quality]],Rating_Range[],2,0)</f>
        <v>5</v>
      </c>
      <c r="AE867" s="6">
        <f>VLOOKUP(Feedback[[#This Row],[Variety of food]],Rating_Range[],2,0)</f>
        <v>1</v>
      </c>
      <c r="AF867" s="6">
        <f>VLOOKUP(Feedback[[#This Row],[Broadband &amp; TV]],Rating_Range[],2,0)</f>
        <v>1</v>
      </c>
      <c r="AG867" s="6">
        <f>VLOOKUP(Feedback[[#This Row],[Gym]],Rating_Range[],2,0)</f>
        <v>2</v>
      </c>
      <c r="AH867" s="6">
        <f>AVERAGE(Feedback[[#This Row],[S.A]:[Gymm]])</f>
        <v>2.625</v>
      </c>
      <c r="AI867" s="6">
        <f>AVERAGE(Feedback[[#This Row],[S.A]:[C-I-P]])</f>
        <v>3</v>
      </c>
      <c r="AJ867" s="6">
        <f>AVERAGE(Feedback[[#This Row],[RM_S]:[RM_C]])</f>
        <v>3</v>
      </c>
      <c r="AK867" s="6">
        <f>AVERAGE(Feedback[[#This Row],[F_Q]:[Var_Food]])</f>
        <v>3</v>
      </c>
      <c r="AL867" s="6">
        <f>AVERAGE(Feedback[[#This Row],[B &amp; TV]:[Gymm]])</f>
        <v>1.5</v>
      </c>
    </row>
    <row r="868" spans="1:38" x14ac:dyDescent="0.3">
      <c r="A868">
        <v>867</v>
      </c>
      <c r="B868" s="1">
        <v>44764</v>
      </c>
      <c r="C868" s="1">
        <v>44777</v>
      </c>
      <c r="D868" s="5">
        <f>INT(YEAR(Feedback[[#This Row],[Checkin Date]]))</f>
        <v>2022</v>
      </c>
      <c r="E868" s="5" t="s">
        <v>2016</v>
      </c>
      <c r="F868" s="5" t="str">
        <f>TEXT(Feedback[[#This Row],[Checkin Date]],"dddd")</f>
        <v>Friday</v>
      </c>
      <c r="G868" s="5" t="str">
        <f>IF(OR(Feedback[[#This Row],[Checkin Day]]="Monday",Feedback[[#This Row],[Checkin Day]]="Tuesday",Feedback[[#This Row],[Checkin Day]]="Wednesday",Feedback[[#This Row],[Checkin Day]]="Thursday"),"Weekdays","Weekends")</f>
        <v>Weekends</v>
      </c>
      <c r="H868">
        <v>13</v>
      </c>
      <c r="I8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68" t="s">
        <v>898</v>
      </c>
      <c r="K868" t="s">
        <v>21</v>
      </c>
      <c r="L868" s="1">
        <v>38159</v>
      </c>
      <c r="M868" s="5">
        <f ca="1">DATEDIF(Feedback[[#This Row],[Date of Birth]],TODAY(),"Y")</f>
        <v>21</v>
      </c>
      <c r="N868" t="s">
        <v>22</v>
      </c>
      <c r="O868" t="s">
        <v>23</v>
      </c>
      <c r="P868">
        <v>5</v>
      </c>
      <c r="Q868">
        <v>6</v>
      </c>
      <c r="R868" t="s">
        <v>28</v>
      </c>
      <c r="S868" t="s">
        <v>28</v>
      </c>
      <c r="T868" t="s">
        <v>25</v>
      </c>
      <c r="U868" t="s">
        <v>25</v>
      </c>
      <c r="V868" t="s">
        <v>28</v>
      </c>
      <c r="W868" t="s">
        <v>26</v>
      </c>
      <c r="X868" t="s">
        <v>25</v>
      </c>
      <c r="Y868" t="s">
        <v>25</v>
      </c>
      <c r="Z868" s="6">
        <f>VLOOKUP(Feedback[[#This Row],[Staff attitude]],Rating_Range[],2,0)</f>
        <v>5</v>
      </c>
      <c r="AA868" s="6">
        <f>VLOOKUP(Feedback[[#This Row],[Check-in Process]],Rating_Range[],2,0)</f>
        <v>5</v>
      </c>
      <c r="AB868" s="6">
        <f>VLOOKUP(Feedback[[#This Row],[Room service]],Rating_Range[],2,0)</f>
        <v>4</v>
      </c>
      <c r="AC868" s="6">
        <f>VLOOKUP(Feedback[[#This Row],[Room cleanliness]],Rating_Range[],2,0)</f>
        <v>4</v>
      </c>
      <c r="AD868" s="6">
        <f>VLOOKUP(Feedback[[#This Row],[Food quality]],Rating_Range[],2,0)</f>
        <v>5</v>
      </c>
      <c r="AE868" s="6">
        <f>VLOOKUP(Feedback[[#This Row],[Variety of food]],Rating_Range[],2,0)</f>
        <v>1</v>
      </c>
      <c r="AF868" s="6">
        <f>VLOOKUP(Feedback[[#This Row],[Broadband &amp; TV]],Rating_Range[],2,0)</f>
        <v>4</v>
      </c>
      <c r="AG868" s="6">
        <f>VLOOKUP(Feedback[[#This Row],[Gym]],Rating_Range[],2,0)</f>
        <v>4</v>
      </c>
      <c r="AH868" s="6">
        <f>AVERAGE(Feedback[[#This Row],[S.A]:[Gymm]])</f>
        <v>4</v>
      </c>
      <c r="AI868" s="6">
        <f>AVERAGE(Feedback[[#This Row],[S.A]:[C-I-P]])</f>
        <v>5</v>
      </c>
      <c r="AJ868" s="6">
        <f>AVERAGE(Feedback[[#This Row],[RM_S]:[RM_C]])</f>
        <v>4</v>
      </c>
      <c r="AK868" s="6">
        <f>AVERAGE(Feedback[[#This Row],[F_Q]:[Var_Food]])</f>
        <v>3</v>
      </c>
      <c r="AL868" s="6">
        <f>AVERAGE(Feedback[[#This Row],[B &amp; TV]:[Gymm]])</f>
        <v>4</v>
      </c>
    </row>
    <row r="869" spans="1:38" x14ac:dyDescent="0.3">
      <c r="A869">
        <v>868</v>
      </c>
      <c r="B869" s="1">
        <v>44025</v>
      </c>
      <c r="C869" s="1">
        <v>44050</v>
      </c>
      <c r="D869" s="5">
        <f>INT(YEAR(Feedback[[#This Row],[Checkin Date]]))</f>
        <v>2020</v>
      </c>
      <c r="E869" s="5" t="s">
        <v>2016</v>
      </c>
      <c r="F869" s="5" t="str">
        <f>TEXT(Feedback[[#This Row],[Checkin Date]],"dddd")</f>
        <v>Monday</v>
      </c>
      <c r="G869" s="5" t="str">
        <f>IF(OR(Feedback[[#This Row],[Checkin Day]]="Monday",Feedback[[#This Row],[Checkin Day]]="Tuesday",Feedback[[#This Row],[Checkin Day]]="Wednesday",Feedback[[#This Row],[Checkin Day]]="Thursday"),"Weekdays","Weekends")</f>
        <v>Weekdays</v>
      </c>
      <c r="H869">
        <v>25</v>
      </c>
      <c r="I8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69" t="s">
        <v>899</v>
      </c>
      <c r="K869" t="s">
        <v>21</v>
      </c>
      <c r="L869" s="1">
        <v>21213</v>
      </c>
      <c r="M869" s="5">
        <f ca="1">DATEDIF(Feedback[[#This Row],[Date of Birth]],TODAY(),"Y")</f>
        <v>67</v>
      </c>
      <c r="N869" t="s">
        <v>35</v>
      </c>
      <c r="O869" t="s">
        <v>1995</v>
      </c>
      <c r="P869">
        <v>3</v>
      </c>
      <c r="Q869">
        <v>4</v>
      </c>
      <c r="R869" t="s">
        <v>24</v>
      </c>
      <c r="S869" t="s">
        <v>25</v>
      </c>
      <c r="T869" t="s">
        <v>28</v>
      </c>
      <c r="U869" t="s">
        <v>28</v>
      </c>
      <c r="V869" t="s">
        <v>27</v>
      </c>
      <c r="W869" t="s">
        <v>26</v>
      </c>
      <c r="X869" t="s">
        <v>24</v>
      </c>
      <c r="Y869" t="s">
        <v>24</v>
      </c>
      <c r="Z869" s="6">
        <f>VLOOKUP(Feedback[[#This Row],[Staff attitude]],Rating_Range[],2,0)</f>
        <v>3</v>
      </c>
      <c r="AA869" s="6">
        <f>VLOOKUP(Feedback[[#This Row],[Check-in Process]],Rating_Range[],2,0)</f>
        <v>4</v>
      </c>
      <c r="AB869" s="6">
        <f>VLOOKUP(Feedback[[#This Row],[Room service]],Rating_Range[],2,0)</f>
        <v>5</v>
      </c>
      <c r="AC869" s="6">
        <f>VLOOKUP(Feedback[[#This Row],[Room cleanliness]],Rating_Range[],2,0)</f>
        <v>5</v>
      </c>
      <c r="AD869" s="6">
        <f>VLOOKUP(Feedback[[#This Row],[Food quality]],Rating_Range[],2,0)</f>
        <v>2</v>
      </c>
      <c r="AE869" s="6">
        <f>VLOOKUP(Feedback[[#This Row],[Variety of food]],Rating_Range[],2,0)</f>
        <v>1</v>
      </c>
      <c r="AF869" s="6">
        <f>VLOOKUP(Feedback[[#This Row],[Broadband &amp; TV]],Rating_Range[],2,0)</f>
        <v>3</v>
      </c>
      <c r="AG869" s="6">
        <f>VLOOKUP(Feedback[[#This Row],[Gym]],Rating_Range[],2,0)</f>
        <v>3</v>
      </c>
      <c r="AH869" s="6">
        <f>AVERAGE(Feedback[[#This Row],[S.A]:[Gymm]])</f>
        <v>3.25</v>
      </c>
      <c r="AI869" s="6">
        <f>AVERAGE(Feedback[[#This Row],[S.A]:[C-I-P]])</f>
        <v>3.5</v>
      </c>
      <c r="AJ869" s="6">
        <f>AVERAGE(Feedback[[#This Row],[RM_S]:[RM_C]])</f>
        <v>5</v>
      </c>
      <c r="AK869" s="6">
        <f>AVERAGE(Feedback[[#This Row],[F_Q]:[Var_Food]])</f>
        <v>1.5</v>
      </c>
      <c r="AL869" s="6">
        <f>AVERAGE(Feedback[[#This Row],[B &amp; TV]:[Gymm]])</f>
        <v>3</v>
      </c>
    </row>
    <row r="870" spans="1:38" x14ac:dyDescent="0.3">
      <c r="A870">
        <v>869</v>
      </c>
      <c r="B870" s="1">
        <v>44804</v>
      </c>
      <c r="C870" s="1">
        <v>44826</v>
      </c>
      <c r="D870" s="5">
        <f>INT(YEAR(Feedback[[#This Row],[Checkin Date]]))</f>
        <v>2022</v>
      </c>
      <c r="E870" s="5" t="s">
        <v>2012</v>
      </c>
      <c r="F870" s="5" t="str">
        <f>TEXT(Feedback[[#This Row],[Checkin Date]],"dddd")</f>
        <v>Wednesday</v>
      </c>
      <c r="G870" s="5" t="str">
        <f>IF(OR(Feedback[[#This Row],[Checkin Day]]="Monday",Feedback[[#This Row],[Checkin Day]]="Tuesday",Feedback[[#This Row],[Checkin Day]]="Wednesday",Feedback[[#This Row],[Checkin Day]]="Thursday"),"Weekdays","Weekends")</f>
        <v>Weekdays</v>
      </c>
      <c r="H870">
        <v>22</v>
      </c>
      <c r="I8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70" t="s">
        <v>900</v>
      </c>
      <c r="K870" t="s">
        <v>37</v>
      </c>
      <c r="L870" s="1">
        <v>38936</v>
      </c>
      <c r="M870" s="5">
        <f ca="1">DATEDIF(Feedback[[#This Row],[Date of Birth]],TODAY(),"Y")</f>
        <v>18</v>
      </c>
      <c r="N870" t="s">
        <v>31</v>
      </c>
      <c r="O870" t="s">
        <v>1994</v>
      </c>
      <c r="P870">
        <v>3</v>
      </c>
      <c r="Q870">
        <v>10</v>
      </c>
      <c r="R870" t="s">
        <v>27</v>
      </c>
      <c r="S870" t="s">
        <v>27</v>
      </c>
      <c r="T870" t="s">
        <v>24</v>
      </c>
      <c r="U870" t="s">
        <v>24</v>
      </c>
      <c r="V870" t="s">
        <v>28</v>
      </c>
      <c r="W870" t="s">
        <v>27</v>
      </c>
      <c r="X870" t="s">
        <v>26</v>
      </c>
      <c r="Y870" t="s">
        <v>27</v>
      </c>
      <c r="Z870" s="6">
        <f>VLOOKUP(Feedback[[#This Row],[Staff attitude]],Rating_Range[],2,0)</f>
        <v>2</v>
      </c>
      <c r="AA870" s="6">
        <f>VLOOKUP(Feedback[[#This Row],[Check-in Process]],Rating_Range[],2,0)</f>
        <v>2</v>
      </c>
      <c r="AB870" s="6">
        <f>VLOOKUP(Feedback[[#This Row],[Room service]],Rating_Range[],2,0)</f>
        <v>3</v>
      </c>
      <c r="AC870" s="6">
        <f>VLOOKUP(Feedback[[#This Row],[Room cleanliness]],Rating_Range[],2,0)</f>
        <v>3</v>
      </c>
      <c r="AD870" s="6">
        <f>VLOOKUP(Feedback[[#This Row],[Food quality]],Rating_Range[],2,0)</f>
        <v>5</v>
      </c>
      <c r="AE870" s="6">
        <f>VLOOKUP(Feedback[[#This Row],[Variety of food]],Rating_Range[],2,0)</f>
        <v>2</v>
      </c>
      <c r="AF870" s="6">
        <f>VLOOKUP(Feedback[[#This Row],[Broadband &amp; TV]],Rating_Range[],2,0)</f>
        <v>1</v>
      </c>
      <c r="AG870" s="6">
        <f>VLOOKUP(Feedback[[#This Row],[Gym]],Rating_Range[],2,0)</f>
        <v>2</v>
      </c>
      <c r="AH870" s="6">
        <f>AVERAGE(Feedback[[#This Row],[S.A]:[Gymm]])</f>
        <v>2.5</v>
      </c>
      <c r="AI870" s="6">
        <f>AVERAGE(Feedback[[#This Row],[S.A]:[C-I-P]])</f>
        <v>2</v>
      </c>
      <c r="AJ870" s="6">
        <f>AVERAGE(Feedback[[#This Row],[RM_S]:[RM_C]])</f>
        <v>3</v>
      </c>
      <c r="AK870" s="6">
        <f>AVERAGE(Feedback[[#This Row],[F_Q]:[Var_Food]])</f>
        <v>3.5</v>
      </c>
      <c r="AL870" s="6">
        <f>AVERAGE(Feedback[[#This Row],[B &amp; TV]:[Gymm]])</f>
        <v>1.5</v>
      </c>
    </row>
    <row r="871" spans="1:38" x14ac:dyDescent="0.3">
      <c r="A871">
        <v>870</v>
      </c>
      <c r="B871" s="1">
        <v>44319</v>
      </c>
      <c r="C871" s="1">
        <v>44341</v>
      </c>
      <c r="D871" s="5">
        <f>INT(YEAR(Feedback[[#This Row],[Checkin Date]]))</f>
        <v>2021</v>
      </c>
      <c r="E871" s="5" t="s">
        <v>2011</v>
      </c>
      <c r="F871" s="5" t="str">
        <f>TEXT(Feedback[[#This Row],[Checkin Date]],"dddd")</f>
        <v>Monday</v>
      </c>
      <c r="G871" s="5" t="str">
        <f>IF(OR(Feedback[[#This Row],[Checkin Day]]="Monday",Feedback[[#This Row],[Checkin Day]]="Tuesday",Feedback[[#This Row],[Checkin Day]]="Wednesday",Feedback[[#This Row],[Checkin Day]]="Thursday"),"Weekdays","Weekends")</f>
        <v>Weekdays</v>
      </c>
      <c r="H871">
        <v>22</v>
      </c>
      <c r="I8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71" t="s">
        <v>901</v>
      </c>
      <c r="K871" t="s">
        <v>37</v>
      </c>
      <c r="L871" s="1">
        <v>38897</v>
      </c>
      <c r="M871" s="5">
        <f ca="1">DATEDIF(Feedback[[#This Row],[Date of Birth]],TODAY(),"Y")</f>
        <v>19</v>
      </c>
      <c r="N871" t="s">
        <v>31</v>
      </c>
      <c r="O871" t="s">
        <v>1993</v>
      </c>
      <c r="P871">
        <v>2</v>
      </c>
      <c r="Q871">
        <v>9</v>
      </c>
      <c r="R871" t="s">
        <v>25</v>
      </c>
      <c r="S871" t="s">
        <v>25</v>
      </c>
      <c r="T871" t="s">
        <v>24</v>
      </c>
      <c r="U871" t="s">
        <v>27</v>
      </c>
      <c r="V871" t="s">
        <v>24</v>
      </c>
      <c r="W871" t="s">
        <v>27</v>
      </c>
      <c r="X871" t="s">
        <v>28</v>
      </c>
      <c r="Y871" t="s">
        <v>25</v>
      </c>
      <c r="Z871" s="6">
        <f>VLOOKUP(Feedback[[#This Row],[Staff attitude]],Rating_Range[],2,0)</f>
        <v>4</v>
      </c>
      <c r="AA871" s="6">
        <f>VLOOKUP(Feedback[[#This Row],[Check-in Process]],Rating_Range[],2,0)</f>
        <v>4</v>
      </c>
      <c r="AB871" s="6">
        <f>VLOOKUP(Feedback[[#This Row],[Room service]],Rating_Range[],2,0)</f>
        <v>3</v>
      </c>
      <c r="AC871" s="6">
        <f>VLOOKUP(Feedback[[#This Row],[Room cleanliness]],Rating_Range[],2,0)</f>
        <v>2</v>
      </c>
      <c r="AD871" s="6">
        <f>VLOOKUP(Feedback[[#This Row],[Food quality]],Rating_Range[],2,0)</f>
        <v>3</v>
      </c>
      <c r="AE871" s="6">
        <f>VLOOKUP(Feedback[[#This Row],[Variety of food]],Rating_Range[],2,0)</f>
        <v>2</v>
      </c>
      <c r="AF871" s="6">
        <f>VLOOKUP(Feedback[[#This Row],[Broadband &amp; TV]],Rating_Range[],2,0)</f>
        <v>5</v>
      </c>
      <c r="AG871" s="6">
        <f>VLOOKUP(Feedback[[#This Row],[Gym]],Rating_Range[],2,0)</f>
        <v>4</v>
      </c>
      <c r="AH871" s="6">
        <f>AVERAGE(Feedback[[#This Row],[S.A]:[Gymm]])</f>
        <v>3.375</v>
      </c>
      <c r="AI871" s="6">
        <f>AVERAGE(Feedback[[#This Row],[S.A]:[C-I-P]])</f>
        <v>4</v>
      </c>
      <c r="AJ871" s="6">
        <f>AVERAGE(Feedback[[#This Row],[RM_S]:[RM_C]])</f>
        <v>2.5</v>
      </c>
      <c r="AK871" s="6">
        <f>AVERAGE(Feedback[[#This Row],[F_Q]:[Var_Food]])</f>
        <v>2.5</v>
      </c>
      <c r="AL871" s="6">
        <f>AVERAGE(Feedback[[#This Row],[B &amp; TV]:[Gymm]])</f>
        <v>4.5</v>
      </c>
    </row>
    <row r="872" spans="1:38" x14ac:dyDescent="0.3">
      <c r="A872">
        <v>871</v>
      </c>
      <c r="B872" s="1">
        <v>44269</v>
      </c>
      <c r="C872" s="1">
        <v>44282</v>
      </c>
      <c r="D872" s="5">
        <f>INT(YEAR(Feedback[[#This Row],[Checkin Date]]))</f>
        <v>2021</v>
      </c>
      <c r="E872" s="5" t="s">
        <v>2017</v>
      </c>
      <c r="F872" s="5" t="str">
        <f>TEXT(Feedback[[#This Row],[Checkin Date]],"dddd")</f>
        <v>Sunday</v>
      </c>
      <c r="G872" s="5" t="str">
        <f>IF(OR(Feedback[[#This Row],[Checkin Day]]="Monday",Feedback[[#This Row],[Checkin Day]]="Tuesday",Feedback[[#This Row],[Checkin Day]]="Wednesday",Feedback[[#This Row],[Checkin Day]]="Thursday"),"Weekdays","Weekends")</f>
        <v>Weekends</v>
      </c>
      <c r="H872">
        <v>13</v>
      </c>
      <c r="I8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72" t="s">
        <v>902</v>
      </c>
      <c r="K872" t="s">
        <v>37</v>
      </c>
      <c r="L872" s="1">
        <v>21120</v>
      </c>
      <c r="M872" s="5">
        <f ca="1">DATEDIF(Feedback[[#This Row],[Date of Birth]],TODAY(),"Y")</f>
        <v>67</v>
      </c>
      <c r="N872" t="s">
        <v>22</v>
      </c>
      <c r="O872" t="s">
        <v>23</v>
      </c>
      <c r="P872">
        <v>2</v>
      </c>
      <c r="Q872">
        <v>6</v>
      </c>
      <c r="R872" t="s">
        <v>28</v>
      </c>
      <c r="S872" t="s">
        <v>25</v>
      </c>
      <c r="T872" t="s">
        <v>25</v>
      </c>
      <c r="U872" t="s">
        <v>25</v>
      </c>
      <c r="V872" t="s">
        <v>28</v>
      </c>
      <c r="W872" t="s">
        <v>27</v>
      </c>
      <c r="X872" t="s">
        <v>28</v>
      </c>
      <c r="Y872" t="s">
        <v>25</v>
      </c>
      <c r="Z872" s="6">
        <f>VLOOKUP(Feedback[[#This Row],[Staff attitude]],Rating_Range[],2,0)</f>
        <v>5</v>
      </c>
      <c r="AA872" s="6">
        <f>VLOOKUP(Feedback[[#This Row],[Check-in Process]],Rating_Range[],2,0)</f>
        <v>4</v>
      </c>
      <c r="AB872" s="6">
        <f>VLOOKUP(Feedback[[#This Row],[Room service]],Rating_Range[],2,0)</f>
        <v>4</v>
      </c>
      <c r="AC872" s="6">
        <f>VLOOKUP(Feedback[[#This Row],[Room cleanliness]],Rating_Range[],2,0)</f>
        <v>4</v>
      </c>
      <c r="AD872" s="6">
        <f>VLOOKUP(Feedback[[#This Row],[Food quality]],Rating_Range[],2,0)</f>
        <v>5</v>
      </c>
      <c r="AE872" s="6">
        <f>VLOOKUP(Feedback[[#This Row],[Variety of food]],Rating_Range[],2,0)</f>
        <v>2</v>
      </c>
      <c r="AF872" s="6">
        <f>VLOOKUP(Feedback[[#This Row],[Broadband &amp; TV]],Rating_Range[],2,0)</f>
        <v>5</v>
      </c>
      <c r="AG872" s="6">
        <f>VLOOKUP(Feedback[[#This Row],[Gym]],Rating_Range[],2,0)</f>
        <v>4</v>
      </c>
      <c r="AH872" s="6">
        <f>AVERAGE(Feedback[[#This Row],[S.A]:[Gymm]])</f>
        <v>4.125</v>
      </c>
      <c r="AI872" s="6">
        <f>AVERAGE(Feedback[[#This Row],[S.A]:[C-I-P]])</f>
        <v>4.5</v>
      </c>
      <c r="AJ872" s="6">
        <f>AVERAGE(Feedback[[#This Row],[RM_S]:[RM_C]])</f>
        <v>4</v>
      </c>
      <c r="AK872" s="6">
        <f>AVERAGE(Feedback[[#This Row],[F_Q]:[Var_Food]])</f>
        <v>3.5</v>
      </c>
      <c r="AL872" s="6">
        <f>AVERAGE(Feedback[[#This Row],[B &amp; TV]:[Gymm]])</f>
        <v>4.5</v>
      </c>
    </row>
    <row r="873" spans="1:38" x14ac:dyDescent="0.3">
      <c r="A873">
        <v>872</v>
      </c>
      <c r="B873" s="1">
        <v>44053</v>
      </c>
      <c r="C873" s="1">
        <v>44060</v>
      </c>
      <c r="D873" s="5">
        <f>INT(YEAR(Feedback[[#This Row],[Checkin Date]]))</f>
        <v>2020</v>
      </c>
      <c r="E873" s="5" t="s">
        <v>2012</v>
      </c>
      <c r="F873" s="5" t="str">
        <f>TEXT(Feedback[[#This Row],[Checkin Date]],"dddd")</f>
        <v>Monday</v>
      </c>
      <c r="G873" s="5" t="str">
        <f>IF(OR(Feedback[[#This Row],[Checkin Day]]="Monday",Feedback[[#This Row],[Checkin Day]]="Tuesday",Feedback[[#This Row],[Checkin Day]]="Wednesday",Feedback[[#This Row],[Checkin Day]]="Thursday"),"Weekdays","Weekends")</f>
        <v>Weekdays</v>
      </c>
      <c r="H873">
        <v>7</v>
      </c>
      <c r="I8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73" t="s">
        <v>903</v>
      </c>
      <c r="K873" t="s">
        <v>21</v>
      </c>
      <c r="L873" s="1">
        <v>37682</v>
      </c>
      <c r="M873" s="5">
        <f ca="1">DATEDIF(Feedback[[#This Row],[Date of Birth]],TODAY(),"Y")</f>
        <v>22</v>
      </c>
      <c r="N873" t="s">
        <v>31</v>
      </c>
      <c r="O873" t="s">
        <v>1994</v>
      </c>
      <c r="P873">
        <v>3</v>
      </c>
      <c r="Q873">
        <v>9</v>
      </c>
      <c r="R873" t="s">
        <v>25</v>
      </c>
      <c r="S873" t="s">
        <v>24</v>
      </c>
      <c r="T873" t="s">
        <v>28</v>
      </c>
      <c r="U873" t="s">
        <v>27</v>
      </c>
      <c r="V873" t="s">
        <v>25</v>
      </c>
      <c r="W873" t="s">
        <v>27</v>
      </c>
      <c r="X873" t="s">
        <v>27</v>
      </c>
      <c r="Y873" t="s">
        <v>26</v>
      </c>
      <c r="Z873" s="6">
        <f>VLOOKUP(Feedback[[#This Row],[Staff attitude]],Rating_Range[],2,0)</f>
        <v>4</v>
      </c>
      <c r="AA873" s="6">
        <f>VLOOKUP(Feedback[[#This Row],[Check-in Process]],Rating_Range[],2,0)</f>
        <v>3</v>
      </c>
      <c r="AB873" s="6">
        <f>VLOOKUP(Feedback[[#This Row],[Room service]],Rating_Range[],2,0)</f>
        <v>5</v>
      </c>
      <c r="AC873" s="6">
        <f>VLOOKUP(Feedback[[#This Row],[Room cleanliness]],Rating_Range[],2,0)</f>
        <v>2</v>
      </c>
      <c r="AD873" s="6">
        <f>VLOOKUP(Feedback[[#This Row],[Food quality]],Rating_Range[],2,0)</f>
        <v>4</v>
      </c>
      <c r="AE873" s="6">
        <f>VLOOKUP(Feedback[[#This Row],[Variety of food]],Rating_Range[],2,0)</f>
        <v>2</v>
      </c>
      <c r="AF873" s="6">
        <f>VLOOKUP(Feedback[[#This Row],[Broadband &amp; TV]],Rating_Range[],2,0)</f>
        <v>2</v>
      </c>
      <c r="AG873" s="6">
        <f>VLOOKUP(Feedback[[#This Row],[Gym]],Rating_Range[],2,0)</f>
        <v>1</v>
      </c>
      <c r="AH873" s="6">
        <f>AVERAGE(Feedback[[#This Row],[S.A]:[Gymm]])</f>
        <v>2.875</v>
      </c>
      <c r="AI873" s="6">
        <f>AVERAGE(Feedback[[#This Row],[S.A]:[C-I-P]])</f>
        <v>3.5</v>
      </c>
      <c r="AJ873" s="6">
        <f>AVERAGE(Feedback[[#This Row],[RM_S]:[RM_C]])</f>
        <v>3.5</v>
      </c>
      <c r="AK873" s="6">
        <f>AVERAGE(Feedback[[#This Row],[F_Q]:[Var_Food]])</f>
        <v>3</v>
      </c>
      <c r="AL873" s="6">
        <f>AVERAGE(Feedback[[#This Row],[B &amp; TV]:[Gymm]])</f>
        <v>1.5</v>
      </c>
    </row>
    <row r="874" spans="1:38" x14ac:dyDescent="0.3">
      <c r="A874">
        <v>873</v>
      </c>
      <c r="B874" s="1">
        <v>44141</v>
      </c>
      <c r="C874" s="1">
        <v>44171</v>
      </c>
      <c r="D874" s="5">
        <f>INT(YEAR(Feedback[[#This Row],[Checkin Date]]))</f>
        <v>2020</v>
      </c>
      <c r="E874" s="5" t="s">
        <v>2015</v>
      </c>
      <c r="F874" s="5" t="str">
        <f>TEXT(Feedback[[#This Row],[Checkin Date]],"dddd")</f>
        <v>Friday</v>
      </c>
      <c r="G874" s="5" t="str">
        <f>IF(OR(Feedback[[#This Row],[Checkin Day]]="Monday",Feedback[[#This Row],[Checkin Day]]="Tuesday",Feedback[[#This Row],[Checkin Day]]="Wednesday",Feedback[[#This Row],[Checkin Day]]="Thursday"),"Weekdays","Weekends")</f>
        <v>Weekends</v>
      </c>
      <c r="H874">
        <v>30</v>
      </c>
      <c r="I8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74" t="s">
        <v>904</v>
      </c>
      <c r="K874" t="s">
        <v>37</v>
      </c>
      <c r="L874" s="1">
        <v>20435</v>
      </c>
      <c r="M874" s="5">
        <f ca="1">DATEDIF(Feedback[[#This Row],[Date of Birth]],TODAY(),"Y")</f>
        <v>69</v>
      </c>
      <c r="N874" t="s">
        <v>35</v>
      </c>
      <c r="O874" t="s">
        <v>1995</v>
      </c>
      <c r="P874">
        <v>5</v>
      </c>
      <c r="Q874">
        <v>3</v>
      </c>
      <c r="R874" t="s">
        <v>25</v>
      </c>
      <c r="S874" t="s">
        <v>24</v>
      </c>
      <c r="T874" t="s">
        <v>27</v>
      </c>
      <c r="U874" t="s">
        <v>27</v>
      </c>
      <c r="V874" t="s">
        <v>24</v>
      </c>
      <c r="W874" t="s">
        <v>26</v>
      </c>
      <c r="X874" t="s">
        <v>28</v>
      </c>
      <c r="Y874" t="s">
        <v>26</v>
      </c>
      <c r="Z874" s="6">
        <f>VLOOKUP(Feedback[[#This Row],[Staff attitude]],Rating_Range[],2,0)</f>
        <v>4</v>
      </c>
      <c r="AA874" s="6">
        <f>VLOOKUP(Feedback[[#This Row],[Check-in Process]],Rating_Range[],2,0)</f>
        <v>3</v>
      </c>
      <c r="AB874" s="6">
        <f>VLOOKUP(Feedback[[#This Row],[Room service]],Rating_Range[],2,0)</f>
        <v>2</v>
      </c>
      <c r="AC874" s="6">
        <f>VLOOKUP(Feedback[[#This Row],[Room cleanliness]],Rating_Range[],2,0)</f>
        <v>2</v>
      </c>
      <c r="AD874" s="6">
        <f>VLOOKUP(Feedback[[#This Row],[Food quality]],Rating_Range[],2,0)</f>
        <v>3</v>
      </c>
      <c r="AE874" s="6">
        <f>VLOOKUP(Feedback[[#This Row],[Variety of food]],Rating_Range[],2,0)</f>
        <v>1</v>
      </c>
      <c r="AF874" s="6">
        <f>VLOOKUP(Feedback[[#This Row],[Broadband &amp; TV]],Rating_Range[],2,0)</f>
        <v>5</v>
      </c>
      <c r="AG874" s="6">
        <f>VLOOKUP(Feedback[[#This Row],[Gym]],Rating_Range[],2,0)</f>
        <v>1</v>
      </c>
      <c r="AH874" s="6">
        <f>AVERAGE(Feedback[[#This Row],[S.A]:[Gymm]])</f>
        <v>2.625</v>
      </c>
      <c r="AI874" s="6">
        <f>AVERAGE(Feedback[[#This Row],[S.A]:[C-I-P]])</f>
        <v>3.5</v>
      </c>
      <c r="AJ874" s="6">
        <f>AVERAGE(Feedback[[#This Row],[RM_S]:[RM_C]])</f>
        <v>2</v>
      </c>
      <c r="AK874" s="6">
        <f>AVERAGE(Feedback[[#This Row],[F_Q]:[Var_Food]])</f>
        <v>2</v>
      </c>
      <c r="AL874" s="6">
        <f>AVERAGE(Feedback[[#This Row],[B &amp; TV]:[Gymm]])</f>
        <v>3</v>
      </c>
    </row>
    <row r="875" spans="1:38" x14ac:dyDescent="0.3">
      <c r="A875">
        <v>874</v>
      </c>
      <c r="B875" s="1">
        <v>44548</v>
      </c>
      <c r="C875" s="1">
        <v>44552</v>
      </c>
      <c r="D875" s="5">
        <f>INT(YEAR(Feedback[[#This Row],[Checkin Date]]))</f>
        <v>2021</v>
      </c>
      <c r="E875" s="5" t="s">
        <v>2010</v>
      </c>
      <c r="F875" s="5" t="str">
        <f>TEXT(Feedback[[#This Row],[Checkin Date]],"dddd")</f>
        <v>Saturday</v>
      </c>
      <c r="G875" s="5" t="str">
        <f>IF(OR(Feedback[[#This Row],[Checkin Day]]="Monday",Feedback[[#This Row],[Checkin Day]]="Tuesday",Feedback[[#This Row],[Checkin Day]]="Wednesday",Feedback[[#This Row],[Checkin Day]]="Thursday"),"Weekdays","Weekends")</f>
        <v>Weekends</v>
      </c>
      <c r="H875">
        <v>4</v>
      </c>
      <c r="I8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75" t="s">
        <v>905</v>
      </c>
      <c r="K875" t="s">
        <v>21</v>
      </c>
      <c r="L875" s="1">
        <v>24179</v>
      </c>
      <c r="M875" s="5">
        <f ca="1">DATEDIF(Feedback[[#This Row],[Date of Birth]],TODAY(),"Y")</f>
        <v>59</v>
      </c>
      <c r="N875" t="s">
        <v>22</v>
      </c>
      <c r="O875" t="s">
        <v>23</v>
      </c>
      <c r="P875">
        <v>5</v>
      </c>
      <c r="Q875">
        <v>8</v>
      </c>
      <c r="R875" t="s">
        <v>26</v>
      </c>
      <c r="S875" t="s">
        <v>27</v>
      </c>
      <c r="T875" t="s">
        <v>28</v>
      </c>
      <c r="U875" t="s">
        <v>28</v>
      </c>
      <c r="V875" t="s">
        <v>28</v>
      </c>
      <c r="W875" t="s">
        <v>27</v>
      </c>
      <c r="X875" t="s">
        <v>24</v>
      </c>
      <c r="Y875" t="s">
        <v>24</v>
      </c>
      <c r="Z875" s="6">
        <f>VLOOKUP(Feedback[[#This Row],[Staff attitude]],Rating_Range[],2,0)</f>
        <v>1</v>
      </c>
      <c r="AA875" s="6">
        <f>VLOOKUP(Feedback[[#This Row],[Check-in Process]],Rating_Range[],2,0)</f>
        <v>2</v>
      </c>
      <c r="AB875" s="6">
        <f>VLOOKUP(Feedback[[#This Row],[Room service]],Rating_Range[],2,0)</f>
        <v>5</v>
      </c>
      <c r="AC875" s="6">
        <f>VLOOKUP(Feedback[[#This Row],[Room cleanliness]],Rating_Range[],2,0)</f>
        <v>5</v>
      </c>
      <c r="AD875" s="6">
        <f>VLOOKUP(Feedback[[#This Row],[Food quality]],Rating_Range[],2,0)</f>
        <v>5</v>
      </c>
      <c r="AE875" s="6">
        <f>VLOOKUP(Feedback[[#This Row],[Variety of food]],Rating_Range[],2,0)</f>
        <v>2</v>
      </c>
      <c r="AF875" s="6">
        <f>VLOOKUP(Feedback[[#This Row],[Broadband &amp; TV]],Rating_Range[],2,0)</f>
        <v>3</v>
      </c>
      <c r="AG875" s="6">
        <f>VLOOKUP(Feedback[[#This Row],[Gym]],Rating_Range[],2,0)</f>
        <v>3</v>
      </c>
      <c r="AH875" s="6">
        <f>AVERAGE(Feedback[[#This Row],[S.A]:[Gymm]])</f>
        <v>3.25</v>
      </c>
      <c r="AI875" s="6">
        <f>AVERAGE(Feedback[[#This Row],[S.A]:[C-I-P]])</f>
        <v>1.5</v>
      </c>
      <c r="AJ875" s="6">
        <f>AVERAGE(Feedback[[#This Row],[RM_S]:[RM_C]])</f>
        <v>5</v>
      </c>
      <c r="AK875" s="6">
        <f>AVERAGE(Feedback[[#This Row],[F_Q]:[Var_Food]])</f>
        <v>3.5</v>
      </c>
      <c r="AL875" s="6">
        <f>AVERAGE(Feedback[[#This Row],[B &amp; TV]:[Gymm]])</f>
        <v>3</v>
      </c>
    </row>
    <row r="876" spans="1:38" x14ac:dyDescent="0.3">
      <c r="A876">
        <v>875</v>
      </c>
      <c r="B876" s="1">
        <v>44599</v>
      </c>
      <c r="C876" s="1">
        <v>44607</v>
      </c>
      <c r="D876" s="5">
        <f>INT(YEAR(Feedback[[#This Row],[Checkin Date]]))</f>
        <v>2022</v>
      </c>
      <c r="E876" s="5" t="s">
        <v>2018</v>
      </c>
      <c r="F876" s="5" t="str">
        <f>TEXT(Feedback[[#This Row],[Checkin Date]],"dddd")</f>
        <v>Monday</v>
      </c>
      <c r="G876" s="5" t="str">
        <f>IF(OR(Feedback[[#This Row],[Checkin Day]]="Monday",Feedback[[#This Row],[Checkin Day]]="Tuesday",Feedback[[#This Row],[Checkin Day]]="Wednesday",Feedback[[#This Row],[Checkin Day]]="Thursday"),"Weekdays","Weekends")</f>
        <v>Weekdays</v>
      </c>
      <c r="H876">
        <v>8</v>
      </c>
      <c r="I8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76" t="s">
        <v>906</v>
      </c>
      <c r="K876" t="s">
        <v>37</v>
      </c>
      <c r="L876" s="1">
        <v>35761</v>
      </c>
      <c r="M876" s="5">
        <f ca="1">DATEDIF(Feedback[[#This Row],[Date of Birth]],TODAY(),"Y")</f>
        <v>27</v>
      </c>
      <c r="N876" t="s">
        <v>22</v>
      </c>
      <c r="O876" t="s">
        <v>23</v>
      </c>
      <c r="P876">
        <v>3</v>
      </c>
      <c r="Q876">
        <v>4</v>
      </c>
      <c r="R876" t="s">
        <v>25</v>
      </c>
      <c r="S876" t="s">
        <v>28</v>
      </c>
      <c r="T876" t="s">
        <v>25</v>
      </c>
      <c r="U876" t="s">
        <v>25</v>
      </c>
      <c r="V876" t="s">
        <v>26</v>
      </c>
      <c r="W876" t="s">
        <v>26</v>
      </c>
      <c r="X876" t="s">
        <v>26</v>
      </c>
      <c r="Y876" t="s">
        <v>27</v>
      </c>
      <c r="Z876" s="6">
        <f>VLOOKUP(Feedback[[#This Row],[Staff attitude]],Rating_Range[],2,0)</f>
        <v>4</v>
      </c>
      <c r="AA876" s="6">
        <f>VLOOKUP(Feedback[[#This Row],[Check-in Process]],Rating_Range[],2,0)</f>
        <v>5</v>
      </c>
      <c r="AB876" s="6">
        <f>VLOOKUP(Feedback[[#This Row],[Room service]],Rating_Range[],2,0)</f>
        <v>4</v>
      </c>
      <c r="AC876" s="6">
        <f>VLOOKUP(Feedback[[#This Row],[Room cleanliness]],Rating_Range[],2,0)</f>
        <v>4</v>
      </c>
      <c r="AD876" s="6">
        <f>VLOOKUP(Feedback[[#This Row],[Food quality]],Rating_Range[],2,0)</f>
        <v>1</v>
      </c>
      <c r="AE876" s="6">
        <f>VLOOKUP(Feedback[[#This Row],[Variety of food]],Rating_Range[],2,0)</f>
        <v>1</v>
      </c>
      <c r="AF876" s="6">
        <f>VLOOKUP(Feedback[[#This Row],[Broadband &amp; TV]],Rating_Range[],2,0)</f>
        <v>1</v>
      </c>
      <c r="AG876" s="6">
        <f>VLOOKUP(Feedback[[#This Row],[Gym]],Rating_Range[],2,0)</f>
        <v>2</v>
      </c>
      <c r="AH876" s="6">
        <f>AVERAGE(Feedback[[#This Row],[S.A]:[Gymm]])</f>
        <v>2.75</v>
      </c>
      <c r="AI876" s="6">
        <f>AVERAGE(Feedback[[#This Row],[S.A]:[C-I-P]])</f>
        <v>4.5</v>
      </c>
      <c r="AJ876" s="6">
        <f>AVERAGE(Feedback[[#This Row],[RM_S]:[RM_C]])</f>
        <v>4</v>
      </c>
      <c r="AK876" s="6">
        <f>AVERAGE(Feedback[[#This Row],[F_Q]:[Var_Food]])</f>
        <v>1</v>
      </c>
      <c r="AL876" s="6">
        <f>AVERAGE(Feedback[[#This Row],[B &amp; TV]:[Gymm]])</f>
        <v>1.5</v>
      </c>
    </row>
    <row r="877" spans="1:38" x14ac:dyDescent="0.3">
      <c r="A877">
        <v>876</v>
      </c>
      <c r="B877" s="1">
        <v>44350</v>
      </c>
      <c r="C877" s="1">
        <v>44357</v>
      </c>
      <c r="D877" s="5">
        <f>INT(YEAR(Feedback[[#This Row],[Checkin Date]]))</f>
        <v>2021</v>
      </c>
      <c r="E877" s="5" t="s">
        <v>2009</v>
      </c>
      <c r="F877" s="5" t="str">
        <f>TEXT(Feedback[[#This Row],[Checkin Date]],"dddd")</f>
        <v>Thursday</v>
      </c>
      <c r="G877" s="5" t="str">
        <f>IF(OR(Feedback[[#This Row],[Checkin Day]]="Monday",Feedback[[#This Row],[Checkin Day]]="Tuesday",Feedback[[#This Row],[Checkin Day]]="Wednesday",Feedback[[#This Row],[Checkin Day]]="Thursday"),"Weekdays","Weekends")</f>
        <v>Weekdays</v>
      </c>
      <c r="H877">
        <v>7</v>
      </c>
      <c r="I8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77" t="s">
        <v>907</v>
      </c>
      <c r="K877" t="s">
        <v>37</v>
      </c>
      <c r="L877" s="1">
        <v>24360</v>
      </c>
      <c r="M877" s="5">
        <f ca="1">DATEDIF(Feedback[[#This Row],[Date of Birth]],TODAY(),"Y")</f>
        <v>58</v>
      </c>
      <c r="N877" t="s">
        <v>31</v>
      </c>
      <c r="O877" t="s">
        <v>1992</v>
      </c>
      <c r="P877">
        <v>5</v>
      </c>
      <c r="Q877">
        <v>9</v>
      </c>
      <c r="R877" t="s">
        <v>25</v>
      </c>
      <c r="S877" t="s">
        <v>25</v>
      </c>
      <c r="T877" t="s">
        <v>28</v>
      </c>
      <c r="U877" t="s">
        <v>24</v>
      </c>
      <c r="V877" t="s">
        <v>28</v>
      </c>
      <c r="W877" t="s">
        <v>27</v>
      </c>
      <c r="X877" t="s">
        <v>25</v>
      </c>
      <c r="Y877" t="s">
        <v>27</v>
      </c>
      <c r="Z877" s="6">
        <f>VLOOKUP(Feedback[[#This Row],[Staff attitude]],Rating_Range[],2,0)</f>
        <v>4</v>
      </c>
      <c r="AA877" s="6">
        <f>VLOOKUP(Feedback[[#This Row],[Check-in Process]],Rating_Range[],2,0)</f>
        <v>4</v>
      </c>
      <c r="AB877" s="6">
        <f>VLOOKUP(Feedback[[#This Row],[Room service]],Rating_Range[],2,0)</f>
        <v>5</v>
      </c>
      <c r="AC877" s="6">
        <f>VLOOKUP(Feedback[[#This Row],[Room cleanliness]],Rating_Range[],2,0)</f>
        <v>3</v>
      </c>
      <c r="AD877" s="6">
        <f>VLOOKUP(Feedback[[#This Row],[Food quality]],Rating_Range[],2,0)</f>
        <v>5</v>
      </c>
      <c r="AE877" s="6">
        <f>VLOOKUP(Feedback[[#This Row],[Variety of food]],Rating_Range[],2,0)</f>
        <v>2</v>
      </c>
      <c r="AF877" s="6">
        <f>VLOOKUP(Feedback[[#This Row],[Broadband &amp; TV]],Rating_Range[],2,0)</f>
        <v>4</v>
      </c>
      <c r="AG877" s="6">
        <f>VLOOKUP(Feedback[[#This Row],[Gym]],Rating_Range[],2,0)</f>
        <v>2</v>
      </c>
      <c r="AH877" s="6">
        <f>AVERAGE(Feedback[[#This Row],[S.A]:[Gymm]])</f>
        <v>3.625</v>
      </c>
      <c r="AI877" s="6">
        <f>AVERAGE(Feedback[[#This Row],[S.A]:[C-I-P]])</f>
        <v>4</v>
      </c>
      <c r="AJ877" s="6">
        <f>AVERAGE(Feedback[[#This Row],[RM_S]:[RM_C]])</f>
        <v>4</v>
      </c>
      <c r="AK877" s="6">
        <f>AVERAGE(Feedback[[#This Row],[F_Q]:[Var_Food]])</f>
        <v>3.5</v>
      </c>
      <c r="AL877" s="6">
        <f>AVERAGE(Feedback[[#This Row],[B &amp; TV]:[Gymm]])</f>
        <v>3</v>
      </c>
    </row>
    <row r="878" spans="1:38" x14ac:dyDescent="0.3">
      <c r="A878">
        <v>877</v>
      </c>
      <c r="B878" s="1">
        <v>44318</v>
      </c>
      <c r="C878" s="1">
        <v>44333</v>
      </c>
      <c r="D878" s="5">
        <f>INT(YEAR(Feedback[[#This Row],[Checkin Date]]))</f>
        <v>2021</v>
      </c>
      <c r="E878" s="5" t="s">
        <v>2011</v>
      </c>
      <c r="F878" s="5" t="str">
        <f>TEXT(Feedback[[#This Row],[Checkin Date]],"dddd")</f>
        <v>Sunday</v>
      </c>
      <c r="G878" s="5" t="str">
        <f>IF(OR(Feedback[[#This Row],[Checkin Day]]="Monday",Feedback[[#This Row],[Checkin Day]]="Tuesday",Feedback[[#This Row],[Checkin Day]]="Wednesday",Feedback[[#This Row],[Checkin Day]]="Thursday"),"Weekdays","Weekends")</f>
        <v>Weekends</v>
      </c>
      <c r="H878">
        <v>15</v>
      </c>
      <c r="I8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78" t="s">
        <v>908</v>
      </c>
      <c r="K878" t="s">
        <v>37</v>
      </c>
      <c r="L878" s="1">
        <v>24946</v>
      </c>
      <c r="M878" s="5">
        <f ca="1">DATEDIF(Feedback[[#This Row],[Date of Birth]],TODAY(),"Y")</f>
        <v>57</v>
      </c>
      <c r="N878" t="s">
        <v>22</v>
      </c>
      <c r="O878" t="s">
        <v>23</v>
      </c>
      <c r="P878">
        <v>3</v>
      </c>
      <c r="Q878">
        <v>8</v>
      </c>
      <c r="R878" t="s">
        <v>25</v>
      </c>
      <c r="S878" t="s">
        <v>28</v>
      </c>
      <c r="T878" t="s">
        <v>25</v>
      </c>
      <c r="U878" t="s">
        <v>28</v>
      </c>
      <c r="V878" t="s">
        <v>27</v>
      </c>
      <c r="W878" t="s">
        <v>27</v>
      </c>
      <c r="X878" t="s">
        <v>26</v>
      </c>
      <c r="Y878" t="s">
        <v>24</v>
      </c>
      <c r="Z878" s="6">
        <f>VLOOKUP(Feedback[[#This Row],[Staff attitude]],Rating_Range[],2,0)</f>
        <v>4</v>
      </c>
      <c r="AA878" s="6">
        <f>VLOOKUP(Feedback[[#This Row],[Check-in Process]],Rating_Range[],2,0)</f>
        <v>5</v>
      </c>
      <c r="AB878" s="6">
        <f>VLOOKUP(Feedback[[#This Row],[Room service]],Rating_Range[],2,0)</f>
        <v>4</v>
      </c>
      <c r="AC878" s="6">
        <f>VLOOKUP(Feedback[[#This Row],[Room cleanliness]],Rating_Range[],2,0)</f>
        <v>5</v>
      </c>
      <c r="AD878" s="6">
        <f>VLOOKUP(Feedback[[#This Row],[Food quality]],Rating_Range[],2,0)</f>
        <v>2</v>
      </c>
      <c r="AE878" s="6">
        <f>VLOOKUP(Feedback[[#This Row],[Variety of food]],Rating_Range[],2,0)</f>
        <v>2</v>
      </c>
      <c r="AF878" s="6">
        <f>VLOOKUP(Feedback[[#This Row],[Broadband &amp; TV]],Rating_Range[],2,0)</f>
        <v>1</v>
      </c>
      <c r="AG878" s="6">
        <f>VLOOKUP(Feedback[[#This Row],[Gym]],Rating_Range[],2,0)</f>
        <v>3</v>
      </c>
      <c r="AH878" s="6">
        <f>AVERAGE(Feedback[[#This Row],[S.A]:[Gymm]])</f>
        <v>3.25</v>
      </c>
      <c r="AI878" s="6">
        <f>AVERAGE(Feedback[[#This Row],[S.A]:[C-I-P]])</f>
        <v>4.5</v>
      </c>
      <c r="AJ878" s="6">
        <f>AVERAGE(Feedback[[#This Row],[RM_S]:[RM_C]])</f>
        <v>4.5</v>
      </c>
      <c r="AK878" s="6">
        <f>AVERAGE(Feedback[[#This Row],[F_Q]:[Var_Food]])</f>
        <v>2</v>
      </c>
      <c r="AL878" s="6">
        <f>AVERAGE(Feedback[[#This Row],[B &amp; TV]:[Gymm]])</f>
        <v>2</v>
      </c>
    </row>
    <row r="879" spans="1:38" x14ac:dyDescent="0.3">
      <c r="A879">
        <v>878</v>
      </c>
      <c r="B879" s="1">
        <v>44889</v>
      </c>
      <c r="C879" s="1">
        <v>44914</v>
      </c>
      <c r="D879" s="5">
        <f>INT(YEAR(Feedback[[#This Row],[Checkin Date]]))</f>
        <v>2022</v>
      </c>
      <c r="E879" s="5" t="s">
        <v>2015</v>
      </c>
      <c r="F879" s="5" t="str">
        <f>TEXT(Feedback[[#This Row],[Checkin Date]],"dddd")</f>
        <v>Thursday</v>
      </c>
      <c r="G879" s="5" t="str">
        <f>IF(OR(Feedback[[#This Row],[Checkin Day]]="Monday",Feedback[[#This Row],[Checkin Day]]="Tuesday",Feedback[[#This Row],[Checkin Day]]="Wednesday",Feedback[[#This Row],[Checkin Day]]="Thursday"),"Weekdays","Weekends")</f>
        <v>Weekdays</v>
      </c>
      <c r="H879">
        <v>25</v>
      </c>
      <c r="I8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79" t="s">
        <v>909</v>
      </c>
      <c r="K879" t="s">
        <v>21</v>
      </c>
      <c r="L879" s="1">
        <v>37253</v>
      </c>
      <c r="M879" s="5">
        <f ca="1">DATEDIF(Feedback[[#This Row],[Date of Birth]],TODAY(),"Y")</f>
        <v>23</v>
      </c>
      <c r="N879" t="s">
        <v>31</v>
      </c>
      <c r="O879" t="s">
        <v>1995</v>
      </c>
      <c r="P879">
        <v>3</v>
      </c>
      <c r="Q879">
        <v>4</v>
      </c>
      <c r="R879" t="s">
        <v>24</v>
      </c>
      <c r="S879" t="s">
        <v>25</v>
      </c>
      <c r="T879" t="s">
        <v>28</v>
      </c>
      <c r="U879" t="s">
        <v>26</v>
      </c>
      <c r="V879" t="s">
        <v>26</v>
      </c>
      <c r="W879" t="s">
        <v>28</v>
      </c>
      <c r="X879" t="s">
        <v>28</v>
      </c>
      <c r="Y879" t="s">
        <v>28</v>
      </c>
      <c r="Z879" s="6">
        <f>VLOOKUP(Feedback[[#This Row],[Staff attitude]],Rating_Range[],2,0)</f>
        <v>3</v>
      </c>
      <c r="AA879" s="6">
        <f>VLOOKUP(Feedback[[#This Row],[Check-in Process]],Rating_Range[],2,0)</f>
        <v>4</v>
      </c>
      <c r="AB879" s="6">
        <f>VLOOKUP(Feedback[[#This Row],[Room service]],Rating_Range[],2,0)</f>
        <v>5</v>
      </c>
      <c r="AC879" s="6">
        <f>VLOOKUP(Feedback[[#This Row],[Room cleanliness]],Rating_Range[],2,0)</f>
        <v>1</v>
      </c>
      <c r="AD879" s="6">
        <f>VLOOKUP(Feedback[[#This Row],[Food quality]],Rating_Range[],2,0)</f>
        <v>1</v>
      </c>
      <c r="AE879" s="6">
        <f>VLOOKUP(Feedback[[#This Row],[Variety of food]],Rating_Range[],2,0)</f>
        <v>5</v>
      </c>
      <c r="AF879" s="6">
        <f>VLOOKUP(Feedback[[#This Row],[Broadband &amp; TV]],Rating_Range[],2,0)</f>
        <v>5</v>
      </c>
      <c r="AG879" s="6">
        <f>VLOOKUP(Feedback[[#This Row],[Gym]],Rating_Range[],2,0)</f>
        <v>5</v>
      </c>
      <c r="AH879" s="6">
        <f>AVERAGE(Feedback[[#This Row],[S.A]:[Gymm]])</f>
        <v>3.625</v>
      </c>
      <c r="AI879" s="6">
        <f>AVERAGE(Feedback[[#This Row],[S.A]:[C-I-P]])</f>
        <v>3.5</v>
      </c>
      <c r="AJ879" s="6">
        <f>AVERAGE(Feedback[[#This Row],[RM_S]:[RM_C]])</f>
        <v>3</v>
      </c>
      <c r="AK879" s="6">
        <f>AVERAGE(Feedback[[#This Row],[F_Q]:[Var_Food]])</f>
        <v>3</v>
      </c>
      <c r="AL879" s="6">
        <f>AVERAGE(Feedback[[#This Row],[B &amp; TV]:[Gymm]])</f>
        <v>5</v>
      </c>
    </row>
    <row r="880" spans="1:38" x14ac:dyDescent="0.3">
      <c r="A880">
        <v>879</v>
      </c>
      <c r="B880" s="1">
        <v>44401</v>
      </c>
      <c r="C880" s="1">
        <v>44412</v>
      </c>
      <c r="D880" s="5">
        <f>INT(YEAR(Feedback[[#This Row],[Checkin Date]]))</f>
        <v>2021</v>
      </c>
      <c r="E880" s="5" t="s">
        <v>2016</v>
      </c>
      <c r="F880" s="5" t="str">
        <f>TEXT(Feedback[[#This Row],[Checkin Date]],"dddd")</f>
        <v>Saturday</v>
      </c>
      <c r="G880" s="5" t="str">
        <f>IF(OR(Feedback[[#This Row],[Checkin Day]]="Monday",Feedback[[#This Row],[Checkin Day]]="Tuesday",Feedback[[#This Row],[Checkin Day]]="Wednesday",Feedback[[#This Row],[Checkin Day]]="Thursday"),"Weekdays","Weekends")</f>
        <v>Weekends</v>
      </c>
      <c r="H880">
        <v>11</v>
      </c>
      <c r="I8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80" t="s">
        <v>910</v>
      </c>
      <c r="K880" t="s">
        <v>21</v>
      </c>
      <c r="L880" s="1">
        <v>36370</v>
      </c>
      <c r="M880" s="5">
        <f ca="1">DATEDIF(Feedback[[#This Row],[Date of Birth]],TODAY(),"Y")</f>
        <v>25</v>
      </c>
      <c r="N880" t="s">
        <v>31</v>
      </c>
      <c r="O880" t="s">
        <v>1992</v>
      </c>
      <c r="P880">
        <v>5</v>
      </c>
      <c r="Q880">
        <v>9</v>
      </c>
      <c r="R880" t="s">
        <v>25</v>
      </c>
      <c r="S880" t="s">
        <v>28</v>
      </c>
      <c r="T880" t="s">
        <v>24</v>
      </c>
      <c r="U880" t="s">
        <v>26</v>
      </c>
      <c r="V880" t="s">
        <v>28</v>
      </c>
      <c r="W880" t="s">
        <v>27</v>
      </c>
      <c r="X880" t="s">
        <v>26</v>
      </c>
      <c r="Y880" t="s">
        <v>24</v>
      </c>
      <c r="Z880" s="6">
        <f>VLOOKUP(Feedback[[#This Row],[Staff attitude]],Rating_Range[],2,0)</f>
        <v>4</v>
      </c>
      <c r="AA880" s="6">
        <f>VLOOKUP(Feedback[[#This Row],[Check-in Process]],Rating_Range[],2,0)</f>
        <v>5</v>
      </c>
      <c r="AB880" s="6">
        <f>VLOOKUP(Feedback[[#This Row],[Room service]],Rating_Range[],2,0)</f>
        <v>3</v>
      </c>
      <c r="AC880" s="6">
        <f>VLOOKUP(Feedback[[#This Row],[Room cleanliness]],Rating_Range[],2,0)</f>
        <v>1</v>
      </c>
      <c r="AD880" s="6">
        <f>VLOOKUP(Feedback[[#This Row],[Food quality]],Rating_Range[],2,0)</f>
        <v>5</v>
      </c>
      <c r="AE880" s="6">
        <f>VLOOKUP(Feedback[[#This Row],[Variety of food]],Rating_Range[],2,0)</f>
        <v>2</v>
      </c>
      <c r="AF880" s="6">
        <f>VLOOKUP(Feedback[[#This Row],[Broadband &amp; TV]],Rating_Range[],2,0)</f>
        <v>1</v>
      </c>
      <c r="AG880" s="6">
        <f>VLOOKUP(Feedback[[#This Row],[Gym]],Rating_Range[],2,0)</f>
        <v>3</v>
      </c>
      <c r="AH880" s="6">
        <f>AVERAGE(Feedback[[#This Row],[S.A]:[Gymm]])</f>
        <v>3</v>
      </c>
      <c r="AI880" s="6">
        <f>AVERAGE(Feedback[[#This Row],[S.A]:[C-I-P]])</f>
        <v>4.5</v>
      </c>
      <c r="AJ880" s="6">
        <f>AVERAGE(Feedback[[#This Row],[RM_S]:[RM_C]])</f>
        <v>2</v>
      </c>
      <c r="AK880" s="6">
        <f>AVERAGE(Feedback[[#This Row],[F_Q]:[Var_Food]])</f>
        <v>3.5</v>
      </c>
      <c r="AL880" s="6">
        <f>AVERAGE(Feedback[[#This Row],[B &amp; TV]:[Gymm]])</f>
        <v>2</v>
      </c>
    </row>
    <row r="881" spans="1:38" x14ac:dyDescent="0.3">
      <c r="A881">
        <v>880</v>
      </c>
      <c r="B881" s="1">
        <v>44809</v>
      </c>
      <c r="C881" s="1">
        <v>44832</v>
      </c>
      <c r="D881" s="5">
        <f>INT(YEAR(Feedback[[#This Row],[Checkin Date]]))</f>
        <v>2022</v>
      </c>
      <c r="E881" s="5" t="s">
        <v>2019</v>
      </c>
      <c r="F881" s="5" t="str">
        <f>TEXT(Feedback[[#This Row],[Checkin Date]],"dddd")</f>
        <v>Monday</v>
      </c>
      <c r="G881" s="5" t="str">
        <f>IF(OR(Feedback[[#This Row],[Checkin Day]]="Monday",Feedback[[#This Row],[Checkin Day]]="Tuesday",Feedback[[#This Row],[Checkin Day]]="Wednesday",Feedback[[#This Row],[Checkin Day]]="Thursday"),"Weekdays","Weekends")</f>
        <v>Weekdays</v>
      </c>
      <c r="H881">
        <v>23</v>
      </c>
      <c r="I8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81" t="s">
        <v>911</v>
      </c>
      <c r="K881" t="s">
        <v>21</v>
      </c>
      <c r="L881" s="1">
        <v>23177</v>
      </c>
      <c r="M881" s="5">
        <f ca="1">DATEDIF(Feedback[[#This Row],[Date of Birth]],TODAY(),"Y")</f>
        <v>62</v>
      </c>
      <c r="N881" t="s">
        <v>35</v>
      </c>
      <c r="O881" t="s">
        <v>1990</v>
      </c>
      <c r="P881">
        <v>5</v>
      </c>
      <c r="Q881">
        <v>6</v>
      </c>
      <c r="R881" t="s">
        <v>28</v>
      </c>
      <c r="S881" t="s">
        <v>24</v>
      </c>
      <c r="T881" t="s">
        <v>28</v>
      </c>
      <c r="U881" t="s">
        <v>26</v>
      </c>
      <c r="V881" t="s">
        <v>24</v>
      </c>
      <c r="W881" t="s">
        <v>26</v>
      </c>
      <c r="X881" t="s">
        <v>28</v>
      </c>
      <c r="Y881" t="s">
        <v>28</v>
      </c>
      <c r="Z881" s="6">
        <f>VLOOKUP(Feedback[[#This Row],[Staff attitude]],Rating_Range[],2,0)</f>
        <v>5</v>
      </c>
      <c r="AA881" s="6">
        <f>VLOOKUP(Feedback[[#This Row],[Check-in Process]],Rating_Range[],2,0)</f>
        <v>3</v>
      </c>
      <c r="AB881" s="6">
        <f>VLOOKUP(Feedback[[#This Row],[Room service]],Rating_Range[],2,0)</f>
        <v>5</v>
      </c>
      <c r="AC881" s="6">
        <f>VLOOKUP(Feedback[[#This Row],[Room cleanliness]],Rating_Range[],2,0)</f>
        <v>1</v>
      </c>
      <c r="AD881" s="6">
        <f>VLOOKUP(Feedback[[#This Row],[Food quality]],Rating_Range[],2,0)</f>
        <v>3</v>
      </c>
      <c r="AE881" s="6">
        <f>VLOOKUP(Feedback[[#This Row],[Variety of food]],Rating_Range[],2,0)</f>
        <v>1</v>
      </c>
      <c r="AF881" s="6">
        <f>VLOOKUP(Feedback[[#This Row],[Broadband &amp; TV]],Rating_Range[],2,0)</f>
        <v>5</v>
      </c>
      <c r="AG881" s="6">
        <f>VLOOKUP(Feedback[[#This Row],[Gym]],Rating_Range[],2,0)</f>
        <v>5</v>
      </c>
      <c r="AH881" s="6">
        <f>AVERAGE(Feedback[[#This Row],[S.A]:[Gymm]])</f>
        <v>3.5</v>
      </c>
      <c r="AI881" s="6">
        <f>AVERAGE(Feedback[[#This Row],[S.A]:[C-I-P]])</f>
        <v>4</v>
      </c>
      <c r="AJ881" s="6">
        <f>AVERAGE(Feedback[[#This Row],[RM_S]:[RM_C]])</f>
        <v>3</v>
      </c>
      <c r="AK881" s="6">
        <f>AVERAGE(Feedback[[#This Row],[F_Q]:[Var_Food]])</f>
        <v>2</v>
      </c>
      <c r="AL881" s="6">
        <f>AVERAGE(Feedback[[#This Row],[B &amp; TV]:[Gymm]])</f>
        <v>5</v>
      </c>
    </row>
    <row r="882" spans="1:38" x14ac:dyDescent="0.3">
      <c r="A882">
        <v>881</v>
      </c>
      <c r="B882" s="1">
        <v>44460</v>
      </c>
      <c r="C882" s="1">
        <v>44488</v>
      </c>
      <c r="D882" s="5">
        <f>INT(YEAR(Feedback[[#This Row],[Checkin Date]]))</f>
        <v>2021</v>
      </c>
      <c r="E882" s="5" t="s">
        <v>2019</v>
      </c>
      <c r="F882" s="5" t="str">
        <f>TEXT(Feedback[[#This Row],[Checkin Date]],"dddd")</f>
        <v>Tuesday</v>
      </c>
      <c r="G882" s="5" t="str">
        <f>IF(OR(Feedback[[#This Row],[Checkin Day]]="Monday",Feedback[[#This Row],[Checkin Day]]="Tuesday",Feedback[[#This Row],[Checkin Day]]="Wednesday",Feedback[[#This Row],[Checkin Day]]="Thursday"),"Weekdays","Weekends")</f>
        <v>Weekdays</v>
      </c>
      <c r="H882">
        <v>28</v>
      </c>
      <c r="I8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82" t="s">
        <v>912</v>
      </c>
      <c r="K882" t="s">
        <v>37</v>
      </c>
      <c r="L882" s="1">
        <v>22958</v>
      </c>
      <c r="M882" s="5">
        <f ca="1">DATEDIF(Feedback[[#This Row],[Date of Birth]],TODAY(),"Y")</f>
        <v>62</v>
      </c>
      <c r="N882" t="s">
        <v>31</v>
      </c>
      <c r="O882" t="s">
        <v>1993</v>
      </c>
      <c r="P882">
        <v>1</v>
      </c>
      <c r="Q882">
        <v>10</v>
      </c>
      <c r="R882" t="s">
        <v>28</v>
      </c>
      <c r="S882" t="s">
        <v>24</v>
      </c>
      <c r="T882" t="s">
        <v>24</v>
      </c>
      <c r="U882" t="s">
        <v>28</v>
      </c>
      <c r="V882" t="s">
        <v>28</v>
      </c>
      <c r="W882" t="s">
        <v>27</v>
      </c>
      <c r="X882" t="s">
        <v>25</v>
      </c>
      <c r="Y882" t="s">
        <v>26</v>
      </c>
      <c r="Z882" s="6">
        <f>VLOOKUP(Feedback[[#This Row],[Staff attitude]],Rating_Range[],2,0)</f>
        <v>5</v>
      </c>
      <c r="AA882" s="6">
        <f>VLOOKUP(Feedback[[#This Row],[Check-in Process]],Rating_Range[],2,0)</f>
        <v>3</v>
      </c>
      <c r="AB882" s="6">
        <f>VLOOKUP(Feedback[[#This Row],[Room service]],Rating_Range[],2,0)</f>
        <v>3</v>
      </c>
      <c r="AC882" s="6">
        <f>VLOOKUP(Feedback[[#This Row],[Room cleanliness]],Rating_Range[],2,0)</f>
        <v>5</v>
      </c>
      <c r="AD882" s="6">
        <f>VLOOKUP(Feedback[[#This Row],[Food quality]],Rating_Range[],2,0)</f>
        <v>5</v>
      </c>
      <c r="AE882" s="6">
        <f>VLOOKUP(Feedback[[#This Row],[Variety of food]],Rating_Range[],2,0)</f>
        <v>2</v>
      </c>
      <c r="AF882" s="6">
        <f>VLOOKUP(Feedback[[#This Row],[Broadband &amp; TV]],Rating_Range[],2,0)</f>
        <v>4</v>
      </c>
      <c r="AG882" s="6">
        <f>VLOOKUP(Feedback[[#This Row],[Gym]],Rating_Range[],2,0)</f>
        <v>1</v>
      </c>
      <c r="AH882" s="6">
        <f>AVERAGE(Feedback[[#This Row],[S.A]:[Gymm]])</f>
        <v>3.5</v>
      </c>
      <c r="AI882" s="6">
        <f>AVERAGE(Feedback[[#This Row],[S.A]:[C-I-P]])</f>
        <v>4</v>
      </c>
      <c r="AJ882" s="6">
        <f>AVERAGE(Feedback[[#This Row],[RM_S]:[RM_C]])</f>
        <v>4</v>
      </c>
      <c r="AK882" s="6">
        <f>AVERAGE(Feedback[[#This Row],[F_Q]:[Var_Food]])</f>
        <v>3.5</v>
      </c>
      <c r="AL882" s="6">
        <f>AVERAGE(Feedback[[#This Row],[B &amp; TV]:[Gymm]])</f>
        <v>2.5</v>
      </c>
    </row>
    <row r="883" spans="1:38" x14ac:dyDescent="0.3">
      <c r="A883">
        <v>882</v>
      </c>
      <c r="B883" s="1">
        <v>43918</v>
      </c>
      <c r="C883" s="1">
        <v>43932</v>
      </c>
      <c r="D883" s="5">
        <f>INT(YEAR(Feedback[[#This Row],[Checkin Date]]))</f>
        <v>2020</v>
      </c>
      <c r="E883" s="5" t="s">
        <v>2017</v>
      </c>
      <c r="F883" s="5" t="str">
        <f>TEXT(Feedback[[#This Row],[Checkin Date]],"dddd")</f>
        <v>Saturday</v>
      </c>
      <c r="G883" s="5" t="str">
        <f>IF(OR(Feedback[[#This Row],[Checkin Day]]="Monday",Feedback[[#This Row],[Checkin Day]]="Tuesday",Feedback[[#This Row],[Checkin Day]]="Wednesday",Feedback[[#This Row],[Checkin Day]]="Thursday"),"Weekdays","Weekends")</f>
        <v>Weekends</v>
      </c>
      <c r="H883">
        <v>14</v>
      </c>
      <c r="I8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83" t="s">
        <v>913</v>
      </c>
      <c r="K883" t="s">
        <v>37</v>
      </c>
      <c r="L883" s="1">
        <v>35728</v>
      </c>
      <c r="M883" s="5">
        <f ca="1">DATEDIF(Feedback[[#This Row],[Date of Birth]],TODAY(),"Y")</f>
        <v>27</v>
      </c>
      <c r="N883" t="s">
        <v>31</v>
      </c>
      <c r="O883" t="s">
        <v>1991</v>
      </c>
      <c r="P883">
        <v>2</v>
      </c>
      <c r="Q883">
        <v>9</v>
      </c>
      <c r="R883" t="s">
        <v>24</v>
      </c>
      <c r="S883" t="s">
        <v>25</v>
      </c>
      <c r="T883" t="s">
        <v>25</v>
      </c>
      <c r="U883" t="s">
        <v>25</v>
      </c>
      <c r="V883" t="s">
        <v>25</v>
      </c>
      <c r="W883" t="s">
        <v>27</v>
      </c>
      <c r="X883" t="s">
        <v>25</v>
      </c>
      <c r="Y883" t="s">
        <v>25</v>
      </c>
      <c r="Z883" s="6">
        <f>VLOOKUP(Feedback[[#This Row],[Staff attitude]],Rating_Range[],2,0)</f>
        <v>3</v>
      </c>
      <c r="AA883" s="6">
        <f>VLOOKUP(Feedback[[#This Row],[Check-in Process]],Rating_Range[],2,0)</f>
        <v>4</v>
      </c>
      <c r="AB883" s="6">
        <f>VLOOKUP(Feedback[[#This Row],[Room service]],Rating_Range[],2,0)</f>
        <v>4</v>
      </c>
      <c r="AC883" s="6">
        <f>VLOOKUP(Feedback[[#This Row],[Room cleanliness]],Rating_Range[],2,0)</f>
        <v>4</v>
      </c>
      <c r="AD883" s="6">
        <f>VLOOKUP(Feedback[[#This Row],[Food quality]],Rating_Range[],2,0)</f>
        <v>4</v>
      </c>
      <c r="AE883" s="6">
        <f>VLOOKUP(Feedback[[#This Row],[Variety of food]],Rating_Range[],2,0)</f>
        <v>2</v>
      </c>
      <c r="AF883" s="6">
        <f>VLOOKUP(Feedback[[#This Row],[Broadband &amp; TV]],Rating_Range[],2,0)</f>
        <v>4</v>
      </c>
      <c r="AG883" s="6">
        <f>VLOOKUP(Feedback[[#This Row],[Gym]],Rating_Range[],2,0)</f>
        <v>4</v>
      </c>
      <c r="AH883" s="6">
        <f>AVERAGE(Feedback[[#This Row],[S.A]:[Gymm]])</f>
        <v>3.625</v>
      </c>
      <c r="AI883" s="6">
        <f>AVERAGE(Feedback[[#This Row],[S.A]:[C-I-P]])</f>
        <v>3.5</v>
      </c>
      <c r="AJ883" s="6">
        <f>AVERAGE(Feedback[[#This Row],[RM_S]:[RM_C]])</f>
        <v>4</v>
      </c>
      <c r="AK883" s="6">
        <f>AVERAGE(Feedback[[#This Row],[F_Q]:[Var_Food]])</f>
        <v>3</v>
      </c>
      <c r="AL883" s="6">
        <f>AVERAGE(Feedback[[#This Row],[B &amp; TV]:[Gymm]])</f>
        <v>4</v>
      </c>
    </row>
    <row r="884" spans="1:38" x14ac:dyDescent="0.3">
      <c r="A884">
        <v>883</v>
      </c>
      <c r="B884" s="1">
        <v>43977</v>
      </c>
      <c r="C884" s="1">
        <v>43990</v>
      </c>
      <c r="D884" s="5">
        <f>INT(YEAR(Feedback[[#This Row],[Checkin Date]]))</f>
        <v>2020</v>
      </c>
      <c r="E884" s="5" t="s">
        <v>2011</v>
      </c>
      <c r="F884" s="5" t="str">
        <f>TEXT(Feedback[[#This Row],[Checkin Date]],"dddd")</f>
        <v>Tuesday</v>
      </c>
      <c r="G884" s="5" t="str">
        <f>IF(OR(Feedback[[#This Row],[Checkin Day]]="Monday",Feedback[[#This Row],[Checkin Day]]="Tuesday",Feedback[[#This Row],[Checkin Day]]="Wednesday",Feedback[[#This Row],[Checkin Day]]="Thursday"),"Weekdays","Weekends")</f>
        <v>Weekdays</v>
      </c>
      <c r="H884">
        <v>13</v>
      </c>
      <c r="I8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84" t="s">
        <v>914</v>
      </c>
      <c r="K884" t="s">
        <v>21</v>
      </c>
      <c r="L884" s="1">
        <v>28483</v>
      </c>
      <c r="M884" s="5">
        <f ca="1">DATEDIF(Feedback[[#This Row],[Date of Birth]],TODAY(),"Y")</f>
        <v>47</v>
      </c>
      <c r="N884" t="s">
        <v>22</v>
      </c>
      <c r="O884" t="s">
        <v>23</v>
      </c>
      <c r="P884">
        <v>4</v>
      </c>
      <c r="Q884">
        <v>8</v>
      </c>
      <c r="R884" t="s">
        <v>24</v>
      </c>
      <c r="S884" t="s">
        <v>28</v>
      </c>
      <c r="T884" t="s">
        <v>24</v>
      </c>
      <c r="U884" t="s">
        <v>25</v>
      </c>
      <c r="V884" t="s">
        <v>26</v>
      </c>
      <c r="W884" t="s">
        <v>27</v>
      </c>
      <c r="X884" t="s">
        <v>26</v>
      </c>
      <c r="Y884" t="s">
        <v>26</v>
      </c>
      <c r="Z884" s="6">
        <f>VLOOKUP(Feedback[[#This Row],[Staff attitude]],Rating_Range[],2,0)</f>
        <v>3</v>
      </c>
      <c r="AA884" s="6">
        <f>VLOOKUP(Feedback[[#This Row],[Check-in Process]],Rating_Range[],2,0)</f>
        <v>5</v>
      </c>
      <c r="AB884" s="6">
        <f>VLOOKUP(Feedback[[#This Row],[Room service]],Rating_Range[],2,0)</f>
        <v>3</v>
      </c>
      <c r="AC884" s="6">
        <f>VLOOKUP(Feedback[[#This Row],[Room cleanliness]],Rating_Range[],2,0)</f>
        <v>4</v>
      </c>
      <c r="AD884" s="6">
        <f>VLOOKUP(Feedback[[#This Row],[Food quality]],Rating_Range[],2,0)</f>
        <v>1</v>
      </c>
      <c r="AE884" s="6">
        <f>VLOOKUP(Feedback[[#This Row],[Variety of food]],Rating_Range[],2,0)</f>
        <v>2</v>
      </c>
      <c r="AF884" s="6">
        <f>VLOOKUP(Feedback[[#This Row],[Broadband &amp; TV]],Rating_Range[],2,0)</f>
        <v>1</v>
      </c>
      <c r="AG884" s="6">
        <f>VLOOKUP(Feedback[[#This Row],[Gym]],Rating_Range[],2,0)</f>
        <v>1</v>
      </c>
      <c r="AH884" s="6">
        <f>AVERAGE(Feedback[[#This Row],[S.A]:[Gymm]])</f>
        <v>2.5</v>
      </c>
      <c r="AI884" s="6">
        <f>AVERAGE(Feedback[[#This Row],[S.A]:[C-I-P]])</f>
        <v>4</v>
      </c>
      <c r="AJ884" s="6">
        <f>AVERAGE(Feedback[[#This Row],[RM_S]:[RM_C]])</f>
        <v>3.5</v>
      </c>
      <c r="AK884" s="6">
        <f>AVERAGE(Feedback[[#This Row],[F_Q]:[Var_Food]])</f>
        <v>1.5</v>
      </c>
      <c r="AL884" s="6">
        <f>AVERAGE(Feedback[[#This Row],[B &amp; TV]:[Gymm]])</f>
        <v>1</v>
      </c>
    </row>
    <row r="885" spans="1:38" x14ac:dyDescent="0.3">
      <c r="A885">
        <v>884</v>
      </c>
      <c r="B885" s="1">
        <v>44467</v>
      </c>
      <c r="C885" s="1">
        <v>44490</v>
      </c>
      <c r="D885" s="5">
        <f>INT(YEAR(Feedback[[#This Row],[Checkin Date]]))</f>
        <v>2021</v>
      </c>
      <c r="E885" s="5" t="s">
        <v>2019</v>
      </c>
      <c r="F885" s="5" t="str">
        <f>TEXT(Feedback[[#This Row],[Checkin Date]],"dddd")</f>
        <v>Tuesday</v>
      </c>
      <c r="G885" s="5" t="str">
        <f>IF(OR(Feedback[[#This Row],[Checkin Day]]="Monday",Feedback[[#This Row],[Checkin Day]]="Tuesday",Feedback[[#This Row],[Checkin Day]]="Wednesday",Feedback[[#This Row],[Checkin Day]]="Thursday"),"Weekdays","Weekends")</f>
        <v>Weekdays</v>
      </c>
      <c r="H885">
        <v>23</v>
      </c>
      <c r="I8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85" t="s">
        <v>915</v>
      </c>
      <c r="K885" t="s">
        <v>37</v>
      </c>
      <c r="L885" s="1">
        <v>22917</v>
      </c>
      <c r="M885" s="5">
        <f ca="1">DATEDIF(Feedback[[#This Row],[Date of Birth]],TODAY(),"Y")</f>
        <v>62</v>
      </c>
      <c r="N885" t="s">
        <v>35</v>
      </c>
      <c r="O885" t="s">
        <v>1995</v>
      </c>
      <c r="P885">
        <v>4</v>
      </c>
      <c r="Q885">
        <v>9</v>
      </c>
      <c r="R885" t="s">
        <v>28</v>
      </c>
      <c r="S885" t="s">
        <v>24</v>
      </c>
      <c r="T885" t="s">
        <v>24</v>
      </c>
      <c r="U885" t="s">
        <v>27</v>
      </c>
      <c r="V885" t="s">
        <v>26</v>
      </c>
      <c r="W885" t="s">
        <v>27</v>
      </c>
      <c r="X885" t="s">
        <v>25</v>
      </c>
      <c r="Y885" t="s">
        <v>24</v>
      </c>
      <c r="Z885" s="6">
        <f>VLOOKUP(Feedback[[#This Row],[Staff attitude]],Rating_Range[],2,0)</f>
        <v>5</v>
      </c>
      <c r="AA885" s="6">
        <f>VLOOKUP(Feedback[[#This Row],[Check-in Process]],Rating_Range[],2,0)</f>
        <v>3</v>
      </c>
      <c r="AB885" s="6">
        <f>VLOOKUP(Feedback[[#This Row],[Room service]],Rating_Range[],2,0)</f>
        <v>3</v>
      </c>
      <c r="AC885" s="6">
        <f>VLOOKUP(Feedback[[#This Row],[Room cleanliness]],Rating_Range[],2,0)</f>
        <v>2</v>
      </c>
      <c r="AD885" s="6">
        <f>VLOOKUP(Feedback[[#This Row],[Food quality]],Rating_Range[],2,0)</f>
        <v>1</v>
      </c>
      <c r="AE885" s="6">
        <f>VLOOKUP(Feedback[[#This Row],[Variety of food]],Rating_Range[],2,0)</f>
        <v>2</v>
      </c>
      <c r="AF885" s="6">
        <f>VLOOKUP(Feedback[[#This Row],[Broadband &amp; TV]],Rating_Range[],2,0)</f>
        <v>4</v>
      </c>
      <c r="AG885" s="6">
        <f>VLOOKUP(Feedback[[#This Row],[Gym]],Rating_Range[],2,0)</f>
        <v>3</v>
      </c>
      <c r="AH885" s="6">
        <f>AVERAGE(Feedback[[#This Row],[S.A]:[Gymm]])</f>
        <v>2.875</v>
      </c>
      <c r="AI885" s="6">
        <f>AVERAGE(Feedback[[#This Row],[S.A]:[C-I-P]])</f>
        <v>4</v>
      </c>
      <c r="AJ885" s="6">
        <f>AVERAGE(Feedback[[#This Row],[RM_S]:[RM_C]])</f>
        <v>2.5</v>
      </c>
      <c r="AK885" s="6">
        <f>AVERAGE(Feedback[[#This Row],[F_Q]:[Var_Food]])</f>
        <v>1.5</v>
      </c>
      <c r="AL885" s="6">
        <f>AVERAGE(Feedback[[#This Row],[B &amp; TV]:[Gymm]])</f>
        <v>3.5</v>
      </c>
    </row>
    <row r="886" spans="1:38" x14ac:dyDescent="0.3">
      <c r="A886">
        <v>885</v>
      </c>
      <c r="B886" s="1">
        <v>44547</v>
      </c>
      <c r="C886" s="1">
        <v>44548</v>
      </c>
      <c r="D886" s="5">
        <f>INT(YEAR(Feedback[[#This Row],[Checkin Date]]))</f>
        <v>2021</v>
      </c>
      <c r="E886" s="5" t="s">
        <v>2010</v>
      </c>
      <c r="F886" s="5" t="str">
        <f>TEXT(Feedback[[#This Row],[Checkin Date]],"dddd")</f>
        <v>Friday</v>
      </c>
      <c r="G886" s="5" t="str">
        <f>IF(OR(Feedback[[#This Row],[Checkin Day]]="Monday",Feedback[[#This Row],[Checkin Day]]="Tuesday",Feedback[[#This Row],[Checkin Day]]="Wednesday",Feedback[[#This Row],[Checkin Day]]="Thursday"),"Weekdays","Weekends")</f>
        <v>Weekends</v>
      </c>
      <c r="H886">
        <v>1</v>
      </c>
      <c r="I8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886" t="s">
        <v>916</v>
      </c>
      <c r="K886" t="s">
        <v>21</v>
      </c>
      <c r="L886" s="1">
        <v>38403</v>
      </c>
      <c r="M886" s="5">
        <f ca="1">DATEDIF(Feedback[[#This Row],[Date of Birth]],TODAY(),"Y")</f>
        <v>20</v>
      </c>
      <c r="N886" t="s">
        <v>31</v>
      </c>
      <c r="O886" t="s">
        <v>1992</v>
      </c>
      <c r="P886">
        <v>1</v>
      </c>
      <c r="Q886">
        <v>7</v>
      </c>
      <c r="R886" t="s">
        <v>27</v>
      </c>
      <c r="S886" t="s">
        <v>27</v>
      </c>
      <c r="T886" t="s">
        <v>25</v>
      </c>
      <c r="U886" t="s">
        <v>27</v>
      </c>
      <c r="V886" t="s">
        <v>28</v>
      </c>
      <c r="W886" t="s">
        <v>26</v>
      </c>
      <c r="X886" t="s">
        <v>28</v>
      </c>
      <c r="Y886" t="s">
        <v>28</v>
      </c>
      <c r="Z886" s="6">
        <f>VLOOKUP(Feedback[[#This Row],[Staff attitude]],Rating_Range[],2,0)</f>
        <v>2</v>
      </c>
      <c r="AA886" s="6">
        <f>VLOOKUP(Feedback[[#This Row],[Check-in Process]],Rating_Range[],2,0)</f>
        <v>2</v>
      </c>
      <c r="AB886" s="6">
        <f>VLOOKUP(Feedback[[#This Row],[Room service]],Rating_Range[],2,0)</f>
        <v>4</v>
      </c>
      <c r="AC886" s="6">
        <f>VLOOKUP(Feedback[[#This Row],[Room cleanliness]],Rating_Range[],2,0)</f>
        <v>2</v>
      </c>
      <c r="AD886" s="6">
        <f>VLOOKUP(Feedback[[#This Row],[Food quality]],Rating_Range[],2,0)</f>
        <v>5</v>
      </c>
      <c r="AE886" s="6">
        <f>VLOOKUP(Feedback[[#This Row],[Variety of food]],Rating_Range[],2,0)</f>
        <v>1</v>
      </c>
      <c r="AF886" s="6">
        <f>VLOOKUP(Feedback[[#This Row],[Broadband &amp; TV]],Rating_Range[],2,0)</f>
        <v>5</v>
      </c>
      <c r="AG886" s="6">
        <f>VLOOKUP(Feedback[[#This Row],[Gym]],Rating_Range[],2,0)</f>
        <v>5</v>
      </c>
      <c r="AH886" s="6">
        <f>AVERAGE(Feedback[[#This Row],[S.A]:[Gymm]])</f>
        <v>3.25</v>
      </c>
      <c r="AI886" s="6">
        <f>AVERAGE(Feedback[[#This Row],[S.A]:[C-I-P]])</f>
        <v>2</v>
      </c>
      <c r="AJ886" s="6">
        <f>AVERAGE(Feedback[[#This Row],[RM_S]:[RM_C]])</f>
        <v>3</v>
      </c>
      <c r="AK886" s="6">
        <f>AVERAGE(Feedback[[#This Row],[F_Q]:[Var_Food]])</f>
        <v>3</v>
      </c>
      <c r="AL886" s="6">
        <f>AVERAGE(Feedback[[#This Row],[B &amp; TV]:[Gymm]])</f>
        <v>5</v>
      </c>
    </row>
    <row r="887" spans="1:38" x14ac:dyDescent="0.3">
      <c r="A887">
        <v>886</v>
      </c>
      <c r="B887" s="1">
        <v>44088</v>
      </c>
      <c r="C887" s="1">
        <v>44094</v>
      </c>
      <c r="D887" s="5">
        <f>INT(YEAR(Feedback[[#This Row],[Checkin Date]]))</f>
        <v>2020</v>
      </c>
      <c r="E887" s="5" t="s">
        <v>2019</v>
      </c>
      <c r="F887" s="5" t="str">
        <f>TEXT(Feedback[[#This Row],[Checkin Date]],"dddd")</f>
        <v>Monday</v>
      </c>
      <c r="G887" s="5" t="str">
        <f>IF(OR(Feedback[[#This Row],[Checkin Day]]="Monday",Feedback[[#This Row],[Checkin Day]]="Tuesday",Feedback[[#This Row],[Checkin Day]]="Wednesday",Feedback[[#This Row],[Checkin Day]]="Thursday"),"Weekdays","Weekends")</f>
        <v>Weekdays</v>
      </c>
      <c r="H887">
        <v>6</v>
      </c>
      <c r="I8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87" t="s">
        <v>917</v>
      </c>
      <c r="K887" t="s">
        <v>37</v>
      </c>
      <c r="L887" s="1">
        <v>32479</v>
      </c>
      <c r="M887" s="5">
        <f ca="1">DATEDIF(Feedback[[#This Row],[Date of Birth]],TODAY(),"Y")</f>
        <v>36</v>
      </c>
      <c r="N887" t="s">
        <v>31</v>
      </c>
      <c r="O887" t="s">
        <v>1991</v>
      </c>
      <c r="P887">
        <v>5</v>
      </c>
      <c r="Q887">
        <v>9</v>
      </c>
      <c r="R887" t="s">
        <v>25</v>
      </c>
      <c r="S887" t="s">
        <v>25</v>
      </c>
      <c r="T887" t="s">
        <v>24</v>
      </c>
      <c r="U887" t="s">
        <v>26</v>
      </c>
      <c r="V887" t="s">
        <v>25</v>
      </c>
      <c r="W887" t="s">
        <v>27</v>
      </c>
      <c r="X887" t="s">
        <v>28</v>
      </c>
      <c r="Y887" t="s">
        <v>26</v>
      </c>
      <c r="Z887" s="6">
        <f>VLOOKUP(Feedback[[#This Row],[Staff attitude]],Rating_Range[],2,0)</f>
        <v>4</v>
      </c>
      <c r="AA887" s="6">
        <f>VLOOKUP(Feedback[[#This Row],[Check-in Process]],Rating_Range[],2,0)</f>
        <v>4</v>
      </c>
      <c r="AB887" s="6">
        <f>VLOOKUP(Feedback[[#This Row],[Room service]],Rating_Range[],2,0)</f>
        <v>3</v>
      </c>
      <c r="AC887" s="6">
        <f>VLOOKUP(Feedback[[#This Row],[Room cleanliness]],Rating_Range[],2,0)</f>
        <v>1</v>
      </c>
      <c r="AD887" s="6">
        <f>VLOOKUP(Feedback[[#This Row],[Food quality]],Rating_Range[],2,0)</f>
        <v>4</v>
      </c>
      <c r="AE887" s="6">
        <f>VLOOKUP(Feedback[[#This Row],[Variety of food]],Rating_Range[],2,0)</f>
        <v>2</v>
      </c>
      <c r="AF887" s="6">
        <f>VLOOKUP(Feedback[[#This Row],[Broadband &amp; TV]],Rating_Range[],2,0)</f>
        <v>5</v>
      </c>
      <c r="AG887" s="6">
        <f>VLOOKUP(Feedback[[#This Row],[Gym]],Rating_Range[],2,0)</f>
        <v>1</v>
      </c>
      <c r="AH887" s="6">
        <f>AVERAGE(Feedback[[#This Row],[S.A]:[Gymm]])</f>
        <v>3</v>
      </c>
      <c r="AI887" s="6">
        <f>AVERAGE(Feedback[[#This Row],[S.A]:[C-I-P]])</f>
        <v>4</v>
      </c>
      <c r="AJ887" s="6">
        <f>AVERAGE(Feedback[[#This Row],[RM_S]:[RM_C]])</f>
        <v>2</v>
      </c>
      <c r="AK887" s="6">
        <f>AVERAGE(Feedback[[#This Row],[F_Q]:[Var_Food]])</f>
        <v>3</v>
      </c>
      <c r="AL887" s="6">
        <f>AVERAGE(Feedback[[#This Row],[B &amp; TV]:[Gymm]])</f>
        <v>3</v>
      </c>
    </row>
    <row r="888" spans="1:38" x14ac:dyDescent="0.3">
      <c r="A888">
        <v>887</v>
      </c>
      <c r="B888" s="1">
        <v>44911</v>
      </c>
      <c r="C888" s="1">
        <v>44923</v>
      </c>
      <c r="D888" s="5">
        <f>INT(YEAR(Feedback[[#This Row],[Checkin Date]]))</f>
        <v>2022</v>
      </c>
      <c r="E888" s="5" t="s">
        <v>2010</v>
      </c>
      <c r="F888" s="5" t="str">
        <f>TEXT(Feedback[[#This Row],[Checkin Date]],"dddd")</f>
        <v>Friday</v>
      </c>
      <c r="G888" s="5" t="str">
        <f>IF(OR(Feedback[[#This Row],[Checkin Day]]="Monday",Feedback[[#This Row],[Checkin Day]]="Tuesday",Feedback[[#This Row],[Checkin Day]]="Wednesday",Feedback[[#This Row],[Checkin Day]]="Thursday"),"Weekdays","Weekends")</f>
        <v>Weekends</v>
      </c>
      <c r="H888">
        <v>12</v>
      </c>
      <c r="I8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88" t="s">
        <v>918</v>
      </c>
      <c r="K888" t="s">
        <v>21</v>
      </c>
      <c r="L888" s="1">
        <v>25502</v>
      </c>
      <c r="M888" s="5">
        <f ca="1">DATEDIF(Feedback[[#This Row],[Date of Birth]],TODAY(),"Y")</f>
        <v>55</v>
      </c>
      <c r="N888" t="s">
        <v>31</v>
      </c>
      <c r="O888" t="s">
        <v>1991</v>
      </c>
      <c r="P888">
        <v>4</v>
      </c>
      <c r="Q888">
        <v>10</v>
      </c>
      <c r="R888" t="s">
        <v>24</v>
      </c>
      <c r="S888" t="s">
        <v>26</v>
      </c>
      <c r="T888" t="s">
        <v>24</v>
      </c>
      <c r="U888" t="s">
        <v>26</v>
      </c>
      <c r="V888" t="s">
        <v>24</v>
      </c>
      <c r="W888" t="s">
        <v>26</v>
      </c>
      <c r="X888" t="s">
        <v>24</v>
      </c>
      <c r="Y888" t="s">
        <v>28</v>
      </c>
      <c r="Z888" s="6">
        <f>VLOOKUP(Feedback[[#This Row],[Staff attitude]],Rating_Range[],2,0)</f>
        <v>3</v>
      </c>
      <c r="AA888" s="6">
        <f>VLOOKUP(Feedback[[#This Row],[Check-in Process]],Rating_Range[],2,0)</f>
        <v>1</v>
      </c>
      <c r="AB888" s="6">
        <f>VLOOKUP(Feedback[[#This Row],[Room service]],Rating_Range[],2,0)</f>
        <v>3</v>
      </c>
      <c r="AC888" s="6">
        <f>VLOOKUP(Feedback[[#This Row],[Room cleanliness]],Rating_Range[],2,0)</f>
        <v>1</v>
      </c>
      <c r="AD888" s="6">
        <f>VLOOKUP(Feedback[[#This Row],[Food quality]],Rating_Range[],2,0)</f>
        <v>3</v>
      </c>
      <c r="AE888" s="6">
        <f>VLOOKUP(Feedback[[#This Row],[Variety of food]],Rating_Range[],2,0)</f>
        <v>1</v>
      </c>
      <c r="AF888" s="6">
        <f>VLOOKUP(Feedback[[#This Row],[Broadband &amp; TV]],Rating_Range[],2,0)</f>
        <v>3</v>
      </c>
      <c r="AG888" s="6">
        <f>VLOOKUP(Feedback[[#This Row],[Gym]],Rating_Range[],2,0)</f>
        <v>5</v>
      </c>
      <c r="AH888" s="6">
        <f>AVERAGE(Feedback[[#This Row],[S.A]:[Gymm]])</f>
        <v>2.5</v>
      </c>
      <c r="AI888" s="6">
        <f>AVERAGE(Feedback[[#This Row],[S.A]:[C-I-P]])</f>
        <v>2</v>
      </c>
      <c r="AJ888" s="6">
        <f>AVERAGE(Feedback[[#This Row],[RM_S]:[RM_C]])</f>
        <v>2</v>
      </c>
      <c r="AK888" s="6">
        <f>AVERAGE(Feedback[[#This Row],[F_Q]:[Var_Food]])</f>
        <v>2</v>
      </c>
      <c r="AL888" s="6">
        <f>AVERAGE(Feedback[[#This Row],[B &amp; TV]:[Gymm]])</f>
        <v>4</v>
      </c>
    </row>
    <row r="889" spans="1:38" x14ac:dyDescent="0.3">
      <c r="A889">
        <v>888</v>
      </c>
      <c r="B889" s="1">
        <v>43865</v>
      </c>
      <c r="C889" s="1">
        <v>43871</v>
      </c>
      <c r="D889" s="5">
        <f>INT(YEAR(Feedback[[#This Row],[Checkin Date]]))</f>
        <v>2020</v>
      </c>
      <c r="E889" s="5" t="s">
        <v>2018</v>
      </c>
      <c r="F889" s="5" t="str">
        <f>TEXT(Feedback[[#This Row],[Checkin Date]],"dddd")</f>
        <v>Tuesday</v>
      </c>
      <c r="G889" s="5" t="str">
        <f>IF(OR(Feedback[[#This Row],[Checkin Day]]="Monday",Feedback[[#This Row],[Checkin Day]]="Tuesday",Feedback[[#This Row],[Checkin Day]]="Wednesday",Feedback[[#This Row],[Checkin Day]]="Thursday"),"Weekdays","Weekends")</f>
        <v>Weekdays</v>
      </c>
      <c r="H889">
        <v>6</v>
      </c>
      <c r="I8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89" t="s">
        <v>919</v>
      </c>
      <c r="K889" t="s">
        <v>37</v>
      </c>
      <c r="L889" s="1">
        <v>35041</v>
      </c>
      <c r="M889" s="5">
        <f ca="1">DATEDIF(Feedback[[#This Row],[Date of Birth]],TODAY(),"Y")</f>
        <v>29</v>
      </c>
      <c r="N889" t="s">
        <v>22</v>
      </c>
      <c r="O889" t="s">
        <v>1991</v>
      </c>
      <c r="P889">
        <v>3</v>
      </c>
      <c r="Q889">
        <v>9</v>
      </c>
      <c r="R889" t="s">
        <v>26</v>
      </c>
      <c r="S889" t="s">
        <v>27</v>
      </c>
      <c r="T889" t="s">
        <v>25</v>
      </c>
      <c r="U889" t="s">
        <v>26</v>
      </c>
      <c r="V889" t="s">
        <v>27</v>
      </c>
      <c r="W889" t="s">
        <v>26</v>
      </c>
      <c r="X889" t="s">
        <v>26</v>
      </c>
      <c r="Y889" t="s">
        <v>27</v>
      </c>
      <c r="Z889" s="6">
        <f>VLOOKUP(Feedback[[#This Row],[Staff attitude]],Rating_Range[],2,0)</f>
        <v>1</v>
      </c>
      <c r="AA889" s="6">
        <f>VLOOKUP(Feedback[[#This Row],[Check-in Process]],Rating_Range[],2,0)</f>
        <v>2</v>
      </c>
      <c r="AB889" s="6">
        <f>VLOOKUP(Feedback[[#This Row],[Room service]],Rating_Range[],2,0)</f>
        <v>4</v>
      </c>
      <c r="AC889" s="6">
        <f>VLOOKUP(Feedback[[#This Row],[Room cleanliness]],Rating_Range[],2,0)</f>
        <v>1</v>
      </c>
      <c r="AD889" s="6">
        <f>VLOOKUP(Feedback[[#This Row],[Food quality]],Rating_Range[],2,0)</f>
        <v>2</v>
      </c>
      <c r="AE889" s="6">
        <f>VLOOKUP(Feedback[[#This Row],[Variety of food]],Rating_Range[],2,0)</f>
        <v>1</v>
      </c>
      <c r="AF889" s="6">
        <f>VLOOKUP(Feedback[[#This Row],[Broadband &amp; TV]],Rating_Range[],2,0)</f>
        <v>1</v>
      </c>
      <c r="AG889" s="6">
        <f>VLOOKUP(Feedback[[#This Row],[Gym]],Rating_Range[],2,0)</f>
        <v>2</v>
      </c>
      <c r="AH889" s="6">
        <f>AVERAGE(Feedback[[#This Row],[S.A]:[Gymm]])</f>
        <v>1.75</v>
      </c>
      <c r="AI889" s="6">
        <f>AVERAGE(Feedback[[#This Row],[S.A]:[C-I-P]])</f>
        <v>1.5</v>
      </c>
      <c r="AJ889" s="6">
        <f>AVERAGE(Feedback[[#This Row],[RM_S]:[RM_C]])</f>
        <v>2.5</v>
      </c>
      <c r="AK889" s="6">
        <f>AVERAGE(Feedback[[#This Row],[F_Q]:[Var_Food]])</f>
        <v>1.5</v>
      </c>
      <c r="AL889" s="6">
        <f>AVERAGE(Feedback[[#This Row],[B &amp; TV]:[Gymm]])</f>
        <v>1.5</v>
      </c>
    </row>
    <row r="890" spans="1:38" x14ac:dyDescent="0.3">
      <c r="A890">
        <v>889</v>
      </c>
      <c r="B890" s="1">
        <v>44597</v>
      </c>
      <c r="C890" s="1">
        <v>44603</v>
      </c>
      <c r="D890" s="5">
        <f>INT(YEAR(Feedback[[#This Row],[Checkin Date]]))</f>
        <v>2022</v>
      </c>
      <c r="E890" s="5" t="s">
        <v>2018</v>
      </c>
      <c r="F890" s="5" t="str">
        <f>TEXT(Feedback[[#This Row],[Checkin Date]],"dddd")</f>
        <v>Saturday</v>
      </c>
      <c r="G890" s="5" t="str">
        <f>IF(OR(Feedback[[#This Row],[Checkin Day]]="Monday",Feedback[[#This Row],[Checkin Day]]="Tuesday",Feedback[[#This Row],[Checkin Day]]="Wednesday",Feedback[[#This Row],[Checkin Day]]="Thursday"),"Weekdays","Weekends")</f>
        <v>Weekends</v>
      </c>
      <c r="H890">
        <v>6</v>
      </c>
      <c r="I8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90" t="s">
        <v>920</v>
      </c>
      <c r="K890" t="s">
        <v>21</v>
      </c>
      <c r="L890" s="1">
        <v>30333</v>
      </c>
      <c r="M890" s="5">
        <f ca="1">DATEDIF(Feedback[[#This Row],[Date of Birth]],TODAY(),"Y")</f>
        <v>42</v>
      </c>
      <c r="N890" t="s">
        <v>22</v>
      </c>
      <c r="O890" t="s">
        <v>23</v>
      </c>
      <c r="P890">
        <v>5</v>
      </c>
      <c r="Q890">
        <v>9</v>
      </c>
      <c r="R890" t="s">
        <v>28</v>
      </c>
      <c r="S890" t="s">
        <v>25</v>
      </c>
      <c r="T890" t="s">
        <v>25</v>
      </c>
      <c r="U890" t="s">
        <v>24</v>
      </c>
      <c r="V890" t="s">
        <v>24</v>
      </c>
      <c r="W890" t="s">
        <v>27</v>
      </c>
      <c r="X890" t="s">
        <v>27</v>
      </c>
      <c r="Y890" t="s">
        <v>28</v>
      </c>
      <c r="Z890" s="6">
        <f>VLOOKUP(Feedback[[#This Row],[Staff attitude]],Rating_Range[],2,0)</f>
        <v>5</v>
      </c>
      <c r="AA890" s="6">
        <f>VLOOKUP(Feedback[[#This Row],[Check-in Process]],Rating_Range[],2,0)</f>
        <v>4</v>
      </c>
      <c r="AB890" s="6">
        <f>VLOOKUP(Feedback[[#This Row],[Room service]],Rating_Range[],2,0)</f>
        <v>4</v>
      </c>
      <c r="AC890" s="6">
        <f>VLOOKUP(Feedback[[#This Row],[Room cleanliness]],Rating_Range[],2,0)</f>
        <v>3</v>
      </c>
      <c r="AD890" s="6">
        <f>VLOOKUP(Feedback[[#This Row],[Food quality]],Rating_Range[],2,0)</f>
        <v>3</v>
      </c>
      <c r="AE890" s="6">
        <f>VLOOKUP(Feedback[[#This Row],[Variety of food]],Rating_Range[],2,0)</f>
        <v>2</v>
      </c>
      <c r="AF890" s="6">
        <f>VLOOKUP(Feedback[[#This Row],[Broadband &amp; TV]],Rating_Range[],2,0)</f>
        <v>2</v>
      </c>
      <c r="AG890" s="6">
        <f>VLOOKUP(Feedback[[#This Row],[Gym]],Rating_Range[],2,0)</f>
        <v>5</v>
      </c>
      <c r="AH890" s="6">
        <f>AVERAGE(Feedback[[#This Row],[S.A]:[Gymm]])</f>
        <v>3.5</v>
      </c>
      <c r="AI890" s="6">
        <f>AVERAGE(Feedback[[#This Row],[S.A]:[C-I-P]])</f>
        <v>4.5</v>
      </c>
      <c r="AJ890" s="6">
        <f>AVERAGE(Feedback[[#This Row],[RM_S]:[RM_C]])</f>
        <v>3.5</v>
      </c>
      <c r="AK890" s="6">
        <f>AVERAGE(Feedback[[#This Row],[F_Q]:[Var_Food]])</f>
        <v>2.5</v>
      </c>
      <c r="AL890" s="6">
        <f>AVERAGE(Feedback[[#This Row],[B &amp; TV]:[Gymm]])</f>
        <v>3.5</v>
      </c>
    </row>
    <row r="891" spans="1:38" x14ac:dyDescent="0.3">
      <c r="A891">
        <v>890</v>
      </c>
      <c r="B891" s="1">
        <v>44838</v>
      </c>
      <c r="C891" s="1">
        <v>44857</v>
      </c>
      <c r="D891" s="5">
        <f>INT(YEAR(Feedback[[#This Row],[Checkin Date]]))</f>
        <v>2022</v>
      </c>
      <c r="E891" s="5" t="s">
        <v>2013</v>
      </c>
      <c r="F891" s="5" t="str">
        <f>TEXT(Feedback[[#This Row],[Checkin Date]],"dddd")</f>
        <v>Tuesday</v>
      </c>
      <c r="G891" s="5" t="str">
        <f>IF(OR(Feedback[[#This Row],[Checkin Day]]="Monday",Feedback[[#This Row],[Checkin Day]]="Tuesday",Feedback[[#This Row],[Checkin Day]]="Wednesday",Feedback[[#This Row],[Checkin Day]]="Thursday"),"Weekdays","Weekends")</f>
        <v>Weekdays</v>
      </c>
      <c r="H891">
        <v>19</v>
      </c>
      <c r="I8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91" t="s">
        <v>921</v>
      </c>
      <c r="K891" t="s">
        <v>21</v>
      </c>
      <c r="L891" s="1">
        <v>38087</v>
      </c>
      <c r="M891" s="5">
        <f ca="1">DATEDIF(Feedback[[#This Row],[Date of Birth]],TODAY(),"Y")</f>
        <v>21</v>
      </c>
      <c r="N891" t="s">
        <v>31</v>
      </c>
      <c r="O891" t="s">
        <v>1992</v>
      </c>
      <c r="P891">
        <v>4</v>
      </c>
      <c r="Q891">
        <v>4</v>
      </c>
      <c r="R891" t="s">
        <v>24</v>
      </c>
      <c r="S891" t="s">
        <v>28</v>
      </c>
      <c r="T891" t="s">
        <v>26</v>
      </c>
      <c r="U891" t="s">
        <v>24</v>
      </c>
      <c r="V891" t="s">
        <v>25</v>
      </c>
      <c r="W891" t="s">
        <v>26</v>
      </c>
      <c r="X891" t="s">
        <v>26</v>
      </c>
      <c r="Y891" t="s">
        <v>24</v>
      </c>
      <c r="Z891" s="6">
        <f>VLOOKUP(Feedback[[#This Row],[Staff attitude]],Rating_Range[],2,0)</f>
        <v>3</v>
      </c>
      <c r="AA891" s="6">
        <f>VLOOKUP(Feedback[[#This Row],[Check-in Process]],Rating_Range[],2,0)</f>
        <v>5</v>
      </c>
      <c r="AB891" s="6">
        <f>VLOOKUP(Feedback[[#This Row],[Room service]],Rating_Range[],2,0)</f>
        <v>1</v>
      </c>
      <c r="AC891" s="6">
        <f>VLOOKUP(Feedback[[#This Row],[Room cleanliness]],Rating_Range[],2,0)</f>
        <v>3</v>
      </c>
      <c r="AD891" s="6">
        <f>VLOOKUP(Feedback[[#This Row],[Food quality]],Rating_Range[],2,0)</f>
        <v>4</v>
      </c>
      <c r="AE891" s="6">
        <f>VLOOKUP(Feedback[[#This Row],[Variety of food]],Rating_Range[],2,0)</f>
        <v>1</v>
      </c>
      <c r="AF891" s="6">
        <f>VLOOKUP(Feedback[[#This Row],[Broadband &amp; TV]],Rating_Range[],2,0)</f>
        <v>1</v>
      </c>
      <c r="AG891" s="6">
        <f>VLOOKUP(Feedback[[#This Row],[Gym]],Rating_Range[],2,0)</f>
        <v>3</v>
      </c>
      <c r="AH891" s="6">
        <f>AVERAGE(Feedback[[#This Row],[S.A]:[Gymm]])</f>
        <v>2.625</v>
      </c>
      <c r="AI891" s="6">
        <f>AVERAGE(Feedback[[#This Row],[S.A]:[C-I-P]])</f>
        <v>4</v>
      </c>
      <c r="AJ891" s="6">
        <f>AVERAGE(Feedback[[#This Row],[RM_S]:[RM_C]])</f>
        <v>2</v>
      </c>
      <c r="AK891" s="6">
        <f>AVERAGE(Feedback[[#This Row],[F_Q]:[Var_Food]])</f>
        <v>2.5</v>
      </c>
      <c r="AL891" s="6">
        <f>AVERAGE(Feedback[[#This Row],[B &amp; TV]:[Gymm]])</f>
        <v>2</v>
      </c>
    </row>
    <row r="892" spans="1:38" x14ac:dyDescent="0.3">
      <c r="A892">
        <v>891</v>
      </c>
      <c r="B892" s="1">
        <v>44277</v>
      </c>
      <c r="C892" s="1">
        <v>44282</v>
      </c>
      <c r="D892" s="5">
        <f>INT(YEAR(Feedback[[#This Row],[Checkin Date]]))</f>
        <v>2021</v>
      </c>
      <c r="E892" s="5" t="s">
        <v>2017</v>
      </c>
      <c r="F892" s="5" t="str">
        <f>TEXT(Feedback[[#This Row],[Checkin Date]],"dddd")</f>
        <v>Monday</v>
      </c>
      <c r="G892" s="5" t="str">
        <f>IF(OR(Feedback[[#This Row],[Checkin Day]]="Monday",Feedback[[#This Row],[Checkin Day]]="Tuesday",Feedback[[#This Row],[Checkin Day]]="Wednesday",Feedback[[#This Row],[Checkin Day]]="Thursday"),"Weekdays","Weekends")</f>
        <v>Weekdays</v>
      </c>
      <c r="H892">
        <v>5</v>
      </c>
      <c r="I8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92" t="s">
        <v>922</v>
      </c>
      <c r="K892" t="s">
        <v>37</v>
      </c>
      <c r="L892" s="1">
        <v>20007</v>
      </c>
      <c r="M892" s="5">
        <f ca="1">DATEDIF(Feedback[[#This Row],[Date of Birth]],TODAY(),"Y")</f>
        <v>70</v>
      </c>
      <c r="N892" t="s">
        <v>22</v>
      </c>
      <c r="O892" t="s">
        <v>23</v>
      </c>
      <c r="P892">
        <v>4</v>
      </c>
      <c r="Q892">
        <v>7</v>
      </c>
      <c r="R892" t="s">
        <v>25</v>
      </c>
      <c r="S892" t="s">
        <v>28</v>
      </c>
      <c r="T892" t="s">
        <v>25</v>
      </c>
      <c r="U892" t="s">
        <v>24</v>
      </c>
      <c r="V892" t="s">
        <v>24</v>
      </c>
      <c r="W892" t="s">
        <v>26</v>
      </c>
      <c r="X892" t="s">
        <v>24</v>
      </c>
      <c r="Y892" t="s">
        <v>25</v>
      </c>
      <c r="Z892" s="6">
        <f>VLOOKUP(Feedback[[#This Row],[Staff attitude]],Rating_Range[],2,0)</f>
        <v>4</v>
      </c>
      <c r="AA892" s="6">
        <f>VLOOKUP(Feedback[[#This Row],[Check-in Process]],Rating_Range[],2,0)</f>
        <v>5</v>
      </c>
      <c r="AB892" s="6">
        <f>VLOOKUP(Feedback[[#This Row],[Room service]],Rating_Range[],2,0)</f>
        <v>4</v>
      </c>
      <c r="AC892" s="6">
        <f>VLOOKUP(Feedback[[#This Row],[Room cleanliness]],Rating_Range[],2,0)</f>
        <v>3</v>
      </c>
      <c r="AD892" s="6">
        <f>VLOOKUP(Feedback[[#This Row],[Food quality]],Rating_Range[],2,0)</f>
        <v>3</v>
      </c>
      <c r="AE892" s="6">
        <f>VLOOKUP(Feedback[[#This Row],[Variety of food]],Rating_Range[],2,0)</f>
        <v>1</v>
      </c>
      <c r="AF892" s="6">
        <f>VLOOKUP(Feedback[[#This Row],[Broadband &amp; TV]],Rating_Range[],2,0)</f>
        <v>3</v>
      </c>
      <c r="AG892" s="6">
        <f>VLOOKUP(Feedback[[#This Row],[Gym]],Rating_Range[],2,0)</f>
        <v>4</v>
      </c>
      <c r="AH892" s="6">
        <f>AVERAGE(Feedback[[#This Row],[S.A]:[Gymm]])</f>
        <v>3.375</v>
      </c>
      <c r="AI892" s="6">
        <f>AVERAGE(Feedback[[#This Row],[S.A]:[C-I-P]])</f>
        <v>4.5</v>
      </c>
      <c r="AJ892" s="6">
        <f>AVERAGE(Feedback[[#This Row],[RM_S]:[RM_C]])</f>
        <v>3.5</v>
      </c>
      <c r="AK892" s="6">
        <f>AVERAGE(Feedback[[#This Row],[F_Q]:[Var_Food]])</f>
        <v>2</v>
      </c>
      <c r="AL892" s="6">
        <f>AVERAGE(Feedback[[#This Row],[B &amp; TV]:[Gymm]])</f>
        <v>3.5</v>
      </c>
    </row>
    <row r="893" spans="1:38" x14ac:dyDescent="0.3">
      <c r="A893">
        <v>892</v>
      </c>
      <c r="B893" s="1">
        <v>44884</v>
      </c>
      <c r="C893" s="1">
        <v>44897</v>
      </c>
      <c r="D893" s="5">
        <f>INT(YEAR(Feedback[[#This Row],[Checkin Date]]))</f>
        <v>2022</v>
      </c>
      <c r="E893" s="5" t="s">
        <v>2015</v>
      </c>
      <c r="F893" s="5" t="str">
        <f>TEXT(Feedback[[#This Row],[Checkin Date]],"dddd")</f>
        <v>Saturday</v>
      </c>
      <c r="G893" s="5" t="str">
        <f>IF(OR(Feedback[[#This Row],[Checkin Day]]="Monday",Feedback[[#This Row],[Checkin Day]]="Tuesday",Feedback[[#This Row],[Checkin Day]]="Wednesday",Feedback[[#This Row],[Checkin Day]]="Thursday"),"Weekdays","Weekends")</f>
        <v>Weekends</v>
      </c>
      <c r="H893">
        <v>13</v>
      </c>
      <c r="I8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93" t="s">
        <v>923</v>
      </c>
      <c r="K893" t="s">
        <v>21</v>
      </c>
      <c r="L893" s="1">
        <v>31680</v>
      </c>
      <c r="M893" s="5">
        <f ca="1">DATEDIF(Feedback[[#This Row],[Date of Birth]],TODAY(),"Y")</f>
        <v>38</v>
      </c>
      <c r="N893" t="s">
        <v>35</v>
      </c>
      <c r="O893" t="s">
        <v>23</v>
      </c>
      <c r="P893">
        <v>4</v>
      </c>
      <c r="Q893">
        <v>6</v>
      </c>
      <c r="R893" t="s">
        <v>24</v>
      </c>
      <c r="S893" t="s">
        <v>28</v>
      </c>
      <c r="T893" t="s">
        <v>24</v>
      </c>
      <c r="U893" t="s">
        <v>26</v>
      </c>
      <c r="V893" t="s">
        <v>28</v>
      </c>
      <c r="W893" t="s">
        <v>26</v>
      </c>
      <c r="X893" t="s">
        <v>25</v>
      </c>
      <c r="Y893" t="s">
        <v>26</v>
      </c>
      <c r="Z893" s="6">
        <f>VLOOKUP(Feedback[[#This Row],[Staff attitude]],Rating_Range[],2,0)</f>
        <v>3</v>
      </c>
      <c r="AA893" s="6">
        <f>VLOOKUP(Feedback[[#This Row],[Check-in Process]],Rating_Range[],2,0)</f>
        <v>5</v>
      </c>
      <c r="AB893" s="6">
        <f>VLOOKUP(Feedback[[#This Row],[Room service]],Rating_Range[],2,0)</f>
        <v>3</v>
      </c>
      <c r="AC893" s="6">
        <f>VLOOKUP(Feedback[[#This Row],[Room cleanliness]],Rating_Range[],2,0)</f>
        <v>1</v>
      </c>
      <c r="AD893" s="6">
        <f>VLOOKUP(Feedback[[#This Row],[Food quality]],Rating_Range[],2,0)</f>
        <v>5</v>
      </c>
      <c r="AE893" s="6">
        <f>VLOOKUP(Feedback[[#This Row],[Variety of food]],Rating_Range[],2,0)</f>
        <v>1</v>
      </c>
      <c r="AF893" s="6">
        <f>VLOOKUP(Feedback[[#This Row],[Broadband &amp; TV]],Rating_Range[],2,0)</f>
        <v>4</v>
      </c>
      <c r="AG893" s="6">
        <f>VLOOKUP(Feedback[[#This Row],[Gym]],Rating_Range[],2,0)</f>
        <v>1</v>
      </c>
      <c r="AH893" s="6">
        <f>AVERAGE(Feedback[[#This Row],[S.A]:[Gymm]])</f>
        <v>2.875</v>
      </c>
      <c r="AI893" s="6">
        <f>AVERAGE(Feedback[[#This Row],[S.A]:[C-I-P]])</f>
        <v>4</v>
      </c>
      <c r="AJ893" s="6">
        <f>AVERAGE(Feedback[[#This Row],[RM_S]:[RM_C]])</f>
        <v>2</v>
      </c>
      <c r="AK893" s="6">
        <f>AVERAGE(Feedback[[#This Row],[F_Q]:[Var_Food]])</f>
        <v>3</v>
      </c>
      <c r="AL893" s="6">
        <f>AVERAGE(Feedback[[#This Row],[B &amp; TV]:[Gymm]])</f>
        <v>2.5</v>
      </c>
    </row>
    <row r="894" spans="1:38" x14ac:dyDescent="0.3">
      <c r="A894">
        <v>893</v>
      </c>
      <c r="B894" s="1">
        <v>43888</v>
      </c>
      <c r="C894" s="1">
        <v>43912</v>
      </c>
      <c r="D894" s="5">
        <f>INT(YEAR(Feedback[[#This Row],[Checkin Date]]))</f>
        <v>2020</v>
      </c>
      <c r="E894" s="5" t="s">
        <v>2018</v>
      </c>
      <c r="F894" s="5" t="str">
        <f>TEXT(Feedback[[#This Row],[Checkin Date]],"dddd")</f>
        <v>Thursday</v>
      </c>
      <c r="G894" s="5" t="str">
        <f>IF(OR(Feedback[[#This Row],[Checkin Day]]="Monday",Feedback[[#This Row],[Checkin Day]]="Tuesday",Feedback[[#This Row],[Checkin Day]]="Wednesday",Feedback[[#This Row],[Checkin Day]]="Thursday"),"Weekdays","Weekends")</f>
        <v>Weekdays</v>
      </c>
      <c r="H894">
        <v>24</v>
      </c>
      <c r="I8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94" t="s">
        <v>924</v>
      </c>
      <c r="K894" t="s">
        <v>37</v>
      </c>
      <c r="L894" s="1">
        <v>20740</v>
      </c>
      <c r="M894" s="5">
        <f ca="1">DATEDIF(Feedback[[#This Row],[Date of Birth]],TODAY(),"Y")</f>
        <v>68</v>
      </c>
      <c r="N894" t="s">
        <v>31</v>
      </c>
      <c r="O894" t="s">
        <v>1990</v>
      </c>
      <c r="P894">
        <v>4</v>
      </c>
      <c r="Q894">
        <v>9</v>
      </c>
      <c r="R894" t="s">
        <v>25</v>
      </c>
      <c r="S894" t="s">
        <v>25</v>
      </c>
      <c r="T894" t="s">
        <v>26</v>
      </c>
      <c r="U894" t="s">
        <v>28</v>
      </c>
      <c r="V894" t="s">
        <v>28</v>
      </c>
      <c r="W894" t="s">
        <v>27</v>
      </c>
      <c r="X894" t="s">
        <v>26</v>
      </c>
      <c r="Y894" t="s">
        <v>26</v>
      </c>
      <c r="Z894" s="6">
        <f>VLOOKUP(Feedback[[#This Row],[Staff attitude]],Rating_Range[],2,0)</f>
        <v>4</v>
      </c>
      <c r="AA894" s="6">
        <f>VLOOKUP(Feedback[[#This Row],[Check-in Process]],Rating_Range[],2,0)</f>
        <v>4</v>
      </c>
      <c r="AB894" s="6">
        <f>VLOOKUP(Feedback[[#This Row],[Room service]],Rating_Range[],2,0)</f>
        <v>1</v>
      </c>
      <c r="AC894" s="6">
        <f>VLOOKUP(Feedback[[#This Row],[Room cleanliness]],Rating_Range[],2,0)</f>
        <v>5</v>
      </c>
      <c r="AD894" s="6">
        <f>VLOOKUP(Feedback[[#This Row],[Food quality]],Rating_Range[],2,0)</f>
        <v>5</v>
      </c>
      <c r="AE894" s="6">
        <f>VLOOKUP(Feedback[[#This Row],[Variety of food]],Rating_Range[],2,0)</f>
        <v>2</v>
      </c>
      <c r="AF894" s="6">
        <f>VLOOKUP(Feedback[[#This Row],[Broadband &amp; TV]],Rating_Range[],2,0)</f>
        <v>1</v>
      </c>
      <c r="AG894" s="6">
        <f>VLOOKUP(Feedback[[#This Row],[Gym]],Rating_Range[],2,0)</f>
        <v>1</v>
      </c>
      <c r="AH894" s="6">
        <f>AVERAGE(Feedback[[#This Row],[S.A]:[Gymm]])</f>
        <v>2.875</v>
      </c>
      <c r="AI894" s="6">
        <f>AVERAGE(Feedback[[#This Row],[S.A]:[C-I-P]])</f>
        <v>4</v>
      </c>
      <c r="AJ894" s="6">
        <f>AVERAGE(Feedback[[#This Row],[RM_S]:[RM_C]])</f>
        <v>3</v>
      </c>
      <c r="AK894" s="6">
        <f>AVERAGE(Feedback[[#This Row],[F_Q]:[Var_Food]])</f>
        <v>3.5</v>
      </c>
      <c r="AL894" s="6">
        <f>AVERAGE(Feedback[[#This Row],[B &amp; TV]:[Gymm]])</f>
        <v>1</v>
      </c>
    </row>
    <row r="895" spans="1:38" x14ac:dyDescent="0.3">
      <c r="A895">
        <v>894</v>
      </c>
      <c r="B895" s="1">
        <v>44754</v>
      </c>
      <c r="C895" s="1">
        <v>44779</v>
      </c>
      <c r="D895" s="5">
        <f>INT(YEAR(Feedback[[#This Row],[Checkin Date]]))</f>
        <v>2022</v>
      </c>
      <c r="E895" s="5" t="s">
        <v>2016</v>
      </c>
      <c r="F895" s="5" t="str">
        <f>TEXT(Feedback[[#This Row],[Checkin Date]],"dddd")</f>
        <v>Tuesday</v>
      </c>
      <c r="G895" s="5" t="str">
        <f>IF(OR(Feedback[[#This Row],[Checkin Day]]="Monday",Feedback[[#This Row],[Checkin Day]]="Tuesday",Feedback[[#This Row],[Checkin Day]]="Wednesday",Feedback[[#This Row],[Checkin Day]]="Thursday"),"Weekdays","Weekends")</f>
        <v>Weekdays</v>
      </c>
      <c r="H895">
        <v>25</v>
      </c>
      <c r="I8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95" t="s">
        <v>925</v>
      </c>
      <c r="K895" t="s">
        <v>21</v>
      </c>
      <c r="L895" s="1">
        <v>29373</v>
      </c>
      <c r="M895" s="5">
        <f ca="1">DATEDIF(Feedback[[#This Row],[Date of Birth]],TODAY(),"Y")</f>
        <v>45</v>
      </c>
      <c r="N895" t="s">
        <v>22</v>
      </c>
      <c r="O895" t="s">
        <v>23</v>
      </c>
      <c r="P895">
        <v>5</v>
      </c>
      <c r="Q895">
        <v>5</v>
      </c>
      <c r="R895" t="s">
        <v>28</v>
      </c>
      <c r="S895" t="s">
        <v>28</v>
      </c>
      <c r="T895" t="s">
        <v>25</v>
      </c>
      <c r="U895" t="s">
        <v>24</v>
      </c>
      <c r="V895" t="s">
        <v>28</v>
      </c>
      <c r="W895" t="s">
        <v>26</v>
      </c>
      <c r="X895" t="s">
        <v>28</v>
      </c>
      <c r="Y895" t="s">
        <v>28</v>
      </c>
      <c r="Z895" s="6">
        <f>VLOOKUP(Feedback[[#This Row],[Staff attitude]],Rating_Range[],2,0)</f>
        <v>5</v>
      </c>
      <c r="AA895" s="6">
        <f>VLOOKUP(Feedback[[#This Row],[Check-in Process]],Rating_Range[],2,0)</f>
        <v>5</v>
      </c>
      <c r="AB895" s="6">
        <f>VLOOKUP(Feedback[[#This Row],[Room service]],Rating_Range[],2,0)</f>
        <v>4</v>
      </c>
      <c r="AC895" s="6">
        <f>VLOOKUP(Feedback[[#This Row],[Room cleanliness]],Rating_Range[],2,0)</f>
        <v>3</v>
      </c>
      <c r="AD895" s="6">
        <f>VLOOKUP(Feedback[[#This Row],[Food quality]],Rating_Range[],2,0)</f>
        <v>5</v>
      </c>
      <c r="AE895" s="6">
        <f>VLOOKUP(Feedback[[#This Row],[Variety of food]],Rating_Range[],2,0)</f>
        <v>1</v>
      </c>
      <c r="AF895" s="6">
        <f>VLOOKUP(Feedback[[#This Row],[Broadband &amp; TV]],Rating_Range[],2,0)</f>
        <v>5</v>
      </c>
      <c r="AG895" s="6">
        <f>VLOOKUP(Feedback[[#This Row],[Gym]],Rating_Range[],2,0)</f>
        <v>5</v>
      </c>
      <c r="AH895" s="6">
        <f>AVERAGE(Feedback[[#This Row],[S.A]:[Gymm]])</f>
        <v>4.125</v>
      </c>
      <c r="AI895" s="6">
        <f>AVERAGE(Feedback[[#This Row],[S.A]:[C-I-P]])</f>
        <v>5</v>
      </c>
      <c r="AJ895" s="6">
        <f>AVERAGE(Feedback[[#This Row],[RM_S]:[RM_C]])</f>
        <v>3.5</v>
      </c>
      <c r="AK895" s="6">
        <f>AVERAGE(Feedback[[#This Row],[F_Q]:[Var_Food]])</f>
        <v>3</v>
      </c>
      <c r="AL895" s="6">
        <f>AVERAGE(Feedback[[#This Row],[B &amp; TV]:[Gymm]])</f>
        <v>5</v>
      </c>
    </row>
    <row r="896" spans="1:38" x14ac:dyDescent="0.3">
      <c r="A896">
        <v>895</v>
      </c>
      <c r="B896" s="1">
        <v>44558</v>
      </c>
      <c r="C896" s="1">
        <v>44568</v>
      </c>
      <c r="D896" s="5">
        <f>INT(YEAR(Feedback[[#This Row],[Checkin Date]]))</f>
        <v>2021</v>
      </c>
      <c r="E896" s="5" t="s">
        <v>2010</v>
      </c>
      <c r="F896" s="5" t="str">
        <f>TEXT(Feedback[[#This Row],[Checkin Date]],"dddd")</f>
        <v>Tuesday</v>
      </c>
      <c r="G896" s="5" t="str">
        <f>IF(OR(Feedback[[#This Row],[Checkin Day]]="Monday",Feedback[[#This Row],[Checkin Day]]="Tuesday",Feedback[[#This Row],[Checkin Day]]="Wednesday",Feedback[[#This Row],[Checkin Day]]="Thursday"),"Weekdays","Weekends")</f>
        <v>Weekdays</v>
      </c>
      <c r="H896">
        <v>10</v>
      </c>
      <c r="I8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96" t="s">
        <v>926</v>
      </c>
      <c r="K896" t="s">
        <v>37</v>
      </c>
      <c r="L896" s="1">
        <v>24644</v>
      </c>
      <c r="M896" s="5">
        <f ca="1">DATEDIF(Feedback[[#This Row],[Date of Birth]],TODAY(),"Y")</f>
        <v>58</v>
      </c>
      <c r="N896" t="s">
        <v>53</v>
      </c>
      <c r="O896" t="s">
        <v>1991</v>
      </c>
      <c r="P896">
        <v>4</v>
      </c>
      <c r="Q896">
        <v>10</v>
      </c>
      <c r="R896" t="s">
        <v>28</v>
      </c>
      <c r="S896" t="s">
        <v>28</v>
      </c>
      <c r="T896" t="s">
        <v>28</v>
      </c>
      <c r="U896" t="s">
        <v>27</v>
      </c>
      <c r="V896" t="s">
        <v>27</v>
      </c>
      <c r="W896" t="s">
        <v>26</v>
      </c>
      <c r="X896" t="s">
        <v>28</v>
      </c>
      <c r="Y896" t="s">
        <v>27</v>
      </c>
      <c r="Z896" s="6">
        <f>VLOOKUP(Feedback[[#This Row],[Staff attitude]],Rating_Range[],2,0)</f>
        <v>5</v>
      </c>
      <c r="AA896" s="6">
        <f>VLOOKUP(Feedback[[#This Row],[Check-in Process]],Rating_Range[],2,0)</f>
        <v>5</v>
      </c>
      <c r="AB896" s="6">
        <f>VLOOKUP(Feedback[[#This Row],[Room service]],Rating_Range[],2,0)</f>
        <v>5</v>
      </c>
      <c r="AC896" s="6">
        <f>VLOOKUP(Feedback[[#This Row],[Room cleanliness]],Rating_Range[],2,0)</f>
        <v>2</v>
      </c>
      <c r="AD896" s="6">
        <f>VLOOKUP(Feedback[[#This Row],[Food quality]],Rating_Range[],2,0)</f>
        <v>2</v>
      </c>
      <c r="AE896" s="6">
        <f>VLOOKUP(Feedback[[#This Row],[Variety of food]],Rating_Range[],2,0)</f>
        <v>1</v>
      </c>
      <c r="AF896" s="6">
        <f>VLOOKUP(Feedback[[#This Row],[Broadband &amp; TV]],Rating_Range[],2,0)</f>
        <v>5</v>
      </c>
      <c r="AG896" s="6">
        <f>VLOOKUP(Feedback[[#This Row],[Gym]],Rating_Range[],2,0)</f>
        <v>2</v>
      </c>
      <c r="AH896" s="6">
        <f>AVERAGE(Feedback[[#This Row],[S.A]:[Gymm]])</f>
        <v>3.375</v>
      </c>
      <c r="AI896" s="6">
        <f>AVERAGE(Feedback[[#This Row],[S.A]:[C-I-P]])</f>
        <v>5</v>
      </c>
      <c r="AJ896" s="6">
        <f>AVERAGE(Feedback[[#This Row],[RM_S]:[RM_C]])</f>
        <v>3.5</v>
      </c>
      <c r="AK896" s="6">
        <f>AVERAGE(Feedback[[#This Row],[F_Q]:[Var_Food]])</f>
        <v>1.5</v>
      </c>
      <c r="AL896" s="6">
        <f>AVERAGE(Feedback[[#This Row],[B &amp; TV]:[Gymm]])</f>
        <v>3.5</v>
      </c>
    </row>
    <row r="897" spans="1:38" x14ac:dyDescent="0.3">
      <c r="A897">
        <v>896</v>
      </c>
      <c r="B897" s="1">
        <v>44561</v>
      </c>
      <c r="C897" s="1">
        <v>44565</v>
      </c>
      <c r="D897" s="5">
        <f>INT(YEAR(Feedback[[#This Row],[Checkin Date]]))</f>
        <v>2021</v>
      </c>
      <c r="E897" s="5" t="s">
        <v>2010</v>
      </c>
      <c r="F897" s="5" t="str">
        <f>TEXT(Feedback[[#This Row],[Checkin Date]],"dddd")</f>
        <v>Friday</v>
      </c>
      <c r="G897" s="5" t="str">
        <f>IF(OR(Feedback[[#This Row],[Checkin Day]]="Monday",Feedback[[#This Row],[Checkin Day]]="Tuesday",Feedback[[#This Row],[Checkin Day]]="Wednesday",Feedback[[#This Row],[Checkin Day]]="Thursday"),"Weekdays","Weekends")</f>
        <v>Weekends</v>
      </c>
      <c r="H897">
        <v>4</v>
      </c>
      <c r="I8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897" t="s">
        <v>927</v>
      </c>
      <c r="K897" t="s">
        <v>21</v>
      </c>
      <c r="L897" s="1">
        <v>35084</v>
      </c>
      <c r="M897" s="5">
        <f ca="1">DATEDIF(Feedback[[#This Row],[Date of Birth]],TODAY(),"Y")</f>
        <v>29</v>
      </c>
      <c r="N897" t="s">
        <v>22</v>
      </c>
      <c r="O897" t="s">
        <v>23</v>
      </c>
      <c r="P897">
        <v>5</v>
      </c>
      <c r="Q897">
        <v>9</v>
      </c>
      <c r="R897" t="s">
        <v>28</v>
      </c>
      <c r="S897" t="s">
        <v>28</v>
      </c>
      <c r="T897" t="s">
        <v>25</v>
      </c>
      <c r="U897" t="s">
        <v>25</v>
      </c>
      <c r="V897" t="s">
        <v>26</v>
      </c>
      <c r="W897" t="s">
        <v>26</v>
      </c>
      <c r="X897" t="s">
        <v>28</v>
      </c>
      <c r="Y897" t="s">
        <v>24</v>
      </c>
      <c r="Z897" s="6">
        <f>VLOOKUP(Feedback[[#This Row],[Staff attitude]],Rating_Range[],2,0)</f>
        <v>5</v>
      </c>
      <c r="AA897" s="6">
        <f>VLOOKUP(Feedback[[#This Row],[Check-in Process]],Rating_Range[],2,0)</f>
        <v>5</v>
      </c>
      <c r="AB897" s="6">
        <f>VLOOKUP(Feedback[[#This Row],[Room service]],Rating_Range[],2,0)</f>
        <v>4</v>
      </c>
      <c r="AC897" s="6">
        <f>VLOOKUP(Feedback[[#This Row],[Room cleanliness]],Rating_Range[],2,0)</f>
        <v>4</v>
      </c>
      <c r="AD897" s="6">
        <f>VLOOKUP(Feedback[[#This Row],[Food quality]],Rating_Range[],2,0)</f>
        <v>1</v>
      </c>
      <c r="AE897" s="6">
        <f>VLOOKUP(Feedback[[#This Row],[Variety of food]],Rating_Range[],2,0)</f>
        <v>1</v>
      </c>
      <c r="AF897" s="6">
        <f>VLOOKUP(Feedback[[#This Row],[Broadband &amp; TV]],Rating_Range[],2,0)</f>
        <v>5</v>
      </c>
      <c r="AG897" s="6">
        <f>VLOOKUP(Feedback[[#This Row],[Gym]],Rating_Range[],2,0)</f>
        <v>3</v>
      </c>
      <c r="AH897" s="6">
        <f>AVERAGE(Feedback[[#This Row],[S.A]:[Gymm]])</f>
        <v>3.5</v>
      </c>
      <c r="AI897" s="6">
        <f>AVERAGE(Feedback[[#This Row],[S.A]:[C-I-P]])</f>
        <v>5</v>
      </c>
      <c r="AJ897" s="6">
        <f>AVERAGE(Feedback[[#This Row],[RM_S]:[RM_C]])</f>
        <v>4</v>
      </c>
      <c r="AK897" s="6">
        <f>AVERAGE(Feedback[[#This Row],[F_Q]:[Var_Food]])</f>
        <v>1</v>
      </c>
      <c r="AL897" s="6">
        <f>AVERAGE(Feedback[[#This Row],[B &amp; TV]:[Gymm]])</f>
        <v>4</v>
      </c>
    </row>
    <row r="898" spans="1:38" x14ac:dyDescent="0.3">
      <c r="A898">
        <v>897</v>
      </c>
      <c r="B898" s="1">
        <v>44553</v>
      </c>
      <c r="C898" s="1">
        <v>44579</v>
      </c>
      <c r="D898" s="5">
        <f>INT(YEAR(Feedback[[#This Row],[Checkin Date]]))</f>
        <v>2021</v>
      </c>
      <c r="E898" s="5" t="s">
        <v>2010</v>
      </c>
      <c r="F898" s="5" t="str">
        <f>TEXT(Feedback[[#This Row],[Checkin Date]],"dddd")</f>
        <v>Thursday</v>
      </c>
      <c r="G898" s="5" t="str">
        <f>IF(OR(Feedback[[#This Row],[Checkin Day]]="Monday",Feedback[[#This Row],[Checkin Day]]="Tuesday",Feedback[[#This Row],[Checkin Day]]="Wednesday",Feedback[[#This Row],[Checkin Day]]="Thursday"),"Weekdays","Weekends")</f>
        <v>Weekdays</v>
      </c>
      <c r="H898">
        <v>26</v>
      </c>
      <c r="I8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98" t="s">
        <v>928</v>
      </c>
      <c r="K898" t="s">
        <v>37</v>
      </c>
      <c r="L898" s="1">
        <v>39011</v>
      </c>
      <c r="M898" s="5">
        <f ca="1">DATEDIF(Feedback[[#This Row],[Date of Birth]],TODAY(),"Y")</f>
        <v>18</v>
      </c>
      <c r="N898" t="s">
        <v>31</v>
      </c>
      <c r="O898" t="s">
        <v>1992</v>
      </c>
      <c r="P898">
        <v>2</v>
      </c>
      <c r="Q898">
        <v>9</v>
      </c>
      <c r="R898" t="s">
        <v>27</v>
      </c>
      <c r="S898" t="s">
        <v>27</v>
      </c>
      <c r="T898" t="s">
        <v>25</v>
      </c>
      <c r="U898" t="s">
        <v>25</v>
      </c>
      <c r="V898" t="s">
        <v>28</v>
      </c>
      <c r="W898" t="s">
        <v>27</v>
      </c>
      <c r="X898" t="s">
        <v>27</v>
      </c>
      <c r="Y898" t="s">
        <v>26</v>
      </c>
      <c r="Z898" s="6">
        <f>VLOOKUP(Feedback[[#This Row],[Staff attitude]],Rating_Range[],2,0)</f>
        <v>2</v>
      </c>
      <c r="AA898" s="6">
        <f>VLOOKUP(Feedback[[#This Row],[Check-in Process]],Rating_Range[],2,0)</f>
        <v>2</v>
      </c>
      <c r="AB898" s="6">
        <f>VLOOKUP(Feedback[[#This Row],[Room service]],Rating_Range[],2,0)</f>
        <v>4</v>
      </c>
      <c r="AC898" s="6">
        <f>VLOOKUP(Feedback[[#This Row],[Room cleanliness]],Rating_Range[],2,0)</f>
        <v>4</v>
      </c>
      <c r="AD898" s="6">
        <f>VLOOKUP(Feedback[[#This Row],[Food quality]],Rating_Range[],2,0)</f>
        <v>5</v>
      </c>
      <c r="AE898" s="6">
        <f>VLOOKUP(Feedback[[#This Row],[Variety of food]],Rating_Range[],2,0)</f>
        <v>2</v>
      </c>
      <c r="AF898" s="6">
        <f>VLOOKUP(Feedback[[#This Row],[Broadband &amp; TV]],Rating_Range[],2,0)</f>
        <v>2</v>
      </c>
      <c r="AG898" s="6">
        <f>VLOOKUP(Feedback[[#This Row],[Gym]],Rating_Range[],2,0)</f>
        <v>1</v>
      </c>
      <c r="AH898" s="6">
        <f>AVERAGE(Feedback[[#This Row],[S.A]:[Gymm]])</f>
        <v>2.75</v>
      </c>
      <c r="AI898" s="6">
        <f>AVERAGE(Feedback[[#This Row],[S.A]:[C-I-P]])</f>
        <v>2</v>
      </c>
      <c r="AJ898" s="6">
        <f>AVERAGE(Feedback[[#This Row],[RM_S]:[RM_C]])</f>
        <v>4</v>
      </c>
      <c r="AK898" s="6">
        <f>AVERAGE(Feedback[[#This Row],[F_Q]:[Var_Food]])</f>
        <v>3.5</v>
      </c>
      <c r="AL898" s="6">
        <f>AVERAGE(Feedback[[#This Row],[B &amp; TV]:[Gymm]])</f>
        <v>1.5</v>
      </c>
    </row>
    <row r="899" spans="1:38" x14ac:dyDescent="0.3">
      <c r="A899">
        <v>898</v>
      </c>
      <c r="B899" s="1">
        <v>44086</v>
      </c>
      <c r="C899" s="1">
        <v>44095</v>
      </c>
      <c r="D899" s="5">
        <f>INT(YEAR(Feedback[[#This Row],[Checkin Date]]))</f>
        <v>2020</v>
      </c>
      <c r="E899" s="5" t="s">
        <v>2019</v>
      </c>
      <c r="F899" s="5" t="str">
        <f>TEXT(Feedback[[#This Row],[Checkin Date]],"dddd")</f>
        <v>Saturday</v>
      </c>
      <c r="G899" s="5" t="str">
        <f>IF(OR(Feedback[[#This Row],[Checkin Day]]="Monday",Feedback[[#This Row],[Checkin Day]]="Tuesday",Feedback[[#This Row],[Checkin Day]]="Wednesday",Feedback[[#This Row],[Checkin Day]]="Thursday"),"Weekdays","Weekends")</f>
        <v>Weekends</v>
      </c>
      <c r="H899">
        <v>9</v>
      </c>
      <c r="I8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899" t="s">
        <v>929</v>
      </c>
      <c r="K899" t="s">
        <v>37</v>
      </c>
      <c r="L899" s="1">
        <v>20275</v>
      </c>
      <c r="M899" s="5">
        <f ca="1">DATEDIF(Feedback[[#This Row],[Date of Birth]],TODAY(),"Y")</f>
        <v>69</v>
      </c>
      <c r="N899" t="s">
        <v>31</v>
      </c>
      <c r="O899" t="s">
        <v>1992</v>
      </c>
      <c r="P899">
        <v>3</v>
      </c>
      <c r="Q899">
        <v>4</v>
      </c>
      <c r="R899" t="s">
        <v>24</v>
      </c>
      <c r="S899" t="s">
        <v>28</v>
      </c>
      <c r="T899" t="s">
        <v>28</v>
      </c>
      <c r="U899" t="s">
        <v>26</v>
      </c>
      <c r="V899" t="s">
        <v>27</v>
      </c>
      <c r="W899" t="s">
        <v>27</v>
      </c>
      <c r="X899" t="s">
        <v>24</v>
      </c>
      <c r="Y899" t="s">
        <v>27</v>
      </c>
      <c r="Z899" s="6">
        <f>VLOOKUP(Feedback[[#This Row],[Staff attitude]],Rating_Range[],2,0)</f>
        <v>3</v>
      </c>
      <c r="AA899" s="6">
        <f>VLOOKUP(Feedback[[#This Row],[Check-in Process]],Rating_Range[],2,0)</f>
        <v>5</v>
      </c>
      <c r="AB899" s="6">
        <f>VLOOKUP(Feedback[[#This Row],[Room service]],Rating_Range[],2,0)</f>
        <v>5</v>
      </c>
      <c r="AC899" s="6">
        <f>VLOOKUP(Feedback[[#This Row],[Room cleanliness]],Rating_Range[],2,0)</f>
        <v>1</v>
      </c>
      <c r="AD899" s="6">
        <f>VLOOKUP(Feedback[[#This Row],[Food quality]],Rating_Range[],2,0)</f>
        <v>2</v>
      </c>
      <c r="AE899" s="6">
        <f>VLOOKUP(Feedback[[#This Row],[Variety of food]],Rating_Range[],2,0)</f>
        <v>2</v>
      </c>
      <c r="AF899" s="6">
        <f>VLOOKUP(Feedback[[#This Row],[Broadband &amp; TV]],Rating_Range[],2,0)</f>
        <v>3</v>
      </c>
      <c r="AG899" s="6">
        <f>VLOOKUP(Feedback[[#This Row],[Gym]],Rating_Range[],2,0)</f>
        <v>2</v>
      </c>
      <c r="AH899" s="6">
        <f>AVERAGE(Feedback[[#This Row],[S.A]:[Gymm]])</f>
        <v>2.875</v>
      </c>
      <c r="AI899" s="6">
        <f>AVERAGE(Feedback[[#This Row],[S.A]:[C-I-P]])</f>
        <v>4</v>
      </c>
      <c r="AJ899" s="6">
        <f>AVERAGE(Feedback[[#This Row],[RM_S]:[RM_C]])</f>
        <v>3</v>
      </c>
      <c r="AK899" s="6">
        <f>AVERAGE(Feedback[[#This Row],[F_Q]:[Var_Food]])</f>
        <v>2</v>
      </c>
      <c r="AL899" s="6">
        <f>AVERAGE(Feedback[[#This Row],[B &amp; TV]:[Gymm]])</f>
        <v>2.5</v>
      </c>
    </row>
    <row r="900" spans="1:38" x14ac:dyDescent="0.3">
      <c r="A900">
        <v>899</v>
      </c>
      <c r="B900" s="1">
        <v>44795</v>
      </c>
      <c r="C900" s="1">
        <v>44806</v>
      </c>
      <c r="D900" s="5">
        <f>INT(YEAR(Feedback[[#This Row],[Checkin Date]]))</f>
        <v>2022</v>
      </c>
      <c r="E900" s="5" t="s">
        <v>2012</v>
      </c>
      <c r="F900" s="5" t="str">
        <f>TEXT(Feedback[[#This Row],[Checkin Date]],"dddd")</f>
        <v>Monday</v>
      </c>
      <c r="G900" s="5" t="str">
        <f>IF(OR(Feedback[[#This Row],[Checkin Day]]="Monday",Feedback[[#This Row],[Checkin Day]]="Tuesday",Feedback[[#This Row],[Checkin Day]]="Wednesday",Feedback[[#This Row],[Checkin Day]]="Thursday"),"Weekdays","Weekends")</f>
        <v>Weekdays</v>
      </c>
      <c r="H900">
        <v>11</v>
      </c>
      <c r="I9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00" t="s">
        <v>930</v>
      </c>
      <c r="K900" t="s">
        <v>21</v>
      </c>
      <c r="L900" s="1">
        <v>28355</v>
      </c>
      <c r="M900" s="5">
        <f ca="1">DATEDIF(Feedback[[#This Row],[Date of Birth]],TODAY(),"Y")</f>
        <v>47</v>
      </c>
      <c r="N900" t="s">
        <v>53</v>
      </c>
      <c r="O900" t="s">
        <v>1992</v>
      </c>
      <c r="P900">
        <v>3</v>
      </c>
      <c r="Q900">
        <v>5</v>
      </c>
      <c r="R900" t="s">
        <v>28</v>
      </c>
      <c r="S900" t="s">
        <v>24</v>
      </c>
      <c r="T900" t="s">
        <v>24</v>
      </c>
      <c r="U900" t="s">
        <v>28</v>
      </c>
      <c r="V900" t="s">
        <v>25</v>
      </c>
      <c r="W900" t="s">
        <v>25</v>
      </c>
      <c r="X900" t="s">
        <v>27</v>
      </c>
      <c r="Y900" t="s">
        <v>25</v>
      </c>
      <c r="Z900" s="6">
        <f>VLOOKUP(Feedback[[#This Row],[Staff attitude]],Rating_Range[],2,0)</f>
        <v>5</v>
      </c>
      <c r="AA900" s="6">
        <f>VLOOKUP(Feedback[[#This Row],[Check-in Process]],Rating_Range[],2,0)</f>
        <v>3</v>
      </c>
      <c r="AB900" s="6">
        <f>VLOOKUP(Feedback[[#This Row],[Room service]],Rating_Range[],2,0)</f>
        <v>3</v>
      </c>
      <c r="AC900" s="6">
        <f>VLOOKUP(Feedback[[#This Row],[Room cleanliness]],Rating_Range[],2,0)</f>
        <v>5</v>
      </c>
      <c r="AD900" s="6">
        <f>VLOOKUP(Feedback[[#This Row],[Food quality]],Rating_Range[],2,0)</f>
        <v>4</v>
      </c>
      <c r="AE900" s="6">
        <f>VLOOKUP(Feedback[[#This Row],[Variety of food]],Rating_Range[],2,0)</f>
        <v>4</v>
      </c>
      <c r="AF900" s="6">
        <f>VLOOKUP(Feedback[[#This Row],[Broadband &amp; TV]],Rating_Range[],2,0)</f>
        <v>2</v>
      </c>
      <c r="AG900" s="6">
        <f>VLOOKUP(Feedback[[#This Row],[Gym]],Rating_Range[],2,0)</f>
        <v>4</v>
      </c>
      <c r="AH900" s="6">
        <f>AVERAGE(Feedback[[#This Row],[S.A]:[Gymm]])</f>
        <v>3.75</v>
      </c>
      <c r="AI900" s="6">
        <f>AVERAGE(Feedback[[#This Row],[S.A]:[C-I-P]])</f>
        <v>4</v>
      </c>
      <c r="AJ900" s="6">
        <f>AVERAGE(Feedback[[#This Row],[RM_S]:[RM_C]])</f>
        <v>4</v>
      </c>
      <c r="AK900" s="6">
        <f>AVERAGE(Feedback[[#This Row],[F_Q]:[Var_Food]])</f>
        <v>4</v>
      </c>
      <c r="AL900" s="6">
        <f>AVERAGE(Feedback[[#This Row],[B &amp; TV]:[Gymm]])</f>
        <v>3</v>
      </c>
    </row>
    <row r="901" spans="1:38" x14ac:dyDescent="0.3">
      <c r="A901">
        <v>900</v>
      </c>
      <c r="B901" s="1">
        <v>44291</v>
      </c>
      <c r="C901" s="1">
        <v>44321</v>
      </c>
      <c r="D901" s="5">
        <f>INT(YEAR(Feedback[[#This Row],[Checkin Date]]))</f>
        <v>2021</v>
      </c>
      <c r="E901" s="5" t="s">
        <v>2008</v>
      </c>
      <c r="F901" s="5" t="str">
        <f>TEXT(Feedback[[#This Row],[Checkin Date]],"dddd")</f>
        <v>Monday</v>
      </c>
      <c r="G901" s="5" t="str">
        <f>IF(OR(Feedback[[#This Row],[Checkin Day]]="Monday",Feedback[[#This Row],[Checkin Day]]="Tuesday",Feedback[[#This Row],[Checkin Day]]="Wednesday",Feedback[[#This Row],[Checkin Day]]="Thursday"),"Weekdays","Weekends")</f>
        <v>Weekdays</v>
      </c>
      <c r="H901">
        <v>30</v>
      </c>
      <c r="I9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01" t="s">
        <v>931</v>
      </c>
      <c r="K901" t="s">
        <v>37</v>
      </c>
      <c r="L901" s="1">
        <v>37148</v>
      </c>
      <c r="M901" s="5">
        <f ca="1">DATEDIF(Feedback[[#This Row],[Date of Birth]],TODAY(),"Y")</f>
        <v>23</v>
      </c>
      <c r="N901" t="s">
        <v>31</v>
      </c>
      <c r="O901" t="s">
        <v>1991</v>
      </c>
      <c r="P901">
        <v>5</v>
      </c>
      <c r="Q901">
        <v>8</v>
      </c>
      <c r="R901" t="s">
        <v>25</v>
      </c>
      <c r="S901" t="s">
        <v>28</v>
      </c>
      <c r="T901" t="s">
        <v>28</v>
      </c>
      <c r="U901" t="s">
        <v>26</v>
      </c>
      <c r="V901" t="s">
        <v>26</v>
      </c>
      <c r="W901" t="s">
        <v>27</v>
      </c>
      <c r="X901" t="s">
        <v>27</v>
      </c>
      <c r="Y901" t="s">
        <v>28</v>
      </c>
      <c r="Z901" s="6">
        <f>VLOOKUP(Feedback[[#This Row],[Staff attitude]],Rating_Range[],2,0)</f>
        <v>4</v>
      </c>
      <c r="AA901" s="6">
        <f>VLOOKUP(Feedback[[#This Row],[Check-in Process]],Rating_Range[],2,0)</f>
        <v>5</v>
      </c>
      <c r="AB901" s="6">
        <f>VLOOKUP(Feedback[[#This Row],[Room service]],Rating_Range[],2,0)</f>
        <v>5</v>
      </c>
      <c r="AC901" s="6">
        <f>VLOOKUP(Feedback[[#This Row],[Room cleanliness]],Rating_Range[],2,0)</f>
        <v>1</v>
      </c>
      <c r="AD901" s="6">
        <f>VLOOKUP(Feedback[[#This Row],[Food quality]],Rating_Range[],2,0)</f>
        <v>1</v>
      </c>
      <c r="AE901" s="6">
        <f>VLOOKUP(Feedback[[#This Row],[Variety of food]],Rating_Range[],2,0)</f>
        <v>2</v>
      </c>
      <c r="AF901" s="6">
        <f>VLOOKUP(Feedback[[#This Row],[Broadband &amp; TV]],Rating_Range[],2,0)</f>
        <v>2</v>
      </c>
      <c r="AG901" s="6">
        <f>VLOOKUP(Feedback[[#This Row],[Gym]],Rating_Range[],2,0)</f>
        <v>5</v>
      </c>
      <c r="AH901" s="6">
        <f>AVERAGE(Feedback[[#This Row],[S.A]:[Gymm]])</f>
        <v>3.125</v>
      </c>
      <c r="AI901" s="6">
        <f>AVERAGE(Feedback[[#This Row],[S.A]:[C-I-P]])</f>
        <v>4.5</v>
      </c>
      <c r="AJ901" s="6">
        <f>AVERAGE(Feedback[[#This Row],[RM_S]:[RM_C]])</f>
        <v>3</v>
      </c>
      <c r="AK901" s="6">
        <f>AVERAGE(Feedback[[#This Row],[F_Q]:[Var_Food]])</f>
        <v>1.5</v>
      </c>
      <c r="AL901" s="6">
        <f>AVERAGE(Feedback[[#This Row],[B &amp; TV]:[Gymm]])</f>
        <v>3.5</v>
      </c>
    </row>
    <row r="902" spans="1:38" x14ac:dyDescent="0.3">
      <c r="A902">
        <v>901</v>
      </c>
      <c r="B902" s="1">
        <v>44608</v>
      </c>
      <c r="C902" s="1">
        <v>44623</v>
      </c>
      <c r="D902" s="5">
        <f>INT(YEAR(Feedback[[#This Row],[Checkin Date]]))</f>
        <v>2022</v>
      </c>
      <c r="E902" s="5" t="s">
        <v>2018</v>
      </c>
      <c r="F902" s="5" t="str">
        <f>TEXT(Feedback[[#This Row],[Checkin Date]],"dddd")</f>
        <v>Wednesday</v>
      </c>
      <c r="G902" s="5" t="str">
        <f>IF(OR(Feedback[[#This Row],[Checkin Day]]="Monday",Feedback[[#This Row],[Checkin Day]]="Tuesday",Feedback[[#This Row],[Checkin Day]]="Wednesday",Feedback[[#This Row],[Checkin Day]]="Thursday"),"Weekdays","Weekends")</f>
        <v>Weekdays</v>
      </c>
      <c r="H902">
        <v>15</v>
      </c>
      <c r="I9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02" t="s">
        <v>932</v>
      </c>
      <c r="K902" t="s">
        <v>37</v>
      </c>
      <c r="L902" s="1">
        <v>39073</v>
      </c>
      <c r="M902" s="5">
        <f ca="1">DATEDIF(Feedback[[#This Row],[Date of Birth]],TODAY(),"Y")</f>
        <v>18</v>
      </c>
      <c r="N902" t="s">
        <v>35</v>
      </c>
      <c r="O902" t="s">
        <v>1995</v>
      </c>
      <c r="P902">
        <v>3</v>
      </c>
      <c r="Q902">
        <v>9</v>
      </c>
      <c r="R902" t="s">
        <v>26</v>
      </c>
      <c r="S902" t="s">
        <v>27</v>
      </c>
      <c r="T902" t="s">
        <v>24</v>
      </c>
      <c r="U902" t="s">
        <v>26</v>
      </c>
      <c r="V902" t="s">
        <v>27</v>
      </c>
      <c r="W902" t="s">
        <v>28</v>
      </c>
      <c r="X902" t="s">
        <v>26</v>
      </c>
      <c r="Y902" t="s">
        <v>25</v>
      </c>
      <c r="Z902" s="6">
        <f>VLOOKUP(Feedback[[#This Row],[Staff attitude]],Rating_Range[],2,0)</f>
        <v>1</v>
      </c>
      <c r="AA902" s="6">
        <f>VLOOKUP(Feedback[[#This Row],[Check-in Process]],Rating_Range[],2,0)</f>
        <v>2</v>
      </c>
      <c r="AB902" s="6">
        <f>VLOOKUP(Feedback[[#This Row],[Room service]],Rating_Range[],2,0)</f>
        <v>3</v>
      </c>
      <c r="AC902" s="6">
        <f>VLOOKUP(Feedback[[#This Row],[Room cleanliness]],Rating_Range[],2,0)</f>
        <v>1</v>
      </c>
      <c r="AD902" s="6">
        <f>VLOOKUP(Feedback[[#This Row],[Food quality]],Rating_Range[],2,0)</f>
        <v>2</v>
      </c>
      <c r="AE902" s="6">
        <f>VLOOKUP(Feedback[[#This Row],[Variety of food]],Rating_Range[],2,0)</f>
        <v>5</v>
      </c>
      <c r="AF902" s="6">
        <f>VLOOKUP(Feedback[[#This Row],[Broadband &amp; TV]],Rating_Range[],2,0)</f>
        <v>1</v>
      </c>
      <c r="AG902" s="6">
        <f>VLOOKUP(Feedback[[#This Row],[Gym]],Rating_Range[],2,0)</f>
        <v>4</v>
      </c>
      <c r="AH902" s="6">
        <f>AVERAGE(Feedback[[#This Row],[S.A]:[Gymm]])</f>
        <v>2.375</v>
      </c>
      <c r="AI902" s="6">
        <f>AVERAGE(Feedback[[#This Row],[S.A]:[C-I-P]])</f>
        <v>1.5</v>
      </c>
      <c r="AJ902" s="6">
        <f>AVERAGE(Feedback[[#This Row],[RM_S]:[RM_C]])</f>
        <v>2</v>
      </c>
      <c r="AK902" s="6">
        <f>AVERAGE(Feedback[[#This Row],[F_Q]:[Var_Food]])</f>
        <v>3.5</v>
      </c>
      <c r="AL902" s="6">
        <f>AVERAGE(Feedback[[#This Row],[B &amp; TV]:[Gymm]])</f>
        <v>2.5</v>
      </c>
    </row>
    <row r="903" spans="1:38" x14ac:dyDescent="0.3">
      <c r="A903">
        <v>902</v>
      </c>
      <c r="B903" s="1">
        <v>44234</v>
      </c>
      <c r="C903" s="1">
        <v>44248</v>
      </c>
      <c r="D903" s="5">
        <f>INT(YEAR(Feedback[[#This Row],[Checkin Date]]))</f>
        <v>2021</v>
      </c>
      <c r="E903" s="5" t="s">
        <v>2018</v>
      </c>
      <c r="F903" s="5" t="str">
        <f>TEXT(Feedback[[#This Row],[Checkin Date]],"dddd")</f>
        <v>Sunday</v>
      </c>
      <c r="G903" s="5" t="str">
        <f>IF(OR(Feedback[[#This Row],[Checkin Day]]="Monday",Feedback[[#This Row],[Checkin Day]]="Tuesday",Feedback[[#This Row],[Checkin Day]]="Wednesday",Feedback[[#This Row],[Checkin Day]]="Thursday"),"Weekdays","Weekends")</f>
        <v>Weekends</v>
      </c>
      <c r="H903">
        <v>14</v>
      </c>
      <c r="I9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03" t="s">
        <v>933</v>
      </c>
      <c r="K903" t="s">
        <v>21</v>
      </c>
      <c r="L903" s="1">
        <v>21847</v>
      </c>
      <c r="M903" s="5">
        <f ca="1">DATEDIF(Feedback[[#This Row],[Date of Birth]],TODAY(),"Y")</f>
        <v>65</v>
      </c>
      <c r="N903" t="s">
        <v>22</v>
      </c>
      <c r="O903" t="s">
        <v>23</v>
      </c>
      <c r="P903">
        <v>1</v>
      </c>
      <c r="Q903">
        <v>6</v>
      </c>
      <c r="R903" t="s">
        <v>24</v>
      </c>
      <c r="S903" t="s">
        <v>28</v>
      </c>
      <c r="T903" t="s">
        <v>24</v>
      </c>
      <c r="U903" t="s">
        <v>28</v>
      </c>
      <c r="V903" t="s">
        <v>28</v>
      </c>
      <c r="W903" t="s">
        <v>25</v>
      </c>
      <c r="X903" t="s">
        <v>28</v>
      </c>
      <c r="Y903" t="s">
        <v>24</v>
      </c>
      <c r="Z903" s="6">
        <f>VLOOKUP(Feedback[[#This Row],[Staff attitude]],Rating_Range[],2,0)</f>
        <v>3</v>
      </c>
      <c r="AA903" s="6">
        <f>VLOOKUP(Feedback[[#This Row],[Check-in Process]],Rating_Range[],2,0)</f>
        <v>5</v>
      </c>
      <c r="AB903" s="6">
        <f>VLOOKUP(Feedback[[#This Row],[Room service]],Rating_Range[],2,0)</f>
        <v>3</v>
      </c>
      <c r="AC903" s="6">
        <f>VLOOKUP(Feedback[[#This Row],[Room cleanliness]],Rating_Range[],2,0)</f>
        <v>5</v>
      </c>
      <c r="AD903" s="6">
        <f>VLOOKUP(Feedback[[#This Row],[Food quality]],Rating_Range[],2,0)</f>
        <v>5</v>
      </c>
      <c r="AE903" s="6">
        <f>VLOOKUP(Feedback[[#This Row],[Variety of food]],Rating_Range[],2,0)</f>
        <v>4</v>
      </c>
      <c r="AF903" s="6">
        <f>VLOOKUP(Feedback[[#This Row],[Broadband &amp; TV]],Rating_Range[],2,0)</f>
        <v>5</v>
      </c>
      <c r="AG903" s="6">
        <f>VLOOKUP(Feedback[[#This Row],[Gym]],Rating_Range[],2,0)</f>
        <v>3</v>
      </c>
      <c r="AH903" s="6">
        <f>AVERAGE(Feedback[[#This Row],[S.A]:[Gymm]])</f>
        <v>4.125</v>
      </c>
      <c r="AI903" s="6">
        <f>AVERAGE(Feedback[[#This Row],[S.A]:[C-I-P]])</f>
        <v>4</v>
      </c>
      <c r="AJ903" s="6">
        <f>AVERAGE(Feedback[[#This Row],[RM_S]:[RM_C]])</f>
        <v>4</v>
      </c>
      <c r="AK903" s="6">
        <f>AVERAGE(Feedback[[#This Row],[F_Q]:[Var_Food]])</f>
        <v>4.5</v>
      </c>
      <c r="AL903" s="6">
        <f>AVERAGE(Feedback[[#This Row],[B &amp; TV]:[Gymm]])</f>
        <v>4</v>
      </c>
    </row>
    <row r="904" spans="1:38" x14ac:dyDescent="0.3">
      <c r="A904">
        <v>903</v>
      </c>
      <c r="B904" s="1">
        <v>44399</v>
      </c>
      <c r="C904" s="1">
        <v>44412</v>
      </c>
      <c r="D904" s="5">
        <f>INT(YEAR(Feedback[[#This Row],[Checkin Date]]))</f>
        <v>2021</v>
      </c>
      <c r="E904" s="5" t="s">
        <v>2016</v>
      </c>
      <c r="F904" s="5" t="str">
        <f>TEXT(Feedback[[#This Row],[Checkin Date]],"dddd")</f>
        <v>Thursday</v>
      </c>
      <c r="G904" s="5" t="str">
        <f>IF(OR(Feedback[[#This Row],[Checkin Day]]="Monday",Feedback[[#This Row],[Checkin Day]]="Tuesday",Feedback[[#This Row],[Checkin Day]]="Wednesday",Feedback[[#This Row],[Checkin Day]]="Thursday"),"Weekdays","Weekends")</f>
        <v>Weekdays</v>
      </c>
      <c r="H904">
        <v>13</v>
      </c>
      <c r="I9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04" t="s">
        <v>934</v>
      </c>
      <c r="K904" t="s">
        <v>21</v>
      </c>
      <c r="L904" s="1">
        <v>29908</v>
      </c>
      <c r="M904" s="5">
        <f ca="1">DATEDIF(Feedback[[#This Row],[Date of Birth]],TODAY(),"Y")</f>
        <v>43</v>
      </c>
      <c r="N904" t="s">
        <v>22</v>
      </c>
      <c r="O904" t="s">
        <v>23</v>
      </c>
      <c r="P904">
        <v>2</v>
      </c>
      <c r="Q904">
        <v>9</v>
      </c>
      <c r="R904" t="s">
        <v>25</v>
      </c>
      <c r="S904" t="s">
        <v>28</v>
      </c>
      <c r="T904" t="s">
        <v>24</v>
      </c>
      <c r="U904" t="s">
        <v>27</v>
      </c>
      <c r="V904" t="s">
        <v>25</v>
      </c>
      <c r="W904" t="s">
        <v>27</v>
      </c>
      <c r="X904" t="s">
        <v>28</v>
      </c>
      <c r="Y904" t="s">
        <v>26</v>
      </c>
      <c r="Z904" s="6">
        <f>VLOOKUP(Feedback[[#This Row],[Staff attitude]],Rating_Range[],2,0)</f>
        <v>4</v>
      </c>
      <c r="AA904" s="6">
        <f>VLOOKUP(Feedback[[#This Row],[Check-in Process]],Rating_Range[],2,0)</f>
        <v>5</v>
      </c>
      <c r="AB904" s="6">
        <f>VLOOKUP(Feedback[[#This Row],[Room service]],Rating_Range[],2,0)</f>
        <v>3</v>
      </c>
      <c r="AC904" s="6">
        <f>VLOOKUP(Feedback[[#This Row],[Room cleanliness]],Rating_Range[],2,0)</f>
        <v>2</v>
      </c>
      <c r="AD904" s="6">
        <f>VLOOKUP(Feedback[[#This Row],[Food quality]],Rating_Range[],2,0)</f>
        <v>4</v>
      </c>
      <c r="AE904" s="6">
        <f>VLOOKUP(Feedback[[#This Row],[Variety of food]],Rating_Range[],2,0)</f>
        <v>2</v>
      </c>
      <c r="AF904" s="6">
        <f>VLOOKUP(Feedback[[#This Row],[Broadband &amp; TV]],Rating_Range[],2,0)</f>
        <v>5</v>
      </c>
      <c r="AG904" s="6">
        <f>VLOOKUP(Feedback[[#This Row],[Gym]],Rating_Range[],2,0)</f>
        <v>1</v>
      </c>
      <c r="AH904" s="6">
        <f>AVERAGE(Feedback[[#This Row],[S.A]:[Gymm]])</f>
        <v>3.25</v>
      </c>
      <c r="AI904" s="6">
        <f>AVERAGE(Feedback[[#This Row],[S.A]:[C-I-P]])</f>
        <v>4.5</v>
      </c>
      <c r="AJ904" s="6">
        <f>AVERAGE(Feedback[[#This Row],[RM_S]:[RM_C]])</f>
        <v>2.5</v>
      </c>
      <c r="AK904" s="6">
        <f>AVERAGE(Feedback[[#This Row],[F_Q]:[Var_Food]])</f>
        <v>3</v>
      </c>
      <c r="AL904" s="6">
        <f>AVERAGE(Feedback[[#This Row],[B &amp; TV]:[Gymm]])</f>
        <v>3</v>
      </c>
    </row>
    <row r="905" spans="1:38" x14ac:dyDescent="0.3">
      <c r="A905">
        <v>904</v>
      </c>
      <c r="B905" s="1">
        <v>43916</v>
      </c>
      <c r="C905" s="1">
        <v>43932</v>
      </c>
      <c r="D905" s="5">
        <f>INT(YEAR(Feedback[[#This Row],[Checkin Date]]))</f>
        <v>2020</v>
      </c>
      <c r="E905" s="5" t="s">
        <v>2017</v>
      </c>
      <c r="F905" s="5" t="str">
        <f>TEXT(Feedback[[#This Row],[Checkin Date]],"dddd")</f>
        <v>Thursday</v>
      </c>
      <c r="G905" s="5" t="str">
        <f>IF(OR(Feedback[[#This Row],[Checkin Day]]="Monday",Feedback[[#This Row],[Checkin Day]]="Tuesday",Feedback[[#This Row],[Checkin Day]]="Wednesday",Feedback[[#This Row],[Checkin Day]]="Thursday"),"Weekdays","Weekends")</f>
        <v>Weekdays</v>
      </c>
      <c r="H905">
        <v>16</v>
      </c>
      <c r="I9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05" t="s">
        <v>935</v>
      </c>
      <c r="K905" t="s">
        <v>21</v>
      </c>
      <c r="L905" s="1">
        <v>26963</v>
      </c>
      <c r="M905" s="5">
        <f ca="1">DATEDIF(Feedback[[#This Row],[Date of Birth]],TODAY(),"Y")</f>
        <v>51</v>
      </c>
      <c r="N905" t="s">
        <v>35</v>
      </c>
      <c r="O905" t="s">
        <v>1990</v>
      </c>
      <c r="P905">
        <v>4</v>
      </c>
      <c r="Q905">
        <v>8</v>
      </c>
      <c r="R905" t="s">
        <v>27</v>
      </c>
      <c r="S905" t="s">
        <v>27</v>
      </c>
      <c r="T905" t="s">
        <v>28</v>
      </c>
      <c r="U905" t="s">
        <v>26</v>
      </c>
      <c r="V905" t="s">
        <v>27</v>
      </c>
      <c r="W905" t="s">
        <v>26</v>
      </c>
      <c r="X905" t="s">
        <v>28</v>
      </c>
      <c r="Y905" t="s">
        <v>27</v>
      </c>
      <c r="Z905" s="6">
        <f>VLOOKUP(Feedback[[#This Row],[Staff attitude]],Rating_Range[],2,0)</f>
        <v>2</v>
      </c>
      <c r="AA905" s="6">
        <f>VLOOKUP(Feedback[[#This Row],[Check-in Process]],Rating_Range[],2,0)</f>
        <v>2</v>
      </c>
      <c r="AB905" s="6">
        <f>VLOOKUP(Feedback[[#This Row],[Room service]],Rating_Range[],2,0)</f>
        <v>5</v>
      </c>
      <c r="AC905" s="6">
        <f>VLOOKUP(Feedback[[#This Row],[Room cleanliness]],Rating_Range[],2,0)</f>
        <v>1</v>
      </c>
      <c r="AD905" s="6">
        <f>VLOOKUP(Feedback[[#This Row],[Food quality]],Rating_Range[],2,0)</f>
        <v>2</v>
      </c>
      <c r="AE905" s="6">
        <f>VLOOKUP(Feedback[[#This Row],[Variety of food]],Rating_Range[],2,0)</f>
        <v>1</v>
      </c>
      <c r="AF905" s="6">
        <f>VLOOKUP(Feedback[[#This Row],[Broadband &amp; TV]],Rating_Range[],2,0)</f>
        <v>5</v>
      </c>
      <c r="AG905" s="6">
        <f>VLOOKUP(Feedback[[#This Row],[Gym]],Rating_Range[],2,0)</f>
        <v>2</v>
      </c>
      <c r="AH905" s="6">
        <f>AVERAGE(Feedback[[#This Row],[S.A]:[Gymm]])</f>
        <v>2.5</v>
      </c>
      <c r="AI905" s="6">
        <f>AVERAGE(Feedback[[#This Row],[S.A]:[C-I-P]])</f>
        <v>2</v>
      </c>
      <c r="AJ905" s="6">
        <f>AVERAGE(Feedback[[#This Row],[RM_S]:[RM_C]])</f>
        <v>3</v>
      </c>
      <c r="AK905" s="6">
        <f>AVERAGE(Feedback[[#This Row],[F_Q]:[Var_Food]])</f>
        <v>1.5</v>
      </c>
      <c r="AL905" s="6">
        <f>AVERAGE(Feedback[[#This Row],[B &amp; TV]:[Gymm]])</f>
        <v>3.5</v>
      </c>
    </row>
    <row r="906" spans="1:38" x14ac:dyDescent="0.3">
      <c r="A906">
        <v>905</v>
      </c>
      <c r="B906" s="1">
        <v>44814</v>
      </c>
      <c r="C906" s="1">
        <v>44831</v>
      </c>
      <c r="D906" s="5">
        <f>INT(YEAR(Feedback[[#This Row],[Checkin Date]]))</f>
        <v>2022</v>
      </c>
      <c r="E906" s="5" t="s">
        <v>2019</v>
      </c>
      <c r="F906" s="5" t="str">
        <f>TEXT(Feedback[[#This Row],[Checkin Date]],"dddd")</f>
        <v>Saturday</v>
      </c>
      <c r="G906" s="5" t="str">
        <f>IF(OR(Feedback[[#This Row],[Checkin Day]]="Monday",Feedback[[#This Row],[Checkin Day]]="Tuesday",Feedback[[#This Row],[Checkin Day]]="Wednesday",Feedback[[#This Row],[Checkin Day]]="Thursday"),"Weekdays","Weekends")</f>
        <v>Weekends</v>
      </c>
      <c r="H906">
        <v>17</v>
      </c>
      <c r="I9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06" t="s">
        <v>936</v>
      </c>
      <c r="K906" t="s">
        <v>21</v>
      </c>
      <c r="L906" s="1">
        <v>33383</v>
      </c>
      <c r="M906" s="5">
        <f ca="1">DATEDIF(Feedback[[#This Row],[Date of Birth]],TODAY(),"Y")</f>
        <v>34</v>
      </c>
      <c r="N906" t="s">
        <v>31</v>
      </c>
      <c r="O906" t="s">
        <v>1993</v>
      </c>
      <c r="P906">
        <v>5</v>
      </c>
      <c r="Q906">
        <v>9</v>
      </c>
      <c r="R906" t="s">
        <v>25</v>
      </c>
      <c r="S906" t="s">
        <v>25</v>
      </c>
      <c r="T906" t="s">
        <v>25</v>
      </c>
      <c r="U906" t="s">
        <v>27</v>
      </c>
      <c r="V906" t="s">
        <v>28</v>
      </c>
      <c r="W906" t="s">
        <v>26</v>
      </c>
      <c r="X906" t="s">
        <v>25</v>
      </c>
      <c r="Y906" t="s">
        <v>24</v>
      </c>
      <c r="Z906" s="6">
        <f>VLOOKUP(Feedback[[#This Row],[Staff attitude]],Rating_Range[],2,0)</f>
        <v>4</v>
      </c>
      <c r="AA906" s="6">
        <f>VLOOKUP(Feedback[[#This Row],[Check-in Process]],Rating_Range[],2,0)</f>
        <v>4</v>
      </c>
      <c r="AB906" s="6">
        <f>VLOOKUP(Feedback[[#This Row],[Room service]],Rating_Range[],2,0)</f>
        <v>4</v>
      </c>
      <c r="AC906" s="6">
        <f>VLOOKUP(Feedback[[#This Row],[Room cleanliness]],Rating_Range[],2,0)</f>
        <v>2</v>
      </c>
      <c r="AD906" s="6">
        <f>VLOOKUP(Feedback[[#This Row],[Food quality]],Rating_Range[],2,0)</f>
        <v>5</v>
      </c>
      <c r="AE906" s="6">
        <f>VLOOKUP(Feedback[[#This Row],[Variety of food]],Rating_Range[],2,0)</f>
        <v>1</v>
      </c>
      <c r="AF906" s="6">
        <f>VLOOKUP(Feedback[[#This Row],[Broadband &amp; TV]],Rating_Range[],2,0)</f>
        <v>4</v>
      </c>
      <c r="AG906" s="6">
        <f>VLOOKUP(Feedback[[#This Row],[Gym]],Rating_Range[],2,0)</f>
        <v>3</v>
      </c>
      <c r="AH906" s="6">
        <f>AVERAGE(Feedback[[#This Row],[S.A]:[Gymm]])</f>
        <v>3.375</v>
      </c>
      <c r="AI906" s="6">
        <f>AVERAGE(Feedback[[#This Row],[S.A]:[C-I-P]])</f>
        <v>4</v>
      </c>
      <c r="AJ906" s="6">
        <f>AVERAGE(Feedback[[#This Row],[RM_S]:[RM_C]])</f>
        <v>3</v>
      </c>
      <c r="AK906" s="6">
        <f>AVERAGE(Feedback[[#This Row],[F_Q]:[Var_Food]])</f>
        <v>3</v>
      </c>
      <c r="AL906" s="6">
        <f>AVERAGE(Feedback[[#This Row],[B &amp; TV]:[Gymm]])</f>
        <v>3.5</v>
      </c>
    </row>
    <row r="907" spans="1:38" x14ac:dyDescent="0.3">
      <c r="A907">
        <v>906</v>
      </c>
      <c r="B907" s="1">
        <v>44868</v>
      </c>
      <c r="C907" s="1">
        <v>44875</v>
      </c>
      <c r="D907" s="5">
        <f>INT(YEAR(Feedback[[#This Row],[Checkin Date]]))</f>
        <v>2022</v>
      </c>
      <c r="E907" s="5" t="s">
        <v>2015</v>
      </c>
      <c r="F907" s="5" t="str">
        <f>TEXT(Feedback[[#This Row],[Checkin Date]],"dddd")</f>
        <v>Thursday</v>
      </c>
      <c r="G907" s="5" t="str">
        <f>IF(OR(Feedback[[#This Row],[Checkin Day]]="Monday",Feedback[[#This Row],[Checkin Day]]="Tuesday",Feedback[[#This Row],[Checkin Day]]="Wednesday",Feedback[[#This Row],[Checkin Day]]="Thursday"),"Weekdays","Weekends")</f>
        <v>Weekdays</v>
      </c>
      <c r="H907">
        <v>7</v>
      </c>
      <c r="I9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07" t="s">
        <v>937</v>
      </c>
      <c r="K907" t="s">
        <v>21</v>
      </c>
      <c r="L907" s="1">
        <v>28837</v>
      </c>
      <c r="M907" s="5">
        <f ca="1">DATEDIF(Feedback[[#This Row],[Date of Birth]],TODAY(),"Y")</f>
        <v>46</v>
      </c>
      <c r="N907" t="s">
        <v>22</v>
      </c>
      <c r="O907" t="s">
        <v>1992</v>
      </c>
      <c r="P907">
        <v>5</v>
      </c>
      <c r="Q907">
        <v>9</v>
      </c>
      <c r="R907" t="s">
        <v>28</v>
      </c>
      <c r="S907" t="s">
        <v>28</v>
      </c>
      <c r="T907" t="s">
        <v>24</v>
      </c>
      <c r="U907" t="s">
        <v>27</v>
      </c>
      <c r="V907" t="s">
        <v>27</v>
      </c>
      <c r="W907" t="s">
        <v>26</v>
      </c>
      <c r="X907" t="s">
        <v>28</v>
      </c>
      <c r="Y907" t="s">
        <v>28</v>
      </c>
      <c r="Z907" s="6">
        <f>VLOOKUP(Feedback[[#This Row],[Staff attitude]],Rating_Range[],2,0)</f>
        <v>5</v>
      </c>
      <c r="AA907" s="6">
        <f>VLOOKUP(Feedback[[#This Row],[Check-in Process]],Rating_Range[],2,0)</f>
        <v>5</v>
      </c>
      <c r="AB907" s="6">
        <f>VLOOKUP(Feedback[[#This Row],[Room service]],Rating_Range[],2,0)</f>
        <v>3</v>
      </c>
      <c r="AC907" s="6">
        <f>VLOOKUP(Feedback[[#This Row],[Room cleanliness]],Rating_Range[],2,0)</f>
        <v>2</v>
      </c>
      <c r="AD907" s="6">
        <f>VLOOKUP(Feedback[[#This Row],[Food quality]],Rating_Range[],2,0)</f>
        <v>2</v>
      </c>
      <c r="AE907" s="6">
        <f>VLOOKUP(Feedback[[#This Row],[Variety of food]],Rating_Range[],2,0)</f>
        <v>1</v>
      </c>
      <c r="AF907" s="6">
        <f>VLOOKUP(Feedback[[#This Row],[Broadband &amp; TV]],Rating_Range[],2,0)</f>
        <v>5</v>
      </c>
      <c r="AG907" s="6">
        <f>VLOOKUP(Feedback[[#This Row],[Gym]],Rating_Range[],2,0)</f>
        <v>5</v>
      </c>
      <c r="AH907" s="6">
        <f>AVERAGE(Feedback[[#This Row],[S.A]:[Gymm]])</f>
        <v>3.5</v>
      </c>
      <c r="AI907" s="6">
        <f>AVERAGE(Feedback[[#This Row],[S.A]:[C-I-P]])</f>
        <v>5</v>
      </c>
      <c r="AJ907" s="6">
        <f>AVERAGE(Feedback[[#This Row],[RM_S]:[RM_C]])</f>
        <v>2.5</v>
      </c>
      <c r="AK907" s="6">
        <f>AVERAGE(Feedback[[#This Row],[F_Q]:[Var_Food]])</f>
        <v>1.5</v>
      </c>
      <c r="AL907" s="6">
        <f>AVERAGE(Feedback[[#This Row],[B &amp; TV]:[Gymm]])</f>
        <v>5</v>
      </c>
    </row>
    <row r="908" spans="1:38" x14ac:dyDescent="0.3">
      <c r="A908">
        <v>907</v>
      </c>
      <c r="B908" s="1">
        <v>44092</v>
      </c>
      <c r="C908" s="1">
        <v>44112</v>
      </c>
      <c r="D908" s="5">
        <f>INT(YEAR(Feedback[[#This Row],[Checkin Date]]))</f>
        <v>2020</v>
      </c>
      <c r="E908" s="5" t="s">
        <v>2019</v>
      </c>
      <c r="F908" s="5" t="str">
        <f>TEXT(Feedback[[#This Row],[Checkin Date]],"dddd")</f>
        <v>Friday</v>
      </c>
      <c r="G908" s="5" t="str">
        <f>IF(OR(Feedback[[#This Row],[Checkin Day]]="Monday",Feedback[[#This Row],[Checkin Day]]="Tuesday",Feedback[[#This Row],[Checkin Day]]="Wednesday",Feedback[[#This Row],[Checkin Day]]="Thursday"),"Weekdays","Weekends")</f>
        <v>Weekends</v>
      </c>
      <c r="H908">
        <v>20</v>
      </c>
      <c r="I9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08" t="s">
        <v>938</v>
      </c>
      <c r="K908" t="s">
        <v>21</v>
      </c>
      <c r="L908" s="1">
        <v>30362</v>
      </c>
      <c r="M908" s="5">
        <f ca="1">DATEDIF(Feedback[[#This Row],[Date of Birth]],TODAY(),"Y")</f>
        <v>42</v>
      </c>
      <c r="N908" t="s">
        <v>22</v>
      </c>
      <c r="O908" t="s">
        <v>23</v>
      </c>
      <c r="P908">
        <v>1</v>
      </c>
      <c r="Q908">
        <v>9</v>
      </c>
      <c r="R908" t="s">
        <v>25</v>
      </c>
      <c r="S908" t="s">
        <v>25</v>
      </c>
      <c r="T908" t="s">
        <v>25</v>
      </c>
      <c r="U908" t="s">
        <v>25</v>
      </c>
      <c r="V908" t="s">
        <v>28</v>
      </c>
      <c r="W908" t="s">
        <v>27</v>
      </c>
      <c r="X908" t="s">
        <v>25</v>
      </c>
      <c r="Y908" t="s">
        <v>25</v>
      </c>
      <c r="Z908" s="6">
        <f>VLOOKUP(Feedback[[#This Row],[Staff attitude]],Rating_Range[],2,0)</f>
        <v>4</v>
      </c>
      <c r="AA908" s="6">
        <f>VLOOKUP(Feedback[[#This Row],[Check-in Process]],Rating_Range[],2,0)</f>
        <v>4</v>
      </c>
      <c r="AB908" s="6">
        <f>VLOOKUP(Feedback[[#This Row],[Room service]],Rating_Range[],2,0)</f>
        <v>4</v>
      </c>
      <c r="AC908" s="6">
        <f>VLOOKUP(Feedback[[#This Row],[Room cleanliness]],Rating_Range[],2,0)</f>
        <v>4</v>
      </c>
      <c r="AD908" s="6">
        <f>VLOOKUP(Feedback[[#This Row],[Food quality]],Rating_Range[],2,0)</f>
        <v>5</v>
      </c>
      <c r="AE908" s="6">
        <f>VLOOKUP(Feedback[[#This Row],[Variety of food]],Rating_Range[],2,0)</f>
        <v>2</v>
      </c>
      <c r="AF908" s="6">
        <f>VLOOKUP(Feedback[[#This Row],[Broadband &amp; TV]],Rating_Range[],2,0)</f>
        <v>4</v>
      </c>
      <c r="AG908" s="6">
        <f>VLOOKUP(Feedback[[#This Row],[Gym]],Rating_Range[],2,0)</f>
        <v>4</v>
      </c>
      <c r="AH908" s="6">
        <f>AVERAGE(Feedback[[#This Row],[S.A]:[Gymm]])</f>
        <v>3.875</v>
      </c>
      <c r="AI908" s="6">
        <f>AVERAGE(Feedback[[#This Row],[S.A]:[C-I-P]])</f>
        <v>4</v>
      </c>
      <c r="AJ908" s="6">
        <f>AVERAGE(Feedback[[#This Row],[RM_S]:[RM_C]])</f>
        <v>4</v>
      </c>
      <c r="AK908" s="6">
        <f>AVERAGE(Feedback[[#This Row],[F_Q]:[Var_Food]])</f>
        <v>3.5</v>
      </c>
      <c r="AL908" s="6">
        <f>AVERAGE(Feedback[[#This Row],[B &amp; TV]:[Gymm]])</f>
        <v>4</v>
      </c>
    </row>
    <row r="909" spans="1:38" x14ac:dyDescent="0.3">
      <c r="A909">
        <v>908</v>
      </c>
      <c r="B909" s="1">
        <v>44647</v>
      </c>
      <c r="C909" s="1">
        <v>44651</v>
      </c>
      <c r="D909" s="5">
        <f>INT(YEAR(Feedback[[#This Row],[Checkin Date]]))</f>
        <v>2022</v>
      </c>
      <c r="E909" s="5" t="s">
        <v>2017</v>
      </c>
      <c r="F909" s="5" t="str">
        <f>TEXT(Feedback[[#This Row],[Checkin Date]],"dddd")</f>
        <v>Sunday</v>
      </c>
      <c r="G909" s="5" t="str">
        <f>IF(OR(Feedback[[#This Row],[Checkin Day]]="Monday",Feedback[[#This Row],[Checkin Day]]="Tuesday",Feedback[[#This Row],[Checkin Day]]="Wednesday",Feedback[[#This Row],[Checkin Day]]="Thursday"),"Weekdays","Weekends")</f>
        <v>Weekends</v>
      </c>
      <c r="H909">
        <v>4</v>
      </c>
      <c r="I9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09" t="s">
        <v>939</v>
      </c>
      <c r="K909" t="s">
        <v>21</v>
      </c>
      <c r="L909" s="1">
        <v>29478</v>
      </c>
      <c r="M909" s="5">
        <f ca="1">DATEDIF(Feedback[[#This Row],[Date of Birth]],TODAY(),"Y")</f>
        <v>44</v>
      </c>
      <c r="N909" t="s">
        <v>31</v>
      </c>
      <c r="O909" t="s">
        <v>1995</v>
      </c>
      <c r="P909">
        <v>4</v>
      </c>
      <c r="Q909">
        <v>8</v>
      </c>
      <c r="R909" t="s">
        <v>25</v>
      </c>
      <c r="S909" t="s">
        <v>28</v>
      </c>
      <c r="T909" t="s">
        <v>28</v>
      </c>
      <c r="U909" t="s">
        <v>27</v>
      </c>
      <c r="V909" t="s">
        <v>27</v>
      </c>
      <c r="W909" t="s">
        <v>27</v>
      </c>
      <c r="X909" t="s">
        <v>26</v>
      </c>
      <c r="Y909" t="s">
        <v>25</v>
      </c>
      <c r="Z909" s="6">
        <f>VLOOKUP(Feedback[[#This Row],[Staff attitude]],Rating_Range[],2,0)</f>
        <v>4</v>
      </c>
      <c r="AA909" s="6">
        <f>VLOOKUP(Feedback[[#This Row],[Check-in Process]],Rating_Range[],2,0)</f>
        <v>5</v>
      </c>
      <c r="AB909" s="6">
        <f>VLOOKUP(Feedback[[#This Row],[Room service]],Rating_Range[],2,0)</f>
        <v>5</v>
      </c>
      <c r="AC909" s="6">
        <f>VLOOKUP(Feedback[[#This Row],[Room cleanliness]],Rating_Range[],2,0)</f>
        <v>2</v>
      </c>
      <c r="AD909" s="6">
        <f>VLOOKUP(Feedback[[#This Row],[Food quality]],Rating_Range[],2,0)</f>
        <v>2</v>
      </c>
      <c r="AE909" s="6">
        <f>VLOOKUP(Feedback[[#This Row],[Variety of food]],Rating_Range[],2,0)</f>
        <v>2</v>
      </c>
      <c r="AF909" s="6">
        <f>VLOOKUP(Feedback[[#This Row],[Broadband &amp; TV]],Rating_Range[],2,0)</f>
        <v>1</v>
      </c>
      <c r="AG909" s="6">
        <f>VLOOKUP(Feedback[[#This Row],[Gym]],Rating_Range[],2,0)</f>
        <v>4</v>
      </c>
      <c r="AH909" s="6">
        <f>AVERAGE(Feedback[[#This Row],[S.A]:[Gymm]])</f>
        <v>3.125</v>
      </c>
      <c r="AI909" s="6">
        <f>AVERAGE(Feedback[[#This Row],[S.A]:[C-I-P]])</f>
        <v>4.5</v>
      </c>
      <c r="AJ909" s="6">
        <f>AVERAGE(Feedback[[#This Row],[RM_S]:[RM_C]])</f>
        <v>3.5</v>
      </c>
      <c r="AK909" s="6">
        <f>AVERAGE(Feedback[[#This Row],[F_Q]:[Var_Food]])</f>
        <v>2</v>
      </c>
      <c r="AL909" s="6">
        <f>AVERAGE(Feedback[[#This Row],[B &amp; TV]:[Gymm]])</f>
        <v>2.5</v>
      </c>
    </row>
    <row r="910" spans="1:38" x14ac:dyDescent="0.3">
      <c r="A910">
        <v>909</v>
      </c>
      <c r="B910" s="1">
        <v>44339</v>
      </c>
      <c r="C910" s="1">
        <v>44347</v>
      </c>
      <c r="D910" s="5">
        <f>INT(YEAR(Feedback[[#This Row],[Checkin Date]]))</f>
        <v>2021</v>
      </c>
      <c r="E910" s="5" t="s">
        <v>2011</v>
      </c>
      <c r="F910" s="5" t="str">
        <f>TEXT(Feedback[[#This Row],[Checkin Date]],"dddd")</f>
        <v>Sunday</v>
      </c>
      <c r="G910" s="5" t="str">
        <f>IF(OR(Feedback[[#This Row],[Checkin Day]]="Monday",Feedback[[#This Row],[Checkin Day]]="Tuesday",Feedback[[#This Row],[Checkin Day]]="Wednesday",Feedback[[#This Row],[Checkin Day]]="Thursday"),"Weekdays","Weekends")</f>
        <v>Weekends</v>
      </c>
      <c r="H910">
        <v>8</v>
      </c>
      <c r="I9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10" t="s">
        <v>940</v>
      </c>
      <c r="K910" t="s">
        <v>37</v>
      </c>
      <c r="L910" s="1">
        <v>36641</v>
      </c>
      <c r="M910" s="5">
        <f ca="1">DATEDIF(Feedback[[#This Row],[Date of Birth]],TODAY(),"Y")</f>
        <v>25</v>
      </c>
      <c r="N910" t="s">
        <v>31</v>
      </c>
      <c r="O910" t="s">
        <v>1992</v>
      </c>
      <c r="P910">
        <v>2</v>
      </c>
      <c r="Q910">
        <v>5</v>
      </c>
      <c r="R910" t="s">
        <v>24</v>
      </c>
      <c r="S910" t="s">
        <v>25</v>
      </c>
      <c r="T910" t="s">
        <v>25</v>
      </c>
      <c r="U910" t="s">
        <v>27</v>
      </c>
      <c r="V910" t="s">
        <v>27</v>
      </c>
      <c r="W910" t="s">
        <v>25</v>
      </c>
      <c r="X910" t="s">
        <v>27</v>
      </c>
      <c r="Y910" t="s">
        <v>26</v>
      </c>
      <c r="Z910" s="6">
        <f>VLOOKUP(Feedback[[#This Row],[Staff attitude]],Rating_Range[],2,0)</f>
        <v>3</v>
      </c>
      <c r="AA910" s="6">
        <f>VLOOKUP(Feedback[[#This Row],[Check-in Process]],Rating_Range[],2,0)</f>
        <v>4</v>
      </c>
      <c r="AB910" s="6">
        <f>VLOOKUP(Feedback[[#This Row],[Room service]],Rating_Range[],2,0)</f>
        <v>4</v>
      </c>
      <c r="AC910" s="6">
        <f>VLOOKUP(Feedback[[#This Row],[Room cleanliness]],Rating_Range[],2,0)</f>
        <v>2</v>
      </c>
      <c r="AD910" s="6">
        <f>VLOOKUP(Feedback[[#This Row],[Food quality]],Rating_Range[],2,0)</f>
        <v>2</v>
      </c>
      <c r="AE910" s="6">
        <f>VLOOKUP(Feedback[[#This Row],[Variety of food]],Rating_Range[],2,0)</f>
        <v>4</v>
      </c>
      <c r="AF910" s="6">
        <f>VLOOKUP(Feedback[[#This Row],[Broadband &amp; TV]],Rating_Range[],2,0)</f>
        <v>2</v>
      </c>
      <c r="AG910" s="6">
        <f>VLOOKUP(Feedback[[#This Row],[Gym]],Rating_Range[],2,0)</f>
        <v>1</v>
      </c>
      <c r="AH910" s="6">
        <f>AVERAGE(Feedback[[#This Row],[S.A]:[Gymm]])</f>
        <v>2.75</v>
      </c>
      <c r="AI910" s="6">
        <f>AVERAGE(Feedback[[#This Row],[S.A]:[C-I-P]])</f>
        <v>3.5</v>
      </c>
      <c r="AJ910" s="6">
        <f>AVERAGE(Feedback[[#This Row],[RM_S]:[RM_C]])</f>
        <v>3</v>
      </c>
      <c r="AK910" s="6">
        <f>AVERAGE(Feedback[[#This Row],[F_Q]:[Var_Food]])</f>
        <v>3</v>
      </c>
      <c r="AL910" s="6">
        <f>AVERAGE(Feedback[[#This Row],[B &amp; TV]:[Gymm]])</f>
        <v>1.5</v>
      </c>
    </row>
    <row r="911" spans="1:38" x14ac:dyDescent="0.3">
      <c r="A911">
        <v>910</v>
      </c>
      <c r="B911" s="1">
        <v>44103</v>
      </c>
      <c r="C911" s="1">
        <v>44119</v>
      </c>
      <c r="D911" s="5">
        <f>INT(YEAR(Feedback[[#This Row],[Checkin Date]]))</f>
        <v>2020</v>
      </c>
      <c r="E911" s="5" t="s">
        <v>2019</v>
      </c>
      <c r="F911" s="5" t="str">
        <f>TEXT(Feedback[[#This Row],[Checkin Date]],"dddd")</f>
        <v>Tuesday</v>
      </c>
      <c r="G911" s="5" t="str">
        <f>IF(OR(Feedback[[#This Row],[Checkin Day]]="Monday",Feedback[[#This Row],[Checkin Day]]="Tuesday",Feedback[[#This Row],[Checkin Day]]="Wednesday",Feedback[[#This Row],[Checkin Day]]="Thursday"),"Weekdays","Weekends")</f>
        <v>Weekdays</v>
      </c>
      <c r="H911">
        <v>16</v>
      </c>
      <c r="I9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11" t="s">
        <v>941</v>
      </c>
      <c r="K911" t="s">
        <v>37</v>
      </c>
      <c r="L911" s="1">
        <v>20636</v>
      </c>
      <c r="M911" s="5">
        <f ca="1">DATEDIF(Feedback[[#This Row],[Date of Birth]],TODAY(),"Y")</f>
        <v>69</v>
      </c>
      <c r="N911" t="s">
        <v>31</v>
      </c>
      <c r="O911" t="s">
        <v>1991</v>
      </c>
      <c r="P911">
        <v>5</v>
      </c>
      <c r="Q911">
        <v>6</v>
      </c>
      <c r="R911" t="s">
        <v>27</v>
      </c>
      <c r="S911" t="s">
        <v>26</v>
      </c>
      <c r="T911" t="s">
        <v>24</v>
      </c>
      <c r="U911" t="s">
        <v>24</v>
      </c>
      <c r="V911" t="s">
        <v>26</v>
      </c>
      <c r="W911" t="s">
        <v>26</v>
      </c>
      <c r="X911" t="s">
        <v>24</v>
      </c>
      <c r="Y911" t="s">
        <v>25</v>
      </c>
      <c r="Z911" s="6">
        <f>VLOOKUP(Feedback[[#This Row],[Staff attitude]],Rating_Range[],2,0)</f>
        <v>2</v>
      </c>
      <c r="AA911" s="6">
        <f>VLOOKUP(Feedback[[#This Row],[Check-in Process]],Rating_Range[],2,0)</f>
        <v>1</v>
      </c>
      <c r="AB911" s="6">
        <f>VLOOKUP(Feedback[[#This Row],[Room service]],Rating_Range[],2,0)</f>
        <v>3</v>
      </c>
      <c r="AC911" s="6">
        <f>VLOOKUP(Feedback[[#This Row],[Room cleanliness]],Rating_Range[],2,0)</f>
        <v>3</v>
      </c>
      <c r="AD911" s="6">
        <f>VLOOKUP(Feedback[[#This Row],[Food quality]],Rating_Range[],2,0)</f>
        <v>1</v>
      </c>
      <c r="AE911" s="6">
        <f>VLOOKUP(Feedback[[#This Row],[Variety of food]],Rating_Range[],2,0)</f>
        <v>1</v>
      </c>
      <c r="AF911" s="6">
        <f>VLOOKUP(Feedback[[#This Row],[Broadband &amp; TV]],Rating_Range[],2,0)</f>
        <v>3</v>
      </c>
      <c r="AG911" s="6">
        <f>VLOOKUP(Feedback[[#This Row],[Gym]],Rating_Range[],2,0)</f>
        <v>4</v>
      </c>
      <c r="AH911" s="6">
        <f>AVERAGE(Feedback[[#This Row],[S.A]:[Gymm]])</f>
        <v>2.25</v>
      </c>
      <c r="AI911" s="6">
        <f>AVERAGE(Feedback[[#This Row],[S.A]:[C-I-P]])</f>
        <v>1.5</v>
      </c>
      <c r="AJ911" s="6">
        <f>AVERAGE(Feedback[[#This Row],[RM_S]:[RM_C]])</f>
        <v>3</v>
      </c>
      <c r="AK911" s="6">
        <f>AVERAGE(Feedback[[#This Row],[F_Q]:[Var_Food]])</f>
        <v>1</v>
      </c>
      <c r="AL911" s="6">
        <f>AVERAGE(Feedback[[#This Row],[B &amp; TV]:[Gymm]])</f>
        <v>3.5</v>
      </c>
    </row>
    <row r="912" spans="1:38" x14ac:dyDescent="0.3">
      <c r="A912">
        <v>911</v>
      </c>
      <c r="B912" s="1">
        <v>43954</v>
      </c>
      <c r="C912" s="1">
        <v>43959</v>
      </c>
      <c r="D912" s="5">
        <f>INT(YEAR(Feedback[[#This Row],[Checkin Date]]))</f>
        <v>2020</v>
      </c>
      <c r="E912" s="5" t="s">
        <v>2011</v>
      </c>
      <c r="F912" s="5" t="str">
        <f>TEXT(Feedback[[#This Row],[Checkin Date]],"dddd")</f>
        <v>Sunday</v>
      </c>
      <c r="G912" s="5" t="str">
        <f>IF(OR(Feedback[[#This Row],[Checkin Day]]="Monday",Feedback[[#This Row],[Checkin Day]]="Tuesday",Feedback[[#This Row],[Checkin Day]]="Wednesday",Feedback[[#This Row],[Checkin Day]]="Thursday"),"Weekdays","Weekends")</f>
        <v>Weekends</v>
      </c>
      <c r="H912">
        <v>5</v>
      </c>
      <c r="I9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12" t="s">
        <v>942</v>
      </c>
      <c r="K912" t="s">
        <v>37</v>
      </c>
      <c r="L912" s="1">
        <v>22032</v>
      </c>
      <c r="M912" s="5">
        <f ca="1">DATEDIF(Feedback[[#This Row],[Date of Birth]],TODAY(),"Y")</f>
        <v>65</v>
      </c>
      <c r="N912" t="s">
        <v>22</v>
      </c>
      <c r="O912" t="s">
        <v>23</v>
      </c>
      <c r="P912">
        <v>4</v>
      </c>
      <c r="Q912">
        <v>10</v>
      </c>
      <c r="R912" t="s">
        <v>25</v>
      </c>
      <c r="S912" t="s">
        <v>25</v>
      </c>
      <c r="T912" t="s">
        <v>28</v>
      </c>
      <c r="U912" t="s">
        <v>24</v>
      </c>
      <c r="V912" t="s">
        <v>24</v>
      </c>
      <c r="W912" t="s">
        <v>28</v>
      </c>
      <c r="X912" t="s">
        <v>25</v>
      </c>
      <c r="Y912" t="s">
        <v>27</v>
      </c>
      <c r="Z912" s="6">
        <f>VLOOKUP(Feedback[[#This Row],[Staff attitude]],Rating_Range[],2,0)</f>
        <v>4</v>
      </c>
      <c r="AA912" s="6">
        <f>VLOOKUP(Feedback[[#This Row],[Check-in Process]],Rating_Range[],2,0)</f>
        <v>4</v>
      </c>
      <c r="AB912" s="6">
        <f>VLOOKUP(Feedback[[#This Row],[Room service]],Rating_Range[],2,0)</f>
        <v>5</v>
      </c>
      <c r="AC912" s="6">
        <f>VLOOKUP(Feedback[[#This Row],[Room cleanliness]],Rating_Range[],2,0)</f>
        <v>3</v>
      </c>
      <c r="AD912" s="6">
        <f>VLOOKUP(Feedback[[#This Row],[Food quality]],Rating_Range[],2,0)</f>
        <v>3</v>
      </c>
      <c r="AE912" s="6">
        <f>VLOOKUP(Feedback[[#This Row],[Variety of food]],Rating_Range[],2,0)</f>
        <v>5</v>
      </c>
      <c r="AF912" s="6">
        <f>VLOOKUP(Feedback[[#This Row],[Broadband &amp; TV]],Rating_Range[],2,0)</f>
        <v>4</v>
      </c>
      <c r="AG912" s="6">
        <f>VLOOKUP(Feedback[[#This Row],[Gym]],Rating_Range[],2,0)</f>
        <v>2</v>
      </c>
      <c r="AH912" s="6">
        <f>AVERAGE(Feedback[[#This Row],[S.A]:[Gymm]])</f>
        <v>3.75</v>
      </c>
      <c r="AI912" s="6">
        <f>AVERAGE(Feedback[[#This Row],[S.A]:[C-I-P]])</f>
        <v>4</v>
      </c>
      <c r="AJ912" s="6">
        <f>AVERAGE(Feedback[[#This Row],[RM_S]:[RM_C]])</f>
        <v>4</v>
      </c>
      <c r="AK912" s="6">
        <f>AVERAGE(Feedback[[#This Row],[F_Q]:[Var_Food]])</f>
        <v>4</v>
      </c>
      <c r="AL912" s="6">
        <f>AVERAGE(Feedback[[#This Row],[B &amp; TV]:[Gymm]])</f>
        <v>3</v>
      </c>
    </row>
    <row r="913" spans="1:38" x14ac:dyDescent="0.3">
      <c r="A913">
        <v>912</v>
      </c>
      <c r="B913" s="1">
        <v>44249</v>
      </c>
      <c r="C913" s="1">
        <v>44270</v>
      </c>
      <c r="D913" s="5">
        <f>INT(YEAR(Feedback[[#This Row],[Checkin Date]]))</f>
        <v>2021</v>
      </c>
      <c r="E913" s="5" t="s">
        <v>2018</v>
      </c>
      <c r="F913" s="5" t="str">
        <f>TEXT(Feedback[[#This Row],[Checkin Date]],"dddd")</f>
        <v>Monday</v>
      </c>
      <c r="G913" s="5" t="str">
        <f>IF(OR(Feedback[[#This Row],[Checkin Day]]="Monday",Feedback[[#This Row],[Checkin Day]]="Tuesday",Feedback[[#This Row],[Checkin Day]]="Wednesday",Feedback[[#This Row],[Checkin Day]]="Thursday"),"Weekdays","Weekends")</f>
        <v>Weekdays</v>
      </c>
      <c r="H913">
        <v>21</v>
      </c>
      <c r="I9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13" t="s">
        <v>943</v>
      </c>
      <c r="K913" t="s">
        <v>21</v>
      </c>
      <c r="L913" s="1">
        <v>30687</v>
      </c>
      <c r="M913" s="5">
        <f ca="1">DATEDIF(Feedback[[#This Row],[Date of Birth]],TODAY(),"Y")</f>
        <v>41</v>
      </c>
      <c r="N913" t="s">
        <v>31</v>
      </c>
      <c r="O913" t="s">
        <v>1992</v>
      </c>
      <c r="P913">
        <v>2</v>
      </c>
      <c r="Q913">
        <v>9</v>
      </c>
      <c r="R913" t="s">
        <v>24</v>
      </c>
      <c r="S913" t="s">
        <v>25</v>
      </c>
      <c r="T913" t="s">
        <v>25</v>
      </c>
      <c r="U913" t="s">
        <v>25</v>
      </c>
      <c r="V913" t="s">
        <v>26</v>
      </c>
      <c r="W913" t="s">
        <v>26</v>
      </c>
      <c r="X913" t="s">
        <v>27</v>
      </c>
      <c r="Y913" t="s">
        <v>24</v>
      </c>
      <c r="Z913" s="6">
        <f>VLOOKUP(Feedback[[#This Row],[Staff attitude]],Rating_Range[],2,0)</f>
        <v>3</v>
      </c>
      <c r="AA913" s="6">
        <f>VLOOKUP(Feedback[[#This Row],[Check-in Process]],Rating_Range[],2,0)</f>
        <v>4</v>
      </c>
      <c r="AB913" s="6">
        <f>VLOOKUP(Feedback[[#This Row],[Room service]],Rating_Range[],2,0)</f>
        <v>4</v>
      </c>
      <c r="AC913" s="6">
        <f>VLOOKUP(Feedback[[#This Row],[Room cleanliness]],Rating_Range[],2,0)</f>
        <v>4</v>
      </c>
      <c r="AD913" s="6">
        <f>VLOOKUP(Feedback[[#This Row],[Food quality]],Rating_Range[],2,0)</f>
        <v>1</v>
      </c>
      <c r="AE913" s="6">
        <f>VLOOKUP(Feedback[[#This Row],[Variety of food]],Rating_Range[],2,0)</f>
        <v>1</v>
      </c>
      <c r="AF913" s="6">
        <f>VLOOKUP(Feedback[[#This Row],[Broadband &amp; TV]],Rating_Range[],2,0)</f>
        <v>2</v>
      </c>
      <c r="AG913" s="6">
        <f>VLOOKUP(Feedback[[#This Row],[Gym]],Rating_Range[],2,0)</f>
        <v>3</v>
      </c>
      <c r="AH913" s="6">
        <f>AVERAGE(Feedback[[#This Row],[S.A]:[Gymm]])</f>
        <v>2.75</v>
      </c>
      <c r="AI913" s="6">
        <f>AVERAGE(Feedback[[#This Row],[S.A]:[C-I-P]])</f>
        <v>3.5</v>
      </c>
      <c r="AJ913" s="6">
        <f>AVERAGE(Feedback[[#This Row],[RM_S]:[RM_C]])</f>
        <v>4</v>
      </c>
      <c r="AK913" s="6">
        <f>AVERAGE(Feedback[[#This Row],[F_Q]:[Var_Food]])</f>
        <v>1</v>
      </c>
      <c r="AL913" s="6">
        <f>AVERAGE(Feedback[[#This Row],[B &amp; TV]:[Gymm]])</f>
        <v>2.5</v>
      </c>
    </row>
    <row r="914" spans="1:38" x14ac:dyDescent="0.3">
      <c r="A914">
        <v>913</v>
      </c>
      <c r="B914" s="1">
        <v>44116</v>
      </c>
      <c r="C914" s="1">
        <v>44145</v>
      </c>
      <c r="D914" s="5">
        <f>INT(YEAR(Feedback[[#This Row],[Checkin Date]]))</f>
        <v>2020</v>
      </c>
      <c r="E914" s="5" t="s">
        <v>2013</v>
      </c>
      <c r="F914" s="5" t="str">
        <f>TEXT(Feedback[[#This Row],[Checkin Date]],"dddd")</f>
        <v>Monday</v>
      </c>
      <c r="G914" s="5" t="str">
        <f>IF(OR(Feedback[[#This Row],[Checkin Day]]="Monday",Feedback[[#This Row],[Checkin Day]]="Tuesday",Feedback[[#This Row],[Checkin Day]]="Wednesday",Feedback[[#This Row],[Checkin Day]]="Thursday"),"Weekdays","Weekends")</f>
        <v>Weekdays</v>
      </c>
      <c r="H914">
        <v>29</v>
      </c>
      <c r="I9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14" t="s">
        <v>944</v>
      </c>
      <c r="K914" t="s">
        <v>21</v>
      </c>
      <c r="L914" s="1">
        <v>37470</v>
      </c>
      <c r="M914" s="5">
        <f ca="1">DATEDIF(Feedback[[#This Row],[Date of Birth]],TODAY(),"Y")</f>
        <v>22</v>
      </c>
      <c r="N914" t="s">
        <v>31</v>
      </c>
      <c r="O914" t="s">
        <v>1993</v>
      </c>
      <c r="P914">
        <v>3</v>
      </c>
      <c r="Q914">
        <v>9</v>
      </c>
      <c r="R914" t="s">
        <v>28</v>
      </c>
      <c r="S914" t="s">
        <v>25</v>
      </c>
      <c r="T914" t="s">
        <v>24</v>
      </c>
      <c r="U914" t="s">
        <v>27</v>
      </c>
      <c r="V914" t="s">
        <v>27</v>
      </c>
      <c r="W914" t="s">
        <v>26</v>
      </c>
      <c r="X914" t="s">
        <v>26</v>
      </c>
      <c r="Y914" t="s">
        <v>27</v>
      </c>
      <c r="Z914" s="6">
        <f>VLOOKUP(Feedback[[#This Row],[Staff attitude]],Rating_Range[],2,0)</f>
        <v>5</v>
      </c>
      <c r="AA914" s="6">
        <f>VLOOKUP(Feedback[[#This Row],[Check-in Process]],Rating_Range[],2,0)</f>
        <v>4</v>
      </c>
      <c r="AB914" s="6">
        <f>VLOOKUP(Feedback[[#This Row],[Room service]],Rating_Range[],2,0)</f>
        <v>3</v>
      </c>
      <c r="AC914" s="6">
        <f>VLOOKUP(Feedback[[#This Row],[Room cleanliness]],Rating_Range[],2,0)</f>
        <v>2</v>
      </c>
      <c r="AD914" s="6">
        <f>VLOOKUP(Feedback[[#This Row],[Food quality]],Rating_Range[],2,0)</f>
        <v>2</v>
      </c>
      <c r="AE914" s="6">
        <f>VLOOKUP(Feedback[[#This Row],[Variety of food]],Rating_Range[],2,0)</f>
        <v>1</v>
      </c>
      <c r="AF914" s="6">
        <f>VLOOKUP(Feedback[[#This Row],[Broadband &amp; TV]],Rating_Range[],2,0)</f>
        <v>1</v>
      </c>
      <c r="AG914" s="6">
        <f>VLOOKUP(Feedback[[#This Row],[Gym]],Rating_Range[],2,0)</f>
        <v>2</v>
      </c>
      <c r="AH914" s="6">
        <f>AVERAGE(Feedback[[#This Row],[S.A]:[Gymm]])</f>
        <v>2.5</v>
      </c>
      <c r="AI914" s="6">
        <f>AVERAGE(Feedback[[#This Row],[S.A]:[C-I-P]])</f>
        <v>4.5</v>
      </c>
      <c r="AJ914" s="6">
        <f>AVERAGE(Feedback[[#This Row],[RM_S]:[RM_C]])</f>
        <v>2.5</v>
      </c>
      <c r="AK914" s="6">
        <f>AVERAGE(Feedback[[#This Row],[F_Q]:[Var_Food]])</f>
        <v>1.5</v>
      </c>
      <c r="AL914" s="6">
        <f>AVERAGE(Feedback[[#This Row],[B &amp; TV]:[Gymm]])</f>
        <v>1.5</v>
      </c>
    </row>
    <row r="915" spans="1:38" x14ac:dyDescent="0.3">
      <c r="A915">
        <v>914</v>
      </c>
      <c r="B915" s="1">
        <v>44181</v>
      </c>
      <c r="C915" s="1">
        <v>44205</v>
      </c>
      <c r="D915" s="5">
        <f>INT(YEAR(Feedback[[#This Row],[Checkin Date]]))</f>
        <v>2020</v>
      </c>
      <c r="E915" s="5" t="s">
        <v>2010</v>
      </c>
      <c r="F915" s="5" t="str">
        <f>TEXT(Feedback[[#This Row],[Checkin Date]],"dddd")</f>
        <v>Wednesday</v>
      </c>
      <c r="G915" s="5" t="str">
        <f>IF(OR(Feedback[[#This Row],[Checkin Day]]="Monday",Feedback[[#This Row],[Checkin Day]]="Tuesday",Feedback[[#This Row],[Checkin Day]]="Wednesday",Feedback[[#This Row],[Checkin Day]]="Thursday"),"Weekdays","Weekends")</f>
        <v>Weekdays</v>
      </c>
      <c r="H915">
        <v>24</v>
      </c>
      <c r="I9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15" t="s">
        <v>945</v>
      </c>
      <c r="K915" t="s">
        <v>37</v>
      </c>
      <c r="L915" s="1">
        <v>20996</v>
      </c>
      <c r="M915" s="5">
        <f ca="1">DATEDIF(Feedback[[#This Row],[Date of Birth]],TODAY(),"Y")</f>
        <v>68</v>
      </c>
      <c r="N915" t="s">
        <v>31</v>
      </c>
      <c r="O915" t="s">
        <v>1991</v>
      </c>
      <c r="P915">
        <v>1</v>
      </c>
      <c r="Q915">
        <v>7</v>
      </c>
      <c r="R915" t="s">
        <v>25</v>
      </c>
      <c r="S915" t="s">
        <v>25</v>
      </c>
      <c r="T915" t="s">
        <v>25</v>
      </c>
      <c r="U915" t="s">
        <v>25</v>
      </c>
      <c r="V915" t="s">
        <v>28</v>
      </c>
      <c r="W915" t="s">
        <v>26</v>
      </c>
      <c r="X915" t="s">
        <v>25</v>
      </c>
      <c r="Y915" t="s">
        <v>24</v>
      </c>
      <c r="Z915" s="6">
        <f>VLOOKUP(Feedback[[#This Row],[Staff attitude]],Rating_Range[],2,0)</f>
        <v>4</v>
      </c>
      <c r="AA915" s="6">
        <f>VLOOKUP(Feedback[[#This Row],[Check-in Process]],Rating_Range[],2,0)</f>
        <v>4</v>
      </c>
      <c r="AB915" s="6">
        <f>VLOOKUP(Feedback[[#This Row],[Room service]],Rating_Range[],2,0)</f>
        <v>4</v>
      </c>
      <c r="AC915" s="6">
        <f>VLOOKUP(Feedback[[#This Row],[Room cleanliness]],Rating_Range[],2,0)</f>
        <v>4</v>
      </c>
      <c r="AD915" s="6">
        <f>VLOOKUP(Feedback[[#This Row],[Food quality]],Rating_Range[],2,0)</f>
        <v>5</v>
      </c>
      <c r="AE915" s="6">
        <f>VLOOKUP(Feedback[[#This Row],[Variety of food]],Rating_Range[],2,0)</f>
        <v>1</v>
      </c>
      <c r="AF915" s="6">
        <f>VLOOKUP(Feedback[[#This Row],[Broadband &amp; TV]],Rating_Range[],2,0)</f>
        <v>4</v>
      </c>
      <c r="AG915" s="6">
        <f>VLOOKUP(Feedback[[#This Row],[Gym]],Rating_Range[],2,0)</f>
        <v>3</v>
      </c>
      <c r="AH915" s="6">
        <f>AVERAGE(Feedback[[#This Row],[S.A]:[Gymm]])</f>
        <v>3.625</v>
      </c>
      <c r="AI915" s="6">
        <f>AVERAGE(Feedback[[#This Row],[S.A]:[C-I-P]])</f>
        <v>4</v>
      </c>
      <c r="AJ915" s="6">
        <f>AVERAGE(Feedback[[#This Row],[RM_S]:[RM_C]])</f>
        <v>4</v>
      </c>
      <c r="AK915" s="6">
        <f>AVERAGE(Feedback[[#This Row],[F_Q]:[Var_Food]])</f>
        <v>3</v>
      </c>
      <c r="AL915" s="6">
        <f>AVERAGE(Feedback[[#This Row],[B &amp; TV]:[Gymm]])</f>
        <v>3.5</v>
      </c>
    </row>
    <row r="916" spans="1:38" x14ac:dyDescent="0.3">
      <c r="A916">
        <v>915</v>
      </c>
      <c r="B916" s="1">
        <v>44767</v>
      </c>
      <c r="C916" s="1">
        <v>44794</v>
      </c>
      <c r="D916" s="5">
        <f>INT(YEAR(Feedback[[#This Row],[Checkin Date]]))</f>
        <v>2022</v>
      </c>
      <c r="E916" s="5" t="s">
        <v>2016</v>
      </c>
      <c r="F916" s="5" t="str">
        <f>TEXT(Feedback[[#This Row],[Checkin Date]],"dddd")</f>
        <v>Monday</v>
      </c>
      <c r="G916" s="5" t="str">
        <f>IF(OR(Feedback[[#This Row],[Checkin Day]]="Monday",Feedback[[#This Row],[Checkin Day]]="Tuesday",Feedback[[#This Row],[Checkin Day]]="Wednesday",Feedback[[#This Row],[Checkin Day]]="Thursday"),"Weekdays","Weekends")</f>
        <v>Weekdays</v>
      </c>
      <c r="H916">
        <v>27</v>
      </c>
      <c r="I9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16" t="s">
        <v>946</v>
      </c>
      <c r="K916" t="s">
        <v>37</v>
      </c>
      <c r="L916" s="1">
        <v>26799</v>
      </c>
      <c r="M916" s="5">
        <f ca="1">DATEDIF(Feedback[[#This Row],[Date of Birth]],TODAY(),"Y")</f>
        <v>52</v>
      </c>
      <c r="N916" t="s">
        <v>31</v>
      </c>
      <c r="O916" t="s">
        <v>1992</v>
      </c>
      <c r="P916">
        <v>5</v>
      </c>
      <c r="Q916">
        <v>9</v>
      </c>
      <c r="R916" t="s">
        <v>25</v>
      </c>
      <c r="S916" t="s">
        <v>28</v>
      </c>
      <c r="T916" t="s">
        <v>24</v>
      </c>
      <c r="U916" t="s">
        <v>28</v>
      </c>
      <c r="V916" t="s">
        <v>26</v>
      </c>
      <c r="W916" t="s">
        <v>27</v>
      </c>
      <c r="X916" t="s">
        <v>28</v>
      </c>
      <c r="Y916" t="s">
        <v>25</v>
      </c>
      <c r="Z916" s="6">
        <f>VLOOKUP(Feedback[[#This Row],[Staff attitude]],Rating_Range[],2,0)</f>
        <v>4</v>
      </c>
      <c r="AA916" s="6">
        <f>VLOOKUP(Feedback[[#This Row],[Check-in Process]],Rating_Range[],2,0)</f>
        <v>5</v>
      </c>
      <c r="AB916" s="6">
        <f>VLOOKUP(Feedback[[#This Row],[Room service]],Rating_Range[],2,0)</f>
        <v>3</v>
      </c>
      <c r="AC916" s="6">
        <f>VLOOKUP(Feedback[[#This Row],[Room cleanliness]],Rating_Range[],2,0)</f>
        <v>5</v>
      </c>
      <c r="AD916" s="6">
        <f>VLOOKUP(Feedback[[#This Row],[Food quality]],Rating_Range[],2,0)</f>
        <v>1</v>
      </c>
      <c r="AE916" s="6">
        <f>VLOOKUP(Feedback[[#This Row],[Variety of food]],Rating_Range[],2,0)</f>
        <v>2</v>
      </c>
      <c r="AF916" s="6">
        <f>VLOOKUP(Feedback[[#This Row],[Broadband &amp; TV]],Rating_Range[],2,0)</f>
        <v>5</v>
      </c>
      <c r="AG916" s="6">
        <f>VLOOKUP(Feedback[[#This Row],[Gym]],Rating_Range[],2,0)</f>
        <v>4</v>
      </c>
      <c r="AH916" s="6">
        <f>AVERAGE(Feedback[[#This Row],[S.A]:[Gymm]])</f>
        <v>3.625</v>
      </c>
      <c r="AI916" s="6">
        <f>AVERAGE(Feedback[[#This Row],[S.A]:[C-I-P]])</f>
        <v>4.5</v>
      </c>
      <c r="AJ916" s="6">
        <f>AVERAGE(Feedback[[#This Row],[RM_S]:[RM_C]])</f>
        <v>4</v>
      </c>
      <c r="AK916" s="6">
        <f>AVERAGE(Feedback[[#This Row],[F_Q]:[Var_Food]])</f>
        <v>1.5</v>
      </c>
      <c r="AL916" s="6">
        <f>AVERAGE(Feedback[[#This Row],[B &amp; TV]:[Gymm]])</f>
        <v>4.5</v>
      </c>
    </row>
    <row r="917" spans="1:38" x14ac:dyDescent="0.3">
      <c r="A917">
        <v>916</v>
      </c>
      <c r="B917" s="1">
        <v>44487</v>
      </c>
      <c r="C917" s="1">
        <v>44506</v>
      </c>
      <c r="D917" s="5">
        <f>INT(YEAR(Feedback[[#This Row],[Checkin Date]]))</f>
        <v>2021</v>
      </c>
      <c r="E917" s="5" t="s">
        <v>2013</v>
      </c>
      <c r="F917" s="5" t="str">
        <f>TEXT(Feedback[[#This Row],[Checkin Date]],"dddd")</f>
        <v>Monday</v>
      </c>
      <c r="G917" s="5" t="str">
        <f>IF(OR(Feedback[[#This Row],[Checkin Day]]="Monday",Feedback[[#This Row],[Checkin Day]]="Tuesday",Feedback[[#This Row],[Checkin Day]]="Wednesday",Feedback[[#This Row],[Checkin Day]]="Thursday"),"Weekdays","Weekends")</f>
        <v>Weekdays</v>
      </c>
      <c r="H917">
        <v>19</v>
      </c>
      <c r="I9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17" t="s">
        <v>947</v>
      </c>
      <c r="K917" t="s">
        <v>21</v>
      </c>
      <c r="L917" s="1">
        <v>35520</v>
      </c>
      <c r="M917" s="5">
        <f ca="1">DATEDIF(Feedback[[#This Row],[Date of Birth]],TODAY(),"Y")</f>
        <v>28</v>
      </c>
      <c r="N917" t="s">
        <v>22</v>
      </c>
      <c r="O917" t="s">
        <v>23</v>
      </c>
      <c r="P917">
        <v>1</v>
      </c>
      <c r="Q917">
        <v>10</v>
      </c>
      <c r="R917" t="s">
        <v>24</v>
      </c>
      <c r="S917" t="s">
        <v>28</v>
      </c>
      <c r="T917" t="s">
        <v>25</v>
      </c>
      <c r="U917" t="s">
        <v>27</v>
      </c>
      <c r="V917" t="s">
        <v>28</v>
      </c>
      <c r="W917" t="s">
        <v>26</v>
      </c>
      <c r="X917" t="s">
        <v>26</v>
      </c>
      <c r="Y917" t="s">
        <v>25</v>
      </c>
      <c r="Z917" s="6">
        <f>VLOOKUP(Feedback[[#This Row],[Staff attitude]],Rating_Range[],2,0)</f>
        <v>3</v>
      </c>
      <c r="AA917" s="6">
        <f>VLOOKUP(Feedback[[#This Row],[Check-in Process]],Rating_Range[],2,0)</f>
        <v>5</v>
      </c>
      <c r="AB917" s="6">
        <f>VLOOKUP(Feedback[[#This Row],[Room service]],Rating_Range[],2,0)</f>
        <v>4</v>
      </c>
      <c r="AC917" s="6">
        <f>VLOOKUP(Feedback[[#This Row],[Room cleanliness]],Rating_Range[],2,0)</f>
        <v>2</v>
      </c>
      <c r="AD917" s="6">
        <f>VLOOKUP(Feedback[[#This Row],[Food quality]],Rating_Range[],2,0)</f>
        <v>5</v>
      </c>
      <c r="AE917" s="6">
        <f>VLOOKUP(Feedback[[#This Row],[Variety of food]],Rating_Range[],2,0)</f>
        <v>1</v>
      </c>
      <c r="AF917" s="6">
        <f>VLOOKUP(Feedback[[#This Row],[Broadband &amp; TV]],Rating_Range[],2,0)</f>
        <v>1</v>
      </c>
      <c r="AG917" s="6">
        <f>VLOOKUP(Feedback[[#This Row],[Gym]],Rating_Range[],2,0)</f>
        <v>4</v>
      </c>
      <c r="AH917" s="6">
        <f>AVERAGE(Feedback[[#This Row],[S.A]:[Gymm]])</f>
        <v>3.125</v>
      </c>
      <c r="AI917" s="6">
        <f>AVERAGE(Feedback[[#This Row],[S.A]:[C-I-P]])</f>
        <v>4</v>
      </c>
      <c r="AJ917" s="6">
        <f>AVERAGE(Feedback[[#This Row],[RM_S]:[RM_C]])</f>
        <v>3</v>
      </c>
      <c r="AK917" s="6">
        <f>AVERAGE(Feedback[[#This Row],[F_Q]:[Var_Food]])</f>
        <v>3</v>
      </c>
      <c r="AL917" s="6">
        <f>AVERAGE(Feedback[[#This Row],[B &amp; TV]:[Gymm]])</f>
        <v>2.5</v>
      </c>
    </row>
    <row r="918" spans="1:38" x14ac:dyDescent="0.3">
      <c r="A918">
        <v>917</v>
      </c>
      <c r="B918" s="1">
        <v>44536</v>
      </c>
      <c r="C918" s="1">
        <v>44549</v>
      </c>
      <c r="D918" s="5">
        <f>INT(YEAR(Feedback[[#This Row],[Checkin Date]]))</f>
        <v>2021</v>
      </c>
      <c r="E918" s="5" t="s">
        <v>2010</v>
      </c>
      <c r="F918" s="5" t="str">
        <f>TEXT(Feedback[[#This Row],[Checkin Date]],"dddd")</f>
        <v>Monday</v>
      </c>
      <c r="G918" s="5" t="str">
        <f>IF(OR(Feedback[[#This Row],[Checkin Day]]="Monday",Feedback[[#This Row],[Checkin Day]]="Tuesday",Feedback[[#This Row],[Checkin Day]]="Wednesday",Feedback[[#This Row],[Checkin Day]]="Thursday"),"Weekdays","Weekends")</f>
        <v>Weekdays</v>
      </c>
      <c r="H918">
        <v>13</v>
      </c>
      <c r="I9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18" t="s">
        <v>948</v>
      </c>
      <c r="K918" t="s">
        <v>37</v>
      </c>
      <c r="L918" s="1">
        <v>30597</v>
      </c>
      <c r="M918" s="5">
        <f ca="1">DATEDIF(Feedback[[#This Row],[Date of Birth]],TODAY(),"Y")</f>
        <v>41</v>
      </c>
      <c r="N918" t="s">
        <v>35</v>
      </c>
      <c r="O918" t="s">
        <v>1994</v>
      </c>
      <c r="P918">
        <v>4</v>
      </c>
      <c r="Q918">
        <v>7</v>
      </c>
      <c r="R918" t="s">
        <v>27</v>
      </c>
      <c r="S918" t="s">
        <v>26</v>
      </c>
      <c r="T918" t="s">
        <v>24</v>
      </c>
      <c r="U918" t="s">
        <v>25</v>
      </c>
      <c r="V918" t="s">
        <v>27</v>
      </c>
      <c r="W918" t="s">
        <v>26</v>
      </c>
      <c r="X918" t="s">
        <v>28</v>
      </c>
      <c r="Y918" t="s">
        <v>26</v>
      </c>
      <c r="Z918" s="6">
        <f>VLOOKUP(Feedback[[#This Row],[Staff attitude]],Rating_Range[],2,0)</f>
        <v>2</v>
      </c>
      <c r="AA918" s="6">
        <f>VLOOKUP(Feedback[[#This Row],[Check-in Process]],Rating_Range[],2,0)</f>
        <v>1</v>
      </c>
      <c r="AB918" s="6">
        <f>VLOOKUP(Feedback[[#This Row],[Room service]],Rating_Range[],2,0)</f>
        <v>3</v>
      </c>
      <c r="AC918" s="6">
        <f>VLOOKUP(Feedback[[#This Row],[Room cleanliness]],Rating_Range[],2,0)</f>
        <v>4</v>
      </c>
      <c r="AD918" s="6">
        <f>VLOOKUP(Feedback[[#This Row],[Food quality]],Rating_Range[],2,0)</f>
        <v>2</v>
      </c>
      <c r="AE918" s="6">
        <f>VLOOKUP(Feedback[[#This Row],[Variety of food]],Rating_Range[],2,0)</f>
        <v>1</v>
      </c>
      <c r="AF918" s="6">
        <f>VLOOKUP(Feedback[[#This Row],[Broadband &amp; TV]],Rating_Range[],2,0)</f>
        <v>5</v>
      </c>
      <c r="AG918" s="6">
        <f>VLOOKUP(Feedback[[#This Row],[Gym]],Rating_Range[],2,0)</f>
        <v>1</v>
      </c>
      <c r="AH918" s="6">
        <f>AVERAGE(Feedback[[#This Row],[S.A]:[Gymm]])</f>
        <v>2.375</v>
      </c>
      <c r="AI918" s="6">
        <f>AVERAGE(Feedback[[#This Row],[S.A]:[C-I-P]])</f>
        <v>1.5</v>
      </c>
      <c r="AJ918" s="6">
        <f>AVERAGE(Feedback[[#This Row],[RM_S]:[RM_C]])</f>
        <v>3.5</v>
      </c>
      <c r="AK918" s="6">
        <f>AVERAGE(Feedback[[#This Row],[F_Q]:[Var_Food]])</f>
        <v>1.5</v>
      </c>
      <c r="AL918" s="6">
        <f>AVERAGE(Feedback[[#This Row],[B &amp; TV]:[Gymm]])</f>
        <v>3</v>
      </c>
    </row>
    <row r="919" spans="1:38" x14ac:dyDescent="0.3">
      <c r="A919">
        <v>918</v>
      </c>
      <c r="B919" s="1">
        <v>44489</v>
      </c>
      <c r="C919" s="1">
        <v>44499</v>
      </c>
      <c r="D919" s="5">
        <f>INT(YEAR(Feedback[[#This Row],[Checkin Date]]))</f>
        <v>2021</v>
      </c>
      <c r="E919" s="5" t="s">
        <v>2013</v>
      </c>
      <c r="F919" s="5" t="str">
        <f>TEXT(Feedback[[#This Row],[Checkin Date]],"dddd")</f>
        <v>Wednesday</v>
      </c>
      <c r="G919" s="5" t="str">
        <f>IF(OR(Feedback[[#This Row],[Checkin Day]]="Monday",Feedback[[#This Row],[Checkin Day]]="Tuesday",Feedback[[#This Row],[Checkin Day]]="Wednesday",Feedback[[#This Row],[Checkin Day]]="Thursday"),"Weekdays","Weekends")</f>
        <v>Weekdays</v>
      </c>
      <c r="H919">
        <v>10</v>
      </c>
      <c r="I9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19" t="s">
        <v>949</v>
      </c>
      <c r="K919" t="s">
        <v>37</v>
      </c>
      <c r="L919" s="1">
        <v>24259</v>
      </c>
      <c r="M919" s="5">
        <f ca="1">DATEDIF(Feedback[[#This Row],[Date of Birth]],TODAY(),"Y")</f>
        <v>59</v>
      </c>
      <c r="N919" t="s">
        <v>31</v>
      </c>
      <c r="O919" t="s">
        <v>1995</v>
      </c>
      <c r="P919">
        <v>4</v>
      </c>
      <c r="Q919">
        <v>7</v>
      </c>
      <c r="R919" t="s">
        <v>24</v>
      </c>
      <c r="S919" t="s">
        <v>24</v>
      </c>
      <c r="T919" t="s">
        <v>26</v>
      </c>
      <c r="U919" t="s">
        <v>26</v>
      </c>
      <c r="V919" t="s">
        <v>28</v>
      </c>
      <c r="W919" t="s">
        <v>27</v>
      </c>
      <c r="X919" t="s">
        <v>24</v>
      </c>
      <c r="Y919" t="s">
        <v>24</v>
      </c>
      <c r="Z919" s="6">
        <f>VLOOKUP(Feedback[[#This Row],[Staff attitude]],Rating_Range[],2,0)</f>
        <v>3</v>
      </c>
      <c r="AA919" s="6">
        <f>VLOOKUP(Feedback[[#This Row],[Check-in Process]],Rating_Range[],2,0)</f>
        <v>3</v>
      </c>
      <c r="AB919" s="6">
        <f>VLOOKUP(Feedback[[#This Row],[Room service]],Rating_Range[],2,0)</f>
        <v>1</v>
      </c>
      <c r="AC919" s="6">
        <f>VLOOKUP(Feedback[[#This Row],[Room cleanliness]],Rating_Range[],2,0)</f>
        <v>1</v>
      </c>
      <c r="AD919" s="6">
        <f>VLOOKUP(Feedback[[#This Row],[Food quality]],Rating_Range[],2,0)</f>
        <v>5</v>
      </c>
      <c r="AE919" s="6">
        <f>VLOOKUP(Feedback[[#This Row],[Variety of food]],Rating_Range[],2,0)</f>
        <v>2</v>
      </c>
      <c r="AF919" s="6">
        <f>VLOOKUP(Feedback[[#This Row],[Broadband &amp; TV]],Rating_Range[],2,0)</f>
        <v>3</v>
      </c>
      <c r="AG919" s="6">
        <f>VLOOKUP(Feedback[[#This Row],[Gym]],Rating_Range[],2,0)</f>
        <v>3</v>
      </c>
      <c r="AH919" s="6">
        <f>AVERAGE(Feedback[[#This Row],[S.A]:[Gymm]])</f>
        <v>2.625</v>
      </c>
      <c r="AI919" s="6">
        <f>AVERAGE(Feedback[[#This Row],[S.A]:[C-I-P]])</f>
        <v>3</v>
      </c>
      <c r="AJ919" s="6">
        <f>AVERAGE(Feedback[[#This Row],[RM_S]:[RM_C]])</f>
        <v>1</v>
      </c>
      <c r="AK919" s="6">
        <f>AVERAGE(Feedback[[#This Row],[F_Q]:[Var_Food]])</f>
        <v>3.5</v>
      </c>
      <c r="AL919" s="6">
        <f>AVERAGE(Feedback[[#This Row],[B &amp; TV]:[Gymm]])</f>
        <v>3</v>
      </c>
    </row>
    <row r="920" spans="1:38" x14ac:dyDescent="0.3">
      <c r="A920">
        <v>919</v>
      </c>
      <c r="B920" s="1">
        <v>44311</v>
      </c>
      <c r="C920" s="1">
        <v>44314</v>
      </c>
      <c r="D920" s="5">
        <f>INT(YEAR(Feedback[[#This Row],[Checkin Date]]))</f>
        <v>2021</v>
      </c>
      <c r="E920" s="5" t="s">
        <v>2008</v>
      </c>
      <c r="F920" s="5" t="str">
        <f>TEXT(Feedback[[#This Row],[Checkin Date]],"dddd")</f>
        <v>Sunday</v>
      </c>
      <c r="G920" s="5" t="str">
        <f>IF(OR(Feedback[[#This Row],[Checkin Day]]="Monday",Feedback[[#This Row],[Checkin Day]]="Tuesday",Feedback[[#This Row],[Checkin Day]]="Wednesday",Feedback[[#This Row],[Checkin Day]]="Thursday"),"Weekdays","Weekends")</f>
        <v>Weekends</v>
      </c>
      <c r="H920">
        <v>3</v>
      </c>
      <c r="I9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920" t="s">
        <v>950</v>
      </c>
      <c r="K920" t="s">
        <v>21</v>
      </c>
      <c r="L920" s="1">
        <v>18981</v>
      </c>
      <c r="M920" s="5">
        <f ca="1">DATEDIF(Feedback[[#This Row],[Date of Birth]],TODAY(),"Y")</f>
        <v>73</v>
      </c>
      <c r="N920" t="s">
        <v>31</v>
      </c>
      <c r="O920" t="s">
        <v>1994</v>
      </c>
      <c r="P920">
        <v>5</v>
      </c>
      <c r="Q920">
        <v>5</v>
      </c>
      <c r="R920" t="s">
        <v>28</v>
      </c>
      <c r="S920" t="s">
        <v>25</v>
      </c>
      <c r="T920" t="s">
        <v>25</v>
      </c>
      <c r="U920" t="s">
        <v>27</v>
      </c>
      <c r="V920" t="s">
        <v>28</v>
      </c>
      <c r="W920" t="s">
        <v>27</v>
      </c>
      <c r="X920" t="s">
        <v>24</v>
      </c>
      <c r="Y920" t="s">
        <v>27</v>
      </c>
      <c r="Z920" s="6">
        <f>VLOOKUP(Feedback[[#This Row],[Staff attitude]],Rating_Range[],2,0)</f>
        <v>5</v>
      </c>
      <c r="AA920" s="6">
        <f>VLOOKUP(Feedback[[#This Row],[Check-in Process]],Rating_Range[],2,0)</f>
        <v>4</v>
      </c>
      <c r="AB920" s="6">
        <f>VLOOKUP(Feedback[[#This Row],[Room service]],Rating_Range[],2,0)</f>
        <v>4</v>
      </c>
      <c r="AC920" s="6">
        <f>VLOOKUP(Feedback[[#This Row],[Room cleanliness]],Rating_Range[],2,0)</f>
        <v>2</v>
      </c>
      <c r="AD920" s="6">
        <f>VLOOKUP(Feedback[[#This Row],[Food quality]],Rating_Range[],2,0)</f>
        <v>5</v>
      </c>
      <c r="AE920" s="6">
        <f>VLOOKUP(Feedback[[#This Row],[Variety of food]],Rating_Range[],2,0)</f>
        <v>2</v>
      </c>
      <c r="AF920" s="6">
        <f>VLOOKUP(Feedback[[#This Row],[Broadband &amp; TV]],Rating_Range[],2,0)</f>
        <v>3</v>
      </c>
      <c r="AG920" s="6">
        <f>VLOOKUP(Feedback[[#This Row],[Gym]],Rating_Range[],2,0)</f>
        <v>2</v>
      </c>
      <c r="AH920" s="6">
        <f>AVERAGE(Feedback[[#This Row],[S.A]:[Gymm]])</f>
        <v>3.375</v>
      </c>
      <c r="AI920" s="6">
        <f>AVERAGE(Feedback[[#This Row],[S.A]:[C-I-P]])</f>
        <v>4.5</v>
      </c>
      <c r="AJ920" s="6">
        <f>AVERAGE(Feedback[[#This Row],[RM_S]:[RM_C]])</f>
        <v>3</v>
      </c>
      <c r="AK920" s="6">
        <f>AVERAGE(Feedback[[#This Row],[F_Q]:[Var_Food]])</f>
        <v>3.5</v>
      </c>
      <c r="AL920" s="6">
        <f>AVERAGE(Feedback[[#This Row],[B &amp; TV]:[Gymm]])</f>
        <v>2.5</v>
      </c>
    </row>
    <row r="921" spans="1:38" x14ac:dyDescent="0.3">
      <c r="A921">
        <v>920</v>
      </c>
      <c r="B921" s="1">
        <v>44096</v>
      </c>
      <c r="C921" s="1">
        <v>44098</v>
      </c>
      <c r="D921" s="5">
        <f>INT(YEAR(Feedback[[#This Row],[Checkin Date]]))</f>
        <v>2020</v>
      </c>
      <c r="E921" s="5" t="s">
        <v>2019</v>
      </c>
      <c r="F921" s="5" t="str">
        <f>TEXT(Feedback[[#This Row],[Checkin Date]],"dddd")</f>
        <v>Tuesday</v>
      </c>
      <c r="G921" s="5" t="str">
        <f>IF(OR(Feedback[[#This Row],[Checkin Day]]="Monday",Feedback[[#This Row],[Checkin Day]]="Tuesday",Feedback[[#This Row],[Checkin Day]]="Wednesday",Feedback[[#This Row],[Checkin Day]]="Thursday"),"Weekdays","Weekends")</f>
        <v>Weekdays</v>
      </c>
      <c r="H921">
        <v>2</v>
      </c>
      <c r="I9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21" t="s">
        <v>951</v>
      </c>
      <c r="K921" t="s">
        <v>37</v>
      </c>
      <c r="L921" s="1">
        <v>19382</v>
      </c>
      <c r="M921" s="5">
        <f ca="1">DATEDIF(Feedback[[#This Row],[Date of Birth]],TODAY(),"Y")</f>
        <v>72</v>
      </c>
      <c r="N921" t="s">
        <v>22</v>
      </c>
      <c r="O921" t="s">
        <v>23</v>
      </c>
      <c r="P921">
        <v>5</v>
      </c>
      <c r="Q921">
        <v>9</v>
      </c>
      <c r="R921" t="s">
        <v>25</v>
      </c>
      <c r="S921" t="s">
        <v>28</v>
      </c>
      <c r="T921" t="s">
        <v>28</v>
      </c>
      <c r="U921" t="s">
        <v>28</v>
      </c>
      <c r="V921" t="s">
        <v>24</v>
      </c>
      <c r="W921" t="s">
        <v>26</v>
      </c>
      <c r="X921" t="s">
        <v>26</v>
      </c>
      <c r="Y921" t="s">
        <v>28</v>
      </c>
      <c r="Z921" s="6">
        <f>VLOOKUP(Feedback[[#This Row],[Staff attitude]],Rating_Range[],2,0)</f>
        <v>4</v>
      </c>
      <c r="AA921" s="6">
        <f>VLOOKUP(Feedback[[#This Row],[Check-in Process]],Rating_Range[],2,0)</f>
        <v>5</v>
      </c>
      <c r="AB921" s="6">
        <f>VLOOKUP(Feedback[[#This Row],[Room service]],Rating_Range[],2,0)</f>
        <v>5</v>
      </c>
      <c r="AC921" s="6">
        <f>VLOOKUP(Feedback[[#This Row],[Room cleanliness]],Rating_Range[],2,0)</f>
        <v>5</v>
      </c>
      <c r="AD921" s="6">
        <f>VLOOKUP(Feedback[[#This Row],[Food quality]],Rating_Range[],2,0)</f>
        <v>3</v>
      </c>
      <c r="AE921" s="6">
        <f>VLOOKUP(Feedback[[#This Row],[Variety of food]],Rating_Range[],2,0)</f>
        <v>1</v>
      </c>
      <c r="AF921" s="6">
        <f>VLOOKUP(Feedback[[#This Row],[Broadband &amp; TV]],Rating_Range[],2,0)</f>
        <v>1</v>
      </c>
      <c r="AG921" s="6">
        <f>VLOOKUP(Feedback[[#This Row],[Gym]],Rating_Range[],2,0)</f>
        <v>5</v>
      </c>
      <c r="AH921" s="6">
        <f>AVERAGE(Feedback[[#This Row],[S.A]:[Gymm]])</f>
        <v>3.625</v>
      </c>
      <c r="AI921" s="6">
        <f>AVERAGE(Feedback[[#This Row],[S.A]:[C-I-P]])</f>
        <v>4.5</v>
      </c>
      <c r="AJ921" s="6">
        <f>AVERAGE(Feedback[[#This Row],[RM_S]:[RM_C]])</f>
        <v>5</v>
      </c>
      <c r="AK921" s="6">
        <f>AVERAGE(Feedback[[#This Row],[F_Q]:[Var_Food]])</f>
        <v>2</v>
      </c>
      <c r="AL921" s="6">
        <f>AVERAGE(Feedback[[#This Row],[B &amp; TV]:[Gymm]])</f>
        <v>3</v>
      </c>
    </row>
    <row r="922" spans="1:38" x14ac:dyDescent="0.3">
      <c r="A922">
        <v>921</v>
      </c>
      <c r="B922" s="1">
        <v>44403</v>
      </c>
      <c r="C922" s="1">
        <v>44406</v>
      </c>
      <c r="D922" s="5">
        <f>INT(YEAR(Feedback[[#This Row],[Checkin Date]]))</f>
        <v>2021</v>
      </c>
      <c r="E922" s="5" t="s">
        <v>2016</v>
      </c>
      <c r="F922" s="5" t="str">
        <f>TEXT(Feedback[[#This Row],[Checkin Date]],"dddd")</f>
        <v>Monday</v>
      </c>
      <c r="G922" s="5" t="str">
        <f>IF(OR(Feedback[[#This Row],[Checkin Day]]="Monday",Feedback[[#This Row],[Checkin Day]]="Tuesday",Feedback[[#This Row],[Checkin Day]]="Wednesday",Feedback[[#This Row],[Checkin Day]]="Thursday"),"Weekdays","Weekends")</f>
        <v>Weekdays</v>
      </c>
      <c r="H922">
        <v>3</v>
      </c>
      <c r="I9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22" t="s">
        <v>952</v>
      </c>
      <c r="K922" t="s">
        <v>21</v>
      </c>
      <c r="L922" s="1">
        <v>30311</v>
      </c>
      <c r="M922" s="5">
        <f ca="1">DATEDIF(Feedback[[#This Row],[Date of Birth]],TODAY(),"Y")</f>
        <v>42</v>
      </c>
      <c r="N922" t="s">
        <v>31</v>
      </c>
      <c r="O922" t="s">
        <v>1991</v>
      </c>
      <c r="P922">
        <v>4</v>
      </c>
      <c r="Q922">
        <v>8</v>
      </c>
      <c r="R922" t="s">
        <v>24</v>
      </c>
      <c r="S922" t="s">
        <v>28</v>
      </c>
      <c r="T922" t="s">
        <v>25</v>
      </c>
      <c r="U922" t="s">
        <v>24</v>
      </c>
      <c r="V922" t="s">
        <v>28</v>
      </c>
      <c r="W922" t="s">
        <v>27</v>
      </c>
      <c r="X922" t="s">
        <v>24</v>
      </c>
      <c r="Y922" t="s">
        <v>26</v>
      </c>
      <c r="Z922" s="6">
        <f>VLOOKUP(Feedback[[#This Row],[Staff attitude]],Rating_Range[],2,0)</f>
        <v>3</v>
      </c>
      <c r="AA922" s="6">
        <f>VLOOKUP(Feedback[[#This Row],[Check-in Process]],Rating_Range[],2,0)</f>
        <v>5</v>
      </c>
      <c r="AB922" s="6">
        <f>VLOOKUP(Feedback[[#This Row],[Room service]],Rating_Range[],2,0)</f>
        <v>4</v>
      </c>
      <c r="AC922" s="6">
        <f>VLOOKUP(Feedback[[#This Row],[Room cleanliness]],Rating_Range[],2,0)</f>
        <v>3</v>
      </c>
      <c r="AD922" s="6">
        <f>VLOOKUP(Feedback[[#This Row],[Food quality]],Rating_Range[],2,0)</f>
        <v>5</v>
      </c>
      <c r="AE922" s="6">
        <f>VLOOKUP(Feedback[[#This Row],[Variety of food]],Rating_Range[],2,0)</f>
        <v>2</v>
      </c>
      <c r="AF922" s="6">
        <f>VLOOKUP(Feedback[[#This Row],[Broadband &amp; TV]],Rating_Range[],2,0)</f>
        <v>3</v>
      </c>
      <c r="AG922" s="6">
        <f>VLOOKUP(Feedback[[#This Row],[Gym]],Rating_Range[],2,0)</f>
        <v>1</v>
      </c>
      <c r="AH922" s="6">
        <f>AVERAGE(Feedback[[#This Row],[S.A]:[Gymm]])</f>
        <v>3.25</v>
      </c>
      <c r="AI922" s="6">
        <f>AVERAGE(Feedback[[#This Row],[S.A]:[C-I-P]])</f>
        <v>4</v>
      </c>
      <c r="AJ922" s="6">
        <f>AVERAGE(Feedback[[#This Row],[RM_S]:[RM_C]])</f>
        <v>3.5</v>
      </c>
      <c r="AK922" s="6">
        <f>AVERAGE(Feedback[[#This Row],[F_Q]:[Var_Food]])</f>
        <v>3.5</v>
      </c>
      <c r="AL922" s="6">
        <f>AVERAGE(Feedback[[#This Row],[B &amp; TV]:[Gymm]])</f>
        <v>2</v>
      </c>
    </row>
    <row r="923" spans="1:38" x14ac:dyDescent="0.3">
      <c r="A923">
        <v>922</v>
      </c>
      <c r="B923" s="1">
        <v>44172</v>
      </c>
      <c r="C923" s="1">
        <v>44184</v>
      </c>
      <c r="D923" s="5">
        <f>INT(YEAR(Feedback[[#This Row],[Checkin Date]]))</f>
        <v>2020</v>
      </c>
      <c r="E923" s="5" t="s">
        <v>2010</v>
      </c>
      <c r="F923" s="5" t="str">
        <f>TEXT(Feedback[[#This Row],[Checkin Date]],"dddd")</f>
        <v>Monday</v>
      </c>
      <c r="G923" s="5" t="str">
        <f>IF(OR(Feedback[[#This Row],[Checkin Day]]="Monday",Feedback[[#This Row],[Checkin Day]]="Tuesday",Feedback[[#This Row],[Checkin Day]]="Wednesday",Feedback[[#This Row],[Checkin Day]]="Thursday"),"Weekdays","Weekends")</f>
        <v>Weekdays</v>
      </c>
      <c r="H923">
        <v>12</v>
      </c>
      <c r="I9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23" t="s">
        <v>953</v>
      </c>
      <c r="K923" t="s">
        <v>37</v>
      </c>
      <c r="L923" s="1">
        <v>35609</v>
      </c>
      <c r="M923" s="5">
        <f ca="1">DATEDIF(Feedback[[#This Row],[Date of Birth]],TODAY(),"Y")</f>
        <v>28</v>
      </c>
      <c r="N923" t="s">
        <v>31</v>
      </c>
      <c r="O923" t="s">
        <v>1994</v>
      </c>
      <c r="P923">
        <v>1</v>
      </c>
      <c r="Q923">
        <v>8</v>
      </c>
      <c r="R923" t="s">
        <v>24</v>
      </c>
      <c r="S923" t="s">
        <v>28</v>
      </c>
      <c r="T923" t="s">
        <v>27</v>
      </c>
      <c r="U923" t="s">
        <v>24</v>
      </c>
      <c r="V923" t="s">
        <v>26</v>
      </c>
      <c r="W923" t="s">
        <v>27</v>
      </c>
      <c r="X923" t="s">
        <v>25</v>
      </c>
      <c r="Y923" t="s">
        <v>28</v>
      </c>
      <c r="Z923" s="6">
        <f>VLOOKUP(Feedback[[#This Row],[Staff attitude]],Rating_Range[],2,0)</f>
        <v>3</v>
      </c>
      <c r="AA923" s="6">
        <f>VLOOKUP(Feedback[[#This Row],[Check-in Process]],Rating_Range[],2,0)</f>
        <v>5</v>
      </c>
      <c r="AB923" s="6">
        <f>VLOOKUP(Feedback[[#This Row],[Room service]],Rating_Range[],2,0)</f>
        <v>2</v>
      </c>
      <c r="AC923" s="6">
        <f>VLOOKUP(Feedback[[#This Row],[Room cleanliness]],Rating_Range[],2,0)</f>
        <v>3</v>
      </c>
      <c r="AD923" s="6">
        <f>VLOOKUP(Feedback[[#This Row],[Food quality]],Rating_Range[],2,0)</f>
        <v>1</v>
      </c>
      <c r="AE923" s="6">
        <f>VLOOKUP(Feedback[[#This Row],[Variety of food]],Rating_Range[],2,0)</f>
        <v>2</v>
      </c>
      <c r="AF923" s="6">
        <f>VLOOKUP(Feedback[[#This Row],[Broadband &amp; TV]],Rating_Range[],2,0)</f>
        <v>4</v>
      </c>
      <c r="AG923" s="6">
        <f>VLOOKUP(Feedback[[#This Row],[Gym]],Rating_Range[],2,0)</f>
        <v>5</v>
      </c>
      <c r="AH923" s="6">
        <f>AVERAGE(Feedback[[#This Row],[S.A]:[Gymm]])</f>
        <v>3.125</v>
      </c>
      <c r="AI923" s="6">
        <f>AVERAGE(Feedback[[#This Row],[S.A]:[C-I-P]])</f>
        <v>4</v>
      </c>
      <c r="AJ923" s="6">
        <f>AVERAGE(Feedback[[#This Row],[RM_S]:[RM_C]])</f>
        <v>2.5</v>
      </c>
      <c r="AK923" s="6">
        <f>AVERAGE(Feedback[[#This Row],[F_Q]:[Var_Food]])</f>
        <v>1.5</v>
      </c>
      <c r="AL923" s="6">
        <f>AVERAGE(Feedback[[#This Row],[B &amp; TV]:[Gymm]])</f>
        <v>4.5</v>
      </c>
    </row>
    <row r="924" spans="1:38" x14ac:dyDescent="0.3">
      <c r="A924">
        <v>923</v>
      </c>
      <c r="B924" s="1">
        <v>43890</v>
      </c>
      <c r="C924" s="1">
        <v>43891</v>
      </c>
      <c r="D924" s="5">
        <f>INT(YEAR(Feedback[[#This Row],[Checkin Date]]))</f>
        <v>2020</v>
      </c>
      <c r="E924" s="5" t="s">
        <v>2018</v>
      </c>
      <c r="F924" s="5" t="str">
        <f>TEXT(Feedback[[#This Row],[Checkin Date]],"dddd")</f>
        <v>Saturday</v>
      </c>
      <c r="G924" s="5" t="str">
        <f>IF(OR(Feedback[[#This Row],[Checkin Day]]="Monday",Feedback[[#This Row],[Checkin Day]]="Tuesday",Feedback[[#This Row],[Checkin Day]]="Wednesday",Feedback[[#This Row],[Checkin Day]]="Thursday"),"Weekdays","Weekends")</f>
        <v>Weekends</v>
      </c>
      <c r="H924">
        <v>1</v>
      </c>
      <c r="I9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924" t="s">
        <v>954</v>
      </c>
      <c r="K924" t="s">
        <v>21</v>
      </c>
      <c r="L924" s="1">
        <v>32367</v>
      </c>
      <c r="M924" s="5">
        <f ca="1">DATEDIF(Feedback[[#This Row],[Date of Birth]],TODAY(),"Y")</f>
        <v>36</v>
      </c>
      <c r="N924" t="s">
        <v>22</v>
      </c>
      <c r="O924" t="s">
        <v>1995</v>
      </c>
      <c r="P924">
        <v>4</v>
      </c>
      <c r="Q924">
        <v>9</v>
      </c>
      <c r="R924" t="s">
        <v>28</v>
      </c>
      <c r="S924" t="s">
        <v>24</v>
      </c>
      <c r="T924" t="s">
        <v>25</v>
      </c>
      <c r="U924" t="s">
        <v>27</v>
      </c>
      <c r="V924" t="s">
        <v>24</v>
      </c>
      <c r="W924" t="s">
        <v>26</v>
      </c>
      <c r="X924" t="s">
        <v>25</v>
      </c>
      <c r="Y924" t="s">
        <v>26</v>
      </c>
      <c r="Z924" s="6">
        <f>VLOOKUP(Feedback[[#This Row],[Staff attitude]],Rating_Range[],2,0)</f>
        <v>5</v>
      </c>
      <c r="AA924" s="6">
        <f>VLOOKUP(Feedback[[#This Row],[Check-in Process]],Rating_Range[],2,0)</f>
        <v>3</v>
      </c>
      <c r="AB924" s="6">
        <f>VLOOKUP(Feedback[[#This Row],[Room service]],Rating_Range[],2,0)</f>
        <v>4</v>
      </c>
      <c r="AC924" s="6">
        <f>VLOOKUP(Feedback[[#This Row],[Room cleanliness]],Rating_Range[],2,0)</f>
        <v>2</v>
      </c>
      <c r="AD924" s="6">
        <f>VLOOKUP(Feedback[[#This Row],[Food quality]],Rating_Range[],2,0)</f>
        <v>3</v>
      </c>
      <c r="AE924" s="6">
        <f>VLOOKUP(Feedback[[#This Row],[Variety of food]],Rating_Range[],2,0)</f>
        <v>1</v>
      </c>
      <c r="AF924" s="6">
        <f>VLOOKUP(Feedback[[#This Row],[Broadband &amp; TV]],Rating_Range[],2,0)</f>
        <v>4</v>
      </c>
      <c r="AG924" s="6">
        <f>VLOOKUP(Feedback[[#This Row],[Gym]],Rating_Range[],2,0)</f>
        <v>1</v>
      </c>
      <c r="AH924" s="6">
        <f>AVERAGE(Feedback[[#This Row],[S.A]:[Gymm]])</f>
        <v>2.875</v>
      </c>
      <c r="AI924" s="6">
        <f>AVERAGE(Feedback[[#This Row],[S.A]:[C-I-P]])</f>
        <v>4</v>
      </c>
      <c r="AJ924" s="6">
        <f>AVERAGE(Feedback[[#This Row],[RM_S]:[RM_C]])</f>
        <v>3</v>
      </c>
      <c r="AK924" s="6">
        <f>AVERAGE(Feedback[[#This Row],[F_Q]:[Var_Food]])</f>
        <v>2</v>
      </c>
      <c r="AL924" s="6">
        <f>AVERAGE(Feedback[[#This Row],[B &amp; TV]:[Gymm]])</f>
        <v>2.5</v>
      </c>
    </row>
    <row r="925" spans="1:38" x14ac:dyDescent="0.3">
      <c r="A925">
        <v>924</v>
      </c>
      <c r="B925" s="1">
        <v>44108</v>
      </c>
      <c r="C925" s="1">
        <v>44138</v>
      </c>
      <c r="D925" s="5">
        <f>INT(YEAR(Feedback[[#This Row],[Checkin Date]]))</f>
        <v>2020</v>
      </c>
      <c r="E925" s="5" t="s">
        <v>2013</v>
      </c>
      <c r="F925" s="5" t="str">
        <f>TEXT(Feedback[[#This Row],[Checkin Date]],"dddd")</f>
        <v>Sunday</v>
      </c>
      <c r="G925" s="5" t="str">
        <f>IF(OR(Feedback[[#This Row],[Checkin Day]]="Monday",Feedback[[#This Row],[Checkin Day]]="Tuesday",Feedback[[#This Row],[Checkin Day]]="Wednesday",Feedback[[#This Row],[Checkin Day]]="Thursday"),"Weekdays","Weekends")</f>
        <v>Weekends</v>
      </c>
      <c r="H925">
        <v>30</v>
      </c>
      <c r="I9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25" t="s">
        <v>955</v>
      </c>
      <c r="K925" t="s">
        <v>37</v>
      </c>
      <c r="L925" s="1">
        <v>32856</v>
      </c>
      <c r="M925" s="5">
        <f ca="1">DATEDIF(Feedback[[#This Row],[Date of Birth]],TODAY(),"Y")</f>
        <v>35</v>
      </c>
      <c r="N925" t="s">
        <v>31</v>
      </c>
      <c r="O925" t="s">
        <v>1992</v>
      </c>
      <c r="P925">
        <v>5</v>
      </c>
      <c r="Q925">
        <v>3</v>
      </c>
      <c r="R925" t="s">
        <v>27</v>
      </c>
      <c r="S925" t="s">
        <v>27</v>
      </c>
      <c r="T925" t="s">
        <v>24</v>
      </c>
      <c r="U925" t="s">
        <v>28</v>
      </c>
      <c r="V925" t="s">
        <v>27</v>
      </c>
      <c r="W925" t="s">
        <v>26</v>
      </c>
      <c r="X925" t="s">
        <v>25</v>
      </c>
      <c r="Y925" t="s">
        <v>25</v>
      </c>
      <c r="Z925" s="6">
        <f>VLOOKUP(Feedback[[#This Row],[Staff attitude]],Rating_Range[],2,0)</f>
        <v>2</v>
      </c>
      <c r="AA925" s="6">
        <f>VLOOKUP(Feedback[[#This Row],[Check-in Process]],Rating_Range[],2,0)</f>
        <v>2</v>
      </c>
      <c r="AB925" s="6">
        <f>VLOOKUP(Feedback[[#This Row],[Room service]],Rating_Range[],2,0)</f>
        <v>3</v>
      </c>
      <c r="AC925" s="6">
        <f>VLOOKUP(Feedback[[#This Row],[Room cleanliness]],Rating_Range[],2,0)</f>
        <v>5</v>
      </c>
      <c r="AD925" s="6">
        <f>VLOOKUP(Feedback[[#This Row],[Food quality]],Rating_Range[],2,0)</f>
        <v>2</v>
      </c>
      <c r="AE925" s="6">
        <f>VLOOKUP(Feedback[[#This Row],[Variety of food]],Rating_Range[],2,0)</f>
        <v>1</v>
      </c>
      <c r="AF925" s="6">
        <f>VLOOKUP(Feedback[[#This Row],[Broadband &amp; TV]],Rating_Range[],2,0)</f>
        <v>4</v>
      </c>
      <c r="AG925" s="6">
        <f>VLOOKUP(Feedback[[#This Row],[Gym]],Rating_Range[],2,0)</f>
        <v>4</v>
      </c>
      <c r="AH925" s="6">
        <f>AVERAGE(Feedback[[#This Row],[S.A]:[Gymm]])</f>
        <v>2.875</v>
      </c>
      <c r="AI925" s="6">
        <f>AVERAGE(Feedback[[#This Row],[S.A]:[C-I-P]])</f>
        <v>2</v>
      </c>
      <c r="AJ925" s="6">
        <f>AVERAGE(Feedback[[#This Row],[RM_S]:[RM_C]])</f>
        <v>4</v>
      </c>
      <c r="AK925" s="6">
        <f>AVERAGE(Feedback[[#This Row],[F_Q]:[Var_Food]])</f>
        <v>1.5</v>
      </c>
      <c r="AL925" s="6">
        <f>AVERAGE(Feedback[[#This Row],[B &amp; TV]:[Gymm]])</f>
        <v>4</v>
      </c>
    </row>
    <row r="926" spans="1:38" x14ac:dyDescent="0.3">
      <c r="A926">
        <v>925</v>
      </c>
      <c r="B926" s="1">
        <v>44765</v>
      </c>
      <c r="C926" s="1">
        <v>44772</v>
      </c>
      <c r="D926" s="5">
        <f>INT(YEAR(Feedback[[#This Row],[Checkin Date]]))</f>
        <v>2022</v>
      </c>
      <c r="E926" s="5" t="s">
        <v>2016</v>
      </c>
      <c r="F926" s="5" t="str">
        <f>TEXT(Feedback[[#This Row],[Checkin Date]],"dddd")</f>
        <v>Saturday</v>
      </c>
      <c r="G926" s="5" t="str">
        <f>IF(OR(Feedback[[#This Row],[Checkin Day]]="Monday",Feedback[[#This Row],[Checkin Day]]="Tuesday",Feedback[[#This Row],[Checkin Day]]="Wednesday",Feedback[[#This Row],[Checkin Day]]="Thursday"),"Weekdays","Weekends")</f>
        <v>Weekends</v>
      </c>
      <c r="H926">
        <v>7</v>
      </c>
      <c r="I9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26" t="s">
        <v>956</v>
      </c>
      <c r="K926" t="s">
        <v>21</v>
      </c>
      <c r="L926" s="1">
        <v>22746</v>
      </c>
      <c r="M926" s="5">
        <f ca="1">DATEDIF(Feedback[[#This Row],[Date of Birth]],TODAY(),"Y")</f>
        <v>63</v>
      </c>
      <c r="N926" t="s">
        <v>35</v>
      </c>
      <c r="O926" t="s">
        <v>1994</v>
      </c>
      <c r="P926">
        <v>5</v>
      </c>
      <c r="Q926">
        <v>5</v>
      </c>
      <c r="R926" t="s">
        <v>25</v>
      </c>
      <c r="S926" t="s">
        <v>28</v>
      </c>
      <c r="T926" t="s">
        <v>24</v>
      </c>
      <c r="U926" t="s">
        <v>28</v>
      </c>
      <c r="V926" t="s">
        <v>27</v>
      </c>
      <c r="W926" t="s">
        <v>27</v>
      </c>
      <c r="X926" t="s">
        <v>25</v>
      </c>
      <c r="Y926" t="s">
        <v>28</v>
      </c>
      <c r="Z926" s="6">
        <f>VLOOKUP(Feedback[[#This Row],[Staff attitude]],Rating_Range[],2,0)</f>
        <v>4</v>
      </c>
      <c r="AA926" s="6">
        <f>VLOOKUP(Feedback[[#This Row],[Check-in Process]],Rating_Range[],2,0)</f>
        <v>5</v>
      </c>
      <c r="AB926" s="6">
        <f>VLOOKUP(Feedback[[#This Row],[Room service]],Rating_Range[],2,0)</f>
        <v>3</v>
      </c>
      <c r="AC926" s="6">
        <f>VLOOKUP(Feedback[[#This Row],[Room cleanliness]],Rating_Range[],2,0)</f>
        <v>5</v>
      </c>
      <c r="AD926" s="6">
        <f>VLOOKUP(Feedback[[#This Row],[Food quality]],Rating_Range[],2,0)</f>
        <v>2</v>
      </c>
      <c r="AE926" s="6">
        <f>VLOOKUP(Feedback[[#This Row],[Variety of food]],Rating_Range[],2,0)</f>
        <v>2</v>
      </c>
      <c r="AF926" s="6">
        <f>VLOOKUP(Feedback[[#This Row],[Broadband &amp; TV]],Rating_Range[],2,0)</f>
        <v>4</v>
      </c>
      <c r="AG926" s="6">
        <f>VLOOKUP(Feedback[[#This Row],[Gym]],Rating_Range[],2,0)</f>
        <v>5</v>
      </c>
      <c r="AH926" s="6">
        <f>AVERAGE(Feedback[[#This Row],[S.A]:[Gymm]])</f>
        <v>3.75</v>
      </c>
      <c r="AI926" s="6">
        <f>AVERAGE(Feedback[[#This Row],[S.A]:[C-I-P]])</f>
        <v>4.5</v>
      </c>
      <c r="AJ926" s="6">
        <f>AVERAGE(Feedback[[#This Row],[RM_S]:[RM_C]])</f>
        <v>4</v>
      </c>
      <c r="AK926" s="6">
        <f>AVERAGE(Feedback[[#This Row],[F_Q]:[Var_Food]])</f>
        <v>2</v>
      </c>
      <c r="AL926" s="6">
        <f>AVERAGE(Feedback[[#This Row],[B &amp; TV]:[Gymm]])</f>
        <v>4.5</v>
      </c>
    </row>
    <row r="927" spans="1:38" x14ac:dyDescent="0.3">
      <c r="A927">
        <v>926</v>
      </c>
      <c r="B927" s="1">
        <v>43841</v>
      </c>
      <c r="C927" s="1">
        <v>43865</v>
      </c>
      <c r="D927" s="5">
        <f>INT(YEAR(Feedback[[#This Row],[Checkin Date]]))</f>
        <v>2020</v>
      </c>
      <c r="E927" s="5" t="s">
        <v>2014</v>
      </c>
      <c r="F927" s="5" t="str">
        <f>TEXT(Feedback[[#This Row],[Checkin Date]],"dddd")</f>
        <v>Saturday</v>
      </c>
      <c r="G927" s="5" t="str">
        <f>IF(OR(Feedback[[#This Row],[Checkin Day]]="Monday",Feedback[[#This Row],[Checkin Day]]="Tuesday",Feedback[[#This Row],[Checkin Day]]="Wednesday",Feedback[[#This Row],[Checkin Day]]="Thursday"),"Weekdays","Weekends")</f>
        <v>Weekends</v>
      </c>
      <c r="H927">
        <v>24</v>
      </c>
      <c r="I9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27" t="s">
        <v>957</v>
      </c>
      <c r="K927" t="s">
        <v>37</v>
      </c>
      <c r="L927" s="1">
        <v>26912</v>
      </c>
      <c r="M927" s="5">
        <f ca="1">DATEDIF(Feedback[[#This Row],[Date of Birth]],TODAY(),"Y")</f>
        <v>51</v>
      </c>
      <c r="N927" t="s">
        <v>31</v>
      </c>
      <c r="O927" t="s">
        <v>1992</v>
      </c>
      <c r="P927">
        <v>3</v>
      </c>
      <c r="Q927">
        <v>9</v>
      </c>
      <c r="R927" t="s">
        <v>28</v>
      </c>
      <c r="S927" t="s">
        <v>28</v>
      </c>
      <c r="T927" t="s">
        <v>24</v>
      </c>
      <c r="U927" t="s">
        <v>27</v>
      </c>
      <c r="V927" t="s">
        <v>26</v>
      </c>
      <c r="W927" t="s">
        <v>26</v>
      </c>
      <c r="X927" t="s">
        <v>26</v>
      </c>
      <c r="Y927" t="s">
        <v>28</v>
      </c>
      <c r="Z927" s="6">
        <f>VLOOKUP(Feedback[[#This Row],[Staff attitude]],Rating_Range[],2,0)</f>
        <v>5</v>
      </c>
      <c r="AA927" s="6">
        <f>VLOOKUP(Feedback[[#This Row],[Check-in Process]],Rating_Range[],2,0)</f>
        <v>5</v>
      </c>
      <c r="AB927" s="6">
        <f>VLOOKUP(Feedback[[#This Row],[Room service]],Rating_Range[],2,0)</f>
        <v>3</v>
      </c>
      <c r="AC927" s="6">
        <f>VLOOKUP(Feedback[[#This Row],[Room cleanliness]],Rating_Range[],2,0)</f>
        <v>2</v>
      </c>
      <c r="AD927" s="6">
        <f>VLOOKUP(Feedback[[#This Row],[Food quality]],Rating_Range[],2,0)</f>
        <v>1</v>
      </c>
      <c r="AE927" s="6">
        <f>VLOOKUP(Feedback[[#This Row],[Variety of food]],Rating_Range[],2,0)</f>
        <v>1</v>
      </c>
      <c r="AF927" s="6">
        <f>VLOOKUP(Feedback[[#This Row],[Broadband &amp; TV]],Rating_Range[],2,0)</f>
        <v>1</v>
      </c>
      <c r="AG927" s="6">
        <f>VLOOKUP(Feedback[[#This Row],[Gym]],Rating_Range[],2,0)</f>
        <v>5</v>
      </c>
      <c r="AH927" s="6">
        <f>AVERAGE(Feedback[[#This Row],[S.A]:[Gymm]])</f>
        <v>2.875</v>
      </c>
      <c r="AI927" s="6">
        <f>AVERAGE(Feedback[[#This Row],[S.A]:[C-I-P]])</f>
        <v>5</v>
      </c>
      <c r="AJ927" s="6">
        <f>AVERAGE(Feedback[[#This Row],[RM_S]:[RM_C]])</f>
        <v>2.5</v>
      </c>
      <c r="AK927" s="6">
        <f>AVERAGE(Feedback[[#This Row],[F_Q]:[Var_Food]])</f>
        <v>1</v>
      </c>
      <c r="AL927" s="6">
        <f>AVERAGE(Feedback[[#This Row],[B &amp; TV]:[Gymm]])</f>
        <v>3</v>
      </c>
    </row>
    <row r="928" spans="1:38" x14ac:dyDescent="0.3">
      <c r="A928">
        <v>927</v>
      </c>
      <c r="B928" s="1">
        <v>43823</v>
      </c>
      <c r="C928" s="1">
        <v>43844</v>
      </c>
      <c r="D928" s="5">
        <f>INT(YEAR(Feedback[[#This Row],[Checkin Date]]))</f>
        <v>2019</v>
      </c>
      <c r="E928" s="5" t="s">
        <v>2010</v>
      </c>
      <c r="F928" s="5" t="str">
        <f>TEXT(Feedback[[#This Row],[Checkin Date]],"dddd")</f>
        <v>Tuesday</v>
      </c>
      <c r="G928" s="5" t="str">
        <f>IF(OR(Feedback[[#This Row],[Checkin Day]]="Monday",Feedback[[#This Row],[Checkin Day]]="Tuesday",Feedback[[#This Row],[Checkin Day]]="Wednesday",Feedback[[#This Row],[Checkin Day]]="Thursday"),"Weekdays","Weekends")</f>
        <v>Weekdays</v>
      </c>
      <c r="H928">
        <v>21</v>
      </c>
      <c r="I9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28" t="s">
        <v>958</v>
      </c>
      <c r="K928" t="s">
        <v>37</v>
      </c>
      <c r="L928" s="1">
        <v>33217</v>
      </c>
      <c r="M928" s="5">
        <f ca="1">DATEDIF(Feedback[[#This Row],[Date of Birth]],TODAY(),"Y")</f>
        <v>34</v>
      </c>
      <c r="N928" t="s">
        <v>22</v>
      </c>
      <c r="O928" t="s">
        <v>23</v>
      </c>
      <c r="P928">
        <v>3</v>
      </c>
      <c r="Q928">
        <v>9</v>
      </c>
      <c r="R928" t="s">
        <v>24</v>
      </c>
      <c r="S928" t="s">
        <v>25</v>
      </c>
      <c r="T928" t="s">
        <v>28</v>
      </c>
      <c r="U928" t="s">
        <v>28</v>
      </c>
      <c r="V928" t="s">
        <v>28</v>
      </c>
      <c r="W928" t="s">
        <v>24</v>
      </c>
      <c r="X928" t="s">
        <v>24</v>
      </c>
      <c r="Y928" t="s">
        <v>28</v>
      </c>
      <c r="Z928" s="6">
        <f>VLOOKUP(Feedback[[#This Row],[Staff attitude]],Rating_Range[],2,0)</f>
        <v>3</v>
      </c>
      <c r="AA928" s="6">
        <f>VLOOKUP(Feedback[[#This Row],[Check-in Process]],Rating_Range[],2,0)</f>
        <v>4</v>
      </c>
      <c r="AB928" s="6">
        <f>VLOOKUP(Feedback[[#This Row],[Room service]],Rating_Range[],2,0)</f>
        <v>5</v>
      </c>
      <c r="AC928" s="6">
        <f>VLOOKUP(Feedback[[#This Row],[Room cleanliness]],Rating_Range[],2,0)</f>
        <v>5</v>
      </c>
      <c r="AD928" s="6">
        <f>VLOOKUP(Feedback[[#This Row],[Food quality]],Rating_Range[],2,0)</f>
        <v>5</v>
      </c>
      <c r="AE928" s="6">
        <f>VLOOKUP(Feedback[[#This Row],[Variety of food]],Rating_Range[],2,0)</f>
        <v>3</v>
      </c>
      <c r="AF928" s="6">
        <f>VLOOKUP(Feedback[[#This Row],[Broadband &amp; TV]],Rating_Range[],2,0)</f>
        <v>3</v>
      </c>
      <c r="AG928" s="6">
        <f>VLOOKUP(Feedback[[#This Row],[Gym]],Rating_Range[],2,0)</f>
        <v>5</v>
      </c>
      <c r="AH928" s="6">
        <f>AVERAGE(Feedback[[#This Row],[S.A]:[Gymm]])</f>
        <v>4.125</v>
      </c>
      <c r="AI928" s="6">
        <f>AVERAGE(Feedback[[#This Row],[S.A]:[C-I-P]])</f>
        <v>3.5</v>
      </c>
      <c r="AJ928" s="6">
        <f>AVERAGE(Feedback[[#This Row],[RM_S]:[RM_C]])</f>
        <v>5</v>
      </c>
      <c r="AK928" s="6">
        <f>AVERAGE(Feedback[[#This Row],[F_Q]:[Var_Food]])</f>
        <v>4</v>
      </c>
      <c r="AL928" s="6">
        <f>AVERAGE(Feedback[[#This Row],[B &amp; TV]:[Gymm]])</f>
        <v>4</v>
      </c>
    </row>
    <row r="929" spans="1:38" x14ac:dyDescent="0.3">
      <c r="A929">
        <v>928</v>
      </c>
      <c r="B929" s="1">
        <v>44794</v>
      </c>
      <c r="C929" s="1">
        <v>44797</v>
      </c>
      <c r="D929" s="5">
        <f>INT(YEAR(Feedback[[#This Row],[Checkin Date]]))</f>
        <v>2022</v>
      </c>
      <c r="E929" s="5" t="s">
        <v>2012</v>
      </c>
      <c r="F929" s="5" t="str">
        <f>TEXT(Feedback[[#This Row],[Checkin Date]],"dddd")</f>
        <v>Sunday</v>
      </c>
      <c r="G929" s="5" t="str">
        <f>IF(OR(Feedback[[#This Row],[Checkin Day]]="Monday",Feedback[[#This Row],[Checkin Day]]="Tuesday",Feedback[[#This Row],[Checkin Day]]="Wednesday",Feedback[[#This Row],[Checkin Day]]="Thursday"),"Weekdays","Weekends")</f>
        <v>Weekends</v>
      </c>
      <c r="H929">
        <v>3</v>
      </c>
      <c r="I9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929" t="s">
        <v>959</v>
      </c>
      <c r="K929" t="s">
        <v>37</v>
      </c>
      <c r="L929" s="1">
        <v>28131</v>
      </c>
      <c r="M929" s="5">
        <f ca="1">DATEDIF(Feedback[[#This Row],[Date of Birth]],TODAY(),"Y")</f>
        <v>48</v>
      </c>
      <c r="N929" t="s">
        <v>35</v>
      </c>
      <c r="O929" t="s">
        <v>1995</v>
      </c>
      <c r="P929">
        <v>3</v>
      </c>
      <c r="Q929">
        <v>6</v>
      </c>
      <c r="R929" t="s">
        <v>27</v>
      </c>
      <c r="S929" t="s">
        <v>27</v>
      </c>
      <c r="T929" t="s">
        <v>28</v>
      </c>
      <c r="U929" t="s">
        <v>27</v>
      </c>
      <c r="V929" t="s">
        <v>28</v>
      </c>
      <c r="W929" t="s">
        <v>25</v>
      </c>
      <c r="X929" t="s">
        <v>27</v>
      </c>
      <c r="Y929" t="s">
        <v>28</v>
      </c>
      <c r="Z929" s="6">
        <f>VLOOKUP(Feedback[[#This Row],[Staff attitude]],Rating_Range[],2,0)</f>
        <v>2</v>
      </c>
      <c r="AA929" s="6">
        <f>VLOOKUP(Feedback[[#This Row],[Check-in Process]],Rating_Range[],2,0)</f>
        <v>2</v>
      </c>
      <c r="AB929" s="6">
        <f>VLOOKUP(Feedback[[#This Row],[Room service]],Rating_Range[],2,0)</f>
        <v>5</v>
      </c>
      <c r="AC929" s="6">
        <f>VLOOKUP(Feedback[[#This Row],[Room cleanliness]],Rating_Range[],2,0)</f>
        <v>2</v>
      </c>
      <c r="AD929" s="6">
        <f>VLOOKUP(Feedback[[#This Row],[Food quality]],Rating_Range[],2,0)</f>
        <v>5</v>
      </c>
      <c r="AE929" s="6">
        <f>VLOOKUP(Feedback[[#This Row],[Variety of food]],Rating_Range[],2,0)</f>
        <v>4</v>
      </c>
      <c r="AF929" s="6">
        <f>VLOOKUP(Feedback[[#This Row],[Broadband &amp; TV]],Rating_Range[],2,0)</f>
        <v>2</v>
      </c>
      <c r="AG929" s="6">
        <f>VLOOKUP(Feedback[[#This Row],[Gym]],Rating_Range[],2,0)</f>
        <v>5</v>
      </c>
      <c r="AH929" s="6">
        <f>AVERAGE(Feedback[[#This Row],[S.A]:[Gymm]])</f>
        <v>3.375</v>
      </c>
      <c r="AI929" s="6">
        <f>AVERAGE(Feedback[[#This Row],[S.A]:[C-I-P]])</f>
        <v>2</v>
      </c>
      <c r="AJ929" s="6">
        <f>AVERAGE(Feedback[[#This Row],[RM_S]:[RM_C]])</f>
        <v>3.5</v>
      </c>
      <c r="AK929" s="6">
        <f>AVERAGE(Feedback[[#This Row],[F_Q]:[Var_Food]])</f>
        <v>4.5</v>
      </c>
      <c r="AL929" s="6">
        <f>AVERAGE(Feedback[[#This Row],[B &amp; TV]:[Gymm]])</f>
        <v>3.5</v>
      </c>
    </row>
    <row r="930" spans="1:38" x14ac:dyDescent="0.3">
      <c r="A930">
        <v>929</v>
      </c>
      <c r="B930" s="1">
        <v>44594</v>
      </c>
      <c r="C930" s="1">
        <v>44622</v>
      </c>
      <c r="D930" s="5">
        <f>INT(YEAR(Feedback[[#This Row],[Checkin Date]]))</f>
        <v>2022</v>
      </c>
      <c r="E930" s="5" t="s">
        <v>2018</v>
      </c>
      <c r="F930" s="5" t="str">
        <f>TEXT(Feedback[[#This Row],[Checkin Date]],"dddd")</f>
        <v>Wednesday</v>
      </c>
      <c r="G930" s="5" t="str">
        <f>IF(OR(Feedback[[#This Row],[Checkin Day]]="Monday",Feedback[[#This Row],[Checkin Day]]="Tuesday",Feedback[[#This Row],[Checkin Day]]="Wednesday",Feedback[[#This Row],[Checkin Day]]="Thursday"),"Weekdays","Weekends")</f>
        <v>Weekdays</v>
      </c>
      <c r="H930">
        <v>28</v>
      </c>
      <c r="I9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30" t="s">
        <v>960</v>
      </c>
      <c r="K930" t="s">
        <v>21</v>
      </c>
      <c r="L930" s="1">
        <v>35414</v>
      </c>
      <c r="M930" s="5">
        <f ca="1">DATEDIF(Feedback[[#This Row],[Date of Birth]],TODAY(),"Y")</f>
        <v>28</v>
      </c>
      <c r="N930" t="s">
        <v>22</v>
      </c>
      <c r="O930" t="s">
        <v>23</v>
      </c>
      <c r="P930">
        <v>5</v>
      </c>
      <c r="Q930">
        <v>6</v>
      </c>
      <c r="R930" t="s">
        <v>28</v>
      </c>
      <c r="S930" t="s">
        <v>28</v>
      </c>
      <c r="T930" t="s">
        <v>24</v>
      </c>
      <c r="U930" t="s">
        <v>27</v>
      </c>
      <c r="V930" t="s">
        <v>24</v>
      </c>
      <c r="W930" t="s">
        <v>26</v>
      </c>
      <c r="X930" t="s">
        <v>24</v>
      </c>
      <c r="Y930" t="s">
        <v>24</v>
      </c>
      <c r="Z930" s="6">
        <f>VLOOKUP(Feedback[[#This Row],[Staff attitude]],Rating_Range[],2,0)</f>
        <v>5</v>
      </c>
      <c r="AA930" s="6">
        <f>VLOOKUP(Feedback[[#This Row],[Check-in Process]],Rating_Range[],2,0)</f>
        <v>5</v>
      </c>
      <c r="AB930" s="6">
        <f>VLOOKUP(Feedback[[#This Row],[Room service]],Rating_Range[],2,0)</f>
        <v>3</v>
      </c>
      <c r="AC930" s="6">
        <f>VLOOKUP(Feedback[[#This Row],[Room cleanliness]],Rating_Range[],2,0)</f>
        <v>2</v>
      </c>
      <c r="AD930" s="6">
        <f>VLOOKUP(Feedback[[#This Row],[Food quality]],Rating_Range[],2,0)</f>
        <v>3</v>
      </c>
      <c r="AE930" s="6">
        <f>VLOOKUP(Feedback[[#This Row],[Variety of food]],Rating_Range[],2,0)</f>
        <v>1</v>
      </c>
      <c r="AF930" s="6">
        <f>VLOOKUP(Feedback[[#This Row],[Broadband &amp; TV]],Rating_Range[],2,0)</f>
        <v>3</v>
      </c>
      <c r="AG930" s="6">
        <f>VLOOKUP(Feedback[[#This Row],[Gym]],Rating_Range[],2,0)</f>
        <v>3</v>
      </c>
      <c r="AH930" s="6">
        <f>AVERAGE(Feedback[[#This Row],[S.A]:[Gymm]])</f>
        <v>3.125</v>
      </c>
      <c r="AI930" s="6">
        <f>AVERAGE(Feedback[[#This Row],[S.A]:[C-I-P]])</f>
        <v>5</v>
      </c>
      <c r="AJ930" s="6">
        <f>AVERAGE(Feedback[[#This Row],[RM_S]:[RM_C]])</f>
        <v>2.5</v>
      </c>
      <c r="AK930" s="6">
        <f>AVERAGE(Feedback[[#This Row],[F_Q]:[Var_Food]])</f>
        <v>2</v>
      </c>
      <c r="AL930" s="6">
        <f>AVERAGE(Feedback[[#This Row],[B &amp; TV]:[Gymm]])</f>
        <v>3</v>
      </c>
    </row>
    <row r="931" spans="1:38" x14ac:dyDescent="0.3">
      <c r="A931">
        <v>930</v>
      </c>
      <c r="B931" s="1">
        <v>44640</v>
      </c>
      <c r="C931" s="1">
        <v>44658</v>
      </c>
      <c r="D931" s="5">
        <f>INT(YEAR(Feedback[[#This Row],[Checkin Date]]))</f>
        <v>2022</v>
      </c>
      <c r="E931" s="5" t="s">
        <v>2017</v>
      </c>
      <c r="F931" s="5" t="str">
        <f>TEXT(Feedback[[#This Row],[Checkin Date]],"dddd")</f>
        <v>Sunday</v>
      </c>
      <c r="G931" s="5" t="str">
        <f>IF(OR(Feedback[[#This Row],[Checkin Day]]="Monday",Feedback[[#This Row],[Checkin Day]]="Tuesday",Feedback[[#This Row],[Checkin Day]]="Wednesday",Feedback[[#This Row],[Checkin Day]]="Thursday"),"Weekdays","Weekends")</f>
        <v>Weekends</v>
      </c>
      <c r="H931">
        <v>18</v>
      </c>
      <c r="I9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31" t="s">
        <v>961</v>
      </c>
      <c r="K931" t="s">
        <v>37</v>
      </c>
      <c r="L931" s="1">
        <v>39082</v>
      </c>
      <c r="M931" s="5">
        <f ca="1">DATEDIF(Feedback[[#This Row],[Date of Birth]],TODAY(),"Y")</f>
        <v>18</v>
      </c>
      <c r="N931" t="s">
        <v>31</v>
      </c>
      <c r="O931" t="s">
        <v>1995</v>
      </c>
      <c r="P931">
        <v>4</v>
      </c>
      <c r="Q931">
        <v>9</v>
      </c>
      <c r="R931" t="s">
        <v>25</v>
      </c>
      <c r="S931" t="s">
        <v>28</v>
      </c>
      <c r="T931" t="s">
        <v>24</v>
      </c>
      <c r="U931" t="s">
        <v>28</v>
      </c>
      <c r="V931" t="s">
        <v>27</v>
      </c>
      <c r="W931" t="s">
        <v>28</v>
      </c>
      <c r="X931" t="s">
        <v>27</v>
      </c>
      <c r="Y931" t="s">
        <v>24</v>
      </c>
      <c r="Z931" s="6">
        <f>VLOOKUP(Feedback[[#This Row],[Staff attitude]],Rating_Range[],2,0)</f>
        <v>4</v>
      </c>
      <c r="AA931" s="6">
        <f>VLOOKUP(Feedback[[#This Row],[Check-in Process]],Rating_Range[],2,0)</f>
        <v>5</v>
      </c>
      <c r="AB931" s="6">
        <f>VLOOKUP(Feedback[[#This Row],[Room service]],Rating_Range[],2,0)</f>
        <v>3</v>
      </c>
      <c r="AC931" s="6">
        <f>VLOOKUP(Feedback[[#This Row],[Room cleanliness]],Rating_Range[],2,0)</f>
        <v>5</v>
      </c>
      <c r="AD931" s="6">
        <f>VLOOKUP(Feedback[[#This Row],[Food quality]],Rating_Range[],2,0)</f>
        <v>2</v>
      </c>
      <c r="AE931" s="6">
        <f>VLOOKUP(Feedback[[#This Row],[Variety of food]],Rating_Range[],2,0)</f>
        <v>5</v>
      </c>
      <c r="AF931" s="6">
        <f>VLOOKUP(Feedback[[#This Row],[Broadband &amp; TV]],Rating_Range[],2,0)</f>
        <v>2</v>
      </c>
      <c r="AG931" s="6">
        <f>VLOOKUP(Feedback[[#This Row],[Gym]],Rating_Range[],2,0)</f>
        <v>3</v>
      </c>
      <c r="AH931" s="6">
        <f>AVERAGE(Feedback[[#This Row],[S.A]:[Gymm]])</f>
        <v>3.625</v>
      </c>
      <c r="AI931" s="6">
        <f>AVERAGE(Feedback[[#This Row],[S.A]:[C-I-P]])</f>
        <v>4.5</v>
      </c>
      <c r="AJ931" s="6">
        <f>AVERAGE(Feedback[[#This Row],[RM_S]:[RM_C]])</f>
        <v>4</v>
      </c>
      <c r="AK931" s="6">
        <f>AVERAGE(Feedback[[#This Row],[F_Q]:[Var_Food]])</f>
        <v>3.5</v>
      </c>
      <c r="AL931" s="6">
        <f>AVERAGE(Feedback[[#This Row],[B &amp; TV]:[Gymm]])</f>
        <v>2.5</v>
      </c>
    </row>
    <row r="932" spans="1:38" x14ac:dyDescent="0.3">
      <c r="A932">
        <v>931</v>
      </c>
      <c r="B932" s="1">
        <v>44673</v>
      </c>
      <c r="C932" s="1">
        <v>44697</v>
      </c>
      <c r="D932" s="5">
        <f>INT(YEAR(Feedback[[#This Row],[Checkin Date]]))</f>
        <v>2022</v>
      </c>
      <c r="E932" s="5" t="s">
        <v>2008</v>
      </c>
      <c r="F932" s="5" t="str">
        <f>TEXT(Feedback[[#This Row],[Checkin Date]],"dddd")</f>
        <v>Friday</v>
      </c>
      <c r="G932" s="5" t="str">
        <f>IF(OR(Feedback[[#This Row],[Checkin Day]]="Monday",Feedback[[#This Row],[Checkin Day]]="Tuesday",Feedback[[#This Row],[Checkin Day]]="Wednesday",Feedback[[#This Row],[Checkin Day]]="Thursday"),"Weekdays","Weekends")</f>
        <v>Weekends</v>
      </c>
      <c r="H932">
        <v>24</v>
      </c>
      <c r="I9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32" t="s">
        <v>962</v>
      </c>
      <c r="K932" t="s">
        <v>21</v>
      </c>
      <c r="L932" s="1">
        <v>28430</v>
      </c>
      <c r="M932" s="5">
        <f ca="1">DATEDIF(Feedback[[#This Row],[Date of Birth]],TODAY(),"Y")</f>
        <v>47</v>
      </c>
      <c r="N932" t="s">
        <v>22</v>
      </c>
      <c r="O932" t="s">
        <v>23</v>
      </c>
      <c r="P932">
        <v>4</v>
      </c>
      <c r="Q932">
        <v>9</v>
      </c>
      <c r="R932" t="s">
        <v>24</v>
      </c>
      <c r="S932" t="s">
        <v>25</v>
      </c>
      <c r="T932" t="s">
        <v>27</v>
      </c>
      <c r="U932" t="s">
        <v>27</v>
      </c>
      <c r="V932" t="s">
        <v>27</v>
      </c>
      <c r="W932" t="s">
        <v>24</v>
      </c>
      <c r="X932" t="s">
        <v>26</v>
      </c>
      <c r="Y932" t="s">
        <v>27</v>
      </c>
      <c r="Z932" s="6">
        <f>VLOOKUP(Feedback[[#This Row],[Staff attitude]],Rating_Range[],2,0)</f>
        <v>3</v>
      </c>
      <c r="AA932" s="6">
        <f>VLOOKUP(Feedback[[#This Row],[Check-in Process]],Rating_Range[],2,0)</f>
        <v>4</v>
      </c>
      <c r="AB932" s="6">
        <f>VLOOKUP(Feedback[[#This Row],[Room service]],Rating_Range[],2,0)</f>
        <v>2</v>
      </c>
      <c r="AC932" s="6">
        <f>VLOOKUP(Feedback[[#This Row],[Room cleanliness]],Rating_Range[],2,0)</f>
        <v>2</v>
      </c>
      <c r="AD932" s="6">
        <f>VLOOKUP(Feedback[[#This Row],[Food quality]],Rating_Range[],2,0)</f>
        <v>2</v>
      </c>
      <c r="AE932" s="6">
        <f>VLOOKUP(Feedback[[#This Row],[Variety of food]],Rating_Range[],2,0)</f>
        <v>3</v>
      </c>
      <c r="AF932" s="6">
        <f>VLOOKUP(Feedback[[#This Row],[Broadband &amp; TV]],Rating_Range[],2,0)</f>
        <v>1</v>
      </c>
      <c r="AG932" s="6">
        <f>VLOOKUP(Feedback[[#This Row],[Gym]],Rating_Range[],2,0)</f>
        <v>2</v>
      </c>
      <c r="AH932" s="6">
        <f>AVERAGE(Feedback[[#This Row],[S.A]:[Gymm]])</f>
        <v>2.375</v>
      </c>
      <c r="AI932" s="6">
        <f>AVERAGE(Feedback[[#This Row],[S.A]:[C-I-P]])</f>
        <v>3.5</v>
      </c>
      <c r="AJ932" s="6">
        <f>AVERAGE(Feedback[[#This Row],[RM_S]:[RM_C]])</f>
        <v>2</v>
      </c>
      <c r="AK932" s="6">
        <f>AVERAGE(Feedback[[#This Row],[F_Q]:[Var_Food]])</f>
        <v>2.5</v>
      </c>
      <c r="AL932" s="6">
        <f>AVERAGE(Feedback[[#This Row],[B &amp; TV]:[Gymm]])</f>
        <v>1.5</v>
      </c>
    </row>
    <row r="933" spans="1:38" x14ac:dyDescent="0.3">
      <c r="A933">
        <v>932</v>
      </c>
      <c r="B933" s="1">
        <v>44231</v>
      </c>
      <c r="C933" s="1">
        <v>44241</v>
      </c>
      <c r="D933" s="5">
        <f>INT(YEAR(Feedback[[#This Row],[Checkin Date]]))</f>
        <v>2021</v>
      </c>
      <c r="E933" s="5" t="s">
        <v>2018</v>
      </c>
      <c r="F933" s="5" t="str">
        <f>TEXT(Feedback[[#This Row],[Checkin Date]],"dddd")</f>
        <v>Thursday</v>
      </c>
      <c r="G933" s="5" t="str">
        <f>IF(OR(Feedback[[#This Row],[Checkin Day]]="Monday",Feedback[[#This Row],[Checkin Day]]="Tuesday",Feedback[[#This Row],[Checkin Day]]="Wednesday",Feedback[[#This Row],[Checkin Day]]="Thursday"),"Weekdays","Weekends")</f>
        <v>Weekdays</v>
      </c>
      <c r="H933">
        <v>10</v>
      </c>
      <c r="I9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33" t="s">
        <v>963</v>
      </c>
      <c r="K933" t="s">
        <v>21</v>
      </c>
      <c r="L933" s="1">
        <v>26645</v>
      </c>
      <c r="M933" s="5">
        <f ca="1">DATEDIF(Feedback[[#This Row],[Date of Birth]],TODAY(),"Y")</f>
        <v>52</v>
      </c>
      <c r="N933" t="s">
        <v>35</v>
      </c>
      <c r="O933" t="s">
        <v>1995</v>
      </c>
      <c r="P933">
        <v>2</v>
      </c>
      <c r="Q933">
        <v>9</v>
      </c>
      <c r="R933" t="s">
        <v>28</v>
      </c>
      <c r="S933" t="s">
        <v>24</v>
      </c>
      <c r="T933" t="s">
        <v>28</v>
      </c>
      <c r="U933" t="s">
        <v>27</v>
      </c>
      <c r="V933" t="s">
        <v>27</v>
      </c>
      <c r="W933" t="s">
        <v>26</v>
      </c>
      <c r="X933" t="s">
        <v>25</v>
      </c>
      <c r="Y933" t="s">
        <v>25</v>
      </c>
      <c r="Z933" s="6">
        <f>VLOOKUP(Feedback[[#This Row],[Staff attitude]],Rating_Range[],2,0)</f>
        <v>5</v>
      </c>
      <c r="AA933" s="6">
        <f>VLOOKUP(Feedback[[#This Row],[Check-in Process]],Rating_Range[],2,0)</f>
        <v>3</v>
      </c>
      <c r="AB933" s="6">
        <f>VLOOKUP(Feedback[[#This Row],[Room service]],Rating_Range[],2,0)</f>
        <v>5</v>
      </c>
      <c r="AC933" s="6">
        <f>VLOOKUP(Feedback[[#This Row],[Room cleanliness]],Rating_Range[],2,0)</f>
        <v>2</v>
      </c>
      <c r="AD933" s="6">
        <f>VLOOKUP(Feedback[[#This Row],[Food quality]],Rating_Range[],2,0)</f>
        <v>2</v>
      </c>
      <c r="AE933" s="6">
        <f>VLOOKUP(Feedback[[#This Row],[Variety of food]],Rating_Range[],2,0)</f>
        <v>1</v>
      </c>
      <c r="AF933" s="6">
        <f>VLOOKUP(Feedback[[#This Row],[Broadband &amp; TV]],Rating_Range[],2,0)</f>
        <v>4</v>
      </c>
      <c r="AG933" s="6">
        <f>VLOOKUP(Feedback[[#This Row],[Gym]],Rating_Range[],2,0)</f>
        <v>4</v>
      </c>
      <c r="AH933" s="6">
        <f>AVERAGE(Feedback[[#This Row],[S.A]:[Gymm]])</f>
        <v>3.25</v>
      </c>
      <c r="AI933" s="6">
        <f>AVERAGE(Feedback[[#This Row],[S.A]:[C-I-P]])</f>
        <v>4</v>
      </c>
      <c r="AJ933" s="6">
        <f>AVERAGE(Feedback[[#This Row],[RM_S]:[RM_C]])</f>
        <v>3.5</v>
      </c>
      <c r="AK933" s="6">
        <f>AVERAGE(Feedback[[#This Row],[F_Q]:[Var_Food]])</f>
        <v>1.5</v>
      </c>
      <c r="AL933" s="6">
        <f>AVERAGE(Feedback[[#This Row],[B &amp; TV]:[Gymm]])</f>
        <v>4</v>
      </c>
    </row>
    <row r="934" spans="1:38" x14ac:dyDescent="0.3">
      <c r="A934">
        <v>933</v>
      </c>
      <c r="B934" s="1">
        <v>44167</v>
      </c>
      <c r="C934" s="1">
        <v>44172</v>
      </c>
      <c r="D934" s="5">
        <f>INT(YEAR(Feedback[[#This Row],[Checkin Date]]))</f>
        <v>2020</v>
      </c>
      <c r="E934" s="5" t="s">
        <v>2010</v>
      </c>
      <c r="F934" s="5" t="str">
        <f>TEXT(Feedback[[#This Row],[Checkin Date]],"dddd")</f>
        <v>Wednesday</v>
      </c>
      <c r="G934" s="5" t="str">
        <f>IF(OR(Feedback[[#This Row],[Checkin Day]]="Monday",Feedback[[#This Row],[Checkin Day]]="Tuesday",Feedback[[#This Row],[Checkin Day]]="Wednesday",Feedback[[#This Row],[Checkin Day]]="Thursday"),"Weekdays","Weekends")</f>
        <v>Weekdays</v>
      </c>
      <c r="H934">
        <v>5</v>
      </c>
      <c r="I9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34" t="s">
        <v>964</v>
      </c>
      <c r="K934" t="s">
        <v>21</v>
      </c>
      <c r="L934" s="1">
        <v>19727</v>
      </c>
      <c r="M934" s="5">
        <f ca="1">DATEDIF(Feedback[[#This Row],[Date of Birth]],TODAY(),"Y")</f>
        <v>71</v>
      </c>
      <c r="N934" t="s">
        <v>22</v>
      </c>
      <c r="O934" t="s">
        <v>23</v>
      </c>
      <c r="P934">
        <v>2</v>
      </c>
      <c r="Q934">
        <v>10</v>
      </c>
      <c r="R934" t="s">
        <v>28</v>
      </c>
      <c r="S934" t="s">
        <v>25</v>
      </c>
      <c r="T934" t="s">
        <v>24</v>
      </c>
      <c r="U934" t="s">
        <v>24</v>
      </c>
      <c r="V934" t="s">
        <v>24</v>
      </c>
      <c r="W934" t="s">
        <v>26</v>
      </c>
      <c r="X934" t="s">
        <v>25</v>
      </c>
      <c r="Y934" t="s">
        <v>25</v>
      </c>
      <c r="Z934" s="6">
        <f>VLOOKUP(Feedback[[#This Row],[Staff attitude]],Rating_Range[],2,0)</f>
        <v>5</v>
      </c>
      <c r="AA934" s="6">
        <f>VLOOKUP(Feedback[[#This Row],[Check-in Process]],Rating_Range[],2,0)</f>
        <v>4</v>
      </c>
      <c r="AB934" s="6">
        <f>VLOOKUP(Feedback[[#This Row],[Room service]],Rating_Range[],2,0)</f>
        <v>3</v>
      </c>
      <c r="AC934" s="6">
        <f>VLOOKUP(Feedback[[#This Row],[Room cleanliness]],Rating_Range[],2,0)</f>
        <v>3</v>
      </c>
      <c r="AD934" s="6">
        <f>VLOOKUP(Feedback[[#This Row],[Food quality]],Rating_Range[],2,0)</f>
        <v>3</v>
      </c>
      <c r="AE934" s="6">
        <f>VLOOKUP(Feedback[[#This Row],[Variety of food]],Rating_Range[],2,0)</f>
        <v>1</v>
      </c>
      <c r="AF934" s="6">
        <f>VLOOKUP(Feedback[[#This Row],[Broadband &amp; TV]],Rating_Range[],2,0)</f>
        <v>4</v>
      </c>
      <c r="AG934" s="6">
        <f>VLOOKUP(Feedback[[#This Row],[Gym]],Rating_Range[],2,0)</f>
        <v>4</v>
      </c>
      <c r="AH934" s="6">
        <f>AVERAGE(Feedback[[#This Row],[S.A]:[Gymm]])</f>
        <v>3.375</v>
      </c>
      <c r="AI934" s="6">
        <f>AVERAGE(Feedback[[#This Row],[S.A]:[C-I-P]])</f>
        <v>4.5</v>
      </c>
      <c r="AJ934" s="6">
        <f>AVERAGE(Feedback[[#This Row],[RM_S]:[RM_C]])</f>
        <v>3</v>
      </c>
      <c r="AK934" s="6">
        <f>AVERAGE(Feedback[[#This Row],[F_Q]:[Var_Food]])</f>
        <v>2</v>
      </c>
      <c r="AL934" s="6">
        <f>AVERAGE(Feedback[[#This Row],[B &amp; TV]:[Gymm]])</f>
        <v>4</v>
      </c>
    </row>
    <row r="935" spans="1:38" x14ac:dyDescent="0.3">
      <c r="A935">
        <v>934</v>
      </c>
      <c r="B935" s="1">
        <v>44272</v>
      </c>
      <c r="C935" s="1">
        <v>44297</v>
      </c>
      <c r="D935" s="5">
        <f>INT(YEAR(Feedback[[#This Row],[Checkin Date]]))</f>
        <v>2021</v>
      </c>
      <c r="E935" s="5" t="s">
        <v>2017</v>
      </c>
      <c r="F935" s="5" t="str">
        <f>TEXT(Feedback[[#This Row],[Checkin Date]],"dddd")</f>
        <v>Wednesday</v>
      </c>
      <c r="G935" s="5" t="str">
        <f>IF(OR(Feedback[[#This Row],[Checkin Day]]="Monday",Feedback[[#This Row],[Checkin Day]]="Tuesday",Feedback[[#This Row],[Checkin Day]]="Wednesday",Feedback[[#This Row],[Checkin Day]]="Thursday"),"Weekdays","Weekends")</f>
        <v>Weekdays</v>
      </c>
      <c r="H935">
        <v>25</v>
      </c>
      <c r="I9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35" t="s">
        <v>965</v>
      </c>
      <c r="K935" t="s">
        <v>21</v>
      </c>
      <c r="L935" s="1">
        <v>37170</v>
      </c>
      <c r="M935" s="5">
        <f ca="1">DATEDIF(Feedback[[#This Row],[Date of Birth]],TODAY(),"Y")</f>
        <v>23</v>
      </c>
      <c r="N935" t="s">
        <v>31</v>
      </c>
      <c r="O935" t="s">
        <v>1991</v>
      </c>
      <c r="P935">
        <v>4</v>
      </c>
      <c r="Q935">
        <v>8</v>
      </c>
      <c r="R935" t="s">
        <v>28</v>
      </c>
      <c r="S935" t="s">
        <v>25</v>
      </c>
      <c r="T935" t="s">
        <v>25</v>
      </c>
      <c r="U935" t="s">
        <v>24</v>
      </c>
      <c r="V935" t="s">
        <v>27</v>
      </c>
      <c r="W935" t="s">
        <v>26</v>
      </c>
      <c r="X935" t="s">
        <v>24</v>
      </c>
      <c r="Y935" t="s">
        <v>24</v>
      </c>
      <c r="Z935" s="6">
        <f>VLOOKUP(Feedback[[#This Row],[Staff attitude]],Rating_Range[],2,0)</f>
        <v>5</v>
      </c>
      <c r="AA935" s="6">
        <f>VLOOKUP(Feedback[[#This Row],[Check-in Process]],Rating_Range[],2,0)</f>
        <v>4</v>
      </c>
      <c r="AB935" s="6">
        <f>VLOOKUP(Feedback[[#This Row],[Room service]],Rating_Range[],2,0)</f>
        <v>4</v>
      </c>
      <c r="AC935" s="6">
        <f>VLOOKUP(Feedback[[#This Row],[Room cleanliness]],Rating_Range[],2,0)</f>
        <v>3</v>
      </c>
      <c r="AD935" s="6">
        <f>VLOOKUP(Feedback[[#This Row],[Food quality]],Rating_Range[],2,0)</f>
        <v>2</v>
      </c>
      <c r="AE935" s="6">
        <f>VLOOKUP(Feedback[[#This Row],[Variety of food]],Rating_Range[],2,0)</f>
        <v>1</v>
      </c>
      <c r="AF935" s="6">
        <f>VLOOKUP(Feedback[[#This Row],[Broadband &amp; TV]],Rating_Range[],2,0)</f>
        <v>3</v>
      </c>
      <c r="AG935" s="6">
        <f>VLOOKUP(Feedback[[#This Row],[Gym]],Rating_Range[],2,0)</f>
        <v>3</v>
      </c>
      <c r="AH935" s="6">
        <f>AVERAGE(Feedback[[#This Row],[S.A]:[Gymm]])</f>
        <v>3.125</v>
      </c>
      <c r="AI935" s="6">
        <f>AVERAGE(Feedback[[#This Row],[S.A]:[C-I-P]])</f>
        <v>4.5</v>
      </c>
      <c r="AJ935" s="6">
        <f>AVERAGE(Feedback[[#This Row],[RM_S]:[RM_C]])</f>
        <v>3.5</v>
      </c>
      <c r="AK935" s="6">
        <f>AVERAGE(Feedback[[#This Row],[F_Q]:[Var_Food]])</f>
        <v>1.5</v>
      </c>
      <c r="AL935" s="6">
        <f>AVERAGE(Feedback[[#This Row],[B &amp; TV]:[Gymm]])</f>
        <v>3</v>
      </c>
    </row>
    <row r="936" spans="1:38" x14ac:dyDescent="0.3">
      <c r="A936">
        <v>935</v>
      </c>
      <c r="B936" s="1">
        <v>44561</v>
      </c>
      <c r="C936" s="1">
        <v>44572</v>
      </c>
      <c r="D936" s="5">
        <f>INT(YEAR(Feedback[[#This Row],[Checkin Date]]))</f>
        <v>2021</v>
      </c>
      <c r="E936" s="5" t="s">
        <v>2010</v>
      </c>
      <c r="F936" s="5" t="str">
        <f>TEXT(Feedback[[#This Row],[Checkin Date]],"dddd")</f>
        <v>Friday</v>
      </c>
      <c r="G936" s="5" t="str">
        <f>IF(OR(Feedback[[#This Row],[Checkin Day]]="Monday",Feedback[[#This Row],[Checkin Day]]="Tuesday",Feedback[[#This Row],[Checkin Day]]="Wednesday",Feedback[[#This Row],[Checkin Day]]="Thursday"),"Weekdays","Weekends")</f>
        <v>Weekends</v>
      </c>
      <c r="H936">
        <v>11</v>
      </c>
      <c r="I9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36" t="s">
        <v>966</v>
      </c>
      <c r="K936" t="s">
        <v>37</v>
      </c>
      <c r="L936" s="1">
        <v>34025</v>
      </c>
      <c r="M936" s="5">
        <f ca="1">DATEDIF(Feedback[[#This Row],[Date of Birth]],TODAY(),"Y")</f>
        <v>32</v>
      </c>
      <c r="N936" t="s">
        <v>22</v>
      </c>
      <c r="O936" t="s">
        <v>23</v>
      </c>
      <c r="P936">
        <v>4</v>
      </c>
      <c r="Q936">
        <v>7</v>
      </c>
      <c r="R936" t="s">
        <v>24</v>
      </c>
      <c r="S936" t="s">
        <v>28</v>
      </c>
      <c r="T936" t="s">
        <v>25</v>
      </c>
      <c r="U936" t="s">
        <v>26</v>
      </c>
      <c r="V936" t="s">
        <v>26</v>
      </c>
      <c r="W936" t="s">
        <v>27</v>
      </c>
      <c r="X936" t="s">
        <v>26</v>
      </c>
      <c r="Y936" t="s">
        <v>25</v>
      </c>
      <c r="Z936" s="6">
        <f>VLOOKUP(Feedback[[#This Row],[Staff attitude]],Rating_Range[],2,0)</f>
        <v>3</v>
      </c>
      <c r="AA936" s="6">
        <f>VLOOKUP(Feedback[[#This Row],[Check-in Process]],Rating_Range[],2,0)</f>
        <v>5</v>
      </c>
      <c r="AB936" s="6">
        <f>VLOOKUP(Feedback[[#This Row],[Room service]],Rating_Range[],2,0)</f>
        <v>4</v>
      </c>
      <c r="AC936" s="6">
        <f>VLOOKUP(Feedback[[#This Row],[Room cleanliness]],Rating_Range[],2,0)</f>
        <v>1</v>
      </c>
      <c r="AD936" s="6">
        <f>VLOOKUP(Feedback[[#This Row],[Food quality]],Rating_Range[],2,0)</f>
        <v>1</v>
      </c>
      <c r="AE936" s="6">
        <f>VLOOKUP(Feedback[[#This Row],[Variety of food]],Rating_Range[],2,0)</f>
        <v>2</v>
      </c>
      <c r="AF936" s="6">
        <f>VLOOKUP(Feedback[[#This Row],[Broadband &amp; TV]],Rating_Range[],2,0)</f>
        <v>1</v>
      </c>
      <c r="AG936" s="6">
        <f>VLOOKUP(Feedback[[#This Row],[Gym]],Rating_Range[],2,0)</f>
        <v>4</v>
      </c>
      <c r="AH936" s="6">
        <f>AVERAGE(Feedback[[#This Row],[S.A]:[Gymm]])</f>
        <v>2.625</v>
      </c>
      <c r="AI936" s="6">
        <f>AVERAGE(Feedback[[#This Row],[S.A]:[C-I-P]])</f>
        <v>4</v>
      </c>
      <c r="AJ936" s="6">
        <f>AVERAGE(Feedback[[#This Row],[RM_S]:[RM_C]])</f>
        <v>2.5</v>
      </c>
      <c r="AK936" s="6">
        <f>AVERAGE(Feedback[[#This Row],[F_Q]:[Var_Food]])</f>
        <v>1.5</v>
      </c>
      <c r="AL936" s="6">
        <f>AVERAGE(Feedback[[#This Row],[B &amp; TV]:[Gymm]])</f>
        <v>2.5</v>
      </c>
    </row>
    <row r="937" spans="1:38" x14ac:dyDescent="0.3">
      <c r="A937">
        <v>936</v>
      </c>
      <c r="B937" s="1">
        <v>44417</v>
      </c>
      <c r="C937" s="1">
        <v>44419</v>
      </c>
      <c r="D937" s="5">
        <f>INT(YEAR(Feedback[[#This Row],[Checkin Date]]))</f>
        <v>2021</v>
      </c>
      <c r="E937" s="5" t="s">
        <v>2012</v>
      </c>
      <c r="F937" s="5" t="str">
        <f>TEXT(Feedback[[#This Row],[Checkin Date]],"dddd")</f>
        <v>Monday</v>
      </c>
      <c r="G937" s="5" t="str">
        <f>IF(OR(Feedback[[#This Row],[Checkin Day]]="Monday",Feedback[[#This Row],[Checkin Day]]="Tuesday",Feedback[[#This Row],[Checkin Day]]="Wednesday",Feedback[[#This Row],[Checkin Day]]="Thursday"),"Weekdays","Weekends")</f>
        <v>Weekdays</v>
      </c>
      <c r="H937">
        <v>2</v>
      </c>
      <c r="I9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37" t="s">
        <v>967</v>
      </c>
      <c r="K937" t="s">
        <v>21</v>
      </c>
      <c r="L937" s="1">
        <v>35756</v>
      </c>
      <c r="M937" s="5">
        <f ca="1">DATEDIF(Feedback[[#This Row],[Date of Birth]],TODAY(),"Y")</f>
        <v>27</v>
      </c>
      <c r="N937" t="s">
        <v>53</v>
      </c>
      <c r="O937" t="s">
        <v>1991</v>
      </c>
      <c r="P937">
        <v>4</v>
      </c>
      <c r="Q937">
        <v>10</v>
      </c>
      <c r="R937" t="s">
        <v>24</v>
      </c>
      <c r="S937" t="s">
        <v>25</v>
      </c>
      <c r="T937" t="s">
        <v>25</v>
      </c>
      <c r="U937" t="s">
        <v>26</v>
      </c>
      <c r="V937" t="s">
        <v>24</v>
      </c>
      <c r="W937" t="s">
        <v>24</v>
      </c>
      <c r="X937" t="s">
        <v>24</v>
      </c>
      <c r="Y937" t="s">
        <v>28</v>
      </c>
      <c r="Z937" s="6">
        <f>VLOOKUP(Feedback[[#This Row],[Staff attitude]],Rating_Range[],2,0)</f>
        <v>3</v>
      </c>
      <c r="AA937" s="6">
        <f>VLOOKUP(Feedback[[#This Row],[Check-in Process]],Rating_Range[],2,0)</f>
        <v>4</v>
      </c>
      <c r="AB937" s="6">
        <f>VLOOKUP(Feedback[[#This Row],[Room service]],Rating_Range[],2,0)</f>
        <v>4</v>
      </c>
      <c r="AC937" s="6">
        <f>VLOOKUP(Feedback[[#This Row],[Room cleanliness]],Rating_Range[],2,0)</f>
        <v>1</v>
      </c>
      <c r="AD937" s="6">
        <f>VLOOKUP(Feedback[[#This Row],[Food quality]],Rating_Range[],2,0)</f>
        <v>3</v>
      </c>
      <c r="AE937" s="6">
        <f>VLOOKUP(Feedback[[#This Row],[Variety of food]],Rating_Range[],2,0)</f>
        <v>3</v>
      </c>
      <c r="AF937" s="6">
        <f>VLOOKUP(Feedback[[#This Row],[Broadband &amp; TV]],Rating_Range[],2,0)</f>
        <v>3</v>
      </c>
      <c r="AG937" s="6">
        <f>VLOOKUP(Feedback[[#This Row],[Gym]],Rating_Range[],2,0)</f>
        <v>5</v>
      </c>
      <c r="AH937" s="6">
        <f>AVERAGE(Feedback[[#This Row],[S.A]:[Gymm]])</f>
        <v>3.25</v>
      </c>
      <c r="AI937" s="6">
        <f>AVERAGE(Feedback[[#This Row],[S.A]:[C-I-P]])</f>
        <v>3.5</v>
      </c>
      <c r="AJ937" s="6">
        <f>AVERAGE(Feedback[[#This Row],[RM_S]:[RM_C]])</f>
        <v>2.5</v>
      </c>
      <c r="AK937" s="6">
        <f>AVERAGE(Feedback[[#This Row],[F_Q]:[Var_Food]])</f>
        <v>3</v>
      </c>
      <c r="AL937" s="6">
        <f>AVERAGE(Feedback[[#This Row],[B &amp; TV]:[Gymm]])</f>
        <v>4</v>
      </c>
    </row>
    <row r="938" spans="1:38" x14ac:dyDescent="0.3">
      <c r="A938">
        <v>937</v>
      </c>
      <c r="B938" s="1">
        <v>44252</v>
      </c>
      <c r="C938" s="1">
        <v>44259</v>
      </c>
      <c r="D938" s="5">
        <f>INT(YEAR(Feedback[[#This Row],[Checkin Date]]))</f>
        <v>2021</v>
      </c>
      <c r="E938" s="5" t="s">
        <v>2018</v>
      </c>
      <c r="F938" s="5" t="str">
        <f>TEXT(Feedback[[#This Row],[Checkin Date]],"dddd")</f>
        <v>Thursday</v>
      </c>
      <c r="G938" s="5" t="str">
        <f>IF(OR(Feedback[[#This Row],[Checkin Day]]="Monday",Feedback[[#This Row],[Checkin Day]]="Tuesday",Feedback[[#This Row],[Checkin Day]]="Wednesday",Feedback[[#This Row],[Checkin Day]]="Thursday"),"Weekdays","Weekends")</f>
        <v>Weekdays</v>
      </c>
      <c r="H938">
        <v>7</v>
      </c>
      <c r="I9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38" t="s">
        <v>968</v>
      </c>
      <c r="K938" t="s">
        <v>21</v>
      </c>
      <c r="L938" s="1">
        <v>36344</v>
      </c>
      <c r="M938" s="5">
        <f ca="1">DATEDIF(Feedback[[#This Row],[Date of Birth]],TODAY(),"Y")</f>
        <v>25</v>
      </c>
      <c r="N938" t="s">
        <v>22</v>
      </c>
      <c r="O938" t="s">
        <v>23</v>
      </c>
      <c r="P938">
        <v>2</v>
      </c>
      <c r="Q938">
        <v>9</v>
      </c>
      <c r="R938" t="s">
        <v>28</v>
      </c>
      <c r="S938" t="s">
        <v>24</v>
      </c>
      <c r="T938" t="s">
        <v>28</v>
      </c>
      <c r="U938" t="s">
        <v>26</v>
      </c>
      <c r="V938" t="s">
        <v>24</v>
      </c>
      <c r="W938" t="s">
        <v>25</v>
      </c>
      <c r="X938" t="s">
        <v>28</v>
      </c>
      <c r="Y938" t="s">
        <v>27</v>
      </c>
      <c r="Z938" s="6">
        <f>VLOOKUP(Feedback[[#This Row],[Staff attitude]],Rating_Range[],2,0)</f>
        <v>5</v>
      </c>
      <c r="AA938" s="6">
        <f>VLOOKUP(Feedback[[#This Row],[Check-in Process]],Rating_Range[],2,0)</f>
        <v>3</v>
      </c>
      <c r="AB938" s="6">
        <f>VLOOKUP(Feedback[[#This Row],[Room service]],Rating_Range[],2,0)</f>
        <v>5</v>
      </c>
      <c r="AC938" s="6">
        <f>VLOOKUP(Feedback[[#This Row],[Room cleanliness]],Rating_Range[],2,0)</f>
        <v>1</v>
      </c>
      <c r="AD938" s="6">
        <f>VLOOKUP(Feedback[[#This Row],[Food quality]],Rating_Range[],2,0)</f>
        <v>3</v>
      </c>
      <c r="AE938" s="6">
        <f>VLOOKUP(Feedback[[#This Row],[Variety of food]],Rating_Range[],2,0)</f>
        <v>4</v>
      </c>
      <c r="AF938" s="6">
        <f>VLOOKUP(Feedback[[#This Row],[Broadband &amp; TV]],Rating_Range[],2,0)</f>
        <v>5</v>
      </c>
      <c r="AG938" s="6">
        <f>VLOOKUP(Feedback[[#This Row],[Gym]],Rating_Range[],2,0)</f>
        <v>2</v>
      </c>
      <c r="AH938" s="6">
        <f>AVERAGE(Feedback[[#This Row],[S.A]:[Gymm]])</f>
        <v>3.5</v>
      </c>
      <c r="AI938" s="6">
        <f>AVERAGE(Feedback[[#This Row],[S.A]:[C-I-P]])</f>
        <v>4</v>
      </c>
      <c r="AJ938" s="6">
        <f>AVERAGE(Feedback[[#This Row],[RM_S]:[RM_C]])</f>
        <v>3</v>
      </c>
      <c r="AK938" s="6">
        <f>AVERAGE(Feedback[[#This Row],[F_Q]:[Var_Food]])</f>
        <v>3.5</v>
      </c>
      <c r="AL938" s="6">
        <f>AVERAGE(Feedback[[#This Row],[B &amp; TV]:[Gymm]])</f>
        <v>3.5</v>
      </c>
    </row>
    <row r="939" spans="1:38" x14ac:dyDescent="0.3">
      <c r="A939">
        <v>938</v>
      </c>
      <c r="B939" s="1">
        <v>44289</v>
      </c>
      <c r="C939" s="1">
        <v>44294</v>
      </c>
      <c r="D939" s="5">
        <f>INT(YEAR(Feedback[[#This Row],[Checkin Date]]))</f>
        <v>2021</v>
      </c>
      <c r="E939" s="5" t="s">
        <v>2008</v>
      </c>
      <c r="F939" s="5" t="str">
        <f>TEXT(Feedback[[#This Row],[Checkin Date]],"dddd")</f>
        <v>Saturday</v>
      </c>
      <c r="G939" s="5" t="str">
        <f>IF(OR(Feedback[[#This Row],[Checkin Day]]="Monday",Feedback[[#This Row],[Checkin Day]]="Tuesday",Feedback[[#This Row],[Checkin Day]]="Wednesday",Feedback[[#This Row],[Checkin Day]]="Thursday"),"Weekdays","Weekends")</f>
        <v>Weekends</v>
      </c>
      <c r="H939">
        <v>5</v>
      </c>
      <c r="I9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39" t="s">
        <v>969</v>
      </c>
      <c r="K939" t="s">
        <v>37</v>
      </c>
      <c r="L939" s="1">
        <v>22404</v>
      </c>
      <c r="M939" s="5">
        <f ca="1">DATEDIF(Feedback[[#This Row],[Date of Birth]],TODAY(),"Y")</f>
        <v>64</v>
      </c>
      <c r="N939" t="s">
        <v>22</v>
      </c>
      <c r="O939" t="s">
        <v>23</v>
      </c>
      <c r="P939">
        <v>2</v>
      </c>
      <c r="Q939">
        <v>9</v>
      </c>
      <c r="R939" t="s">
        <v>28</v>
      </c>
      <c r="S939" t="s">
        <v>25</v>
      </c>
      <c r="T939" t="s">
        <v>24</v>
      </c>
      <c r="U939" t="s">
        <v>26</v>
      </c>
      <c r="V939" t="s">
        <v>26</v>
      </c>
      <c r="W939" t="s">
        <v>25</v>
      </c>
      <c r="X939" t="s">
        <v>26</v>
      </c>
      <c r="Y939" t="s">
        <v>28</v>
      </c>
      <c r="Z939" s="6">
        <f>VLOOKUP(Feedback[[#This Row],[Staff attitude]],Rating_Range[],2,0)</f>
        <v>5</v>
      </c>
      <c r="AA939" s="6">
        <f>VLOOKUP(Feedback[[#This Row],[Check-in Process]],Rating_Range[],2,0)</f>
        <v>4</v>
      </c>
      <c r="AB939" s="6">
        <f>VLOOKUP(Feedback[[#This Row],[Room service]],Rating_Range[],2,0)</f>
        <v>3</v>
      </c>
      <c r="AC939" s="6">
        <f>VLOOKUP(Feedback[[#This Row],[Room cleanliness]],Rating_Range[],2,0)</f>
        <v>1</v>
      </c>
      <c r="AD939" s="6">
        <f>VLOOKUP(Feedback[[#This Row],[Food quality]],Rating_Range[],2,0)</f>
        <v>1</v>
      </c>
      <c r="AE939" s="6">
        <f>VLOOKUP(Feedback[[#This Row],[Variety of food]],Rating_Range[],2,0)</f>
        <v>4</v>
      </c>
      <c r="AF939" s="6">
        <f>VLOOKUP(Feedback[[#This Row],[Broadband &amp; TV]],Rating_Range[],2,0)</f>
        <v>1</v>
      </c>
      <c r="AG939" s="6">
        <f>VLOOKUP(Feedback[[#This Row],[Gym]],Rating_Range[],2,0)</f>
        <v>5</v>
      </c>
      <c r="AH939" s="6">
        <f>AVERAGE(Feedback[[#This Row],[S.A]:[Gymm]])</f>
        <v>3</v>
      </c>
      <c r="AI939" s="6">
        <f>AVERAGE(Feedback[[#This Row],[S.A]:[C-I-P]])</f>
        <v>4.5</v>
      </c>
      <c r="AJ939" s="6">
        <f>AVERAGE(Feedback[[#This Row],[RM_S]:[RM_C]])</f>
        <v>2</v>
      </c>
      <c r="AK939" s="6">
        <f>AVERAGE(Feedback[[#This Row],[F_Q]:[Var_Food]])</f>
        <v>2.5</v>
      </c>
      <c r="AL939" s="6">
        <f>AVERAGE(Feedback[[#This Row],[B &amp; TV]:[Gymm]])</f>
        <v>3</v>
      </c>
    </row>
    <row r="940" spans="1:38" x14ac:dyDescent="0.3">
      <c r="A940">
        <v>939</v>
      </c>
      <c r="B940" s="1">
        <v>44184</v>
      </c>
      <c r="C940" s="1">
        <v>44195</v>
      </c>
      <c r="D940" s="5">
        <f>INT(YEAR(Feedback[[#This Row],[Checkin Date]]))</f>
        <v>2020</v>
      </c>
      <c r="E940" s="5" t="s">
        <v>2010</v>
      </c>
      <c r="F940" s="5" t="str">
        <f>TEXT(Feedback[[#This Row],[Checkin Date]],"dddd")</f>
        <v>Saturday</v>
      </c>
      <c r="G940" s="5" t="str">
        <f>IF(OR(Feedback[[#This Row],[Checkin Day]]="Monday",Feedback[[#This Row],[Checkin Day]]="Tuesday",Feedback[[#This Row],[Checkin Day]]="Wednesday",Feedback[[#This Row],[Checkin Day]]="Thursday"),"Weekdays","Weekends")</f>
        <v>Weekends</v>
      </c>
      <c r="H940">
        <v>11</v>
      </c>
      <c r="I9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40" t="s">
        <v>970</v>
      </c>
      <c r="K940" t="s">
        <v>21</v>
      </c>
      <c r="L940" s="1">
        <v>31199</v>
      </c>
      <c r="M940" s="5">
        <f ca="1">DATEDIF(Feedback[[#This Row],[Date of Birth]],TODAY(),"Y")</f>
        <v>40</v>
      </c>
      <c r="N940" t="s">
        <v>35</v>
      </c>
      <c r="O940" t="s">
        <v>1994</v>
      </c>
      <c r="P940">
        <v>5</v>
      </c>
      <c r="Q940">
        <v>9</v>
      </c>
      <c r="R940" t="s">
        <v>27</v>
      </c>
      <c r="S940" t="s">
        <v>27</v>
      </c>
      <c r="T940" t="s">
        <v>24</v>
      </c>
      <c r="U940" t="s">
        <v>25</v>
      </c>
      <c r="V940" t="s">
        <v>28</v>
      </c>
      <c r="W940" t="s">
        <v>26</v>
      </c>
      <c r="X940" t="s">
        <v>26</v>
      </c>
      <c r="Y940" t="s">
        <v>27</v>
      </c>
      <c r="Z940" s="6">
        <f>VLOOKUP(Feedback[[#This Row],[Staff attitude]],Rating_Range[],2,0)</f>
        <v>2</v>
      </c>
      <c r="AA940" s="6">
        <f>VLOOKUP(Feedback[[#This Row],[Check-in Process]],Rating_Range[],2,0)</f>
        <v>2</v>
      </c>
      <c r="AB940" s="6">
        <f>VLOOKUP(Feedback[[#This Row],[Room service]],Rating_Range[],2,0)</f>
        <v>3</v>
      </c>
      <c r="AC940" s="6">
        <f>VLOOKUP(Feedback[[#This Row],[Room cleanliness]],Rating_Range[],2,0)</f>
        <v>4</v>
      </c>
      <c r="AD940" s="6">
        <f>VLOOKUP(Feedback[[#This Row],[Food quality]],Rating_Range[],2,0)</f>
        <v>5</v>
      </c>
      <c r="AE940" s="6">
        <f>VLOOKUP(Feedback[[#This Row],[Variety of food]],Rating_Range[],2,0)</f>
        <v>1</v>
      </c>
      <c r="AF940" s="6">
        <f>VLOOKUP(Feedback[[#This Row],[Broadband &amp; TV]],Rating_Range[],2,0)</f>
        <v>1</v>
      </c>
      <c r="AG940" s="6">
        <f>VLOOKUP(Feedback[[#This Row],[Gym]],Rating_Range[],2,0)</f>
        <v>2</v>
      </c>
      <c r="AH940" s="6">
        <f>AVERAGE(Feedback[[#This Row],[S.A]:[Gymm]])</f>
        <v>2.5</v>
      </c>
      <c r="AI940" s="6">
        <f>AVERAGE(Feedback[[#This Row],[S.A]:[C-I-P]])</f>
        <v>2</v>
      </c>
      <c r="AJ940" s="6">
        <f>AVERAGE(Feedback[[#This Row],[RM_S]:[RM_C]])</f>
        <v>3.5</v>
      </c>
      <c r="AK940" s="6">
        <f>AVERAGE(Feedback[[#This Row],[F_Q]:[Var_Food]])</f>
        <v>3</v>
      </c>
      <c r="AL940" s="6">
        <f>AVERAGE(Feedback[[#This Row],[B &amp; TV]:[Gymm]])</f>
        <v>1.5</v>
      </c>
    </row>
    <row r="941" spans="1:38" x14ac:dyDescent="0.3">
      <c r="A941">
        <v>940</v>
      </c>
      <c r="B941" s="1">
        <v>43926</v>
      </c>
      <c r="C941" s="1">
        <v>43940</v>
      </c>
      <c r="D941" s="5">
        <f>INT(YEAR(Feedback[[#This Row],[Checkin Date]]))</f>
        <v>2020</v>
      </c>
      <c r="E941" s="5" t="s">
        <v>2008</v>
      </c>
      <c r="F941" s="5" t="str">
        <f>TEXT(Feedback[[#This Row],[Checkin Date]],"dddd")</f>
        <v>Sunday</v>
      </c>
      <c r="G941" s="5" t="str">
        <f>IF(OR(Feedback[[#This Row],[Checkin Day]]="Monday",Feedback[[#This Row],[Checkin Day]]="Tuesday",Feedback[[#This Row],[Checkin Day]]="Wednesday",Feedback[[#This Row],[Checkin Day]]="Thursday"),"Weekdays","Weekends")</f>
        <v>Weekends</v>
      </c>
      <c r="H941">
        <v>14</v>
      </c>
      <c r="I9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41" t="s">
        <v>971</v>
      </c>
      <c r="K941" t="s">
        <v>21</v>
      </c>
      <c r="L941" s="1">
        <v>32316</v>
      </c>
      <c r="M941" s="5">
        <f ca="1">DATEDIF(Feedback[[#This Row],[Date of Birth]],TODAY(),"Y")</f>
        <v>37</v>
      </c>
      <c r="N941" t="s">
        <v>22</v>
      </c>
      <c r="O941" t="s">
        <v>23</v>
      </c>
      <c r="P941">
        <v>4</v>
      </c>
      <c r="Q941">
        <v>9</v>
      </c>
      <c r="R941" t="s">
        <v>27</v>
      </c>
      <c r="S941" t="s">
        <v>27</v>
      </c>
      <c r="T941" t="s">
        <v>26</v>
      </c>
      <c r="U941" t="s">
        <v>26</v>
      </c>
      <c r="V941" t="s">
        <v>25</v>
      </c>
      <c r="W941" t="s">
        <v>26</v>
      </c>
      <c r="X941" t="s">
        <v>24</v>
      </c>
      <c r="Y941" t="s">
        <v>25</v>
      </c>
      <c r="Z941" s="6">
        <f>VLOOKUP(Feedback[[#This Row],[Staff attitude]],Rating_Range[],2,0)</f>
        <v>2</v>
      </c>
      <c r="AA941" s="6">
        <f>VLOOKUP(Feedback[[#This Row],[Check-in Process]],Rating_Range[],2,0)</f>
        <v>2</v>
      </c>
      <c r="AB941" s="6">
        <f>VLOOKUP(Feedback[[#This Row],[Room service]],Rating_Range[],2,0)</f>
        <v>1</v>
      </c>
      <c r="AC941" s="6">
        <f>VLOOKUP(Feedback[[#This Row],[Room cleanliness]],Rating_Range[],2,0)</f>
        <v>1</v>
      </c>
      <c r="AD941" s="6">
        <f>VLOOKUP(Feedback[[#This Row],[Food quality]],Rating_Range[],2,0)</f>
        <v>4</v>
      </c>
      <c r="AE941" s="6">
        <f>VLOOKUP(Feedback[[#This Row],[Variety of food]],Rating_Range[],2,0)</f>
        <v>1</v>
      </c>
      <c r="AF941" s="6">
        <f>VLOOKUP(Feedback[[#This Row],[Broadband &amp; TV]],Rating_Range[],2,0)</f>
        <v>3</v>
      </c>
      <c r="AG941" s="6">
        <f>VLOOKUP(Feedback[[#This Row],[Gym]],Rating_Range[],2,0)</f>
        <v>4</v>
      </c>
      <c r="AH941" s="6">
        <f>AVERAGE(Feedback[[#This Row],[S.A]:[Gymm]])</f>
        <v>2.25</v>
      </c>
      <c r="AI941" s="6">
        <f>AVERAGE(Feedback[[#This Row],[S.A]:[C-I-P]])</f>
        <v>2</v>
      </c>
      <c r="AJ941" s="6">
        <f>AVERAGE(Feedback[[#This Row],[RM_S]:[RM_C]])</f>
        <v>1</v>
      </c>
      <c r="AK941" s="6">
        <f>AVERAGE(Feedback[[#This Row],[F_Q]:[Var_Food]])</f>
        <v>2.5</v>
      </c>
      <c r="AL941" s="6">
        <f>AVERAGE(Feedback[[#This Row],[B &amp; TV]:[Gymm]])</f>
        <v>3.5</v>
      </c>
    </row>
    <row r="942" spans="1:38" x14ac:dyDescent="0.3">
      <c r="A942">
        <v>941</v>
      </c>
      <c r="B942" s="1">
        <v>44673</v>
      </c>
      <c r="C942" s="1">
        <v>44683</v>
      </c>
      <c r="D942" s="5">
        <f>INT(YEAR(Feedback[[#This Row],[Checkin Date]]))</f>
        <v>2022</v>
      </c>
      <c r="E942" s="5" t="s">
        <v>2008</v>
      </c>
      <c r="F942" s="5" t="str">
        <f>TEXT(Feedback[[#This Row],[Checkin Date]],"dddd")</f>
        <v>Friday</v>
      </c>
      <c r="G942" s="5" t="str">
        <f>IF(OR(Feedback[[#This Row],[Checkin Day]]="Monday",Feedback[[#This Row],[Checkin Day]]="Tuesday",Feedback[[#This Row],[Checkin Day]]="Wednesday",Feedback[[#This Row],[Checkin Day]]="Thursday"),"Weekdays","Weekends")</f>
        <v>Weekends</v>
      </c>
      <c r="H942">
        <v>10</v>
      </c>
      <c r="I9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42" t="s">
        <v>972</v>
      </c>
      <c r="K942" t="s">
        <v>21</v>
      </c>
      <c r="L942" s="1">
        <v>38068</v>
      </c>
      <c r="M942" s="5">
        <f ca="1">DATEDIF(Feedback[[#This Row],[Date of Birth]],TODAY(),"Y")</f>
        <v>21</v>
      </c>
      <c r="N942" t="s">
        <v>22</v>
      </c>
      <c r="O942" t="s">
        <v>1992</v>
      </c>
      <c r="P942">
        <v>5</v>
      </c>
      <c r="Q942">
        <v>9</v>
      </c>
      <c r="R942" t="s">
        <v>28</v>
      </c>
      <c r="S942" t="s">
        <v>24</v>
      </c>
      <c r="T942" t="s">
        <v>28</v>
      </c>
      <c r="U942" t="s">
        <v>26</v>
      </c>
      <c r="V942" t="s">
        <v>27</v>
      </c>
      <c r="W942" t="s">
        <v>25</v>
      </c>
      <c r="X942" t="s">
        <v>27</v>
      </c>
      <c r="Y942" t="s">
        <v>26</v>
      </c>
      <c r="Z942" s="6">
        <f>VLOOKUP(Feedback[[#This Row],[Staff attitude]],Rating_Range[],2,0)</f>
        <v>5</v>
      </c>
      <c r="AA942" s="6">
        <f>VLOOKUP(Feedback[[#This Row],[Check-in Process]],Rating_Range[],2,0)</f>
        <v>3</v>
      </c>
      <c r="AB942" s="6">
        <f>VLOOKUP(Feedback[[#This Row],[Room service]],Rating_Range[],2,0)</f>
        <v>5</v>
      </c>
      <c r="AC942" s="6">
        <f>VLOOKUP(Feedback[[#This Row],[Room cleanliness]],Rating_Range[],2,0)</f>
        <v>1</v>
      </c>
      <c r="AD942" s="6">
        <f>VLOOKUP(Feedback[[#This Row],[Food quality]],Rating_Range[],2,0)</f>
        <v>2</v>
      </c>
      <c r="AE942" s="6">
        <f>VLOOKUP(Feedback[[#This Row],[Variety of food]],Rating_Range[],2,0)</f>
        <v>4</v>
      </c>
      <c r="AF942" s="6">
        <f>VLOOKUP(Feedback[[#This Row],[Broadband &amp; TV]],Rating_Range[],2,0)</f>
        <v>2</v>
      </c>
      <c r="AG942" s="6">
        <f>VLOOKUP(Feedback[[#This Row],[Gym]],Rating_Range[],2,0)</f>
        <v>1</v>
      </c>
      <c r="AH942" s="6">
        <f>AVERAGE(Feedback[[#This Row],[S.A]:[Gymm]])</f>
        <v>2.875</v>
      </c>
      <c r="AI942" s="6">
        <f>AVERAGE(Feedback[[#This Row],[S.A]:[C-I-P]])</f>
        <v>4</v>
      </c>
      <c r="AJ942" s="6">
        <f>AVERAGE(Feedback[[#This Row],[RM_S]:[RM_C]])</f>
        <v>3</v>
      </c>
      <c r="AK942" s="6">
        <f>AVERAGE(Feedback[[#This Row],[F_Q]:[Var_Food]])</f>
        <v>3</v>
      </c>
      <c r="AL942" s="6">
        <f>AVERAGE(Feedback[[#This Row],[B &amp; TV]:[Gymm]])</f>
        <v>1.5</v>
      </c>
    </row>
    <row r="943" spans="1:38" x14ac:dyDescent="0.3">
      <c r="A943">
        <v>942</v>
      </c>
      <c r="B943" s="1">
        <v>44262</v>
      </c>
      <c r="C943" s="1">
        <v>44264</v>
      </c>
      <c r="D943" s="5">
        <f>INT(YEAR(Feedback[[#This Row],[Checkin Date]]))</f>
        <v>2021</v>
      </c>
      <c r="E943" s="5" t="s">
        <v>2017</v>
      </c>
      <c r="F943" s="5" t="str">
        <f>TEXT(Feedback[[#This Row],[Checkin Date]],"dddd")</f>
        <v>Sunday</v>
      </c>
      <c r="G943" s="5" t="str">
        <f>IF(OR(Feedback[[#This Row],[Checkin Day]]="Monday",Feedback[[#This Row],[Checkin Day]]="Tuesday",Feedback[[#This Row],[Checkin Day]]="Wednesday",Feedback[[#This Row],[Checkin Day]]="Thursday"),"Weekdays","Weekends")</f>
        <v>Weekends</v>
      </c>
      <c r="H943">
        <v>2</v>
      </c>
      <c r="I9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943" t="s">
        <v>973</v>
      </c>
      <c r="K943" t="s">
        <v>21</v>
      </c>
      <c r="L943" s="1">
        <v>39025</v>
      </c>
      <c r="M943" s="5">
        <f ca="1">DATEDIF(Feedback[[#This Row],[Date of Birth]],TODAY(),"Y")</f>
        <v>18</v>
      </c>
      <c r="N943" t="s">
        <v>35</v>
      </c>
      <c r="O943" t="s">
        <v>1990</v>
      </c>
      <c r="P943">
        <v>4</v>
      </c>
      <c r="Q943">
        <v>9</v>
      </c>
      <c r="R943" t="s">
        <v>24</v>
      </c>
      <c r="S943" t="s">
        <v>28</v>
      </c>
      <c r="T943" t="s">
        <v>26</v>
      </c>
      <c r="U943" t="s">
        <v>28</v>
      </c>
      <c r="V943" t="s">
        <v>25</v>
      </c>
      <c r="W943" t="s">
        <v>27</v>
      </c>
      <c r="X943" t="s">
        <v>28</v>
      </c>
      <c r="Y943" t="s">
        <v>24</v>
      </c>
      <c r="Z943" s="6">
        <f>VLOOKUP(Feedback[[#This Row],[Staff attitude]],Rating_Range[],2,0)</f>
        <v>3</v>
      </c>
      <c r="AA943" s="6">
        <f>VLOOKUP(Feedback[[#This Row],[Check-in Process]],Rating_Range[],2,0)</f>
        <v>5</v>
      </c>
      <c r="AB943" s="6">
        <f>VLOOKUP(Feedback[[#This Row],[Room service]],Rating_Range[],2,0)</f>
        <v>1</v>
      </c>
      <c r="AC943" s="6">
        <f>VLOOKUP(Feedback[[#This Row],[Room cleanliness]],Rating_Range[],2,0)</f>
        <v>5</v>
      </c>
      <c r="AD943" s="6">
        <f>VLOOKUP(Feedback[[#This Row],[Food quality]],Rating_Range[],2,0)</f>
        <v>4</v>
      </c>
      <c r="AE943" s="6">
        <f>VLOOKUP(Feedback[[#This Row],[Variety of food]],Rating_Range[],2,0)</f>
        <v>2</v>
      </c>
      <c r="AF943" s="6">
        <f>VLOOKUP(Feedback[[#This Row],[Broadband &amp; TV]],Rating_Range[],2,0)</f>
        <v>5</v>
      </c>
      <c r="AG943" s="6">
        <f>VLOOKUP(Feedback[[#This Row],[Gym]],Rating_Range[],2,0)</f>
        <v>3</v>
      </c>
      <c r="AH943" s="6">
        <f>AVERAGE(Feedback[[#This Row],[S.A]:[Gymm]])</f>
        <v>3.5</v>
      </c>
      <c r="AI943" s="6">
        <f>AVERAGE(Feedback[[#This Row],[S.A]:[C-I-P]])</f>
        <v>4</v>
      </c>
      <c r="AJ943" s="6">
        <f>AVERAGE(Feedback[[#This Row],[RM_S]:[RM_C]])</f>
        <v>3</v>
      </c>
      <c r="AK943" s="6">
        <f>AVERAGE(Feedback[[#This Row],[F_Q]:[Var_Food]])</f>
        <v>3</v>
      </c>
      <c r="AL943" s="6">
        <f>AVERAGE(Feedback[[#This Row],[B &amp; TV]:[Gymm]])</f>
        <v>4</v>
      </c>
    </row>
    <row r="944" spans="1:38" x14ac:dyDescent="0.3">
      <c r="A944">
        <v>943</v>
      </c>
      <c r="B944" s="1">
        <v>44165</v>
      </c>
      <c r="C944" s="1">
        <v>44182</v>
      </c>
      <c r="D944" s="5">
        <f>INT(YEAR(Feedback[[#This Row],[Checkin Date]]))</f>
        <v>2020</v>
      </c>
      <c r="E944" s="5" t="s">
        <v>2015</v>
      </c>
      <c r="F944" s="5" t="str">
        <f>TEXT(Feedback[[#This Row],[Checkin Date]],"dddd")</f>
        <v>Monday</v>
      </c>
      <c r="G944" s="5" t="str">
        <f>IF(OR(Feedback[[#This Row],[Checkin Day]]="Monday",Feedback[[#This Row],[Checkin Day]]="Tuesday",Feedback[[#This Row],[Checkin Day]]="Wednesday",Feedback[[#This Row],[Checkin Day]]="Thursday"),"Weekdays","Weekends")</f>
        <v>Weekdays</v>
      </c>
      <c r="H944">
        <v>17</v>
      </c>
      <c r="I9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44" t="s">
        <v>974</v>
      </c>
      <c r="K944" t="s">
        <v>37</v>
      </c>
      <c r="L944" s="1">
        <v>27590</v>
      </c>
      <c r="M944" s="5">
        <f ca="1">DATEDIF(Feedback[[#This Row],[Date of Birth]],TODAY(),"Y")</f>
        <v>49</v>
      </c>
      <c r="N944" t="s">
        <v>31</v>
      </c>
      <c r="O944" t="s">
        <v>1991</v>
      </c>
      <c r="P944">
        <v>5</v>
      </c>
      <c r="Q944">
        <v>9</v>
      </c>
      <c r="R944" t="s">
        <v>28</v>
      </c>
      <c r="S944" t="s">
        <v>25</v>
      </c>
      <c r="T944" t="s">
        <v>25</v>
      </c>
      <c r="U944" t="s">
        <v>25</v>
      </c>
      <c r="V944" t="s">
        <v>26</v>
      </c>
      <c r="W944" t="s">
        <v>27</v>
      </c>
      <c r="X944" t="s">
        <v>28</v>
      </c>
      <c r="Y944" t="s">
        <v>28</v>
      </c>
      <c r="Z944" s="6">
        <f>VLOOKUP(Feedback[[#This Row],[Staff attitude]],Rating_Range[],2,0)</f>
        <v>5</v>
      </c>
      <c r="AA944" s="6">
        <f>VLOOKUP(Feedback[[#This Row],[Check-in Process]],Rating_Range[],2,0)</f>
        <v>4</v>
      </c>
      <c r="AB944" s="6">
        <f>VLOOKUP(Feedback[[#This Row],[Room service]],Rating_Range[],2,0)</f>
        <v>4</v>
      </c>
      <c r="AC944" s="6">
        <f>VLOOKUP(Feedback[[#This Row],[Room cleanliness]],Rating_Range[],2,0)</f>
        <v>4</v>
      </c>
      <c r="AD944" s="6">
        <f>VLOOKUP(Feedback[[#This Row],[Food quality]],Rating_Range[],2,0)</f>
        <v>1</v>
      </c>
      <c r="AE944" s="6">
        <f>VLOOKUP(Feedback[[#This Row],[Variety of food]],Rating_Range[],2,0)</f>
        <v>2</v>
      </c>
      <c r="AF944" s="6">
        <f>VLOOKUP(Feedback[[#This Row],[Broadband &amp; TV]],Rating_Range[],2,0)</f>
        <v>5</v>
      </c>
      <c r="AG944" s="6">
        <f>VLOOKUP(Feedback[[#This Row],[Gym]],Rating_Range[],2,0)</f>
        <v>5</v>
      </c>
      <c r="AH944" s="6">
        <f>AVERAGE(Feedback[[#This Row],[S.A]:[Gymm]])</f>
        <v>3.75</v>
      </c>
      <c r="AI944" s="6">
        <f>AVERAGE(Feedback[[#This Row],[S.A]:[C-I-P]])</f>
        <v>4.5</v>
      </c>
      <c r="AJ944" s="6">
        <f>AVERAGE(Feedback[[#This Row],[RM_S]:[RM_C]])</f>
        <v>4</v>
      </c>
      <c r="AK944" s="6">
        <f>AVERAGE(Feedback[[#This Row],[F_Q]:[Var_Food]])</f>
        <v>1.5</v>
      </c>
      <c r="AL944" s="6">
        <f>AVERAGE(Feedback[[#This Row],[B &amp; TV]:[Gymm]])</f>
        <v>5</v>
      </c>
    </row>
    <row r="945" spans="1:38" x14ac:dyDescent="0.3">
      <c r="A945">
        <v>944</v>
      </c>
      <c r="B945" s="1">
        <v>44115</v>
      </c>
      <c r="C945" s="1">
        <v>44136</v>
      </c>
      <c r="D945" s="5">
        <f>INT(YEAR(Feedback[[#This Row],[Checkin Date]]))</f>
        <v>2020</v>
      </c>
      <c r="E945" s="5" t="s">
        <v>2013</v>
      </c>
      <c r="F945" s="5" t="str">
        <f>TEXT(Feedback[[#This Row],[Checkin Date]],"dddd")</f>
        <v>Sunday</v>
      </c>
      <c r="G945" s="5" t="str">
        <f>IF(OR(Feedback[[#This Row],[Checkin Day]]="Monday",Feedback[[#This Row],[Checkin Day]]="Tuesday",Feedback[[#This Row],[Checkin Day]]="Wednesday",Feedback[[#This Row],[Checkin Day]]="Thursday"),"Weekdays","Weekends")</f>
        <v>Weekends</v>
      </c>
      <c r="H945">
        <v>21</v>
      </c>
      <c r="I9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45" t="s">
        <v>975</v>
      </c>
      <c r="K945" t="s">
        <v>21</v>
      </c>
      <c r="L945" s="1">
        <v>30396</v>
      </c>
      <c r="M945" s="5">
        <f ca="1">DATEDIF(Feedback[[#This Row],[Date of Birth]],TODAY(),"Y")</f>
        <v>42</v>
      </c>
      <c r="N945" t="s">
        <v>22</v>
      </c>
      <c r="O945" t="s">
        <v>23</v>
      </c>
      <c r="P945">
        <v>5</v>
      </c>
      <c r="Q945">
        <v>10</v>
      </c>
      <c r="R945" t="s">
        <v>28</v>
      </c>
      <c r="S945" t="s">
        <v>24</v>
      </c>
      <c r="T945" t="s">
        <v>24</v>
      </c>
      <c r="U945" t="s">
        <v>27</v>
      </c>
      <c r="V945" t="s">
        <v>28</v>
      </c>
      <c r="W945" t="s">
        <v>26</v>
      </c>
      <c r="X945" t="s">
        <v>28</v>
      </c>
      <c r="Y945" t="s">
        <v>25</v>
      </c>
      <c r="Z945" s="6">
        <f>VLOOKUP(Feedback[[#This Row],[Staff attitude]],Rating_Range[],2,0)</f>
        <v>5</v>
      </c>
      <c r="AA945" s="6">
        <f>VLOOKUP(Feedback[[#This Row],[Check-in Process]],Rating_Range[],2,0)</f>
        <v>3</v>
      </c>
      <c r="AB945" s="6">
        <f>VLOOKUP(Feedback[[#This Row],[Room service]],Rating_Range[],2,0)</f>
        <v>3</v>
      </c>
      <c r="AC945" s="6">
        <f>VLOOKUP(Feedback[[#This Row],[Room cleanliness]],Rating_Range[],2,0)</f>
        <v>2</v>
      </c>
      <c r="AD945" s="6">
        <f>VLOOKUP(Feedback[[#This Row],[Food quality]],Rating_Range[],2,0)</f>
        <v>5</v>
      </c>
      <c r="AE945" s="6">
        <f>VLOOKUP(Feedback[[#This Row],[Variety of food]],Rating_Range[],2,0)</f>
        <v>1</v>
      </c>
      <c r="AF945" s="6">
        <f>VLOOKUP(Feedback[[#This Row],[Broadband &amp; TV]],Rating_Range[],2,0)</f>
        <v>5</v>
      </c>
      <c r="AG945" s="6">
        <f>VLOOKUP(Feedback[[#This Row],[Gym]],Rating_Range[],2,0)</f>
        <v>4</v>
      </c>
      <c r="AH945" s="6">
        <f>AVERAGE(Feedback[[#This Row],[S.A]:[Gymm]])</f>
        <v>3.5</v>
      </c>
      <c r="AI945" s="6">
        <f>AVERAGE(Feedback[[#This Row],[S.A]:[C-I-P]])</f>
        <v>4</v>
      </c>
      <c r="AJ945" s="6">
        <f>AVERAGE(Feedback[[#This Row],[RM_S]:[RM_C]])</f>
        <v>2.5</v>
      </c>
      <c r="AK945" s="6">
        <f>AVERAGE(Feedback[[#This Row],[F_Q]:[Var_Food]])</f>
        <v>3</v>
      </c>
      <c r="AL945" s="6">
        <f>AVERAGE(Feedback[[#This Row],[B &amp; TV]:[Gymm]])</f>
        <v>4.5</v>
      </c>
    </row>
    <row r="946" spans="1:38" x14ac:dyDescent="0.3">
      <c r="A946">
        <v>945</v>
      </c>
      <c r="B946" s="1">
        <v>44924</v>
      </c>
      <c r="C946" s="1">
        <v>44925</v>
      </c>
      <c r="D946" s="5">
        <f>INT(YEAR(Feedback[[#This Row],[Checkin Date]]))</f>
        <v>2022</v>
      </c>
      <c r="E946" s="5" t="s">
        <v>2010</v>
      </c>
      <c r="F946" s="5" t="str">
        <f>TEXT(Feedback[[#This Row],[Checkin Date]],"dddd")</f>
        <v>Thursday</v>
      </c>
      <c r="G946" s="5" t="str">
        <f>IF(OR(Feedback[[#This Row],[Checkin Day]]="Monday",Feedback[[#This Row],[Checkin Day]]="Tuesday",Feedback[[#This Row],[Checkin Day]]="Wednesday",Feedback[[#This Row],[Checkin Day]]="Thursday"),"Weekdays","Weekends")</f>
        <v>Weekdays</v>
      </c>
      <c r="H946">
        <v>1</v>
      </c>
      <c r="I9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46" t="s">
        <v>976</v>
      </c>
      <c r="K946" t="s">
        <v>37</v>
      </c>
      <c r="L946" s="1">
        <v>20909</v>
      </c>
      <c r="M946" s="5">
        <f ca="1">DATEDIF(Feedback[[#This Row],[Date of Birth]],TODAY(),"Y")</f>
        <v>68</v>
      </c>
      <c r="N946" t="s">
        <v>31</v>
      </c>
      <c r="O946" t="s">
        <v>1992</v>
      </c>
      <c r="P946">
        <v>4</v>
      </c>
      <c r="Q946">
        <v>8</v>
      </c>
      <c r="R946" t="s">
        <v>25</v>
      </c>
      <c r="S946" t="s">
        <v>27</v>
      </c>
      <c r="T946" t="s">
        <v>27</v>
      </c>
      <c r="U946" t="s">
        <v>25</v>
      </c>
      <c r="V946" t="s">
        <v>27</v>
      </c>
      <c r="W946" t="s">
        <v>27</v>
      </c>
      <c r="X946" t="s">
        <v>25</v>
      </c>
      <c r="Y946" t="s">
        <v>24</v>
      </c>
      <c r="Z946" s="6">
        <f>VLOOKUP(Feedback[[#This Row],[Staff attitude]],Rating_Range[],2,0)</f>
        <v>4</v>
      </c>
      <c r="AA946" s="6">
        <f>VLOOKUP(Feedback[[#This Row],[Check-in Process]],Rating_Range[],2,0)</f>
        <v>2</v>
      </c>
      <c r="AB946" s="6">
        <f>VLOOKUP(Feedback[[#This Row],[Room service]],Rating_Range[],2,0)</f>
        <v>2</v>
      </c>
      <c r="AC946" s="6">
        <f>VLOOKUP(Feedback[[#This Row],[Room cleanliness]],Rating_Range[],2,0)</f>
        <v>4</v>
      </c>
      <c r="AD946" s="6">
        <f>VLOOKUP(Feedback[[#This Row],[Food quality]],Rating_Range[],2,0)</f>
        <v>2</v>
      </c>
      <c r="AE946" s="6">
        <f>VLOOKUP(Feedback[[#This Row],[Variety of food]],Rating_Range[],2,0)</f>
        <v>2</v>
      </c>
      <c r="AF946" s="6">
        <f>VLOOKUP(Feedback[[#This Row],[Broadband &amp; TV]],Rating_Range[],2,0)</f>
        <v>4</v>
      </c>
      <c r="AG946" s="6">
        <f>VLOOKUP(Feedback[[#This Row],[Gym]],Rating_Range[],2,0)</f>
        <v>3</v>
      </c>
      <c r="AH946" s="6">
        <f>AVERAGE(Feedback[[#This Row],[S.A]:[Gymm]])</f>
        <v>2.875</v>
      </c>
      <c r="AI946" s="6">
        <f>AVERAGE(Feedback[[#This Row],[S.A]:[C-I-P]])</f>
        <v>3</v>
      </c>
      <c r="AJ946" s="6">
        <f>AVERAGE(Feedback[[#This Row],[RM_S]:[RM_C]])</f>
        <v>3</v>
      </c>
      <c r="AK946" s="6">
        <f>AVERAGE(Feedback[[#This Row],[F_Q]:[Var_Food]])</f>
        <v>2</v>
      </c>
      <c r="AL946" s="6">
        <f>AVERAGE(Feedback[[#This Row],[B &amp; TV]:[Gymm]])</f>
        <v>3.5</v>
      </c>
    </row>
    <row r="947" spans="1:38" x14ac:dyDescent="0.3">
      <c r="A947">
        <v>946</v>
      </c>
      <c r="B947" s="1">
        <v>44622</v>
      </c>
      <c r="C947" s="1">
        <v>44642</v>
      </c>
      <c r="D947" s="5">
        <f>INT(YEAR(Feedback[[#This Row],[Checkin Date]]))</f>
        <v>2022</v>
      </c>
      <c r="E947" s="5" t="s">
        <v>2017</v>
      </c>
      <c r="F947" s="5" t="str">
        <f>TEXT(Feedback[[#This Row],[Checkin Date]],"dddd")</f>
        <v>Wednesday</v>
      </c>
      <c r="G947" s="5" t="str">
        <f>IF(OR(Feedback[[#This Row],[Checkin Day]]="Monday",Feedback[[#This Row],[Checkin Day]]="Tuesday",Feedback[[#This Row],[Checkin Day]]="Wednesday",Feedback[[#This Row],[Checkin Day]]="Thursday"),"Weekdays","Weekends")</f>
        <v>Weekdays</v>
      </c>
      <c r="H947">
        <v>20</v>
      </c>
      <c r="I9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47" t="s">
        <v>977</v>
      </c>
      <c r="K947" t="s">
        <v>37</v>
      </c>
      <c r="L947" s="1">
        <v>35132</v>
      </c>
      <c r="M947" s="5">
        <f ca="1">DATEDIF(Feedback[[#This Row],[Date of Birth]],TODAY(),"Y")</f>
        <v>29</v>
      </c>
      <c r="N947" t="s">
        <v>53</v>
      </c>
      <c r="O947" t="s">
        <v>1995</v>
      </c>
      <c r="P947">
        <v>5</v>
      </c>
      <c r="Q947">
        <v>9</v>
      </c>
      <c r="R947" t="s">
        <v>24</v>
      </c>
      <c r="S947" t="s">
        <v>28</v>
      </c>
      <c r="T947" t="s">
        <v>28</v>
      </c>
      <c r="U947" t="s">
        <v>26</v>
      </c>
      <c r="V947" t="s">
        <v>28</v>
      </c>
      <c r="W947" t="s">
        <v>26</v>
      </c>
      <c r="X947" t="s">
        <v>27</v>
      </c>
      <c r="Y947" t="s">
        <v>24</v>
      </c>
      <c r="Z947" s="6">
        <f>VLOOKUP(Feedback[[#This Row],[Staff attitude]],Rating_Range[],2,0)</f>
        <v>3</v>
      </c>
      <c r="AA947" s="6">
        <f>VLOOKUP(Feedback[[#This Row],[Check-in Process]],Rating_Range[],2,0)</f>
        <v>5</v>
      </c>
      <c r="AB947" s="6">
        <f>VLOOKUP(Feedback[[#This Row],[Room service]],Rating_Range[],2,0)</f>
        <v>5</v>
      </c>
      <c r="AC947" s="6">
        <f>VLOOKUP(Feedback[[#This Row],[Room cleanliness]],Rating_Range[],2,0)</f>
        <v>1</v>
      </c>
      <c r="AD947" s="6">
        <f>VLOOKUP(Feedback[[#This Row],[Food quality]],Rating_Range[],2,0)</f>
        <v>5</v>
      </c>
      <c r="AE947" s="6">
        <f>VLOOKUP(Feedback[[#This Row],[Variety of food]],Rating_Range[],2,0)</f>
        <v>1</v>
      </c>
      <c r="AF947" s="6">
        <f>VLOOKUP(Feedback[[#This Row],[Broadband &amp; TV]],Rating_Range[],2,0)</f>
        <v>2</v>
      </c>
      <c r="AG947" s="6">
        <f>VLOOKUP(Feedback[[#This Row],[Gym]],Rating_Range[],2,0)</f>
        <v>3</v>
      </c>
      <c r="AH947" s="6">
        <f>AVERAGE(Feedback[[#This Row],[S.A]:[Gymm]])</f>
        <v>3.125</v>
      </c>
      <c r="AI947" s="6">
        <f>AVERAGE(Feedback[[#This Row],[S.A]:[C-I-P]])</f>
        <v>4</v>
      </c>
      <c r="AJ947" s="6">
        <f>AVERAGE(Feedback[[#This Row],[RM_S]:[RM_C]])</f>
        <v>3</v>
      </c>
      <c r="AK947" s="6">
        <f>AVERAGE(Feedback[[#This Row],[F_Q]:[Var_Food]])</f>
        <v>3</v>
      </c>
      <c r="AL947" s="6">
        <f>AVERAGE(Feedback[[#This Row],[B &amp; TV]:[Gymm]])</f>
        <v>2.5</v>
      </c>
    </row>
    <row r="948" spans="1:38" x14ac:dyDescent="0.3">
      <c r="A948">
        <v>947</v>
      </c>
      <c r="B948" s="1">
        <v>44070</v>
      </c>
      <c r="C948" s="1">
        <v>44086</v>
      </c>
      <c r="D948" s="5">
        <f>INT(YEAR(Feedback[[#This Row],[Checkin Date]]))</f>
        <v>2020</v>
      </c>
      <c r="E948" s="5" t="s">
        <v>2012</v>
      </c>
      <c r="F948" s="5" t="str">
        <f>TEXT(Feedback[[#This Row],[Checkin Date]],"dddd")</f>
        <v>Thursday</v>
      </c>
      <c r="G948" s="5" t="str">
        <f>IF(OR(Feedback[[#This Row],[Checkin Day]]="Monday",Feedback[[#This Row],[Checkin Day]]="Tuesday",Feedback[[#This Row],[Checkin Day]]="Wednesday",Feedback[[#This Row],[Checkin Day]]="Thursday"),"Weekdays","Weekends")</f>
        <v>Weekdays</v>
      </c>
      <c r="H948">
        <v>16</v>
      </c>
      <c r="I9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48" t="s">
        <v>978</v>
      </c>
      <c r="K948" t="s">
        <v>37</v>
      </c>
      <c r="L948" s="1">
        <v>29525</v>
      </c>
      <c r="M948" s="5">
        <f ca="1">DATEDIF(Feedback[[#This Row],[Date of Birth]],TODAY(),"Y")</f>
        <v>44</v>
      </c>
      <c r="N948" t="s">
        <v>31</v>
      </c>
      <c r="O948" t="s">
        <v>1992</v>
      </c>
      <c r="P948">
        <v>5</v>
      </c>
      <c r="Q948">
        <v>3</v>
      </c>
      <c r="R948" t="s">
        <v>25</v>
      </c>
      <c r="S948" t="s">
        <v>25</v>
      </c>
      <c r="T948" t="s">
        <v>25</v>
      </c>
      <c r="U948" t="s">
        <v>25</v>
      </c>
      <c r="V948" t="s">
        <v>25</v>
      </c>
      <c r="W948" t="s">
        <v>27</v>
      </c>
      <c r="X948" t="s">
        <v>26</v>
      </c>
      <c r="Y948" t="s">
        <v>24</v>
      </c>
      <c r="Z948" s="6">
        <f>VLOOKUP(Feedback[[#This Row],[Staff attitude]],Rating_Range[],2,0)</f>
        <v>4</v>
      </c>
      <c r="AA948" s="6">
        <f>VLOOKUP(Feedback[[#This Row],[Check-in Process]],Rating_Range[],2,0)</f>
        <v>4</v>
      </c>
      <c r="AB948" s="6">
        <f>VLOOKUP(Feedback[[#This Row],[Room service]],Rating_Range[],2,0)</f>
        <v>4</v>
      </c>
      <c r="AC948" s="6">
        <f>VLOOKUP(Feedback[[#This Row],[Room cleanliness]],Rating_Range[],2,0)</f>
        <v>4</v>
      </c>
      <c r="AD948" s="6">
        <f>VLOOKUP(Feedback[[#This Row],[Food quality]],Rating_Range[],2,0)</f>
        <v>4</v>
      </c>
      <c r="AE948" s="6">
        <f>VLOOKUP(Feedback[[#This Row],[Variety of food]],Rating_Range[],2,0)</f>
        <v>2</v>
      </c>
      <c r="AF948" s="6">
        <f>VLOOKUP(Feedback[[#This Row],[Broadband &amp; TV]],Rating_Range[],2,0)</f>
        <v>1</v>
      </c>
      <c r="AG948" s="6">
        <f>VLOOKUP(Feedback[[#This Row],[Gym]],Rating_Range[],2,0)</f>
        <v>3</v>
      </c>
      <c r="AH948" s="6">
        <f>AVERAGE(Feedback[[#This Row],[S.A]:[Gymm]])</f>
        <v>3.25</v>
      </c>
      <c r="AI948" s="6">
        <f>AVERAGE(Feedback[[#This Row],[S.A]:[C-I-P]])</f>
        <v>4</v>
      </c>
      <c r="AJ948" s="6">
        <f>AVERAGE(Feedback[[#This Row],[RM_S]:[RM_C]])</f>
        <v>4</v>
      </c>
      <c r="AK948" s="6">
        <f>AVERAGE(Feedback[[#This Row],[F_Q]:[Var_Food]])</f>
        <v>3</v>
      </c>
      <c r="AL948" s="6">
        <f>AVERAGE(Feedback[[#This Row],[B &amp; TV]:[Gymm]])</f>
        <v>2</v>
      </c>
    </row>
    <row r="949" spans="1:38" x14ac:dyDescent="0.3">
      <c r="A949">
        <v>948</v>
      </c>
      <c r="B949" s="1">
        <v>44734</v>
      </c>
      <c r="C949" s="1">
        <v>44738</v>
      </c>
      <c r="D949" s="5">
        <f>INT(YEAR(Feedback[[#This Row],[Checkin Date]]))</f>
        <v>2022</v>
      </c>
      <c r="E949" s="5" t="s">
        <v>2009</v>
      </c>
      <c r="F949" s="5" t="str">
        <f>TEXT(Feedback[[#This Row],[Checkin Date]],"dddd")</f>
        <v>Wednesday</v>
      </c>
      <c r="G949" s="5" t="str">
        <f>IF(OR(Feedback[[#This Row],[Checkin Day]]="Monday",Feedback[[#This Row],[Checkin Day]]="Tuesday",Feedback[[#This Row],[Checkin Day]]="Wednesday",Feedback[[#This Row],[Checkin Day]]="Thursday"),"Weekdays","Weekends")</f>
        <v>Weekdays</v>
      </c>
      <c r="H949">
        <v>4</v>
      </c>
      <c r="I9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49" t="s">
        <v>979</v>
      </c>
      <c r="K949" t="s">
        <v>21</v>
      </c>
      <c r="L949" s="1">
        <v>24954</v>
      </c>
      <c r="M949" s="5">
        <f ca="1">DATEDIF(Feedback[[#This Row],[Date of Birth]],TODAY(),"Y")</f>
        <v>57</v>
      </c>
      <c r="N949" t="s">
        <v>31</v>
      </c>
      <c r="O949" t="s">
        <v>1990</v>
      </c>
      <c r="P949">
        <v>5</v>
      </c>
      <c r="Q949">
        <v>9</v>
      </c>
      <c r="R949" t="s">
        <v>26</v>
      </c>
      <c r="S949" t="s">
        <v>27</v>
      </c>
      <c r="T949" t="s">
        <v>24</v>
      </c>
      <c r="U949" t="s">
        <v>25</v>
      </c>
      <c r="V949" t="s">
        <v>25</v>
      </c>
      <c r="W949" t="s">
        <v>26</v>
      </c>
      <c r="X949" t="s">
        <v>24</v>
      </c>
      <c r="Y949" t="s">
        <v>28</v>
      </c>
      <c r="Z949" s="6">
        <f>VLOOKUP(Feedback[[#This Row],[Staff attitude]],Rating_Range[],2,0)</f>
        <v>1</v>
      </c>
      <c r="AA949" s="6">
        <f>VLOOKUP(Feedback[[#This Row],[Check-in Process]],Rating_Range[],2,0)</f>
        <v>2</v>
      </c>
      <c r="AB949" s="6">
        <f>VLOOKUP(Feedback[[#This Row],[Room service]],Rating_Range[],2,0)</f>
        <v>3</v>
      </c>
      <c r="AC949" s="6">
        <f>VLOOKUP(Feedback[[#This Row],[Room cleanliness]],Rating_Range[],2,0)</f>
        <v>4</v>
      </c>
      <c r="AD949" s="6">
        <f>VLOOKUP(Feedback[[#This Row],[Food quality]],Rating_Range[],2,0)</f>
        <v>4</v>
      </c>
      <c r="AE949" s="6">
        <f>VLOOKUP(Feedback[[#This Row],[Variety of food]],Rating_Range[],2,0)</f>
        <v>1</v>
      </c>
      <c r="AF949" s="6">
        <f>VLOOKUP(Feedback[[#This Row],[Broadband &amp; TV]],Rating_Range[],2,0)</f>
        <v>3</v>
      </c>
      <c r="AG949" s="6">
        <f>VLOOKUP(Feedback[[#This Row],[Gym]],Rating_Range[],2,0)</f>
        <v>5</v>
      </c>
      <c r="AH949" s="6">
        <f>AVERAGE(Feedback[[#This Row],[S.A]:[Gymm]])</f>
        <v>2.875</v>
      </c>
      <c r="AI949" s="6">
        <f>AVERAGE(Feedback[[#This Row],[S.A]:[C-I-P]])</f>
        <v>1.5</v>
      </c>
      <c r="AJ949" s="6">
        <f>AVERAGE(Feedback[[#This Row],[RM_S]:[RM_C]])</f>
        <v>3.5</v>
      </c>
      <c r="AK949" s="6">
        <f>AVERAGE(Feedback[[#This Row],[F_Q]:[Var_Food]])</f>
        <v>2.5</v>
      </c>
      <c r="AL949" s="6">
        <f>AVERAGE(Feedback[[#This Row],[B &amp; TV]:[Gymm]])</f>
        <v>4</v>
      </c>
    </row>
    <row r="950" spans="1:38" x14ac:dyDescent="0.3">
      <c r="A950">
        <v>949</v>
      </c>
      <c r="B950" s="1">
        <v>43898</v>
      </c>
      <c r="C950" s="1">
        <v>43921</v>
      </c>
      <c r="D950" s="5">
        <f>INT(YEAR(Feedback[[#This Row],[Checkin Date]]))</f>
        <v>2020</v>
      </c>
      <c r="E950" s="5" t="s">
        <v>2017</v>
      </c>
      <c r="F950" s="5" t="str">
        <f>TEXT(Feedback[[#This Row],[Checkin Date]],"dddd")</f>
        <v>Sunday</v>
      </c>
      <c r="G950" s="5" t="str">
        <f>IF(OR(Feedback[[#This Row],[Checkin Day]]="Monday",Feedback[[#This Row],[Checkin Day]]="Tuesday",Feedback[[#This Row],[Checkin Day]]="Wednesday",Feedback[[#This Row],[Checkin Day]]="Thursday"),"Weekdays","Weekends")</f>
        <v>Weekends</v>
      </c>
      <c r="H950">
        <v>23</v>
      </c>
      <c r="I9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50" t="s">
        <v>980</v>
      </c>
      <c r="K950" t="s">
        <v>37</v>
      </c>
      <c r="L950" s="1">
        <v>38412</v>
      </c>
      <c r="M950" s="5">
        <f ca="1">DATEDIF(Feedback[[#This Row],[Date of Birth]],TODAY(),"Y")</f>
        <v>20</v>
      </c>
      <c r="N950" t="s">
        <v>22</v>
      </c>
      <c r="O950" t="s">
        <v>23</v>
      </c>
      <c r="P950">
        <v>3</v>
      </c>
      <c r="Q950">
        <v>7</v>
      </c>
      <c r="R950" t="s">
        <v>28</v>
      </c>
      <c r="S950" t="s">
        <v>24</v>
      </c>
      <c r="T950" t="s">
        <v>28</v>
      </c>
      <c r="U950" t="s">
        <v>26</v>
      </c>
      <c r="V950" t="s">
        <v>24</v>
      </c>
      <c r="W950" t="s">
        <v>27</v>
      </c>
      <c r="X950" t="s">
        <v>24</v>
      </c>
      <c r="Y950" t="s">
        <v>28</v>
      </c>
      <c r="Z950" s="6">
        <f>VLOOKUP(Feedback[[#This Row],[Staff attitude]],Rating_Range[],2,0)</f>
        <v>5</v>
      </c>
      <c r="AA950" s="6">
        <f>VLOOKUP(Feedback[[#This Row],[Check-in Process]],Rating_Range[],2,0)</f>
        <v>3</v>
      </c>
      <c r="AB950" s="6">
        <f>VLOOKUP(Feedback[[#This Row],[Room service]],Rating_Range[],2,0)</f>
        <v>5</v>
      </c>
      <c r="AC950" s="6">
        <f>VLOOKUP(Feedback[[#This Row],[Room cleanliness]],Rating_Range[],2,0)</f>
        <v>1</v>
      </c>
      <c r="AD950" s="6">
        <f>VLOOKUP(Feedback[[#This Row],[Food quality]],Rating_Range[],2,0)</f>
        <v>3</v>
      </c>
      <c r="AE950" s="6">
        <f>VLOOKUP(Feedback[[#This Row],[Variety of food]],Rating_Range[],2,0)</f>
        <v>2</v>
      </c>
      <c r="AF950" s="6">
        <f>VLOOKUP(Feedback[[#This Row],[Broadband &amp; TV]],Rating_Range[],2,0)</f>
        <v>3</v>
      </c>
      <c r="AG950" s="6">
        <f>VLOOKUP(Feedback[[#This Row],[Gym]],Rating_Range[],2,0)</f>
        <v>5</v>
      </c>
      <c r="AH950" s="6">
        <f>AVERAGE(Feedback[[#This Row],[S.A]:[Gymm]])</f>
        <v>3.375</v>
      </c>
      <c r="AI950" s="6">
        <f>AVERAGE(Feedback[[#This Row],[S.A]:[C-I-P]])</f>
        <v>4</v>
      </c>
      <c r="AJ950" s="6">
        <f>AVERAGE(Feedback[[#This Row],[RM_S]:[RM_C]])</f>
        <v>3</v>
      </c>
      <c r="AK950" s="6">
        <f>AVERAGE(Feedback[[#This Row],[F_Q]:[Var_Food]])</f>
        <v>2.5</v>
      </c>
      <c r="AL950" s="6">
        <f>AVERAGE(Feedback[[#This Row],[B &amp; TV]:[Gymm]])</f>
        <v>4</v>
      </c>
    </row>
    <row r="951" spans="1:38" x14ac:dyDescent="0.3">
      <c r="A951">
        <v>950</v>
      </c>
      <c r="B951" s="1">
        <v>44825</v>
      </c>
      <c r="C951" s="1">
        <v>44848</v>
      </c>
      <c r="D951" s="5">
        <f>INT(YEAR(Feedback[[#This Row],[Checkin Date]]))</f>
        <v>2022</v>
      </c>
      <c r="E951" s="5" t="s">
        <v>2019</v>
      </c>
      <c r="F951" s="5" t="str">
        <f>TEXT(Feedback[[#This Row],[Checkin Date]],"dddd")</f>
        <v>Wednesday</v>
      </c>
      <c r="G951" s="5" t="str">
        <f>IF(OR(Feedback[[#This Row],[Checkin Day]]="Monday",Feedback[[#This Row],[Checkin Day]]="Tuesday",Feedback[[#This Row],[Checkin Day]]="Wednesday",Feedback[[#This Row],[Checkin Day]]="Thursday"),"Weekdays","Weekends")</f>
        <v>Weekdays</v>
      </c>
      <c r="H951">
        <v>23</v>
      </c>
      <c r="I9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51" t="s">
        <v>981</v>
      </c>
      <c r="K951" t="s">
        <v>21</v>
      </c>
      <c r="L951" s="1">
        <v>29024</v>
      </c>
      <c r="M951" s="5">
        <f ca="1">DATEDIF(Feedback[[#This Row],[Date of Birth]],TODAY(),"Y")</f>
        <v>46</v>
      </c>
      <c r="N951" t="s">
        <v>22</v>
      </c>
      <c r="O951" t="s">
        <v>23</v>
      </c>
      <c r="P951">
        <v>3</v>
      </c>
      <c r="Q951">
        <v>9</v>
      </c>
      <c r="R951" t="s">
        <v>26</v>
      </c>
      <c r="S951" t="s">
        <v>27</v>
      </c>
      <c r="T951" t="s">
        <v>25</v>
      </c>
      <c r="U951" t="s">
        <v>25</v>
      </c>
      <c r="V951" t="s">
        <v>25</v>
      </c>
      <c r="W951" t="s">
        <v>27</v>
      </c>
      <c r="X951" t="s">
        <v>28</v>
      </c>
      <c r="Y951" t="s">
        <v>28</v>
      </c>
      <c r="Z951" s="6">
        <f>VLOOKUP(Feedback[[#This Row],[Staff attitude]],Rating_Range[],2,0)</f>
        <v>1</v>
      </c>
      <c r="AA951" s="6">
        <f>VLOOKUP(Feedback[[#This Row],[Check-in Process]],Rating_Range[],2,0)</f>
        <v>2</v>
      </c>
      <c r="AB951" s="6">
        <f>VLOOKUP(Feedback[[#This Row],[Room service]],Rating_Range[],2,0)</f>
        <v>4</v>
      </c>
      <c r="AC951" s="6">
        <f>VLOOKUP(Feedback[[#This Row],[Room cleanliness]],Rating_Range[],2,0)</f>
        <v>4</v>
      </c>
      <c r="AD951" s="6">
        <f>VLOOKUP(Feedback[[#This Row],[Food quality]],Rating_Range[],2,0)</f>
        <v>4</v>
      </c>
      <c r="AE951" s="6">
        <f>VLOOKUP(Feedback[[#This Row],[Variety of food]],Rating_Range[],2,0)</f>
        <v>2</v>
      </c>
      <c r="AF951" s="6">
        <f>VLOOKUP(Feedback[[#This Row],[Broadband &amp; TV]],Rating_Range[],2,0)</f>
        <v>5</v>
      </c>
      <c r="AG951" s="6">
        <f>VLOOKUP(Feedback[[#This Row],[Gym]],Rating_Range[],2,0)</f>
        <v>5</v>
      </c>
      <c r="AH951" s="6">
        <f>AVERAGE(Feedback[[#This Row],[S.A]:[Gymm]])</f>
        <v>3.375</v>
      </c>
      <c r="AI951" s="6">
        <f>AVERAGE(Feedback[[#This Row],[S.A]:[C-I-P]])</f>
        <v>1.5</v>
      </c>
      <c r="AJ951" s="6">
        <f>AVERAGE(Feedback[[#This Row],[RM_S]:[RM_C]])</f>
        <v>4</v>
      </c>
      <c r="AK951" s="6">
        <f>AVERAGE(Feedback[[#This Row],[F_Q]:[Var_Food]])</f>
        <v>3</v>
      </c>
      <c r="AL951" s="6">
        <f>AVERAGE(Feedback[[#This Row],[B &amp; TV]:[Gymm]])</f>
        <v>5</v>
      </c>
    </row>
    <row r="952" spans="1:38" x14ac:dyDescent="0.3">
      <c r="A952">
        <v>951</v>
      </c>
      <c r="B952" s="1">
        <v>44185</v>
      </c>
      <c r="C952" s="1">
        <v>44209</v>
      </c>
      <c r="D952" s="5">
        <f>INT(YEAR(Feedback[[#This Row],[Checkin Date]]))</f>
        <v>2020</v>
      </c>
      <c r="E952" s="5" t="s">
        <v>2010</v>
      </c>
      <c r="F952" s="5" t="str">
        <f>TEXT(Feedback[[#This Row],[Checkin Date]],"dddd")</f>
        <v>Sunday</v>
      </c>
      <c r="G952" s="5" t="str">
        <f>IF(OR(Feedback[[#This Row],[Checkin Day]]="Monday",Feedback[[#This Row],[Checkin Day]]="Tuesday",Feedback[[#This Row],[Checkin Day]]="Wednesday",Feedback[[#This Row],[Checkin Day]]="Thursday"),"Weekdays","Weekends")</f>
        <v>Weekends</v>
      </c>
      <c r="H952">
        <v>24</v>
      </c>
      <c r="I9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52" t="s">
        <v>982</v>
      </c>
      <c r="K952" t="s">
        <v>37</v>
      </c>
      <c r="L952" s="1">
        <v>25095</v>
      </c>
      <c r="M952" s="5">
        <f ca="1">DATEDIF(Feedback[[#This Row],[Date of Birth]],TODAY(),"Y")</f>
        <v>56</v>
      </c>
      <c r="N952" t="s">
        <v>22</v>
      </c>
      <c r="O952" t="s">
        <v>23</v>
      </c>
      <c r="P952">
        <v>5</v>
      </c>
      <c r="Q952">
        <v>8</v>
      </c>
      <c r="R952" t="s">
        <v>24</v>
      </c>
      <c r="S952" t="s">
        <v>25</v>
      </c>
      <c r="T952" t="s">
        <v>24</v>
      </c>
      <c r="U952" t="s">
        <v>24</v>
      </c>
      <c r="V952" t="s">
        <v>24</v>
      </c>
      <c r="W952" t="s">
        <v>26</v>
      </c>
      <c r="X952" t="s">
        <v>24</v>
      </c>
      <c r="Y952" t="s">
        <v>27</v>
      </c>
      <c r="Z952" s="6">
        <f>VLOOKUP(Feedback[[#This Row],[Staff attitude]],Rating_Range[],2,0)</f>
        <v>3</v>
      </c>
      <c r="AA952" s="6">
        <f>VLOOKUP(Feedback[[#This Row],[Check-in Process]],Rating_Range[],2,0)</f>
        <v>4</v>
      </c>
      <c r="AB952" s="6">
        <f>VLOOKUP(Feedback[[#This Row],[Room service]],Rating_Range[],2,0)</f>
        <v>3</v>
      </c>
      <c r="AC952" s="6">
        <f>VLOOKUP(Feedback[[#This Row],[Room cleanliness]],Rating_Range[],2,0)</f>
        <v>3</v>
      </c>
      <c r="AD952" s="6">
        <f>VLOOKUP(Feedback[[#This Row],[Food quality]],Rating_Range[],2,0)</f>
        <v>3</v>
      </c>
      <c r="AE952" s="6">
        <f>VLOOKUP(Feedback[[#This Row],[Variety of food]],Rating_Range[],2,0)</f>
        <v>1</v>
      </c>
      <c r="AF952" s="6">
        <f>VLOOKUP(Feedback[[#This Row],[Broadband &amp; TV]],Rating_Range[],2,0)</f>
        <v>3</v>
      </c>
      <c r="AG952" s="6">
        <f>VLOOKUP(Feedback[[#This Row],[Gym]],Rating_Range[],2,0)</f>
        <v>2</v>
      </c>
      <c r="AH952" s="6">
        <f>AVERAGE(Feedback[[#This Row],[S.A]:[Gymm]])</f>
        <v>2.75</v>
      </c>
      <c r="AI952" s="6">
        <f>AVERAGE(Feedback[[#This Row],[S.A]:[C-I-P]])</f>
        <v>3.5</v>
      </c>
      <c r="AJ952" s="6">
        <f>AVERAGE(Feedback[[#This Row],[RM_S]:[RM_C]])</f>
        <v>3</v>
      </c>
      <c r="AK952" s="6">
        <f>AVERAGE(Feedback[[#This Row],[F_Q]:[Var_Food]])</f>
        <v>2</v>
      </c>
      <c r="AL952" s="6">
        <f>AVERAGE(Feedback[[#This Row],[B &amp; TV]:[Gymm]])</f>
        <v>2.5</v>
      </c>
    </row>
    <row r="953" spans="1:38" x14ac:dyDescent="0.3">
      <c r="A953">
        <v>952</v>
      </c>
      <c r="B953" s="1">
        <v>44563</v>
      </c>
      <c r="C953" s="1">
        <v>44571</v>
      </c>
      <c r="D953" s="5">
        <f>INT(YEAR(Feedback[[#This Row],[Checkin Date]]))</f>
        <v>2022</v>
      </c>
      <c r="E953" s="5" t="s">
        <v>2014</v>
      </c>
      <c r="F953" s="5" t="str">
        <f>TEXT(Feedback[[#This Row],[Checkin Date]],"dddd")</f>
        <v>Sunday</v>
      </c>
      <c r="G953" s="5" t="str">
        <f>IF(OR(Feedback[[#This Row],[Checkin Day]]="Monday",Feedback[[#This Row],[Checkin Day]]="Tuesday",Feedback[[#This Row],[Checkin Day]]="Wednesday",Feedback[[#This Row],[Checkin Day]]="Thursday"),"Weekdays","Weekends")</f>
        <v>Weekends</v>
      </c>
      <c r="H953">
        <v>8</v>
      </c>
      <c r="I9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53" t="s">
        <v>983</v>
      </c>
      <c r="K953" t="s">
        <v>21</v>
      </c>
      <c r="L953" s="1">
        <v>21148</v>
      </c>
      <c r="M953" s="5">
        <f ca="1">DATEDIF(Feedback[[#This Row],[Date of Birth]],TODAY(),"Y")</f>
        <v>67</v>
      </c>
      <c r="N953" t="s">
        <v>31</v>
      </c>
      <c r="O953" t="s">
        <v>1995</v>
      </c>
      <c r="P953">
        <v>3</v>
      </c>
      <c r="Q953">
        <v>8</v>
      </c>
      <c r="R953" t="s">
        <v>24</v>
      </c>
      <c r="S953" t="s">
        <v>25</v>
      </c>
      <c r="T953" t="s">
        <v>24</v>
      </c>
      <c r="U953" t="s">
        <v>24</v>
      </c>
      <c r="V953" t="s">
        <v>24</v>
      </c>
      <c r="W953" t="s">
        <v>26</v>
      </c>
      <c r="X953" t="s">
        <v>26</v>
      </c>
      <c r="Y953" t="s">
        <v>28</v>
      </c>
      <c r="Z953" s="6">
        <f>VLOOKUP(Feedback[[#This Row],[Staff attitude]],Rating_Range[],2,0)</f>
        <v>3</v>
      </c>
      <c r="AA953" s="6">
        <f>VLOOKUP(Feedback[[#This Row],[Check-in Process]],Rating_Range[],2,0)</f>
        <v>4</v>
      </c>
      <c r="AB953" s="6">
        <f>VLOOKUP(Feedback[[#This Row],[Room service]],Rating_Range[],2,0)</f>
        <v>3</v>
      </c>
      <c r="AC953" s="6">
        <f>VLOOKUP(Feedback[[#This Row],[Room cleanliness]],Rating_Range[],2,0)</f>
        <v>3</v>
      </c>
      <c r="AD953" s="6">
        <f>VLOOKUP(Feedback[[#This Row],[Food quality]],Rating_Range[],2,0)</f>
        <v>3</v>
      </c>
      <c r="AE953" s="6">
        <f>VLOOKUP(Feedback[[#This Row],[Variety of food]],Rating_Range[],2,0)</f>
        <v>1</v>
      </c>
      <c r="AF953" s="6">
        <f>VLOOKUP(Feedback[[#This Row],[Broadband &amp; TV]],Rating_Range[],2,0)</f>
        <v>1</v>
      </c>
      <c r="AG953" s="6">
        <f>VLOOKUP(Feedback[[#This Row],[Gym]],Rating_Range[],2,0)</f>
        <v>5</v>
      </c>
      <c r="AH953" s="6">
        <f>AVERAGE(Feedback[[#This Row],[S.A]:[Gymm]])</f>
        <v>2.875</v>
      </c>
      <c r="AI953" s="6">
        <f>AVERAGE(Feedback[[#This Row],[S.A]:[C-I-P]])</f>
        <v>3.5</v>
      </c>
      <c r="AJ953" s="6">
        <f>AVERAGE(Feedback[[#This Row],[RM_S]:[RM_C]])</f>
        <v>3</v>
      </c>
      <c r="AK953" s="6">
        <f>AVERAGE(Feedback[[#This Row],[F_Q]:[Var_Food]])</f>
        <v>2</v>
      </c>
      <c r="AL953" s="6">
        <f>AVERAGE(Feedback[[#This Row],[B &amp; TV]:[Gymm]])</f>
        <v>3</v>
      </c>
    </row>
    <row r="954" spans="1:38" x14ac:dyDescent="0.3">
      <c r="A954">
        <v>953</v>
      </c>
      <c r="B954" s="1">
        <v>44835</v>
      </c>
      <c r="C954" s="1">
        <v>44857</v>
      </c>
      <c r="D954" s="5">
        <f>INT(YEAR(Feedback[[#This Row],[Checkin Date]]))</f>
        <v>2022</v>
      </c>
      <c r="E954" s="5" t="s">
        <v>2013</v>
      </c>
      <c r="F954" s="5" t="str">
        <f>TEXT(Feedback[[#This Row],[Checkin Date]],"dddd")</f>
        <v>Saturday</v>
      </c>
      <c r="G954" s="5" t="str">
        <f>IF(OR(Feedback[[#This Row],[Checkin Day]]="Monday",Feedback[[#This Row],[Checkin Day]]="Tuesday",Feedback[[#This Row],[Checkin Day]]="Wednesday",Feedback[[#This Row],[Checkin Day]]="Thursday"),"Weekdays","Weekends")</f>
        <v>Weekends</v>
      </c>
      <c r="H954">
        <v>22</v>
      </c>
      <c r="I9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54" t="s">
        <v>984</v>
      </c>
      <c r="K954" t="s">
        <v>37</v>
      </c>
      <c r="L954" s="1">
        <v>38825</v>
      </c>
      <c r="M954" s="5">
        <f ca="1">DATEDIF(Feedback[[#This Row],[Date of Birth]],TODAY(),"Y")</f>
        <v>19</v>
      </c>
      <c r="N954" t="s">
        <v>35</v>
      </c>
      <c r="O954" t="s">
        <v>1995</v>
      </c>
      <c r="P954">
        <v>5</v>
      </c>
      <c r="Q954">
        <v>9</v>
      </c>
      <c r="R954" t="s">
        <v>25</v>
      </c>
      <c r="S954" t="s">
        <v>24</v>
      </c>
      <c r="T954" t="s">
        <v>25</v>
      </c>
      <c r="U954" t="s">
        <v>24</v>
      </c>
      <c r="V954" t="s">
        <v>24</v>
      </c>
      <c r="W954" t="s">
        <v>27</v>
      </c>
      <c r="X954" t="s">
        <v>24</v>
      </c>
      <c r="Y954" t="s">
        <v>28</v>
      </c>
      <c r="Z954" s="6">
        <f>VLOOKUP(Feedback[[#This Row],[Staff attitude]],Rating_Range[],2,0)</f>
        <v>4</v>
      </c>
      <c r="AA954" s="6">
        <f>VLOOKUP(Feedback[[#This Row],[Check-in Process]],Rating_Range[],2,0)</f>
        <v>3</v>
      </c>
      <c r="AB954" s="6">
        <f>VLOOKUP(Feedback[[#This Row],[Room service]],Rating_Range[],2,0)</f>
        <v>4</v>
      </c>
      <c r="AC954" s="6">
        <f>VLOOKUP(Feedback[[#This Row],[Room cleanliness]],Rating_Range[],2,0)</f>
        <v>3</v>
      </c>
      <c r="AD954" s="6">
        <f>VLOOKUP(Feedback[[#This Row],[Food quality]],Rating_Range[],2,0)</f>
        <v>3</v>
      </c>
      <c r="AE954" s="6">
        <f>VLOOKUP(Feedback[[#This Row],[Variety of food]],Rating_Range[],2,0)</f>
        <v>2</v>
      </c>
      <c r="AF954" s="6">
        <f>VLOOKUP(Feedback[[#This Row],[Broadband &amp; TV]],Rating_Range[],2,0)</f>
        <v>3</v>
      </c>
      <c r="AG954" s="6">
        <f>VLOOKUP(Feedback[[#This Row],[Gym]],Rating_Range[],2,0)</f>
        <v>5</v>
      </c>
      <c r="AH954" s="6">
        <f>AVERAGE(Feedback[[#This Row],[S.A]:[Gymm]])</f>
        <v>3.375</v>
      </c>
      <c r="AI954" s="6">
        <f>AVERAGE(Feedback[[#This Row],[S.A]:[C-I-P]])</f>
        <v>3.5</v>
      </c>
      <c r="AJ954" s="6">
        <f>AVERAGE(Feedback[[#This Row],[RM_S]:[RM_C]])</f>
        <v>3.5</v>
      </c>
      <c r="AK954" s="6">
        <f>AVERAGE(Feedback[[#This Row],[F_Q]:[Var_Food]])</f>
        <v>2.5</v>
      </c>
      <c r="AL954" s="6">
        <f>AVERAGE(Feedback[[#This Row],[B &amp; TV]:[Gymm]])</f>
        <v>4</v>
      </c>
    </row>
    <row r="955" spans="1:38" x14ac:dyDescent="0.3">
      <c r="A955">
        <v>954</v>
      </c>
      <c r="B955" s="1">
        <v>44597</v>
      </c>
      <c r="C955" s="1">
        <v>44613</v>
      </c>
      <c r="D955" s="5">
        <f>INT(YEAR(Feedback[[#This Row],[Checkin Date]]))</f>
        <v>2022</v>
      </c>
      <c r="E955" s="5" t="s">
        <v>2018</v>
      </c>
      <c r="F955" s="5" t="str">
        <f>TEXT(Feedback[[#This Row],[Checkin Date]],"dddd")</f>
        <v>Saturday</v>
      </c>
      <c r="G955" s="5" t="str">
        <f>IF(OR(Feedback[[#This Row],[Checkin Day]]="Monday",Feedback[[#This Row],[Checkin Day]]="Tuesday",Feedback[[#This Row],[Checkin Day]]="Wednesday",Feedback[[#This Row],[Checkin Day]]="Thursday"),"Weekdays","Weekends")</f>
        <v>Weekends</v>
      </c>
      <c r="H955">
        <v>16</v>
      </c>
      <c r="I9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55" t="s">
        <v>985</v>
      </c>
      <c r="K955" t="s">
        <v>37</v>
      </c>
      <c r="L955" s="1">
        <v>34122</v>
      </c>
      <c r="M955" s="5">
        <f ca="1">DATEDIF(Feedback[[#This Row],[Date of Birth]],TODAY(),"Y")</f>
        <v>32</v>
      </c>
      <c r="N955" t="s">
        <v>31</v>
      </c>
      <c r="O955" t="s">
        <v>1995</v>
      </c>
      <c r="P955">
        <v>4</v>
      </c>
      <c r="Q955">
        <v>4</v>
      </c>
      <c r="R955" t="s">
        <v>25</v>
      </c>
      <c r="S955" t="s">
        <v>28</v>
      </c>
      <c r="T955" t="s">
        <v>25</v>
      </c>
      <c r="U955" t="s">
        <v>28</v>
      </c>
      <c r="V955" t="s">
        <v>24</v>
      </c>
      <c r="W955" t="s">
        <v>26</v>
      </c>
      <c r="X955" t="s">
        <v>28</v>
      </c>
      <c r="Y955" t="s">
        <v>28</v>
      </c>
      <c r="Z955" s="6">
        <f>VLOOKUP(Feedback[[#This Row],[Staff attitude]],Rating_Range[],2,0)</f>
        <v>4</v>
      </c>
      <c r="AA955" s="6">
        <f>VLOOKUP(Feedback[[#This Row],[Check-in Process]],Rating_Range[],2,0)</f>
        <v>5</v>
      </c>
      <c r="AB955" s="6">
        <f>VLOOKUP(Feedback[[#This Row],[Room service]],Rating_Range[],2,0)</f>
        <v>4</v>
      </c>
      <c r="AC955" s="6">
        <f>VLOOKUP(Feedback[[#This Row],[Room cleanliness]],Rating_Range[],2,0)</f>
        <v>5</v>
      </c>
      <c r="AD955" s="6">
        <f>VLOOKUP(Feedback[[#This Row],[Food quality]],Rating_Range[],2,0)</f>
        <v>3</v>
      </c>
      <c r="AE955" s="6">
        <f>VLOOKUP(Feedback[[#This Row],[Variety of food]],Rating_Range[],2,0)</f>
        <v>1</v>
      </c>
      <c r="AF955" s="6">
        <f>VLOOKUP(Feedback[[#This Row],[Broadband &amp; TV]],Rating_Range[],2,0)</f>
        <v>5</v>
      </c>
      <c r="AG955" s="6">
        <f>VLOOKUP(Feedback[[#This Row],[Gym]],Rating_Range[],2,0)</f>
        <v>5</v>
      </c>
      <c r="AH955" s="6">
        <f>AVERAGE(Feedback[[#This Row],[S.A]:[Gymm]])</f>
        <v>4</v>
      </c>
      <c r="AI955" s="6">
        <f>AVERAGE(Feedback[[#This Row],[S.A]:[C-I-P]])</f>
        <v>4.5</v>
      </c>
      <c r="AJ955" s="6">
        <f>AVERAGE(Feedback[[#This Row],[RM_S]:[RM_C]])</f>
        <v>4.5</v>
      </c>
      <c r="AK955" s="6">
        <f>AVERAGE(Feedback[[#This Row],[F_Q]:[Var_Food]])</f>
        <v>2</v>
      </c>
      <c r="AL955" s="6">
        <f>AVERAGE(Feedback[[#This Row],[B &amp; TV]:[Gymm]])</f>
        <v>5</v>
      </c>
    </row>
    <row r="956" spans="1:38" x14ac:dyDescent="0.3">
      <c r="A956">
        <v>955</v>
      </c>
      <c r="B956" s="1">
        <v>43876</v>
      </c>
      <c r="C956" s="1">
        <v>43883</v>
      </c>
      <c r="D956" s="5">
        <f>INT(YEAR(Feedback[[#This Row],[Checkin Date]]))</f>
        <v>2020</v>
      </c>
      <c r="E956" s="5" t="s">
        <v>2018</v>
      </c>
      <c r="F956" s="5" t="str">
        <f>TEXT(Feedback[[#This Row],[Checkin Date]],"dddd")</f>
        <v>Saturday</v>
      </c>
      <c r="G956" s="5" t="str">
        <f>IF(OR(Feedback[[#This Row],[Checkin Day]]="Monday",Feedback[[#This Row],[Checkin Day]]="Tuesday",Feedback[[#This Row],[Checkin Day]]="Wednesday",Feedback[[#This Row],[Checkin Day]]="Thursday"),"Weekdays","Weekends")</f>
        <v>Weekends</v>
      </c>
      <c r="H956">
        <v>7</v>
      </c>
      <c r="I9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56" t="s">
        <v>986</v>
      </c>
      <c r="K956" t="s">
        <v>21</v>
      </c>
      <c r="L956" s="1">
        <v>19854</v>
      </c>
      <c r="M956" s="5">
        <f ca="1">DATEDIF(Feedback[[#This Row],[Date of Birth]],TODAY(),"Y")</f>
        <v>71</v>
      </c>
      <c r="N956" t="s">
        <v>31</v>
      </c>
      <c r="O956" t="s">
        <v>1991</v>
      </c>
      <c r="P956">
        <v>3</v>
      </c>
      <c r="Q956">
        <v>8</v>
      </c>
      <c r="R956" t="s">
        <v>28</v>
      </c>
      <c r="S956" t="s">
        <v>25</v>
      </c>
      <c r="T956" t="s">
        <v>24</v>
      </c>
      <c r="U956" t="s">
        <v>25</v>
      </c>
      <c r="V956" t="s">
        <v>27</v>
      </c>
      <c r="W956" t="s">
        <v>27</v>
      </c>
      <c r="X956" t="s">
        <v>28</v>
      </c>
      <c r="Y956" t="s">
        <v>26</v>
      </c>
      <c r="Z956" s="6">
        <f>VLOOKUP(Feedback[[#This Row],[Staff attitude]],Rating_Range[],2,0)</f>
        <v>5</v>
      </c>
      <c r="AA956" s="6">
        <f>VLOOKUP(Feedback[[#This Row],[Check-in Process]],Rating_Range[],2,0)</f>
        <v>4</v>
      </c>
      <c r="AB956" s="6">
        <f>VLOOKUP(Feedback[[#This Row],[Room service]],Rating_Range[],2,0)</f>
        <v>3</v>
      </c>
      <c r="AC956" s="6">
        <f>VLOOKUP(Feedback[[#This Row],[Room cleanliness]],Rating_Range[],2,0)</f>
        <v>4</v>
      </c>
      <c r="AD956" s="6">
        <f>VLOOKUP(Feedback[[#This Row],[Food quality]],Rating_Range[],2,0)</f>
        <v>2</v>
      </c>
      <c r="AE956" s="6">
        <f>VLOOKUP(Feedback[[#This Row],[Variety of food]],Rating_Range[],2,0)</f>
        <v>2</v>
      </c>
      <c r="AF956" s="6">
        <f>VLOOKUP(Feedback[[#This Row],[Broadband &amp; TV]],Rating_Range[],2,0)</f>
        <v>5</v>
      </c>
      <c r="AG956" s="6">
        <f>VLOOKUP(Feedback[[#This Row],[Gym]],Rating_Range[],2,0)</f>
        <v>1</v>
      </c>
      <c r="AH956" s="6">
        <f>AVERAGE(Feedback[[#This Row],[S.A]:[Gymm]])</f>
        <v>3.25</v>
      </c>
      <c r="AI956" s="6">
        <f>AVERAGE(Feedback[[#This Row],[S.A]:[C-I-P]])</f>
        <v>4.5</v>
      </c>
      <c r="AJ956" s="6">
        <f>AVERAGE(Feedback[[#This Row],[RM_S]:[RM_C]])</f>
        <v>3.5</v>
      </c>
      <c r="AK956" s="6">
        <f>AVERAGE(Feedback[[#This Row],[F_Q]:[Var_Food]])</f>
        <v>2</v>
      </c>
      <c r="AL956" s="6">
        <f>AVERAGE(Feedback[[#This Row],[B &amp; TV]:[Gymm]])</f>
        <v>3</v>
      </c>
    </row>
    <row r="957" spans="1:38" x14ac:dyDescent="0.3">
      <c r="A957">
        <v>956</v>
      </c>
      <c r="B957" s="1">
        <v>44365</v>
      </c>
      <c r="C957" s="1">
        <v>44391</v>
      </c>
      <c r="D957" s="5">
        <f>INT(YEAR(Feedback[[#This Row],[Checkin Date]]))</f>
        <v>2021</v>
      </c>
      <c r="E957" s="5" t="s">
        <v>2009</v>
      </c>
      <c r="F957" s="5" t="str">
        <f>TEXT(Feedback[[#This Row],[Checkin Date]],"dddd")</f>
        <v>Friday</v>
      </c>
      <c r="G957" s="5" t="str">
        <f>IF(OR(Feedback[[#This Row],[Checkin Day]]="Monday",Feedback[[#This Row],[Checkin Day]]="Tuesday",Feedback[[#This Row],[Checkin Day]]="Wednesday",Feedback[[#This Row],[Checkin Day]]="Thursday"),"Weekdays","Weekends")</f>
        <v>Weekends</v>
      </c>
      <c r="H957">
        <v>26</v>
      </c>
      <c r="I9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57" t="s">
        <v>987</v>
      </c>
      <c r="K957" t="s">
        <v>21</v>
      </c>
      <c r="L957" s="1">
        <v>22582</v>
      </c>
      <c r="M957" s="5">
        <f ca="1">DATEDIF(Feedback[[#This Row],[Date of Birth]],TODAY(),"Y")</f>
        <v>63</v>
      </c>
      <c r="N957" t="s">
        <v>22</v>
      </c>
      <c r="O957" t="s">
        <v>23</v>
      </c>
      <c r="P957">
        <v>5</v>
      </c>
      <c r="Q957">
        <v>9</v>
      </c>
      <c r="R957" t="s">
        <v>24</v>
      </c>
      <c r="S957" t="s">
        <v>28</v>
      </c>
      <c r="T957" t="s">
        <v>28</v>
      </c>
      <c r="U957" t="s">
        <v>27</v>
      </c>
      <c r="V957" t="s">
        <v>24</v>
      </c>
      <c r="W957" t="s">
        <v>26</v>
      </c>
      <c r="X957" t="s">
        <v>28</v>
      </c>
      <c r="Y957" t="s">
        <v>24</v>
      </c>
      <c r="Z957" s="6">
        <f>VLOOKUP(Feedback[[#This Row],[Staff attitude]],Rating_Range[],2,0)</f>
        <v>3</v>
      </c>
      <c r="AA957" s="6">
        <f>VLOOKUP(Feedback[[#This Row],[Check-in Process]],Rating_Range[],2,0)</f>
        <v>5</v>
      </c>
      <c r="AB957" s="6">
        <f>VLOOKUP(Feedback[[#This Row],[Room service]],Rating_Range[],2,0)</f>
        <v>5</v>
      </c>
      <c r="AC957" s="6">
        <f>VLOOKUP(Feedback[[#This Row],[Room cleanliness]],Rating_Range[],2,0)</f>
        <v>2</v>
      </c>
      <c r="AD957" s="6">
        <f>VLOOKUP(Feedback[[#This Row],[Food quality]],Rating_Range[],2,0)</f>
        <v>3</v>
      </c>
      <c r="AE957" s="6">
        <f>VLOOKUP(Feedback[[#This Row],[Variety of food]],Rating_Range[],2,0)</f>
        <v>1</v>
      </c>
      <c r="AF957" s="6">
        <f>VLOOKUP(Feedback[[#This Row],[Broadband &amp; TV]],Rating_Range[],2,0)</f>
        <v>5</v>
      </c>
      <c r="AG957" s="6">
        <f>VLOOKUP(Feedback[[#This Row],[Gym]],Rating_Range[],2,0)</f>
        <v>3</v>
      </c>
      <c r="AH957" s="6">
        <f>AVERAGE(Feedback[[#This Row],[S.A]:[Gymm]])</f>
        <v>3.375</v>
      </c>
      <c r="AI957" s="6">
        <f>AVERAGE(Feedback[[#This Row],[S.A]:[C-I-P]])</f>
        <v>4</v>
      </c>
      <c r="AJ957" s="6">
        <f>AVERAGE(Feedback[[#This Row],[RM_S]:[RM_C]])</f>
        <v>3.5</v>
      </c>
      <c r="AK957" s="6">
        <f>AVERAGE(Feedback[[#This Row],[F_Q]:[Var_Food]])</f>
        <v>2</v>
      </c>
      <c r="AL957" s="6">
        <f>AVERAGE(Feedback[[#This Row],[B &amp; TV]:[Gymm]])</f>
        <v>4</v>
      </c>
    </row>
    <row r="958" spans="1:38" x14ac:dyDescent="0.3">
      <c r="A958">
        <v>957</v>
      </c>
      <c r="B958" s="1">
        <v>44685</v>
      </c>
      <c r="C958" s="1">
        <v>44691</v>
      </c>
      <c r="D958" s="5">
        <f>INT(YEAR(Feedback[[#This Row],[Checkin Date]]))</f>
        <v>2022</v>
      </c>
      <c r="E958" s="5" t="s">
        <v>2011</v>
      </c>
      <c r="F958" s="5" t="str">
        <f>TEXT(Feedback[[#This Row],[Checkin Date]],"dddd")</f>
        <v>Wednesday</v>
      </c>
      <c r="G958" s="5" t="str">
        <f>IF(OR(Feedback[[#This Row],[Checkin Day]]="Monday",Feedback[[#This Row],[Checkin Day]]="Tuesday",Feedback[[#This Row],[Checkin Day]]="Wednesday",Feedback[[#This Row],[Checkin Day]]="Thursday"),"Weekdays","Weekends")</f>
        <v>Weekdays</v>
      </c>
      <c r="H958">
        <v>6</v>
      </c>
      <c r="I9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58" t="s">
        <v>988</v>
      </c>
      <c r="K958" t="s">
        <v>37</v>
      </c>
      <c r="L958" s="1">
        <v>33128</v>
      </c>
      <c r="M958" s="5">
        <f ca="1">DATEDIF(Feedback[[#This Row],[Date of Birth]],TODAY(),"Y")</f>
        <v>34</v>
      </c>
      <c r="N958" t="s">
        <v>22</v>
      </c>
      <c r="O958" t="s">
        <v>23</v>
      </c>
      <c r="P958">
        <v>1</v>
      </c>
      <c r="Q958">
        <v>4</v>
      </c>
      <c r="R958" t="s">
        <v>24</v>
      </c>
      <c r="S958" t="s">
        <v>25</v>
      </c>
      <c r="T958" t="s">
        <v>26</v>
      </c>
      <c r="U958" t="s">
        <v>25</v>
      </c>
      <c r="V958" t="s">
        <v>28</v>
      </c>
      <c r="W958" t="s">
        <v>27</v>
      </c>
      <c r="X958" t="s">
        <v>26</v>
      </c>
      <c r="Y958" t="s">
        <v>24</v>
      </c>
      <c r="Z958" s="6">
        <f>VLOOKUP(Feedback[[#This Row],[Staff attitude]],Rating_Range[],2,0)</f>
        <v>3</v>
      </c>
      <c r="AA958" s="6">
        <f>VLOOKUP(Feedback[[#This Row],[Check-in Process]],Rating_Range[],2,0)</f>
        <v>4</v>
      </c>
      <c r="AB958" s="6">
        <f>VLOOKUP(Feedback[[#This Row],[Room service]],Rating_Range[],2,0)</f>
        <v>1</v>
      </c>
      <c r="AC958" s="6">
        <f>VLOOKUP(Feedback[[#This Row],[Room cleanliness]],Rating_Range[],2,0)</f>
        <v>4</v>
      </c>
      <c r="AD958" s="6">
        <f>VLOOKUP(Feedback[[#This Row],[Food quality]],Rating_Range[],2,0)</f>
        <v>5</v>
      </c>
      <c r="AE958" s="6">
        <f>VLOOKUP(Feedback[[#This Row],[Variety of food]],Rating_Range[],2,0)</f>
        <v>2</v>
      </c>
      <c r="AF958" s="6">
        <f>VLOOKUP(Feedback[[#This Row],[Broadband &amp; TV]],Rating_Range[],2,0)</f>
        <v>1</v>
      </c>
      <c r="AG958" s="6">
        <f>VLOOKUP(Feedback[[#This Row],[Gym]],Rating_Range[],2,0)</f>
        <v>3</v>
      </c>
      <c r="AH958" s="6">
        <f>AVERAGE(Feedback[[#This Row],[S.A]:[Gymm]])</f>
        <v>2.875</v>
      </c>
      <c r="AI958" s="6">
        <f>AVERAGE(Feedback[[#This Row],[S.A]:[C-I-P]])</f>
        <v>3.5</v>
      </c>
      <c r="AJ958" s="6">
        <f>AVERAGE(Feedback[[#This Row],[RM_S]:[RM_C]])</f>
        <v>2.5</v>
      </c>
      <c r="AK958" s="6">
        <f>AVERAGE(Feedback[[#This Row],[F_Q]:[Var_Food]])</f>
        <v>3.5</v>
      </c>
      <c r="AL958" s="6">
        <f>AVERAGE(Feedback[[#This Row],[B &amp; TV]:[Gymm]])</f>
        <v>2</v>
      </c>
    </row>
    <row r="959" spans="1:38" x14ac:dyDescent="0.3">
      <c r="A959">
        <v>958</v>
      </c>
      <c r="B959" s="1">
        <v>44173</v>
      </c>
      <c r="C959" s="1">
        <v>44198</v>
      </c>
      <c r="D959" s="5">
        <f>INT(YEAR(Feedback[[#This Row],[Checkin Date]]))</f>
        <v>2020</v>
      </c>
      <c r="E959" s="5" t="s">
        <v>2010</v>
      </c>
      <c r="F959" s="5" t="str">
        <f>TEXT(Feedback[[#This Row],[Checkin Date]],"dddd")</f>
        <v>Tuesday</v>
      </c>
      <c r="G959" s="5" t="str">
        <f>IF(OR(Feedback[[#This Row],[Checkin Day]]="Monday",Feedback[[#This Row],[Checkin Day]]="Tuesday",Feedback[[#This Row],[Checkin Day]]="Wednesday",Feedback[[#This Row],[Checkin Day]]="Thursday"),"Weekdays","Weekends")</f>
        <v>Weekdays</v>
      </c>
      <c r="H959">
        <v>25</v>
      </c>
      <c r="I9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59" t="s">
        <v>989</v>
      </c>
      <c r="K959" t="s">
        <v>21</v>
      </c>
      <c r="L959" s="1">
        <v>28538</v>
      </c>
      <c r="M959" s="5">
        <f ca="1">DATEDIF(Feedback[[#This Row],[Date of Birth]],TODAY(),"Y")</f>
        <v>47</v>
      </c>
      <c r="N959" t="s">
        <v>22</v>
      </c>
      <c r="O959" t="s">
        <v>23</v>
      </c>
      <c r="P959">
        <v>2</v>
      </c>
      <c r="Q959">
        <v>9</v>
      </c>
      <c r="R959" t="s">
        <v>26</v>
      </c>
      <c r="S959" t="s">
        <v>27</v>
      </c>
      <c r="T959" t="s">
        <v>28</v>
      </c>
      <c r="U959" t="s">
        <v>25</v>
      </c>
      <c r="V959" t="s">
        <v>27</v>
      </c>
      <c r="W959" t="s">
        <v>24</v>
      </c>
      <c r="X959" t="s">
        <v>27</v>
      </c>
      <c r="Y959" t="s">
        <v>26</v>
      </c>
      <c r="Z959" s="6">
        <f>VLOOKUP(Feedback[[#This Row],[Staff attitude]],Rating_Range[],2,0)</f>
        <v>1</v>
      </c>
      <c r="AA959" s="6">
        <f>VLOOKUP(Feedback[[#This Row],[Check-in Process]],Rating_Range[],2,0)</f>
        <v>2</v>
      </c>
      <c r="AB959" s="6">
        <f>VLOOKUP(Feedback[[#This Row],[Room service]],Rating_Range[],2,0)</f>
        <v>5</v>
      </c>
      <c r="AC959" s="6">
        <f>VLOOKUP(Feedback[[#This Row],[Room cleanliness]],Rating_Range[],2,0)</f>
        <v>4</v>
      </c>
      <c r="AD959" s="6">
        <f>VLOOKUP(Feedback[[#This Row],[Food quality]],Rating_Range[],2,0)</f>
        <v>2</v>
      </c>
      <c r="AE959" s="6">
        <f>VLOOKUP(Feedback[[#This Row],[Variety of food]],Rating_Range[],2,0)</f>
        <v>3</v>
      </c>
      <c r="AF959" s="6">
        <f>VLOOKUP(Feedback[[#This Row],[Broadband &amp; TV]],Rating_Range[],2,0)</f>
        <v>2</v>
      </c>
      <c r="AG959" s="6">
        <f>VLOOKUP(Feedback[[#This Row],[Gym]],Rating_Range[],2,0)</f>
        <v>1</v>
      </c>
      <c r="AH959" s="6">
        <f>AVERAGE(Feedback[[#This Row],[S.A]:[Gymm]])</f>
        <v>2.5</v>
      </c>
      <c r="AI959" s="6">
        <f>AVERAGE(Feedback[[#This Row],[S.A]:[C-I-P]])</f>
        <v>1.5</v>
      </c>
      <c r="AJ959" s="6">
        <f>AVERAGE(Feedback[[#This Row],[RM_S]:[RM_C]])</f>
        <v>4.5</v>
      </c>
      <c r="AK959" s="6">
        <f>AVERAGE(Feedback[[#This Row],[F_Q]:[Var_Food]])</f>
        <v>2.5</v>
      </c>
      <c r="AL959" s="6">
        <f>AVERAGE(Feedback[[#This Row],[B &amp; TV]:[Gymm]])</f>
        <v>1.5</v>
      </c>
    </row>
    <row r="960" spans="1:38" x14ac:dyDescent="0.3">
      <c r="A960">
        <v>959</v>
      </c>
      <c r="B960" s="1">
        <v>44732</v>
      </c>
      <c r="C960" s="1">
        <v>44733</v>
      </c>
      <c r="D960" s="5">
        <f>INT(YEAR(Feedback[[#This Row],[Checkin Date]]))</f>
        <v>2022</v>
      </c>
      <c r="E960" s="5" t="s">
        <v>2009</v>
      </c>
      <c r="F960" s="5" t="str">
        <f>TEXT(Feedback[[#This Row],[Checkin Date]],"dddd")</f>
        <v>Monday</v>
      </c>
      <c r="G960" s="5" t="str">
        <f>IF(OR(Feedback[[#This Row],[Checkin Day]]="Monday",Feedback[[#This Row],[Checkin Day]]="Tuesday",Feedback[[#This Row],[Checkin Day]]="Wednesday",Feedback[[#This Row],[Checkin Day]]="Thursday"),"Weekdays","Weekends")</f>
        <v>Weekdays</v>
      </c>
      <c r="H960">
        <v>1</v>
      </c>
      <c r="I9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60" t="s">
        <v>990</v>
      </c>
      <c r="K960" t="s">
        <v>21</v>
      </c>
      <c r="L960" s="1">
        <v>35888</v>
      </c>
      <c r="M960" s="5">
        <f ca="1">DATEDIF(Feedback[[#This Row],[Date of Birth]],TODAY(),"Y")</f>
        <v>27</v>
      </c>
      <c r="N960" t="s">
        <v>31</v>
      </c>
      <c r="O960" t="s">
        <v>1992</v>
      </c>
      <c r="P960">
        <v>5</v>
      </c>
      <c r="Q960">
        <v>7</v>
      </c>
      <c r="R960" t="s">
        <v>25</v>
      </c>
      <c r="S960" t="s">
        <v>25</v>
      </c>
      <c r="T960" t="s">
        <v>24</v>
      </c>
      <c r="U960" t="s">
        <v>25</v>
      </c>
      <c r="V960" t="s">
        <v>25</v>
      </c>
      <c r="W960" t="s">
        <v>26</v>
      </c>
      <c r="X960" t="s">
        <v>25</v>
      </c>
      <c r="Y960" t="s">
        <v>26</v>
      </c>
      <c r="Z960" s="6">
        <f>VLOOKUP(Feedback[[#This Row],[Staff attitude]],Rating_Range[],2,0)</f>
        <v>4</v>
      </c>
      <c r="AA960" s="6">
        <f>VLOOKUP(Feedback[[#This Row],[Check-in Process]],Rating_Range[],2,0)</f>
        <v>4</v>
      </c>
      <c r="AB960" s="6">
        <f>VLOOKUP(Feedback[[#This Row],[Room service]],Rating_Range[],2,0)</f>
        <v>3</v>
      </c>
      <c r="AC960" s="6">
        <f>VLOOKUP(Feedback[[#This Row],[Room cleanliness]],Rating_Range[],2,0)</f>
        <v>4</v>
      </c>
      <c r="AD960" s="6">
        <f>VLOOKUP(Feedback[[#This Row],[Food quality]],Rating_Range[],2,0)</f>
        <v>4</v>
      </c>
      <c r="AE960" s="6">
        <f>VLOOKUP(Feedback[[#This Row],[Variety of food]],Rating_Range[],2,0)</f>
        <v>1</v>
      </c>
      <c r="AF960" s="6">
        <f>VLOOKUP(Feedback[[#This Row],[Broadband &amp; TV]],Rating_Range[],2,0)</f>
        <v>4</v>
      </c>
      <c r="AG960" s="6">
        <f>VLOOKUP(Feedback[[#This Row],[Gym]],Rating_Range[],2,0)</f>
        <v>1</v>
      </c>
      <c r="AH960" s="6">
        <f>AVERAGE(Feedback[[#This Row],[S.A]:[Gymm]])</f>
        <v>3.125</v>
      </c>
      <c r="AI960" s="6">
        <f>AVERAGE(Feedback[[#This Row],[S.A]:[C-I-P]])</f>
        <v>4</v>
      </c>
      <c r="AJ960" s="6">
        <f>AVERAGE(Feedback[[#This Row],[RM_S]:[RM_C]])</f>
        <v>3.5</v>
      </c>
      <c r="AK960" s="6">
        <f>AVERAGE(Feedback[[#This Row],[F_Q]:[Var_Food]])</f>
        <v>2.5</v>
      </c>
      <c r="AL960" s="6">
        <f>AVERAGE(Feedback[[#This Row],[B &amp; TV]:[Gymm]])</f>
        <v>2.5</v>
      </c>
    </row>
    <row r="961" spans="1:38" x14ac:dyDescent="0.3">
      <c r="A961">
        <v>960</v>
      </c>
      <c r="B961" s="1">
        <v>44331</v>
      </c>
      <c r="C961" s="1">
        <v>44332</v>
      </c>
      <c r="D961" s="5">
        <f>INT(YEAR(Feedback[[#This Row],[Checkin Date]]))</f>
        <v>2021</v>
      </c>
      <c r="E961" s="5" t="s">
        <v>2011</v>
      </c>
      <c r="F961" s="5" t="str">
        <f>TEXT(Feedback[[#This Row],[Checkin Date]],"dddd")</f>
        <v>Saturday</v>
      </c>
      <c r="G961" s="5" t="str">
        <f>IF(OR(Feedback[[#This Row],[Checkin Day]]="Monday",Feedback[[#This Row],[Checkin Day]]="Tuesday",Feedback[[#This Row],[Checkin Day]]="Wednesday",Feedback[[#This Row],[Checkin Day]]="Thursday"),"Weekdays","Weekends")</f>
        <v>Weekends</v>
      </c>
      <c r="H961">
        <v>1</v>
      </c>
      <c r="I9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961" t="s">
        <v>991</v>
      </c>
      <c r="K961" t="s">
        <v>37</v>
      </c>
      <c r="L961" s="1">
        <v>19436</v>
      </c>
      <c r="M961" s="5">
        <f ca="1">DATEDIF(Feedback[[#This Row],[Date of Birth]],TODAY(),"Y")</f>
        <v>72</v>
      </c>
      <c r="N961" t="s">
        <v>22</v>
      </c>
      <c r="O961" t="s">
        <v>23</v>
      </c>
      <c r="P961">
        <v>3</v>
      </c>
      <c r="Q961">
        <v>4</v>
      </c>
      <c r="R961" t="s">
        <v>25</v>
      </c>
      <c r="S961" t="s">
        <v>28</v>
      </c>
      <c r="T961" t="s">
        <v>24</v>
      </c>
      <c r="U961" t="s">
        <v>25</v>
      </c>
      <c r="V961" t="s">
        <v>26</v>
      </c>
      <c r="W961" t="s">
        <v>26</v>
      </c>
      <c r="X961" t="s">
        <v>25</v>
      </c>
      <c r="Y961" t="s">
        <v>26</v>
      </c>
      <c r="Z961" s="6">
        <f>VLOOKUP(Feedback[[#This Row],[Staff attitude]],Rating_Range[],2,0)</f>
        <v>4</v>
      </c>
      <c r="AA961" s="6">
        <f>VLOOKUP(Feedback[[#This Row],[Check-in Process]],Rating_Range[],2,0)</f>
        <v>5</v>
      </c>
      <c r="AB961" s="6">
        <f>VLOOKUP(Feedback[[#This Row],[Room service]],Rating_Range[],2,0)</f>
        <v>3</v>
      </c>
      <c r="AC961" s="6">
        <f>VLOOKUP(Feedback[[#This Row],[Room cleanliness]],Rating_Range[],2,0)</f>
        <v>4</v>
      </c>
      <c r="AD961" s="6">
        <f>VLOOKUP(Feedback[[#This Row],[Food quality]],Rating_Range[],2,0)</f>
        <v>1</v>
      </c>
      <c r="AE961" s="6">
        <f>VLOOKUP(Feedback[[#This Row],[Variety of food]],Rating_Range[],2,0)</f>
        <v>1</v>
      </c>
      <c r="AF961" s="6">
        <f>VLOOKUP(Feedback[[#This Row],[Broadband &amp; TV]],Rating_Range[],2,0)</f>
        <v>4</v>
      </c>
      <c r="AG961" s="6">
        <f>VLOOKUP(Feedback[[#This Row],[Gym]],Rating_Range[],2,0)</f>
        <v>1</v>
      </c>
      <c r="AH961" s="6">
        <f>AVERAGE(Feedback[[#This Row],[S.A]:[Gymm]])</f>
        <v>2.875</v>
      </c>
      <c r="AI961" s="6">
        <f>AVERAGE(Feedback[[#This Row],[S.A]:[C-I-P]])</f>
        <v>4.5</v>
      </c>
      <c r="AJ961" s="6">
        <f>AVERAGE(Feedback[[#This Row],[RM_S]:[RM_C]])</f>
        <v>3.5</v>
      </c>
      <c r="AK961" s="6">
        <f>AVERAGE(Feedback[[#This Row],[F_Q]:[Var_Food]])</f>
        <v>1</v>
      </c>
      <c r="AL961" s="6">
        <f>AVERAGE(Feedback[[#This Row],[B &amp; TV]:[Gymm]])</f>
        <v>2.5</v>
      </c>
    </row>
    <row r="962" spans="1:38" x14ac:dyDescent="0.3">
      <c r="A962">
        <v>961</v>
      </c>
      <c r="B962" s="1">
        <v>44122</v>
      </c>
      <c r="C962" s="1">
        <v>44151</v>
      </c>
      <c r="D962" s="5">
        <f>INT(YEAR(Feedback[[#This Row],[Checkin Date]]))</f>
        <v>2020</v>
      </c>
      <c r="E962" s="5" t="s">
        <v>2013</v>
      </c>
      <c r="F962" s="5" t="str">
        <f>TEXT(Feedback[[#This Row],[Checkin Date]],"dddd")</f>
        <v>Sunday</v>
      </c>
      <c r="G962" s="5" t="str">
        <f>IF(OR(Feedback[[#This Row],[Checkin Day]]="Monday",Feedback[[#This Row],[Checkin Day]]="Tuesday",Feedback[[#This Row],[Checkin Day]]="Wednesday",Feedback[[#This Row],[Checkin Day]]="Thursday"),"Weekdays","Weekends")</f>
        <v>Weekends</v>
      </c>
      <c r="H962">
        <v>29</v>
      </c>
      <c r="I9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62" t="s">
        <v>992</v>
      </c>
      <c r="K962" t="s">
        <v>21</v>
      </c>
      <c r="L962" s="1">
        <v>33255</v>
      </c>
      <c r="M962" s="5">
        <f ca="1">DATEDIF(Feedback[[#This Row],[Date of Birth]],TODAY(),"Y")</f>
        <v>34</v>
      </c>
      <c r="N962" t="s">
        <v>22</v>
      </c>
      <c r="O962" t="s">
        <v>23</v>
      </c>
      <c r="P962">
        <v>1</v>
      </c>
      <c r="Q962">
        <v>9</v>
      </c>
      <c r="R962" t="s">
        <v>28</v>
      </c>
      <c r="S962" t="s">
        <v>28</v>
      </c>
      <c r="T962" t="s">
        <v>24</v>
      </c>
      <c r="U962" t="s">
        <v>27</v>
      </c>
      <c r="V962" t="s">
        <v>25</v>
      </c>
      <c r="W962" t="s">
        <v>27</v>
      </c>
      <c r="X962" t="s">
        <v>25</v>
      </c>
      <c r="Y962" t="s">
        <v>27</v>
      </c>
      <c r="Z962" s="6">
        <f>VLOOKUP(Feedback[[#This Row],[Staff attitude]],Rating_Range[],2,0)</f>
        <v>5</v>
      </c>
      <c r="AA962" s="6">
        <f>VLOOKUP(Feedback[[#This Row],[Check-in Process]],Rating_Range[],2,0)</f>
        <v>5</v>
      </c>
      <c r="AB962" s="6">
        <f>VLOOKUP(Feedback[[#This Row],[Room service]],Rating_Range[],2,0)</f>
        <v>3</v>
      </c>
      <c r="AC962" s="6">
        <f>VLOOKUP(Feedback[[#This Row],[Room cleanliness]],Rating_Range[],2,0)</f>
        <v>2</v>
      </c>
      <c r="AD962" s="6">
        <f>VLOOKUP(Feedback[[#This Row],[Food quality]],Rating_Range[],2,0)</f>
        <v>4</v>
      </c>
      <c r="AE962" s="6">
        <f>VLOOKUP(Feedback[[#This Row],[Variety of food]],Rating_Range[],2,0)</f>
        <v>2</v>
      </c>
      <c r="AF962" s="6">
        <f>VLOOKUP(Feedback[[#This Row],[Broadband &amp; TV]],Rating_Range[],2,0)</f>
        <v>4</v>
      </c>
      <c r="AG962" s="6">
        <f>VLOOKUP(Feedback[[#This Row],[Gym]],Rating_Range[],2,0)</f>
        <v>2</v>
      </c>
      <c r="AH962" s="6">
        <f>AVERAGE(Feedback[[#This Row],[S.A]:[Gymm]])</f>
        <v>3.375</v>
      </c>
      <c r="AI962" s="6">
        <f>AVERAGE(Feedback[[#This Row],[S.A]:[C-I-P]])</f>
        <v>5</v>
      </c>
      <c r="AJ962" s="6">
        <f>AVERAGE(Feedback[[#This Row],[RM_S]:[RM_C]])</f>
        <v>2.5</v>
      </c>
      <c r="AK962" s="6">
        <f>AVERAGE(Feedback[[#This Row],[F_Q]:[Var_Food]])</f>
        <v>3</v>
      </c>
      <c r="AL962" s="6">
        <f>AVERAGE(Feedback[[#This Row],[B &amp; TV]:[Gymm]])</f>
        <v>3</v>
      </c>
    </row>
    <row r="963" spans="1:38" x14ac:dyDescent="0.3">
      <c r="A963">
        <v>962</v>
      </c>
      <c r="B963" s="1">
        <v>44289</v>
      </c>
      <c r="C963" s="1">
        <v>44294</v>
      </c>
      <c r="D963" s="5">
        <f>INT(YEAR(Feedback[[#This Row],[Checkin Date]]))</f>
        <v>2021</v>
      </c>
      <c r="E963" s="5" t="s">
        <v>2008</v>
      </c>
      <c r="F963" s="5" t="str">
        <f>TEXT(Feedback[[#This Row],[Checkin Date]],"dddd")</f>
        <v>Saturday</v>
      </c>
      <c r="G963" s="5" t="str">
        <f>IF(OR(Feedback[[#This Row],[Checkin Day]]="Monday",Feedback[[#This Row],[Checkin Day]]="Tuesday",Feedback[[#This Row],[Checkin Day]]="Wednesday",Feedback[[#This Row],[Checkin Day]]="Thursday"),"Weekdays","Weekends")</f>
        <v>Weekends</v>
      </c>
      <c r="H963">
        <v>5</v>
      </c>
      <c r="I9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63" t="s">
        <v>993</v>
      </c>
      <c r="K963" t="s">
        <v>37</v>
      </c>
      <c r="L963" s="1">
        <v>35736</v>
      </c>
      <c r="M963" s="5">
        <f ca="1">DATEDIF(Feedback[[#This Row],[Date of Birth]],TODAY(),"Y")</f>
        <v>27</v>
      </c>
      <c r="N963" t="s">
        <v>35</v>
      </c>
      <c r="O963" t="s">
        <v>1990</v>
      </c>
      <c r="P963">
        <v>2</v>
      </c>
      <c r="Q963">
        <v>9</v>
      </c>
      <c r="R963" t="s">
        <v>25</v>
      </c>
      <c r="S963" t="s">
        <v>28</v>
      </c>
      <c r="T963" t="s">
        <v>24</v>
      </c>
      <c r="U963" t="s">
        <v>24</v>
      </c>
      <c r="V963" t="s">
        <v>24</v>
      </c>
      <c r="W963" t="s">
        <v>26</v>
      </c>
      <c r="X963" t="s">
        <v>26</v>
      </c>
      <c r="Y963" t="s">
        <v>25</v>
      </c>
      <c r="Z963" s="6">
        <f>VLOOKUP(Feedback[[#This Row],[Staff attitude]],Rating_Range[],2,0)</f>
        <v>4</v>
      </c>
      <c r="AA963" s="6">
        <f>VLOOKUP(Feedback[[#This Row],[Check-in Process]],Rating_Range[],2,0)</f>
        <v>5</v>
      </c>
      <c r="AB963" s="6">
        <f>VLOOKUP(Feedback[[#This Row],[Room service]],Rating_Range[],2,0)</f>
        <v>3</v>
      </c>
      <c r="AC963" s="6">
        <f>VLOOKUP(Feedback[[#This Row],[Room cleanliness]],Rating_Range[],2,0)</f>
        <v>3</v>
      </c>
      <c r="AD963" s="6">
        <f>VLOOKUP(Feedback[[#This Row],[Food quality]],Rating_Range[],2,0)</f>
        <v>3</v>
      </c>
      <c r="AE963" s="6">
        <f>VLOOKUP(Feedback[[#This Row],[Variety of food]],Rating_Range[],2,0)</f>
        <v>1</v>
      </c>
      <c r="AF963" s="6">
        <f>VLOOKUP(Feedback[[#This Row],[Broadband &amp; TV]],Rating_Range[],2,0)</f>
        <v>1</v>
      </c>
      <c r="AG963" s="6">
        <f>VLOOKUP(Feedback[[#This Row],[Gym]],Rating_Range[],2,0)</f>
        <v>4</v>
      </c>
      <c r="AH963" s="6">
        <f>AVERAGE(Feedback[[#This Row],[S.A]:[Gymm]])</f>
        <v>3</v>
      </c>
      <c r="AI963" s="6">
        <f>AVERAGE(Feedback[[#This Row],[S.A]:[C-I-P]])</f>
        <v>4.5</v>
      </c>
      <c r="AJ963" s="6">
        <f>AVERAGE(Feedback[[#This Row],[RM_S]:[RM_C]])</f>
        <v>3</v>
      </c>
      <c r="AK963" s="6">
        <f>AVERAGE(Feedback[[#This Row],[F_Q]:[Var_Food]])</f>
        <v>2</v>
      </c>
      <c r="AL963" s="6">
        <f>AVERAGE(Feedback[[#This Row],[B &amp; TV]:[Gymm]])</f>
        <v>2.5</v>
      </c>
    </row>
    <row r="964" spans="1:38" x14ac:dyDescent="0.3">
      <c r="A964">
        <v>963</v>
      </c>
      <c r="B964" s="1">
        <v>44528</v>
      </c>
      <c r="C964" s="1">
        <v>44547</v>
      </c>
      <c r="D964" s="5">
        <f>INT(YEAR(Feedback[[#This Row],[Checkin Date]]))</f>
        <v>2021</v>
      </c>
      <c r="E964" s="5" t="s">
        <v>2015</v>
      </c>
      <c r="F964" s="5" t="str">
        <f>TEXT(Feedback[[#This Row],[Checkin Date]],"dddd")</f>
        <v>Sunday</v>
      </c>
      <c r="G964" s="5" t="str">
        <f>IF(OR(Feedback[[#This Row],[Checkin Day]]="Monday",Feedback[[#This Row],[Checkin Day]]="Tuesday",Feedback[[#This Row],[Checkin Day]]="Wednesday",Feedback[[#This Row],[Checkin Day]]="Thursday"),"Weekdays","Weekends")</f>
        <v>Weekends</v>
      </c>
      <c r="H964">
        <v>19</v>
      </c>
      <c r="I9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64" t="s">
        <v>994</v>
      </c>
      <c r="K964" t="s">
        <v>21</v>
      </c>
      <c r="L964" s="1">
        <v>24431</v>
      </c>
      <c r="M964" s="5">
        <f ca="1">DATEDIF(Feedback[[#This Row],[Date of Birth]],TODAY(),"Y")</f>
        <v>58</v>
      </c>
      <c r="N964" t="s">
        <v>22</v>
      </c>
      <c r="O964" t="s">
        <v>1995</v>
      </c>
      <c r="P964">
        <v>5</v>
      </c>
      <c r="Q964">
        <v>8</v>
      </c>
      <c r="R964" t="s">
        <v>27</v>
      </c>
      <c r="S964" t="s">
        <v>27</v>
      </c>
      <c r="T964" t="s">
        <v>25</v>
      </c>
      <c r="U964" t="s">
        <v>27</v>
      </c>
      <c r="V964" t="s">
        <v>25</v>
      </c>
      <c r="W964" t="s">
        <v>26</v>
      </c>
      <c r="X964" t="s">
        <v>27</v>
      </c>
      <c r="Y964" t="s">
        <v>28</v>
      </c>
      <c r="Z964" s="6">
        <f>VLOOKUP(Feedback[[#This Row],[Staff attitude]],Rating_Range[],2,0)</f>
        <v>2</v>
      </c>
      <c r="AA964" s="6">
        <f>VLOOKUP(Feedback[[#This Row],[Check-in Process]],Rating_Range[],2,0)</f>
        <v>2</v>
      </c>
      <c r="AB964" s="6">
        <f>VLOOKUP(Feedback[[#This Row],[Room service]],Rating_Range[],2,0)</f>
        <v>4</v>
      </c>
      <c r="AC964" s="6">
        <f>VLOOKUP(Feedback[[#This Row],[Room cleanliness]],Rating_Range[],2,0)</f>
        <v>2</v>
      </c>
      <c r="AD964" s="6">
        <f>VLOOKUP(Feedback[[#This Row],[Food quality]],Rating_Range[],2,0)</f>
        <v>4</v>
      </c>
      <c r="AE964" s="6">
        <f>VLOOKUP(Feedback[[#This Row],[Variety of food]],Rating_Range[],2,0)</f>
        <v>1</v>
      </c>
      <c r="AF964" s="6">
        <f>VLOOKUP(Feedback[[#This Row],[Broadband &amp; TV]],Rating_Range[],2,0)</f>
        <v>2</v>
      </c>
      <c r="AG964" s="6">
        <f>VLOOKUP(Feedback[[#This Row],[Gym]],Rating_Range[],2,0)</f>
        <v>5</v>
      </c>
      <c r="AH964" s="6">
        <f>AVERAGE(Feedback[[#This Row],[S.A]:[Gymm]])</f>
        <v>2.75</v>
      </c>
      <c r="AI964" s="6">
        <f>AVERAGE(Feedback[[#This Row],[S.A]:[C-I-P]])</f>
        <v>2</v>
      </c>
      <c r="AJ964" s="6">
        <f>AVERAGE(Feedback[[#This Row],[RM_S]:[RM_C]])</f>
        <v>3</v>
      </c>
      <c r="AK964" s="6">
        <f>AVERAGE(Feedback[[#This Row],[F_Q]:[Var_Food]])</f>
        <v>2.5</v>
      </c>
      <c r="AL964" s="6">
        <f>AVERAGE(Feedback[[#This Row],[B &amp; TV]:[Gymm]])</f>
        <v>3.5</v>
      </c>
    </row>
    <row r="965" spans="1:38" x14ac:dyDescent="0.3">
      <c r="A965">
        <v>964</v>
      </c>
      <c r="B965" s="1">
        <v>44482</v>
      </c>
      <c r="C965" s="1">
        <v>44506</v>
      </c>
      <c r="D965" s="5">
        <f>INT(YEAR(Feedback[[#This Row],[Checkin Date]]))</f>
        <v>2021</v>
      </c>
      <c r="E965" s="5" t="s">
        <v>2013</v>
      </c>
      <c r="F965" s="5" t="str">
        <f>TEXT(Feedback[[#This Row],[Checkin Date]],"dddd")</f>
        <v>Wednesday</v>
      </c>
      <c r="G965" s="5" t="str">
        <f>IF(OR(Feedback[[#This Row],[Checkin Day]]="Monday",Feedback[[#This Row],[Checkin Day]]="Tuesday",Feedback[[#This Row],[Checkin Day]]="Wednesday",Feedback[[#This Row],[Checkin Day]]="Thursday"),"Weekdays","Weekends")</f>
        <v>Weekdays</v>
      </c>
      <c r="H965">
        <v>24</v>
      </c>
      <c r="I9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65" t="s">
        <v>995</v>
      </c>
      <c r="K965" t="s">
        <v>37</v>
      </c>
      <c r="L965" s="1">
        <v>21583</v>
      </c>
      <c r="M965" s="5">
        <f ca="1">DATEDIF(Feedback[[#This Row],[Date of Birth]],TODAY(),"Y")</f>
        <v>66</v>
      </c>
      <c r="N965" t="s">
        <v>22</v>
      </c>
      <c r="O965" t="s">
        <v>1995</v>
      </c>
      <c r="P965">
        <v>2</v>
      </c>
      <c r="Q965">
        <v>8</v>
      </c>
      <c r="R965" t="s">
        <v>28</v>
      </c>
      <c r="S965" t="s">
        <v>24</v>
      </c>
      <c r="T965" t="s">
        <v>24</v>
      </c>
      <c r="U965" t="s">
        <v>26</v>
      </c>
      <c r="V965" t="s">
        <v>28</v>
      </c>
      <c r="W965" t="s">
        <v>26</v>
      </c>
      <c r="X965" t="s">
        <v>27</v>
      </c>
      <c r="Y965" t="s">
        <v>28</v>
      </c>
      <c r="Z965" s="6">
        <f>VLOOKUP(Feedback[[#This Row],[Staff attitude]],Rating_Range[],2,0)</f>
        <v>5</v>
      </c>
      <c r="AA965" s="6">
        <f>VLOOKUP(Feedback[[#This Row],[Check-in Process]],Rating_Range[],2,0)</f>
        <v>3</v>
      </c>
      <c r="AB965" s="6">
        <f>VLOOKUP(Feedback[[#This Row],[Room service]],Rating_Range[],2,0)</f>
        <v>3</v>
      </c>
      <c r="AC965" s="6">
        <f>VLOOKUP(Feedback[[#This Row],[Room cleanliness]],Rating_Range[],2,0)</f>
        <v>1</v>
      </c>
      <c r="AD965" s="6">
        <f>VLOOKUP(Feedback[[#This Row],[Food quality]],Rating_Range[],2,0)</f>
        <v>5</v>
      </c>
      <c r="AE965" s="6">
        <f>VLOOKUP(Feedback[[#This Row],[Variety of food]],Rating_Range[],2,0)</f>
        <v>1</v>
      </c>
      <c r="AF965" s="6">
        <f>VLOOKUP(Feedback[[#This Row],[Broadband &amp; TV]],Rating_Range[],2,0)</f>
        <v>2</v>
      </c>
      <c r="AG965" s="6">
        <f>VLOOKUP(Feedback[[#This Row],[Gym]],Rating_Range[],2,0)</f>
        <v>5</v>
      </c>
      <c r="AH965" s="6">
        <f>AVERAGE(Feedback[[#This Row],[S.A]:[Gymm]])</f>
        <v>3.125</v>
      </c>
      <c r="AI965" s="6">
        <f>AVERAGE(Feedback[[#This Row],[S.A]:[C-I-P]])</f>
        <v>4</v>
      </c>
      <c r="AJ965" s="6">
        <f>AVERAGE(Feedback[[#This Row],[RM_S]:[RM_C]])</f>
        <v>2</v>
      </c>
      <c r="AK965" s="6">
        <f>AVERAGE(Feedback[[#This Row],[F_Q]:[Var_Food]])</f>
        <v>3</v>
      </c>
      <c r="AL965" s="6">
        <f>AVERAGE(Feedback[[#This Row],[B &amp; TV]:[Gymm]])</f>
        <v>3.5</v>
      </c>
    </row>
    <row r="966" spans="1:38" x14ac:dyDescent="0.3">
      <c r="A966">
        <v>965</v>
      </c>
      <c r="B966" s="1">
        <v>44499</v>
      </c>
      <c r="C966" s="1">
        <v>44505</v>
      </c>
      <c r="D966" s="5">
        <f>INT(YEAR(Feedback[[#This Row],[Checkin Date]]))</f>
        <v>2021</v>
      </c>
      <c r="E966" s="5" t="s">
        <v>2013</v>
      </c>
      <c r="F966" s="5" t="str">
        <f>TEXT(Feedback[[#This Row],[Checkin Date]],"dddd")</f>
        <v>Saturday</v>
      </c>
      <c r="G966" s="5" t="str">
        <f>IF(OR(Feedback[[#This Row],[Checkin Day]]="Monday",Feedback[[#This Row],[Checkin Day]]="Tuesday",Feedback[[#This Row],[Checkin Day]]="Wednesday",Feedback[[#This Row],[Checkin Day]]="Thursday"),"Weekdays","Weekends")</f>
        <v>Weekends</v>
      </c>
      <c r="H966">
        <v>6</v>
      </c>
      <c r="I9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66" t="s">
        <v>996</v>
      </c>
      <c r="K966" t="s">
        <v>21</v>
      </c>
      <c r="L966" s="1">
        <v>31969</v>
      </c>
      <c r="M966" s="5">
        <f ca="1">DATEDIF(Feedback[[#This Row],[Date of Birth]],TODAY(),"Y")</f>
        <v>37</v>
      </c>
      <c r="N966" t="s">
        <v>53</v>
      </c>
      <c r="O966" t="s">
        <v>1992</v>
      </c>
      <c r="P966">
        <v>5</v>
      </c>
      <c r="Q966">
        <v>8</v>
      </c>
      <c r="R966" t="s">
        <v>25</v>
      </c>
      <c r="S966" t="s">
        <v>28</v>
      </c>
      <c r="T966" t="s">
        <v>24</v>
      </c>
      <c r="U966" t="s">
        <v>27</v>
      </c>
      <c r="V966" t="s">
        <v>24</v>
      </c>
      <c r="W966" t="s">
        <v>26</v>
      </c>
      <c r="X966" t="s">
        <v>27</v>
      </c>
      <c r="Y966" t="s">
        <v>24</v>
      </c>
      <c r="Z966" s="6">
        <f>VLOOKUP(Feedback[[#This Row],[Staff attitude]],Rating_Range[],2,0)</f>
        <v>4</v>
      </c>
      <c r="AA966" s="6">
        <f>VLOOKUP(Feedback[[#This Row],[Check-in Process]],Rating_Range[],2,0)</f>
        <v>5</v>
      </c>
      <c r="AB966" s="6">
        <f>VLOOKUP(Feedback[[#This Row],[Room service]],Rating_Range[],2,0)</f>
        <v>3</v>
      </c>
      <c r="AC966" s="6">
        <f>VLOOKUP(Feedback[[#This Row],[Room cleanliness]],Rating_Range[],2,0)</f>
        <v>2</v>
      </c>
      <c r="AD966" s="6">
        <f>VLOOKUP(Feedback[[#This Row],[Food quality]],Rating_Range[],2,0)</f>
        <v>3</v>
      </c>
      <c r="AE966" s="6">
        <f>VLOOKUP(Feedback[[#This Row],[Variety of food]],Rating_Range[],2,0)</f>
        <v>1</v>
      </c>
      <c r="AF966" s="6">
        <f>VLOOKUP(Feedback[[#This Row],[Broadband &amp; TV]],Rating_Range[],2,0)</f>
        <v>2</v>
      </c>
      <c r="AG966" s="6">
        <f>VLOOKUP(Feedback[[#This Row],[Gym]],Rating_Range[],2,0)</f>
        <v>3</v>
      </c>
      <c r="AH966" s="6">
        <f>AVERAGE(Feedback[[#This Row],[S.A]:[Gymm]])</f>
        <v>2.875</v>
      </c>
      <c r="AI966" s="6">
        <f>AVERAGE(Feedback[[#This Row],[S.A]:[C-I-P]])</f>
        <v>4.5</v>
      </c>
      <c r="AJ966" s="6">
        <f>AVERAGE(Feedback[[#This Row],[RM_S]:[RM_C]])</f>
        <v>2.5</v>
      </c>
      <c r="AK966" s="6">
        <f>AVERAGE(Feedback[[#This Row],[F_Q]:[Var_Food]])</f>
        <v>2</v>
      </c>
      <c r="AL966" s="6">
        <f>AVERAGE(Feedback[[#This Row],[B &amp; TV]:[Gymm]])</f>
        <v>2.5</v>
      </c>
    </row>
    <row r="967" spans="1:38" x14ac:dyDescent="0.3">
      <c r="A967">
        <v>966</v>
      </c>
      <c r="B967" s="1">
        <v>44675</v>
      </c>
      <c r="C967" s="1">
        <v>44693</v>
      </c>
      <c r="D967" s="5">
        <f>INT(YEAR(Feedback[[#This Row],[Checkin Date]]))</f>
        <v>2022</v>
      </c>
      <c r="E967" s="5" t="s">
        <v>2008</v>
      </c>
      <c r="F967" s="5" t="str">
        <f>TEXT(Feedback[[#This Row],[Checkin Date]],"dddd")</f>
        <v>Sunday</v>
      </c>
      <c r="G967" s="5" t="str">
        <f>IF(OR(Feedback[[#This Row],[Checkin Day]]="Monday",Feedback[[#This Row],[Checkin Day]]="Tuesday",Feedback[[#This Row],[Checkin Day]]="Wednesday",Feedback[[#This Row],[Checkin Day]]="Thursday"),"Weekdays","Weekends")</f>
        <v>Weekends</v>
      </c>
      <c r="H967">
        <v>18</v>
      </c>
      <c r="I9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67" t="s">
        <v>997</v>
      </c>
      <c r="K967" t="s">
        <v>21</v>
      </c>
      <c r="L967" s="1">
        <v>34374</v>
      </c>
      <c r="M967" s="5">
        <f ca="1">DATEDIF(Feedback[[#This Row],[Date of Birth]],TODAY(),"Y")</f>
        <v>31</v>
      </c>
      <c r="N967" t="s">
        <v>22</v>
      </c>
      <c r="O967" t="s">
        <v>23</v>
      </c>
      <c r="P967">
        <v>5</v>
      </c>
      <c r="Q967">
        <v>9</v>
      </c>
      <c r="R967" t="s">
        <v>25</v>
      </c>
      <c r="S967" t="s">
        <v>25</v>
      </c>
      <c r="T967" t="s">
        <v>28</v>
      </c>
      <c r="U967" t="s">
        <v>28</v>
      </c>
      <c r="V967" t="s">
        <v>25</v>
      </c>
      <c r="W967" t="s">
        <v>26</v>
      </c>
      <c r="X967" t="s">
        <v>26</v>
      </c>
      <c r="Y967" t="s">
        <v>24</v>
      </c>
      <c r="Z967" s="6">
        <f>VLOOKUP(Feedback[[#This Row],[Staff attitude]],Rating_Range[],2,0)</f>
        <v>4</v>
      </c>
      <c r="AA967" s="6">
        <f>VLOOKUP(Feedback[[#This Row],[Check-in Process]],Rating_Range[],2,0)</f>
        <v>4</v>
      </c>
      <c r="AB967" s="6">
        <f>VLOOKUP(Feedback[[#This Row],[Room service]],Rating_Range[],2,0)</f>
        <v>5</v>
      </c>
      <c r="AC967" s="6">
        <f>VLOOKUP(Feedback[[#This Row],[Room cleanliness]],Rating_Range[],2,0)</f>
        <v>5</v>
      </c>
      <c r="AD967" s="6">
        <f>VLOOKUP(Feedback[[#This Row],[Food quality]],Rating_Range[],2,0)</f>
        <v>4</v>
      </c>
      <c r="AE967" s="6">
        <f>VLOOKUP(Feedback[[#This Row],[Variety of food]],Rating_Range[],2,0)</f>
        <v>1</v>
      </c>
      <c r="AF967" s="6">
        <f>VLOOKUP(Feedback[[#This Row],[Broadband &amp; TV]],Rating_Range[],2,0)</f>
        <v>1</v>
      </c>
      <c r="AG967" s="6">
        <f>VLOOKUP(Feedback[[#This Row],[Gym]],Rating_Range[],2,0)</f>
        <v>3</v>
      </c>
      <c r="AH967" s="6">
        <f>AVERAGE(Feedback[[#This Row],[S.A]:[Gymm]])</f>
        <v>3.375</v>
      </c>
      <c r="AI967" s="6">
        <f>AVERAGE(Feedback[[#This Row],[S.A]:[C-I-P]])</f>
        <v>4</v>
      </c>
      <c r="AJ967" s="6">
        <f>AVERAGE(Feedback[[#This Row],[RM_S]:[RM_C]])</f>
        <v>5</v>
      </c>
      <c r="AK967" s="6">
        <f>AVERAGE(Feedback[[#This Row],[F_Q]:[Var_Food]])</f>
        <v>2.5</v>
      </c>
      <c r="AL967" s="6">
        <f>AVERAGE(Feedback[[#This Row],[B &amp; TV]:[Gymm]])</f>
        <v>2</v>
      </c>
    </row>
    <row r="968" spans="1:38" x14ac:dyDescent="0.3">
      <c r="A968">
        <v>967</v>
      </c>
      <c r="B968" s="1">
        <v>44829</v>
      </c>
      <c r="C968" s="1">
        <v>44850</v>
      </c>
      <c r="D968" s="5">
        <f>INT(YEAR(Feedback[[#This Row],[Checkin Date]]))</f>
        <v>2022</v>
      </c>
      <c r="E968" s="5" t="s">
        <v>2019</v>
      </c>
      <c r="F968" s="5" t="str">
        <f>TEXT(Feedback[[#This Row],[Checkin Date]],"dddd")</f>
        <v>Sunday</v>
      </c>
      <c r="G968" s="5" t="str">
        <f>IF(OR(Feedback[[#This Row],[Checkin Day]]="Monday",Feedback[[#This Row],[Checkin Day]]="Tuesday",Feedback[[#This Row],[Checkin Day]]="Wednesday",Feedback[[#This Row],[Checkin Day]]="Thursday"),"Weekdays","Weekends")</f>
        <v>Weekends</v>
      </c>
      <c r="H968">
        <v>21</v>
      </c>
      <c r="I9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68" t="s">
        <v>998</v>
      </c>
      <c r="K968" t="s">
        <v>21</v>
      </c>
      <c r="L968" s="1">
        <v>28635</v>
      </c>
      <c r="M968" s="5">
        <f ca="1">DATEDIF(Feedback[[#This Row],[Date of Birth]],TODAY(),"Y")</f>
        <v>47</v>
      </c>
      <c r="N968" t="s">
        <v>22</v>
      </c>
      <c r="O968" t="s">
        <v>23</v>
      </c>
      <c r="P968">
        <v>3</v>
      </c>
      <c r="Q968">
        <v>10</v>
      </c>
      <c r="R968" t="s">
        <v>25</v>
      </c>
      <c r="S968" t="s">
        <v>24</v>
      </c>
      <c r="T968" t="s">
        <v>25</v>
      </c>
      <c r="U968" t="s">
        <v>24</v>
      </c>
      <c r="V968" t="s">
        <v>24</v>
      </c>
      <c r="W968" t="s">
        <v>27</v>
      </c>
      <c r="X968" t="s">
        <v>24</v>
      </c>
      <c r="Y968" t="s">
        <v>27</v>
      </c>
      <c r="Z968" s="6">
        <f>VLOOKUP(Feedback[[#This Row],[Staff attitude]],Rating_Range[],2,0)</f>
        <v>4</v>
      </c>
      <c r="AA968" s="6">
        <f>VLOOKUP(Feedback[[#This Row],[Check-in Process]],Rating_Range[],2,0)</f>
        <v>3</v>
      </c>
      <c r="AB968" s="6">
        <f>VLOOKUP(Feedback[[#This Row],[Room service]],Rating_Range[],2,0)</f>
        <v>4</v>
      </c>
      <c r="AC968" s="6">
        <f>VLOOKUP(Feedback[[#This Row],[Room cleanliness]],Rating_Range[],2,0)</f>
        <v>3</v>
      </c>
      <c r="AD968" s="6">
        <f>VLOOKUP(Feedback[[#This Row],[Food quality]],Rating_Range[],2,0)</f>
        <v>3</v>
      </c>
      <c r="AE968" s="6">
        <f>VLOOKUP(Feedback[[#This Row],[Variety of food]],Rating_Range[],2,0)</f>
        <v>2</v>
      </c>
      <c r="AF968" s="6">
        <f>VLOOKUP(Feedback[[#This Row],[Broadband &amp; TV]],Rating_Range[],2,0)</f>
        <v>3</v>
      </c>
      <c r="AG968" s="6">
        <f>VLOOKUP(Feedback[[#This Row],[Gym]],Rating_Range[],2,0)</f>
        <v>2</v>
      </c>
      <c r="AH968" s="6">
        <f>AVERAGE(Feedback[[#This Row],[S.A]:[Gymm]])</f>
        <v>3</v>
      </c>
      <c r="AI968" s="6">
        <f>AVERAGE(Feedback[[#This Row],[S.A]:[C-I-P]])</f>
        <v>3.5</v>
      </c>
      <c r="AJ968" s="6">
        <f>AVERAGE(Feedback[[#This Row],[RM_S]:[RM_C]])</f>
        <v>3.5</v>
      </c>
      <c r="AK968" s="6">
        <f>AVERAGE(Feedback[[#This Row],[F_Q]:[Var_Food]])</f>
        <v>2.5</v>
      </c>
      <c r="AL968" s="6">
        <f>AVERAGE(Feedback[[#This Row],[B &amp; TV]:[Gymm]])</f>
        <v>2.5</v>
      </c>
    </row>
    <row r="969" spans="1:38" x14ac:dyDescent="0.3">
      <c r="A969">
        <v>968</v>
      </c>
      <c r="B969" s="1">
        <v>44274</v>
      </c>
      <c r="C969" s="1">
        <v>44294</v>
      </c>
      <c r="D969" s="5">
        <f>INT(YEAR(Feedback[[#This Row],[Checkin Date]]))</f>
        <v>2021</v>
      </c>
      <c r="E969" s="5" t="s">
        <v>2017</v>
      </c>
      <c r="F969" s="5" t="str">
        <f>TEXT(Feedback[[#This Row],[Checkin Date]],"dddd")</f>
        <v>Friday</v>
      </c>
      <c r="G969" s="5" t="str">
        <f>IF(OR(Feedback[[#This Row],[Checkin Day]]="Monday",Feedback[[#This Row],[Checkin Day]]="Tuesday",Feedback[[#This Row],[Checkin Day]]="Wednesday",Feedback[[#This Row],[Checkin Day]]="Thursday"),"Weekdays","Weekends")</f>
        <v>Weekends</v>
      </c>
      <c r="H969">
        <v>20</v>
      </c>
      <c r="I9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69" t="s">
        <v>999</v>
      </c>
      <c r="K969" t="s">
        <v>21</v>
      </c>
      <c r="L969" s="1">
        <v>24694</v>
      </c>
      <c r="M969" s="5">
        <f ca="1">DATEDIF(Feedback[[#This Row],[Date of Birth]],TODAY(),"Y")</f>
        <v>57</v>
      </c>
      <c r="N969" t="s">
        <v>22</v>
      </c>
      <c r="O969" t="s">
        <v>23</v>
      </c>
      <c r="P969">
        <v>4</v>
      </c>
      <c r="Q969">
        <v>9</v>
      </c>
      <c r="R969" t="s">
        <v>24</v>
      </c>
      <c r="S969" t="s">
        <v>28</v>
      </c>
      <c r="T969" t="s">
        <v>24</v>
      </c>
      <c r="U969" t="s">
        <v>26</v>
      </c>
      <c r="V969" t="s">
        <v>27</v>
      </c>
      <c r="W969" t="s">
        <v>26</v>
      </c>
      <c r="X969" t="s">
        <v>27</v>
      </c>
      <c r="Y969" t="s">
        <v>27</v>
      </c>
      <c r="Z969" s="6">
        <f>VLOOKUP(Feedback[[#This Row],[Staff attitude]],Rating_Range[],2,0)</f>
        <v>3</v>
      </c>
      <c r="AA969" s="6">
        <f>VLOOKUP(Feedback[[#This Row],[Check-in Process]],Rating_Range[],2,0)</f>
        <v>5</v>
      </c>
      <c r="AB969" s="6">
        <f>VLOOKUP(Feedback[[#This Row],[Room service]],Rating_Range[],2,0)</f>
        <v>3</v>
      </c>
      <c r="AC969" s="6">
        <f>VLOOKUP(Feedback[[#This Row],[Room cleanliness]],Rating_Range[],2,0)</f>
        <v>1</v>
      </c>
      <c r="AD969" s="6">
        <f>VLOOKUP(Feedback[[#This Row],[Food quality]],Rating_Range[],2,0)</f>
        <v>2</v>
      </c>
      <c r="AE969" s="6">
        <f>VLOOKUP(Feedback[[#This Row],[Variety of food]],Rating_Range[],2,0)</f>
        <v>1</v>
      </c>
      <c r="AF969" s="6">
        <f>VLOOKUP(Feedback[[#This Row],[Broadband &amp; TV]],Rating_Range[],2,0)</f>
        <v>2</v>
      </c>
      <c r="AG969" s="6">
        <f>VLOOKUP(Feedback[[#This Row],[Gym]],Rating_Range[],2,0)</f>
        <v>2</v>
      </c>
      <c r="AH969" s="6">
        <f>AVERAGE(Feedback[[#This Row],[S.A]:[Gymm]])</f>
        <v>2.375</v>
      </c>
      <c r="AI969" s="6">
        <f>AVERAGE(Feedback[[#This Row],[S.A]:[C-I-P]])</f>
        <v>4</v>
      </c>
      <c r="AJ969" s="6">
        <f>AVERAGE(Feedback[[#This Row],[RM_S]:[RM_C]])</f>
        <v>2</v>
      </c>
      <c r="AK969" s="6">
        <f>AVERAGE(Feedback[[#This Row],[F_Q]:[Var_Food]])</f>
        <v>1.5</v>
      </c>
      <c r="AL969" s="6">
        <f>AVERAGE(Feedback[[#This Row],[B &amp; TV]:[Gymm]])</f>
        <v>2</v>
      </c>
    </row>
    <row r="970" spans="1:38" x14ac:dyDescent="0.3">
      <c r="A970">
        <v>969</v>
      </c>
      <c r="B970" s="1">
        <v>44825</v>
      </c>
      <c r="C970" s="1">
        <v>44835</v>
      </c>
      <c r="D970" s="5">
        <f>INT(YEAR(Feedback[[#This Row],[Checkin Date]]))</f>
        <v>2022</v>
      </c>
      <c r="E970" s="5" t="s">
        <v>2019</v>
      </c>
      <c r="F970" s="5" t="str">
        <f>TEXT(Feedback[[#This Row],[Checkin Date]],"dddd")</f>
        <v>Wednesday</v>
      </c>
      <c r="G970" s="5" t="str">
        <f>IF(OR(Feedback[[#This Row],[Checkin Day]]="Monday",Feedback[[#This Row],[Checkin Day]]="Tuesday",Feedback[[#This Row],[Checkin Day]]="Wednesday",Feedback[[#This Row],[Checkin Day]]="Thursday"),"Weekdays","Weekends")</f>
        <v>Weekdays</v>
      </c>
      <c r="H970">
        <v>10</v>
      </c>
      <c r="I9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70" t="s">
        <v>1000</v>
      </c>
      <c r="K970" t="s">
        <v>37</v>
      </c>
      <c r="L970" s="1">
        <v>31719</v>
      </c>
      <c r="M970" s="5">
        <f ca="1">DATEDIF(Feedback[[#This Row],[Date of Birth]],TODAY(),"Y")</f>
        <v>38</v>
      </c>
      <c r="N970" t="s">
        <v>31</v>
      </c>
      <c r="O970" t="s">
        <v>1991</v>
      </c>
      <c r="P970">
        <v>3</v>
      </c>
      <c r="Q970">
        <v>9</v>
      </c>
      <c r="R970" t="s">
        <v>24</v>
      </c>
      <c r="S970" t="s">
        <v>25</v>
      </c>
      <c r="T970" t="s">
        <v>24</v>
      </c>
      <c r="U970" t="s">
        <v>28</v>
      </c>
      <c r="V970" t="s">
        <v>26</v>
      </c>
      <c r="W970" t="s">
        <v>27</v>
      </c>
      <c r="X970" t="s">
        <v>25</v>
      </c>
      <c r="Y970" t="s">
        <v>24</v>
      </c>
      <c r="Z970" s="6">
        <f>VLOOKUP(Feedback[[#This Row],[Staff attitude]],Rating_Range[],2,0)</f>
        <v>3</v>
      </c>
      <c r="AA970" s="6">
        <f>VLOOKUP(Feedback[[#This Row],[Check-in Process]],Rating_Range[],2,0)</f>
        <v>4</v>
      </c>
      <c r="AB970" s="6">
        <f>VLOOKUP(Feedback[[#This Row],[Room service]],Rating_Range[],2,0)</f>
        <v>3</v>
      </c>
      <c r="AC970" s="6">
        <f>VLOOKUP(Feedback[[#This Row],[Room cleanliness]],Rating_Range[],2,0)</f>
        <v>5</v>
      </c>
      <c r="AD970" s="6">
        <f>VLOOKUP(Feedback[[#This Row],[Food quality]],Rating_Range[],2,0)</f>
        <v>1</v>
      </c>
      <c r="AE970" s="6">
        <f>VLOOKUP(Feedback[[#This Row],[Variety of food]],Rating_Range[],2,0)</f>
        <v>2</v>
      </c>
      <c r="AF970" s="6">
        <f>VLOOKUP(Feedback[[#This Row],[Broadband &amp; TV]],Rating_Range[],2,0)</f>
        <v>4</v>
      </c>
      <c r="AG970" s="6">
        <f>VLOOKUP(Feedback[[#This Row],[Gym]],Rating_Range[],2,0)</f>
        <v>3</v>
      </c>
      <c r="AH970" s="6">
        <f>AVERAGE(Feedback[[#This Row],[S.A]:[Gymm]])</f>
        <v>3.125</v>
      </c>
      <c r="AI970" s="6">
        <f>AVERAGE(Feedback[[#This Row],[S.A]:[C-I-P]])</f>
        <v>3.5</v>
      </c>
      <c r="AJ970" s="6">
        <f>AVERAGE(Feedback[[#This Row],[RM_S]:[RM_C]])</f>
        <v>4</v>
      </c>
      <c r="AK970" s="6">
        <f>AVERAGE(Feedback[[#This Row],[F_Q]:[Var_Food]])</f>
        <v>1.5</v>
      </c>
      <c r="AL970" s="6">
        <f>AVERAGE(Feedback[[#This Row],[B &amp; TV]:[Gymm]])</f>
        <v>3.5</v>
      </c>
    </row>
    <row r="971" spans="1:38" x14ac:dyDescent="0.3">
      <c r="A971">
        <v>970</v>
      </c>
      <c r="B971" s="1">
        <v>43919</v>
      </c>
      <c r="C971" s="1">
        <v>43925</v>
      </c>
      <c r="D971" s="5">
        <f>INT(YEAR(Feedback[[#This Row],[Checkin Date]]))</f>
        <v>2020</v>
      </c>
      <c r="E971" s="5" t="s">
        <v>2017</v>
      </c>
      <c r="F971" s="5" t="str">
        <f>TEXT(Feedback[[#This Row],[Checkin Date]],"dddd")</f>
        <v>Sunday</v>
      </c>
      <c r="G971" s="5" t="str">
        <f>IF(OR(Feedback[[#This Row],[Checkin Day]]="Monday",Feedback[[#This Row],[Checkin Day]]="Tuesday",Feedback[[#This Row],[Checkin Day]]="Wednesday",Feedback[[#This Row],[Checkin Day]]="Thursday"),"Weekdays","Weekends")</f>
        <v>Weekends</v>
      </c>
      <c r="H971">
        <v>6</v>
      </c>
      <c r="I9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71" t="s">
        <v>1001</v>
      </c>
      <c r="K971" t="s">
        <v>37</v>
      </c>
      <c r="L971" s="1">
        <v>29546</v>
      </c>
      <c r="M971" s="5">
        <f ca="1">DATEDIF(Feedback[[#This Row],[Date of Birth]],TODAY(),"Y")</f>
        <v>44</v>
      </c>
      <c r="N971" t="s">
        <v>31</v>
      </c>
      <c r="O971" t="s">
        <v>23</v>
      </c>
      <c r="P971">
        <v>5</v>
      </c>
      <c r="Q971">
        <v>7</v>
      </c>
      <c r="R971" t="s">
        <v>28</v>
      </c>
      <c r="S971" t="s">
        <v>25</v>
      </c>
      <c r="T971" t="s">
        <v>28</v>
      </c>
      <c r="U971" t="s">
        <v>28</v>
      </c>
      <c r="V971" t="s">
        <v>26</v>
      </c>
      <c r="W971" t="s">
        <v>28</v>
      </c>
      <c r="X971" t="s">
        <v>26</v>
      </c>
      <c r="Y971" t="s">
        <v>27</v>
      </c>
      <c r="Z971" s="6">
        <f>VLOOKUP(Feedback[[#This Row],[Staff attitude]],Rating_Range[],2,0)</f>
        <v>5</v>
      </c>
      <c r="AA971" s="6">
        <f>VLOOKUP(Feedback[[#This Row],[Check-in Process]],Rating_Range[],2,0)</f>
        <v>4</v>
      </c>
      <c r="AB971" s="6">
        <f>VLOOKUP(Feedback[[#This Row],[Room service]],Rating_Range[],2,0)</f>
        <v>5</v>
      </c>
      <c r="AC971" s="6">
        <f>VLOOKUP(Feedback[[#This Row],[Room cleanliness]],Rating_Range[],2,0)</f>
        <v>5</v>
      </c>
      <c r="AD971" s="6">
        <f>VLOOKUP(Feedback[[#This Row],[Food quality]],Rating_Range[],2,0)</f>
        <v>1</v>
      </c>
      <c r="AE971" s="6">
        <f>VLOOKUP(Feedback[[#This Row],[Variety of food]],Rating_Range[],2,0)</f>
        <v>5</v>
      </c>
      <c r="AF971" s="6">
        <f>VLOOKUP(Feedback[[#This Row],[Broadband &amp; TV]],Rating_Range[],2,0)</f>
        <v>1</v>
      </c>
      <c r="AG971" s="6">
        <f>VLOOKUP(Feedback[[#This Row],[Gym]],Rating_Range[],2,0)</f>
        <v>2</v>
      </c>
      <c r="AH971" s="6">
        <f>AVERAGE(Feedback[[#This Row],[S.A]:[Gymm]])</f>
        <v>3.5</v>
      </c>
      <c r="AI971" s="6">
        <f>AVERAGE(Feedback[[#This Row],[S.A]:[C-I-P]])</f>
        <v>4.5</v>
      </c>
      <c r="AJ971" s="6">
        <f>AVERAGE(Feedback[[#This Row],[RM_S]:[RM_C]])</f>
        <v>5</v>
      </c>
      <c r="AK971" s="6">
        <f>AVERAGE(Feedback[[#This Row],[F_Q]:[Var_Food]])</f>
        <v>3</v>
      </c>
      <c r="AL971" s="6">
        <f>AVERAGE(Feedback[[#This Row],[B &amp; TV]:[Gymm]])</f>
        <v>1.5</v>
      </c>
    </row>
    <row r="972" spans="1:38" x14ac:dyDescent="0.3">
      <c r="A972">
        <v>971</v>
      </c>
      <c r="B972" s="1">
        <v>44359</v>
      </c>
      <c r="C972" s="1">
        <v>44384</v>
      </c>
      <c r="D972" s="5">
        <f>INT(YEAR(Feedback[[#This Row],[Checkin Date]]))</f>
        <v>2021</v>
      </c>
      <c r="E972" s="5" t="s">
        <v>2009</v>
      </c>
      <c r="F972" s="5" t="str">
        <f>TEXT(Feedback[[#This Row],[Checkin Date]],"dddd")</f>
        <v>Saturday</v>
      </c>
      <c r="G972" s="5" t="str">
        <f>IF(OR(Feedback[[#This Row],[Checkin Day]]="Monday",Feedback[[#This Row],[Checkin Day]]="Tuesday",Feedback[[#This Row],[Checkin Day]]="Wednesday",Feedback[[#This Row],[Checkin Day]]="Thursday"),"Weekdays","Weekends")</f>
        <v>Weekends</v>
      </c>
      <c r="H972">
        <v>25</v>
      </c>
      <c r="I9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72" t="s">
        <v>1002</v>
      </c>
      <c r="K972" t="s">
        <v>37</v>
      </c>
      <c r="L972" s="1">
        <v>33190</v>
      </c>
      <c r="M972" s="5">
        <f ca="1">DATEDIF(Feedback[[#This Row],[Date of Birth]],TODAY(),"Y")</f>
        <v>34</v>
      </c>
      <c r="N972" t="s">
        <v>22</v>
      </c>
      <c r="O972" t="s">
        <v>23</v>
      </c>
      <c r="P972">
        <v>4</v>
      </c>
      <c r="Q972">
        <v>8</v>
      </c>
      <c r="R972" t="s">
        <v>26</v>
      </c>
      <c r="S972" t="s">
        <v>27</v>
      </c>
      <c r="T972" t="s">
        <v>25</v>
      </c>
      <c r="U972" t="s">
        <v>27</v>
      </c>
      <c r="V972" t="s">
        <v>28</v>
      </c>
      <c r="W972" t="s">
        <v>27</v>
      </c>
      <c r="X972" t="s">
        <v>27</v>
      </c>
      <c r="Y972" t="s">
        <v>28</v>
      </c>
      <c r="Z972" s="6">
        <f>VLOOKUP(Feedback[[#This Row],[Staff attitude]],Rating_Range[],2,0)</f>
        <v>1</v>
      </c>
      <c r="AA972" s="6">
        <f>VLOOKUP(Feedback[[#This Row],[Check-in Process]],Rating_Range[],2,0)</f>
        <v>2</v>
      </c>
      <c r="AB972" s="6">
        <f>VLOOKUP(Feedback[[#This Row],[Room service]],Rating_Range[],2,0)</f>
        <v>4</v>
      </c>
      <c r="AC972" s="6">
        <f>VLOOKUP(Feedback[[#This Row],[Room cleanliness]],Rating_Range[],2,0)</f>
        <v>2</v>
      </c>
      <c r="AD972" s="6">
        <f>VLOOKUP(Feedback[[#This Row],[Food quality]],Rating_Range[],2,0)</f>
        <v>5</v>
      </c>
      <c r="AE972" s="6">
        <f>VLOOKUP(Feedback[[#This Row],[Variety of food]],Rating_Range[],2,0)</f>
        <v>2</v>
      </c>
      <c r="AF972" s="6">
        <f>VLOOKUP(Feedback[[#This Row],[Broadband &amp; TV]],Rating_Range[],2,0)</f>
        <v>2</v>
      </c>
      <c r="AG972" s="6">
        <f>VLOOKUP(Feedback[[#This Row],[Gym]],Rating_Range[],2,0)</f>
        <v>5</v>
      </c>
      <c r="AH972" s="6">
        <f>AVERAGE(Feedback[[#This Row],[S.A]:[Gymm]])</f>
        <v>2.875</v>
      </c>
      <c r="AI972" s="6">
        <f>AVERAGE(Feedback[[#This Row],[S.A]:[C-I-P]])</f>
        <v>1.5</v>
      </c>
      <c r="AJ972" s="6">
        <f>AVERAGE(Feedback[[#This Row],[RM_S]:[RM_C]])</f>
        <v>3</v>
      </c>
      <c r="AK972" s="6">
        <f>AVERAGE(Feedback[[#This Row],[F_Q]:[Var_Food]])</f>
        <v>3.5</v>
      </c>
      <c r="AL972" s="6">
        <f>AVERAGE(Feedback[[#This Row],[B &amp; TV]:[Gymm]])</f>
        <v>3.5</v>
      </c>
    </row>
    <row r="973" spans="1:38" x14ac:dyDescent="0.3">
      <c r="A973">
        <v>972</v>
      </c>
      <c r="B973" s="1">
        <v>44708</v>
      </c>
      <c r="C973" s="1">
        <v>44735</v>
      </c>
      <c r="D973" s="5">
        <f>INT(YEAR(Feedback[[#This Row],[Checkin Date]]))</f>
        <v>2022</v>
      </c>
      <c r="E973" s="5" t="s">
        <v>2011</v>
      </c>
      <c r="F973" s="5" t="str">
        <f>TEXT(Feedback[[#This Row],[Checkin Date]],"dddd")</f>
        <v>Friday</v>
      </c>
      <c r="G973" s="5" t="str">
        <f>IF(OR(Feedback[[#This Row],[Checkin Day]]="Monday",Feedback[[#This Row],[Checkin Day]]="Tuesday",Feedback[[#This Row],[Checkin Day]]="Wednesday",Feedback[[#This Row],[Checkin Day]]="Thursday"),"Weekdays","Weekends")</f>
        <v>Weekends</v>
      </c>
      <c r="H973">
        <v>27</v>
      </c>
      <c r="I9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73" t="s">
        <v>1003</v>
      </c>
      <c r="K973" t="s">
        <v>37</v>
      </c>
      <c r="L973" s="1">
        <v>33461</v>
      </c>
      <c r="M973" s="5">
        <f ca="1">DATEDIF(Feedback[[#This Row],[Date of Birth]],TODAY(),"Y")</f>
        <v>33</v>
      </c>
      <c r="N973" t="s">
        <v>31</v>
      </c>
      <c r="O973" t="s">
        <v>1994</v>
      </c>
      <c r="P973">
        <v>5</v>
      </c>
      <c r="Q973">
        <v>6</v>
      </c>
      <c r="R973" t="s">
        <v>25</v>
      </c>
      <c r="S973" t="s">
        <v>28</v>
      </c>
      <c r="T973" t="s">
        <v>25</v>
      </c>
      <c r="U973" t="s">
        <v>28</v>
      </c>
      <c r="V973" t="s">
        <v>28</v>
      </c>
      <c r="W973" t="s">
        <v>26</v>
      </c>
      <c r="X973" t="s">
        <v>25</v>
      </c>
      <c r="Y973" t="s">
        <v>25</v>
      </c>
      <c r="Z973" s="6">
        <f>VLOOKUP(Feedback[[#This Row],[Staff attitude]],Rating_Range[],2,0)</f>
        <v>4</v>
      </c>
      <c r="AA973" s="6">
        <f>VLOOKUP(Feedback[[#This Row],[Check-in Process]],Rating_Range[],2,0)</f>
        <v>5</v>
      </c>
      <c r="AB973" s="6">
        <f>VLOOKUP(Feedback[[#This Row],[Room service]],Rating_Range[],2,0)</f>
        <v>4</v>
      </c>
      <c r="AC973" s="6">
        <f>VLOOKUP(Feedback[[#This Row],[Room cleanliness]],Rating_Range[],2,0)</f>
        <v>5</v>
      </c>
      <c r="AD973" s="6">
        <f>VLOOKUP(Feedback[[#This Row],[Food quality]],Rating_Range[],2,0)</f>
        <v>5</v>
      </c>
      <c r="AE973" s="6">
        <f>VLOOKUP(Feedback[[#This Row],[Variety of food]],Rating_Range[],2,0)</f>
        <v>1</v>
      </c>
      <c r="AF973" s="6">
        <f>VLOOKUP(Feedback[[#This Row],[Broadband &amp; TV]],Rating_Range[],2,0)</f>
        <v>4</v>
      </c>
      <c r="AG973" s="6">
        <f>VLOOKUP(Feedback[[#This Row],[Gym]],Rating_Range[],2,0)</f>
        <v>4</v>
      </c>
      <c r="AH973" s="6">
        <f>AVERAGE(Feedback[[#This Row],[S.A]:[Gymm]])</f>
        <v>4</v>
      </c>
      <c r="AI973" s="6">
        <f>AVERAGE(Feedback[[#This Row],[S.A]:[C-I-P]])</f>
        <v>4.5</v>
      </c>
      <c r="AJ973" s="6">
        <f>AVERAGE(Feedback[[#This Row],[RM_S]:[RM_C]])</f>
        <v>4.5</v>
      </c>
      <c r="AK973" s="6">
        <f>AVERAGE(Feedback[[#This Row],[F_Q]:[Var_Food]])</f>
        <v>3</v>
      </c>
      <c r="AL973" s="6">
        <f>AVERAGE(Feedback[[#This Row],[B &amp; TV]:[Gymm]])</f>
        <v>4</v>
      </c>
    </row>
    <row r="974" spans="1:38" x14ac:dyDescent="0.3">
      <c r="A974">
        <v>973</v>
      </c>
      <c r="B974" s="1">
        <v>44814</v>
      </c>
      <c r="C974" s="1">
        <v>44822</v>
      </c>
      <c r="D974" s="5">
        <f>INT(YEAR(Feedback[[#This Row],[Checkin Date]]))</f>
        <v>2022</v>
      </c>
      <c r="E974" s="5" t="s">
        <v>2019</v>
      </c>
      <c r="F974" s="5" t="str">
        <f>TEXT(Feedback[[#This Row],[Checkin Date]],"dddd")</f>
        <v>Saturday</v>
      </c>
      <c r="G974" s="5" t="str">
        <f>IF(OR(Feedback[[#This Row],[Checkin Day]]="Monday",Feedback[[#This Row],[Checkin Day]]="Tuesday",Feedback[[#This Row],[Checkin Day]]="Wednesday",Feedback[[#This Row],[Checkin Day]]="Thursday"),"Weekdays","Weekends")</f>
        <v>Weekends</v>
      </c>
      <c r="H974">
        <v>8</v>
      </c>
      <c r="I9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74" t="s">
        <v>1004</v>
      </c>
      <c r="K974" t="s">
        <v>37</v>
      </c>
      <c r="L974" s="1">
        <v>23666</v>
      </c>
      <c r="M974" s="5">
        <f ca="1">DATEDIF(Feedback[[#This Row],[Date of Birth]],TODAY(),"Y")</f>
        <v>60</v>
      </c>
      <c r="N974" t="s">
        <v>31</v>
      </c>
      <c r="O974" t="s">
        <v>1992</v>
      </c>
      <c r="P974">
        <v>2</v>
      </c>
      <c r="Q974">
        <v>10</v>
      </c>
      <c r="R974" t="s">
        <v>25</v>
      </c>
      <c r="S974" t="s">
        <v>27</v>
      </c>
      <c r="T974" t="s">
        <v>24</v>
      </c>
      <c r="U974" t="s">
        <v>25</v>
      </c>
      <c r="V974" t="s">
        <v>25</v>
      </c>
      <c r="W974" t="s">
        <v>27</v>
      </c>
      <c r="X974" t="s">
        <v>27</v>
      </c>
      <c r="Y974" t="s">
        <v>27</v>
      </c>
      <c r="Z974" s="6">
        <f>VLOOKUP(Feedback[[#This Row],[Staff attitude]],Rating_Range[],2,0)</f>
        <v>4</v>
      </c>
      <c r="AA974" s="6">
        <f>VLOOKUP(Feedback[[#This Row],[Check-in Process]],Rating_Range[],2,0)</f>
        <v>2</v>
      </c>
      <c r="AB974" s="6">
        <f>VLOOKUP(Feedback[[#This Row],[Room service]],Rating_Range[],2,0)</f>
        <v>3</v>
      </c>
      <c r="AC974" s="6">
        <f>VLOOKUP(Feedback[[#This Row],[Room cleanliness]],Rating_Range[],2,0)</f>
        <v>4</v>
      </c>
      <c r="AD974" s="6">
        <f>VLOOKUP(Feedback[[#This Row],[Food quality]],Rating_Range[],2,0)</f>
        <v>4</v>
      </c>
      <c r="AE974" s="6">
        <f>VLOOKUP(Feedback[[#This Row],[Variety of food]],Rating_Range[],2,0)</f>
        <v>2</v>
      </c>
      <c r="AF974" s="6">
        <f>VLOOKUP(Feedback[[#This Row],[Broadband &amp; TV]],Rating_Range[],2,0)</f>
        <v>2</v>
      </c>
      <c r="AG974" s="6">
        <f>VLOOKUP(Feedback[[#This Row],[Gym]],Rating_Range[],2,0)</f>
        <v>2</v>
      </c>
      <c r="AH974" s="6">
        <f>AVERAGE(Feedback[[#This Row],[S.A]:[Gymm]])</f>
        <v>2.875</v>
      </c>
      <c r="AI974" s="6">
        <f>AVERAGE(Feedback[[#This Row],[S.A]:[C-I-P]])</f>
        <v>3</v>
      </c>
      <c r="AJ974" s="6">
        <f>AVERAGE(Feedback[[#This Row],[RM_S]:[RM_C]])</f>
        <v>3.5</v>
      </c>
      <c r="AK974" s="6">
        <f>AVERAGE(Feedback[[#This Row],[F_Q]:[Var_Food]])</f>
        <v>3</v>
      </c>
      <c r="AL974" s="6">
        <f>AVERAGE(Feedback[[#This Row],[B &amp; TV]:[Gymm]])</f>
        <v>2</v>
      </c>
    </row>
    <row r="975" spans="1:38" x14ac:dyDescent="0.3">
      <c r="A975">
        <v>974</v>
      </c>
      <c r="B975" s="1">
        <v>44287</v>
      </c>
      <c r="C975" s="1">
        <v>44317</v>
      </c>
      <c r="D975" s="5">
        <f>INT(YEAR(Feedback[[#This Row],[Checkin Date]]))</f>
        <v>2021</v>
      </c>
      <c r="E975" s="5" t="s">
        <v>2008</v>
      </c>
      <c r="F975" s="5" t="str">
        <f>TEXT(Feedback[[#This Row],[Checkin Date]],"dddd")</f>
        <v>Thursday</v>
      </c>
      <c r="G975" s="5" t="str">
        <f>IF(OR(Feedback[[#This Row],[Checkin Day]]="Monday",Feedback[[#This Row],[Checkin Day]]="Tuesday",Feedback[[#This Row],[Checkin Day]]="Wednesday",Feedback[[#This Row],[Checkin Day]]="Thursday"),"Weekdays","Weekends")</f>
        <v>Weekdays</v>
      </c>
      <c r="H975">
        <v>30</v>
      </c>
      <c r="I9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75" t="s">
        <v>1005</v>
      </c>
      <c r="K975" t="s">
        <v>21</v>
      </c>
      <c r="L975" s="1">
        <v>36767</v>
      </c>
      <c r="M975" s="5">
        <f ca="1">DATEDIF(Feedback[[#This Row],[Date of Birth]],TODAY(),"Y")</f>
        <v>24</v>
      </c>
      <c r="N975" t="s">
        <v>22</v>
      </c>
      <c r="O975" t="s">
        <v>23</v>
      </c>
      <c r="P975">
        <v>4</v>
      </c>
      <c r="Q975">
        <v>10</v>
      </c>
      <c r="R975" t="s">
        <v>26</v>
      </c>
      <c r="S975" t="s">
        <v>27</v>
      </c>
      <c r="T975" t="s">
        <v>24</v>
      </c>
      <c r="U975" t="s">
        <v>26</v>
      </c>
      <c r="V975" t="s">
        <v>24</v>
      </c>
      <c r="W975" t="s">
        <v>26</v>
      </c>
      <c r="X975" t="s">
        <v>26</v>
      </c>
      <c r="Y975" t="s">
        <v>28</v>
      </c>
      <c r="Z975" s="6">
        <f>VLOOKUP(Feedback[[#This Row],[Staff attitude]],Rating_Range[],2,0)</f>
        <v>1</v>
      </c>
      <c r="AA975" s="6">
        <f>VLOOKUP(Feedback[[#This Row],[Check-in Process]],Rating_Range[],2,0)</f>
        <v>2</v>
      </c>
      <c r="AB975" s="6">
        <f>VLOOKUP(Feedback[[#This Row],[Room service]],Rating_Range[],2,0)</f>
        <v>3</v>
      </c>
      <c r="AC975" s="6">
        <f>VLOOKUP(Feedback[[#This Row],[Room cleanliness]],Rating_Range[],2,0)</f>
        <v>1</v>
      </c>
      <c r="AD975" s="6">
        <f>VLOOKUP(Feedback[[#This Row],[Food quality]],Rating_Range[],2,0)</f>
        <v>3</v>
      </c>
      <c r="AE975" s="6">
        <f>VLOOKUP(Feedback[[#This Row],[Variety of food]],Rating_Range[],2,0)</f>
        <v>1</v>
      </c>
      <c r="AF975" s="6">
        <f>VLOOKUP(Feedback[[#This Row],[Broadband &amp; TV]],Rating_Range[],2,0)</f>
        <v>1</v>
      </c>
      <c r="AG975" s="6">
        <f>VLOOKUP(Feedback[[#This Row],[Gym]],Rating_Range[],2,0)</f>
        <v>5</v>
      </c>
      <c r="AH975" s="6">
        <f>AVERAGE(Feedback[[#This Row],[S.A]:[Gymm]])</f>
        <v>2.125</v>
      </c>
      <c r="AI975" s="6">
        <f>AVERAGE(Feedback[[#This Row],[S.A]:[C-I-P]])</f>
        <v>1.5</v>
      </c>
      <c r="AJ975" s="6">
        <f>AVERAGE(Feedback[[#This Row],[RM_S]:[RM_C]])</f>
        <v>2</v>
      </c>
      <c r="AK975" s="6">
        <f>AVERAGE(Feedback[[#This Row],[F_Q]:[Var_Food]])</f>
        <v>2</v>
      </c>
      <c r="AL975" s="6">
        <f>AVERAGE(Feedback[[#This Row],[B &amp; TV]:[Gymm]])</f>
        <v>3</v>
      </c>
    </row>
    <row r="976" spans="1:38" x14ac:dyDescent="0.3">
      <c r="A976">
        <v>975</v>
      </c>
      <c r="B976" s="1">
        <v>44523</v>
      </c>
      <c r="C976" s="1">
        <v>44549</v>
      </c>
      <c r="D976" s="5">
        <f>INT(YEAR(Feedback[[#This Row],[Checkin Date]]))</f>
        <v>2021</v>
      </c>
      <c r="E976" s="5" t="s">
        <v>2015</v>
      </c>
      <c r="F976" s="5" t="str">
        <f>TEXT(Feedback[[#This Row],[Checkin Date]],"dddd")</f>
        <v>Tuesday</v>
      </c>
      <c r="G976" s="5" t="str">
        <f>IF(OR(Feedback[[#This Row],[Checkin Day]]="Monday",Feedback[[#This Row],[Checkin Day]]="Tuesday",Feedback[[#This Row],[Checkin Day]]="Wednesday",Feedback[[#This Row],[Checkin Day]]="Thursday"),"Weekdays","Weekends")</f>
        <v>Weekdays</v>
      </c>
      <c r="H976">
        <v>26</v>
      </c>
      <c r="I9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76" t="s">
        <v>1006</v>
      </c>
      <c r="K976" t="s">
        <v>21</v>
      </c>
      <c r="L976" s="1">
        <v>25139</v>
      </c>
      <c r="M976" s="5">
        <f ca="1">DATEDIF(Feedback[[#This Row],[Date of Birth]],TODAY(),"Y")</f>
        <v>56</v>
      </c>
      <c r="N976" t="s">
        <v>22</v>
      </c>
      <c r="O976" t="s">
        <v>23</v>
      </c>
      <c r="P976">
        <v>3</v>
      </c>
      <c r="Q976">
        <v>10</v>
      </c>
      <c r="R976" t="s">
        <v>28</v>
      </c>
      <c r="S976" t="s">
        <v>28</v>
      </c>
      <c r="T976" t="s">
        <v>25</v>
      </c>
      <c r="U976" t="s">
        <v>24</v>
      </c>
      <c r="V976" t="s">
        <v>25</v>
      </c>
      <c r="W976" t="s">
        <v>27</v>
      </c>
      <c r="X976" t="s">
        <v>28</v>
      </c>
      <c r="Y976" t="s">
        <v>28</v>
      </c>
      <c r="Z976" s="6">
        <f>VLOOKUP(Feedback[[#This Row],[Staff attitude]],Rating_Range[],2,0)</f>
        <v>5</v>
      </c>
      <c r="AA976" s="6">
        <f>VLOOKUP(Feedback[[#This Row],[Check-in Process]],Rating_Range[],2,0)</f>
        <v>5</v>
      </c>
      <c r="AB976" s="6">
        <f>VLOOKUP(Feedback[[#This Row],[Room service]],Rating_Range[],2,0)</f>
        <v>4</v>
      </c>
      <c r="AC976" s="6">
        <f>VLOOKUP(Feedback[[#This Row],[Room cleanliness]],Rating_Range[],2,0)</f>
        <v>3</v>
      </c>
      <c r="AD976" s="6">
        <f>VLOOKUP(Feedback[[#This Row],[Food quality]],Rating_Range[],2,0)</f>
        <v>4</v>
      </c>
      <c r="AE976" s="6">
        <f>VLOOKUP(Feedback[[#This Row],[Variety of food]],Rating_Range[],2,0)</f>
        <v>2</v>
      </c>
      <c r="AF976" s="6">
        <f>VLOOKUP(Feedback[[#This Row],[Broadband &amp; TV]],Rating_Range[],2,0)</f>
        <v>5</v>
      </c>
      <c r="AG976" s="6">
        <f>VLOOKUP(Feedback[[#This Row],[Gym]],Rating_Range[],2,0)</f>
        <v>5</v>
      </c>
      <c r="AH976" s="6">
        <f>AVERAGE(Feedback[[#This Row],[S.A]:[Gymm]])</f>
        <v>4.125</v>
      </c>
      <c r="AI976" s="6">
        <f>AVERAGE(Feedback[[#This Row],[S.A]:[C-I-P]])</f>
        <v>5</v>
      </c>
      <c r="AJ976" s="6">
        <f>AVERAGE(Feedback[[#This Row],[RM_S]:[RM_C]])</f>
        <v>3.5</v>
      </c>
      <c r="AK976" s="6">
        <f>AVERAGE(Feedback[[#This Row],[F_Q]:[Var_Food]])</f>
        <v>3</v>
      </c>
      <c r="AL976" s="6">
        <f>AVERAGE(Feedback[[#This Row],[B &amp; TV]:[Gymm]])</f>
        <v>5</v>
      </c>
    </row>
    <row r="977" spans="1:38" x14ac:dyDescent="0.3">
      <c r="A977">
        <v>976</v>
      </c>
      <c r="B977" s="1">
        <v>44756</v>
      </c>
      <c r="C977" s="1">
        <v>44775</v>
      </c>
      <c r="D977" s="5">
        <f>INT(YEAR(Feedback[[#This Row],[Checkin Date]]))</f>
        <v>2022</v>
      </c>
      <c r="E977" s="5" t="s">
        <v>2016</v>
      </c>
      <c r="F977" s="5" t="str">
        <f>TEXT(Feedback[[#This Row],[Checkin Date]],"dddd")</f>
        <v>Thursday</v>
      </c>
      <c r="G977" s="5" t="str">
        <f>IF(OR(Feedback[[#This Row],[Checkin Day]]="Monday",Feedback[[#This Row],[Checkin Day]]="Tuesday",Feedback[[#This Row],[Checkin Day]]="Wednesday",Feedback[[#This Row],[Checkin Day]]="Thursday"),"Weekdays","Weekends")</f>
        <v>Weekdays</v>
      </c>
      <c r="H977">
        <v>19</v>
      </c>
      <c r="I9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77" t="s">
        <v>1007</v>
      </c>
      <c r="K977" t="s">
        <v>37</v>
      </c>
      <c r="L977" s="1">
        <v>21202</v>
      </c>
      <c r="M977" s="5">
        <f ca="1">DATEDIF(Feedback[[#This Row],[Date of Birth]],TODAY(),"Y")</f>
        <v>67</v>
      </c>
      <c r="N977" t="s">
        <v>35</v>
      </c>
      <c r="O977" t="s">
        <v>1991</v>
      </c>
      <c r="P977">
        <v>3</v>
      </c>
      <c r="Q977">
        <v>9</v>
      </c>
      <c r="R977" t="s">
        <v>28</v>
      </c>
      <c r="S977" t="s">
        <v>25</v>
      </c>
      <c r="T977" t="s">
        <v>28</v>
      </c>
      <c r="U977" t="s">
        <v>26</v>
      </c>
      <c r="V977" t="s">
        <v>28</v>
      </c>
      <c r="W977" t="s">
        <v>26</v>
      </c>
      <c r="X977" t="s">
        <v>24</v>
      </c>
      <c r="Y977" t="s">
        <v>25</v>
      </c>
      <c r="Z977" s="6">
        <f>VLOOKUP(Feedback[[#This Row],[Staff attitude]],Rating_Range[],2,0)</f>
        <v>5</v>
      </c>
      <c r="AA977" s="6">
        <f>VLOOKUP(Feedback[[#This Row],[Check-in Process]],Rating_Range[],2,0)</f>
        <v>4</v>
      </c>
      <c r="AB977" s="6">
        <f>VLOOKUP(Feedback[[#This Row],[Room service]],Rating_Range[],2,0)</f>
        <v>5</v>
      </c>
      <c r="AC977" s="6">
        <f>VLOOKUP(Feedback[[#This Row],[Room cleanliness]],Rating_Range[],2,0)</f>
        <v>1</v>
      </c>
      <c r="AD977" s="6">
        <f>VLOOKUP(Feedback[[#This Row],[Food quality]],Rating_Range[],2,0)</f>
        <v>5</v>
      </c>
      <c r="AE977" s="6">
        <f>VLOOKUP(Feedback[[#This Row],[Variety of food]],Rating_Range[],2,0)</f>
        <v>1</v>
      </c>
      <c r="AF977" s="6">
        <f>VLOOKUP(Feedback[[#This Row],[Broadband &amp; TV]],Rating_Range[],2,0)</f>
        <v>3</v>
      </c>
      <c r="AG977" s="6">
        <f>VLOOKUP(Feedback[[#This Row],[Gym]],Rating_Range[],2,0)</f>
        <v>4</v>
      </c>
      <c r="AH977" s="6">
        <f>AVERAGE(Feedback[[#This Row],[S.A]:[Gymm]])</f>
        <v>3.5</v>
      </c>
      <c r="AI977" s="6">
        <f>AVERAGE(Feedback[[#This Row],[S.A]:[C-I-P]])</f>
        <v>4.5</v>
      </c>
      <c r="AJ977" s="6">
        <f>AVERAGE(Feedback[[#This Row],[RM_S]:[RM_C]])</f>
        <v>3</v>
      </c>
      <c r="AK977" s="6">
        <f>AVERAGE(Feedback[[#This Row],[F_Q]:[Var_Food]])</f>
        <v>3</v>
      </c>
      <c r="AL977" s="6">
        <f>AVERAGE(Feedback[[#This Row],[B &amp; TV]:[Gymm]])</f>
        <v>3.5</v>
      </c>
    </row>
    <row r="978" spans="1:38" x14ac:dyDescent="0.3">
      <c r="A978">
        <v>977</v>
      </c>
      <c r="B978" s="1">
        <v>44676</v>
      </c>
      <c r="C978" s="1">
        <v>44689</v>
      </c>
      <c r="D978" s="5">
        <f>INT(YEAR(Feedback[[#This Row],[Checkin Date]]))</f>
        <v>2022</v>
      </c>
      <c r="E978" s="5" t="s">
        <v>2008</v>
      </c>
      <c r="F978" s="5" t="str">
        <f>TEXT(Feedback[[#This Row],[Checkin Date]],"dddd")</f>
        <v>Monday</v>
      </c>
      <c r="G978" s="5" t="str">
        <f>IF(OR(Feedback[[#This Row],[Checkin Day]]="Monday",Feedback[[#This Row],[Checkin Day]]="Tuesday",Feedback[[#This Row],[Checkin Day]]="Wednesday",Feedback[[#This Row],[Checkin Day]]="Thursday"),"Weekdays","Weekends")</f>
        <v>Weekdays</v>
      </c>
      <c r="H978">
        <v>13</v>
      </c>
      <c r="I9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78" t="s">
        <v>1008</v>
      </c>
      <c r="K978" t="s">
        <v>37</v>
      </c>
      <c r="L978" s="1">
        <v>35676</v>
      </c>
      <c r="M978" s="5">
        <f ca="1">DATEDIF(Feedback[[#This Row],[Date of Birth]],TODAY(),"Y")</f>
        <v>27</v>
      </c>
      <c r="N978" t="s">
        <v>35</v>
      </c>
      <c r="O978" t="s">
        <v>1995</v>
      </c>
      <c r="P978">
        <v>5</v>
      </c>
      <c r="Q978">
        <v>9</v>
      </c>
      <c r="R978" t="s">
        <v>25</v>
      </c>
      <c r="S978" t="s">
        <v>28</v>
      </c>
      <c r="T978" t="s">
        <v>28</v>
      </c>
      <c r="U978" t="s">
        <v>26</v>
      </c>
      <c r="V978" t="s">
        <v>26</v>
      </c>
      <c r="W978" t="s">
        <v>26</v>
      </c>
      <c r="X978" t="s">
        <v>25</v>
      </c>
      <c r="Y978" t="s">
        <v>27</v>
      </c>
      <c r="Z978" s="6">
        <f>VLOOKUP(Feedback[[#This Row],[Staff attitude]],Rating_Range[],2,0)</f>
        <v>4</v>
      </c>
      <c r="AA978" s="6">
        <f>VLOOKUP(Feedback[[#This Row],[Check-in Process]],Rating_Range[],2,0)</f>
        <v>5</v>
      </c>
      <c r="AB978" s="6">
        <f>VLOOKUP(Feedback[[#This Row],[Room service]],Rating_Range[],2,0)</f>
        <v>5</v>
      </c>
      <c r="AC978" s="6">
        <f>VLOOKUP(Feedback[[#This Row],[Room cleanliness]],Rating_Range[],2,0)</f>
        <v>1</v>
      </c>
      <c r="AD978" s="6">
        <f>VLOOKUP(Feedback[[#This Row],[Food quality]],Rating_Range[],2,0)</f>
        <v>1</v>
      </c>
      <c r="AE978" s="6">
        <f>VLOOKUP(Feedback[[#This Row],[Variety of food]],Rating_Range[],2,0)</f>
        <v>1</v>
      </c>
      <c r="AF978" s="6">
        <f>VLOOKUP(Feedback[[#This Row],[Broadband &amp; TV]],Rating_Range[],2,0)</f>
        <v>4</v>
      </c>
      <c r="AG978" s="6">
        <f>VLOOKUP(Feedback[[#This Row],[Gym]],Rating_Range[],2,0)</f>
        <v>2</v>
      </c>
      <c r="AH978" s="6">
        <f>AVERAGE(Feedback[[#This Row],[S.A]:[Gymm]])</f>
        <v>2.875</v>
      </c>
      <c r="AI978" s="6">
        <f>AVERAGE(Feedback[[#This Row],[S.A]:[C-I-P]])</f>
        <v>4.5</v>
      </c>
      <c r="AJ978" s="6">
        <f>AVERAGE(Feedback[[#This Row],[RM_S]:[RM_C]])</f>
        <v>3</v>
      </c>
      <c r="AK978" s="6">
        <f>AVERAGE(Feedback[[#This Row],[F_Q]:[Var_Food]])</f>
        <v>1</v>
      </c>
      <c r="AL978" s="6">
        <f>AVERAGE(Feedback[[#This Row],[B &amp; TV]:[Gymm]])</f>
        <v>3</v>
      </c>
    </row>
    <row r="979" spans="1:38" x14ac:dyDescent="0.3">
      <c r="A979">
        <v>978</v>
      </c>
      <c r="B979" s="1">
        <v>44169</v>
      </c>
      <c r="C979" s="1">
        <v>44188</v>
      </c>
      <c r="D979" s="5">
        <f>INT(YEAR(Feedback[[#This Row],[Checkin Date]]))</f>
        <v>2020</v>
      </c>
      <c r="E979" s="5" t="s">
        <v>2010</v>
      </c>
      <c r="F979" s="5" t="str">
        <f>TEXT(Feedback[[#This Row],[Checkin Date]],"dddd")</f>
        <v>Friday</v>
      </c>
      <c r="G979" s="5" t="str">
        <f>IF(OR(Feedback[[#This Row],[Checkin Day]]="Monday",Feedback[[#This Row],[Checkin Day]]="Tuesday",Feedback[[#This Row],[Checkin Day]]="Wednesday",Feedback[[#This Row],[Checkin Day]]="Thursday"),"Weekdays","Weekends")</f>
        <v>Weekends</v>
      </c>
      <c r="H979">
        <v>19</v>
      </c>
      <c r="I9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79" t="s">
        <v>1009</v>
      </c>
      <c r="K979" t="s">
        <v>37</v>
      </c>
      <c r="L979" s="1">
        <v>31471</v>
      </c>
      <c r="M979" s="5">
        <f ca="1">DATEDIF(Feedback[[#This Row],[Date of Birth]],TODAY(),"Y")</f>
        <v>39</v>
      </c>
      <c r="N979" t="s">
        <v>22</v>
      </c>
      <c r="O979" t="s">
        <v>23</v>
      </c>
      <c r="P979">
        <v>2</v>
      </c>
      <c r="Q979">
        <v>8</v>
      </c>
      <c r="R979" t="s">
        <v>28</v>
      </c>
      <c r="S979" t="s">
        <v>25</v>
      </c>
      <c r="T979" t="s">
        <v>24</v>
      </c>
      <c r="U979" t="s">
        <v>28</v>
      </c>
      <c r="V979" t="s">
        <v>24</v>
      </c>
      <c r="W979" t="s">
        <v>27</v>
      </c>
      <c r="X979" t="s">
        <v>24</v>
      </c>
      <c r="Y979" t="s">
        <v>24</v>
      </c>
      <c r="Z979" s="6">
        <f>VLOOKUP(Feedback[[#This Row],[Staff attitude]],Rating_Range[],2,0)</f>
        <v>5</v>
      </c>
      <c r="AA979" s="6">
        <f>VLOOKUP(Feedback[[#This Row],[Check-in Process]],Rating_Range[],2,0)</f>
        <v>4</v>
      </c>
      <c r="AB979" s="6">
        <f>VLOOKUP(Feedback[[#This Row],[Room service]],Rating_Range[],2,0)</f>
        <v>3</v>
      </c>
      <c r="AC979" s="6">
        <f>VLOOKUP(Feedback[[#This Row],[Room cleanliness]],Rating_Range[],2,0)</f>
        <v>5</v>
      </c>
      <c r="AD979" s="6">
        <f>VLOOKUP(Feedback[[#This Row],[Food quality]],Rating_Range[],2,0)</f>
        <v>3</v>
      </c>
      <c r="AE979" s="6">
        <f>VLOOKUP(Feedback[[#This Row],[Variety of food]],Rating_Range[],2,0)</f>
        <v>2</v>
      </c>
      <c r="AF979" s="6">
        <f>VLOOKUP(Feedback[[#This Row],[Broadband &amp; TV]],Rating_Range[],2,0)</f>
        <v>3</v>
      </c>
      <c r="AG979" s="6">
        <f>VLOOKUP(Feedback[[#This Row],[Gym]],Rating_Range[],2,0)</f>
        <v>3</v>
      </c>
      <c r="AH979" s="6">
        <f>AVERAGE(Feedback[[#This Row],[S.A]:[Gymm]])</f>
        <v>3.5</v>
      </c>
      <c r="AI979" s="6">
        <f>AVERAGE(Feedback[[#This Row],[S.A]:[C-I-P]])</f>
        <v>4.5</v>
      </c>
      <c r="AJ979" s="6">
        <f>AVERAGE(Feedback[[#This Row],[RM_S]:[RM_C]])</f>
        <v>4</v>
      </c>
      <c r="AK979" s="6">
        <f>AVERAGE(Feedback[[#This Row],[F_Q]:[Var_Food]])</f>
        <v>2.5</v>
      </c>
      <c r="AL979" s="6">
        <f>AVERAGE(Feedback[[#This Row],[B &amp; TV]:[Gymm]])</f>
        <v>3</v>
      </c>
    </row>
    <row r="980" spans="1:38" x14ac:dyDescent="0.3">
      <c r="A980">
        <v>979</v>
      </c>
      <c r="B980" s="1">
        <v>44103</v>
      </c>
      <c r="C980" s="1">
        <v>44107</v>
      </c>
      <c r="D980" s="5">
        <f>INT(YEAR(Feedback[[#This Row],[Checkin Date]]))</f>
        <v>2020</v>
      </c>
      <c r="E980" s="5" t="s">
        <v>2019</v>
      </c>
      <c r="F980" s="5" t="str">
        <f>TEXT(Feedback[[#This Row],[Checkin Date]],"dddd")</f>
        <v>Tuesday</v>
      </c>
      <c r="G980" s="5" t="str">
        <f>IF(OR(Feedback[[#This Row],[Checkin Day]]="Monday",Feedback[[#This Row],[Checkin Day]]="Tuesday",Feedback[[#This Row],[Checkin Day]]="Wednesday",Feedback[[#This Row],[Checkin Day]]="Thursday"),"Weekdays","Weekends")</f>
        <v>Weekdays</v>
      </c>
      <c r="H980">
        <v>4</v>
      </c>
      <c r="I9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80" t="s">
        <v>1010</v>
      </c>
      <c r="K980" t="s">
        <v>37</v>
      </c>
      <c r="L980" s="1">
        <v>27567</v>
      </c>
      <c r="M980" s="5">
        <f ca="1">DATEDIF(Feedback[[#This Row],[Date of Birth]],TODAY(),"Y")</f>
        <v>50</v>
      </c>
      <c r="N980" t="s">
        <v>22</v>
      </c>
      <c r="O980" t="s">
        <v>23</v>
      </c>
      <c r="P980">
        <v>5</v>
      </c>
      <c r="Q980">
        <v>8</v>
      </c>
      <c r="R980" t="s">
        <v>25</v>
      </c>
      <c r="S980" t="s">
        <v>28</v>
      </c>
      <c r="T980" t="s">
        <v>26</v>
      </c>
      <c r="U980" t="s">
        <v>28</v>
      </c>
      <c r="V980" t="s">
        <v>25</v>
      </c>
      <c r="W980" t="s">
        <v>26</v>
      </c>
      <c r="X980" t="s">
        <v>26</v>
      </c>
      <c r="Y980" t="s">
        <v>28</v>
      </c>
      <c r="Z980" s="6">
        <f>VLOOKUP(Feedback[[#This Row],[Staff attitude]],Rating_Range[],2,0)</f>
        <v>4</v>
      </c>
      <c r="AA980" s="6">
        <f>VLOOKUP(Feedback[[#This Row],[Check-in Process]],Rating_Range[],2,0)</f>
        <v>5</v>
      </c>
      <c r="AB980" s="6">
        <f>VLOOKUP(Feedback[[#This Row],[Room service]],Rating_Range[],2,0)</f>
        <v>1</v>
      </c>
      <c r="AC980" s="6">
        <f>VLOOKUP(Feedback[[#This Row],[Room cleanliness]],Rating_Range[],2,0)</f>
        <v>5</v>
      </c>
      <c r="AD980" s="6">
        <f>VLOOKUP(Feedback[[#This Row],[Food quality]],Rating_Range[],2,0)</f>
        <v>4</v>
      </c>
      <c r="AE980" s="6">
        <f>VLOOKUP(Feedback[[#This Row],[Variety of food]],Rating_Range[],2,0)</f>
        <v>1</v>
      </c>
      <c r="AF980" s="6">
        <f>VLOOKUP(Feedback[[#This Row],[Broadband &amp; TV]],Rating_Range[],2,0)</f>
        <v>1</v>
      </c>
      <c r="AG980" s="6">
        <f>VLOOKUP(Feedback[[#This Row],[Gym]],Rating_Range[],2,0)</f>
        <v>5</v>
      </c>
      <c r="AH980" s="6">
        <f>AVERAGE(Feedback[[#This Row],[S.A]:[Gymm]])</f>
        <v>3.25</v>
      </c>
      <c r="AI980" s="6">
        <f>AVERAGE(Feedback[[#This Row],[S.A]:[C-I-P]])</f>
        <v>4.5</v>
      </c>
      <c r="AJ980" s="6">
        <f>AVERAGE(Feedback[[#This Row],[RM_S]:[RM_C]])</f>
        <v>3</v>
      </c>
      <c r="AK980" s="6">
        <f>AVERAGE(Feedback[[#This Row],[F_Q]:[Var_Food]])</f>
        <v>2.5</v>
      </c>
      <c r="AL980" s="6">
        <f>AVERAGE(Feedback[[#This Row],[B &amp; TV]:[Gymm]])</f>
        <v>3</v>
      </c>
    </row>
    <row r="981" spans="1:38" x14ac:dyDescent="0.3">
      <c r="A981">
        <v>980</v>
      </c>
      <c r="B981" s="1">
        <v>44549</v>
      </c>
      <c r="C981" s="1">
        <v>44577</v>
      </c>
      <c r="D981" s="5">
        <f>INT(YEAR(Feedback[[#This Row],[Checkin Date]]))</f>
        <v>2021</v>
      </c>
      <c r="E981" s="5" t="s">
        <v>2010</v>
      </c>
      <c r="F981" s="5" t="str">
        <f>TEXT(Feedback[[#This Row],[Checkin Date]],"dddd")</f>
        <v>Sunday</v>
      </c>
      <c r="G981" s="5" t="str">
        <f>IF(OR(Feedback[[#This Row],[Checkin Day]]="Monday",Feedback[[#This Row],[Checkin Day]]="Tuesday",Feedback[[#This Row],[Checkin Day]]="Wednesday",Feedback[[#This Row],[Checkin Day]]="Thursday"),"Weekdays","Weekends")</f>
        <v>Weekends</v>
      </c>
      <c r="H981">
        <v>28</v>
      </c>
      <c r="I9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81" t="s">
        <v>1011</v>
      </c>
      <c r="K981" t="s">
        <v>21</v>
      </c>
      <c r="L981" s="1">
        <v>31361</v>
      </c>
      <c r="M981" s="5">
        <f ca="1">DATEDIF(Feedback[[#This Row],[Date of Birth]],TODAY(),"Y")</f>
        <v>39</v>
      </c>
      <c r="N981" t="s">
        <v>22</v>
      </c>
      <c r="O981" t="s">
        <v>23</v>
      </c>
      <c r="P981">
        <v>5</v>
      </c>
      <c r="Q981">
        <v>6</v>
      </c>
      <c r="R981" t="s">
        <v>24</v>
      </c>
      <c r="S981" t="s">
        <v>28</v>
      </c>
      <c r="T981" t="s">
        <v>28</v>
      </c>
      <c r="U981" t="s">
        <v>24</v>
      </c>
      <c r="V981" t="s">
        <v>25</v>
      </c>
      <c r="W981" t="s">
        <v>26</v>
      </c>
      <c r="X981" t="s">
        <v>25</v>
      </c>
      <c r="Y981" t="s">
        <v>26</v>
      </c>
      <c r="Z981" s="6">
        <f>VLOOKUP(Feedback[[#This Row],[Staff attitude]],Rating_Range[],2,0)</f>
        <v>3</v>
      </c>
      <c r="AA981" s="6">
        <f>VLOOKUP(Feedback[[#This Row],[Check-in Process]],Rating_Range[],2,0)</f>
        <v>5</v>
      </c>
      <c r="AB981" s="6">
        <f>VLOOKUP(Feedback[[#This Row],[Room service]],Rating_Range[],2,0)</f>
        <v>5</v>
      </c>
      <c r="AC981" s="6">
        <f>VLOOKUP(Feedback[[#This Row],[Room cleanliness]],Rating_Range[],2,0)</f>
        <v>3</v>
      </c>
      <c r="AD981" s="6">
        <f>VLOOKUP(Feedback[[#This Row],[Food quality]],Rating_Range[],2,0)</f>
        <v>4</v>
      </c>
      <c r="AE981" s="6">
        <f>VLOOKUP(Feedback[[#This Row],[Variety of food]],Rating_Range[],2,0)</f>
        <v>1</v>
      </c>
      <c r="AF981" s="6">
        <f>VLOOKUP(Feedback[[#This Row],[Broadband &amp; TV]],Rating_Range[],2,0)</f>
        <v>4</v>
      </c>
      <c r="AG981" s="6">
        <f>VLOOKUP(Feedback[[#This Row],[Gym]],Rating_Range[],2,0)</f>
        <v>1</v>
      </c>
      <c r="AH981" s="6">
        <f>AVERAGE(Feedback[[#This Row],[S.A]:[Gymm]])</f>
        <v>3.25</v>
      </c>
      <c r="AI981" s="6">
        <f>AVERAGE(Feedback[[#This Row],[S.A]:[C-I-P]])</f>
        <v>4</v>
      </c>
      <c r="AJ981" s="6">
        <f>AVERAGE(Feedback[[#This Row],[RM_S]:[RM_C]])</f>
        <v>4</v>
      </c>
      <c r="AK981" s="6">
        <f>AVERAGE(Feedback[[#This Row],[F_Q]:[Var_Food]])</f>
        <v>2.5</v>
      </c>
      <c r="AL981" s="6">
        <f>AVERAGE(Feedback[[#This Row],[B &amp; TV]:[Gymm]])</f>
        <v>2.5</v>
      </c>
    </row>
    <row r="982" spans="1:38" x14ac:dyDescent="0.3">
      <c r="A982">
        <v>981</v>
      </c>
      <c r="B982" s="1">
        <v>44600</v>
      </c>
      <c r="C982" s="1">
        <v>44610</v>
      </c>
      <c r="D982" s="5">
        <f>INT(YEAR(Feedback[[#This Row],[Checkin Date]]))</f>
        <v>2022</v>
      </c>
      <c r="E982" s="5" t="s">
        <v>2018</v>
      </c>
      <c r="F982" s="5" t="str">
        <f>TEXT(Feedback[[#This Row],[Checkin Date]],"dddd")</f>
        <v>Tuesday</v>
      </c>
      <c r="G982" s="5" t="str">
        <f>IF(OR(Feedback[[#This Row],[Checkin Day]]="Monday",Feedback[[#This Row],[Checkin Day]]="Tuesday",Feedback[[#This Row],[Checkin Day]]="Wednesday",Feedback[[#This Row],[Checkin Day]]="Thursday"),"Weekdays","Weekends")</f>
        <v>Weekdays</v>
      </c>
      <c r="H982">
        <v>10</v>
      </c>
      <c r="I9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82" t="s">
        <v>1012</v>
      </c>
      <c r="K982" t="s">
        <v>37</v>
      </c>
      <c r="L982" s="1">
        <v>22743</v>
      </c>
      <c r="M982" s="5">
        <f ca="1">DATEDIF(Feedback[[#This Row],[Date of Birth]],TODAY(),"Y")</f>
        <v>63</v>
      </c>
      <c r="N982" t="s">
        <v>22</v>
      </c>
      <c r="O982" t="s">
        <v>1992</v>
      </c>
      <c r="P982">
        <v>2</v>
      </c>
      <c r="Q982">
        <v>9</v>
      </c>
      <c r="R982" t="s">
        <v>24</v>
      </c>
      <c r="S982" t="s">
        <v>25</v>
      </c>
      <c r="T982" t="s">
        <v>24</v>
      </c>
      <c r="U982" t="s">
        <v>25</v>
      </c>
      <c r="V982" t="s">
        <v>28</v>
      </c>
      <c r="W982" t="s">
        <v>27</v>
      </c>
      <c r="X982" t="s">
        <v>24</v>
      </c>
      <c r="Y982" t="s">
        <v>24</v>
      </c>
      <c r="Z982" s="6">
        <f>VLOOKUP(Feedback[[#This Row],[Staff attitude]],Rating_Range[],2,0)</f>
        <v>3</v>
      </c>
      <c r="AA982" s="6">
        <f>VLOOKUP(Feedback[[#This Row],[Check-in Process]],Rating_Range[],2,0)</f>
        <v>4</v>
      </c>
      <c r="AB982" s="6">
        <f>VLOOKUP(Feedback[[#This Row],[Room service]],Rating_Range[],2,0)</f>
        <v>3</v>
      </c>
      <c r="AC982" s="6">
        <f>VLOOKUP(Feedback[[#This Row],[Room cleanliness]],Rating_Range[],2,0)</f>
        <v>4</v>
      </c>
      <c r="AD982" s="6">
        <f>VLOOKUP(Feedback[[#This Row],[Food quality]],Rating_Range[],2,0)</f>
        <v>5</v>
      </c>
      <c r="AE982" s="6">
        <f>VLOOKUP(Feedback[[#This Row],[Variety of food]],Rating_Range[],2,0)</f>
        <v>2</v>
      </c>
      <c r="AF982" s="6">
        <f>VLOOKUP(Feedback[[#This Row],[Broadband &amp; TV]],Rating_Range[],2,0)</f>
        <v>3</v>
      </c>
      <c r="AG982" s="6">
        <f>VLOOKUP(Feedback[[#This Row],[Gym]],Rating_Range[],2,0)</f>
        <v>3</v>
      </c>
      <c r="AH982" s="6">
        <f>AVERAGE(Feedback[[#This Row],[S.A]:[Gymm]])</f>
        <v>3.375</v>
      </c>
      <c r="AI982" s="6">
        <f>AVERAGE(Feedback[[#This Row],[S.A]:[C-I-P]])</f>
        <v>3.5</v>
      </c>
      <c r="AJ982" s="6">
        <f>AVERAGE(Feedback[[#This Row],[RM_S]:[RM_C]])</f>
        <v>3.5</v>
      </c>
      <c r="AK982" s="6">
        <f>AVERAGE(Feedback[[#This Row],[F_Q]:[Var_Food]])</f>
        <v>3.5</v>
      </c>
      <c r="AL982" s="6">
        <f>AVERAGE(Feedback[[#This Row],[B &amp; TV]:[Gymm]])</f>
        <v>3</v>
      </c>
    </row>
    <row r="983" spans="1:38" x14ac:dyDescent="0.3">
      <c r="A983">
        <v>982</v>
      </c>
      <c r="B983" s="1">
        <v>44602</v>
      </c>
      <c r="C983" s="1">
        <v>44617</v>
      </c>
      <c r="D983" s="5">
        <f>INT(YEAR(Feedback[[#This Row],[Checkin Date]]))</f>
        <v>2022</v>
      </c>
      <c r="E983" s="5" t="s">
        <v>2018</v>
      </c>
      <c r="F983" s="5" t="str">
        <f>TEXT(Feedback[[#This Row],[Checkin Date]],"dddd")</f>
        <v>Thursday</v>
      </c>
      <c r="G983" s="5" t="str">
        <f>IF(OR(Feedback[[#This Row],[Checkin Day]]="Monday",Feedback[[#This Row],[Checkin Day]]="Tuesday",Feedback[[#This Row],[Checkin Day]]="Wednesday",Feedback[[#This Row],[Checkin Day]]="Thursday"),"Weekdays","Weekends")</f>
        <v>Weekdays</v>
      </c>
      <c r="H983">
        <v>15</v>
      </c>
      <c r="I9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83" t="s">
        <v>1013</v>
      </c>
      <c r="K983" t="s">
        <v>21</v>
      </c>
      <c r="L983" s="1">
        <v>19215</v>
      </c>
      <c r="M983" s="5">
        <f ca="1">DATEDIF(Feedback[[#This Row],[Date of Birth]],TODAY(),"Y")</f>
        <v>72</v>
      </c>
      <c r="N983" t="s">
        <v>22</v>
      </c>
      <c r="O983" t="s">
        <v>23</v>
      </c>
      <c r="P983">
        <v>2</v>
      </c>
      <c r="Q983">
        <v>9</v>
      </c>
      <c r="R983" t="s">
        <v>25</v>
      </c>
      <c r="S983" t="s">
        <v>28</v>
      </c>
      <c r="T983" t="s">
        <v>24</v>
      </c>
      <c r="U983" t="s">
        <v>28</v>
      </c>
      <c r="V983" t="s">
        <v>26</v>
      </c>
      <c r="W983" t="s">
        <v>26</v>
      </c>
      <c r="X983" t="s">
        <v>24</v>
      </c>
      <c r="Y983" t="s">
        <v>28</v>
      </c>
      <c r="Z983" s="6">
        <f>VLOOKUP(Feedback[[#This Row],[Staff attitude]],Rating_Range[],2,0)</f>
        <v>4</v>
      </c>
      <c r="AA983" s="6">
        <f>VLOOKUP(Feedback[[#This Row],[Check-in Process]],Rating_Range[],2,0)</f>
        <v>5</v>
      </c>
      <c r="AB983" s="6">
        <f>VLOOKUP(Feedback[[#This Row],[Room service]],Rating_Range[],2,0)</f>
        <v>3</v>
      </c>
      <c r="AC983" s="6">
        <f>VLOOKUP(Feedback[[#This Row],[Room cleanliness]],Rating_Range[],2,0)</f>
        <v>5</v>
      </c>
      <c r="AD983" s="6">
        <f>VLOOKUP(Feedback[[#This Row],[Food quality]],Rating_Range[],2,0)</f>
        <v>1</v>
      </c>
      <c r="AE983" s="6">
        <f>VLOOKUP(Feedback[[#This Row],[Variety of food]],Rating_Range[],2,0)</f>
        <v>1</v>
      </c>
      <c r="AF983" s="6">
        <f>VLOOKUP(Feedback[[#This Row],[Broadband &amp; TV]],Rating_Range[],2,0)</f>
        <v>3</v>
      </c>
      <c r="AG983" s="6">
        <f>VLOOKUP(Feedback[[#This Row],[Gym]],Rating_Range[],2,0)</f>
        <v>5</v>
      </c>
      <c r="AH983" s="6">
        <f>AVERAGE(Feedback[[#This Row],[S.A]:[Gymm]])</f>
        <v>3.375</v>
      </c>
      <c r="AI983" s="6">
        <f>AVERAGE(Feedback[[#This Row],[S.A]:[C-I-P]])</f>
        <v>4.5</v>
      </c>
      <c r="AJ983" s="6">
        <f>AVERAGE(Feedback[[#This Row],[RM_S]:[RM_C]])</f>
        <v>4</v>
      </c>
      <c r="AK983" s="6">
        <f>AVERAGE(Feedback[[#This Row],[F_Q]:[Var_Food]])</f>
        <v>1</v>
      </c>
      <c r="AL983" s="6">
        <f>AVERAGE(Feedback[[#This Row],[B &amp; TV]:[Gymm]])</f>
        <v>4</v>
      </c>
    </row>
    <row r="984" spans="1:38" x14ac:dyDescent="0.3">
      <c r="A984">
        <v>983</v>
      </c>
      <c r="B984" s="1">
        <v>44134</v>
      </c>
      <c r="C984" s="1">
        <v>44145</v>
      </c>
      <c r="D984" s="5">
        <f>INT(YEAR(Feedback[[#This Row],[Checkin Date]]))</f>
        <v>2020</v>
      </c>
      <c r="E984" s="5" t="s">
        <v>2013</v>
      </c>
      <c r="F984" s="5" t="str">
        <f>TEXT(Feedback[[#This Row],[Checkin Date]],"dddd")</f>
        <v>Friday</v>
      </c>
      <c r="G984" s="5" t="str">
        <f>IF(OR(Feedback[[#This Row],[Checkin Day]]="Monday",Feedback[[#This Row],[Checkin Day]]="Tuesday",Feedback[[#This Row],[Checkin Day]]="Wednesday",Feedback[[#This Row],[Checkin Day]]="Thursday"),"Weekdays","Weekends")</f>
        <v>Weekends</v>
      </c>
      <c r="H984">
        <v>11</v>
      </c>
      <c r="I9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84" t="s">
        <v>1014</v>
      </c>
      <c r="K984" t="s">
        <v>21</v>
      </c>
      <c r="L984" s="1">
        <v>37276</v>
      </c>
      <c r="M984" s="5">
        <f ca="1">DATEDIF(Feedback[[#This Row],[Date of Birth]],TODAY(),"Y")</f>
        <v>23</v>
      </c>
      <c r="N984" t="s">
        <v>22</v>
      </c>
      <c r="O984" t="s">
        <v>23</v>
      </c>
      <c r="P984">
        <v>5</v>
      </c>
      <c r="Q984">
        <v>7</v>
      </c>
      <c r="R984" t="s">
        <v>27</v>
      </c>
      <c r="S984" t="s">
        <v>27</v>
      </c>
      <c r="T984" t="s">
        <v>28</v>
      </c>
      <c r="U984" t="s">
        <v>28</v>
      </c>
      <c r="V984" t="s">
        <v>24</v>
      </c>
      <c r="W984" t="s">
        <v>27</v>
      </c>
      <c r="X984" t="s">
        <v>26</v>
      </c>
      <c r="Y984" t="s">
        <v>28</v>
      </c>
      <c r="Z984" s="6">
        <f>VLOOKUP(Feedback[[#This Row],[Staff attitude]],Rating_Range[],2,0)</f>
        <v>2</v>
      </c>
      <c r="AA984" s="6">
        <f>VLOOKUP(Feedback[[#This Row],[Check-in Process]],Rating_Range[],2,0)</f>
        <v>2</v>
      </c>
      <c r="AB984" s="6">
        <f>VLOOKUP(Feedback[[#This Row],[Room service]],Rating_Range[],2,0)</f>
        <v>5</v>
      </c>
      <c r="AC984" s="6">
        <f>VLOOKUP(Feedback[[#This Row],[Room cleanliness]],Rating_Range[],2,0)</f>
        <v>5</v>
      </c>
      <c r="AD984" s="6">
        <f>VLOOKUP(Feedback[[#This Row],[Food quality]],Rating_Range[],2,0)</f>
        <v>3</v>
      </c>
      <c r="AE984" s="6">
        <f>VLOOKUP(Feedback[[#This Row],[Variety of food]],Rating_Range[],2,0)</f>
        <v>2</v>
      </c>
      <c r="AF984" s="6">
        <f>VLOOKUP(Feedback[[#This Row],[Broadband &amp; TV]],Rating_Range[],2,0)</f>
        <v>1</v>
      </c>
      <c r="AG984" s="6">
        <f>VLOOKUP(Feedback[[#This Row],[Gym]],Rating_Range[],2,0)</f>
        <v>5</v>
      </c>
      <c r="AH984" s="6">
        <f>AVERAGE(Feedback[[#This Row],[S.A]:[Gymm]])</f>
        <v>3.125</v>
      </c>
      <c r="AI984" s="6">
        <f>AVERAGE(Feedback[[#This Row],[S.A]:[C-I-P]])</f>
        <v>2</v>
      </c>
      <c r="AJ984" s="6">
        <f>AVERAGE(Feedback[[#This Row],[RM_S]:[RM_C]])</f>
        <v>5</v>
      </c>
      <c r="AK984" s="6">
        <f>AVERAGE(Feedback[[#This Row],[F_Q]:[Var_Food]])</f>
        <v>2.5</v>
      </c>
      <c r="AL984" s="6">
        <f>AVERAGE(Feedback[[#This Row],[B &amp; TV]:[Gymm]])</f>
        <v>3</v>
      </c>
    </row>
    <row r="985" spans="1:38" x14ac:dyDescent="0.3">
      <c r="A985">
        <v>984</v>
      </c>
      <c r="B985" s="1">
        <v>44052</v>
      </c>
      <c r="C985" s="1">
        <v>44073</v>
      </c>
      <c r="D985" s="5">
        <f>INT(YEAR(Feedback[[#This Row],[Checkin Date]]))</f>
        <v>2020</v>
      </c>
      <c r="E985" s="5" t="s">
        <v>2012</v>
      </c>
      <c r="F985" s="5" t="str">
        <f>TEXT(Feedback[[#This Row],[Checkin Date]],"dddd")</f>
        <v>Sunday</v>
      </c>
      <c r="G985" s="5" t="str">
        <f>IF(OR(Feedback[[#This Row],[Checkin Day]]="Monday",Feedback[[#This Row],[Checkin Day]]="Tuesday",Feedback[[#This Row],[Checkin Day]]="Wednesday",Feedback[[#This Row],[Checkin Day]]="Thursday"),"Weekdays","Weekends")</f>
        <v>Weekends</v>
      </c>
      <c r="H985">
        <v>21</v>
      </c>
      <c r="I9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85" t="s">
        <v>1015</v>
      </c>
      <c r="K985" t="s">
        <v>37</v>
      </c>
      <c r="L985" s="1">
        <v>32951</v>
      </c>
      <c r="M985" s="5">
        <f ca="1">DATEDIF(Feedback[[#This Row],[Date of Birth]],TODAY(),"Y")</f>
        <v>35</v>
      </c>
      <c r="N985" t="s">
        <v>53</v>
      </c>
      <c r="O985" t="s">
        <v>1991</v>
      </c>
      <c r="P985">
        <v>4</v>
      </c>
      <c r="Q985">
        <v>9</v>
      </c>
      <c r="R985" t="s">
        <v>28</v>
      </c>
      <c r="S985" t="s">
        <v>28</v>
      </c>
      <c r="T985" t="s">
        <v>24</v>
      </c>
      <c r="U985" t="s">
        <v>25</v>
      </c>
      <c r="V985" t="s">
        <v>24</v>
      </c>
      <c r="W985" t="s">
        <v>26</v>
      </c>
      <c r="X985" t="s">
        <v>25</v>
      </c>
      <c r="Y985" t="s">
        <v>25</v>
      </c>
      <c r="Z985" s="6">
        <f>VLOOKUP(Feedback[[#This Row],[Staff attitude]],Rating_Range[],2,0)</f>
        <v>5</v>
      </c>
      <c r="AA985" s="6">
        <f>VLOOKUP(Feedback[[#This Row],[Check-in Process]],Rating_Range[],2,0)</f>
        <v>5</v>
      </c>
      <c r="AB985" s="6">
        <f>VLOOKUP(Feedback[[#This Row],[Room service]],Rating_Range[],2,0)</f>
        <v>3</v>
      </c>
      <c r="AC985" s="6">
        <f>VLOOKUP(Feedback[[#This Row],[Room cleanliness]],Rating_Range[],2,0)</f>
        <v>4</v>
      </c>
      <c r="AD985" s="6">
        <f>VLOOKUP(Feedback[[#This Row],[Food quality]],Rating_Range[],2,0)</f>
        <v>3</v>
      </c>
      <c r="AE985" s="6">
        <f>VLOOKUP(Feedback[[#This Row],[Variety of food]],Rating_Range[],2,0)</f>
        <v>1</v>
      </c>
      <c r="AF985" s="6">
        <f>VLOOKUP(Feedback[[#This Row],[Broadband &amp; TV]],Rating_Range[],2,0)</f>
        <v>4</v>
      </c>
      <c r="AG985" s="6">
        <f>VLOOKUP(Feedback[[#This Row],[Gym]],Rating_Range[],2,0)</f>
        <v>4</v>
      </c>
      <c r="AH985" s="6">
        <f>AVERAGE(Feedback[[#This Row],[S.A]:[Gymm]])</f>
        <v>3.625</v>
      </c>
      <c r="AI985" s="6">
        <f>AVERAGE(Feedback[[#This Row],[S.A]:[C-I-P]])</f>
        <v>5</v>
      </c>
      <c r="AJ985" s="6">
        <f>AVERAGE(Feedback[[#This Row],[RM_S]:[RM_C]])</f>
        <v>3.5</v>
      </c>
      <c r="AK985" s="6">
        <f>AVERAGE(Feedback[[#This Row],[F_Q]:[Var_Food]])</f>
        <v>2</v>
      </c>
      <c r="AL985" s="6">
        <f>AVERAGE(Feedback[[#This Row],[B &amp; TV]:[Gymm]])</f>
        <v>4</v>
      </c>
    </row>
    <row r="986" spans="1:38" x14ac:dyDescent="0.3">
      <c r="A986">
        <v>985</v>
      </c>
      <c r="B986" s="1">
        <v>44514</v>
      </c>
      <c r="C986" s="1">
        <v>44526</v>
      </c>
      <c r="D986" s="5">
        <f>INT(YEAR(Feedback[[#This Row],[Checkin Date]]))</f>
        <v>2021</v>
      </c>
      <c r="E986" s="5" t="s">
        <v>2015</v>
      </c>
      <c r="F986" s="5" t="str">
        <f>TEXT(Feedback[[#This Row],[Checkin Date]],"dddd")</f>
        <v>Sunday</v>
      </c>
      <c r="G986" s="5" t="str">
        <f>IF(OR(Feedback[[#This Row],[Checkin Day]]="Monday",Feedback[[#This Row],[Checkin Day]]="Tuesday",Feedback[[#This Row],[Checkin Day]]="Wednesday",Feedback[[#This Row],[Checkin Day]]="Thursday"),"Weekdays","Weekends")</f>
        <v>Weekends</v>
      </c>
      <c r="H986">
        <v>12</v>
      </c>
      <c r="I9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86" t="s">
        <v>1016</v>
      </c>
      <c r="K986" t="s">
        <v>21</v>
      </c>
      <c r="L986" s="1">
        <v>32932</v>
      </c>
      <c r="M986" s="5">
        <f ca="1">DATEDIF(Feedback[[#This Row],[Date of Birth]],TODAY(),"Y")</f>
        <v>35</v>
      </c>
      <c r="N986" t="s">
        <v>53</v>
      </c>
      <c r="O986" t="s">
        <v>1993</v>
      </c>
      <c r="P986">
        <v>4</v>
      </c>
      <c r="Q986">
        <v>6</v>
      </c>
      <c r="R986" t="s">
        <v>24</v>
      </c>
      <c r="S986" t="s">
        <v>28</v>
      </c>
      <c r="T986" t="s">
        <v>25</v>
      </c>
      <c r="U986" t="s">
        <v>28</v>
      </c>
      <c r="V986" t="s">
        <v>28</v>
      </c>
      <c r="W986" t="s">
        <v>27</v>
      </c>
      <c r="X986" t="s">
        <v>25</v>
      </c>
      <c r="Y986" t="s">
        <v>25</v>
      </c>
      <c r="Z986" s="6">
        <f>VLOOKUP(Feedback[[#This Row],[Staff attitude]],Rating_Range[],2,0)</f>
        <v>3</v>
      </c>
      <c r="AA986" s="6">
        <f>VLOOKUP(Feedback[[#This Row],[Check-in Process]],Rating_Range[],2,0)</f>
        <v>5</v>
      </c>
      <c r="AB986" s="6">
        <f>VLOOKUP(Feedback[[#This Row],[Room service]],Rating_Range[],2,0)</f>
        <v>4</v>
      </c>
      <c r="AC986" s="6">
        <f>VLOOKUP(Feedback[[#This Row],[Room cleanliness]],Rating_Range[],2,0)</f>
        <v>5</v>
      </c>
      <c r="AD986" s="6">
        <f>VLOOKUP(Feedback[[#This Row],[Food quality]],Rating_Range[],2,0)</f>
        <v>5</v>
      </c>
      <c r="AE986" s="6">
        <f>VLOOKUP(Feedback[[#This Row],[Variety of food]],Rating_Range[],2,0)</f>
        <v>2</v>
      </c>
      <c r="AF986" s="6">
        <f>VLOOKUP(Feedback[[#This Row],[Broadband &amp; TV]],Rating_Range[],2,0)</f>
        <v>4</v>
      </c>
      <c r="AG986" s="6">
        <f>VLOOKUP(Feedback[[#This Row],[Gym]],Rating_Range[],2,0)</f>
        <v>4</v>
      </c>
      <c r="AH986" s="6">
        <f>AVERAGE(Feedback[[#This Row],[S.A]:[Gymm]])</f>
        <v>4</v>
      </c>
      <c r="AI986" s="6">
        <f>AVERAGE(Feedback[[#This Row],[S.A]:[C-I-P]])</f>
        <v>4</v>
      </c>
      <c r="AJ986" s="6">
        <f>AVERAGE(Feedback[[#This Row],[RM_S]:[RM_C]])</f>
        <v>4.5</v>
      </c>
      <c r="AK986" s="6">
        <f>AVERAGE(Feedback[[#This Row],[F_Q]:[Var_Food]])</f>
        <v>3.5</v>
      </c>
      <c r="AL986" s="6">
        <f>AVERAGE(Feedback[[#This Row],[B &amp; TV]:[Gymm]])</f>
        <v>4</v>
      </c>
    </row>
    <row r="987" spans="1:38" x14ac:dyDescent="0.3">
      <c r="A987">
        <v>986</v>
      </c>
      <c r="B987" s="1">
        <v>44623</v>
      </c>
      <c r="C987" s="1">
        <v>44653</v>
      </c>
      <c r="D987" s="5">
        <f>INT(YEAR(Feedback[[#This Row],[Checkin Date]]))</f>
        <v>2022</v>
      </c>
      <c r="E987" s="5" t="s">
        <v>2017</v>
      </c>
      <c r="F987" s="5" t="str">
        <f>TEXT(Feedback[[#This Row],[Checkin Date]],"dddd")</f>
        <v>Thursday</v>
      </c>
      <c r="G987" s="5" t="str">
        <f>IF(OR(Feedback[[#This Row],[Checkin Day]]="Monday",Feedback[[#This Row],[Checkin Day]]="Tuesday",Feedback[[#This Row],[Checkin Day]]="Wednesday",Feedback[[#This Row],[Checkin Day]]="Thursday"),"Weekdays","Weekends")</f>
        <v>Weekdays</v>
      </c>
      <c r="H987">
        <v>30</v>
      </c>
      <c r="I9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87" t="s">
        <v>1017</v>
      </c>
      <c r="K987" t="s">
        <v>21</v>
      </c>
      <c r="L987" s="1">
        <v>37338</v>
      </c>
      <c r="M987" s="5">
        <f ca="1">DATEDIF(Feedback[[#This Row],[Date of Birth]],TODAY(),"Y")</f>
        <v>23</v>
      </c>
      <c r="N987" t="s">
        <v>31</v>
      </c>
      <c r="O987" t="s">
        <v>1992</v>
      </c>
      <c r="P987">
        <v>4</v>
      </c>
      <c r="Q987">
        <v>10</v>
      </c>
      <c r="R987" t="s">
        <v>24</v>
      </c>
      <c r="S987" t="s">
        <v>26</v>
      </c>
      <c r="T987" t="s">
        <v>24</v>
      </c>
      <c r="U987" t="s">
        <v>24</v>
      </c>
      <c r="V987" t="s">
        <v>24</v>
      </c>
      <c r="W987" t="s">
        <v>28</v>
      </c>
      <c r="X987" t="s">
        <v>28</v>
      </c>
      <c r="Y987" t="s">
        <v>27</v>
      </c>
      <c r="Z987" s="6">
        <f>VLOOKUP(Feedback[[#This Row],[Staff attitude]],Rating_Range[],2,0)</f>
        <v>3</v>
      </c>
      <c r="AA987" s="6">
        <f>VLOOKUP(Feedback[[#This Row],[Check-in Process]],Rating_Range[],2,0)</f>
        <v>1</v>
      </c>
      <c r="AB987" s="6">
        <f>VLOOKUP(Feedback[[#This Row],[Room service]],Rating_Range[],2,0)</f>
        <v>3</v>
      </c>
      <c r="AC987" s="6">
        <f>VLOOKUP(Feedback[[#This Row],[Room cleanliness]],Rating_Range[],2,0)</f>
        <v>3</v>
      </c>
      <c r="AD987" s="6">
        <f>VLOOKUP(Feedback[[#This Row],[Food quality]],Rating_Range[],2,0)</f>
        <v>3</v>
      </c>
      <c r="AE987" s="6">
        <f>VLOOKUP(Feedback[[#This Row],[Variety of food]],Rating_Range[],2,0)</f>
        <v>5</v>
      </c>
      <c r="AF987" s="6">
        <f>VLOOKUP(Feedback[[#This Row],[Broadband &amp; TV]],Rating_Range[],2,0)</f>
        <v>5</v>
      </c>
      <c r="AG987" s="6">
        <f>VLOOKUP(Feedback[[#This Row],[Gym]],Rating_Range[],2,0)</f>
        <v>2</v>
      </c>
      <c r="AH987" s="6">
        <f>AVERAGE(Feedback[[#This Row],[S.A]:[Gymm]])</f>
        <v>3.125</v>
      </c>
      <c r="AI987" s="6">
        <f>AVERAGE(Feedback[[#This Row],[S.A]:[C-I-P]])</f>
        <v>2</v>
      </c>
      <c r="AJ987" s="6">
        <f>AVERAGE(Feedback[[#This Row],[RM_S]:[RM_C]])</f>
        <v>3</v>
      </c>
      <c r="AK987" s="6">
        <f>AVERAGE(Feedback[[#This Row],[F_Q]:[Var_Food]])</f>
        <v>4</v>
      </c>
      <c r="AL987" s="6">
        <f>AVERAGE(Feedback[[#This Row],[B &amp; TV]:[Gymm]])</f>
        <v>3.5</v>
      </c>
    </row>
    <row r="988" spans="1:38" x14ac:dyDescent="0.3">
      <c r="A988">
        <v>987</v>
      </c>
      <c r="B988" s="1">
        <v>44321</v>
      </c>
      <c r="C988" s="1">
        <v>44325</v>
      </c>
      <c r="D988" s="5">
        <f>INT(YEAR(Feedback[[#This Row],[Checkin Date]]))</f>
        <v>2021</v>
      </c>
      <c r="E988" s="5" t="s">
        <v>2011</v>
      </c>
      <c r="F988" s="5" t="str">
        <f>TEXT(Feedback[[#This Row],[Checkin Date]],"dddd")</f>
        <v>Wednesday</v>
      </c>
      <c r="G988" s="5" t="str">
        <f>IF(OR(Feedback[[#This Row],[Checkin Day]]="Monday",Feedback[[#This Row],[Checkin Day]]="Tuesday",Feedback[[#This Row],[Checkin Day]]="Wednesday",Feedback[[#This Row],[Checkin Day]]="Thursday"),"Weekdays","Weekends")</f>
        <v>Weekdays</v>
      </c>
      <c r="H988">
        <v>4</v>
      </c>
      <c r="I9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88" t="s">
        <v>1018</v>
      </c>
      <c r="K988" t="s">
        <v>37</v>
      </c>
      <c r="L988" s="1">
        <v>23933</v>
      </c>
      <c r="M988" s="5">
        <f ca="1">DATEDIF(Feedback[[#This Row],[Date of Birth]],TODAY(),"Y")</f>
        <v>59</v>
      </c>
      <c r="N988" t="s">
        <v>22</v>
      </c>
      <c r="O988" t="s">
        <v>23</v>
      </c>
      <c r="P988">
        <v>5</v>
      </c>
      <c r="Q988">
        <v>7</v>
      </c>
      <c r="R988" t="s">
        <v>24</v>
      </c>
      <c r="S988" t="s">
        <v>25</v>
      </c>
      <c r="T988" t="s">
        <v>25</v>
      </c>
      <c r="U988" t="s">
        <v>26</v>
      </c>
      <c r="V988" t="s">
        <v>27</v>
      </c>
      <c r="W988" t="s">
        <v>26</v>
      </c>
      <c r="X988" t="s">
        <v>26</v>
      </c>
      <c r="Y988" t="s">
        <v>28</v>
      </c>
      <c r="Z988" s="6">
        <f>VLOOKUP(Feedback[[#This Row],[Staff attitude]],Rating_Range[],2,0)</f>
        <v>3</v>
      </c>
      <c r="AA988" s="6">
        <f>VLOOKUP(Feedback[[#This Row],[Check-in Process]],Rating_Range[],2,0)</f>
        <v>4</v>
      </c>
      <c r="AB988" s="6">
        <f>VLOOKUP(Feedback[[#This Row],[Room service]],Rating_Range[],2,0)</f>
        <v>4</v>
      </c>
      <c r="AC988" s="6">
        <f>VLOOKUP(Feedback[[#This Row],[Room cleanliness]],Rating_Range[],2,0)</f>
        <v>1</v>
      </c>
      <c r="AD988" s="6">
        <f>VLOOKUP(Feedback[[#This Row],[Food quality]],Rating_Range[],2,0)</f>
        <v>2</v>
      </c>
      <c r="AE988" s="6">
        <f>VLOOKUP(Feedback[[#This Row],[Variety of food]],Rating_Range[],2,0)</f>
        <v>1</v>
      </c>
      <c r="AF988" s="6">
        <f>VLOOKUP(Feedback[[#This Row],[Broadband &amp; TV]],Rating_Range[],2,0)</f>
        <v>1</v>
      </c>
      <c r="AG988" s="6">
        <f>VLOOKUP(Feedback[[#This Row],[Gym]],Rating_Range[],2,0)</f>
        <v>5</v>
      </c>
      <c r="AH988" s="6">
        <f>AVERAGE(Feedback[[#This Row],[S.A]:[Gymm]])</f>
        <v>2.625</v>
      </c>
      <c r="AI988" s="6">
        <f>AVERAGE(Feedback[[#This Row],[S.A]:[C-I-P]])</f>
        <v>3.5</v>
      </c>
      <c r="AJ988" s="6">
        <f>AVERAGE(Feedback[[#This Row],[RM_S]:[RM_C]])</f>
        <v>2.5</v>
      </c>
      <c r="AK988" s="6">
        <f>AVERAGE(Feedback[[#This Row],[F_Q]:[Var_Food]])</f>
        <v>1.5</v>
      </c>
      <c r="AL988" s="6">
        <f>AVERAGE(Feedback[[#This Row],[B &amp; TV]:[Gymm]])</f>
        <v>3</v>
      </c>
    </row>
    <row r="989" spans="1:38" x14ac:dyDescent="0.3">
      <c r="A989">
        <v>988</v>
      </c>
      <c r="B989" s="1">
        <v>44565</v>
      </c>
      <c r="C989" s="1">
        <v>44573</v>
      </c>
      <c r="D989" s="5">
        <f>INT(YEAR(Feedback[[#This Row],[Checkin Date]]))</f>
        <v>2022</v>
      </c>
      <c r="E989" s="5" t="s">
        <v>2014</v>
      </c>
      <c r="F989" s="5" t="str">
        <f>TEXT(Feedback[[#This Row],[Checkin Date]],"dddd")</f>
        <v>Tuesday</v>
      </c>
      <c r="G989" s="5" t="str">
        <f>IF(OR(Feedback[[#This Row],[Checkin Day]]="Monday",Feedback[[#This Row],[Checkin Day]]="Tuesday",Feedback[[#This Row],[Checkin Day]]="Wednesday",Feedback[[#This Row],[Checkin Day]]="Thursday"),"Weekdays","Weekends")</f>
        <v>Weekdays</v>
      </c>
      <c r="H989">
        <v>8</v>
      </c>
      <c r="I9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89" t="s">
        <v>1019</v>
      </c>
      <c r="K989" t="s">
        <v>21</v>
      </c>
      <c r="L989" s="1">
        <v>29994</v>
      </c>
      <c r="M989" s="5">
        <f ca="1">DATEDIF(Feedback[[#This Row],[Date of Birth]],TODAY(),"Y")</f>
        <v>43</v>
      </c>
      <c r="N989" t="s">
        <v>35</v>
      </c>
      <c r="O989" t="s">
        <v>23</v>
      </c>
      <c r="P989">
        <v>4</v>
      </c>
      <c r="Q989">
        <v>4</v>
      </c>
      <c r="R989" t="s">
        <v>25</v>
      </c>
      <c r="S989" t="s">
        <v>28</v>
      </c>
      <c r="T989" t="s">
        <v>24</v>
      </c>
      <c r="U989" t="s">
        <v>25</v>
      </c>
      <c r="V989" t="s">
        <v>27</v>
      </c>
      <c r="W989" t="s">
        <v>26</v>
      </c>
      <c r="X989" t="s">
        <v>26</v>
      </c>
      <c r="Y989" t="s">
        <v>27</v>
      </c>
      <c r="Z989" s="6">
        <f>VLOOKUP(Feedback[[#This Row],[Staff attitude]],Rating_Range[],2,0)</f>
        <v>4</v>
      </c>
      <c r="AA989" s="6">
        <f>VLOOKUP(Feedback[[#This Row],[Check-in Process]],Rating_Range[],2,0)</f>
        <v>5</v>
      </c>
      <c r="AB989" s="6">
        <f>VLOOKUP(Feedback[[#This Row],[Room service]],Rating_Range[],2,0)</f>
        <v>3</v>
      </c>
      <c r="AC989" s="6">
        <f>VLOOKUP(Feedback[[#This Row],[Room cleanliness]],Rating_Range[],2,0)</f>
        <v>4</v>
      </c>
      <c r="AD989" s="6">
        <f>VLOOKUP(Feedback[[#This Row],[Food quality]],Rating_Range[],2,0)</f>
        <v>2</v>
      </c>
      <c r="AE989" s="6">
        <f>VLOOKUP(Feedback[[#This Row],[Variety of food]],Rating_Range[],2,0)</f>
        <v>1</v>
      </c>
      <c r="AF989" s="6">
        <f>VLOOKUP(Feedback[[#This Row],[Broadband &amp; TV]],Rating_Range[],2,0)</f>
        <v>1</v>
      </c>
      <c r="AG989" s="6">
        <f>VLOOKUP(Feedback[[#This Row],[Gym]],Rating_Range[],2,0)</f>
        <v>2</v>
      </c>
      <c r="AH989" s="6">
        <f>AVERAGE(Feedback[[#This Row],[S.A]:[Gymm]])</f>
        <v>2.75</v>
      </c>
      <c r="AI989" s="6">
        <f>AVERAGE(Feedback[[#This Row],[S.A]:[C-I-P]])</f>
        <v>4.5</v>
      </c>
      <c r="AJ989" s="6">
        <f>AVERAGE(Feedback[[#This Row],[RM_S]:[RM_C]])</f>
        <v>3.5</v>
      </c>
      <c r="AK989" s="6">
        <f>AVERAGE(Feedback[[#This Row],[F_Q]:[Var_Food]])</f>
        <v>1.5</v>
      </c>
      <c r="AL989" s="6">
        <f>AVERAGE(Feedback[[#This Row],[B &amp; TV]:[Gymm]])</f>
        <v>1.5</v>
      </c>
    </row>
    <row r="990" spans="1:38" x14ac:dyDescent="0.3">
      <c r="A990">
        <v>989</v>
      </c>
      <c r="B990" s="1">
        <v>44645</v>
      </c>
      <c r="C990" s="1">
        <v>44649</v>
      </c>
      <c r="D990" s="5">
        <f>INT(YEAR(Feedback[[#This Row],[Checkin Date]]))</f>
        <v>2022</v>
      </c>
      <c r="E990" s="5" t="s">
        <v>2017</v>
      </c>
      <c r="F990" s="5" t="str">
        <f>TEXT(Feedback[[#This Row],[Checkin Date]],"dddd")</f>
        <v>Friday</v>
      </c>
      <c r="G990" s="5" t="str">
        <f>IF(OR(Feedback[[#This Row],[Checkin Day]]="Monday",Feedback[[#This Row],[Checkin Day]]="Tuesday",Feedback[[#This Row],[Checkin Day]]="Wednesday",Feedback[[#This Row],[Checkin Day]]="Thursday"),"Weekdays","Weekends")</f>
        <v>Weekends</v>
      </c>
      <c r="H990">
        <v>4</v>
      </c>
      <c r="I9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90" t="s">
        <v>1020</v>
      </c>
      <c r="K990" t="s">
        <v>37</v>
      </c>
      <c r="L990" s="1">
        <v>35758</v>
      </c>
      <c r="M990" s="5">
        <f ca="1">DATEDIF(Feedback[[#This Row],[Date of Birth]],TODAY(),"Y")</f>
        <v>27</v>
      </c>
      <c r="N990" t="s">
        <v>53</v>
      </c>
      <c r="O990" t="s">
        <v>1991</v>
      </c>
      <c r="P990">
        <v>2</v>
      </c>
      <c r="Q990">
        <v>9</v>
      </c>
      <c r="R990" t="s">
        <v>28</v>
      </c>
      <c r="S990" t="s">
        <v>25</v>
      </c>
      <c r="T990" t="s">
        <v>24</v>
      </c>
      <c r="U990" t="s">
        <v>28</v>
      </c>
      <c r="V990" t="s">
        <v>28</v>
      </c>
      <c r="W990" t="s">
        <v>27</v>
      </c>
      <c r="X990" t="s">
        <v>28</v>
      </c>
      <c r="Y990" t="s">
        <v>24</v>
      </c>
      <c r="Z990" s="6">
        <f>VLOOKUP(Feedback[[#This Row],[Staff attitude]],Rating_Range[],2,0)</f>
        <v>5</v>
      </c>
      <c r="AA990" s="6">
        <f>VLOOKUP(Feedback[[#This Row],[Check-in Process]],Rating_Range[],2,0)</f>
        <v>4</v>
      </c>
      <c r="AB990" s="6">
        <f>VLOOKUP(Feedback[[#This Row],[Room service]],Rating_Range[],2,0)</f>
        <v>3</v>
      </c>
      <c r="AC990" s="6">
        <f>VLOOKUP(Feedback[[#This Row],[Room cleanliness]],Rating_Range[],2,0)</f>
        <v>5</v>
      </c>
      <c r="AD990" s="6">
        <f>VLOOKUP(Feedback[[#This Row],[Food quality]],Rating_Range[],2,0)</f>
        <v>5</v>
      </c>
      <c r="AE990" s="6">
        <f>VLOOKUP(Feedback[[#This Row],[Variety of food]],Rating_Range[],2,0)</f>
        <v>2</v>
      </c>
      <c r="AF990" s="6">
        <f>VLOOKUP(Feedback[[#This Row],[Broadband &amp; TV]],Rating_Range[],2,0)</f>
        <v>5</v>
      </c>
      <c r="AG990" s="6">
        <f>VLOOKUP(Feedback[[#This Row],[Gym]],Rating_Range[],2,0)</f>
        <v>3</v>
      </c>
      <c r="AH990" s="6">
        <f>AVERAGE(Feedback[[#This Row],[S.A]:[Gymm]])</f>
        <v>4</v>
      </c>
      <c r="AI990" s="6">
        <f>AVERAGE(Feedback[[#This Row],[S.A]:[C-I-P]])</f>
        <v>4.5</v>
      </c>
      <c r="AJ990" s="6">
        <f>AVERAGE(Feedback[[#This Row],[RM_S]:[RM_C]])</f>
        <v>4</v>
      </c>
      <c r="AK990" s="6">
        <f>AVERAGE(Feedback[[#This Row],[F_Q]:[Var_Food]])</f>
        <v>3.5</v>
      </c>
      <c r="AL990" s="6">
        <f>AVERAGE(Feedback[[#This Row],[B &amp; TV]:[Gymm]])</f>
        <v>4</v>
      </c>
    </row>
    <row r="991" spans="1:38" x14ac:dyDescent="0.3">
      <c r="A991">
        <v>990</v>
      </c>
      <c r="B991" s="1">
        <v>44545</v>
      </c>
      <c r="C991" s="1">
        <v>44566</v>
      </c>
      <c r="D991" s="5">
        <f>INT(YEAR(Feedback[[#This Row],[Checkin Date]]))</f>
        <v>2021</v>
      </c>
      <c r="E991" s="5" t="s">
        <v>2010</v>
      </c>
      <c r="F991" s="5" t="str">
        <f>TEXT(Feedback[[#This Row],[Checkin Date]],"dddd")</f>
        <v>Wednesday</v>
      </c>
      <c r="G991" s="5" t="str">
        <f>IF(OR(Feedback[[#This Row],[Checkin Day]]="Monday",Feedback[[#This Row],[Checkin Day]]="Tuesday",Feedback[[#This Row],[Checkin Day]]="Wednesday",Feedback[[#This Row],[Checkin Day]]="Thursday"),"Weekdays","Weekends")</f>
        <v>Weekdays</v>
      </c>
      <c r="H991">
        <v>21</v>
      </c>
      <c r="I9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91" t="s">
        <v>1021</v>
      </c>
      <c r="K991" t="s">
        <v>37</v>
      </c>
      <c r="L991" s="1">
        <v>33690</v>
      </c>
      <c r="M991" s="5">
        <f ca="1">DATEDIF(Feedback[[#This Row],[Date of Birth]],TODAY(),"Y")</f>
        <v>33</v>
      </c>
      <c r="N991" t="s">
        <v>31</v>
      </c>
      <c r="O991" t="s">
        <v>1992</v>
      </c>
      <c r="P991">
        <v>5</v>
      </c>
      <c r="Q991">
        <v>10</v>
      </c>
      <c r="R991" t="s">
        <v>28</v>
      </c>
      <c r="S991" t="s">
        <v>28</v>
      </c>
      <c r="T991" t="s">
        <v>25</v>
      </c>
      <c r="U991" t="s">
        <v>24</v>
      </c>
      <c r="V991" t="s">
        <v>27</v>
      </c>
      <c r="W991" t="s">
        <v>25</v>
      </c>
      <c r="X991" t="s">
        <v>28</v>
      </c>
      <c r="Y991" t="s">
        <v>26</v>
      </c>
      <c r="Z991" s="6">
        <f>VLOOKUP(Feedback[[#This Row],[Staff attitude]],Rating_Range[],2,0)</f>
        <v>5</v>
      </c>
      <c r="AA991" s="6">
        <f>VLOOKUP(Feedback[[#This Row],[Check-in Process]],Rating_Range[],2,0)</f>
        <v>5</v>
      </c>
      <c r="AB991" s="6">
        <f>VLOOKUP(Feedback[[#This Row],[Room service]],Rating_Range[],2,0)</f>
        <v>4</v>
      </c>
      <c r="AC991" s="6">
        <f>VLOOKUP(Feedback[[#This Row],[Room cleanliness]],Rating_Range[],2,0)</f>
        <v>3</v>
      </c>
      <c r="AD991" s="6">
        <f>VLOOKUP(Feedback[[#This Row],[Food quality]],Rating_Range[],2,0)</f>
        <v>2</v>
      </c>
      <c r="AE991" s="6">
        <f>VLOOKUP(Feedback[[#This Row],[Variety of food]],Rating_Range[],2,0)</f>
        <v>4</v>
      </c>
      <c r="AF991" s="6">
        <f>VLOOKUP(Feedback[[#This Row],[Broadband &amp; TV]],Rating_Range[],2,0)</f>
        <v>5</v>
      </c>
      <c r="AG991" s="6">
        <f>VLOOKUP(Feedback[[#This Row],[Gym]],Rating_Range[],2,0)</f>
        <v>1</v>
      </c>
      <c r="AH991" s="6">
        <f>AVERAGE(Feedback[[#This Row],[S.A]:[Gymm]])</f>
        <v>3.625</v>
      </c>
      <c r="AI991" s="6">
        <f>AVERAGE(Feedback[[#This Row],[S.A]:[C-I-P]])</f>
        <v>5</v>
      </c>
      <c r="AJ991" s="6">
        <f>AVERAGE(Feedback[[#This Row],[RM_S]:[RM_C]])</f>
        <v>3.5</v>
      </c>
      <c r="AK991" s="6">
        <f>AVERAGE(Feedback[[#This Row],[F_Q]:[Var_Food]])</f>
        <v>3</v>
      </c>
      <c r="AL991" s="6">
        <f>AVERAGE(Feedback[[#This Row],[B &amp; TV]:[Gymm]])</f>
        <v>3</v>
      </c>
    </row>
    <row r="992" spans="1:38" x14ac:dyDescent="0.3">
      <c r="A992">
        <v>991</v>
      </c>
      <c r="B992" s="1">
        <v>44495</v>
      </c>
      <c r="C992" s="1">
        <v>44506</v>
      </c>
      <c r="D992" s="5">
        <f>INT(YEAR(Feedback[[#This Row],[Checkin Date]]))</f>
        <v>2021</v>
      </c>
      <c r="E992" s="5" t="s">
        <v>2013</v>
      </c>
      <c r="F992" s="5" t="str">
        <f>TEXT(Feedback[[#This Row],[Checkin Date]],"dddd")</f>
        <v>Tuesday</v>
      </c>
      <c r="G992" s="5" t="str">
        <f>IF(OR(Feedback[[#This Row],[Checkin Day]]="Monday",Feedback[[#This Row],[Checkin Day]]="Tuesday",Feedback[[#This Row],[Checkin Day]]="Wednesday",Feedback[[#This Row],[Checkin Day]]="Thursday"),"Weekdays","Weekends")</f>
        <v>Weekdays</v>
      </c>
      <c r="H992">
        <v>11</v>
      </c>
      <c r="I9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92" t="s">
        <v>1022</v>
      </c>
      <c r="K992" t="s">
        <v>21</v>
      </c>
      <c r="L992" s="1">
        <v>34585</v>
      </c>
      <c r="M992" s="5">
        <f ca="1">DATEDIF(Feedback[[#This Row],[Date of Birth]],TODAY(),"Y")</f>
        <v>30</v>
      </c>
      <c r="N992" t="s">
        <v>22</v>
      </c>
      <c r="O992" t="s">
        <v>23</v>
      </c>
      <c r="P992">
        <v>4</v>
      </c>
      <c r="Q992">
        <v>9</v>
      </c>
      <c r="R992" t="s">
        <v>27</v>
      </c>
      <c r="S992" t="s">
        <v>27</v>
      </c>
      <c r="T992" t="s">
        <v>25</v>
      </c>
      <c r="U992" t="s">
        <v>28</v>
      </c>
      <c r="V992" t="s">
        <v>26</v>
      </c>
      <c r="W992" t="s">
        <v>27</v>
      </c>
      <c r="X992" t="s">
        <v>24</v>
      </c>
      <c r="Y992" t="s">
        <v>26</v>
      </c>
      <c r="Z992" s="6">
        <f>VLOOKUP(Feedback[[#This Row],[Staff attitude]],Rating_Range[],2,0)</f>
        <v>2</v>
      </c>
      <c r="AA992" s="6">
        <f>VLOOKUP(Feedback[[#This Row],[Check-in Process]],Rating_Range[],2,0)</f>
        <v>2</v>
      </c>
      <c r="AB992" s="6">
        <f>VLOOKUP(Feedback[[#This Row],[Room service]],Rating_Range[],2,0)</f>
        <v>4</v>
      </c>
      <c r="AC992" s="6">
        <f>VLOOKUP(Feedback[[#This Row],[Room cleanliness]],Rating_Range[],2,0)</f>
        <v>5</v>
      </c>
      <c r="AD992" s="6">
        <f>VLOOKUP(Feedback[[#This Row],[Food quality]],Rating_Range[],2,0)</f>
        <v>1</v>
      </c>
      <c r="AE992" s="6">
        <f>VLOOKUP(Feedback[[#This Row],[Variety of food]],Rating_Range[],2,0)</f>
        <v>2</v>
      </c>
      <c r="AF992" s="6">
        <f>VLOOKUP(Feedback[[#This Row],[Broadband &amp; TV]],Rating_Range[],2,0)</f>
        <v>3</v>
      </c>
      <c r="AG992" s="6">
        <f>VLOOKUP(Feedback[[#This Row],[Gym]],Rating_Range[],2,0)</f>
        <v>1</v>
      </c>
      <c r="AH992" s="6">
        <f>AVERAGE(Feedback[[#This Row],[S.A]:[Gymm]])</f>
        <v>2.5</v>
      </c>
      <c r="AI992" s="6">
        <f>AVERAGE(Feedback[[#This Row],[S.A]:[C-I-P]])</f>
        <v>2</v>
      </c>
      <c r="AJ992" s="6">
        <f>AVERAGE(Feedback[[#This Row],[RM_S]:[RM_C]])</f>
        <v>4.5</v>
      </c>
      <c r="AK992" s="6">
        <f>AVERAGE(Feedback[[#This Row],[F_Q]:[Var_Food]])</f>
        <v>1.5</v>
      </c>
      <c r="AL992" s="6">
        <f>AVERAGE(Feedback[[#This Row],[B &amp; TV]:[Gymm]])</f>
        <v>2</v>
      </c>
    </row>
    <row r="993" spans="1:38" x14ac:dyDescent="0.3">
      <c r="A993">
        <v>992</v>
      </c>
      <c r="B993" s="1">
        <v>43879</v>
      </c>
      <c r="C993" s="1">
        <v>43897</v>
      </c>
      <c r="D993" s="5">
        <f>INT(YEAR(Feedback[[#This Row],[Checkin Date]]))</f>
        <v>2020</v>
      </c>
      <c r="E993" s="5" t="s">
        <v>2018</v>
      </c>
      <c r="F993" s="5" t="str">
        <f>TEXT(Feedback[[#This Row],[Checkin Date]],"dddd")</f>
        <v>Tuesday</v>
      </c>
      <c r="G993" s="5" t="str">
        <f>IF(OR(Feedback[[#This Row],[Checkin Day]]="Monday",Feedback[[#This Row],[Checkin Day]]="Tuesday",Feedback[[#This Row],[Checkin Day]]="Wednesday",Feedback[[#This Row],[Checkin Day]]="Thursday"),"Weekdays","Weekends")</f>
        <v>Weekdays</v>
      </c>
      <c r="H993">
        <v>18</v>
      </c>
      <c r="I9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93" t="s">
        <v>1023</v>
      </c>
      <c r="K993" t="s">
        <v>21</v>
      </c>
      <c r="L993" s="1">
        <v>21428</v>
      </c>
      <c r="M993" s="5">
        <f ca="1">DATEDIF(Feedback[[#This Row],[Date of Birth]],TODAY(),"Y")</f>
        <v>66</v>
      </c>
      <c r="N993" t="s">
        <v>31</v>
      </c>
      <c r="O993" t="s">
        <v>1993</v>
      </c>
      <c r="P993">
        <v>1</v>
      </c>
      <c r="Q993">
        <v>9</v>
      </c>
      <c r="R993" t="s">
        <v>25</v>
      </c>
      <c r="S993" t="s">
        <v>28</v>
      </c>
      <c r="T993" t="s">
        <v>25</v>
      </c>
      <c r="U993" t="s">
        <v>25</v>
      </c>
      <c r="V993" t="s">
        <v>26</v>
      </c>
      <c r="W993" t="s">
        <v>25</v>
      </c>
      <c r="X993" t="s">
        <v>25</v>
      </c>
      <c r="Y993" t="s">
        <v>24</v>
      </c>
      <c r="Z993" s="6">
        <f>VLOOKUP(Feedback[[#This Row],[Staff attitude]],Rating_Range[],2,0)</f>
        <v>4</v>
      </c>
      <c r="AA993" s="6">
        <f>VLOOKUP(Feedback[[#This Row],[Check-in Process]],Rating_Range[],2,0)</f>
        <v>5</v>
      </c>
      <c r="AB993" s="6">
        <f>VLOOKUP(Feedback[[#This Row],[Room service]],Rating_Range[],2,0)</f>
        <v>4</v>
      </c>
      <c r="AC993" s="6">
        <f>VLOOKUP(Feedback[[#This Row],[Room cleanliness]],Rating_Range[],2,0)</f>
        <v>4</v>
      </c>
      <c r="AD993" s="6">
        <f>VLOOKUP(Feedback[[#This Row],[Food quality]],Rating_Range[],2,0)</f>
        <v>1</v>
      </c>
      <c r="AE993" s="6">
        <f>VLOOKUP(Feedback[[#This Row],[Variety of food]],Rating_Range[],2,0)</f>
        <v>4</v>
      </c>
      <c r="AF993" s="6">
        <f>VLOOKUP(Feedback[[#This Row],[Broadband &amp; TV]],Rating_Range[],2,0)</f>
        <v>4</v>
      </c>
      <c r="AG993" s="6">
        <f>VLOOKUP(Feedback[[#This Row],[Gym]],Rating_Range[],2,0)</f>
        <v>3</v>
      </c>
      <c r="AH993" s="6">
        <f>AVERAGE(Feedback[[#This Row],[S.A]:[Gymm]])</f>
        <v>3.625</v>
      </c>
      <c r="AI993" s="6">
        <f>AVERAGE(Feedback[[#This Row],[S.A]:[C-I-P]])</f>
        <v>4.5</v>
      </c>
      <c r="AJ993" s="6">
        <f>AVERAGE(Feedback[[#This Row],[RM_S]:[RM_C]])</f>
        <v>4</v>
      </c>
      <c r="AK993" s="6">
        <f>AVERAGE(Feedback[[#This Row],[F_Q]:[Var_Food]])</f>
        <v>2.5</v>
      </c>
      <c r="AL993" s="6">
        <f>AVERAGE(Feedback[[#This Row],[B &amp; TV]:[Gymm]])</f>
        <v>3.5</v>
      </c>
    </row>
    <row r="994" spans="1:38" x14ac:dyDescent="0.3">
      <c r="A994">
        <v>993</v>
      </c>
      <c r="B994" s="1">
        <v>44751</v>
      </c>
      <c r="C994" s="1">
        <v>44776</v>
      </c>
      <c r="D994" s="5">
        <f>INT(YEAR(Feedback[[#This Row],[Checkin Date]]))</f>
        <v>2022</v>
      </c>
      <c r="E994" s="5" t="s">
        <v>2016</v>
      </c>
      <c r="F994" s="5" t="str">
        <f>TEXT(Feedback[[#This Row],[Checkin Date]],"dddd")</f>
        <v>Saturday</v>
      </c>
      <c r="G994" s="5" t="str">
        <f>IF(OR(Feedback[[#This Row],[Checkin Day]]="Monday",Feedback[[#This Row],[Checkin Day]]="Tuesday",Feedback[[#This Row],[Checkin Day]]="Wednesday",Feedback[[#This Row],[Checkin Day]]="Thursday"),"Weekdays","Weekends")</f>
        <v>Weekends</v>
      </c>
      <c r="H994">
        <v>25</v>
      </c>
      <c r="I9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94" t="s">
        <v>1024</v>
      </c>
      <c r="K994" t="s">
        <v>37</v>
      </c>
      <c r="L994" s="1">
        <v>38789</v>
      </c>
      <c r="M994" s="5">
        <f ca="1">DATEDIF(Feedback[[#This Row],[Date of Birth]],TODAY(),"Y")</f>
        <v>19</v>
      </c>
      <c r="N994" t="s">
        <v>31</v>
      </c>
      <c r="O994" t="s">
        <v>1993</v>
      </c>
      <c r="P994">
        <v>2</v>
      </c>
      <c r="Q994">
        <v>4</v>
      </c>
      <c r="R994" t="s">
        <v>25</v>
      </c>
      <c r="S994" t="s">
        <v>28</v>
      </c>
      <c r="T994" t="s">
        <v>28</v>
      </c>
      <c r="U994" t="s">
        <v>24</v>
      </c>
      <c r="V994" t="s">
        <v>27</v>
      </c>
      <c r="W994" t="s">
        <v>24</v>
      </c>
      <c r="X994" t="s">
        <v>26</v>
      </c>
      <c r="Y994" t="s">
        <v>25</v>
      </c>
      <c r="Z994" s="6">
        <f>VLOOKUP(Feedback[[#This Row],[Staff attitude]],Rating_Range[],2,0)</f>
        <v>4</v>
      </c>
      <c r="AA994" s="6">
        <f>VLOOKUP(Feedback[[#This Row],[Check-in Process]],Rating_Range[],2,0)</f>
        <v>5</v>
      </c>
      <c r="AB994" s="6">
        <f>VLOOKUP(Feedback[[#This Row],[Room service]],Rating_Range[],2,0)</f>
        <v>5</v>
      </c>
      <c r="AC994" s="6">
        <f>VLOOKUP(Feedback[[#This Row],[Room cleanliness]],Rating_Range[],2,0)</f>
        <v>3</v>
      </c>
      <c r="AD994" s="6">
        <f>VLOOKUP(Feedback[[#This Row],[Food quality]],Rating_Range[],2,0)</f>
        <v>2</v>
      </c>
      <c r="AE994" s="6">
        <f>VLOOKUP(Feedback[[#This Row],[Variety of food]],Rating_Range[],2,0)</f>
        <v>3</v>
      </c>
      <c r="AF994" s="6">
        <f>VLOOKUP(Feedback[[#This Row],[Broadband &amp; TV]],Rating_Range[],2,0)</f>
        <v>1</v>
      </c>
      <c r="AG994" s="6">
        <f>VLOOKUP(Feedback[[#This Row],[Gym]],Rating_Range[],2,0)</f>
        <v>4</v>
      </c>
      <c r="AH994" s="6">
        <f>AVERAGE(Feedback[[#This Row],[S.A]:[Gymm]])</f>
        <v>3.375</v>
      </c>
      <c r="AI994" s="6">
        <f>AVERAGE(Feedback[[#This Row],[S.A]:[C-I-P]])</f>
        <v>4.5</v>
      </c>
      <c r="AJ994" s="6">
        <f>AVERAGE(Feedback[[#This Row],[RM_S]:[RM_C]])</f>
        <v>4</v>
      </c>
      <c r="AK994" s="6">
        <f>AVERAGE(Feedback[[#This Row],[F_Q]:[Var_Food]])</f>
        <v>2.5</v>
      </c>
      <c r="AL994" s="6">
        <f>AVERAGE(Feedback[[#This Row],[B &amp; TV]:[Gymm]])</f>
        <v>2.5</v>
      </c>
    </row>
    <row r="995" spans="1:38" x14ac:dyDescent="0.3">
      <c r="A995">
        <v>994</v>
      </c>
      <c r="B995" s="1">
        <v>44549</v>
      </c>
      <c r="C995" s="1">
        <v>44576</v>
      </c>
      <c r="D995" s="5">
        <f>INT(YEAR(Feedback[[#This Row],[Checkin Date]]))</f>
        <v>2021</v>
      </c>
      <c r="E995" s="5" t="s">
        <v>2010</v>
      </c>
      <c r="F995" s="5" t="str">
        <f>TEXT(Feedback[[#This Row],[Checkin Date]],"dddd")</f>
        <v>Sunday</v>
      </c>
      <c r="G995" s="5" t="str">
        <f>IF(OR(Feedback[[#This Row],[Checkin Day]]="Monday",Feedback[[#This Row],[Checkin Day]]="Tuesday",Feedback[[#This Row],[Checkin Day]]="Wednesday",Feedback[[#This Row],[Checkin Day]]="Thursday"),"Weekdays","Weekends")</f>
        <v>Weekends</v>
      </c>
      <c r="H995">
        <v>27</v>
      </c>
      <c r="I9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95" t="s">
        <v>1025</v>
      </c>
      <c r="K995" t="s">
        <v>21</v>
      </c>
      <c r="L995" s="1">
        <v>34424</v>
      </c>
      <c r="M995" s="5">
        <f ca="1">DATEDIF(Feedback[[#This Row],[Date of Birth]],TODAY(),"Y")</f>
        <v>31</v>
      </c>
      <c r="N995" t="s">
        <v>22</v>
      </c>
      <c r="O995" t="s">
        <v>23</v>
      </c>
      <c r="P995">
        <v>3</v>
      </c>
      <c r="Q995">
        <v>7</v>
      </c>
      <c r="R995" t="s">
        <v>24</v>
      </c>
      <c r="S995" t="s">
        <v>28</v>
      </c>
      <c r="T995" t="s">
        <v>28</v>
      </c>
      <c r="U995" t="s">
        <v>28</v>
      </c>
      <c r="V995" t="s">
        <v>24</v>
      </c>
      <c r="W995" t="s">
        <v>26</v>
      </c>
      <c r="X995" t="s">
        <v>27</v>
      </c>
      <c r="Y995" t="s">
        <v>28</v>
      </c>
      <c r="Z995" s="6">
        <f>VLOOKUP(Feedback[[#This Row],[Staff attitude]],Rating_Range[],2,0)</f>
        <v>3</v>
      </c>
      <c r="AA995" s="6">
        <f>VLOOKUP(Feedback[[#This Row],[Check-in Process]],Rating_Range[],2,0)</f>
        <v>5</v>
      </c>
      <c r="AB995" s="6">
        <f>VLOOKUP(Feedback[[#This Row],[Room service]],Rating_Range[],2,0)</f>
        <v>5</v>
      </c>
      <c r="AC995" s="6">
        <f>VLOOKUP(Feedback[[#This Row],[Room cleanliness]],Rating_Range[],2,0)</f>
        <v>5</v>
      </c>
      <c r="AD995" s="6">
        <f>VLOOKUP(Feedback[[#This Row],[Food quality]],Rating_Range[],2,0)</f>
        <v>3</v>
      </c>
      <c r="AE995" s="6">
        <f>VLOOKUP(Feedback[[#This Row],[Variety of food]],Rating_Range[],2,0)</f>
        <v>1</v>
      </c>
      <c r="AF995" s="6">
        <f>VLOOKUP(Feedback[[#This Row],[Broadband &amp; TV]],Rating_Range[],2,0)</f>
        <v>2</v>
      </c>
      <c r="AG995" s="6">
        <f>VLOOKUP(Feedback[[#This Row],[Gym]],Rating_Range[],2,0)</f>
        <v>5</v>
      </c>
      <c r="AH995" s="6">
        <f>AVERAGE(Feedback[[#This Row],[S.A]:[Gymm]])</f>
        <v>3.625</v>
      </c>
      <c r="AI995" s="6">
        <f>AVERAGE(Feedback[[#This Row],[S.A]:[C-I-P]])</f>
        <v>4</v>
      </c>
      <c r="AJ995" s="6">
        <f>AVERAGE(Feedback[[#This Row],[RM_S]:[RM_C]])</f>
        <v>5</v>
      </c>
      <c r="AK995" s="6">
        <f>AVERAGE(Feedback[[#This Row],[F_Q]:[Var_Food]])</f>
        <v>2</v>
      </c>
      <c r="AL995" s="6">
        <f>AVERAGE(Feedback[[#This Row],[B &amp; TV]:[Gymm]])</f>
        <v>3.5</v>
      </c>
    </row>
    <row r="996" spans="1:38" x14ac:dyDescent="0.3">
      <c r="A996">
        <v>995</v>
      </c>
      <c r="B996" s="1">
        <v>44780</v>
      </c>
      <c r="C996" s="1">
        <v>44805</v>
      </c>
      <c r="D996" s="5">
        <f>INT(YEAR(Feedback[[#This Row],[Checkin Date]]))</f>
        <v>2022</v>
      </c>
      <c r="E996" s="5" t="s">
        <v>2012</v>
      </c>
      <c r="F996" s="5" t="str">
        <f>TEXT(Feedback[[#This Row],[Checkin Date]],"dddd")</f>
        <v>Sunday</v>
      </c>
      <c r="G996" s="5" t="str">
        <f>IF(OR(Feedback[[#This Row],[Checkin Day]]="Monday",Feedback[[#This Row],[Checkin Day]]="Tuesday",Feedback[[#This Row],[Checkin Day]]="Wednesday",Feedback[[#This Row],[Checkin Day]]="Thursday"),"Weekdays","Weekends")</f>
        <v>Weekends</v>
      </c>
      <c r="H996">
        <v>25</v>
      </c>
      <c r="I9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96" t="s">
        <v>1026</v>
      </c>
      <c r="K996" t="s">
        <v>37</v>
      </c>
      <c r="L996" s="1">
        <v>24161</v>
      </c>
      <c r="M996" s="5">
        <f ca="1">DATEDIF(Feedback[[#This Row],[Date of Birth]],TODAY(),"Y")</f>
        <v>59</v>
      </c>
      <c r="N996" t="s">
        <v>53</v>
      </c>
      <c r="O996" t="s">
        <v>23</v>
      </c>
      <c r="P996">
        <v>4</v>
      </c>
      <c r="Q996">
        <v>4</v>
      </c>
      <c r="R996" t="s">
        <v>25</v>
      </c>
      <c r="S996" t="s">
        <v>28</v>
      </c>
      <c r="T996" t="s">
        <v>28</v>
      </c>
      <c r="U996" t="s">
        <v>26</v>
      </c>
      <c r="V996" t="s">
        <v>27</v>
      </c>
      <c r="W996" t="s">
        <v>26</v>
      </c>
      <c r="X996" t="s">
        <v>27</v>
      </c>
      <c r="Y996" t="s">
        <v>24</v>
      </c>
      <c r="Z996" s="6">
        <f>VLOOKUP(Feedback[[#This Row],[Staff attitude]],Rating_Range[],2,0)</f>
        <v>4</v>
      </c>
      <c r="AA996" s="6">
        <f>VLOOKUP(Feedback[[#This Row],[Check-in Process]],Rating_Range[],2,0)</f>
        <v>5</v>
      </c>
      <c r="AB996" s="6">
        <f>VLOOKUP(Feedback[[#This Row],[Room service]],Rating_Range[],2,0)</f>
        <v>5</v>
      </c>
      <c r="AC996" s="6">
        <f>VLOOKUP(Feedback[[#This Row],[Room cleanliness]],Rating_Range[],2,0)</f>
        <v>1</v>
      </c>
      <c r="AD996" s="6">
        <f>VLOOKUP(Feedback[[#This Row],[Food quality]],Rating_Range[],2,0)</f>
        <v>2</v>
      </c>
      <c r="AE996" s="6">
        <f>VLOOKUP(Feedback[[#This Row],[Variety of food]],Rating_Range[],2,0)</f>
        <v>1</v>
      </c>
      <c r="AF996" s="6">
        <f>VLOOKUP(Feedback[[#This Row],[Broadband &amp; TV]],Rating_Range[],2,0)</f>
        <v>2</v>
      </c>
      <c r="AG996" s="6">
        <f>VLOOKUP(Feedback[[#This Row],[Gym]],Rating_Range[],2,0)</f>
        <v>3</v>
      </c>
      <c r="AH996" s="6">
        <f>AVERAGE(Feedback[[#This Row],[S.A]:[Gymm]])</f>
        <v>2.875</v>
      </c>
      <c r="AI996" s="6">
        <f>AVERAGE(Feedback[[#This Row],[S.A]:[C-I-P]])</f>
        <v>4.5</v>
      </c>
      <c r="AJ996" s="6">
        <f>AVERAGE(Feedback[[#This Row],[RM_S]:[RM_C]])</f>
        <v>3</v>
      </c>
      <c r="AK996" s="6">
        <f>AVERAGE(Feedback[[#This Row],[F_Q]:[Var_Food]])</f>
        <v>1.5</v>
      </c>
      <c r="AL996" s="6">
        <f>AVERAGE(Feedback[[#This Row],[B &amp; TV]:[Gymm]])</f>
        <v>2.5</v>
      </c>
    </row>
    <row r="997" spans="1:38" x14ac:dyDescent="0.3">
      <c r="A997">
        <v>996</v>
      </c>
      <c r="B997" s="1">
        <v>44626</v>
      </c>
      <c r="C997" s="1">
        <v>44629</v>
      </c>
      <c r="D997" s="5">
        <f>INT(YEAR(Feedback[[#This Row],[Checkin Date]]))</f>
        <v>2022</v>
      </c>
      <c r="E997" s="5" t="s">
        <v>2017</v>
      </c>
      <c r="F997" s="5" t="str">
        <f>TEXT(Feedback[[#This Row],[Checkin Date]],"dddd")</f>
        <v>Sunday</v>
      </c>
      <c r="G997" s="5" t="str">
        <f>IF(OR(Feedback[[#This Row],[Checkin Day]]="Monday",Feedback[[#This Row],[Checkin Day]]="Tuesday",Feedback[[#This Row],[Checkin Day]]="Wednesday",Feedback[[#This Row],[Checkin Day]]="Thursday"),"Weekdays","Weekends")</f>
        <v>Weekends</v>
      </c>
      <c r="H997">
        <v>3</v>
      </c>
      <c r="I9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997" t="s">
        <v>1027</v>
      </c>
      <c r="K997" t="s">
        <v>21</v>
      </c>
      <c r="L997" s="1">
        <v>34028</v>
      </c>
      <c r="M997" s="5">
        <f ca="1">DATEDIF(Feedback[[#This Row],[Date of Birth]],TODAY(),"Y")</f>
        <v>32</v>
      </c>
      <c r="N997" t="s">
        <v>35</v>
      </c>
      <c r="O997" t="s">
        <v>23</v>
      </c>
      <c r="P997">
        <v>1</v>
      </c>
      <c r="Q997">
        <v>9</v>
      </c>
      <c r="R997" t="s">
        <v>25</v>
      </c>
      <c r="S997" t="s">
        <v>28</v>
      </c>
      <c r="T997" t="s">
        <v>24</v>
      </c>
      <c r="U997" t="s">
        <v>28</v>
      </c>
      <c r="V997" t="s">
        <v>24</v>
      </c>
      <c r="W997" t="s">
        <v>26</v>
      </c>
      <c r="X997" t="s">
        <v>28</v>
      </c>
      <c r="Y997" t="s">
        <v>28</v>
      </c>
      <c r="Z997" s="6">
        <f>VLOOKUP(Feedback[[#This Row],[Staff attitude]],Rating_Range[],2,0)</f>
        <v>4</v>
      </c>
      <c r="AA997" s="6">
        <f>VLOOKUP(Feedback[[#This Row],[Check-in Process]],Rating_Range[],2,0)</f>
        <v>5</v>
      </c>
      <c r="AB997" s="6">
        <f>VLOOKUP(Feedback[[#This Row],[Room service]],Rating_Range[],2,0)</f>
        <v>3</v>
      </c>
      <c r="AC997" s="6">
        <f>VLOOKUP(Feedback[[#This Row],[Room cleanliness]],Rating_Range[],2,0)</f>
        <v>5</v>
      </c>
      <c r="AD997" s="6">
        <f>VLOOKUP(Feedback[[#This Row],[Food quality]],Rating_Range[],2,0)</f>
        <v>3</v>
      </c>
      <c r="AE997" s="6">
        <f>VLOOKUP(Feedback[[#This Row],[Variety of food]],Rating_Range[],2,0)</f>
        <v>1</v>
      </c>
      <c r="AF997" s="6">
        <f>VLOOKUP(Feedback[[#This Row],[Broadband &amp; TV]],Rating_Range[],2,0)</f>
        <v>5</v>
      </c>
      <c r="AG997" s="6">
        <f>VLOOKUP(Feedback[[#This Row],[Gym]],Rating_Range[],2,0)</f>
        <v>5</v>
      </c>
      <c r="AH997" s="6">
        <f>AVERAGE(Feedback[[#This Row],[S.A]:[Gymm]])</f>
        <v>3.875</v>
      </c>
      <c r="AI997" s="6">
        <f>AVERAGE(Feedback[[#This Row],[S.A]:[C-I-P]])</f>
        <v>4.5</v>
      </c>
      <c r="AJ997" s="6">
        <f>AVERAGE(Feedback[[#This Row],[RM_S]:[RM_C]])</f>
        <v>4</v>
      </c>
      <c r="AK997" s="6">
        <f>AVERAGE(Feedback[[#This Row],[F_Q]:[Var_Food]])</f>
        <v>2</v>
      </c>
      <c r="AL997" s="6">
        <f>AVERAGE(Feedback[[#This Row],[B &amp; TV]:[Gymm]])</f>
        <v>5</v>
      </c>
    </row>
    <row r="998" spans="1:38" x14ac:dyDescent="0.3">
      <c r="A998">
        <v>997</v>
      </c>
      <c r="B998" s="1">
        <v>44153</v>
      </c>
      <c r="C998" s="1">
        <v>44156</v>
      </c>
      <c r="D998" s="5">
        <f>INT(YEAR(Feedback[[#This Row],[Checkin Date]]))</f>
        <v>2020</v>
      </c>
      <c r="E998" s="5" t="s">
        <v>2015</v>
      </c>
      <c r="F998" s="5" t="str">
        <f>TEXT(Feedback[[#This Row],[Checkin Date]],"dddd")</f>
        <v>Wednesday</v>
      </c>
      <c r="G998" s="5" t="str">
        <f>IF(OR(Feedback[[#This Row],[Checkin Day]]="Monday",Feedback[[#This Row],[Checkin Day]]="Tuesday",Feedback[[#This Row],[Checkin Day]]="Wednesday",Feedback[[#This Row],[Checkin Day]]="Thursday"),"Weekdays","Weekends")</f>
        <v>Weekdays</v>
      </c>
      <c r="H998">
        <v>3</v>
      </c>
      <c r="I9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998" t="s">
        <v>1028</v>
      </c>
      <c r="K998" t="s">
        <v>21</v>
      </c>
      <c r="L998" s="1">
        <v>36516</v>
      </c>
      <c r="M998" s="5">
        <f ca="1">DATEDIF(Feedback[[#This Row],[Date of Birth]],TODAY(),"Y")</f>
        <v>25</v>
      </c>
      <c r="N998" t="s">
        <v>35</v>
      </c>
      <c r="O998" t="s">
        <v>1994</v>
      </c>
      <c r="P998">
        <v>1</v>
      </c>
      <c r="Q998">
        <v>9</v>
      </c>
      <c r="R998" t="s">
        <v>24</v>
      </c>
      <c r="S998" t="s">
        <v>25</v>
      </c>
      <c r="T998" t="s">
        <v>28</v>
      </c>
      <c r="U998" t="s">
        <v>27</v>
      </c>
      <c r="V998" t="s">
        <v>25</v>
      </c>
      <c r="W998" t="s">
        <v>24</v>
      </c>
      <c r="X998" t="s">
        <v>26</v>
      </c>
      <c r="Y998" t="s">
        <v>26</v>
      </c>
      <c r="Z998" s="6">
        <f>VLOOKUP(Feedback[[#This Row],[Staff attitude]],Rating_Range[],2,0)</f>
        <v>3</v>
      </c>
      <c r="AA998" s="6">
        <f>VLOOKUP(Feedback[[#This Row],[Check-in Process]],Rating_Range[],2,0)</f>
        <v>4</v>
      </c>
      <c r="AB998" s="6">
        <f>VLOOKUP(Feedback[[#This Row],[Room service]],Rating_Range[],2,0)</f>
        <v>5</v>
      </c>
      <c r="AC998" s="6">
        <f>VLOOKUP(Feedback[[#This Row],[Room cleanliness]],Rating_Range[],2,0)</f>
        <v>2</v>
      </c>
      <c r="AD998" s="6">
        <f>VLOOKUP(Feedback[[#This Row],[Food quality]],Rating_Range[],2,0)</f>
        <v>4</v>
      </c>
      <c r="AE998" s="6">
        <f>VLOOKUP(Feedback[[#This Row],[Variety of food]],Rating_Range[],2,0)</f>
        <v>3</v>
      </c>
      <c r="AF998" s="6">
        <f>VLOOKUP(Feedback[[#This Row],[Broadband &amp; TV]],Rating_Range[],2,0)</f>
        <v>1</v>
      </c>
      <c r="AG998" s="6">
        <f>VLOOKUP(Feedback[[#This Row],[Gym]],Rating_Range[],2,0)</f>
        <v>1</v>
      </c>
      <c r="AH998" s="6">
        <f>AVERAGE(Feedback[[#This Row],[S.A]:[Gymm]])</f>
        <v>2.875</v>
      </c>
      <c r="AI998" s="6">
        <f>AVERAGE(Feedback[[#This Row],[S.A]:[C-I-P]])</f>
        <v>3.5</v>
      </c>
      <c r="AJ998" s="6">
        <f>AVERAGE(Feedback[[#This Row],[RM_S]:[RM_C]])</f>
        <v>3.5</v>
      </c>
      <c r="AK998" s="6">
        <f>AVERAGE(Feedback[[#This Row],[F_Q]:[Var_Food]])</f>
        <v>3.5</v>
      </c>
      <c r="AL998" s="6">
        <f>AVERAGE(Feedback[[#This Row],[B &amp; TV]:[Gymm]])</f>
        <v>1</v>
      </c>
    </row>
    <row r="999" spans="1:38" x14ac:dyDescent="0.3">
      <c r="A999">
        <v>998</v>
      </c>
      <c r="B999" s="1">
        <v>44609</v>
      </c>
      <c r="C999" s="1">
        <v>44637</v>
      </c>
      <c r="D999" s="5">
        <f>INT(YEAR(Feedback[[#This Row],[Checkin Date]]))</f>
        <v>2022</v>
      </c>
      <c r="E999" s="5" t="s">
        <v>2018</v>
      </c>
      <c r="F999" s="5" t="str">
        <f>TEXT(Feedback[[#This Row],[Checkin Date]],"dddd")</f>
        <v>Thursday</v>
      </c>
      <c r="G999" s="5" t="str">
        <f>IF(OR(Feedback[[#This Row],[Checkin Day]]="Monday",Feedback[[#This Row],[Checkin Day]]="Tuesday",Feedback[[#This Row],[Checkin Day]]="Wednesday",Feedback[[#This Row],[Checkin Day]]="Thursday"),"Weekdays","Weekends")</f>
        <v>Weekdays</v>
      </c>
      <c r="H999">
        <v>28</v>
      </c>
      <c r="I9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999" t="s">
        <v>1029</v>
      </c>
      <c r="K999" t="s">
        <v>21</v>
      </c>
      <c r="L999" s="1">
        <v>37068</v>
      </c>
      <c r="M999" s="5">
        <f ca="1">DATEDIF(Feedback[[#This Row],[Date of Birth]],TODAY(),"Y")</f>
        <v>24</v>
      </c>
      <c r="N999" t="s">
        <v>22</v>
      </c>
      <c r="O999" t="s">
        <v>23</v>
      </c>
      <c r="P999">
        <v>5</v>
      </c>
      <c r="Q999">
        <v>9</v>
      </c>
      <c r="R999" t="s">
        <v>24</v>
      </c>
      <c r="S999" t="s">
        <v>25</v>
      </c>
      <c r="T999" t="s">
        <v>24</v>
      </c>
      <c r="U999" t="s">
        <v>26</v>
      </c>
      <c r="V999" t="s">
        <v>28</v>
      </c>
      <c r="W999" t="s">
        <v>26</v>
      </c>
      <c r="X999" t="s">
        <v>26</v>
      </c>
      <c r="Y999" t="s">
        <v>24</v>
      </c>
      <c r="Z999" s="6">
        <f>VLOOKUP(Feedback[[#This Row],[Staff attitude]],Rating_Range[],2,0)</f>
        <v>3</v>
      </c>
      <c r="AA999" s="6">
        <f>VLOOKUP(Feedback[[#This Row],[Check-in Process]],Rating_Range[],2,0)</f>
        <v>4</v>
      </c>
      <c r="AB999" s="6">
        <f>VLOOKUP(Feedback[[#This Row],[Room service]],Rating_Range[],2,0)</f>
        <v>3</v>
      </c>
      <c r="AC999" s="6">
        <f>VLOOKUP(Feedback[[#This Row],[Room cleanliness]],Rating_Range[],2,0)</f>
        <v>1</v>
      </c>
      <c r="AD999" s="6">
        <f>VLOOKUP(Feedback[[#This Row],[Food quality]],Rating_Range[],2,0)</f>
        <v>5</v>
      </c>
      <c r="AE999" s="6">
        <f>VLOOKUP(Feedback[[#This Row],[Variety of food]],Rating_Range[],2,0)</f>
        <v>1</v>
      </c>
      <c r="AF999" s="6">
        <f>VLOOKUP(Feedback[[#This Row],[Broadband &amp; TV]],Rating_Range[],2,0)</f>
        <v>1</v>
      </c>
      <c r="AG999" s="6">
        <f>VLOOKUP(Feedback[[#This Row],[Gym]],Rating_Range[],2,0)</f>
        <v>3</v>
      </c>
      <c r="AH999" s="6">
        <f>AVERAGE(Feedback[[#This Row],[S.A]:[Gymm]])</f>
        <v>2.625</v>
      </c>
      <c r="AI999" s="6">
        <f>AVERAGE(Feedback[[#This Row],[S.A]:[C-I-P]])</f>
        <v>3.5</v>
      </c>
      <c r="AJ999" s="6">
        <f>AVERAGE(Feedback[[#This Row],[RM_S]:[RM_C]])</f>
        <v>2</v>
      </c>
      <c r="AK999" s="6">
        <f>AVERAGE(Feedback[[#This Row],[F_Q]:[Var_Food]])</f>
        <v>3</v>
      </c>
      <c r="AL999" s="6">
        <f>AVERAGE(Feedback[[#This Row],[B &amp; TV]:[Gymm]])</f>
        <v>2</v>
      </c>
    </row>
    <row r="1000" spans="1:38" x14ac:dyDescent="0.3">
      <c r="A1000">
        <v>999</v>
      </c>
      <c r="B1000" s="1">
        <v>44357</v>
      </c>
      <c r="C1000" s="1">
        <v>44362</v>
      </c>
      <c r="D1000" s="5">
        <f>INT(YEAR(Feedback[[#This Row],[Checkin Date]]))</f>
        <v>2021</v>
      </c>
      <c r="E1000" s="5" t="s">
        <v>2009</v>
      </c>
      <c r="F1000" s="5" t="str">
        <f>TEXT(Feedback[[#This Row],[Checkin Date]],"dddd")</f>
        <v>Thursday</v>
      </c>
      <c r="G1000" s="5" t="str">
        <f>IF(OR(Feedback[[#This Row],[Checkin Day]]="Monday",Feedback[[#This Row],[Checkin Day]]="Tuesday",Feedback[[#This Row],[Checkin Day]]="Wednesday",Feedback[[#This Row],[Checkin Day]]="Thursday"),"Weekdays","Weekends")</f>
        <v>Weekdays</v>
      </c>
      <c r="H1000">
        <v>5</v>
      </c>
      <c r="I10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000" t="s">
        <v>1030</v>
      </c>
      <c r="K1000" t="s">
        <v>21</v>
      </c>
      <c r="L1000" s="1">
        <v>25022</v>
      </c>
      <c r="M1000" s="5">
        <f ca="1">DATEDIF(Feedback[[#This Row],[Date of Birth]],TODAY(),"Y")</f>
        <v>56</v>
      </c>
      <c r="N1000" t="s">
        <v>22</v>
      </c>
      <c r="O1000" t="s">
        <v>23</v>
      </c>
      <c r="P1000">
        <v>5</v>
      </c>
      <c r="Q1000">
        <v>9</v>
      </c>
      <c r="R1000" t="s">
        <v>25</v>
      </c>
      <c r="S1000" t="s">
        <v>25</v>
      </c>
      <c r="T1000" t="s">
        <v>28</v>
      </c>
      <c r="U1000" t="s">
        <v>27</v>
      </c>
      <c r="V1000" t="s">
        <v>26</v>
      </c>
      <c r="W1000" t="s">
        <v>27</v>
      </c>
      <c r="X1000" t="s">
        <v>28</v>
      </c>
      <c r="Y1000" t="s">
        <v>28</v>
      </c>
      <c r="Z1000" s="6">
        <f>VLOOKUP(Feedback[[#This Row],[Staff attitude]],Rating_Range[],2,0)</f>
        <v>4</v>
      </c>
      <c r="AA1000" s="6">
        <f>VLOOKUP(Feedback[[#This Row],[Check-in Process]],Rating_Range[],2,0)</f>
        <v>4</v>
      </c>
      <c r="AB1000" s="6">
        <f>VLOOKUP(Feedback[[#This Row],[Room service]],Rating_Range[],2,0)</f>
        <v>5</v>
      </c>
      <c r="AC1000" s="6">
        <f>VLOOKUP(Feedback[[#This Row],[Room cleanliness]],Rating_Range[],2,0)</f>
        <v>2</v>
      </c>
      <c r="AD1000" s="6">
        <f>VLOOKUP(Feedback[[#This Row],[Food quality]],Rating_Range[],2,0)</f>
        <v>1</v>
      </c>
      <c r="AE1000" s="6">
        <f>VLOOKUP(Feedback[[#This Row],[Variety of food]],Rating_Range[],2,0)</f>
        <v>2</v>
      </c>
      <c r="AF1000" s="6">
        <f>VLOOKUP(Feedback[[#This Row],[Broadband &amp; TV]],Rating_Range[],2,0)</f>
        <v>5</v>
      </c>
      <c r="AG1000" s="6">
        <f>VLOOKUP(Feedback[[#This Row],[Gym]],Rating_Range[],2,0)</f>
        <v>5</v>
      </c>
      <c r="AH1000" s="6">
        <f>AVERAGE(Feedback[[#This Row],[S.A]:[Gymm]])</f>
        <v>3.5</v>
      </c>
      <c r="AI1000" s="6">
        <f>AVERAGE(Feedback[[#This Row],[S.A]:[C-I-P]])</f>
        <v>4</v>
      </c>
      <c r="AJ1000" s="6">
        <f>AVERAGE(Feedback[[#This Row],[RM_S]:[RM_C]])</f>
        <v>3.5</v>
      </c>
      <c r="AK1000" s="6">
        <f>AVERAGE(Feedback[[#This Row],[F_Q]:[Var_Food]])</f>
        <v>1.5</v>
      </c>
      <c r="AL1000" s="6">
        <f>AVERAGE(Feedback[[#This Row],[B &amp; TV]:[Gymm]])</f>
        <v>5</v>
      </c>
    </row>
    <row r="1001" spans="1:38" x14ac:dyDescent="0.3">
      <c r="A1001">
        <v>1000</v>
      </c>
      <c r="B1001" s="1">
        <v>44533</v>
      </c>
      <c r="C1001" s="1">
        <v>44544</v>
      </c>
      <c r="D1001" s="5">
        <f>INT(YEAR(Feedback[[#This Row],[Checkin Date]]))</f>
        <v>2021</v>
      </c>
      <c r="E1001" s="5" t="s">
        <v>2010</v>
      </c>
      <c r="F1001" s="5" t="str">
        <f>TEXT(Feedback[[#This Row],[Checkin Date]],"dddd")</f>
        <v>Friday</v>
      </c>
      <c r="G1001" s="5" t="str">
        <f>IF(OR(Feedback[[#This Row],[Checkin Day]]="Monday",Feedback[[#This Row],[Checkin Day]]="Tuesday",Feedback[[#This Row],[Checkin Day]]="Wednesday",Feedback[[#This Row],[Checkin Day]]="Thursday"),"Weekdays","Weekends")</f>
        <v>Weekends</v>
      </c>
      <c r="H1001">
        <v>11</v>
      </c>
      <c r="I10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01" t="s">
        <v>1031</v>
      </c>
      <c r="K1001" t="s">
        <v>21</v>
      </c>
      <c r="L1001" s="1">
        <v>33171</v>
      </c>
      <c r="M1001" s="5">
        <f ca="1">DATEDIF(Feedback[[#This Row],[Date of Birth]],TODAY(),"Y")</f>
        <v>34</v>
      </c>
      <c r="N1001" t="s">
        <v>22</v>
      </c>
      <c r="O1001" t="s">
        <v>23</v>
      </c>
      <c r="P1001">
        <v>5</v>
      </c>
      <c r="Q1001">
        <v>4</v>
      </c>
      <c r="R1001" t="s">
        <v>25</v>
      </c>
      <c r="S1001" t="s">
        <v>27</v>
      </c>
      <c r="T1001" t="s">
        <v>24</v>
      </c>
      <c r="U1001" t="s">
        <v>26</v>
      </c>
      <c r="V1001" t="s">
        <v>28</v>
      </c>
      <c r="W1001" t="s">
        <v>26</v>
      </c>
      <c r="X1001" t="s">
        <v>24</v>
      </c>
      <c r="Y1001" t="s">
        <v>26</v>
      </c>
      <c r="Z1001" s="6">
        <f>VLOOKUP(Feedback[[#This Row],[Staff attitude]],Rating_Range[],2,0)</f>
        <v>4</v>
      </c>
      <c r="AA1001" s="6">
        <f>VLOOKUP(Feedback[[#This Row],[Check-in Process]],Rating_Range[],2,0)</f>
        <v>2</v>
      </c>
      <c r="AB1001" s="6">
        <f>VLOOKUP(Feedback[[#This Row],[Room service]],Rating_Range[],2,0)</f>
        <v>3</v>
      </c>
      <c r="AC1001" s="6">
        <f>VLOOKUP(Feedback[[#This Row],[Room cleanliness]],Rating_Range[],2,0)</f>
        <v>1</v>
      </c>
      <c r="AD1001" s="6">
        <f>VLOOKUP(Feedback[[#This Row],[Food quality]],Rating_Range[],2,0)</f>
        <v>5</v>
      </c>
      <c r="AE1001" s="6">
        <f>VLOOKUP(Feedback[[#This Row],[Variety of food]],Rating_Range[],2,0)</f>
        <v>1</v>
      </c>
      <c r="AF1001" s="6">
        <f>VLOOKUP(Feedback[[#This Row],[Broadband &amp; TV]],Rating_Range[],2,0)</f>
        <v>3</v>
      </c>
      <c r="AG1001" s="6">
        <f>VLOOKUP(Feedback[[#This Row],[Gym]],Rating_Range[],2,0)</f>
        <v>1</v>
      </c>
      <c r="AH1001" s="6">
        <f>AVERAGE(Feedback[[#This Row],[S.A]:[Gymm]])</f>
        <v>2.5</v>
      </c>
      <c r="AI1001" s="6">
        <f>AVERAGE(Feedback[[#This Row],[S.A]:[C-I-P]])</f>
        <v>3</v>
      </c>
      <c r="AJ1001" s="6">
        <f>AVERAGE(Feedback[[#This Row],[RM_S]:[RM_C]])</f>
        <v>2</v>
      </c>
      <c r="AK1001" s="6">
        <f>AVERAGE(Feedback[[#This Row],[F_Q]:[Var_Food]])</f>
        <v>3</v>
      </c>
      <c r="AL1001" s="6">
        <f>AVERAGE(Feedback[[#This Row],[B &amp; TV]:[Gymm]])</f>
        <v>2</v>
      </c>
    </row>
    <row r="1002" spans="1:38" x14ac:dyDescent="0.3">
      <c r="A1002">
        <v>1001</v>
      </c>
      <c r="B1002" s="1">
        <v>44022</v>
      </c>
      <c r="C1002" s="1">
        <v>44033</v>
      </c>
      <c r="D1002" s="5">
        <f>INT(YEAR(Feedback[[#This Row],[Checkin Date]]))</f>
        <v>2020</v>
      </c>
      <c r="E1002" s="5" t="s">
        <v>2016</v>
      </c>
      <c r="F1002" s="5" t="str">
        <f>TEXT(Feedback[[#This Row],[Checkin Date]],"dddd")</f>
        <v>Friday</v>
      </c>
      <c r="G1002" s="5" t="str">
        <f>IF(OR(Feedback[[#This Row],[Checkin Day]]="Monday",Feedback[[#This Row],[Checkin Day]]="Tuesday",Feedback[[#This Row],[Checkin Day]]="Wednesday",Feedback[[#This Row],[Checkin Day]]="Thursday"),"Weekdays","Weekends")</f>
        <v>Weekends</v>
      </c>
      <c r="H1002">
        <v>11</v>
      </c>
      <c r="I10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02" t="s">
        <v>1032</v>
      </c>
      <c r="K1002" t="s">
        <v>37</v>
      </c>
      <c r="L1002" s="1">
        <v>38822</v>
      </c>
      <c r="M1002" s="5">
        <f ca="1">DATEDIF(Feedback[[#This Row],[Date of Birth]],TODAY(),"Y")</f>
        <v>19</v>
      </c>
      <c r="N1002" t="s">
        <v>31</v>
      </c>
      <c r="O1002" t="s">
        <v>1994</v>
      </c>
      <c r="P1002">
        <v>2</v>
      </c>
      <c r="Q1002">
        <v>6</v>
      </c>
      <c r="R1002" t="s">
        <v>24</v>
      </c>
      <c r="S1002" t="s">
        <v>28</v>
      </c>
      <c r="T1002" t="s">
        <v>24</v>
      </c>
      <c r="U1002" t="s">
        <v>28</v>
      </c>
      <c r="V1002" t="s">
        <v>27</v>
      </c>
      <c r="W1002" t="s">
        <v>27</v>
      </c>
      <c r="X1002" t="s">
        <v>26</v>
      </c>
      <c r="Y1002" t="s">
        <v>24</v>
      </c>
      <c r="Z1002" s="6">
        <f>VLOOKUP(Feedback[[#This Row],[Staff attitude]],Rating_Range[],2,0)</f>
        <v>3</v>
      </c>
      <c r="AA1002" s="6">
        <f>VLOOKUP(Feedback[[#This Row],[Check-in Process]],Rating_Range[],2,0)</f>
        <v>5</v>
      </c>
      <c r="AB1002" s="6">
        <f>VLOOKUP(Feedback[[#This Row],[Room service]],Rating_Range[],2,0)</f>
        <v>3</v>
      </c>
      <c r="AC1002" s="6">
        <f>VLOOKUP(Feedback[[#This Row],[Room cleanliness]],Rating_Range[],2,0)</f>
        <v>5</v>
      </c>
      <c r="AD1002" s="6">
        <f>VLOOKUP(Feedback[[#This Row],[Food quality]],Rating_Range[],2,0)</f>
        <v>2</v>
      </c>
      <c r="AE1002" s="6">
        <f>VLOOKUP(Feedback[[#This Row],[Variety of food]],Rating_Range[],2,0)</f>
        <v>2</v>
      </c>
      <c r="AF1002" s="6">
        <f>VLOOKUP(Feedback[[#This Row],[Broadband &amp; TV]],Rating_Range[],2,0)</f>
        <v>1</v>
      </c>
      <c r="AG1002" s="6">
        <f>VLOOKUP(Feedback[[#This Row],[Gym]],Rating_Range[],2,0)</f>
        <v>3</v>
      </c>
      <c r="AH1002" s="6">
        <f>AVERAGE(Feedback[[#This Row],[S.A]:[Gymm]])</f>
        <v>3</v>
      </c>
      <c r="AI1002" s="6">
        <f>AVERAGE(Feedback[[#This Row],[S.A]:[C-I-P]])</f>
        <v>4</v>
      </c>
      <c r="AJ1002" s="6">
        <f>AVERAGE(Feedback[[#This Row],[RM_S]:[RM_C]])</f>
        <v>4</v>
      </c>
      <c r="AK1002" s="6">
        <f>AVERAGE(Feedback[[#This Row],[F_Q]:[Var_Food]])</f>
        <v>2</v>
      </c>
      <c r="AL1002" s="6">
        <f>AVERAGE(Feedback[[#This Row],[B &amp; TV]:[Gymm]])</f>
        <v>2</v>
      </c>
    </row>
    <row r="1003" spans="1:38" x14ac:dyDescent="0.3">
      <c r="A1003">
        <v>1002</v>
      </c>
      <c r="B1003" s="1">
        <v>44260</v>
      </c>
      <c r="C1003" s="1">
        <v>44282</v>
      </c>
      <c r="D1003" s="5">
        <f>INT(YEAR(Feedback[[#This Row],[Checkin Date]]))</f>
        <v>2021</v>
      </c>
      <c r="E1003" s="5" t="s">
        <v>2017</v>
      </c>
      <c r="F1003" s="5" t="str">
        <f>TEXT(Feedback[[#This Row],[Checkin Date]],"dddd")</f>
        <v>Friday</v>
      </c>
      <c r="G1003" s="5" t="str">
        <f>IF(OR(Feedback[[#This Row],[Checkin Day]]="Monday",Feedback[[#This Row],[Checkin Day]]="Tuesday",Feedback[[#This Row],[Checkin Day]]="Wednesday",Feedback[[#This Row],[Checkin Day]]="Thursday"),"Weekdays","Weekends")</f>
        <v>Weekends</v>
      </c>
      <c r="H1003">
        <v>22</v>
      </c>
      <c r="I10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03" t="s">
        <v>1033</v>
      </c>
      <c r="K1003" t="s">
        <v>21</v>
      </c>
      <c r="L1003" s="1">
        <v>24318</v>
      </c>
      <c r="M1003" s="5">
        <f ca="1">DATEDIF(Feedback[[#This Row],[Date of Birth]],TODAY(),"Y")</f>
        <v>58</v>
      </c>
      <c r="N1003" t="s">
        <v>22</v>
      </c>
      <c r="O1003" t="s">
        <v>1993</v>
      </c>
      <c r="P1003">
        <v>5</v>
      </c>
      <c r="Q1003">
        <v>7</v>
      </c>
      <c r="R1003" t="s">
        <v>25</v>
      </c>
      <c r="S1003" t="s">
        <v>24</v>
      </c>
      <c r="T1003" t="s">
        <v>28</v>
      </c>
      <c r="U1003" t="s">
        <v>25</v>
      </c>
      <c r="V1003" t="s">
        <v>26</v>
      </c>
      <c r="W1003" t="s">
        <v>26</v>
      </c>
      <c r="X1003" t="s">
        <v>24</v>
      </c>
      <c r="Y1003" t="s">
        <v>26</v>
      </c>
      <c r="Z1003" s="6">
        <f>VLOOKUP(Feedback[[#This Row],[Staff attitude]],Rating_Range[],2,0)</f>
        <v>4</v>
      </c>
      <c r="AA1003" s="6">
        <f>VLOOKUP(Feedback[[#This Row],[Check-in Process]],Rating_Range[],2,0)</f>
        <v>3</v>
      </c>
      <c r="AB1003" s="6">
        <f>VLOOKUP(Feedback[[#This Row],[Room service]],Rating_Range[],2,0)</f>
        <v>5</v>
      </c>
      <c r="AC1003" s="6">
        <f>VLOOKUP(Feedback[[#This Row],[Room cleanliness]],Rating_Range[],2,0)</f>
        <v>4</v>
      </c>
      <c r="AD1003" s="6">
        <f>VLOOKUP(Feedback[[#This Row],[Food quality]],Rating_Range[],2,0)</f>
        <v>1</v>
      </c>
      <c r="AE1003" s="6">
        <f>VLOOKUP(Feedback[[#This Row],[Variety of food]],Rating_Range[],2,0)</f>
        <v>1</v>
      </c>
      <c r="AF1003" s="6">
        <f>VLOOKUP(Feedback[[#This Row],[Broadband &amp; TV]],Rating_Range[],2,0)</f>
        <v>3</v>
      </c>
      <c r="AG1003" s="6">
        <f>VLOOKUP(Feedback[[#This Row],[Gym]],Rating_Range[],2,0)</f>
        <v>1</v>
      </c>
      <c r="AH1003" s="6">
        <f>AVERAGE(Feedback[[#This Row],[S.A]:[Gymm]])</f>
        <v>2.75</v>
      </c>
      <c r="AI1003" s="6">
        <f>AVERAGE(Feedback[[#This Row],[S.A]:[C-I-P]])</f>
        <v>3.5</v>
      </c>
      <c r="AJ1003" s="6">
        <f>AVERAGE(Feedback[[#This Row],[RM_S]:[RM_C]])</f>
        <v>4.5</v>
      </c>
      <c r="AK1003" s="6">
        <f>AVERAGE(Feedback[[#This Row],[F_Q]:[Var_Food]])</f>
        <v>1</v>
      </c>
      <c r="AL1003" s="6">
        <f>AVERAGE(Feedback[[#This Row],[B &amp; TV]:[Gymm]])</f>
        <v>2</v>
      </c>
    </row>
    <row r="1004" spans="1:38" x14ac:dyDescent="0.3">
      <c r="A1004">
        <v>1003</v>
      </c>
      <c r="B1004" s="1">
        <v>44799</v>
      </c>
      <c r="C1004" s="1">
        <v>44825</v>
      </c>
      <c r="D1004" s="5">
        <f>INT(YEAR(Feedback[[#This Row],[Checkin Date]]))</f>
        <v>2022</v>
      </c>
      <c r="E1004" s="5" t="s">
        <v>2012</v>
      </c>
      <c r="F1004" s="5" t="str">
        <f>TEXT(Feedback[[#This Row],[Checkin Date]],"dddd")</f>
        <v>Friday</v>
      </c>
      <c r="G1004" s="5" t="str">
        <f>IF(OR(Feedback[[#This Row],[Checkin Day]]="Monday",Feedback[[#This Row],[Checkin Day]]="Tuesday",Feedback[[#This Row],[Checkin Day]]="Wednesday",Feedback[[#This Row],[Checkin Day]]="Thursday"),"Weekdays","Weekends")</f>
        <v>Weekends</v>
      </c>
      <c r="H1004">
        <v>26</v>
      </c>
      <c r="I10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04" t="s">
        <v>1034</v>
      </c>
      <c r="K1004" t="s">
        <v>21</v>
      </c>
      <c r="L1004" s="1">
        <v>28682</v>
      </c>
      <c r="M1004" s="5">
        <f ca="1">DATEDIF(Feedback[[#This Row],[Date of Birth]],TODAY(),"Y")</f>
        <v>46</v>
      </c>
      <c r="N1004" t="s">
        <v>22</v>
      </c>
      <c r="O1004" t="s">
        <v>23</v>
      </c>
      <c r="P1004">
        <v>4</v>
      </c>
      <c r="Q1004">
        <v>9</v>
      </c>
      <c r="R1004" t="s">
        <v>28</v>
      </c>
      <c r="S1004" t="s">
        <v>25</v>
      </c>
      <c r="T1004" t="s">
        <v>25</v>
      </c>
      <c r="U1004" t="s">
        <v>26</v>
      </c>
      <c r="V1004" t="s">
        <v>25</v>
      </c>
      <c r="W1004" t="s">
        <v>28</v>
      </c>
      <c r="X1004" t="s">
        <v>27</v>
      </c>
      <c r="Y1004" t="s">
        <v>25</v>
      </c>
      <c r="Z1004" s="6">
        <f>VLOOKUP(Feedback[[#This Row],[Staff attitude]],Rating_Range[],2,0)</f>
        <v>5</v>
      </c>
      <c r="AA1004" s="6">
        <f>VLOOKUP(Feedback[[#This Row],[Check-in Process]],Rating_Range[],2,0)</f>
        <v>4</v>
      </c>
      <c r="AB1004" s="6">
        <f>VLOOKUP(Feedback[[#This Row],[Room service]],Rating_Range[],2,0)</f>
        <v>4</v>
      </c>
      <c r="AC1004" s="6">
        <f>VLOOKUP(Feedback[[#This Row],[Room cleanliness]],Rating_Range[],2,0)</f>
        <v>1</v>
      </c>
      <c r="AD1004" s="6">
        <f>VLOOKUP(Feedback[[#This Row],[Food quality]],Rating_Range[],2,0)</f>
        <v>4</v>
      </c>
      <c r="AE1004" s="6">
        <f>VLOOKUP(Feedback[[#This Row],[Variety of food]],Rating_Range[],2,0)</f>
        <v>5</v>
      </c>
      <c r="AF1004" s="6">
        <f>VLOOKUP(Feedback[[#This Row],[Broadband &amp; TV]],Rating_Range[],2,0)</f>
        <v>2</v>
      </c>
      <c r="AG1004" s="6">
        <f>VLOOKUP(Feedback[[#This Row],[Gym]],Rating_Range[],2,0)</f>
        <v>4</v>
      </c>
      <c r="AH1004" s="6">
        <f>AVERAGE(Feedback[[#This Row],[S.A]:[Gymm]])</f>
        <v>3.625</v>
      </c>
      <c r="AI1004" s="6">
        <f>AVERAGE(Feedback[[#This Row],[S.A]:[C-I-P]])</f>
        <v>4.5</v>
      </c>
      <c r="AJ1004" s="6">
        <f>AVERAGE(Feedback[[#This Row],[RM_S]:[RM_C]])</f>
        <v>2.5</v>
      </c>
      <c r="AK1004" s="6">
        <f>AVERAGE(Feedback[[#This Row],[F_Q]:[Var_Food]])</f>
        <v>4.5</v>
      </c>
      <c r="AL1004" s="6">
        <f>AVERAGE(Feedback[[#This Row],[B &amp; TV]:[Gymm]])</f>
        <v>3</v>
      </c>
    </row>
    <row r="1005" spans="1:38" x14ac:dyDescent="0.3">
      <c r="A1005">
        <v>1004</v>
      </c>
      <c r="B1005" s="1">
        <v>44494</v>
      </c>
      <c r="C1005" s="1">
        <v>44514</v>
      </c>
      <c r="D1005" s="5">
        <f>INT(YEAR(Feedback[[#This Row],[Checkin Date]]))</f>
        <v>2021</v>
      </c>
      <c r="E1005" s="5" t="s">
        <v>2013</v>
      </c>
      <c r="F1005" s="5" t="str">
        <f>TEXT(Feedback[[#This Row],[Checkin Date]],"dddd")</f>
        <v>Monday</v>
      </c>
      <c r="G1005" s="5" t="str">
        <f>IF(OR(Feedback[[#This Row],[Checkin Day]]="Monday",Feedback[[#This Row],[Checkin Day]]="Tuesday",Feedback[[#This Row],[Checkin Day]]="Wednesday",Feedback[[#This Row],[Checkin Day]]="Thursday"),"Weekdays","Weekends")</f>
        <v>Weekdays</v>
      </c>
      <c r="H1005">
        <v>20</v>
      </c>
      <c r="I10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05" t="s">
        <v>1035</v>
      </c>
      <c r="K1005" t="s">
        <v>37</v>
      </c>
      <c r="L1005" s="1">
        <v>22691</v>
      </c>
      <c r="M1005" s="5">
        <f ca="1">DATEDIF(Feedback[[#This Row],[Date of Birth]],TODAY(),"Y")</f>
        <v>63</v>
      </c>
      <c r="N1005" t="s">
        <v>35</v>
      </c>
      <c r="O1005" t="s">
        <v>1991</v>
      </c>
      <c r="P1005">
        <v>4</v>
      </c>
      <c r="Q1005">
        <v>7</v>
      </c>
      <c r="R1005" t="s">
        <v>24</v>
      </c>
      <c r="S1005" t="s">
        <v>28</v>
      </c>
      <c r="T1005" t="s">
        <v>25</v>
      </c>
      <c r="U1005" t="s">
        <v>25</v>
      </c>
      <c r="V1005" t="s">
        <v>26</v>
      </c>
      <c r="W1005" t="s">
        <v>27</v>
      </c>
      <c r="X1005" t="s">
        <v>28</v>
      </c>
      <c r="Y1005" t="s">
        <v>28</v>
      </c>
      <c r="Z1005" s="6">
        <f>VLOOKUP(Feedback[[#This Row],[Staff attitude]],Rating_Range[],2,0)</f>
        <v>3</v>
      </c>
      <c r="AA1005" s="6">
        <f>VLOOKUP(Feedback[[#This Row],[Check-in Process]],Rating_Range[],2,0)</f>
        <v>5</v>
      </c>
      <c r="AB1005" s="6">
        <f>VLOOKUP(Feedback[[#This Row],[Room service]],Rating_Range[],2,0)</f>
        <v>4</v>
      </c>
      <c r="AC1005" s="6">
        <f>VLOOKUP(Feedback[[#This Row],[Room cleanliness]],Rating_Range[],2,0)</f>
        <v>4</v>
      </c>
      <c r="AD1005" s="6">
        <f>VLOOKUP(Feedback[[#This Row],[Food quality]],Rating_Range[],2,0)</f>
        <v>1</v>
      </c>
      <c r="AE1005" s="6">
        <f>VLOOKUP(Feedback[[#This Row],[Variety of food]],Rating_Range[],2,0)</f>
        <v>2</v>
      </c>
      <c r="AF1005" s="6">
        <f>VLOOKUP(Feedback[[#This Row],[Broadband &amp; TV]],Rating_Range[],2,0)</f>
        <v>5</v>
      </c>
      <c r="AG1005" s="6">
        <f>VLOOKUP(Feedback[[#This Row],[Gym]],Rating_Range[],2,0)</f>
        <v>5</v>
      </c>
      <c r="AH1005" s="6">
        <f>AVERAGE(Feedback[[#This Row],[S.A]:[Gymm]])</f>
        <v>3.625</v>
      </c>
      <c r="AI1005" s="6">
        <f>AVERAGE(Feedback[[#This Row],[S.A]:[C-I-P]])</f>
        <v>4</v>
      </c>
      <c r="AJ1005" s="6">
        <f>AVERAGE(Feedback[[#This Row],[RM_S]:[RM_C]])</f>
        <v>4</v>
      </c>
      <c r="AK1005" s="6">
        <f>AVERAGE(Feedback[[#This Row],[F_Q]:[Var_Food]])</f>
        <v>1.5</v>
      </c>
      <c r="AL1005" s="6">
        <f>AVERAGE(Feedback[[#This Row],[B &amp; TV]:[Gymm]])</f>
        <v>5</v>
      </c>
    </row>
    <row r="1006" spans="1:38" x14ac:dyDescent="0.3">
      <c r="A1006">
        <v>1005</v>
      </c>
      <c r="B1006" s="1">
        <v>44790</v>
      </c>
      <c r="C1006" s="1">
        <v>44792</v>
      </c>
      <c r="D1006" s="5">
        <f>INT(YEAR(Feedback[[#This Row],[Checkin Date]]))</f>
        <v>2022</v>
      </c>
      <c r="E1006" s="5" t="s">
        <v>2012</v>
      </c>
      <c r="F1006" s="5" t="str">
        <f>TEXT(Feedback[[#This Row],[Checkin Date]],"dddd")</f>
        <v>Wednesday</v>
      </c>
      <c r="G1006" s="5" t="str">
        <f>IF(OR(Feedback[[#This Row],[Checkin Day]]="Monday",Feedback[[#This Row],[Checkin Day]]="Tuesday",Feedback[[#This Row],[Checkin Day]]="Wednesday",Feedback[[#This Row],[Checkin Day]]="Thursday"),"Weekdays","Weekends")</f>
        <v>Weekdays</v>
      </c>
      <c r="H1006">
        <v>2</v>
      </c>
      <c r="I10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006" t="s">
        <v>1036</v>
      </c>
      <c r="K1006" t="s">
        <v>37</v>
      </c>
      <c r="L1006" s="1">
        <v>35950</v>
      </c>
      <c r="M1006" s="5">
        <f ca="1">DATEDIF(Feedback[[#This Row],[Date of Birth]],TODAY(),"Y")</f>
        <v>27</v>
      </c>
      <c r="N1006" t="s">
        <v>35</v>
      </c>
      <c r="O1006" t="s">
        <v>23</v>
      </c>
      <c r="P1006">
        <v>2</v>
      </c>
      <c r="Q1006">
        <v>9</v>
      </c>
      <c r="R1006" t="s">
        <v>27</v>
      </c>
      <c r="S1006" t="s">
        <v>27</v>
      </c>
      <c r="T1006" t="s">
        <v>25</v>
      </c>
      <c r="U1006" t="s">
        <v>26</v>
      </c>
      <c r="V1006" t="s">
        <v>26</v>
      </c>
      <c r="W1006" t="s">
        <v>26</v>
      </c>
      <c r="X1006" t="s">
        <v>27</v>
      </c>
      <c r="Y1006" t="s">
        <v>28</v>
      </c>
      <c r="Z1006" s="6">
        <f>VLOOKUP(Feedback[[#This Row],[Staff attitude]],Rating_Range[],2,0)</f>
        <v>2</v>
      </c>
      <c r="AA1006" s="6">
        <f>VLOOKUP(Feedback[[#This Row],[Check-in Process]],Rating_Range[],2,0)</f>
        <v>2</v>
      </c>
      <c r="AB1006" s="6">
        <f>VLOOKUP(Feedback[[#This Row],[Room service]],Rating_Range[],2,0)</f>
        <v>4</v>
      </c>
      <c r="AC1006" s="6">
        <f>VLOOKUP(Feedback[[#This Row],[Room cleanliness]],Rating_Range[],2,0)</f>
        <v>1</v>
      </c>
      <c r="AD1006" s="6">
        <f>VLOOKUP(Feedback[[#This Row],[Food quality]],Rating_Range[],2,0)</f>
        <v>1</v>
      </c>
      <c r="AE1006" s="6">
        <f>VLOOKUP(Feedback[[#This Row],[Variety of food]],Rating_Range[],2,0)</f>
        <v>1</v>
      </c>
      <c r="AF1006" s="6">
        <f>VLOOKUP(Feedback[[#This Row],[Broadband &amp; TV]],Rating_Range[],2,0)</f>
        <v>2</v>
      </c>
      <c r="AG1006" s="6">
        <f>VLOOKUP(Feedback[[#This Row],[Gym]],Rating_Range[],2,0)</f>
        <v>5</v>
      </c>
      <c r="AH1006" s="6">
        <f>AVERAGE(Feedback[[#This Row],[S.A]:[Gymm]])</f>
        <v>2.25</v>
      </c>
      <c r="AI1006" s="6">
        <f>AVERAGE(Feedback[[#This Row],[S.A]:[C-I-P]])</f>
        <v>2</v>
      </c>
      <c r="AJ1006" s="6">
        <f>AVERAGE(Feedback[[#This Row],[RM_S]:[RM_C]])</f>
        <v>2.5</v>
      </c>
      <c r="AK1006" s="6">
        <f>AVERAGE(Feedback[[#This Row],[F_Q]:[Var_Food]])</f>
        <v>1</v>
      </c>
      <c r="AL1006" s="6">
        <f>AVERAGE(Feedback[[#This Row],[B &amp; TV]:[Gymm]])</f>
        <v>3.5</v>
      </c>
    </row>
    <row r="1007" spans="1:38" x14ac:dyDescent="0.3">
      <c r="A1007">
        <v>1006</v>
      </c>
      <c r="B1007" s="1">
        <v>44420</v>
      </c>
      <c r="C1007" s="1">
        <v>44439</v>
      </c>
      <c r="D1007" s="5">
        <f>INT(YEAR(Feedback[[#This Row],[Checkin Date]]))</f>
        <v>2021</v>
      </c>
      <c r="E1007" s="5" t="s">
        <v>2012</v>
      </c>
      <c r="F1007" s="5" t="str">
        <f>TEXT(Feedback[[#This Row],[Checkin Date]],"dddd")</f>
        <v>Thursday</v>
      </c>
      <c r="G1007" s="5" t="str">
        <f>IF(OR(Feedback[[#This Row],[Checkin Day]]="Monday",Feedback[[#This Row],[Checkin Day]]="Tuesday",Feedback[[#This Row],[Checkin Day]]="Wednesday",Feedback[[#This Row],[Checkin Day]]="Thursday"),"Weekdays","Weekends")</f>
        <v>Weekdays</v>
      </c>
      <c r="H1007">
        <v>19</v>
      </c>
      <c r="I10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07" t="s">
        <v>1037</v>
      </c>
      <c r="K1007" t="s">
        <v>37</v>
      </c>
      <c r="L1007" s="1">
        <v>30377</v>
      </c>
      <c r="M1007" s="5">
        <f ca="1">DATEDIF(Feedback[[#This Row],[Date of Birth]],TODAY(),"Y")</f>
        <v>42</v>
      </c>
      <c r="N1007" t="s">
        <v>31</v>
      </c>
      <c r="O1007" t="s">
        <v>1993</v>
      </c>
      <c r="P1007">
        <v>5</v>
      </c>
      <c r="Q1007">
        <v>6</v>
      </c>
      <c r="R1007" t="s">
        <v>28</v>
      </c>
      <c r="S1007" t="s">
        <v>28</v>
      </c>
      <c r="T1007" t="s">
        <v>25</v>
      </c>
      <c r="U1007" t="s">
        <v>24</v>
      </c>
      <c r="V1007" t="s">
        <v>27</v>
      </c>
      <c r="W1007" t="s">
        <v>27</v>
      </c>
      <c r="X1007" t="s">
        <v>24</v>
      </c>
      <c r="Y1007" t="s">
        <v>26</v>
      </c>
      <c r="Z1007" s="6">
        <f>VLOOKUP(Feedback[[#This Row],[Staff attitude]],Rating_Range[],2,0)</f>
        <v>5</v>
      </c>
      <c r="AA1007" s="6">
        <f>VLOOKUP(Feedback[[#This Row],[Check-in Process]],Rating_Range[],2,0)</f>
        <v>5</v>
      </c>
      <c r="AB1007" s="6">
        <f>VLOOKUP(Feedback[[#This Row],[Room service]],Rating_Range[],2,0)</f>
        <v>4</v>
      </c>
      <c r="AC1007" s="6">
        <f>VLOOKUP(Feedback[[#This Row],[Room cleanliness]],Rating_Range[],2,0)</f>
        <v>3</v>
      </c>
      <c r="AD1007" s="6">
        <f>VLOOKUP(Feedback[[#This Row],[Food quality]],Rating_Range[],2,0)</f>
        <v>2</v>
      </c>
      <c r="AE1007" s="6">
        <f>VLOOKUP(Feedback[[#This Row],[Variety of food]],Rating_Range[],2,0)</f>
        <v>2</v>
      </c>
      <c r="AF1007" s="6">
        <f>VLOOKUP(Feedback[[#This Row],[Broadband &amp; TV]],Rating_Range[],2,0)</f>
        <v>3</v>
      </c>
      <c r="AG1007" s="6">
        <f>VLOOKUP(Feedback[[#This Row],[Gym]],Rating_Range[],2,0)</f>
        <v>1</v>
      </c>
      <c r="AH1007" s="6">
        <f>AVERAGE(Feedback[[#This Row],[S.A]:[Gymm]])</f>
        <v>3.125</v>
      </c>
      <c r="AI1007" s="6">
        <f>AVERAGE(Feedback[[#This Row],[S.A]:[C-I-P]])</f>
        <v>5</v>
      </c>
      <c r="AJ1007" s="6">
        <f>AVERAGE(Feedback[[#This Row],[RM_S]:[RM_C]])</f>
        <v>3.5</v>
      </c>
      <c r="AK1007" s="6">
        <f>AVERAGE(Feedback[[#This Row],[F_Q]:[Var_Food]])</f>
        <v>2</v>
      </c>
      <c r="AL1007" s="6">
        <f>AVERAGE(Feedback[[#This Row],[B &amp; TV]:[Gymm]])</f>
        <v>2</v>
      </c>
    </row>
    <row r="1008" spans="1:38" x14ac:dyDescent="0.3">
      <c r="A1008">
        <v>1007</v>
      </c>
      <c r="B1008" s="1">
        <v>43953</v>
      </c>
      <c r="C1008" s="1">
        <v>43956</v>
      </c>
      <c r="D1008" s="5">
        <f>INT(YEAR(Feedback[[#This Row],[Checkin Date]]))</f>
        <v>2020</v>
      </c>
      <c r="E1008" s="5" t="s">
        <v>2011</v>
      </c>
      <c r="F1008" s="5" t="str">
        <f>TEXT(Feedback[[#This Row],[Checkin Date]],"dddd")</f>
        <v>Saturday</v>
      </c>
      <c r="G1008" s="5" t="str">
        <f>IF(OR(Feedback[[#This Row],[Checkin Day]]="Monday",Feedback[[#This Row],[Checkin Day]]="Tuesday",Feedback[[#This Row],[Checkin Day]]="Wednesday",Feedback[[#This Row],[Checkin Day]]="Thursday"),"Weekdays","Weekends")</f>
        <v>Weekends</v>
      </c>
      <c r="H1008">
        <v>3</v>
      </c>
      <c r="I10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008" t="s">
        <v>1038</v>
      </c>
      <c r="K1008" t="s">
        <v>21</v>
      </c>
      <c r="L1008" s="1">
        <v>35001</v>
      </c>
      <c r="M1008" s="5">
        <f ca="1">DATEDIF(Feedback[[#This Row],[Date of Birth]],TODAY(),"Y")</f>
        <v>29</v>
      </c>
      <c r="N1008" t="s">
        <v>31</v>
      </c>
      <c r="O1008" t="s">
        <v>1992</v>
      </c>
      <c r="P1008">
        <v>5</v>
      </c>
      <c r="Q1008">
        <v>9</v>
      </c>
      <c r="R1008" t="s">
        <v>28</v>
      </c>
      <c r="S1008" t="s">
        <v>28</v>
      </c>
      <c r="T1008" t="s">
        <v>25</v>
      </c>
      <c r="U1008" t="s">
        <v>24</v>
      </c>
      <c r="V1008" t="s">
        <v>26</v>
      </c>
      <c r="W1008" t="s">
        <v>26</v>
      </c>
      <c r="X1008" t="s">
        <v>24</v>
      </c>
      <c r="Y1008" t="s">
        <v>27</v>
      </c>
      <c r="Z1008" s="6">
        <f>VLOOKUP(Feedback[[#This Row],[Staff attitude]],Rating_Range[],2,0)</f>
        <v>5</v>
      </c>
      <c r="AA1008" s="6">
        <f>VLOOKUP(Feedback[[#This Row],[Check-in Process]],Rating_Range[],2,0)</f>
        <v>5</v>
      </c>
      <c r="AB1008" s="6">
        <f>VLOOKUP(Feedback[[#This Row],[Room service]],Rating_Range[],2,0)</f>
        <v>4</v>
      </c>
      <c r="AC1008" s="6">
        <f>VLOOKUP(Feedback[[#This Row],[Room cleanliness]],Rating_Range[],2,0)</f>
        <v>3</v>
      </c>
      <c r="AD1008" s="6">
        <f>VLOOKUP(Feedback[[#This Row],[Food quality]],Rating_Range[],2,0)</f>
        <v>1</v>
      </c>
      <c r="AE1008" s="6">
        <f>VLOOKUP(Feedback[[#This Row],[Variety of food]],Rating_Range[],2,0)</f>
        <v>1</v>
      </c>
      <c r="AF1008" s="6">
        <f>VLOOKUP(Feedback[[#This Row],[Broadband &amp; TV]],Rating_Range[],2,0)</f>
        <v>3</v>
      </c>
      <c r="AG1008" s="6">
        <f>VLOOKUP(Feedback[[#This Row],[Gym]],Rating_Range[],2,0)</f>
        <v>2</v>
      </c>
      <c r="AH1008" s="6">
        <f>AVERAGE(Feedback[[#This Row],[S.A]:[Gymm]])</f>
        <v>3</v>
      </c>
      <c r="AI1008" s="6">
        <f>AVERAGE(Feedback[[#This Row],[S.A]:[C-I-P]])</f>
        <v>5</v>
      </c>
      <c r="AJ1008" s="6">
        <f>AVERAGE(Feedback[[#This Row],[RM_S]:[RM_C]])</f>
        <v>3.5</v>
      </c>
      <c r="AK1008" s="6">
        <f>AVERAGE(Feedback[[#This Row],[F_Q]:[Var_Food]])</f>
        <v>1</v>
      </c>
      <c r="AL1008" s="6">
        <f>AVERAGE(Feedback[[#This Row],[B &amp; TV]:[Gymm]])</f>
        <v>2.5</v>
      </c>
    </row>
    <row r="1009" spans="1:38" x14ac:dyDescent="0.3">
      <c r="A1009">
        <v>1008</v>
      </c>
      <c r="B1009" s="1">
        <v>44180</v>
      </c>
      <c r="C1009" s="1">
        <v>44210</v>
      </c>
      <c r="D1009" s="5">
        <f>INT(YEAR(Feedback[[#This Row],[Checkin Date]]))</f>
        <v>2020</v>
      </c>
      <c r="E1009" s="5" t="s">
        <v>2010</v>
      </c>
      <c r="F1009" s="5" t="str">
        <f>TEXT(Feedback[[#This Row],[Checkin Date]],"dddd")</f>
        <v>Tuesday</v>
      </c>
      <c r="G1009" s="5" t="str">
        <f>IF(OR(Feedback[[#This Row],[Checkin Day]]="Monday",Feedback[[#This Row],[Checkin Day]]="Tuesday",Feedback[[#This Row],[Checkin Day]]="Wednesday",Feedback[[#This Row],[Checkin Day]]="Thursday"),"Weekdays","Weekends")</f>
        <v>Weekdays</v>
      </c>
      <c r="H1009">
        <v>30</v>
      </c>
      <c r="I10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09" t="s">
        <v>1039</v>
      </c>
      <c r="K1009" t="s">
        <v>21</v>
      </c>
      <c r="L1009" s="1">
        <v>19324</v>
      </c>
      <c r="M1009" s="5">
        <f ca="1">DATEDIF(Feedback[[#This Row],[Date of Birth]],TODAY(),"Y")</f>
        <v>72</v>
      </c>
      <c r="N1009" t="s">
        <v>22</v>
      </c>
      <c r="O1009" t="s">
        <v>23</v>
      </c>
      <c r="P1009">
        <v>4</v>
      </c>
      <c r="Q1009">
        <v>7</v>
      </c>
      <c r="R1009" t="s">
        <v>28</v>
      </c>
      <c r="S1009" t="s">
        <v>28</v>
      </c>
      <c r="T1009" t="s">
        <v>25</v>
      </c>
      <c r="U1009" t="s">
        <v>24</v>
      </c>
      <c r="V1009" t="s">
        <v>24</v>
      </c>
      <c r="W1009" t="s">
        <v>26</v>
      </c>
      <c r="X1009" t="s">
        <v>25</v>
      </c>
      <c r="Y1009" t="s">
        <v>27</v>
      </c>
      <c r="Z1009" s="6">
        <f>VLOOKUP(Feedback[[#This Row],[Staff attitude]],Rating_Range[],2,0)</f>
        <v>5</v>
      </c>
      <c r="AA1009" s="6">
        <f>VLOOKUP(Feedback[[#This Row],[Check-in Process]],Rating_Range[],2,0)</f>
        <v>5</v>
      </c>
      <c r="AB1009" s="6">
        <f>VLOOKUP(Feedback[[#This Row],[Room service]],Rating_Range[],2,0)</f>
        <v>4</v>
      </c>
      <c r="AC1009" s="6">
        <f>VLOOKUP(Feedback[[#This Row],[Room cleanliness]],Rating_Range[],2,0)</f>
        <v>3</v>
      </c>
      <c r="AD1009" s="6">
        <f>VLOOKUP(Feedback[[#This Row],[Food quality]],Rating_Range[],2,0)</f>
        <v>3</v>
      </c>
      <c r="AE1009" s="6">
        <f>VLOOKUP(Feedback[[#This Row],[Variety of food]],Rating_Range[],2,0)</f>
        <v>1</v>
      </c>
      <c r="AF1009" s="6">
        <f>VLOOKUP(Feedback[[#This Row],[Broadband &amp; TV]],Rating_Range[],2,0)</f>
        <v>4</v>
      </c>
      <c r="AG1009" s="6">
        <f>VLOOKUP(Feedback[[#This Row],[Gym]],Rating_Range[],2,0)</f>
        <v>2</v>
      </c>
      <c r="AH1009" s="6">
        <f>AVERAGE(Feedback[[#This Row],[S.A]:[Gymm]])</f>
        <v>3.375</v>
      </c>
      <c r="AI1009" s="6">
        <f>AVERAGE(Feedback[[#This Row],[S.A]:[C-I-P]])</f>
        <v>5</v>
      </c>
      <c r="AJ1009" s="6">
        <f>AVERAGE(Feedback[[#This Row],[RM_S]:[RM_C]])</f>
        <v>3.5</v>
      </c>
      <c r="AK1009" s="6">
        <f>AVERAGE(Feedback[[#This Row],[F_Q]:[Var_Food]])</f>
        <v>2</v>
      </c>
      <c r="AL1009" s="6">
        <f>AVERAGE(Feedback[[#This Row],[B &amp; TV]:[Gymm]])</f>
        <v>3</v>
      </c>
    </row>
    <row r="1010" spans="1:38" x14ac:dyDescent="0.3">
      <c r="A1010">
        <v>1009</v>
      </c>
      <c r="B1010" s="1">
        <v>44609</v>
      </c>
      <c r="C1010" s="1">
        <v>44618</v>
      </c>
      <c r="D1010" s="5">
        <f>INT(YEAR(Feedback[[#This Row],[Checkin Date]]))</f>
        <v>2022</v>
      </c>
      <c r="E1010" s="5" t="s">
        <v>2018</v>
      </c>
      <c r="F1010" s="5" t="str">
        <f>TEXT(Feedback[[#This Row],[Checkin Date]],"dddd")</f>
        <v>Thursday</v>
      </c>
      <c r="G1010" s="5" t="str">
        <f>IF(OR(Feedback[[#This Row],[Checkin Day]]="Monday",Feedback[[#This Row],[Checkin Day]]="Tuesday",Feedback[[#This Row],[Checkin Day]]="Wednesday",Feedback[[#This Row],[Checkin Day]]="Thursday"),"Weekdays","Weekends")</f>
        <v>Weekdays</v>
      </c>
      <c r="H1010">
        <v>9</v>
      </c>
      <c r="I10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10" t="s">
        <v>1040</v>
      </c>
      <c r="K1010" t="s">
        <v>37</v>
      </c>
      <c r="L1010" s="1">
        <v>18804</v>
      </c>
      <c r="M1010" s="5">
        <f ca="1">DATEDIF(Feedback[[#This Row],[Date of Birth]],TODAY(),"Y")</f>
        <v>74</v>
      </c>
      <c r="N1010" t="s">
        <v>22</v>
      </c>
      <c r="O1010" t="s">
        <v>23</v>
      </c>
      <c r="P1010">
        <v>4</v>
      </c>
      <c r="Q1010">
        <v>5</v>
      </c>
      <c r="R1010" t="s">
        <v>25</v>
      </c>
      <c r="S1010" t="s">
        <v>24</v>
      </c>
      <c r="T1010" t="s">
        <v>25</v>
      </c>
      <c r="U1010" t="s">
        <v>28</v>
      </c>
      <c r="V1010" t="s">
        <v>25</v>
      </c>
      <c r="W1010" t="s">
        <v>27</v>
      </c>
      <c r="X1010" t="s">
        <v>27</v>
      </c>
      <c r="Y1010" t="s">
        <v>27</v>
      </c>
      <c r="Z1010" s="6">
        <f>VLOOKUP(Feedback[[#This Row],[Staff attitude]],Rating_Range[],2,0)</f>
        <v>4</v>
      </c>
      <c r="AA1010" s="6">
        <f>VLOOKUP(Feedback[[#This Row],[Check-in Process]],Rating_Range[],2,0)</f>
        <v>3</v>
      </c>
      <c r="AB1010" s="6">
        <f>VLOOKUP(Feedback[[#This Row],[Room service]],Rating_Range[],2,0)</f>
        <v>4</v>
      </c>
      <c r="AC1010" s="6">
        <f>VLOOKUP(Feedback[[#This Row],[Room cleanliness]],Rating_Range[],2,0)</f>
        <v>5</v>
      </c>
      <c r="AD1010" s="6">
        <f>VLOOKUP(Feedback[[#This Row],[Food quality]],Rating_Range[],2,0)</f>
        <v>4</v>
      </c>
      <c r="AE1010" s="6">
        <f>VLOOKUP(Feedback[[#This Row],[Variety of food]],Rating_Range[],2,0)</f>
        <v>2</v>
      </c>
      <c r="AF1010" s="6">
        <f>VLOOKUP(Feedback[[#This Row],[Broadband &amp; TV]],Rating_Range[],2,0)</f>
        <v>2</v>
      </c>
      <c r="AG1010" s="6">
        <f>VLOOKUP(Feedback[[#This Row],[Gym]],Rating_Range[],2,0)</f>
        <v>2</v>
      </c>
      <c r="AH1010" s="6">
        <f>AVERAGE(Feedback[[#This Row],[S.A]:[Gymm]])</f>
        <v>3.25</v>
      </c>
      <c r="AI1010" s="6">
        <f>AVERAGE(Feedback[[#This Row],[S.A]:[C-I-P]])</f>
        <v>3.5</v>
      </c>
      <c r="AJ1010" s="6">
        <f>AVERAGE(Feedback[[#This Row],[RM_S]:[RM_C]])</f>
        <v>4.5</v>
      </c>
      <c r="AK1010" s="6">
        <f>AVERAGE(Feedback[[#This Row],[F_Q]:[Var_Food]])</f>
        <v>3</v>
      </c>
      <c r="AL1010" s="6">
        <f>AVERAGE(Feedback[[#This Row],[B &amp; TV]:[Gymm]])</f>
        <v>2</v>
      </c>
    </row>
    <row r="1011" spans="1:38" x14ac:dyDescent="0.3">
      <c r="A1011">
        <v>1010</v>
      </c>
      <c r="B1011" s="1">
        <v>44368</v>
      </c>
      <c r="C1011" s="1">
        <v>44395</v>
      </c>
      <c r="D1011" s="5">
        <f>INT(YEAR(Feedback[[#This Row],[Checkin Date]]))</f>
        <v>2021</v>
      </c>
      <c r="E1011" s="5" t="s">
        <v>2009</v>
      </c>
      <c r="F1011" s="5" t="str">
        <f>TEXT(Feedback[[#This Row],[Checkin Date]],"dddd")</f>
        <v>Monday</v>
      </c>
      <c r="G1011" s="5" t="str">
        <f>IF(OR(Feedback[[#This Row],[Checkin Day]]="Monday",Feedback[[#This Row],[Checkin Day]]="Tuesday",Feedback[[#This Row],[Checkin Day]]="Wednesday",Feedback[[#This Row],[Checkin Day]]="Thursday"),"Weekdays","Weekends")</f>
        <v>Weekdays</v>
      </c>
      <c r="H1011">
        <v>27</v>
      </c>
      <c r="I10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11" t="s">
        <v>1041</v>
      </c>
      <c r="K1011" t="s">
        <v>21</v>
      </c>
      <c r="L1011" s="1">
        <v>32263</v>
      </c>
      <c r="M1011" s="5">
        <f ca="1">DATEDIF(Feedback[[#This Row],[Date of Birth]],TODAY(),"Y")</f>
        <v>37</v>
      </c>
      <c r="N1011" t="s">
        <v>22</v>
      </c>
      <c r="O1011" t="s">
        <v>23</v>
      </c>
      <c r="P1011">
        <v>5</v>
      </c>
      <c r="Q1011">
        <v>8</v>
      </c>
      <c r="R1011" t="s">
        <v>26</v>
      </c>
      <c r="S1011" t="s">
        <v>27</v>
      </c>
      <c r="T1011" t="s">
        <v>28</v>
      </c>
      <c r="U1011" t="s">
        <v>27</v>
      </c>
      <c r="V1011" t="s">
        <v>28</v>
      </c>
      <c r="W1011" t="s">
        <v>26</v>
      </c>
      <c r="X1011" t="s">
        <v>24</v>
      </c>
      <c r="Y1011" t="s">
        <v>26</v>
      </c>
      <c r="Z1011" s="6">
        <f>VLOOKUP(Feedback[[#This Row],[Staff attitude]],Rating_Range[],2,0)</f>
        <v>1</v>
      </c>
      <c r="AA1011" s="6">
        <f>VLOOKUP(Feedback[[#This Row],[Check-in Process]],Rating_Range[],2,0)</f>
        <v>2</v>
      </c>
      <c r="AB1011" s="6">
        <f>VLOOKUP(Feedback[[#This Row],[Room service]],Rating_Range[],2,0)</f>
        <v>5</v>
      </c>
      <c r="AC1011" s="6">
        <f>VLOOKUP(Feedback[[#This Row],[Room cleanliness]],Rating_Range[],2,0)</f>
        <v>2</v>
      </c>
      <c r="AD1011" s="6">
        <f>VLOOKUP(Feedback[[#This Row],[Food quality]],Rating_Range[],2,0)</f>
        <v>5</v>
      </c>
      <c r="AE1011" s="6">
        <f>VLOOKUP(Feedback[[#This Row],[Variety of food]],Rating_Range[],2,0)</f>
        <v>1</v>
      </c>
      <c r="AF1011" s="6">
        <f>VLOOKUP(Feedback[[#This Row],[Broadband &amp; TV]],Rating_Range[],2,0)</f>
        <v>3</v>
      </c>
      <c r="AG1011" s="6">
        <f>VLOOKUP(Feedback[[#This Row],[Gym]],Rating_Range[],2,0)</f>
        <v>1</v>
      </c>
      <c r="AH1011" s="6">
        <f>AVERAGE(Feedback[[#This Row],[S.A]:[Gymm]])</f>
        <v>2.5</v>
      </c>
      <c r="AI1011" s="6">
        <f>AVERAGE(Feedback[[#This Row],[S.A]:[C-I-P]])</f>
        <v>1.5</v>
      </c>
      <c r="AJ1011" s="6">
        <f>AVERAGE(Feedback[[#This Row],[RM_S]:[RM_C]])</f>
        <v>3.5</v>
      </c>
      <c r="AK1011" s="6">
        <f>AVERAGE(Feedback[[#This Row],[F_Q]:[Var_Food]])</f>
        <v>3</v>
      </c>
      <c r="AL1011" s="6">
        <f>AVERAGE(Feedback[[#This Row],[B &amp; TV]:[Gymm]])</f>
        <v>2</v>
      </c>
    </row>
    <row r="1012" spans="1:38" x14ac:dyDescent="0.3">
      <c r="A1012">
        <v>1011</v>
      </c>
      <c r="B1012" s="1">
        <v>44612</v>
      </c>
      <c r="C1012" s="1">
        <v>44628</v>
      </c>
      <c r="D1012" s="5">
        <f>INT(YEAR(Feedback[[#This Row],[Checkin Date]]))</f>
        <v>2022</v>
      </c>
      <c r="E1012" s="5" t="s">
        <v>2018</v>
      </c>
      <c r="F1012" s="5" t="str">
        <f>TEXT(Feedback[[#This Row],[Checkin Date]],"dddd")</f>
        <v>Sunday</v>
      </c>
      <c r="G1012" s="5" t="str">
        <f>IF(OR(Feedback[[#This Row],[Checkin Day]]="Monday",Feedback[[#This Row],[Checkin Day]]="Tuesday",Feedback[[#This Row],[Checkin Day]]="Wednesday",Feedback[[#This Row],[Checkin Day]]="Thursday"),"Weekdays","Weekends")</f>
        <v>Weekends</v>
      </c>
      <c r="H1012">
        <v>16</v>
      </c>
      <c r="I10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12" t="s">
        <v>1042</v>
      </c>
      <c r="K1012" t="s">
        <v>21</v>
      </c>
      <c r="L1012" s="1">
        <v>20949</v>
      </c>
      <c r="M1012" s="5">
        <f ca="1">DATEDIF(Feedback[[#This Row],[Date of Birth]],TODAY(),"Y")</f>
        <v>68</v>
      </c>
      <c r="N1012" t="s">
        <v>31</v>
      </c>
      <c r="O1012" t="s">
        <v>1992</v>
      </c>
      <c r="P1012">
        <v>5</v>
      </c>
      <c r="Q1012">
        <v>4</v>
      </c>
      <c r="R1012" t="s">
        <v>27</v>
      </c>
      <c r="S1012" t="s">
        <v>26</v>
      </c>
      <c r="T1012" t="s">
        <v>25</v>
      </c>
      <c r="U1012" t="s">
        <v>26</v>
      </c>
      <c r="V1012" t="s">
        <v>25</v>
      </c>
      <c r="W1012" t="s">
        <v>27</v>
      </c>
      <c r="X1012" t="s">
        <v>27</v>
      </c>
      <c r="Y1012" t="s">
        <v>24</v>
      </c>
      <c r="Z1012" s="6">
        <f>VLOOKUP(Feedback[[#This Row],[Staff attitude]],Rating_Range[],2,0)</f>
        <v>2</v>
      </c>
      <c r="AA1012" s="6">
        <f>VLOOKUP(Feedback[[#This Row],[Check-in Process]],Rating_Range[],2,0)</f>
        <v>1</v>
      </c>
      <c r="AB1012" s="6">
        <f>VLOOKUP(Feedback[[#This Row],[Room service]],Rating_Range[],2,0)</f>
        <v>4</v>
      </c>
      <c r="AC1012" s="6">
        <f>VLOOKUP(Feedback[[#This Row],[Room cleanliness]],Rating_Range[],2,0)</f>
        <v>1</v>
      </c>
      <c r="AD1012" s="6">
        <f>VLOOKUP(Feedback[[#This Row],[Food quality]],Rating_Range[],2,0)</f>
        <v>4</v>
      </c>
      <c r="AE1012" s="6">
        <f>VLOOKUP(Feedback[[#This Row],[Variety of food]],Rating_Range[],2,0)</f>
        <v>2</v>
      </c>
      <c r="AF1012" s="6">
        <f>VLOOKUP(Feedback[[#This Row],[Broadband &amp; TV]],Rating_Range[],2,0)</f>
        <v>2</v>
      </c>
      <c r="AG1012" s="6">
        <f>VLOOKUP(Feedback[[#This Row],[Gym]],Rating_Range[],2,0)</f>
        <v>3</v>
      </c>
      <c r="AH1012" s="6">
        <f>AVERAGE(Feedback[[#This Row],[S.A]:[Gymm]])</f>
        <v>2.375</v>
      </c>
      <c r="AI1012" s="6">
        <f>AVERAGE(Feedback[[#This Row],[S.A]:[C-I-P]])</f>
        <v>1.5</v>
      </c>
      <c r="AJ1012" s="6">
        <f>AVERAGE(Feedback[[#This Row],[RM_S]:[RM_C]])</f>
        <v>2.5</v>
      </c>
      <c r="AK1012" s="6">
        <f>AVERAGE(Feedback[[#This Row],[F_Q]:[Var_Food]])</f>
        <v>3</v>
      </c>
      <c r="AL1012" s="6">
        <f>AVERAGE(Feedback[[#This Row],[B &amp; TV]:[Gymm]])</f>
        <v>2.5</v>
      </c>
    </row>
    <row r="1013" spans="1:38" x14ac:dyDescent="0.3">
      <c r="A1013">
        <v>1012</v>
      </c>
      <c r="B1013" s="1">
        <v>44550</v>
      </c>
      <c r="C1013" s="1">
        <v>44572</v>
      </c>
      <c r="D1013" s="5">
        <f>INT(YEAR(Feedback[[#This Row],[Checkin Date]]))</f>
        <v>2021</v>
      </c>
      <c r="E1013" s="5" t="s">
        <v>2010</v>
      </c>
      <c r="F1013" s="5" t="str">
        <f>TEXT(Feedback[[#This Row],[Checkin Date]],"dddd")</f>
        <v>Monday</v>
      </c>
      <c r="G1013" s="5" t="str">
        <f>IF(OR(Feedback[[#This Row],[Checkin Day]]="Monday",Feedback[[#This Row],[Checkin Day]]="Tuesday",Feedback[[#This Row],[Checkin Day]]="Wednesday",Feedback[[#This Row],[Checkin Day]]="Thursday"),"Weekdays","Weekends")</f>
        <v>Weekdays</v>
      </c>
      <c r="H1013">
        <v>22</v>
      </c>
      <c r="I10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13" t="s">
        <v>1043</v>
      </c>
      <c r="K1013" t="s">
        <v>21</v>
      </c>
      <c r="L1013" s="1">
        <v>34252</v>
      </c>
      <c r="M1013" s="5">
        <f ca="1">DATEDIF(Feedback[[#This Row],[Date of Birth]],TODAY(),"Y")</f>
        <v>31</v>
      </c>
      <c r="N1013" t="s">
        <v>31</v>
      </c>
      <c r="O1013" t="s">
        <v>1992</v>
      </c>
      <c r="P1013">
        <v>1</v>
      </c>
      <c r="Q1013">
        <v>9</v>
      </c>
      <c r="R1013" t="s">
        <v>24</v>
      </c>
      <c r="S1013" t="s">
        <v>26</v>
      </c>
      <c r="T1013" t="s">
        <v>24</v>
      </c>
      <c r="U1013" t="s">
        <v>26</v>
      </c>
      <c r="V1013" t="s">
        <v>26</v>
      </c>
      <c r="W1013" t="s">
        <v>26</v>
      </c>
      <c r="X1013" t="s">
        <v>24</v>
      </c>
      <c r="Y1013" t="s">
        <v>26</v>
      </c>
      <c r="Z1013" s="6">
        <f>VLOOKUP(Feedback[[#This Row],[Staff attitude]],Rating_Range[],2,0)</f>
        <v>3</v>
      </c>
      <c r="AA1013" s="6">
        <f>VLOOKUP(Feedback[[#This Row],[Check-in Process]],Rating_Range[],2,0)</f>
        <v>1</v>
      </c>
      <c r="AB1013" s="6">
        <f>VLOOKUP(Feedback[[#This Row],[Room service]],Rating_Range[],2,0)</f>
        <v>3</v>
      </c>
      <c r="AC1013" s="6">
        <f>VLOOKUP(Feedback[[#This Row],[Room cleanliness]],Rating_Range[],2,0)</f>
        <v>1</v>
      </c>
      <c r="AD1013" s="6">
        <f>VLOOKUP(Feedback[[#This Row],[Food quality]],Rating_Range[],2,0)</f>
        <v>1</v>
      </c>
      <c r="AE1013" s="6">
        <f>VLOOKUP(Feedback[[#This Row],[Variety of food]],Rating_Range[],2,0)</f>
        <v>1</v>
      </c>
      <c r="AF1013" s="6">
        <f>VLOOKUP(Feedback[[#This Row],[Broadband &amp; TV]],Rating_Range[],2,0)</f>
        <v>3</v>
      </c>
      <c r="AG1013" s="6">
        <f>VLOOKUP(Feedback[[#This Row],[Gym]],Rating_Range[],2,0)</f>
        <v>1</v>
      </c>
      <c r="AH1013" s="6">
        <f>AVERAGE(Feedback[[#This Row],[S.A]:[Gymm]])</f>
        <v>1.75</v>
      </c>
      <c r="AI1013" s="6">
        <f>AVERAGE(Feedback[[#This Row],[S.A]:[C-I-P]])</f>
        <v>2</v>
      </c>
      <c r="AJ1013" s="6">
        <f>AVERAGE(Feedback[[#This Row],[RM_S]:[RM_C]])</f>
        <v>2</v>
      </c>
      <c r="AK1013" s="6">
        <f>AVERAGE(Feedback[[#This Row],[F_Q]:[Var_Food]])</f>
        <v>1</v>
      </c>
      <c r="AL1013" s="6">
        <f>AVERAGE(Feedback[[#This Row],[B &amp; TV]:[Gymm]])</f>
        <v>2</v>
      </c>
    </row>
    <row r="1014" spans="1:38" x14ac:dyDescent="0.3">
      <c r="A1014">
        <v>1013</v>
      </c>
      <c r="B1014" s="1">
        <v>44815</v>
      </c>
      <c r="C1014" s="1">
        <v>44821</v>
      </c>
      <c r="D1014" s="5">
        <f>INT(YEAR(Feedback[[#This Row],[Checkin Date]]))</f>
        <v>2022</v>
      </c>
      <c r="E1014" s="5" t="s">
        <v>2019</v>
      </c>
      <c r="F1014" s="5" t="str">
        <f>TEXT(Feedback[[#This Row],[Checkin Date]],"dddd")</f>
        <v>Sunday</v>
      </c>
      <c r="G1014" s="5" t="str">
        <f>IF(OR(Feedback[[#This Row],[Checkin Day]]="Monday",Feedback[[#This Row],[Checkin Day]]="Tuesday",Feedback[[#This Row],[Checkin Day]]="Wednesday",Feedback[[#This Row],[Checkin Day]]="Thursday"),"Weekdays","Weekends")</f>
        <v>Weekends</v>
      </c>
      <c r="H1014">
        <v>6</v>
      </c>
      <c r="I10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14" t="s">
        <v>1044</v>
      </c>
      <c r="K1014" t="s">
        <v>21</v>
      </c>
      <c r="L1014" s="1">
        <v>31211</v>
      </c>
      <c r="M1014" s="5">
        <f ca="1">DATEDIF(Feedback[[#This Row],[Date of Birth]],TODAY(),"Y")</f>
        <v>40</v>
      </c>
      <c r="N1014" t="s">
        <v>31</v>
      </c>
      <c r="O1014" t="s">
        <v>1993</v>
      </c>
      <c r="P1014">
        <v>5</v>
      </c>
      <c r="Q1014">
        <v>10</v>
      </c>
      <c r="R1014" t="s">
        <v>25</v>
      </c>
      <c r="S1014" t="s">
        <v>28</v>
      </c>
      <c r="T1014" t="s">
        <v>25</v>
      </c>
      <c r="U1014" t="s">
        <v>26</v>
      </c>
      <c r="V1014" t="s">
        <v>27</v>
      </c>
      <c r="W1014" t="s">
        <v>27</v>
      </c>
      <c r="X1014" t="s">
        <v>25</v>
      </c>
      <c r="Y1014" t="s">
        <v>26</v>
      </c>
      <c r="Z1014" s="6">
        <f>VLOOKUP(Feedback[[#This Row],[Staff attitude]],Rating_Range[],2,0)</f>
        <v>4</v>
      </c>
      <c r="AA1014" s="6">
        <f>VLOOKUP(Feedback[[#This Row],[Check-in Process]],Rating_Range[],2,0)</f>
        <v>5</v>
      </c>
      <c r="AB1014" s="6">
        <f>VLOOKUP(Feedback[[#This Row],[Room service]],Rating_Range[],2,0)</f>
        <v>4</v>
      </c>
      <c r="AC1014" s="6">
        <f>VLOOKUP(Feedback[[#This Row],[Room cleanliness]],Rating_Range[],2,0)</f>
        <v>1</v>
      </c>
      <c r="AD1014" s="6">
        <f>VLOOKUP(Feedback[[#This Row],[Food quality]],Rating_Range[],2,0)</f>
        <v>2</v>
      </c>
      <c r="AE1014" s="6">
        <f>VLOOKUP(Feedback[[#This Row],[Variety of food]],Rating_Range[],2,0)</f>
        <v>2</v>
      </c>
      <c r="AF1014" s="6">
        <f>VLOOKUP(Feedback[[#This Row],[Broadband &amp; TV]],Rating_Range[],2,0)</f>
        <v>4</v>
      </c>
      <c r="AG1014" s="6">
        <f>VLOOKUP(Feedback[[#This Row],[Gym]],Rating_Range[],2,0)</f>
        <v>1</v>
      </c>
      <c r="AH1014" s="6">
        <f>AVERAGE(Feedback[[#This Row],[S.A]:[Gymm]])</f>
        <v>2.875</v>
      </c>
      <c r="AI1014" s="6">
        <f>AVERAGE(Feedback[[#This Row],[S.A]:[C-I-P]])</f>
        <v>4.5</v>
      </c>
      <c r="AJ1014" s="6">
        <f>AVERAGE(Feedback[[#This Row],[RM_S]:[RM_C]])</f>
        <v>2.5</v>
      </c>
      <c r="AK1014" s="6">
        <f>AVERAGE(Feedback[[#This Row],[F_Q]:[Var_Food]])</f>
        <v>2</v>
      </c>
      <c r="AL1014" s="6">
        <f>AVERAGE(Feedback[[#This Row],[B &amp; TV]:[Gymm]])</f>
        <v>2.5</v>
      </c>
    </row>
    <row r="1015" spans="1:38" x14ac:dyDescent="0.3">
      <c r="A1015">
        <v>1014</v>
      </c>
      <c r="B1015" s="1">
        <v>44346</v>
      </c>
      <c r="C1015" s="1">
        <v>44371</v>
      </c>
      <c r="D1015" s="5">
        <f>INT(YEAR(Feedback[[#This Row],[Checkin Date]]))</f>
        <v>2021</v>
      </c>
      <c r="E1015" s="5" t="s">
        <v>2011</v>
      </c>
      <c r="F1015" s="5" t="str">
        <f>TEXT(Feedback[[#This Row],[Checkin Date]],"dddd")</f>
        <v>Sunday</v>
      </c>
      <c r="G1015" s="5" t="str">
        <f>IF(OR(Feedback[[#This Row],[Checkin Day]]="Monday",Feedback[[#This Row],[Checkin Day]]="Tuesday",Feedback[[#This Row],[Checkin Day]]="Wednesday",Feedback[[#This Row],[Checkin Day]]="Thursday"),"Weekdays","Weekends")</f>
        <v>Weekends</v>
      </c>
      <c r="H1015">
        <v>25</v>
      </c>
      <c r="I10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15" t="s">
        <v>1045</v>
      </c>
      <c r="K1015" t="s">
        <v>37</v>
      </c>
      <c r="L1015" s="1">
        <v>19791</v>
      </c>
      <c r="M1015" s="5">
        <f ca="1">DATEDIF(Feedback[[#This Row],[Date of Birth]],TODAY(),"Y")</f>
        <v>71</v>
      </c>
      <c r="N1015" t="s">
        <v>22</v>
      </c>
      <c r="O1015" t="s">
        <v>23</v>
      </c>
      <c r="P1015">
        <v>4</v>
      </c>
      <c r="Q1015">
        <v>9</v>
      </c>
      <c r="R1015" t="s">
        <v>24</v>
      </c>
      <c r="S1015" t="s">
        <v>25</v>
      </c>
      <c r="T1015" t="s">
        <v>26</v>
      </c>
      <c r="U1015" t="s">
        <v>26</v>
      </c>
      <c r="V1015" t="s">
        <v>27</v>
      </c>
      <c r="W1015" t="s">
        <v>26</v>
      </c>
      <c r="X1015" t="s">
        <v>25</v>
      </c>
      <c r="Y1015" t="s">
        <v>27</v>
      </c>
      <c r="Z1015" s="6">
        <f>VLOOKUP(Feedback[[#This Row],[Staff attitude]],Rating_Range[],2,0)</f>
        <v>3</v>
      </c>
      <c r="AA1015" s="6">
        <f>VLOOKUP(Feedback[[#This Row],[Check-in Process]],Rating_Range[],2,0)</f>
        <v>4</v>
      </c>
      <c r="AB1015" s="6">
        <f>VLOOKUP(Feedback[[#This Row],[Room service]],Rating_Range[],2,0)</f>
        <v>1</v>
      </c>
      <c r="AC1015" s="6">
        <f>VLOOKUP(Feedback[[#This Row],[Room cleanliness]],Rating_Range[],2,0)</f>
        <v>1</v>
      </c>
      <c r="AD1015" s="6">
        <f>VLOOKUP(Feedback[[#This Row],[Food quality]],Rating_Range[],2,0)</f>
        <v>2</v>
      </c>
      <c r="AE1015" s="6">
        <f>VLOOKUP(Feedback[[#This Row],[Variety of food]],Rating_Range[],2,0)</f>
        <v>1</v>
      </c>
      <c r="AF1015" s="6">
        <f>VLOOKUP(Feedback[[#This Row],[Broadband &amp; TV]],Rating_Range[],2,0)</f>
        <v>4</v>
      </c>
      <c r="AG1015" s="6">
        <f>VLOOKUP(Feedback[[#This Row],[Gym]],Rating_Range[],2,0)</f>
        <v>2</v>
      </c>
      <c r="AH1015" s="6">
        <f>AVERAGE(Feedback[[#This Row],[S.A]:[Gymm]])</f>
        <v>2.25</v>
      </c>
      <c r="AI1015" s="6">
        <f>AVERAGE(Feedback[[#This Row],[S.A]:[C-I-P]])</f>
        <v>3.5</v>
      </c>
      <c r="AJ1015" s="6">
        <f>AVERAGE(Feedback[[#This Row],[RM_S]:[RM_C]])</f>
        <v>1</v>
      </c>
      <c r="AK1015" s="6">
        <f>AVERAGE(Feedback[[#This Row],[F_Q]:[Var_Food]])</f>
        <v>1.5</v>
      </c>
      <c r="AL1015" s="6">
        <f>AVERAGE(Feedback[[#This Row],[B &amp; TV]:[Gymm]])</f>
        <v>3</v>
      </c>
    </row>
    <row r="1016" spans="1:38" x14ac:dyDescent="0.3">
      <c r="A1016">
        <v>1015</v>
      </c>
      <c r="B1016" s="1">
        <v>43903</v>
      </c>
      <c r="C1016" s="1">
        <v>43907</v>
      </c>
      <c r="D1016" s="5">
        <f>INT(YEAR(Feedback[[#This Row],[Checkin Date]]))</f>
        <v>2020</v>
      </c>
      <c r="E1016" s="5" t="s">
        <v>2017</v>
      </c>
      <c r="F1016" s="5" t="str">
        <f>TEXT(Feedback[[#This Row],[Checkin Date]],"dddd")</f>
        <v>Friday</v>
      </c>
      <c r="G1016" s="5" t="str">
        <f>IF(OR(Feedback[[#This Row],[Checkin Day]]="Monday",Feedback[[#This Row],[Checkin Day]]="Tuesday",Feedback[[#This Row],[Checkin Day]]="Wednesday",Feedback[[#This Row],[Checkin Day]]="Thursday"),"Weekdays","Weekends")</f>
        <v>Weekends</v>
      </c>
      <c r="H1016">
        <v>4</v>
      </c>
      <c r="I10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016" t="s">
        <v>1046</v>
      </c>
      <c r="K1016" t="s">
        <v>21</v>
      </c>
      <c r="L1016" s="1">
        <v>27977</v>
      </c>
      <c r="M1016" s="5">
        <f ca="1">DATEDIF(Feedback[[#This Row],[Date of Birth]],TODAY(),"Y")</f>
        <v>48</v>
      </c>
      <c r="N1016" t="s">
        <v>35</v>
      </c>
      <c r="O1016" t="s">
        <v>1995</v>
      </c>
      <c r="P1016">
        <v>2</v>
      </c>
      <c r="Q1016">
        <v>9</v>
      </c>
      <c r="R1016" t="s">
        <v>28</v>
      </c>
      <c r="S1016" t="s">
        <v>28</v>
      </c>
      <c r="T1016" t="s">
        <v>24</v>
      </c>
      <c r="U1016" t="s">
        <v>25</v>
      </c>
      <c r="V1016" t="s">
        <v>28</v>
      </c>
      <c r="W1016" t="s">
        <v>27</v>
      </c>
      <c r="X1016" t="s">
        <v>27</v>
      </c>
      <c r="Y1016" t="s">
        <v>24</v>
      </c>
      <c r="Z1016" s="6">
        <f>VLOOKUP(Feedback[[#This Row],[Staff attitude]],Rating_Range[],2,0)</f>
        <v>5</v>
      </c>
      <c r="AA1016" s="6">
        <f>VLOOKUP(Feedback[[#This Row],[Check-in Process]],Rating_Range[],2,0)</f>
        <v>5</v>
      </c>
      <c r="AB1016" s="6">
        <f>VLOOKUP(Feedback[[#This Row],[Room service]],Rating_Range[],2,0)</f>
        <v>3</v>
      </c>
      <c r="AC1016" s="6">
        <f>VLOOKUP(Feedback[[#This Row],[Room cleanliness]],Rating_Range[],2,0)</f>
        <v>4</v>
      </c>
      <c r="AD1016" s="6">
        <f>VLOOKUP(Feedback[[#This Row],[Food quality]],Rating_Range[],2,0)</f>
        <v>5</v>
      </c>
      <c r="AE1016" s="6">
        <f>VLOOKUP(Feedback[[#This Row],[Variety of food]],Rating_Range[],2,0)</f>
        <v>2</v>
      </c>
      <c r="AF1016" s="6">
        <f>VLOOKUP(Feedback[[#This Row],[Broadband &amp; TV]],Rating_Range[],2,0)</f>
        <v>2</v>
      </c>
      <c r="AG1016" s="6">
        <f>VLOOKUP(Feedback[[#This Row],[Gym]],Rating_Range[],2,0)</f>
        <v>3</v>
      </c>
      <c r="AH1016" s="6">
        <f>AVERAGE(Feedback[[#This Row],[S.A]:[Gymm]])</f>
        <v>3.625</v>
      </c>
      <c r="AI1016" s="6">
        <f>AVERAGE(Feedback[[#This Row],[S.A]:[C-I-P]])</f>
        <v>5</v>
      </c>
      <c r="AJ1016" s="6">
        <f>AVERAGE(Feedback[[#This Row],[RM_S]:[RM_C]])</f>
        <v>3.5</v>
      </c>
      <c r="AK1016" s="6">
        <f>AVERAGE(Feedback[[#This Row],[F_Q]:[Var_Food]])</f>
        <v>3.5</v>
      </c>
      <c r="AL1016" s="6">
        <f>AVERAGE(Feedback[[#This Row],[B &amp; TV]:[Gymm]])</f>
        <v>2.5</v>
      </c>
    </row>
    <row r="1017" spans="1:38" x14ac:dyDescent="0.3">
      <c r="A1017">
        <v>1016</v>
      </c>
      <c r="B1017" s="1">
        <v>43850</v>
      </c>
      <c r="C1017" s="1">
        <v>43851</v>
      </c>
      <c r="D1017" s="5">
        <f>INT(YEAR(Feedback[[#This Row],[Checkin Date]]))</f>
        <v>2020</v>
      </c>
      <c r="E1017" s="5" t="s">
        <v>2014</v>
      </c>
      <c r="F1017" s="5" t="str">
        <f>TEXT(Feedback[[#This Row],[Checkin Date]],"dddd")</f>
        <v>Monday</v>
      </c>
      <c r="G1017" s="5" t="str">
        <f>IF(OR(Feedback[[#This Row],[Checkin Day]]="Monday",Feedback[[#This Row],[Checkin Day]]="Tuesday",Feedback[[#This Row],[Checkin Day]]="Wednesday",Feedback[[#This Row],[Checkin Day]]="Thursday"),"Weekdays","Weekends")</f>
        <v>Weekdays</v>
      </c>
      <c r="H1017">
        <v>1</v>
      </c>
      <c r="I10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017" t="s">
        <v>1047</v>
      </c>
      <c r="K1017" t="s">
        <v>21</v>
      </c>
      <c r="L1017" s="1">
        <v>34547</v>
      </c>
      <c r="M1017" s="5">
        <f ca="1">DATEDIF(Feedback[[#This Row],[Date of Birth]],TODAY(),"Y")</f>
        <v>30</v>
      </c>
      <c r="N1017" t="s">
        <v>22</v>
      </c>
      <c r="O1017" t="s">
        <v>23</v>
      </c>
      <c r="P1017">
        <v>5</v>
      </c>
      <c r="Q1017">
        <v>9</v>
      </c>
      <c r="R1017" t="s">
        <v>28</v>
      </c>
      <c r="S1017" t="s">
        <v>24</v>
      </c>
      <c r="T1017" t="s">
        <v>26</v>
      </c>
      <c r="U1017" t="s">
        <v>28</v>
      </c>
      <c r="V1017" t="s">
        <v>25</v>
      </c>
      <c r="W1017" t="s">
        <v>26</v>
      </c>
      <c r="X1017" t="s">
        <v>27</v>
      </c>
      <c r="Y1017" t="s">
        <v>26</v>
      </c>
      <c r="Z1017" s="6">
        <f>VLOOKUP(Feedback[[#This Row],[Staff attitude]],Rating_Range[],2,0)</f>
        <v>5</v>
      </c>
      <c r="AA1017" s="6">
        <f>VLOOKUP(Feedback[[#This Row],[Check-in Process]],Rating_Range[],2,0)</f>
        <v>3</v>
      </c>
      <c r="AB1017" s="6">
        <f>VLOOKUP(Feedback[[#This Row],[Room service]],Rating_Range[],2,0)</f>
        <v>1</v>
      </c>
      <c r="AC1017" s="6">
        <f>VLOOKUP(Feedback[[#This Row],[Room cleanliness]],Rating_Range[],2,0)</f>
        <v>5</v>
      </c>
      <c r="AD1017" s="6">
        <f>VLOOKUP(Feedback[[#This Row],[Food quality]],Rating_Range[],2,0)</f>
        <v>4</v>
      </c>
      <c r="AE1017" s="6">
        <f>VLOOKUP(Feedback[[#This Row],[Variety of food]],Rating_Range[],2,0)</f>
        <v>1</v>
      </c>
      <c r="AF1017" s="6">
        <f>VLOOKUP(Feedback[[#This Row],[Broadband &amp; TV]],Rating_Range[],2,0)</f>
        <v>2</v>
      </c>
      <c r="AG1017" s="6">
        <f>VLOOKUP(Feedback[[#This Row],[Gym]],Rating_Range[],2,0)</f>
        <v>1</v>
      </c>
      <c r="AH1017" s="6">
        <f>AVERAGE(Feedback[[#This Row],[S.A]:[Gymm]])</f>
        <v>2.75</v>
      </c>
      <c r="AI1017" s="6">
        <f>AVERAGE(Feedback[[#This Row],[S.A]:[C-I-P]])</f>
        <v>4</v>
      </c>
      <c r="AJ1017" s="6">
        <f>AVERAGE(Feedback[[#This Row],[RM_S]:[RM_C]])</f>
        <v>3</v>
      </c>
      <c r="AK1017" s="6">
        <f>AVERAGE(Feedback[[#This Row],[F_Q]:[Var_Food]])</f>
        <v>2.5</v>
      </c>
      <c r="AL1017" s="6">
        <f>AVERAGE(Feedback[[#This Row],[B &amp; TV]:[Gymm]])</f>
        <v>1.5</v>
      </c>
    </row>
    <row r="1018" spans="1:38" x14ac:dyDescent="0.3">
      <c r="A1018">
        <v>1017</v>
      </c>
      <c r="B1018" s="1">
        <v>44173</v>
      </c>
      <c r="C1018" s="1">
        <v>44191</v>
      </c>
      <c r="D1018" s="5">
        <f>INT(YEAR(Feedback[[#This Row],[Checkin Date]]))</f>
        <v>2020</v>
      </c>
      <c r="E1018" s="5" t="s">
        <v>2010</v>
      </c>
      <c r="F1018" s="5" t="str">
        <f>TEXT(Feedback[[#This Row],[Checkin Date]],"dddd")</f>
        <v>Tuesday</v>
      </c>
      <c r="G1018" s="5" t="str">
        <f>IF(OR(Feedback[[#This Row],[Checkin Day]]="Monday",Feedback[[#This Row],[Checkin Day]]="Tuesday",Feedback[[#This Row],[Checkin Day]]="Wednesday",Feedback[[#This Row],[Checkin Day]]="Thursday"),"Weekdays","Weekends")</f>
        <v>Weekdays</v>
      </c>
      <c r="H1018">
        <v>18</v>
      </c>
      <c r="I10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18" t="s">
        <v>1048</v>
      </c>
      <c r="K1018" t="s">
        <v>37</v>
      </c>
      <c r="L1018" s="1">
        <v>37068</v>
      </c>
      <c r="M1018" s="5">
        <f ca="1">DATEDIF(Feedback[[#This Row],[Date of Birth]],TODAY(),"Y")</f>
        <v>24</v>
      </c>
      <c r="N1018" t="s">
        <v>22</v>
      </c>
      <c r="O1018" t="s">
        <v>23</v>
      </c>
      <c r="P1018">
        <v>5</v>
      </c>
      <c r="Q1018">
        <v>9</v>
      </c>
      <c r="R1018" t="s">
        <v>28</v>
      </c>
      <c r="S1018" t="s">
        <v>24</v>
      </c>
      <c r="T1018" t="s">
        <v>25</v>
      </c>
      <c r="U1018" t="s">
        <v>28</v>
      </c>
      <c r="V1018" t="s">
        <v>27</v>
      </c>
      <c r="W1018" t="s">
        <v>26</v>
      </c>
      <c r="X1018" t="s">
        <v>27</v>
      </c>
      <c r="Y1018" t="s">
        <v>24</v>
      </c>
      <c r="Z1018" s="6">
        <f>VLOOKUP(Feedback[[#This Row],[Staff attitude]],Rating_Range[],2,0)</f>
        <v>5</v>
      </c>
      <c r="AA1018" s="6">
        <f>VLOOKUP(Feedback[[#This Row],[Check-in Process]],Rating_Range[],2,0)</f>
        <v>3</v>
      </c>
      <c r="AB1018" s="6">
        <f>VLOOKUP(Feedback[[#This Row],[Room service]],Rating_Range[],2,0)</f>
        <v>4</v>
      </c>
      <c r="AC1018" s="6">
        <f>VLOOKUP(Feedback[[#This Row],[Room cleanliness]],Rating_Range[],2,0)</f>
        <v>5</v>
      </c>
      <c r="AD1018" s="6">
        <f>VLOOKUP(Feedback[[#This Row],[Food quality]],Rating_Range[],2,0)</f>
        <v>2</v>
      </c>
      <c r="AE1018" s="6">
        <f>VLOOKUP(Feedback[[#This Row],[Variety of food]],Rating_Range[],2,0)</f>
        <v>1</v>
      </c>
      <c r="AF1018" s="6">
        <f>VLOOKUP(Feedback[[#This Row],[Broadband &amp; TV]],Rating_Range[],2,0)</f>
        <v>2</v>
      </c>
      <c r="AG1018" s="6">
        <f>VLOOKUP(Feedback[[#This Row],[Gym]],Rating_Range[],2,0)</f>
        <v>3</v>
      </c>
      <c r="AH1018" s="6">
        <f>AVERAGE(Feedback[[#This Row],[S.A]:[Gymm]])</f>
        <v>3.125</v>
      </c>
      <c r="AI1018" s="6">
        <f>AVERAGE(Feedback[[#This Row],[S.A]:[C-I-P]])</f>
        <v>4</v>
      </c>
      <c r="AJ1018" s="6">
        <f>AVERAGE(Feedback[[#This Row],[RM_S]:[RM_C]])</f>
        <v>4.5</v>
      </c>
      <c r="AK1018" s="6">
        <f>AVERAGE(Feedback[[#This Row],[F_Q]:[Var_Food]])</f>
        <v>1.5</v>
      </c>
      <c r="AL1018" s="6">
        <f>AVERAGE(Feedback[[#This Row],[B &amp; TV]:[Gymm]])</f>
        <v>2.5</v>
      </c>
    </row>
    <row r="1019" spans="1:38" x14ac:dyDescent="0.3">
      <c r="A1019">
        <v>1018</v>
      </c>
      <c r="B1019" s="1">
        <v>44769</v>
      </c>
      <c r="C1019" s="1">
        <v>44776</v>
      </c>
      <c r="D1019" s="5">
        <f>INT(YEAR(Feedback[[#This Row],[Checkin Date]]))</f>
        <v>2022</v>
      </c>
      <c r="E1019" s="5" t="s">
        <v>2016</v>
      </c>
      <c r="F1019" s="5" t="str">
        <f>TEXT(Feedback[[#This Row],[Checkin Date]],"dddd")</f>
        <v>Wednesday</v>
      </c>
      <c r="G1019" s="5" t="str">
        <f>IF(OR(Feedback[[#This Row],[Checkin Day]]="Monday",Feedback[[#This Row],[Checkin Day]]="Tuesday",Feedback[[#This Row],[Checkin Day]]="Wednesday",Feedback[[#This Row],[Checkin Day]]="Thursday"),"Weekdays","Weekends")</f>
        <v>Weekdays</v>
      </c>
      <c r="H1019">
        <v>7</v>
      </c>
      <c r="I10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19" t="s">
        <v>1049</v>
      </c>
      <c r="K1019" t="s">
        <v>37</v>
      </c>
      <c r="L1019" s="1">
        <v>29332</v>
      </c>
      <c r="M1019" s="5">
        <f ca="1">DATEDIF(Feedback[[#This Row],[Date of Birth]],TODAY(),"Y")</f>
        <v>45</v>
      </c>
      <c r="N1019" t="s">
        <v>22</v>
      </c>
      <c r="O1019" t="s">
        <v>23</v>
      </c>
      <c r="P1019">
        <v>1</v>
      </c>
      <c r="Q1019">
        <v>9</v>
      </c>
      <c r="R1019" t="s">
        <v>25</v>
      </c>
      <c r="S1019" t="s">
        <v>25</v>
      </c>
      <c r="T1019" t="s">
        <v>28</v>
      </c>
      <c r="U1019" t="s">
        <v>25</v>
      </c>
      <c r="V1019" t="s">
        <v>26</v>
      </c>
      <c r="W1019" t="s">
        <v>27</v>
      </c>
      <c r="X1019" t="s">
        <v>26</v>
      </c>
      <c r="Y1019" t="s">
        <v>27</v>
      </c>
      <c r="Z1019" s="6">
        <f>VLOOKUP(Feedback[[#This Row],[Staff attitude]],Rating_Range[],2,0)</f>
        <v>4</v>
      </c>
      <c r="AA1019" s="6">
        <f>VLOOKUP(Feedback[[#This Row],[Check-in Process]],Rating_Range[],2,0)</f>
        <v>4</v>
      </c>
      <c r="AB1019" s="6">
        <f>VLOOKUP(Feedback[[#This Row],[Room service]],Rating_Range[],2,0)</f>
        <v>5</v>
      </c>
      <c r="AC1019" s="6">
        <f>VLOOKUP(Feedback[[#This Row],[Room cleanliness]],Rating_Range[],2,0)</f>
        <v>4</v>
      </c>
      <c r="AD1019" s="6">
        <f>VLOOKUP(Feedback[[#This Row],[Food quality]],Rating_Range[],2,0)</f>
        <v>1</v>
      </c>
      <c r="AE1019" s="6">
        <f>VLOOKUP(Feedback[[#This Row],[Variety of food]],Rating_Range[],2,0)</f>
        <v>2</v>
      </c>
      <c r="AF1019" s="6">
        <f>VLOOKUP(Feedback[[#This Row],[Broadband &amp; TV]],Rating_Range[],2,0)</f>
        <v>1</v>
      </c>
      <c r="AG1019" s="6">
        <f>VLOOKUP(Feedback[[#This Row],[Gym]],Rating_Range[],2,0)</f>
        <v>2</v>
      </c>
      <c r="AH1019" s="6">
        <f>AVERAGE(Feedback[[#This Row],[S.A]:[Gymm]])</f>
        <v>2.875</v>
      </c>
      <c r="AI1019" s="6">
        <f>AVERAGE(Feedback[[#This Row],[S.A]:[C-I-P]])</f>
        <v>4</v>
      </c>
      <c r="AJ1019" s="6">
        <f>AVERAGE(Feedback[[#This Row],[RM_S]:[RM_C]])</f>
        <v>4.5</v>
      </c>
      <c r="AK1019" s="6">
        <f>AVERAGE(Feedback[[#This Row],[F_Q]:[Var_Food]])</f>
        <v>1.5</v>
      </c>
      <c r="AL1019" s="6">
        <f>AVERAGE(Feedback[[#This Row],[B &amp; TV]:[Gymm]])</f>
        <v>1.5</v>
      </c>
    </row>
    <row r="1020" spans="1:38" x14ac:dyDescent="0.3">
      <c r="A1020">
        <v>1019</v>
      </c>
      <c r="B1020" s="1">
        <v>44547</v>
      </c>
      <c r="C1020" s="1">
        <v>44574</v>
      </c>
      <c r="D1020" s="5">
        <f>INT(YEAR(Feedback[[#This Row],[Checkin Date]]))</f>
        <v>2021</v>
      </c>
      <c r="E1020" s="5" t="s">
        <v>2010</v>
      </c>
      <c r="F1020" s="5" t="str">
        <f>TEXT(Feedback[[#This Row],[Checkin Date]],"dddd")</f>
        <v>Friday</v>
      </c>
      <c r="G1020" s="5" t="str">
        <f>IF(OR(Feedback[[#This Row],[Checkin Day]]="Monday",Feedback[[#This Row],[Checkin Day]]="Tuesday",Feedback[[#This Row],[Checkin Day]]="Wednesday",Feedback[[#This Row],[Checkin Day]]="Thursday"),"Weekdays","Weekends")</f>
        <v>Weekends</v>
      </c>
      <c r="H1020">
        <v>27</v>
      </c>
      <c r="I10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20" t="s">
        <v>1050</v>
      </c>
      <c r="K1020" t="s">
        <v>37</v>
      </c>
      <c r="L1020" s="1">
        <v>19926</v>
      </c>
      <c r="M1020" s="5">
        <f ca="1">DATEDIF(Feedback[[#This Row],[Date of Birth]],TODAY(),"Y")</f>
        <v>70</v>
      </c>
      <c r="N1020" t="s">
        <v>22</v>
      </c>
      <c r="O1020" t="s">
        <v>23</v>
      </c>
      <c r="P1020">
        <v>4</v>
      </c>
      <c r="Q1020">
        <v>9</v>
      </c>
      <c r="R1020" t="s">
        <v>28</v>
      </c>
      <c r="S1020" t="s">
        <v>28</v>
      </c>
      <c r="T1020" t="s">
        <v>24</v>
      </c>
      <c r="U1020" t="s">
        <v>28</v>
      </c>
      <c r="V1020" t="s">
        <v>26</v>
      </c>
      <c r="W1020" t="s">
        <v>27</v>
      </c>
      <c r="X1020" t="s">
        <v>27</v>
      </c>
      <c r="Y1020" t="s">
        <v>28</v>
      </c>
      <c r="Z1020" s="6">
        <f>VLOOKUP(Feedback[[#This Row],[Staff attitude]],Rating_Range[],2,0)</f>
        <v>5</v>
      </c>
      <c r="AA1020" s="6">
        <f>VLOOKUP(Feedback[[#This Row],[Check-in Process]],Rating_Range[],2,0)</f>
        <v>5</v>
      </c>
      <c r="AB1020" s="6">
        <f>VLOOKUP(Feedback[[#This Row],[Room service]],Rating_Range[],2,0)</f>
        <v>3</v>
      </c>
      <c r="AC1020" s="6">
        <f>VLOOKUP(Feedback[[#This Row],[Room cleanliness]],Rating_Range[],2,0)</f>
        <v>5</v>
      </c>
      <c r="AD1020" s="6">
        <f>VLOOKUP(Feedback[[#This Row],[Food quality]],Rating_Range[],2,0)</f>
        <v>1</v>
      </c>
      <c r="AE1020" s="6">
        <f>VLOOKUP(Feedback[[#This Row],[Variety of food]],Rating_Range[],2,0)</f>
        <v>2</v>
      </c>
      <c r="AF1020" s="6">
        <f>VLOOKUP(Feedback[[#This Row],[Broadband &amp; TV]],Rating_Range[],2,0)</f>
        <v>2</v>
      </c>
      <c r="AG1020" s="6">
        <f>VLOOKUP(Feedback[[#This Row],[Gym]],Rating_Range[],2,0)</f>
        <v>5</v>
      </c>
      <c r="AH1020" s="6">
        <f>AVERAGE(Feedback[[#This Row],[S.A]:[Gymm]])</f>
        <v>3.5</v>
      </c>
      <c r="AI1020" s="6">
        <f>AVERAGE(Feedback[[#This Row],[S.A]:[C-I-P]])</f>
        <v>5</v>
      </c>
      <c r="AJ1020" s="6">
        <f>AVERAGE(Feedback[[#This Row],[RM_S]:[RM_C]])</f>
        <v>4</v>
      </c>
      <c r="AK1020" s="6">
        <f>AVERAGE(Feedback[[#This Row],[F_Q]:[Var_Food]])</f>
        <v>1.5</v>
      </c>
      <c r="AL1020" s="6">
        <f>AVERAGE(Feedback[[#This Row],[B &amp; TV]:[Gymm]])</f>
        <v>3.5</v>
      </c>
    </row>
    <row r="1021" spans="1:38" x14ac:dyDescent="0.3">
      <c r="A1021">
        <v>1020</v>
      </c>
      <c r="B1021" s="1">
        <v>44053</v>
      </c>
      <c r="C1021" s="1">
        <v>44068</v>
      </c>
      <c r="D1021" s="5">
        <f>INT(YEAR(Feedback[[#This Row],[Checkin Date]]))</f>
        <v>2020</v>
      </c>
      <c r="E1021" s="5" t="s">
        <v>2012</v>
      </c>
      <c r="F1021" s="5" t="str">
        <f>TEXT(Feedback[[#This Row],[Checkin Date]],"dddd")</f>
        <v>Monday</v>
      </c>
      <c r="G1021" s="5" t="str">
        <f>IF(OR(Feedback[[#This Row],[Checkin Day]]="Monday",Feedback[[#This Row],[Checkin Day]]="Tuesday",Feedback[[#This Row],[Checkin Day]]="Wednesday",Feedback[[#This Row],[Checkin Day]]="Thursday"),"Weekdays","Weekends")</f>
        <v>Weekdays</v>
      </c>
      <c r="H1021">
        <v>15</v>
      </c>
      <c r="I10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21" t="s">
        <v>1051</v>
      </c>
      <c r="K1021" t="s">
        <v>37</v>
      </c>
      <c r="L1021" s="1">
        <v>36551</v>
      </c>
      <c r="M1021" s="5">
        <f ca="1">DATEDIF(Feedback[[#This Row],[Date of Birth]],TODAY(),"Y")</f>
        <v>25</v>
      </c>
      <c r="N1021" t="s">
        <v>31</v>
      </c>
      <c r="O1021" t="s">
        <v>1992</v>
      </c>
      <c r="P1021">
        <v>4</v>
      </c>
      <c r="Q1021">
        <v>9</v>
      </c>
      <c r="R1021" t="s">
        <v>25</v>
      </c>
      <c r="S1021" t="s">
        <v>25</v>
      </c>
      <c r="T1021" t="s">
        <v>24</v>
      </c>
      <c r="U1021" t="s">
        <v>26</v>
      </c>
      <c r="V1021" t="s">
        <v>24</v>
      </c>
      <c r="W1021" t="s">
        <v>27</v>
      </c>
      <c r="X1021" t="s">
        <v>28</v>
      </c>
      <c r="Y1021" t="s">
        <v>27</v>
      </c>
      <c r="Z1021" s="6">
        <f>VLOOKUP(Feedback[[#This Row],[Staff attitude]],Rating_Range[],2,0)</f>
        <v>4</v>
      </c>
      <c r="AA1021" s="6">
        <f>VLOOKUP(Feedback[[#This Row],[Check-in Process]],Rating_Range[],2,0)</f>
        <v>4</v>
      </c>
      <c r="AB1021" s="6">
        <f>VLOOKUP(Feedback[[#This Row],[Room service]],Rating_Range[],2,0)</f>
        <v>3</v>
      </c>
      <c r="AC1021" s="6">
        <f>VLOOKUP(Feedback[[#This Row],[Room cleanliness]],Rating_Range[],2,0)</f>
        <v>1</v>
      </c>
      <c r="AD1021" s="6">
        <f>VLOOKUP(Feedback[[#This Row],[Food quality]],Rating_Range[],2,0)</f>
        <v>3</v>
      </c>
      <c r="AE1021" s="6">
        <f>VLOOKUP(Feedback[[#This Row],[Variety of food]],Rating_Range[],2,0)</f>
        <v>2</v>
      </c>
      <c r="AF1021" s="6">
        <f>VLOOKUP(Feedback[[#This Row],[Broadband &amp; TV]],Rating_Range[],2,0)</f>
        <v>5</v>
      </c>
      <c r="AG1021" s="6">
        <f>VLOOKUP(Feedback[[#This Row],[Gym]],Rating_Range[],2,0)</f>
        <v>2</v>
      </c>
      <c r="AH1021" s="6">
        <f>AVERAGE(Feedback[[#This Row],[S.A]:[Gymm]])</f>
        <v>3</v>
      </c>
      <c r="AI1021" s="6">
        <f>AVERAGE(Feedback[[#This Row],[S.A]:[C-I-P]])</f>
        <v>4</v>
      </c>
      <c r="AJ1021" s="6">
        <f>AVERAGE(Feedback[[#This Row],[RM_S]:[RM_C]])</f>
        <v>2</v>
      </c>
      <c r="AK1021" s="6">
        <f>AVERAGE(Feedback[[#This Row],[F_Q]:[Var_Food]])</f>
        <v>2.5</v>
      </c>
      <c r="AL1021" s="6">
        <f>AVERAGE(Feedback[[#This Row],[B &amp; TV]:[Gymm]])</f>
        <v>3.5</v>
      </c>
    </row>
    <row r="1022" spans="1:38" x14ac:dyDescent="0.3">
      <c r="A1022">
        <v>1021</v>
      </c>
      <c r="B1022" s="1">
        <v>44586</v>
      </c>
      <c r="C1022" s="1">
        <v>44603</v>
      </c>
      <c r="D1022" s="5">
        <f>INT(YEAR(Feedback[[#This Row],[Checkin Date]]))</f>
        <v>2022</v>
      </c>
      <c r="E1022" s="5" t="s">
        <v>2014</v>
      </c>
      <c r="F1022" s="5" t="str">
        <f>TEXT(Feedback[[#This Row],[Checkin Date]],"dddd")</f>
        <v>Tuesday</v>
      </c>
      <c r="G1022" s="5" t="str">
        <f>IF(OR(Feedback[[#This Row],[Checkin Day]]="Monday",Feedback[[#This Row],[Checkin Day]]="Tuesday",Feedback[[#This Row],[Checkin Day]]="Wednesday",Feedback[[#This Row],[Checkin Day]]="Thursday"),"Weekdays","Weekends")</f>
        <v>Weekdays</v>
      </c>
      <c r="H1022">
        <v>17</v>
      </c>
      <c r="I10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22" t="s">
        <v>1052</v>
      </c>
      <c r="K1022" t="s">
        <v>21</v>
      </c>
      <c r="L1022" s="1">
        <v>36156</v>
      </c>
      <c r="M1022" s="5">
        <f ca="1">DATEDIF(Feedback[[#This Row],[Date of Birth]],TODAY(),"Y")</f>
        <v>26</v>
      </c>
      <c r="N1022" t="s">
        <v>22</v>
      </c>
      <c r="O1022" t="s">
        <v>23</v>
      </c>
      <c r="P1022">
        <v>5</v>
      </c>
      <c r="Q1022">
        <v>9</v>
      </c>
      <c r="R1022" t="s">
        <v>28</v>
      </c>
      <c r="S1022" t="s">
        <v>24</v>
      </c>
      <c r="T1022" t="s">
        <v>25</v>
      </c>
      <c r="U1022" t="s">
        <v>28</v>
      </c>
      <c r="V1022" t="s">
        <v>25</v>
      </c>
      <c r="W1022" t="s">
        <v>27</v>
      </c>
      <c r="X1022" t="s">
        <v>24</v>
      </c>
      <c r="Y1022" t="s">
        <v>24</v>
      </c>
      <c r="Z1022" s="6">
        <f>VLOOKUP(Feedback[[#This Row],[Staff attitude]],Rating_Range[],2,0)</f>
        <v>5</v>
      </c>
      <c r="AA1022" s="6">
        <f>VLOOKUP(Feedback[[#This Row],[Check-in Process]],Rating_Range[],2,0)</f>
        <v>3</v>
      </c>
      <c r="AB1022" s="6">
        <f>VLOOKUP(Feedback[[#This Row],[Room service]],Rating_Range[],2,0)</f>
        <v>4</v>
      </c>
      <c r="AC1022" s="6">
        <f>VLOOKUP(Feedback[[#This Row],[Room cleanliness]],Rating_Range[],2,0)</f>
        <v>5</v>
      </c>
      <c r="AD1022" s="6">
        <f>VLOOKUP(Feedback[[#This Row],[Food quality]],Rating_Range[],2,0)</f>
        <v>4</v>
      </c>
      <c r="AE1022" s="6">
        <f>VLOOKUP(Feedback[[#This Row],[Variety of food]],Rating_Range[],2,0)</f>
        <v>2</v>
      </c>
      <c r="AF1022" s="6">
        <f>VLOOKUP(Feedback[[#This Row],[Broadband &amp; TV]],Rating_Range[],2,0)</f>
        <v>3</v>
      </c>
      <c r="AG1022" s="6">
        <f>VLOOKUP(Feedback[[#This Row],[Gym]],Rating_Range[],2,0)</f>
        <v>3</v>
      </c>
      <c r="AH1022" s="6">
        <f>AVERAGE(Feedback[[#This Row],[S.A]:[Gymm]])</f>
        <v>3.625</v>
      </c>
      <c r="AI1022" s="6">
        <f>AVERAGE(Feedback[[#This Row],[S.A]:[C-I-P]])</f>
        <v>4</v>
      </c>
      <c r="AJ1022" s="6">
        <f>AVERAGE(Feedback[[#This Row],[RM_S]:[RM_C]])</f>
        <v>4.5</v>
      </c>
      <c r="AK1022" s="6">
        <f>AVERAGE(Feedback[[#This Row],[F_Q]:[Var_Food]])</f>
        <v>3</v>
      </c>
      <c r="AL1022" s="6">
        <f>AVERAGE(Feedback[[#This Row],[B &amp; TV]:[Gymm]])</f>
        <v>3</v>
      </c>
    </row>
    <row r="1023" spans="1:38" x14ac:dyDescent="0.3">
      <c r="A1023">
        <v>1022</v>
      </c>
      <c r="B1023" s="1">
        <v>44263</v>
      </c>
      <c r="C1023" s="1">
        <v>44287</v>
      </c>
      <c r="D1023" s="5">
        <f>INT(YEAR(Feedback[[#This Row],[Checkin Date]]))</f>
        <v>2021</v>
      </c>
      <c r="E1023" s="5" t="s">
        <v>2017</v>
      </c>
      <c r="F1023" s="5" t="str">
        <f>TEXT(Feedback[[#This Row],[Checkin Date]],"dddd")</f>
        <v>Monday</v>
      </c>
      <c r="G1023" s="5" t="str">
        <f>IF(OR(Feedback[[#This Row],[Checkin Day]]="Monday",Feedback[[#This Row],[Checkin Day]]="Tuesday",Feedback[[#This Row],[Checkin Day]]="Wednesday",Feedback[[#This Row],[Checkin Day]]="Thursday"),"Weekdays","Weekends")</f>
        <v>Weekdays</v>
      </c>
      <c r="H1023">
        <v>24</v>
      </c>
      <c r="I10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23" t="s">
        <v>1053</v>
      </c>
      <c r="K1023" t="s">
        <v>37</v>
      </c>
      <c r="L1023" s="1">
        <v>32522</v>
      </c>
      <c r="M1023" s="5">
        <f ca="1">DATEDIF(Feedback[[#This Row],[Date of Birth]],TODAY(),"Y")</f>
        <v>36</v>
      </c>
      <c r="N1023" t="s">
        <v>31</v>
      </c>
      <c r="O1023" t="s">
        <v>1993</v>
      </c>
      <c r="P1023">
        <v>3</v>
      </c>
      <c r="Q1023">
        <v>7</v>
      </c>
      <c r="R1023" t="s">
        <v>24</v>
      </c>
      <c r="S1023" t="s">
        <v>25</v>
      </c>
      <c r="T1023" t="s">
        <v>25</v>
      </c>
      <c r="U1023" t="s">
        <v>27</v>
      </c>
      <c r="V1023" t="s">
        <v>26</v>
      </c>
      <c r="W1023" t="s">
        <v>24</v>
      </c>
      <c r="X1023" t="s">
        <v>26</v>
      </c>
      <c r="Y1023" t="s">
        <v>24</v>
      </c>
      <c r="Z1023" s="6">
        <f>VLOOKUP(Feedback[[#This Row],[Staff attitude]],Rating_Range[],2,0)</f>
        <v>3</v>
      </c>
      <c r="AA1023" s="6">
        <f>VLOOKUP(Feedback[[#This Row],[Check-in Process]],Rating_Range[],2,0)</f>
        <v>4</v>
      </c>
      <c r="AB1023" s="6">
        <f>VLOOKUP(Feedback[[#This Row],[Room service]],Rating_Range[],2,0)</f>
        <v>4</v>
      </c>
      <c r="AC1023" s="6">
        <f>VLOOKUP(Feedback[[#This Row],[Room cleanliness]],Rating_Range[],2,0)</f>
        <v>2</v>
      </c>
      <c r="AD1023" s="6">
        <f>VLOOKUP(Feedback[[#This Row],[Food quality]],Rating_Range[],2,0)</f>
        <v>1</v>
      </c>
      <c r="AE1023" s="6">
        <f>VLOOKUP(Feedback[[#This Row],[Variety of food]],Rating_Range[],2,0)</f>
        <v>3</v>
      </c>
      <c r="AF1023" s="6">
        <f>VLOOKUP(Feedback[[#This Row],[Broadband &amp; TV]],Rating_Range[],2,0)</f>
        <v>1</v>
      </c>
      <c r="AG1023" s="6">
        <f>VLOOKUP(Feedback[[#This Row],[Gym]],Rating_Range[],2,0)</f>
        <v>3</v>
      </c>
      <c r="AH1023" s="6">
        <f>AVERAGE(Feedback[[#This Row],[S.A]:[Gymm]])</f>
        <v>2.625</v>
      </c>
      <c r="AI1023" s="6">
        <f>AVERAGE(Feedback[[#This Row],[S.A]:[C-I-P]])</f>
        <v>3.5</v>
      </c>
      <c r="AJ1023" s="6">
        <f>AVERAGE(Feedback[[#This Row],[RM_S]:[RM_C]])</f>
        <v>3</v>
      </c>
      <c r="AK1023" s="6">
        <f>AVERAGE(Feedback[[#This Row],[F_Q]:[Var_Food]])</f>
        <v>2</v>
      </c>
      <c r="AL1023" s="6">
        <f>AVERAGE(Feedback[[#This Row],[B &amp; TV]:[Gymm]])</f>
        <v>2</v>
      </c>
    </row>
    <row r="1024" spans="1:38" x14ac:dyDescent="0.3">
      <c r="A1024">
        <v>1023</v>
      </c>
      <c r="B1024" s="1">
        <v>44498</v>
      </c>
      <c r="C1024" s="1">
        <v>44509</v>
      </c>
      <c r="D1024" s="5">
        <f>INT(YEAR(Feedback[[#This Row],[Checkin Date]]))</f>
        <v>2021</v>
      </c>
      <c r="E1024" s="5" t="s">
        <v>2013</v>
      </c>
      <c r="F1024" s="5" t="str">
        <f>TEXT(Feedback[[#This Row],[Checkin Date]],"dddd")</f>
        <v>Friday</v>
      </c>
      <c r="G1024" s="5" t="str">
        <f>IF(OR(Feedback[[#This Row],[Checkin Day]]="Monday",Feedback[[#This Row],[Checkin Day]]="Tuesday",Feedback[[#This Row],[Checkin Day]]="Wednesday",Feedback[[#This Row],[Checkin Day]]="Thursday"),"Weekdays","Weekends")</f>
        <v>Weekends</v>
      </c>
      <c r="H1024">
        <v>11</v>
      </c>
      <c r="I10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24" t="s">
        <v>1054</v>
      </c>
      <c r="K1024" t="s">
        <v>37</v>
      </c>
      <c r="L1024" s="1">
        <v>37589</v>
      </c>
      <c r="M1024" s="5">
        <f ca="1">DATEDIF(Feedback[[#This Row],[Date of Birth]],TODAY(),"Y")</f>
        <v>22</v>
      </c>
      <c r="N1024" t="s">
        <v>22</v>
      </c>
      <c r="O1024" t="s">
        <v>23</v>
      </c>
      <c r="P1024">
        <v>5</v>
      </c>
      <c r="Q1024">
        <v>4</v>
      </c>
      <c r="R1024" t="s">
        <v>24</v>
      </c>
      <c r="S1024" t="s">
        <v>24</v>
      </c>
      <c r="T1024" t="s">
        <v>25</v>
      </c>
      <c r="U1024" t="s">
        <v>24</v>
      </c>
      <c r="V1024" t="s">
        <v>27</v>
      </c>
      <c r="W1024" t="s">
        <v>27</v>
      </c>
      <c r="X1024" t="s">
        <v>25</v>
      </c>
      <c r="Y1024" t="s">
        <v>28</v>
      </c>
      <c r="Z1024" s="6">
        <f>VLOOKUP(Feedback[[#This Row],[Staff attitude]],Rating_Range[],2,0)</f>
        <v>3</v>
      </c>
      <c r="AA1024" s="6">
        <f>VLOOKUP(Feedback[[#This Row],[Check-in Process]],Rating_Range[],2,0)</f>
        <v>3</v>
      </c>
      <c r="AB1024" s="6">
        <f>VLOOKUP(Feedback[[#This Row],[Room service]],Rating_Range[],2,0)</f>
        <v>4</v>
      </c>
      <c r="AC1024" s="6">
        <f>VLOOKUP(Feedback[[#This Row],[Room cleanliness]],Rating_Range[],2,0)</f>
        <v>3</v>
      </c>
      <c r="AD1024" s="6">
        <f>VLOOKUP(Feedback[[#This Row],[Food quality]],Rating_Range[],2,0)</f>
        <v>2</v>
      </c>
      <c r="AE1024" s="6">
        <f>VLOOKUP(Feedback[[#This Row],[Variety of food]],Rating_Range[],2,0)</f>
        <v>2</v>
      </c>
      <c r="AF1024" s="6">
        <f>VLOOKUP(Feedback[[#This Row],[Broadband &amp; TV]],Rating_Range[],2,0)</f>
        <v>4</v>
      </c>
      <c r="AG1024" s="6">
        <f>VLOOKUP(Feedback[[#This Row],[Gym]],Rating_Range[],2,0)</f>
        <v>5</v>
      </c>
      <c r="AH1024" s="6">
        <f>AVERAGE(Feedback[[#This Row],[S.A]:[Gymm]])</f>
        <v>3.25</v>
      </c>
      <c r="AI1024" s="6">
        <f>AVERAGE(Feedback[[#This Row],[S.A]:[C-I-P]])</f>
        <v>3</v>
      </c>
      <c r="AJ1024" s="6">
        <f>AVERAGE(Feedback[[#This Row],[RM_S]:[RM_C]])</f>
        <v>3.5</v>
      </c>
      <c r="AK1024" s="6">
        <f>AVERAGE(Feedback[[#This Row],[F_Q]:[Var_Food]])</f>
        <v>2</v>
      </c>
      <c r="AL1024" s="6">
        <f>AVERAGE(Feedback[[#This Row],[B &amp; TV]:[Gymm]])</f>
        <v>4.5</v>
      </c>
    </row>
    <row r="1025" spans="1:38" x14ac:dyDescent="0.3">
      <c r="A1025">
        <v>1024</v>
      </c>
      <c r="B1025" s="1">
        <v>43984</v>
      </c>
      <c r="C1025" s="1">
        <v>44006</v>
      </c>
      <c r="D1025" s="5">
        <f>INT(YEAR(Feedback[[#This Row],[Checkin Date]]))</f>
        <v>2020</v>
      </c>
      <c r="E1025" s="5" t="s">
        <v>2009</v>
      </c>
      <c r="F1025" s="5" t="str">
        <f>TEXT(Feedback[[#This Row],[Checkin Date]],"dddd")</f>
        <v>Tuesday</v>
      </c>
      <c r="G1025" s="5" t="str">
        <f>IF(OR(Feedback[[#This Row],[Checkin Day]]="Monday",Feedback[[#This Row],[Checkin Day]]="Tuesday",Feedback[[#This Row],[Checkin Day]]="Wednesday",Feedback[[#This Row],[Checkin Day]]="Thursday"),"Weekdays","Weekends")</f>
        <v>Weekdays</v>
      </c>
      <c r="H1025">
        <v>22</v>
      </c>
      <c r="I10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25" t="s">
        <v>1055</v>
      </c>
      <c r="K1025" t="s">
        <v>37</v>
      </c>
      <c r="L1025" s="1">
        <v>21755</v>
      </c>
      <c r="M1025" s="5">
        <f ca="1">DATEDIF(Feedback[[#This Row],[Date of Birth]],TODAY(),"Y")</f>
        <v>65</v>
      </c>
      <c r="N1025" t="s">
        <v>31</v>
      </c>
      <c r="O1025" t="s">
        <v>1992</v>
      </c>
      <c r="P1025">
        <v>5</v>
      </c>
      <c r="Q1025">
        <v>9</v>
      </c>
      <c r="R1025" t="s">
        <v>25</v>
      </c>
      <c r="S1025" t="s">
        <v>28</v>
      </c>
      <c r="T1025" t="s">
        <v>24</v>
      </c>
      <c r="U1025" t="s">
        <v>27</v>
      </c>
      <c r="V1025" t="s">
        <v>28</v>
      </c>
      <c r="W1025" t="s">
        <v>26</v>
      </c>
      <c r="X1025" t="s">
        <v>26</v>
      </c>
      <c r="Y1025" t="s">
        <v>24</v>
      </c>
      <c r="Z1025" s="6">
        <f>VLOOKUP(Feedback[[#This Row],[Staff attitude]],Rating_Range[],2,0)</f>
        <v>4</v>
      </c>
      <c r="AA1025" s="6">
        <f>VLOOKUP(Feedback[[#This Row],[Check-in Process]],Rating_Range[],2,0)</f>
        <v>5</v>
      </c>
      <c r="AB1025" s="6">
        <f>VLOOKUP(Feedback[[#This Row],[Room service]],Rating_Range[],2,0)</f>
        <v>3</v>
      </c>
      <c r="AC1025" s="6">
        <f>VLOOKUP(Feedback[[#This Row],[Room cleanliness]],Rating_Range[],2,0)</f>
        <v>2</v>
      </c>
      <c r="AD1025" s="6">
        <f>VLOOKUP(Feedback[[#This Row],[Food quality]],Rating_Range[],2,0)</f>
        <v>5</v>
      </c>
      <c r="AE1025" s="6">
        <f>VLOOKUP(Feedback[[#This Row],[Variety of food]],Rating_Range[],2,0)</f>
        <v>1</v>
      </c>
      <c r="AF1025" s="6">
        <f>VLOOKUP(Feedback[[#This Row],[Broadband &amp; TV]],Rating_Range[],2,0)</f>
        <v>1</v>
      </c>
      <c r="AG1025" s="6">
        <f>VLOOKUP(Feedback[[#This Row],[Gym]],Rating_Range[],2,0)</f>
        <v>3</v>
      </c>
      <c r="AH1025" s="6">
        <f>AVERAGE(Feedback[[#This Row],[S.A]:[Gymm]])</f>
        <v>3</v>
      </c>
      <c r="AI1025" s="6">
        <f>AVERAGE(Feedback[[#This Row],[S.A]:[C-I-P]])</f>
        <v>4.5</v>
      </c>
      <c r="AJ1025" s="6">
        <f>AVERAGE(Feedback[[#This Row],[RM_S]:[RM_C]])</f>
        <v>2.5</v>
      </c>
      <c r="AK1025" s="6">
        <f>AVERAGE(Feedback[[#This Row],[F_Q]:[Var_Food]])</f>
        <v>3</v>
      </c>
      <c r="AL1025" s="6">
        <f>AVERAGE(Feedback[[#This Row],[B &amp; TV]:[Gymm]])</f>
        <v>2</v>
      </c>
    </row>
    <row r="1026" spans="1:38" x14ac:dyDescent="0.3">
      <c r="A1026">
        <v>1025</v>
      </c>
      <c r="B1026" s="1">
        <v>44763</v>
      </c>
      <c r="C1026" s="1">
        <v>44790</v>
      </c>
      <c r="D1026" s="5">
        <f>INT(YEAR(Feedback[[#This Row],[Checkin Date]]))</f>
        <v>2022</v>
      </c>
      <c r="E1026" s="5" t="s">
        <v>2016</v>
      </c>
      <c r="F1026" s="5" t="str">
        <f>TEXT(Feedback[[#This Row],[Checkin Date]],"dddd")</f>
        <v>Thursday</v>
      </c>
      <c r="G1026" s="5" t="str">
        <f>IF(OR(Feedback[[#This Row],[Checkin Day]]="Monday",Feedback[[#This Row],[Checkin Day]]="Tuesday",Feedback[[#This Row],[Checkin Day]]="Wednesday",Feedback[[#This Row],[Checkin Day]]="Thursday"),"Weekdays","Weekends")</f>
        <v>Weekdays</v>
      </c>
      <c r="H1026">
        <v>27</v>
      </c>
      <c r="I10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26" t="s">
        <v>1056</v>
      </c>
      <c r="K1026" t="s">
        <v>21</v>
      </c>
      <c r="L1026" s="1">
        <v>27629</v>
      </c>
      <c r="M1026" s="5">
        <f ca="1">DATEDIF(Feedback[[#This Row],[Date of Birth]],TODAY(),"Y")</f>
        <v>49</v>
      </c>
      <c r="N1026" t="s">
        <v>31</v>
      </c>
      <c r="O1026" t="s">
        <v>1993</v>
      </c>
      <c r="P1026">
        <v>4</v>
      </c>
      <c r="Q1026">
        <v>6</v>
      </c>
      <c r="R1026" t="s">
        <v>27</v>
      </c>
      <c r="S1026" t="s">
        <v>27</v>
      </c>
      <c r="T1026" t="s">
        <v>24</v>
      </c>
      <c r="U1026" t="s">
        <v>28</v>
      </c>
      <c r="V1026" t="s">
        <v>28</v>
      </c>
      <c r="W1026" t="s">
        <v>27</v>
      </c>
      <c r="X1026" t="s">
        <v>26</v>
      </c>
      <c r="Y1026" t="s">
        <v>27</v>
      </c>
      <c r="Z1026" s="6">
        <f>VLOOKUP(Feedback[[#This Row],[Staff attitude]],Rating_Range[],2,0)</f>
        <v>2</v>
      </c>
      <c r="AA1026" s="6">
        <f>VLOOKUP(Feedback[[#This Row],[Check-in Process]],Rating_Range[],2,0)</f>
        <v>2</v>
      </c>
      <c r="AB1026" s="6">
        <f>VLOOKUP(Feedback[[#This Row],[Room service]],Rating_Range[],2,0)</f>
        <v>3</v>
      </c>
      <c r="AC1026" s="6">
        <f>VLOOKUP(Feedback[[#This Row],[Room cleanliness]],Rating_Range[],2,0)</f>
        <v>5</v>
      </c>
      <c r="AD1026" s="6">
        <f>VLOOKUP(Feedback[[#This Row],[Food quality]],Rating_Range[],2,0)</f>
        <v>5</v>
      </c>
      <c r="AE1026" s="6">
        <f>VLOOKUP(Feedback[[#This Row],[Variety of food]],Rating_Range[],2,0)</f>
        <v>2</v>
      </c>
      <c r="AF1026" s="6">
        <f>VLOOKUP(Feedback[[#This Row],[Broadband &amp; TV]],Rating_Range[],2,0)</f>
        <v>1</v>
      </c>
      <c r="AG1026" s="6">
        <f>VLOOKUP(Feedback[[#This Row],[Gym]],Rating_Range[],2,0)</f>
        <v>2</v>
      </c>
      <c r="AH1026" s="6">
        <f>AVERAGE(Feedback[[#This Row],[S.A]:[Gymm]])</f>
        <v>2.75</v>
      </c>
      <c r="AI1026" s="6">
        <f>AVERAGE(Feedback[[#This Row],[S.A]:[C-I-P]])</f>
        <v>2</v>
      </c>
      <c r="AJ1026" s="6">
        <f>AVERAGE(Feedback[[#This Row],[RM_S]:[RM_C]])</f>
        <v>4</v>
      </c>
      <c r="AK1026" s="6">
        <f>AVERAGE(Feedback[[#This Row],[F_Q]:[Var_Food]])</f>
        <v>3.5</v>
      </c>
      <c r="AL1026" s="6">
        <f>AVERAGE(Feedback[[#This Row],[B &amp; TV]:[Gymm]])</f>
        <v>1.5</v>
      </c>
    </row>
    <row r="1027" spans="1:38" x14ac:dyDescent="0.3">
      <c r="A1027">
        <v>1026</v>
      </c>
      <c r="B1027" s="1">
        <v>44581</v>
      </c>
      <c r="C1027" s="1">
        <v>44600</v>
      </c>
      <c r="D1027" s="5">
        <f>INT(YEAR(Feedback[[#This Row],[Checkin Date]]))</f>
        <v>2022</v>
      </c>
      <c r="E1027" s="5" t="s">
        <v>2014</v>
      </c>
      <c r="F1027" s="5" t="str">
        <f>TEXT(Feedback[[#This Row],[Checkin Date]],"dddd")</f>
        <v>Thursday</v>
      </c>
      <c r="G1027" s="5" t="str">
        <f>IF(OR(Feedback[[#This Row],[Checkin Day]]="Monday",Feedback[[#This Row],[Checkin Day]]="Tuesday",Feedback[[#This Row],[Checkin Day]]="Wednesday",Feedback[[#This Row],[Checkin Day]]="Thursday"),"Weekdays","Weekends")</f>
        <v>Weekdays</v>
      </c>
      <c r="H1027">
        <v>19</v>
      </c>
      <c r="I10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27" t="s">
        <v>1057</v>
      </c>
      <c r="K1027" t="s">
        <v>37</v>
      </c>
      <c r="L1027" s="1">
        <v>34971</v>
      </c>
      <c r="M1027" s="5">
        <f ca="1">DATEDIF(Feedback[[#This Row],[Date of Birth]],TODAY(),"Y")</f>
        <v>29</v>
      </c>
      <c r="N1027" t="s">
        <v>31</v>
      </c>
      <c r="O1027" t="s">
        <v>1993</v>
      </c>
      <c r="P1027">
        <v>5</v>
      </c>
      <c r="Q1027">
        <v>10</v>
      </c>
      <c r="R1027" t="s">
        <v>25</v>
      </c>
      <c r="S1027" t="s">
        <v>28</v>
      </c>
      <c r="T1027" t="s">
        <v>24</v>
      </c>
      <c r="U1027" t="s">
        <v>24</v>
      </c>
      <c r="V1027" t="s">
        <v>26</v>
      </c>
      <c r="W1027" t="s">
        <v>27</v>
      </c>
      <c r="X1027" t="s">
        <v>25</v>
      </c>
      <c r="Y1027" t="s">
        <v>28</v>
      </c>
      <c r="Z1027" s="6">
        <f>VLOOKUP(Feedback[[#This Row],[Staff attitude]],Rating_Range[],2,0)</f>
        <v>4</v>
      </c>
      <c r="AA1027" s="6">
        <f>VLOOKUP(Feedback[[#This Row],[Check-in Process]],Rating_Range[],2,0)</f>
        <v>5</v>
      </c>
      <c r="AB1027" s="6">
        <f>VLOOKUP(Feedback[[#This Row],[Room service]],Rating_Range[],2,0)</f>
        <v>3</v>
      </c>
      <c r="AC1027" s="6">
        <f>VLOOKUP(Feedback[[#This Row],[Room cleanliness]],Rating_Range[],2,0)</f>
        <v>3</v>
      </c>
      <c r="AD1027" s="6">
        <f>VLOOKUP(Feedback[[#This Row],[Food quality]],Rating_Range[],2,0)</f>
        <v>1</v>
      </c>
      <c r="AE1027" s="6">
        <f>VLOOKUP(Feedback[[#This Row],[Variety of food]],Rating_Range[],2,0)</f>
        <v>2</v>
      </c>
      <c r="AF1027" s="6">
        <f>VLOOKUP(Feedback[[#This Row],[Broadband &amp; TV]],Rating_Range[],2,0)</f>
        <v>4</v>
      </c>
      <c r="AG1027" s="6">
        <f>VLOOKUP(Feedback[[#This Row],[Gym]],Rating_Range[],2,0)</f>
        <v>5</v>
      </c>
      <c r="AH1027" s="6">
        <f>AVERAGE(Feedback[[#This Row],[S.A]:[Gymm]])</f>
        <v>3.375</v>
      </c>
      <c r="AI1027" s="6">
        <f>AVERAGE(Feedback[[#This Row],[S.A]:[C-I-P]])</f>
        <v>4.5</v>
      </c>
      <c r="AJ1027" s="6">
        <f>AVERAGE(Feedback[[#This Row],[RM_S]:[RM_C]])</f>
        <v>3</v>
      </c>
      <c r="AK1027" s="6">
        <f>AVERAGE(Feedback[[#This Row],[F_Q]:[Var_Food]])</f>
        <v>1.5</v>
      </c>
      <c r="AL1027" s="6">
        <f>AVERAGE(Feedback[[#This Row],[B &amp; TV]:[Gymm]])</f>
        <v>4.5</v>
      </c>
    </row>
    <row r="1028" spans="1:38" x14ac:dyDescent="0.3">
      <c r="A1028">
        <v>1027</v>
      </c>
      <c r="B1028" s="1">
        <v>44694</v>
      </c>
      <c r="C1028" s="1">
        <v>44700</v>
      </c>
      <c r="D1028" s="5">
        <f>INT(YEAR(Feedback[[#This Row],[Checkin Date]]))</f>
        <v>2022</v>
      </c>
      <c r="E1028" s="5" t="s">
        <v>2011</v>
      </c>
      <c r="F1028" s="5" t="str">
        <f>TEXT(Feedback[[#This Row],[Checkin Date]],"dddd")</f>
        <v>Friday</v>
      </c>
      <c r="G1028" s="5" t="str">
        <f>IF(OR(Feedback[[#This Row],[Checkin Day]]="Monday",Feedback[[#This Row],[Checkin Day]]="Tuesday",Feedback[[#This Row],[Checkin Day]]="Wednesday",Feedback[[#This Row],[Checkin Day]]="Thursday"),"Weekdays","Weekends")</f>
        <v>Weekends</v>
      </c>
      <c r="H1028">
        <v>6</v>
      </c>
      <c r="I10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28" t="s">
        <v>1058</v>
      </c>
      <c r="K1028" t="s">
        <v>37</v>
      </c>
      <c r="L1028" s="1">
        <v>36482</v>
      </c>
      <c r="M1028" s="5">
        <f ca="1">DATEDIF(Feedback[[#This Row],[Date of Birth]],TODAY(),"Y")</f>
        <v>25</v>
      </c>
      <c r="N1028" t="s">
        <v>31</v>
      </c>
      <c r="O1028" t="s">
        <v>1991</v>
      </c>
      <c r="P1028">
        <v>4</v>
      </c>
      <c r="Q1028">
        <v>7</v>
      </c>
      <c r="R1028" t="s">
        <v>25</v>
      </c>
      <c r="S1028" t="s">
        <v>25</v>
      </c>
      <c r="T1028" t="s">
        <v>24</v>
      </c>
      <c r="U1028" t="s">
        <v>26</v>
      </c>
      <c r="V1028" t="s">
        <v>24</v>
      </c>
      <c r="W1028" t="s">
        <v>27</v>
      </c>
      <c r="X1028" t="s">
        <v>28</v>
      </c>
      <c r="Y1028" t="s">
        <v>24</v>
      </c>
      <c r="Z1028" s="6">
        <f>VLOOKUP(Feedback[[#This Row],[Staff attitude]],Rating_Range[],2,0)</f>
        <v>4</v>
      </c>
      <c r="AA1028" s="6">
        <f>VLOOKUP(Feedback[[#This Row],[Check-in Process]],Rating_Range[],2,0)</f>
        <v>4</v>
      </c>
      <c r="AB1028" s="6">
        <f>VLOOKUP(Feedback[[#This Row],[Room service]],Rating_Range[],2,0)</f>
        <v>3</v>
      </c>
      <c r="AC1028" s="6">
        <f>VLOOKUP(Feedback[[#This Row],[Room cleanliness]],Rating_Range[],2,0)</f>
        <v>1</v>
      </c>
      <c r="AD1028" s="6">
        <f>VLOOKUP(Feedback[[#This Row],[Food quality]],Rating_Range[],2,0)</f>
        <v>3</v>
      </c>
      <c r="AE1028" s="6">
        <f>VLOOKUP(Feedback[[#This Row],[Variety of food]],Rating_Range[],2,0)</f>
        <v>2</v>
      </c>
      <c r="AF1028" s="6">
        <f>VLOOKUP(Feedback[[#This Row],[Broadband &amp; TV]],Rating_Range[],2,0)</f>
        <v>5</v>
      </c>
      <c r="AG1028" s="6">
        <f>VLOOKUP(Feedback[[#This Row],[Gym]],Rating_Range[],2,0)</f>
        <v>3</v>
      </c>
      <c r="AH1028" s="6">
        <f>AVERAGE(Feedback[[#This Row],[S.A]:[Gymm]])</f>
        <v>3.125</v>
      </c>
      <c r="AI1028" s="6">
        <f>AVERAGE(Feedback[[#This Row],[S.A]:[C-I-P]])</f>
        <v>4</v>
      </c>
      <c r="AJ1028" s="6">
        <f>AVERAGE(Feedback[[#This Row],[RM_S]:[RM_C]])</f>
        <v>2</v>
      </c>
      <c r="AK1028" s="6">
        <f>AVERAGE(Feedback[[#This Row],[F_Q]:[Var_Food]])</f>
        <v>2.5</v>
      </c>
      <c r="AL1028" s="6">
        <f>AVERAGE(Feedback[[#This Row],[B &amp; TV]:[Gymm]])</f>
        <v>4</v>
      </c>
    </row>
    <row r="1029" spans="1:38" x14ac:dyDescent="0.3">
      <c r="A1029">
        <v>1028</v>
      </c>
      <c r="B1029" s="1">
        <v>44130</v>
      </c>
      <c r="C1029" s="1">
        <v>44151</v>
      </c>
      <c r="D1029" s="5">
        <f>INT(YEAR(Feedback[[#This Row],[Checkin Date]]))</f>
        <v>2020</v>
      </c>
      <c r="E1029" s="5" t="s">
        <v>2013</v>
      </c>
      <c r="F1029" s="5" t="str">
        <f>TEXT(Feedback[[#This Row],[Checkin Date]],"dddd")</f>
        <v>Monday</v>
      </c>
      <c r="G1029" s="5" t="str">
        <f>IF(OR(Feedback[[#This Row],[Checkin Day]]="Monday",Feedback[[#This Row],[Checkin Day]]="Tuesday",Feedback[[#This Row],[Checkin Day]]="Wednesday",Feedback[[#This Row],[Checkin Day]]="Thursday"),"Weekdays","Weekends")</f>
        <v>Weekdays</v>
      </c>
      <c r="H1029">
        <v>21</v>
      </c>
      <c r="I10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29" t="s">
        <v>1059</v>
      </c>
      <c r="K1029" t="s">
        <v>37</v>
      </c>
      <c r="L1029" s="1">
        <v>36057</v>
      </c>
      <c r="M1029" s="5">
        <f ca="1">DATEDIF(Feedback[[#This Row],[Date of Birth]],TODAY(),"Y")</f>
        <v>26</v>
      </c>
      <c r="N1029" t="s">
        <v>31</v>
      </c>
      <c r="O1029" t="s">
        <v>1995</v>
      </c>
      <c r="P1029">
        <v>5</v>
      </c>
      <c r="Q1029">
        <v>7</v>
      </c>
      <c r="R1029" t="s">
        <v>25</v>
      </c>
      <c r="S1029" t="s">
        <v>24</v>
      </c>
      <c r="T1029" t="s">
        <v>26</v>
      </c>
      <c r="U1029" t="s">
        <v>28</v>
      </c>
      <c r="V1029" t="s">
        <v>28</v>
      </c>
      <c r="W1029" t="s">
        <v>27</v>
      </c>
      <c r="X1029" t="s">
        <v>28</v>
      </c>
      <c r="Y1029" t="s">
        <v>25</v>
      </c>
      <c r="Z1029" s="6">
        <f>VLOOKUP(Feedback[[#This Row],[Staff attitude]],Rating_Range[],2,0)</f>
        <v>4</v>
      </c>
      <c r="AA1029" s="6">
        <f>VLOOKUP(Feedback[[#This Row],[Check-in Process]],Rating_Range[],2,0)</f>
        <v>3</v>
      </c>
      <c r="AB1029" s="6">
        <f>VLOOKUP(Feedback[[#This Row],[Room service]],Rating_Range[],2,0)</f>
        <v>1</v>
      </c>
      <c r="AC1029" s="6">
        <f>VLOOKUP(Feedback[[#This Row],[Room cleanliness]],Rating_Range[],2,0)</f>
        <v>5</v>
      </c>
      <c r="AD1029" s="6">
        <f>VLOOKUP(Feedback[[#This Row],[Food quality]],Rating_Range[],2,0)</f>
        <v>5</v>
      </c>
      <c r="AE1029" s="6">
        <f>VLOOKUP(Feedback[[#This Row],[Variety of food]],Rating_Range[],2,0)</f>
        <v>2</v>
      </c>
      <c r="AF1029" s="6">
        <f>VLOOKUP(Feedback[[#This Row],[Broadband &amp; TV]],Rating_Range[],2,0)</f>
        <v>5</v>
      </c>
      <c r="AG1029" s="6">
        <f>VLOOKUP(Feedback[[#This Row],[Gym]],Rating_Range[],2,0)</f>
        <v>4</v>
      </c>
      <c r="AH1029" s="6">
        <f>AVERAGE(Feedback[[#This Row],[S.A]:[Gymm]])</f>
        <v>3.625</v>
      </c>
      <c r="AI1029" s="6">
        <f>AVERAGE(Feedback[[#This Row],[S.A]:[C-I-P]])</f>
        <v>3.5</v>
      </c>
      <c r="AJ1029" s="6">
        <f>AVERAGE(Feedback[[#This Row],[RM_S]:[RM_C]])</f>
        <v>3</v>
      </c>
      <c r="AK1029" s="6">
        <f>AVERAGE(Feedback[[#This Row],[F_Q]:[Var_Food]])</f>
        <v>3.5</v>
      </c>
      <c r="AL1029" s="6">
        <f>AVERAGE(Feedback[[#This Row],[B &amp; TV]:[Gymm]])</f>
        <v>4.5</v>
      </c>
    </row>
    <row r="1030" spans="1:38" x14ac:dyDescent="0.3">
      <c r="A1030">
        <v>1029</v>
      </c>
      <c r="B1030" s="1">
        <v>44185</v>
      </c>
      <c r="C1030" s="1">
        <v>44192</v>
      </c>
      <c r="D1030" s="5">
        <f>INT(YEAR(Feedback[[#This Row],[Checkin Date]]))</f>
        <v>2020</v>
      </c>
      <c r="E1030" s="5" t="s">
        <v>2010</v>
      </c>
      <c r="F1030" s="5" t="str">
        <f>TEXT(Feedback[[#This Row],[Checkin Date]],"dddd")</f>
        <v>Sunday</v>
      </c>
      <c r="G1030" s="5" t="str">
        <f>IF(OR(Feedback[[#This Row],[Checkin Day]]="Monday",Feedback[[#This Row],[Checkin Day]]="Tuesday",Feedback[[#This Row],[Checkin Day]]="Wednesday",Feedback[[#This Row],[Checkin Day]]="Thursday"),"Weekdays","Weekends")</f>
        <v>Weekends</v>
      </c>
      <c r="H1030">
        <v>7</v>
      </c>
      <c r="I10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30" t="s">
        <v>1060</v>
      </c>
      <c r="K1030" t="s">
        <v>21</v>
      </c>
      <c r="L1030" s="1">
        <v>32840</v>
      </c>
      <c r="M1030" s="5">
        <f ca="1">DATEDIF(Feedback[[#This Row],[Date of Birth]],TODAY(),"Y")</f>
        <v>35</v>
      </c>
      <c r="N1030" t="s">
        <v>31</v>
      </c>
      <c r="O1030" t="s">
        <v>1992</v>
      </c>
      <c r="P1030">
        <v>2</v>
      </c>
      <c r="Q1030">
        <v>6</v>
      </c>
      <c r="R1030" t="s">
        <v>24</v>
      </c>
      <c r="S1030" t="s">
        <v>24</v>
      </c>
      <c r="T1030" t="s">
        <v>26</v>
      </c>
      <c r="U1030" t="s">
        <v>25</v>
      </c>
      <c r="V1030" t="s">
        <v>28</v>
      </c>
      <c r="W1030" t="s">
        <v>27</v>
      </c>
      <c r="X1030" t="s">
        <v>25</v>
      </c>
      <c r="Y1030" t="s">
        <v>28</v>
      </c>
      <c r="Z1030" s="6">
        <f>VLOOKUP(Feedback[[#This Row],[Staff attitude]],Rating_Range[],2,0)</f>
        <v>3</v>
      </c>
      <c r="AA1030" s="6">
        <f>VLOOKUP(Feedback[[#This Row],[Check-in Process]],Rating_Range[],2,0)</f>
        <v>3</v>
      </c>
      <c r="AB1030" s="6">
        <f>VLOOKUP(Feedback[[#This Row],[Room service]],Rating_Range[],2,0)</f>
        <v>1</v>
      </c>
      <c r="AC1030" s="6">
        <f>VLOOKUP(Feedback[[#This Row],[Room cleanliness]],Rating_Range[],2,0)</f>
        <v>4</v>
      </c>
      <c r="AD1030" s="6">
        <f>VLOOKUP(Feedback[[#This Row],[Food quality]],Rating_Range[],2,0)</f>
        <v>5</v>
      </c>
      <c r="AE1030" s="6">
        <f>VLOOKUP(Feedback[[#This Row],[Variety of food]],Rating_Range[],2,0)</f>
        <v>2</v>
      </c>
      <c r="AF1030" s="6">
        <f>VLOOKUP(Feedback[[#This Row],[Broadband &amp; TV]],Rating_Range[],2,0)</f>
        <v>4</v>
      </c>
      <c r="AG1030" s="6">
        <f>VLOOKUP(Feedback[[#This Row],[Gym]],Rating_Range[],2,0)</f>
        <v>5</v>
      </c>
      <c r="AH1030" s="6">
        <f>AVERAGE(Feedback[[#This Row],[S.A]:[Gymm]])</f>
        <v>3.375</v>
      </c>
      <c r="AI1030" s="6">
        <f>AVERAGE(Feedback[[#This Row],[S.A]:[C-I-P]])</f>
        <v>3</v>
      </c>
      <c r="AJ1030" s="6">
        <f>AVERAGE(Feedback[[#This Row],[RM_S]:[RM_C]])</f>
        <v>2.5</v>
      </c>
      <c r="AK1030" s="6">
        <f>AVERAGE(Feedback[[#This Row],[F_Q]:[Var_Food]])</f>
        <v>3.5</v>
      </c>
      <c r="AL1030" s="6">
        <f>AVERAGE(Feedback[[#This Row],[B &amp; TV]:[Gymm]])</f>
        <v>4.5</v>
      </c>
    </row>
    <row r="1031" spans="1:38" x14ac:dyDescent="0.3">
      <c r="A1031">
        <v>1030</v>
      </c>
      <c r="B1031" s="1">
        <v>44000</v>
      </c>
      <c r="C1031" s="1">
        <v>44020</v>
      </c>
      <c r="D1031" s="5">
        <f>INT(YEAR(Feedback[[#This Row],[Checkin Date]]))</f>
        <v>2020</v>
      </c>
      <c r="E1031" s="5" t="s">
        <v>2009</v>
      </c>
      <c r="F1031" s="5" t="str">
        <f>TEXT(Feedback[[#This Row],[Checkin Date]],"dddd")</f>
        <v>Thursday</v>
      </c>
      <c r="G1031" s="5" t="str">
        <f>IF(OR(Feedback[[#This Row],[Checkin Day]]="Monday",Feedback[[#This Row],[Checkin Day]]="Tuesday",Feedback[[#This Row],[Checkin Day]]="Wednesday",Feedback[[#This Row],[Checkin Day]]="Thursday"),"Weekdays","Weekends")</f>
        <v>Weekdays</v>
      </c>
      <c r="H1031">
        <v>20</v>
      </c>
      <c r="I10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31" t="s">
        <v>1061</v>
      </c>
      <c r="K1031" t="s">
        <v>21</v>
      </c>
      <c r="L1031" s="1">
        <v>24846</v>
      </c>
      <c r="M1031" s="5">
        <f ca="1">DATEDIF(Feedback[[#This Row],[Date of Birth]],TODAY(),"Y")</f>
        <v>57</v>
      </c>
      <c r="N1031" t="s">
        <v>22</v>
      </c>
      <c r="O1031" t="s">
        <v>1991</v>
      </c>
      <c r="P1031">
        <v>4</v>
      </c>
      <c r="Q1031">
        <v>10</v>
      </c>
      <c r="R1031" t="s">
        <v>25</v>
      </c>
      <c r="S1031" t="s">
        <v>25</v>
      </c>
      <c r="T1031" t="s">
        <v>26</v>
      </c>
      <c r="U1031" t="s">
        <v>28</v>
      </c>
      <c r="V1031" t="s">
        <v>26</v>
      </c>
      <c r="W1031" t="s">
        <v>25</v>
      </c>
      <c r="X1031" t="s">
        <v>28</v>
      </c>
      <c r="Y1031" t="s">
        <v>26</v>
      </c>
      <c r="Z1031" s="6">
        <f>VLOOKUP(Feedback[[#This Row],[Staff attitude]],Rating_Range[],2,0)</f>
        <v>4</v>
      </c>
      <c r="AA1031" s="6">
        <f>VLOOKUP(Feedback[[#This Row],[Check-in Process]],Rating_Range[],2,0)</f>
        <v>4</v>
      </c>
      <c r="AB1031" s="6">
        <f>VLOOKUP(Feedback[[#This Row],[Room service]],Rating_Range[],2,0)</f>
        <v>1</v>
      </c>
      <c r="AC1031" s="6">
        <f>VLOOKUP(Feedback[[#This Row],[Room cleanliness]],Rating_Range[],2,0)</f>
        <v>5</v>
      </c>
      <c r="AD1031" s="6">
        <f>VLOOKUP(Feedback[[#This Row],[Food quality]],Rating_Range[],2,0)</f>
        <v>1</v>
      </c>
      <c r="AE1031" s="6">
        <f>VLOOKUP(Feedback[[#This Row],[Variety of food]],Rating_Range[],2,0)</f>
        <v>4</v>
      </c>
      <c r="AF1031" s="6">
        <f>VLOOKUP(Feedback[[#This Row],[Broadband &amp; TV]],Rating_Range[],2,0)</f>
        <v>5</v>
      </c>
      <c r="AG1031" s="6">
        <f>VLOOKUP(Feedback[[#This Row],[Gym]],Rating_Range[],2,0)</f>
        <v>1</v>
      </c>
      <c r="AH1031" s="6">
        <f>AVERAGE(Feedback[[#This Row],[S.A]:[Gymm]])</f>
        <v>3.125</v>
      </c>
      <c r="AI1031" s="6">
        <f>AVERAGE(Feedback[[#This Row],[S.A]:[C-I-P]])</f>
        <v>4</v>
      </c>
      <c r="AJ1031" s="6">
        <f>AVERAGE(Feedback[[#This Row],[RM_S]:[RM_C]])</f>
        <v>3</v>
      </c>
      <c r="AK1031" s="6">
        <f>AVERAGE(Feedback[[#This Row],[F_Q]:[Var_Food]])</f>
        <v>2.5</v>
      </c>
      <c r="AL1031" s="6">
        <f>AVERAGE(Feedback[[#This Row],[B &amp; TV]:[Gymm]])</f>
        <v>3</v>
      </c>
    </row>
    <row r="1032" spans="1:38" x14ac:dyDescent="0.3">
      <c r="A1032">
        <v>1031</v>
      </c>
      <c r="B1032" s="1">
        <v>44605</v>
      </c>
      <c r="C1032" s="1">
        <v>44617</v>
      </c>
      <c r="D1032" s="5">
        <f>INT(YEAR(Feedback[[#This Row],[Checkin Date]]))</f>
        <v>2022</v>
      </c>
      <c r="E1032" s="5" t="s">
        <v>2018</v>
      </c>
      <c r="F1032" s="5" t="str">
        <f>TEXT(Feedback[[#This Row],[Checkin Date]],"dddd")</f>
        <v>Sunday</v>
      </c>
      <c r="G1032" s="5" t="str">
        <f>IF(OR(Feedback[[#This Row],[Checkin Day]]="Monday",Feedback[[#This Row],[Checkin Day]]="Tuesday",Feedback[[#This Row],[Checkin Day]]="Wednesday",Feedback[[#This Row],[Checkin Day]]="Thursday"),"Weekdays","Weekends")</f>
        <v>Weekends</v>
      </c>
      <c r="H1032">
        <v>12</v>
      </c>
      <c r="I10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32" t="s">
        <v>1062</v>
      </c>
      <c r="K1032" t="s">
        <v>21</v>
      </c>
      <c r="L1032" s="1">
        <v>25619</v>
      </c>
      <c r="M1032" s="5">
        <f ca="1">DATEDIF(Feedback[[#This Row],[Date of Birth]],TODAY(),"Y")</f>
        <v>55</v>
      </c>
      <c r="N1032" t="s">
        <v>31</v>
      </c>
      <c r="O1032" t="s">
        <v>1990</v>
      </c>
      <c r="P1032">
        <v>2</v>
      </c>
      <c r="Q1032">
        <v>9</v>
      </c>
      <c r="R1032" t="s">
        <v>25</v>
      </c>
      <c r="S1032" t="s">
        <v>28</v>
      </c>
      <c r="T1032" t="s">
        <v>25</v>
      </c>
      <c r="U1032" t="s">
        <v>28</v>
      </c>
      <c r="V1032" t="s">
        <v>26</v>
      </c>
      <c r="W1032" t="s">
        <v>26</v>
      </c>
      <c r="X1032" t="s">
        <v>25</v>
      </c>
      <c r="Y1032" t="s">
        <v>28</v>
      </c>
      <c r="Z1032" s="6">
        <f>VLOOKUP(Feedback[[#This Row],[Staff attitude]],Rating_Range[],2,0)</f>
        <v>4</v>
      </c>
      <c r="AA1032" s="6">
        <f>VLOOKUP(Feedback[[#This Row],[Check-in Process]],Rating_Range[],2,0)</f>
        <v>5</v>
      </c>
      <c r="AB1032" s="6">
        <f>VLOOKUP(Feedback[[#This Row],[Room service]],Rating_Range[],2,0)</f>
        <v>4</v>
      </c>
      <c r="AC1032" s="6">
        <f>VLOOKUP(Feedback[[#This Row],[Room cleanliness]],Rating_Range[],2,0)</f>
        <v>5</v>
      </c>
      <c r="AD1032" s="6">
        <f>VLOOKUP(Feedback[[#This Row],[Food quality]],Rating_Range[],2,0)</f>
        <v>1</v>
      </c>
      <c r="AE1032" s="6">
        <f>VLOOKUP(Feedback[[#This Row],[Variety of food]],Rating_Range[],2,0)</f>
        <v>1</v>
      </c>
      <c r="AF1032" s="6">
        <f>VLOOKUP(Feedback[[#This Row],[Broadband &amp; TV]],Rating_Range[],2,0)</f>
        <v>4</v>
      </c>
      <c r="AG1032" s="6">
        <f>VLOOKUP(Feedback[[#This Row],[Gym]],Rating_Range[],2,0)</f>
        <v>5</v>
      </c>
      <c r="AH1032" s="6">
        <f>AVERAGE(Feedback[[#This Row],[S.A]:[Gymm]])</f>
        <v>3.625</v>
      </c>
      <c r="AI1032" s="6">
        <f>AVERAGE(Feedback[[#This Row],[S.A]:[C-I-P]])</f>
        <v>4.5</v>
      </c>
      <c r="AJ1032" s="6">
        <f>AVERAGE(Feedback[[#This Row],[RM_S]:[RM_C]])</f>
        <v>4.5</v>
      </c>
      <c r="AK1032" s="6">
        <f>AVERAGE(Feedback[[#This Row],[F_Q]:[Var_Food]])</f>
        <v>1</v>
      </c>
      <c r="AL1032" s="6">
        <f>AVERAGE(Feedback[[#This Row],[B &amp; TV]:[Gymm]])</f>
        <v>4.5</v>
      </c>
    </row>
    <row r="1033" spans="1:38" x14ac:dyDescent="0.3">
      <c r="A1033">
        <v>1032</v>
      </c>
      <c r="B1033" s="1">
        <v>43920</v>
      </c>
      <c r="C1033" s="1">
        <v>43935</v>
      </c>
      <c r="D1033" s="5">
        <f>INT(YEAR(Feedback[[#This Row],[Checkin Date]]))</f>
        <v>2020</v>
      </c>
      <c r="E1033" s="5" t="s">
        <v>2017</v>
      </c>
      <c r="F1033" s="5" t="str">
        <f>TEXT(Feedback[[#This Row],[Checkin Date]],"dddd")</f>
        <v>Monday</v>
      </c>
      <c r="G1033" s="5" t="str">
        <f>IF(OR(Feedback[[#This Row],[Checkin Day]]="Monday",Feedback[[#This Row],[Checkin Day]]="Tuesday",Feedback[[#This Row],[Checkin Day]]="Wednesday",Feedback[[#This Row],[Checkin Day]]="Thursday"),"Weekdays","Weekends")</f>
        <v>Weekdays</v>
      </c>
      <c r="H1033">
        <v>15</v>
      </c>
      <c r="I10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33" t="s">
        <v>1063</v>
      </c>
      <c r="K1033" t="s">
        <v>21</v>
      </c>
      <c r="L1033" s="1">
        <v>36132</v>
      </c>
      <c r="M1033" s="5">
        <f ca="1">DATEDIF(Feedback[[#This Row],[Date of Birth]],TODAY(),"Y")</f>
        <v>26</v>
      </c>
      <c r="N1033" t="s">
        <v>22</v>
      </c>
      <c r="O1033" t="s">
        <v>23</v>
      </c>
      <c r="P1033">
        <v>4</v>
      </c>
      <c r="Q1033">
        <v>8</v>
      </c>
      <c r="R1033" t="s">
        <v>24</v>
      </c>
      <c r="S1033" t="s">
        <v>24</v>
      </c>
      <c r="T1033" t="s">
        <v>24</v>
      </c>
      <c r="U1033" t="s">
        <v>25</v>
      </c>
      <c r="V1033" t="s">
        <v>26</v>
      </c>
      <c r="W1033" t="s">
        <v>26</v>
      </c>
      <c r="X1033" t="s">
        <v>27</v>
      </c>
      <c r="Y1033" t="s">
        <v>28</v>
      </c>
      <c r="Z1033" s="6">
        <f>VLOOKUP(Feedback[[#This Row],[Staff attitude]],Rating_Range[],2,0)</f>
        <v>3</v>
      </c>
      <c r="AA1033" s="6">
        <f>VLOOKUP(Feedback[[#This Row],[Check-in Process]],Rating_Range[],2,0)</f>
        <v>3</v>
      </c>
      <c r="AB1033" s="6">
        <f>VLOOKUP(Feedback[[#This Row],[Room service]],Rating_Range[],2,0)</f>
        <v>3</v>
      </c>
      <c r="AC1033" s="6">
        <f>VLOOKUP(Feedback[[#This Row],[Room cleanliness]],Rating_Range[],2,0)</f>
        <v>4</v>
      </c>
      <c r="AD1033" s="6">
        <f>VLOOKUP(Feedback[[#This Row],[Food quality]],Rating_Range[],2,0)</f>
        <v>1</v>
      </c>
      <c r="AE1033" s="6">
        <f>VLOOKUP(Feedback[[#This Row],[Variety of food]],Rating_Range[],2,0)</f>
        <v>1</v>
      </c>
      <c r="AF1033" s="6">
        <f>VLOOKUP(Feedback[[#This Row],[Broadband &amp; TV]],Rating_Range[],2,0)</f>
        <v>2</v>
      </c>
      <c r="AG1033" s="6">
        <f>VLOOKUP(Feedback[[#This Row],[Gym]],Rating_Range[],2,0)</f>
        <v>5</v>
      </c>
      <c r="AH1033" s="6">
        <f>AVERAGE(Feedback[[#This Row],[S.A]:[Gymm]])</f>
        <v>2.75</v>
      </c>
      <c r="AI1033" s="6">
        <f>AVERAGE(Feedback[[#This Row],[S.A]:[C-I-P]])</f>
        <v>3</v>
      </c>
      <c r="AJ1033" s="6">
        <f>AVERAGE(Feedback[[#This Row],[RM_S]:[RM_C]])</f>
        <v>3.5</v>
      </c>
      <c r="AK1033" s="6">
        <f>AVERAGE(Feedback[[#This Row],[F_Q]:[Var_Food]])</f>
        <v>1</v>
      </c>
      <c r="AL1033" s="6">
        <f>AVERAGE(Feedback[[#This Row],[B &amp; TV]:[Gymm]])</f>
        <v>3.5</v>
      </c>
    </row>
    <row r="1034" spans="1:38" x14ac:dyDescent="0.3">
      <c r="A1034">
        <v>1033</v>
      </c>
      <c r="B1034" s="1">
        <v>44648</v>
      </c>
      <c r="C1034" s="1">
        <v>44649</v>
      </c>
      <c r="D1034" s="5">
        <f>INT(YEAR(Feedback[[#This Row],[Checkin Date]]))</f>
        <v>2022</v>
      </c>
      <c r="E1034" s="5" t="s">
        <v>2017</v>
      </c>
      <c r="F1034" s="5" t="str">
        <f>TEXT(Feedback[[#This Row],[Checkin Date]],"dddd")</f>
        <v>Monday</v>
      </c>
      <c r="G1034" s="5" t="str">
        <f>IF(OR(Feedback[[#This Row],[Checkin Day]]="Monday",Feedback[[#This Row],[Checkin Day]]="Tuesday",Feedback[[#This Row],[Checkin Day]]="Wednesday",Feedback[[#This Row],[Checkin Day]]="Thursday"),"Weekdays","Weekends")</f>
        <v>Weekdays</v>
      </c>
      <c r="H1034">
        <v>1</v>
      </c>
      <c r="I10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034" t="s">
        <v>1064</v>
      </c>
      <c r="K1034" t="s">
        <v>21</v>
      </c>
      <c r="L1034" s="1">
        <v>29565</v>
      </c>
      <c r="M1034" s="5">
        <f ca="1">DATEDIF(Feedback[[#This Row],[Date of Birth]],TODAY(),"Y")</f>
        <v>44</v>
      </c>
      <c r="N1034" t="s">
        <v>53</v>
      </c>
      <c r="O1034" t="s">
        <v>1992</v>
      </c>
      <c r="P1034">
        <v>4</v>
      </c>
      <c r="Q1034">
        <v>9</v>
      </c>
      <c r="R1034" t="s">
        <v>28</v>
      </c>
      <c r="S1034" t="s">
        <v>25</v>
      </c>
      <c r="T1034" t="s">
        <v>25</v>
      </c>
      <c r="U1034" t="s">
        <v>24</v>
      </c>
      <c r="V1034" t="s">
        <v>24</v>
      </c>
      <c r="W1034" t="s">
        <v>26</v>
      </c>
      <c r="X1034" t="s">
        <v>28</v>
      </c>
      <c r="Y1034" t="s">
        <v>24</v>
      </c>
      <c r="Z1034" s="6">
        <f>VLOOKUP(Feedback[[#This Row],[Staff attitude]],Rating_Range[],2,0)</f>
        <v>5</v>
      </c>
      <c r="AA1034" s="6">
        <f>VLOOKUP(Feedback[[#This Row],[Check-in Process]],Rating_Range[],2,0)</f>
        <v>4</v>
      </c>
      <c r="AB1034" s="6">
        <f>VLOOKUP(Feedback[[#This Row],[Room service]],Rating_Range[],2,0)</f>
        <v>4</v>
      </c>
      <c r="AC1034" s="6">
        <f>VLOOKUP(Feedback[[#This Row],[Room cleanliness]],Rating_Range[],2,0)</f>
        <v>3</v>
      </c>
      <c r="AD1034" s="6">
        <f>VLOOKUP(Feedback[[#This Row],[Food quality]],Rating_Range[],2,0)</f>
        <v>3</v>
      </c>
      <c r="AE1034" s="6">
        <f>VLOOKUP(Feedback[[#This Row],[Variety of food]],Rating_Range[],2,0)</f>
        <v>1</v>
      </c>
      <c r="AF1034" s="6">
        <f>VLOOKUP(Feedback[[#This Row],[Broadband &amp; TV]],Rating_Range[],2,0)</f>
        <v>5</v>
      </c>
      <c r="AG1034" s="6">
        <f>VLOOKUP(Feedback[[#This Row],[Gym]],Rating_Range[],2,0)</f>
        <v>3</v>
      </c>
      <c r="AH1034" s="6">
        <f>AVERAGE(Feedback[[#This Row],[S.A]:[Gymm]])</f>
        <v>3.5</v>
      </c>
      <c r="AI1034" s="6">
        <f>AVERAGE(Feedback[[#This Row],[S.A]:[C-I-P]])</f>
        <v>4.5</v>
      </c>
      <c r="AJ1034" s="6">
        <f>AVERAGE(Feedback[[#This Row],[RM_S]:[RM_C]])</f>
        <v>3.5</v>
      </c>
      <c r="AK1034" s="6">
        <f>AVERAGE(Feedback[[#This Row],[F_Q]:[Var_Food]])</f>
        <v>2</v>
      </c>
      <c r="AL1034" s="6">
        <f>AVERAGE(Feedback[[#This Row],[B &amp; TV]:[Gymm]])</f>
        <v>4</v>
      </c>
    </row>
    <row r="1035" spans="1:38" x14ac:dyDescent="0.3">
      <c r="A1035">
        <v>1034</v>
      </c>
      <c r="B1035" s="1">
        <v>44265</v>
      </c>
      <c r="C1035" s="1">
        <v>44269</v>
      </c>
      <c r="D1035" s="5">
        <f>INT(YEAR(Feedback[[#This Row],[Checkin Date]]))</f>
        <v>2021</v>
      </c>
      <c r="E1035" s="5" t="s">
        <v>2017</v>
      </c>
      <c r="F1035" s="5" t="str">
        <f>TEXT(Feedback[[#This Row],[Checkin Date]],"dddd")</f>
        <v>Wednesday</v>
      </c>
      <c r="G1035" s="5" t="str">
        <f>IF(OR(Feedback[[#This Row],[Checkin Day]]="Monday",Feedback[[#This Row],[Checkin Day]]="Tuesday",Feedback[[#This Row],[Checkin Day]]="Wednesday",Feedback[[#This Row],[Checkin Day]]="Thursday"),"Weekdays","Weekends")</f>
        <v>Weekdays</v>
      </c>
      <c r="H1035">
        <v>4</v>
      </c>
      <c r="I10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035" t="s">
        <v>1065</v>
      </c>
      <c r="K1035" t="s">
        <v>21</v>
      </c>
      <c r="L1035" s="1">
        <v>22536</v>
      </c>
      <c r="M1035" s="5">
        <f ca="1">DATEDIF(Feedback[[#This Row],[Date of Birth]],TODAY(),"Y")</f>
        <v>63</v>
      </c>
      <c r="N1035" t="s">
        <v>31</v>
      </c>
      <c r="O1035" t="s">
        <v>1995</v>
      </c>
      <c r="P1035">
        <v>3</v>
      </c>
      <c r="Q1035">
        <v>10</v>
      </c>
      <c r="R1035" t="s">
        <v>27</v>
      </c>
      <c r="S1035" t="s">
        <v>27</v>
      </c>
      <c r="T1035" t="s">
        <v>25</v>
      </c>
      <c r="U1035" t="s">
        <v>27</v>
      </c>
      <c r="V1035" t="s">
        <v>27</v>
      </c>
      <c r="W1035" t="s">
        <v>26</v>
      </c>
      <c r="X1035" t="s">
        <v>28</v>
      </c>
      <c r="Y1035" t="s">
        <v>25</v>
      </c>
      <c r="Z1035" s="6">
        <f>VLOOKUP(Feedback[[#This Row],[Staff attitude]],Rating_Range[],2,0)</f>
        <v>2</v>
      </c>
      <c r="AA1035" s="6">
        <f>VLOOKUP(Feedback[[#This Row],[Check-in Process]],Rating_Range[],2,0)</f>
        <v>2</v>
      </c>
      <c r="AB1035" s="6">
        <f>VLOOKUP(Feedback[[#This Row],[Room service]],Rating_Range[],2,0)</f>
        <v>4</v>
      </c>
      <c r="AC1035" s="6">
        <f>VLOOKUP(Feedback[[#This Row],[Room cleanliness]],Rating_Range[],2,0)</f>
        <v>2</v>
      </c>
      <c r="AD1035" s="6">
        <f>VLOOKUP(Feedback[[#This Row],[Food quality]],Rating_Range[],2,0)</f>
        <v>2</v>
      </c>
      <c r="AE1035" s="6">
        <f>VLOOKUP(Feedback[[#This Row],[Variety of food]],Rating_Range[],2,0)</f>
        <v>1</v>
      </c>
      <c r="AF1035" s="6">
        <f>VLOOKUP(Feedback[[#This Row],[Broadband &amp; TV]],Rating_Range[],2,0)</f>
        <v>5</v>
      </c>
      <c r="AG1035" s="6">
        <f>VLOOKUP(Feedback[[#This Row],[Gym]],Rating_Range[],2,0)</f>
        <v>4</v>
      </c>
      <c r="AH1035" s="6">
        <f>AVERAGE(Feedback[[#This Row],[S.A]:[Gymm]])</f>
        <v>2.75</v>
      </c>
      <c r="AI1035" s="6">
        <f>AVERAGE(Feedback[[#This Row],[S.A]:[C-I-P]])</f>
        <v>2</v>
      </c>
      <c r="AJ1035" s="6">
        <f>AVERAGE(Feedback[[#This Row],[RM_S]:[RM_C]])</f>
        <v>3</v>
      </c>
      <c r="AK1035" s="6">
        <f>AVERAGE(Feedback[[#This Row],[F_Q]:[Var_Food]])</f>
        <v>1.5</v>
      </c>
      <c r="AL1035" s="6">
        <f>AVERAGE(Feedback[[#This Row],[B &amp; TV]:[Gymm]])</f>
        <v>4.5</v>
      </c>
    </row>
    <row r="1036" spans="1:38" x14ac:dyDescent="0.3">
      <c r="A1036">
        <v>1035</v>
      </c>
      <c r="B1036" s="1">
        <v>44679</v>
      </c>
      <c r="C1036" s="1">
        <v>44701</v>
      </c>
      <c r="D1036" s="5">
        <f>INT(YEAR(Feedback[[#This Row],[Checkin Date]]))</f>
        <v>2022</v>
      </c>
      <c r="E1036" s="5" t="s">
        <v>2008</v>
      </c>
      <c r="F1036" s="5" t="str">
        <f>TEXT(Feedback[[#This Row],[Checkin Date]],"dddd")</f>
        <v>Thursday</v>
      </c>
      <c r="G1036" s="5" t="str">
        <f>IF(OR(Feedback[[#This Row],[Checkin Day]]="Monday",Feedback[[#This Row],[Checkin Day]]="Tuesday",Feedback[[#This Row],[Checkin Day]]="Wednesday",Feedback[[#This Row],[Checkin Day]]="Thursday"),"Weekdays","Weekends")</f>
        <v>Weekdays</v>
      </c>
      <c r="H1036">
        <v>22</v>
      </c>
      <c r="I10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36" t="s">
        <v>1066</v>
      </c>
      <c r="K1036" t="s">
        <v>21</v>
      </c>
      <c r="L1036" s="1">
        <v>26580</v>
      </c>
      <c r="M1036" s="5">
        <f ca="1">DATEDIF(Feedback[[#This Row],[Date of Birth]],TODAY(),"Y")</f>
        <v>52</v>
      </c>
      <c r="N1036" t="s">
        <v>35</v>
      </c>
      <c r="O1036" t="s">
        <v>1994</v>
      </c>
      <c r="P1036">
        <v>3</v>
      </c>
      <c r="Q1036">
        <v>6</v>
      </c>
      <c r="R1036" t="s">
        <v>25</v>
      </c>
      <c r="S1036" t="s">
        <v>28</v>
      </c>
      <c r="T1036" t="s">
        <v>28</v>
      </c>
      <c r="U1036" t="s">
        <v>25</v>
      </c>
      <c r="V1036" t="s">
        <v>26</v>
      </c>
      <c r="W1036" t="s">
        <v>26</v>
      </c>
      <c r="X1036" t="s">
        <v>26</v>
      </c>
      <c r="Y1036" t="s">
        <v>25</v>
      </c>
      <c r="Z1036" s="6">
        <f>VLOOKUP(Feedback[[#This Row],[Staff attitude]],Rating_Range[],2,0)</f>
        <v>4</v>
      </c>
      <c r="AA1036" s="6">
        <f>VLOOKUP(Feedback[[#This Row],[Check-in Process]],Rating_Range[],2,0)</f>
        <v>5</v>
      </c>
      <c r="AB1036" s="6">
        <f>VLOOKUP(Feedback[[#This Row],[Room service]],Rating_Range[],2,0)</f>
        <v>5</v>
      </c>
      <c r="AC1036" s="6">
        <f>VLOOKUP(Feedback[[#This Row],[Room cleanliness]],Rating_Range[],2,0)</f>
        <v>4</v>
      </c>
      <c r="AD1036" s="6">
        <f>VLOOKUP(Feedback[[#This Row],[Food quality]],Rating_Range[],2,0)</f>
        <v>1</v>
      </c>
      <c r="AE1036" s="6">
        <f>VLOOKUP(Feedback[[#This Row],[Variety of food]],Rating_Range[],2,0)</f>
        <v>1</v>
      </c>
      <c r="AF1036" s="6">
        <f>VLOOKUP(Feedback[[#This Row],[Broadband &amp; TV]],Rating_Range[],2,0)</f>
        <v>1</v>
      </c>
      <c r="AG1036" s="6">
        <f>VLOOKUP(Feedback[[#This Row],[Gym]],Rating_Range[],2,0)</f>
        <v>4</v>
      </c>
      <c r="AH1036" s="6">
        <f>AVERAGE(Feedback[[#This Row],[S.A]:[Gymm]])</f>
        <v>3.125</v>
      </c>
      <c r="AI1036" s="6">
        <f>AVERAGE(Feedback[[#This Row],[S.A]:[C-I-P]])</f>
        <v>4.5</v>
      </c>
      <c r="AJ1036" s="6">
        <f>AVERAGE(Feedback[[#This Row],[RM_S]:[RM_C]])</f>
        <v>4.5</v>
      </c>
      <c r="AK1036" s="6">
        <f>AVERAGE(Feedback[[#This Row],[F_Q]:[Var_Food]])</f>
        <v>1</v>
      </c>
      <c r="AL1036" s="6">
        <f>AVERAGE(Feedback[[#This Row],[B &amp; TV]:[Gymm]])</f>
        <v>2.5</v>
      </c>
    </row>
    <row r="1037" spans="1:38" x14ac:dyDescent="0.3">
      <c r="A1037">
        <v>1036</v>
      </c>
      <c r="B1037" s="1">
        <v>44148</v>
      </c>
      <c r="C1037" s="1">
        <v>44154</v>
      </c>
      <c r="D1037" s="5">
        <f>INT(YEAR(Feedback[[#This Row],[Checkin Date]]))</f>
        <v>2020</v>
      </c>
      <c r="E1037" s="5" t="s">
        <v>2015</v>
      </c>
      <c r="F1037" s="5" t="str">
        <f>TEXT(Feedback[[#This Row],[Checkin Date]],"dddd")</f>
        <v>Friday</v>
      </c>
      <c r="G1037" s="5" t="str">
        <f>IF(OR(Feedback[[#This Row],[Checkin Day]]="Monday",Feedback[[#This Row],[Checkin Day]]="Tuesday",Feedback[[#This Row],[Checkin Day]]="Wednesday",Feedback[[#This Row],[Checkin Day]]="Thursday"),"Weekdays","Weekends")</f>
        <v>Weekends</v>
      </c>
      <c r="H1037">
        <v>6</v>
      </c>
      <c r="I10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37" t="s">
        <v>1067</v>
      </c>
      <c r="K1037" t="s">
        <v>21</v>
      </c>
      <c r="L1037" s="1">
        <v>34649</v>
      </c>
      <c r="M1037" s="5">
        <f ca="1">DATEDIF(Feedback[[#This Row],[Date of Birth]],TODAY(),"Y")</f>
        <v>30</v>
      </c>
      <c r="N1037" t="s">
        <v>31</v>
      </c>
      <c r="O1037" t="s">
        <v>1992</v>
      </c>
      <c r="P1037">
        <v>5</v>
      </c>
      <c r="Q1037">
        <v>4</v>
      </c>
      <c r="R1037" t="s">
        <v>25</v>
      </c>
      <c r="S1037" t="s">
        <v>28</v>
      </c>
      <c r="T1037" t="s">
        <v>24</v>
      </c>
      <c r="U1037" t="s">
        <v>27</v>
      </c>
      <c r="V1037" t="s">
        <v>27</v>
      </c>
      <c r="W1037" t="s">
        <v>27</v>
      </c>
      <c r="X1037" t="s">
        <v>28</v>
      </c>
      <c r="Y1037" t="s">
        <v>25</v>
      </c>
      <c r="Z1037" s="6">
        <f>VLOOKUP(Feedback[[#This Row],[Staff attitude]],Rating_Range[],2,0)</f>
        <v>4</v>
      </c>
      <c r="AA1037" s="6">
        <f>VLOOKUP(Feedback[[#This Row],[Check-in Process]],Rating_Range[],2,0)</f>
        <v>5</v>
      </c>
      <c r="AB1037" s="6">
        <f>VLOOKUP(Feedback[[#This Row],[Room service]],Rating_Range[],2,0)</f>
        <v>3</v>
      </c>
      <c r="AC1037" s="6">
        <f>VLOOKUP(Feedback[[#This Row],[Room cleanliness]],Rating_Range[],2,0)</f>
        <v>2</v>
      </c>
      <c r="AD1037" s="6">
        <f>VLOOKUP(Feedback[[#This Row],[Food quality]],Rating_Range[],2,0)</f>
        <v>2</v>
      </c>
      <c r="AE1037" s="6">
        <f>VLOOKUP(Feedback[[#This Row],[Variety of food]],Rating_Range[],2,0)</f>
        <v>2</v>
      </c>
      <c r="AF1037" s="6">
        <f>VLOOKUP(Feedback[[#This Row],[Broadband &amp; TV]],Rating_Range[],2,0)</f>
        <v>5</v>
      </c>
      <c r="AG1037" s="6">
        <f>VLOOKUP(Feedback[[#This Row],[Gym]],Rating_Range[],2,0)</f>
        <v>4</v>
      </c>
      <c r="AH1037" s="6">
        <f>AVERAGE(Feedback[[#This Row],[S.A]:[Gymm]])</f>
        <v>3.375</v>
      </c>
      <c r="AI1037" s="6">
        <f>AVERAGE(Feedback[[#This Row],[S.A]:[C-I-P]])</f>
        <v>4.5</v>
      </c>
      <c r="AJ1037" s="6">
        <f>AVERAGE(Feedback[[#This Row],[RM_S]:[RM_C]])</f>
        <v>2.5</v>
      </c>
      <c r="AK1037" s="6">
        <f>AVERAGE(Feedback[[#This Row],[F_Q]:[Var_Food]])</f>
        <v>2</v>
      </c>
      <c r="AL1037" s="6">
        <f>AVERAGE(Feedback[[#This Row],[B &amp; TV]:[Gymm]])</f>
        <v>4.5</v>
      </c>
    </row>
    <row r="1038" spans="1:38" x14ac:dyDescent="0.3">
      <c r="A1038">
        <v>1037</v>
      </c>
      <c r="B1038" s="1">
        <v>44276</v>
      </c>
      <c r="C1038" s="1">
        <v>44283</v>
      </c>
      <c r="D1038" s="5">
        <f>INT(YEAR(Feedback[[#This Row],[Checkin Date]]))</f>
        <v>2021</v>
      </c>
      <c r="E1038" s="5" t="s">
        <v>2017</v>
      </c>
      <c r="F1038" s="5" t="str">
        <f>TEXT(Feedback[[#This Row],[Checkin Date]],"dddd")</f>
        <v>Sunday</v>
      </c>
      <c r="G1038" s="5" t="str">
        <f>IF(OR(Feedback[[#This Row],[Checkin Day]]="Monday",Feedback[[#This Row],[Checkin Day]]="Tuesday",Feedback[[#This Row],[Checkin Day]]="Wednesday",Feedback[[#This Row],[Checkin Day]]="Thursday"),"Weekdays","Weekends")</f>
        <v>Weekends</v>
      </c>
      <c r="H1038">
        <v>7</v>
      </c>
      <c r="I10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38" t="s">
        <v>1068</v>
      </c>
      <c r="K1038" t="s">
        <v>21</v>
      </c>
      <c r="L1038" s="1">
        <v>26904</v>
      </c>
      <c r="M1038" s="5">
        <f ca="1">DATEDIF(Feedback[[#This Row],[Date of Birth]],TODAY(),"Y")</f>
        <v>51</v>
      </c>
      <c r="N1038" t="s">
        <v>22</v>
      </c>
      <c r="O1038" t="s">
        <v>23</v>
      </c>
      <c r="P1038">
        <v>5</v>
      </c>
      <c r="Q1038">
        <v>9</v>
      </c>
      <c r="R1038" t="s">
        <v>25</v>
      </c>
      <c r="S1038" t="s">
        <v>28</v>
      </c>
      <c r="T1038" t="s">
        <v>26</v>
      </c>
      <c r="U1038" t="s">
        <v>24</v>
      </c>
      <c r="V1038" t="s">
        <v>27</v>
      </c>
      <c r="W1038" t="s">
        <v>26</v>
      </c>
      <c r="X1038" t="s">
        <v>27</v>
      </c>
      <c r="Y1038" t="s">
        <v>24</v>
      </c>
      <c r="Z1038" s="6">
        <f>VLOOKUP(Feedback[[#This Row],[Staff attitude]],Rating_Range[],2,0)</f>
        <v>4</v>
      </c>
      <c r="AA1038" s="6">
        <f>VLOOKUP(Feedback[[#This Row],[Check-in Process]],Rating_Range[],2,0)</f>
        <v>5</v>
      </c>
      <c r="AB1038" s="6">
        <f>VLOOKUP(Feedback[[#This Row],[Room service]],Rating_Range[],2,0)</f>
        <v>1</v>
      </c>
      <c r="AC1038" s="6">
        <f>VLOOKUP(Feedback[[#This Row],[Room cleanliness]],Rating_Range[],2,0)</f>
        <v>3</v>
      </c>
      <c r="AD1038" s="6">
        <f>VLOOKUP(Feedback[[#This Row],[Food quality]],Rating_Range[],2,0)</f>
        <v>2</v>
      </c>
      <c r="AE1038" s="6">
        <f>VLOOKUP(Feedback[[#This Row],[Variety of food]],Rating_Range[],2,0)</f>
        <v>1</v>
      </c>
      <c r="AF1038" s="6">
        <f>VLOOKUP(Feedback[[#This Row],[Broadband &amp; TV]],Rating_Range[],2,0)</f>
        <v>2</v>
      </c>
      <c r="AG1038" s="6">
        <f>VLOOKUP(Feedback[[#This Row],[Gym]],Rating_Range[],2,0)</f>
        <v>3</v>
      </c>
      <c r="AH1038" s="6">
        <f>AVERAGE(Feedback[[#This Row],[S.A]:[Gymm]])</f>
        <v>2.625</v>
      </c>
      <c r="AI1038" s="6">
        <f>AVERAGE(Feedback[[#This Row],[S.A]:[C-I-P]])</f>
        <v>4.5</v>
      </c>
      <c r="AJ1038" s="6">
        <f>AVERAGE(Feedback[[#This Row],[RM_S]:[RM_C]])</f>
        <v>2</v>
      </c>
      <c r="AK1038" s="6">
        <f>AVERAGE(Feedback[[#This Row],[F_Q]:[Var_Food]])</f>
        <v>1.5</v>
      </c>
      <c r="AL1038" s="6">
        <f>AVERAGE(Feedback[[#This Row],[B &amp; TV]:[Gymm]])</f>
        <v>2.5</v>
      </c>
    </row>
    <row r="1039" spans="1:38" x14ac:dyDescent="0.3">
      <c r="A1039">
        <v>1038</v>
      </c>
      <c r="B1039" s="1">
        <v>44557</v>
      </c>
      <c r="C1039" s="1">
        <v>44560</v>
      </c>
      <c r="D1039" s="5">
        <f>INT(YEAR(Feedback[[#This Row],[Checkin Date]]))</f>
        <v>2021</v>
      </c>
      <c r="E1039" s="5" t="s">
        <v>2010</v>
      </c>
      <c r="F1039" s="5" t="str">
        <f>TEXT(Feedback[[#This Row],[Checkin Date]],"dddd")</f>
        <v>Monday</v>
      </c>
      <c r="G1039" s="5" t="str">
        <f>IF(OR(Feedback[[#This Row],[Checkin Day]]="Monday",Feedback[[#This Row],[Checkin Day]]="Tuesday",Feedback[[#This Row],[Checkin Day]]="Wednesday",Feedback[[#This Row],[Checkin Day]]="Thursday"),"Weekdays","Weekends")</f>
        <v>Weekdays</v>
      </c>
      <c r="H1039">
        <v>3</v>
      </c>
      <c r="I10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039" t="s">
        <v>1069</v>
      </c>
      <c r="K1039" t="s">
        <v>21</v>
      </c>
      <c r="L1039" s="1">
        <v>38986</v>
      </c>
      <c r="M1039" s="5">
        <f ca="1">DATEDIF(Feedback[[#This Row],[Date of Birth]],TODAY(),"Y")</f>
        <v>18</v>
      </c>
      <c r="N1039" t="s">
        <v>53</v>
      </c>
      <c r="O1039" t="s">
        <v>1992</v>
      </c>
      <c r="P1039">
        <v>3</v>
      </c>
      <c r="Q1039">
        <v>4</v>
      </c>
      <c r="R1039" t="s">
        <v>25</v>
      </c>
      <c r="S1039" t="s">
        <v>28</v>
      </c>
      <c r="T1039" t="s">
        <v>25</v>
      </c>
      <c r="U1039" t="s">
        <v>25</v>
      </c>
      <c r="V1039" t="s">
        <v>28</v>
      </c>
      <c r="W1039" t="s">
        <v>26</v>
      </c>
      <c r="X1039" t="s">
        <v>25</v>
      </c>
      <c r="Y1039" t="s">
        <v>24</v>
      </c>
      <c r="Z1039" s="6">
        <f>VLOOKUP(Feedback[[#This Row],[Staff attitude]],Rating_Range[],2,0)</f>
        <v>4</v>
      </c>
      <c r="AA1039" s="6">
        <f>VLOOKUP(Feedback[[#This Row],[Check-in Process]],Rating_Range[],2,0)</f>
        <v>5</v>
      </c>
      <c r="AB1039" s="6">
        <f>VLOOKUP(Feedback[[#This Row],[Room service]],Rating_Range[],2,0)</f>
        <v>4</v>
      </c>
      <c r="AC1039" s="6">
        <f>VLOOKUP(Feedback[[#This Row],[Room cleanliness]],Rating_Range[],2,0)</f>
        <v>4</v>
      </c>
      <c r="AD1039" s="6">
        <f>VLOOKUP(Feedback[[#This Row],[Food quality]],Rating_Range[],2,0)</f>
        <v>5</v>
      </c>
      <c r="AE1039" s="6">
        <f>VLOOKUP(Feedback[[#This Row],[Variety of food]],Rating_Range[],2,0)</f>
        <v>1</v>
      </c>
      <c r="AF1039" s="6">
        <f>VLOOKUP(Feedback[[#This Row],[Broadband &amp; TV]],Rating_Range[],2,0)</f>
        <v>4</v>
      </c>
      <c r="AG1039" s="6">
        <f>VLOOKUP(Feedback[[#This Row],[Gym]],Rating_Range[],2,0)</f>
        <v>3</v>
      </c>
      <c r="AH1039" s="6">
        <f>AVERAGE(Feedback[[#This Row],[S.A]:[Gymm]])</f>
        <v>3.75</v>
      </c>
      <c r="AI1039" s="6">
        <f>AVERAGE(Feedback[[#This Row],[S.A]:[C-I-P]])</f>
        <v>4.5</v>
      </c>
      <c r="AJ1039" s="6">
        <f>AVERAGE(Feedback[[#This Row],[RM_S]:[RM_C]])</f>
        <v>4</v>
      </c>
      <c r="AK1039" s="6">
        <f>AVERAGE(Feedback[[#This Row],[F_Q]:[Var_Food]])</f>
        <v>3</v>
      </c>
      <c r="AL1039" s="6">
        <f>AVERAGE(Feedback[[#This Row],[B &amp; TV]:[Gymm]])</f>
        <v>3.5</v>
      </c>
    </row>
    <row r="1040" spans="1:38" x14ac:dyDescent="0.3">
      <c r="A1040">
        <v>1039</v>
      </c>
      <c r="B1040" s="1">
        <v>44409</v>
      </c>
      <c r="C1040" s="1">
        <v>44426</v>
      </c>
      <c r="D1040" s="5">
        <f>INT(YEAR(Feedback[[#This Row],[Checkin Date]]))</f>
        <v>2021</v>
      </c>
      <c r="E1040" s="5" t="s">
        <v>2012</v>
      </c>
      <c r="F1040" s="5" t="str">
        <f>TEXT(Feedback[[#This Row],[Checkin Date]],"dddd")</f>
        <v>Sunday</v>
      </c>
      <c r="G1040" s="5" t="str">
        <f>IF(OR(Feedback[[#This Row],[Checkin Day]]="Monday",Feedback[[#This Row],[Checkin Day]]="Tuesday",Feedback[[#This Row],[Checkin Day]]="Wednesday",Feedback[[#This Row],[Checkin Day]]="Thursday"),"Weekdays","Weekends")</f>
        <v>Weekends</v>
      </c>
      <c r="H1040">
        <v>17</v>
      </c>
      <c r="I10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40" t="s">
        <v>1070</v>
      </c>
      <c r="K1040" t="s">
        <v>37</v>
      </c>
      <c r="L1040" s="1">
        <v>20268</v>
      </c>
      <c r="M1040" s="5">
        <f ca="1">DATEDIF(Feedback[[#This Row],[Date of Birth]],TODAY(),"Y")</f>
        <v>70</v>
      </c>
      <c r="N1040" t="s">
        <v>22</v>
      </c>
      <c r="O1040" t="s">
        <v>23</v>
      </c>
      <c r="P1040">
        <v>5</v>
      </c>
      <c r="Q1040">
        <v>3</v>
      </c>
      <c r="R1040" t="s">
        <v>25</v>
      </c>
      <c r="S1040" t="s">
        <v>28</v>
      </c>
      <c r="T1040" t="s">
        <v>25</v>
      </c>
      <c r="U1040" t="s">
        <v>26</v>
      </c>
      <c r="V1040" t="s">
        <v>28</v>
      </c>
      <c r="W1040" t="s">
        <v>26</v>
      </c>
      <c r="X1040" t="s">
        <v>25</v>
      </c>
      <c r="Y1040" t="s">
        <v>25</v>
      </c>
      <c r="Z1040" s="6">
        <f>VLOOKUP(Feedback[[#This Row],[Staff attitude]],Rating_Range[],2,0)</f>
        <v>4</v>
      </c>
      <c r="AA1040" s="6">
        <f>VLOOKUP(Feedback[[#This Row],[Check-in Process]],Rating_Range[],2,0)</f>
        <v>5</v>
      </c>
      <c r="AB1040" s="6">
        <f>VLOOKUP(Feedback[[#This Row],[Room service]],Rating_Range[],2,0)</f>
        <v>4</v>
      </c>
      <c r="AC1040" s="6">
        <f>VLOOKUP(Feedback[[#This Row],[Room cleanliness]],Rating_Range[],2,0)</f>
        <v>1</v>
      </c>
      <c r="AD1040" s="6">
        <f>VLOOKUP(Feedback[[#This Row],[Food quality]],Rating_Range[],2,0)</f>
        <v>5</v>
      </c>
      <c r="AE1040" s="6">
        <f>VLOOKUP(Feedback[[#This Row],[Variety of food]],Rating_Range[],2,0)</f>
        <v>1</v>
      </c>
      <c r="AF1040" s="6">
        <f>VLOOKUP(Feedback[[#This Row],[Broadband &amp; TV]],Rating_Range[],2,0)</f>
        <v>4</v>
      </c>
      <c r="AG1040" s="6">
        <f>VLOOKUP(Feedback[[#This Row],[Gym]],Rating_Range[],2,0)</f>
        <v>4</v>
      </c>
      <c r="AH1040" s="6">
        <f>AVERAGE(Feedback[[#This Row],[S.A]:[Gymm]])</f>
        <v>3.5</v>
      </c>
      <c r="AI1040" s="6">
        <f>AVERAGE(Feedback[[#This Row],[S.A]:[C-I-P]])</f>
        <v>4.5</v>
      </c>
      <c r="AJ1040" s="6">
        <f>AVERAGE(Feedback[[#This Row],[RM_S]:[RM_C]])</f>
        <v>2.5</v>
      </c>
      <c r="AK1040" s="6">
        <f>AVERAGE(Feedback[[#This Row],[F_Q]:[Var_Food]])</f>
        <v>3</v>
      </c>
      <c r="AL1040" s="6">
        <f>AVERAGE(Feedback[[#This Row],[B &amp; TV]:[Gymm]])</f>
        <v>4</v>
      </c>
    </row>
    <row r="1041" spans="1:38" x14ac:dyDescent="0.3">
      <c r="A1041">
        <v>1040</v>
      </c>
      <c r="B1041" s="1">
        <v>43913</v>
      </c>
      <c r="C1041" s="1">
        <v>43917</v>
      </c>
      <c r="D1041" s="5">
        <f>INT(YEAR(Feedback[[#This Row],[Checkin Date]]))</f>
        <v>2020</v>
      </c>
      <c r="E1041" s="5" t="s">
        <v>2017</v>
      </c>
      <c r="F1041" s="5" t="str">
        <f>TEXT(Feedback[[#This Row],[Checkin Date]],"dddd")</f>
        <v>Monday</v>
      </c>
      <c r="G1041" s="5" t="str">
        <f>IF(OR(Feedback[[#This Row],[Checkin Day]]="Monday",Feedback[[#This Row],[Checkin Day]]="Tuesday",Feedback[[#This Row],[Checkin Day]]="Wednesday",Feedback[[#This Row],[Checkin Day]]="Thursday"),"Weekdays","Weekends")</f>
        <v>Weekdays</v>
      </c>
      <c r="H1041">
        <v>4</v>
      </c>
      <c r="I10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041" t="s">
        <v>1071</v>
      </c>
      <c r="K1041" t="s">
        <v>37</v>
      </c>
      <c r="L1041" s="1">
        <v>36418</v>
      </c>
      <c r="M1041" s="5">
        <f ca="1">DATEDIF(Feedback[[#This Row],[Date of Birth]],TODAY(),"Y")</f>
        <v>25</v>
      </c>
      <c r="N1041" t="s">
        <v>22</v>
      </c>
      <c r="O1041" t="s">
        <v>23</v>
      </c>
      <c r="P1041">
        <v>1</v>
      </c>
      <c r="Q1041">
        <v>7</v>
      </c>
      <c r="R1041" t="s">
        <v>24</v>
      </c>
      <c r="S1041" t="s">
        <v>28</v>
      </c>
      <c r="T1041" t="s">
        <v>25</v>
      </c>
      <c r="U1041" t="s">
        <v>26</v>
      </c>
      <c r="V1041" t="s">
        <v>24</v>
      </c>
      <c r="W1041" t="s">
        <v>26</v>
      </c>
      <c r="X1041" t="s">
        <v>26</v>
      </c>
      <c r="Y1041" t="s">
        <v>25</v>
      </c>
      <c r="Z1041" s="6">
        <f>VLOOKUP(Feedback[[#This Row],[Staff attitude]],Rating_Range[],2,0)</f>
        <v>3</v>
      </c>
      <c r="AA1041" s="6">
        <f>VLOOKUP(Feedback[[#This Row],[Check-in Process]],Rating_Range[],2,0)</f>
        <v>5</v>
      </c>
      <c r="AB1041" s="6">
        <f>VLOOKUP(Feedback[[#This Row],[Room service]],Rating_Range[],2,0)</f>
        <v>4</v>
      </c>
      <c r="AC1041" s="6">
        <f>VLOOKUP(Feedback[[#This Row],[Room cleanliness]],Rating_Range[],2,0)</f>
        <v>1</v>
      </c>
      <c r="AD1041" s="6">
        <f>VLOOKUP(Feedback[[#This Row],[Food quality]],Rating_Range[],2,0)</f>
        <v>3</v>
      </c>
      <c r="AE1041" s="6">
        <f>VLOOKUP(Feedback[[#This Row],[Variety of food]],Rating_Range[],2,0)</f>
        <v>1</v>
      </c>
      <c r="AF1041" s="6">
        <f>VLOOKUP(Feedback[[#This Row],[Broadband &amp; TV]],Rating_Range[],2,0)</f>
        <v>1</v>
      </c>
      <c r="AG1041" s="6">
        <f>VLOOKUP(Feedback[[#This Row],[Gym]],Rating_Range[],2,0)</f>
        <v>4</v>
      </c>
      <c r="AH1041" s="6">
        <f>AVERAGE(Feedback[[#This Row],[S.A]:[Gymm]])</f>
        <v>2.75</v>
      </c>
      <c r="AI1041" s="6">
        <f>AVERAGE(Feedback[[#This Row],[S.A]:[C-I-P]])</f>
        <v>4</v>
      </c>
      <c r="AJ1041" s="6">
        <f>AVERAGE(Feedback[[#This Row],[RM_S]:[RM_C]])</f>
        <v>2.5</v>
      </c>
      <c r="AK1041" s="6">
        <f>AVERAGE(Feedback[[#This Row],[F_Q]:[Var_Food]])</f>
        <v>2</v>
      </c>
      <c r="AL1041" s="6">
        <f>AVERAGE(Feedback[[#This Row],[B &amp; TV]:[Gymm]])</f>
        <v>2.5</v>
      </c>
    </row>
    <row r="1042" spans="1:38" x14ac:dyDescent="0.3">
      <c r="A1042">
        <v>1041</v>
      </c>
      <c r="B1042" s="1">
        <v>44648</v>
      </c>
      <c r="C1042" s="1">
        <v>44661</v>
      </c>
      <c r="D1042" s="5">
        <f>INT(YEAR(Feedback[[#This Row],[Checkin Date]]))</f>
        <v>2022</v>
      </c>
      <c r="E1042" s="5" t="s">
        <v>2017</v>
      </c>
      <c r="F1042" s="5" t="str">
        <f>TEXT(Feedback[[#This Row],[Checkin Date]],"dddd")</f>
        <v>Monday</v>
      </c>
      <c r="G1042" s="5" t="str">
        <f>IF(OR(Feedback[[#This Row],[Checkin Day]]="Monday",Feedback[[#This Row],[Checkin Day]]="Tuesday",Feedback[[#This Row],[Checkin Day]]="Wednesday",Feedback[[#This Row],[Checkin Day]]="Thursday"),"Weekdays","Weekends")</f>
        <v>Weekdays</v>
      </c>
      <c r="H1042">
        <v>13</v>
      </c>
      <c r="I10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42" t="s">
        <v>1072</v>
      </c>
      <c r="K1042" t="s">
        <v>21</v>
      </c>
      <c r="L1042" s="1">
        <v>24682</v>
      </c>
      <c r="M1042" s="5">
        <f ca="1">DATEDIF(Feedback[[#This Row],[Date of Birth]],TODAY(),"Y")</f>
        <v>57</v>
      </c>
      <c r="N1042" t="s">
        <v>22</v>
      </c>
      <c r="O1042" t="s">
        <v>23</v>
      </c>
      <c r="P1042">
        <v>4</v>
      </c>
      <c r="Q1042">
        <v>8</v>
      </c>
      <c r="R1042" t="s">
        <v>24</v>
      </c>
      <c r="S1042" t="s">
        <v>24</v>
      </c>
      <c r="T1042" t="s">
        <v>25</v>
      </c>
      <c r="U1042" t="s">
        <v>25</v>
      </c>
      <c r="V1042" t="s">
        <v>24</v>
      </c>
      <c r="W1042" t="s">
        <v>27</v>
      </c>
      <c r="X1042" t="s">
        <v>24</v>
      </c>
      <c r="Y1042" t="s">
        <v>26</v>
      </c>
      <c r="Z1042" s="6">
        <f>VLOOKUP(Feedback[[#This Row],[Staff attitude]],Rating_Range[],2,0)</f>
        <v>3</v>
      </c>
      <c r="AA1042" s="6">
        <f>VLOOKUP(Feedback[[#This Row],[Check-in Process]],Rating_Range[],2,0)</f>
        <v>3</v>
      </c>
      <c r="AB1042" s="6">
        <f>VLOOKUP(Feedback[[#This Row],[Room service]],Rating_Range[],2,0)</f>
        <v>4</v>
      </c>
      <c r="AC1042" s="6">
        <f>VLOOKUP(Feedback[[#This Row],[Room cleanliness]],Rating_Range[],2,0)</f>
        <v>4</v>
      </c>
      <c r="AD1042" s="6">
        <f>VLOOKUP(Feedback[[#This Row],[Food quality]],Rating_Range[],2,0)</f>
        <v>3</v>
      </c>
      <c r="AE1042" s="6">
        <f>VLOOKUP(Feedback[[#This Row],[Variety of food]],Rating_Range[],2,0)</f>
        <v>2</v>
      </c>
      <c r="AF1042" s="6">
        <f>VLOOKUP(Feedback[[#This Row],[Broadband &amp; TV]],Rating_Range[],2,0)</f>
        <v>3</v>
      </c>
      <c r="AG1042" s="6">
        <f>VLOOKUP(Feedback[[#This Row],[Gym]],Rating_Range[],2,0)</f>
        <v>1</v>
      </c>
      <c r="AH1042" s="6">
        <f>AVERAGE(Feedback[[#This Row],[S.A]:[Gymm]])</f>
        <v>2.875</v>
      </c>
      <c r="AI1042" s="6">
        <f>AVERAGE(Feedback[[#This Row],[S.A]:[C-I-P]])</f>
        <v>3</v>
      </c>
      <c r="AJ1042" s="6">
        <f>AVERAGE(Feedback[[#This Row],[RM_S]:[RM_C]])</f>
        <v>4</v>
      </c>
      <c r="AK1042" s="6">
        <f>AVERAGE(Feedback[[#This Row],[F_Q]:[Var_Food]])</f>
        <v>2.5</v>
      </c>
      <c r="AL1042" s="6">
        <f>AVERAGE(Feedback[[#This Row],[B &amp; TV]:[Gymm]])</f>
        <v>2</v>
      </c>
    </row>
    <row r="1043" spans="1:38" x14ac:dyDescent="0.3">
      <c r="A1043">
        <v>1042</v>
      </c>
      <c r="B1043" s="1">
        <v>44859</v>
      </c>
      <c r="C1043" s="1">
        <v>44870</v>
      </c>
      <c r="D1043" s="5">
        <f>INT(YEAR(Feedback[[#This Row],[Checkin Date]]))</f>
        <v>2022</v>
      </c>
      <c r="E1043" s="5" t="s">
        <v>2013</v>
      </c>
      <c r="F1043" s="5" t="str">
        <f>TEXT(Feedback[[#This Row],[Checkin Date]],"dddd")</f>
        <v>Tuesday</v>
      </c>
      <c r="G1043" s="5" t="str">
        <f>IF(OR(Feedback[[#This Row],[Checkin Day]]="Monday",Feedback[[#This Row],[Checkin Day]]="Tuesday",Feedback[[#This Row],[Checkin Day]]="Wednesday",Feedback[[#This Row],[Checkin Day]]="Thursday"),"Weekdays","Weekends")</f>
        <v>Weekdays</v>
      </c>
      <c r="H1043">
        <v>11</v>
      </c>
      <c r="I10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43" t="s">
        <v>1073</v>
      </c>
      <c r="K1043" t="s">
        <v>21</v>
      </c>
      <c r="L1043" s="1">
        <v>20639</v>
      </c>
      <c r="M1043" s="5">
        <f ca="1">DATEDIF(Feedback[[#This Row],[Date of Birth]],TODAY(),"Y")</f>
        <v>68</v>
      </c>
      <c r="N1043" t="s">
        <v>22</v>
      </c>
      <c r="O1043" t="s">
        <v>23</v>
      </c>
      <c r="P1043">
        <v>4</v>
      </c>
      <c r="Q1043">
        <v>4</v>
      </c>
      <c r="R1043" t="s">
        <v>25</v>
      </c>
      <c r="S1043" t="s">
        <v>28</v>
      </c>
      <c r="T1043" t="s">
        <v>25</v>
      </c>
      <c r="U1043" t="s">
        <v>28</v>
      </c>
      <c r="V1043" t="s">
        <v>28</v>
      </c>
      <c r="W1043" t="s">
        <v>27</v>
      </c>
      <c r="X1043" t="s">
        <v>24</v>
      </c>
      <c r="Y1043" t="s">
        <v>26</v>
      </c>
      <c r="Z1043" s="6">
        <f>VLOOKUP(Feedback[[#This Row],[Staff attitude]],Rating_Range[],2,0)</f>
        <v>4</v>
      </c>
      <c r="AA1043" s="6">
        <f>VLOOKUP(Feedback[[#This Row],[Check-in Process]],Rating_Range[],2,0)</f>
        <v>5</v>
      </c>
      <c r="AB1043" s="6">
        <f>VLOOKUP(Feedback[[#This Row],[Room service]],Rating_Range[],2,0)</f>
        <v>4</v>
      </c>
      <c r="AC1043" s="6">
        <f>VLOOKUP(Feedback[[#This Row],[Room cleanliness]],Rating_Range[],2,0)</f>
        <v>5</v>
      </c>
      <c r="AD1043" s="6">
        <f>VLOOKUP(Feedback[[#This Row],[Food quality]],Rating_Range[],2,0)</f>
        <v>5</v>
      </c>
      <c r="AE1043" s="6">
        <f>VLOOKUP(Feedback[[#This Row],[Variety of food]],Rating_Range[],2,0)</f>
        <v>2</v>
      </c>
      <c r="AF1043" s="6">
        <f>VLOOKUP(Feedback[[#This Row],[Broadband &amp; TV]],Rating_Range[],2,0)</f>
        <v>3</v>
      </c>
      <c r="AG1043" s="6">
        <f>VLOOKUP(Feedback[[#This Row],[Gym]],Rating_Range[],2,0)</f>
        <v>1</v>
      </c>
      <c r="AH1043" s="6">
        <f>AVERAGE(Feedback[[#This Row],[S.A]:[Gymm]])</f>
        <v>3.625</v>
      </c>
      <c r="AI1043" s="6">
        <f>AVERAGE(Feedback[[#This Row],[S.A]:[C-I-P]])</f>
        <v>4.5</v>
      </c>
      <c r="AJ1043" s="6">
        <f>AVERAGE(Feedback[[#This Row],[RM_S]:[RM_C]])</f>
        <v>4.5</v>
      </c>
      <c r="AK1043" s="6">
        <f>AVERAGE(Feedback[[#This Row],[F_Q]:[Var_Food]])</f>
        <v>3.5</v>
      </c>
      <c r="AL1043" s="6">
        <f>AVERAGE(Feedback[[#This Row],[B &amp; TV]:[Gymm]])</f>
        <v>2</v>
      </c>
    </row>
    <row r="1044" spans="1:38" x14ac:dyDescent="0.3">
      <c r="A1044">
        <v>1043</v>
      </c>
      <c r="B1044" s="1">
        <v>44044</v>
      </c>
      <c r="C1044" s="1">
        <v>44046</v>
      </c>
      <c r="D1044" s="5">
        <f>INT(YEAR(Feedback[[#This Row],[Checkin Date]]))</f>
        <v>2020</v>
      </c>
      <c r="E1044" s="5" t="s">
        <v>2012</v>
      </c>
      <c r="F1044" s="5" t="str">
        <f>TEXT(Feedback[[#This Row],[Checkin Date]],"dddd")</f>
        <v>Saturday</v>
      </c>
      <c r="G1044" s="5" t="str">
        <f>IF(OR(Feedback[[#This Row],[Checkin Day]]="Monday",Feedback[[#This Row],[Checkin Day]]="Tuesday",Feedback[[#This Row],[Checkin Day]]="Wednesday",Feedback[[#This Row],[Checkin Day]]="Thursday"),"Weekdays","Weekends")</f>
        <v>Weekends</v>
      </c>
      <c r="H1044">
        <v>2</v>
      </c>
      <c r="I10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044" t="s">
        <v>1074</v>
      </c>
      <c r="K1044" t="s">
        <v>37</v>
      </c>
      <c r="L1044" s="1">
        <v>34758</v>
      </c>
      <c r="M1044" s="5">
        <f ca="1">DATEDIF(Feedback[[#This Row],[Date of Birth]],TODAY(),"Y")</f>
        <v>30</v>
      </c>
      <c r="N1044" t="s">
        <v>22</v>
      </c>
      <c r="O1044" t="s">
        <v>23</v>
      </c>
      <c r="P1044">
        <v>1</v>
      </c>
      <c r="Q1044">
        <v>4</v>
      </c>
      <c r="R1044" t="s">
        <v>25</v>
      </c>
      <c r="S1044" t="s">
        <v>28</v>
      </c>
      <c r="T1044" t="s">
        <v>27</v>
      </c>
      <c r="U1044" t="s">
        <v>28</v>
      </c>
      <c r="V1044" t="s">
        <v>26</v>
      </c>
      <c r="W1044" t="s">
        <v>28</v>
      </c>
      <c r="X1044" t="s">
        <v>25</v>
      </c>
      <c r="Y1044" t="s">
        <v>28</v>
      </c>
      <c r="Z1044" s="6">
        <f>VLOOKUP(Feedback[[#This Row],[Staff attitude]],Rating_Range[],2,0)</f>
        <v>4</v>
      </c>
      <c r="AA1044" s="6">
        <f>VLOOKUP(Feedback[[#This Row],[Check-in Process]],Rating_Range[],2,0)</f>
        <v>5</v>
      </c>
      <c r="AB1044" s="6">
        <f>VLOOKUP(Feedback[[#This Row],[Room service]],Rating_Range[],2,0)</f>
        <v>2</v>
      </c>
      <c r="AC1044" s="6">
        <f>VLOOKUP(Feedback[[#This Row],[Room cleanliness]],Rating_Range[],2,0)</f>
        <v>5</v>
      </c>
      <c r="AD1044" s="6">
        <f>VLOOKUP(Feedback[[#This Row],[Food quality]],Rating_Range[],2,0)</f>
        <v>1</v>
      </c>
      <c r="AE1044" s="6">
        <f>VLOOKUP(Feedback[[#This Row],[Variety of food]],Rating_Range[],2,0)</f>
        <v>5</v>
      </c>
      <c r="AF1044" s="6">
        <f>VLOOKUP(Feedback[[#This Row],[Broadband &amp; TV]],Rating_Range[],2,0)</f>
        <v>4</v>
      </c>
      <c r="AG1044" s="6">
        <f>VLOOKUP(Feedback[[#This Row],[Gym]],Rating_Range[],2,0)</f>
        <v>5</v>
      </c>
      <c r="AH1044" s="6">
        <f>AVERAGE(Feedback[[#This Row],[S.A]:[Gymm]])</f>
        <v>3.875</v>
      </c>
      <c r="AI1044" s="6">
        <f>AVERAGE(Feedback[[#This Row],[S.A]:[C-I-P]])</f>
        <v>4.5</v>
      </c>
      <c r="AJ1044" s="6">
        <f>AVERAGE(Feedback[[#This Row],[RM_S]:[RM_C]])</f>
        <v>3.5</v>
      </c>
      <c r="AK1044" s="6">
        <f>AVERAGE(Feedback[[#This Row],[F_Q]:[Var_Food]])</f>
        <v>3</v>
      </c>
      <c r="AL1044" s="6">
        <f>AVERAGE(Feedback[[#This Row],[B &amp; TV]:[Gymm]])</f>
        <v>4.5</v>
      </c>
    </row>
    <row r="1045" spans="1:38" x14ac:dyDescent="0.3">
      <c r="A1045">
        <v>1044</v>
      </c>
      <c r="B1045" s="1">
        <v>44714</v>
      </c>
      <c r="C1045" s="1">
        <v>44735</v>
      </c>
      <c r="D1045" s="5">
        <f>INT(YEAR(Feedback[[#This Row],[Checkin Date]]))</f>
        <v>2022</v>
      </c>
      <c r="E1045" s="5" t="s">
        <v>2009</v>
      </c>
      <c r="F1045" s="5" t="str">
        <f>TEXT(Feedback[[#This Row],[Checkin Date]],"dddd")</f>
        <v>Thursday</v>
      </c>
      <c r="G1045" s="5" t="str">
        <f>IF(OR(Feedback[[#This Row],[Checkin Day]]="Monday",Feedback[[#This Row],[Checkin Day]]="Tuesday",Feedback[[#This Row],[Checkin Day]]="Wednesday",Feedback[[#This Row],[Checkin Day]]="Thursday"),"Weekdays","Weekends")</f>
        <v>Weekdays</v>
      </c>
      <c r="H1045">
        <v>21</v>
      </c>
      <c r="I10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45" t="s">
        <v>1075</v>
      </c>
      <c r="K1045" t="s">
        <v>37</v>
      </c>
      <c r="L1045" s="1">
        <v>36251</v>
      </c>
      <c r="M1045" s="5">
        <f ca="1">DATEDIF(Feedback[[#This Row],[Date of Birth]],TODAY(),"Y")</f>
        <v>26</v>
      </c>
      <c r="N1045" t="s">
        <v>22</v>
      </c>
      <c r="O1045" t="s">
        <v>23</v>
      </c>
      <c r="P1045">
        <v>1</v>
      </c>
      <c r="Q1045">
        <v>3</v>
      </c>
      <c r="R1045" t="s">
        <v>25</v>
      </c>
      <c r="S1045" t="s">
        <v>25</v>
      </c>
      <c r="T1045" t="s">
        <v>24</v>
      </c>
      <c r="U1045" t="s">
        <v>24</v>
      </c>
      <c r="V1045" t="s">
        <v>24</v>
      </c>
      <c r="W1045" t="s">
        <v>27</v>
      </c>
      <c r="X1045" t="s">
        <v>26</v>
      </c>
      <c r="Y1045" t="s">
        <v>24</v>
      </c>
      <c r="Z1045" s="6">
        <f>VLOOKUP(Feedback[[#This Row],[Staff attitude]],Rating_Range[],2,0)</f>
        <v>4</v>
      </c>
      <c r="AA1045" s="6">
        <f>VLOOKUP(Feedback[[#This Row],[Check-in Process]],Rating_Range[],2,0)</f>
        <v>4</v>
      </c>
      <c r="AB1045" s="6">
        <f>VLOOKUP(Feedback[[#This Row],[Room service]],Rating_Range[],2,0)</f>
        <v>3</v>
      </c>
      <c r="AC1045" s="6">
        <f>VLOOKUP(Feedback[[#This Row],[Room cleanliness]],Rating_Range[],2,0)</f>
        <v>3</v>
      </c>
      <c r="AD1045" s="6">
        <f>VLOOKUP(Feedback[[#This Row],[Food quality]],Rating_Range[],2,0)</f>
        <v>3</v>
      </c>
      <c r="AE1045" s="6">
        <f>VLOOKUP(Feedback[[#This Row],[Variety of food]],Rating_Range[],2,0)</f>
        <v>2</v>
      </c>
      <c r="AF1045" s="6">
        <f>VLOOKUP(Feedback[[#This Row],[Broadband &amp; TV]],Rating_Range[],2,0)</f>
        <v>1</v>
      </c>
      <c r="AG1045" s="6">
        <f>VLOOKUP(Feedback[[#This Row],[Gym]],Rating_Range[],2,0)</f>
        <v>3</v>
      </c>
      <c r="AH1045" s="6">
        <f>AVERAGE(Feedback[[#This Row],[S.A]:[Gymm]])</f>
        <v>2.875</v>
      </c>
      <c r="AI1045" s="6">
        <f>AVERAGE(Feedback[[#This Row],[S.A]:[C-I-P]])</f>
        <v>4</v>
      </c>
      <c r="AJ1045" s="6">
        <f>AVERAGE(Feedback[[#This Row],[RM_S]:[RM_C]])</f>
        <v>3</v>
      </c>
      <c r="AK1045" s="6">
        <f>AVERAGE(Feedback[[#This Row],[F_Q]:[Var_Food]])</f>
        <v>2.5</v>
      </c>
      <c r="AL1045" s="6">
        <f>AVERAGE(Feedback[[#This Row],[B &amp; TV]:[Gymm]])</f>
        <v>2</v>
      </c>
    </row>
    <row r="1046" spans="1:38" x14ac:dyDescent="0.3">
      <c r="A1046">
        <v>1045</v>
      </c>
      <c r="B1046" s="1">
        <v>44066</v>
      </c>
      <c r="C1046" s="1">
        <v>44082</v>
      </c>
      <c r="D1046" s="5">
        <f>INT(YEAR(Feedback[[#This Row],[Checkin Date]]))</f>
        <v>2020</v>
      </c>
      <c r="E1046" s="5" t="s">
        <v>2012</v>
      </c>
      <c r="F1046" s="5" t="str">
        <f>TEXT(Feedback[[#This Row],[Checkin Date]],"dddd")</f>
        <v>Sunday</v>
      </c>
      <c r="G1046" s="5" t="str">
        <f>IF(OR(Feedback[[#This Row],[Checkin Day]]="Monday",Feedback[[#This Row],[Checkin Day]]="Tuesday",Feedback[[#This Row],[Checkin Day]]="Wednesday",Feedback[[#This Row],[Checkin Day]]="Thursday"),"Weekdays","Weekends")</f>
        <v>Weekends</v>
      </c>
      <c r="H1046">
        <v>16</v>
      </c>
      <c r="I10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46" t="s">
        <v>1076</v>
      </c>
      <c r="K1046" t="s">
        <v>21</v>
      </c>
      <c r="L1046" s="1">
        <v>33466</v>
      </c>
      <c r="M1046" s="5">
        <f ca="1">DATEDIF(Feedback[[#This Row],[Date of Birth]],TODAY(),"Y")</f>
        <v>33</v>
      </c>
      <c r="N1046" t="s">
        <v>22</v>
      </c>
      <c r="O1046" t="s">
        <v>1992</v>
      </c>
      <c r="P1046">
        <v>4</v>
      </c>
      <c r="Q1046">
        <v>8</v>
      </c>
      <c r="R1046" t="s">
        <v>25</v>
      </c>
      <c r="S1046" t="s">
        <v>28</v>
      </c>
      <c r="T1046" t="s">
        <v>28</v>
      </c>
      <c r="U1046" t="s">
        <v>28</v>
      </c>
      <c r="V1046" t="s">
        <v>26</v>
      </c>
      <c r="W1046" t="s">
        <v>26</v>
      </c>
      <c r="X1046" t="s">
        <v>27</v>
      </c>
      <c r="Y1046" t="s">
        <v>26</v>
      </c>
      <c r="Z1046" s="6">
        <f>VLOOKUP(Feedback[[#This Row],[Staff attitude]],Rating_Range[],2,0)</f>
        <v>4</v>
      </c>
      <c r="AA1046" s="6">
        <f>VLOOKUP(Feedback[[#This Row],[Check-in Process]],Rating_Range[],2,0)</f>
        <v>5</v>
      </c>
      <c r="AB1046" s="6">
        <f>VLOOKUP(Feedback[[#This Row],[Room service]],Rating_Range[],2,0)</f>
        <v>5</v>
      </c>
      <c r="AC1046" s="6">
        <f>VLOOKUP(Feedback[[#This Row],[Room cleanliness]],Rating_Range[],2,0)</f>
        <v>5</v>
      </c>
      <c r="AD1046" s="6">
        <f>VLOOKUP(Feedback[[#This Row],[Food quality]],Rating_Range[],2,0)</f>
        <v>1</v>
      </c>
      <c r="AE1046" s="6">
        <f>VLOOKUP(Feedback[[#This Row],[Variety of food]],Rating_Range[],2,0)</f>
        <v>1</v>
      </c>
      <c r="AF1046" s="6">
        <f>VLOOKUP(Feedback[[#This Row],[Broadband &amp; TV]],Rating_Range[],2,0)</f>
        <v>2</v>
      </c>
      <c r="AG1046" s="6">
        <f>VLOOKUP(Feedback[[#This Row],[Gym]],Rating_Range[],2,0)</f>
        <v>1</v>
      </c>
      <c r="AH1046" s="6">
        <f>AVERAGE(Feedback[[#This Row],[S.A]:[Gymm]])</f>
        <v>3</v>
      </c>
      <c r="AI1046" s="6">
        <f>AVERAGE(Feedback[[#This Row],[S.A]:[C-I-P]])</f>
        <v>4.5</v>
      </c>
      <c r="AJ1046" s="6">
        <f>AVERAGE(Feedback[[#This Row],[RM_S]:[RM_C]])</f>
        <v>5</v>
      </c>
      <c r="AK1046" s="6">
        <f>AVERAGE(Feedback[[#This Row],[F_Q]:[Var_Food]])</f>
        <v>1</v>
      </c>
      <c r="AL1046" s="6">
        <f>AVERAGE(Feedback[[#This Row],[B &amp; TV]:[Gymm]])</f>
        <v>1.5</v>
      </c>
    </row>
    <row r="1047" spans="1:38" x14ac:dyDescent="0.3">
      <c r="A1047">
        <v>1046</v>
      </c>
      <c r="B1047" s="1">
        <v>44444</v>
      </c>
      <c r="C1047" s="1">
        <v>44464</v>
      </c>
      <c r="D1047" s="5">
        <f>INT(YEAR(Feedback[[#This Row],[Checkin Date]]))</f>
        <v>2021</v>
      </c>
      <c r="E1047" s="5" t="s">
        <v>2019</v>
      </c>
      <c r="F1047" s="5" t="str">
        <f>TEXT(Feedback[[#This Row],[Checkin Date]],"dddd")</f>
        <v>Sunday</v>
      </c>
      <c r="G1047" s="5" t="str">
        <f>IF(OR(Feedback[[#This Row],[Checkin Day]]="Monday",Feedback[[#This Row],[Checkin Day]]="Tuesday",Feedback[[#This Row],[Checkin Day]]="Wednesday",Feedback[[#This Row],[Checkin Day]]="Thursday"),"Weekdays","Weekends")</f>
        <v>Weekends</v>
      </c>
      <c r="H1047">
        <v>20</v>
      </c>
      <c r="I10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47" t="s">
        <v>1077</v>
      </c>
      <c r="K1047" t="s">
        <v>21</v>
      </c>
      <c r="L1047" s="1">
        <v>20606</v>
      </c>
      <c r="M1047" s="5">
        <f ca="1">DATEDIF(Feedback[[#This Row],[Date of Birth]],TODAY(),"Y")</f>
        <v>69</v>
      </c>
      <c r="N1047" t="s">
        <v>22</v>
      </c>
      <c r="O1047" t="s">
        <v>23</v>
      </c>
      <c r="P1047">
        <v>3</v>
      </c>
      <c r="Q1047">
        <v>4</v>
      </c>
      <c r="R1047" t="s">
        <v>25</v>
      </c>
      <c r="S1047" t="s">
        <v>24</v>
      </c>
      <c r="T1047" t="s">
        <v>25</v>
      </c>
      <c r="U1047" t="s">
        <v>28</v>
      </c>
      <c r="V1047" t="s">
        <v>26</v>
      </c>
      <c r="W1047" t="s">
        <v>26</v>
      </c>
      <c r="X1047" t="s">
        <v>28</v>
      </c>
      <c r="Y1047" t="s">
        <v>26</v>
      </c>
      <c r="Z1047" s="6">
        <f>VLOOKUP(Feedback[[#This Row],[Staff attitude]],Rating_Range[],2,0)</f>
        <v>4</v>
      </c>
      <c r="AA1047" s="6">
        <f>VLOOKUP(Feedback[[#This Row],[Check-in Process]],Rating_Range[],2,0)</f>
        <v>3</v>
      </c>
      <c r="AB1047" s="6">
        <f>VLOOKUP(Feedback[[#This Row],[Room service]],Rating_Range[],2,0)</f>
        <v>4</v>
      </c>
      <c r="AC1047" s="6">
        <f>VLOOKUP(Feedback[[#This Row],[Room cleanliness]],Rating_Range[],2,0)</f>
        <v>5</v>
      </c>
      <c r="AD1047" s="6">
        <f>VLOOKUP(Feedback[[#This Row],[Food quality]],Rating_Range[],2,0)</f>
        <v>1</v>
      </c>
      <c r="AE1047" s="6">
        <f>VLOOKUP(Feedback[[#This Row],[Variety of food]],Rating_Range[],2,0)</f>
        <v>1</v>
      </c>
      <c r="AF1047" s="6">
        <f>VLOOKUP(Feedback[[#This Row],[Broadband &amp; TV]],Rating_Range[],2,0)</f>
        <v>5</v>
      </c>
      <c r="AG1047" s="6">
        <f>VLOOKUP(Feedback[[#This Row],[Gym]],Rating_Range[],2,0)</f>
        <v>1</v>
      </c>
      <c r="AH1047" s="6">
        <f>AVERAGE(Feedback[[#This Row],[S.A]:[Gymm]])</f>
        <v>3</v>
      </c>
      <c r="AI1047" s="6">
        <f>AVERAGE(Feedback[[#This Row],[S.A]:[C-I-P]])</f>
        <v>3.5</v>
      </c>
      <c r="AJ1047" s="6">
        <f>AVERAGE(Feedback[[#This Row],[RM_S]:[RM_C]])</f>
        <v>4.5</v>
      </c>
      <c r="AK1047" s="6">
        <f>AVERAGE(Feedback[[#This Row],[F_Q]:[Var_Food]])</f>
        <v>1</v>
      </c>
      <c r="AL1047" s="6">
        <f>AVERAGE(Feedback[[#This Row],[B &amp; TV]:[Gymm]])</f>
        <v>3</v>
      </c>
    </row>
    <row r="1048" spans="1:38" x14ac:dyDescent="0.3">
      <c r="A1048">
        <v>1047</v>
      </c>
      <c r="B1048" s="1">
        <v>44475</v>
      </c>
      <c r="C1048" s="1">
        <v>44489</v>
      </c>
      <c r="D1048" s="5">
        <f>INT(YEAR(Feedback[[#This Row],[Checkin Date]]))</f>
        <v>2021</v>
      </c>
      <c r="E1048" s="5" t="s">
        <v>2013</v>
      </c>
      <c r="F1048" s="5" t="str">
        <f>TEXT(Feedback[[#This Row],[Checkin Date]],"dddd")</f>
        <v>Wednesday</v>
      </c>
      <c r="G1048" s="5" t="str">
        <f>IF(OR(Feedback[[#This Row],[Checkin Day]]="Monday",Feedback[[#This Row],[Checkin Day]]="Tuesday",Feedback[[#This Row],[Checkin Day]]="Wednesday",Feedback[[#This Row],[Checkin Day]]="Thursday"),"Weekdays","Weekends")</f>
        <v>Weekdays</v>
      </c>
      <c r="H1048">
        <v>14</v>
      </c>
      <c r="I10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48" t="s">
        <v>1078</v>
      </c>
      <c r="K1048" t="s">
        <v>37</v>
      </c>
      <c r="L1048" s="1">
        <v>36415</v>
      </c>
      <c r="M1048" s="5">
        <f ca="1">DATEDIF(Feedback[[#This Row],[Date of Birth]],TODAY(),"Y")</f>
        <v>25</v>
      </c>
      <c r="N1048" t="s">
        <v>31</v>
      </c>
      <c r="O1048" t="s">
        <v>23</v>
      </c>
      <c r="P1048">
        <v>3</v>
      </c>
      <c r="Q1048">
        <v>9</v>
      </c>
      <c r="R1048" t="s">
        <v>24</v>
      </c>
      <c r="S1048" t="s">
        <v>25</v>
      </c>
      <c r="T1048" t="s">
        <v>24</v>
      </c>
      <c r="U1048" t="s">
        <v>27</v>
      </c>
      <c r="V1048" t="s">
        <v>26</v>
      </c>
      <c r="W1048" t="s">
        <v>27</v>
      </c>
      <c r="X1048" t="s">
        <v>28</v>
      </c>
      <c r="Y1048" t="s">
        <v>27</v>
      </c>
      <c r="Z1048" s="6">
        <f>VLOOKUP(Feedback[[#This Row],[Staff attitude]],Rating_Range[],2,0)</f>
        <v>3</v>
      </c>
      <c r="AA1048" s="6">
        <f>VLOOKUP(Feedback[[#This Row],[Check-in Process]],Rating_Range[],2,0)</f>
        <v>4</v>
      </c>
      <c r="AB1048" s="6">
        <f>VLOOKUP(Feedback[[#This Row],[Room service]],Rating_Range[],2,0)</f>
        <v>3</v>
      </c>
      <c r="AC1048" s="6">
        <f>VLOOKUP(Feedback[[#This Row],[Room cleanliness]],Rating_Range[],2,0)</f>
        <v>2</v>
      </c>
      <c r="AD1048" s="6">
        <f>VLOOKUP(Feedback[[#This Row],[Food quality]],Rating_Range[],2,0)</f>
        <v>1</v>
      </c>
      <c r="AE1048" s="6">
        <f>VLOOKUP(Feedback[[#This Row],[Variety of food]],Rating_Range[],2,0)</f>
        <v>2</v>
      </c>
      <c r="AF1048" s="6">
        <f>VLOOKUP(Feedback[[#This Row],[Broadband &amp; TV]],Rating_Range[],2,0)</f>
        <v>5</v>
      </c>
      <c r="AG1048" s="6">
        <f>VLOOKUP(Feedback[[#This Row],[Gym]],Rating_Range[],2,0)</f>
        <v>2</v>
      </c>
      <c r="AH1048" s="6">
        <f>AVERAGE(Feedback[[#This Row],[S.A]:[Gymm]])</f>
        <v>2.75</v>
      </c>
      <c r="AI1048" s="6">
        <f>AVERAGE(Feedback[[#This Row],[S.A]:[C-I-P]])</f>
        <v>3.5</v>
      </c>
      <c r="AJ1048" s="6">
        <f>AVERAGE(Feedback[[#This Row],[RM_S]:[RM_C]])</f>
        <v>2.5</v>
      </c>
      <c r="AK1048" s="6">
        <f>AVERAGE(Feedback[[#This Row],[F_Q]:[Var_Food]])</f>
        <v>1.5</v>
      </c>
      <c r="AL1048" s="6">
        <f>AVERAGE(Feedback[[#This Row],[B &amp; TV]:[Gymm]])</f>
        <v>3.5</v>
      </c>
    </row>
    <row r="1049" spans="1:38" x14ac:dyDescent="0.3">
      <c r="A1049">
        <v>1048</v>
      </c>
      <c r="B1049" s="1">
        <v>44802</v>
      </c>
      <c r="C1049" s="1">
        <v>44815</v>
      </c>
      <c r="D1049" s="5">
        <f>INT(YEAR(Feedback[[#This Row],[Checkin Date]]))</f>
        <v>2022</v>
      </c>
      <c r="E1049" s="5" t="s">
        <v>2012</v>
      </c>
      <c r="F1049" s="5" t="str">
        <f>TEXT(Feedback[[#This Row],[Checkin Date]],"dddd")</f>
        <v>Monday</v>
      </c>
      <c r="G1049" s="5" t="str">
        <f>IF(OR(Feedback[[#This Row],[Checkin Day]]="Monday",Feedback[[#This Row],[Checkin Day]]="Tuesday",Feedback[[#This Row],[Checkin Day]]="Wednesday",Feedback[[#This Row],[Checkin Day]]="Thursday"),"Weekdays","Weekends")</f>
        <v>Weekdays</v>
      </c>
      <c r="H1049">
        <v>13</v>
      </c>
      <c r="I10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49" t="s">
        <v>1079</v>
      </c>
      <c r="K1049" t="s">
        <v>21</v>
      </c>
      <c r="L1049" s="1">
        <v>19398</v>
      </c>
      <c r="M1049" s="5">
        <f ca="1">DATEDIF(Feedback[[#This Row],[Date of Birth]],TODAY(),"Y")</f>
        <v>72</v>
      </c>
      <c r="N1049" t="s">
        <v>22</v>
      </c>
      <c r="O1049" t="s">
        <v>23</v>
      </c>
      <c r="P1049">
        <v>5</v>
      </c>
      <c r="Q1049">
        <v>5</v>
      </c>
      <c r="R1049" t="s">
        <v>25</v>
      </c>
      <c r="S1049" t="s">
        <v>25</v>
      </c>
      <c r="T1049" t="s">
        <v>26</v>
      </c>
      <c r="U1049" t="s">
        <v>27</v>
      </c>
      <c r="V1049" t="s">
        <v>26</v>
      </c>
      <c r="W1049" t="s">
        <v>26</v>
      </c>
      <c r="X1049" t="s">
        <v>24</v>
      </c>
      <c r="Y1049" t="s">
        <v>25</v>
      </c>
      <c r="Z1049" s="6">
        <f>VLOOKUP(Feedback[[#This Row],[Staff attitude]],Rating_Range[],2,0)</f>
        <v>4</v>
      </c>
      <c r="AA1049" s="6">
        <f>VLOOKUP(Feedback[[#This Row],[Check-in Process]],Rating_Range[],2,0)</f>
        <v>4</v>
      </c>
      <c r="AB1049" s="6">
        <f>VLOOKUP(Feedback[[#This Row],[Room service]],Rating_Range[],2,0)</f>
        <v>1</v>
      </c>
      <c r="AC1049" s="6">
        <f>VLOOKUP(Feedback[[#This Row],[Room cleanliness]],Rating_Range[],2,0)</f>
        <v>2</v>
      </c>
      <c r="AD1049" s="6">
        <f>VLOOKUP(Feedback[[#This Row],[Food quality]],Rating_Range[],2,0)</f>
        <v>1</v>
      </c>
      <c r="AE1049" s="6">
        <f>VLOOKUP(Feedback[[#This Row],[Variety of food]],Rating_Range[],2,0)</f>
        <v>1</v>
      </c>
      <c r="AF1049" s="6">
        <f>VLOOKUP(Feedback[[#This Row],[Broadband &amp; TV]],Rating_Range[],2,0)</f>
        <v>3</v>
      </c>
      <c r="AG1049" s="6">
        <f>VLOOKUP(Feedback[[#This Row],[Gym]],Rating_Range[],2,0)</f>
        <v>4</v>
      </c>
      <c r="AH1049" s="6">
        <f>AVERAGE(Feedback[[#This Row],[S.A]:[Gymm]])</f>
        <v>2.5</v>
      </c>
      <c r="AI1049" s="6">
        <f>AVERAGE(Feedback[[#This Row],[S.A]:[C-I-P]])</f>
        <v>4</v>
      </c>
      <c r="AJ1049" s="6">
        <f>AVERAGE(Feedback[[#This Row],[RM_S]:[RM_C]])</f>
        <v>1.5</v>
      </c>
      <c r="AK1049" s="6">
        <f>AVERAGE(Feedback[[#This Row],[F_Q]:[Var_Food]])</f>
        <v>1</v>
      </c>
      <c r="AL1049" s="6">
        <f>AVERAGE(Feedback[[#This Row],[B &amp; TV]:[Gymm]])</f>
        <v>3.5</v>
      </c>
    </row>
    <row r="1050" spans="1:38" x14ac:dyDescent="0.3">
      <c r="A1050">
        <v>1049</v>
      </c>
      <c r="B1050" s="1">
        <v>44029</v>
      </c>
      <c r="C1050" s="1">
        <v>44056</v>
      </c>
      <c r="D1050" s="5">
        <f>INT(YEAR(Feedback[[#This Row],[Checkin Date]]))</f>
        <v>2020</v>
      </c>
      <c r="E1050" s="5" t="s">
        <v>2016</v>
      </c>
      <c r="F1050" s="5" t="str">
        <f>TEXT(Feedback[[#This Row],[Checkin Date]],"dddd")</f>
        <v>Friday</v>
      </c>
      <c r="G1050" s="5" t="str">
        <f>IF(OR(Feedback[[#This Row],[Checkin Day]]="Monday",Feedback[[#This Row],[Checkin Day]]="Tuesday",Feedback[[#This Row],[Checkin Day]]="Wednesday",Feedback[[#This Row],[Checkin Day]]="Thursday"),"Weekdays","Weekends")</f>
        <v>Weekends</v>
      </c>
      <c r="H1050">
        <v>27</v>
      </c>
      <c r="I10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50" t="s">
        <v>1080</v>
      </c>
      <c r="K1050" t="s">
        <v>37</v>
      </c>
      <c r="L1050" s="1">
        <v>30388</v>
      </c>
      <c r="M1050" s="5">
        <f ca="1">DATEDIF(Feedback[[#This Row],[Date of Birth]],TODAY(),"Y")</f>
        <v>42</v>
      </c>
      <c r="N1050" t="s">
        <v>35</v>
      </c>
      <c r="O1050" t="s">
        <v>1994</v>
      </c>
      <c r="P1050">
        <v>4</v>
      </c>
      <c r="Q1050">
        <v>9</v>
      </c>
      <c r="R1050" t="s">
        <v>25</v>
      </c>
      <c r="S1050" t="s">
        <v>27</v>
      </c>
      <c r="T1050" t="s">
        <v>24</v>
      </c>
      <c r="U1050" t="s">
        <v>27</v>
      </c>
      <c r="V1050" t="s">
        <v>27</v>
      </c>
      <c r="W1050" t="s">
        <v>26</v>
      </c>
      <c r="X1050" t="s">
        <v>24</v>
      </c>
      <c r="Y1050" t="s">
        <v>28</v>
      </c>
      <c r="Z1050" s="6">
        <f>VLOOKUP(Feedback[[#This Row],[Staff attitude]],Rating_Range[],2,0)</f>
        <v>4</v>
      </c>
      <c r="AA1050" s="6">
        <f>VLOOKUP(Feedback[[#This Row],[Check-in Process]],Rating_Range[],2,0)</f>
        <v>2</v>
      </c>
      <c r="AB1050" s="6">
        <f>VLOOKUP(Feedback[[#This Row],[Room service]],Rating_Range[],2,0)</f>
        <v>3</v>
      </c>
      <c r="AC1050" s="6">
        <f>VLOOKUP(Feedback[[#This Row],[Room cleanliness]],Rating_Range[],2,0)</f>
        <v>2</v>
      </c>
      <c r="AD1050" s="6">
        <f>VLOOKUP(Feedback[[#This Row],[Food quality]],Rating_Range[],2,0)</f>
        <v>2</v>
      </c>
      <c r="AE1050" s="6">
        <f>VLOOKUP(Feedback[[#This Row],[Variety of food]],Rating_Range[],2,0)</f>
        <v>1</v>
      </c>
      <c r="AF1050" s="6">
        <f>VLOOKUP(Feedback[[#This Row],[Broadband &amp; TV]],Rating_Range[],2,0)</f>
        <v>3</v>
      </c>
      <c r="AG1050" s="6">
        <f>VLOOKUP(Feedback[[#This Row],[Gym]],Rating_Range[],2,0)</f>
        <v>5</v>
      </c>
      <c r="AH1050" s="6">
        <f>AVERAGE(Feedback[[#This Row],[S.A]:[Gymm]])</f>
        <v>2.75</v>
      </c>
      <c r="AI1050" s="6">
        <f>AVERAGE(Feedback[[#This Row],[S.A]:[C-I-P]])</f>
        <v>3</v>
      </c>
      <c r="AJ1050" s="6">
        <f>AVERAGE(Feedback[[#This Row],[RM_S]:[RM_C]])</f>
        <v>2.5</v>
      </c>
      <c r="AK1050" s="6">
        <f>AVERAGE(Feedback[[#This Row],[F_Q]:[Var_Food]])</f>
        <v>1.5</v>
      </c>
      <c r="AL1050" s="6">
        <f>AVERAGE(Feedback[[#This Row],[B &amp; TV]:[Gymm]])</f>
        <v>4</v>
      </c>
    </row>
    <row r="1051" spans="1:38" x14ac:dyDescent="0.3">
      <c r="A1051">
        <v>1050</v>
      </c>
      <c r="B1051" s="1">
        <v>44440</v>
      </c>
      <c r="C1051" s="1">
        <v>44451</v>
      </c>
      <c r="D1051" s="5">
        <f>INT(YEAR(Feedback[[#This Row],[Checkin Date]]))</f>
        <v>2021</v>
      </c>
      <c r="E1051" s="5" t="s">
        <v>2019</v>
      </c>
      <c r="F1051" s="5" t="str">
        <f>TEXT(Feedback[[#This Row],[Checkin Date]],"dddd")</f>
        <v>Wednesday</v>
      </c>
      <c r="G1051" s="5" t="str">
        <f>IF(OR(Feedback[[#This Row],[Checkin Day]]="Monday",Feedback[[#This Row],[Checkin Day]]="Tuesday",Feedback[[#This Row],[Checkin Day]]="Wednesday",Feedback[[#This Row],[Checkin Day]]="Thursday"),"Weekdays","Weekends")</f>
        <v>Weekdays</v>
      </c>
      <c r="H1051">
        <v>11</v>
      </c>
      <c r="I10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51" t="s">
        <v>1081</v>
      </c>
      <c r="K1051" t="s">
        <v>21</v>
      </c>
      <c r="L1051" s="1">
        <v>38615</v>
      </c>
      <c r="M1051" s="5">
        <f ca="1">DATEDIF(Feedback[[#This Row],[Date of Birth]],TODAY(),"Y")</f>
        <v>19</v>
      </c>
      <c r="N1051" t="s">
        <v>22</v>
      </c>
      <c r="O1051" t="s">
        <v>23</v>
      </c>
      <c r="P1051">
        <v>5</v>
      </c>
      <c r="Q1051">
        <v>7</v>
      </c>
      <c r="R1051" t="s">
        <v>27</v>
      </c>
      <c r="S1051" t="s">
        <v>26</v>
      </c>
      <c r="T1051" t="s">
        <v>24</v>
      </c>
      <c r="U1051" t="s">
        <v>25</v>
      </c>
      <c r="V1051" t="s">
        <v>27</v>
      </c>
      <c r="W1051" t="s">
        <v>27</v>
      </c>
      <c r="X1051" t="s">
        <v>25</v>
      </c>
      <c r="Y1051" t="s">
        <v>28</v>
      </c>
      <c r="Z1051" s="6">
        <f>VLOOKUP(Feedback[[#This Row],[Staff attitude]],Rating_Range[],2,0)</f>
        <v>2</v>
      </c>
      <c r="AA1051" s="6">
        <f>VLOOKUP(Feedback[[#This Row],[Check-in Process]],Rating_Range[],2,0)</f>
        <v>1</v>
      </c>
      <c r="AB1051" s="6">
        <f>VLOOKUP(Feedback[[#This Row],[Room service]],Rating_Range[],2,0)</f>
        <v>3</v>
      </c>
      <c r="AC1051" s="6">
        <f>VLOOKUP(Feedback[[#This Row],[Room cleanliness]],Rating_Range[],2,0)</f>
        <v>4</v>
      </c>
      <c r="AD1051" s="6">
        <f>VLOOKUP(Feedback[[#This Row],[Food quality]],Rating_Range[],2,0)</f>
        <v>2</v>
      </c>
      <c r="AE1051" s="6">
        <f>VLOOKUP(Feedback[[#This Row],[Variety of food]],Rating_Range[],2,0)</f>
        <v>2</v>
      </c>
      <c r="AF1051" s="6">
        <f>VLOOKUP(Feedback[[#This Row],[Broadband &amp; TV]],Rating_Range[],2,0)</f>
        <v>4</v>
      </c>
      <c r="AG1051" s="6">
        <f>VLOOKUP(Feedback[[#This Row],[Gym]],Rating_Range[],2,0)</f>
        <v>5</v>
      </c>
      <c r="AH1051" s="6">
        <f>AVERAGE(Feedback[[#This Row],[S.A]:[Gymm]])</f>
        <v>2.875</v>
      </c>
      <c r="AI1051" s="6">
        <f>AVERAGE(Feedback[[#This Row],[S.A]:[C-I-P]])</f>
        <v>1.5</v>
      </c>
      <c r="AJ1051" s="6">
        <f>AVERAGE(Feedback[[#This Row],[RM_S]:[RM_C]])</f>
        <v>3.5</v>
      </c>
      <c r="AK1051" s="6">
        <f>AVERAGE(Feedback[[#This Row],[F_Q]:[Var_Food]])</f>
        <v>2</v>
      </c>
      <c r="AL1051" s="6">
        <f>AVERAGE(Feedback[[#This Row],[B &amp; TV]:[Gymm]])</f>
        <v>4.5</v>
      </c>
    </row>
    <row r="1052" spans="1:38" x14ac:dyDescent="0.3">
      <c r="A1052">
        <v>1051</v>
      </c>
      <c r="B1052" s="1">
        <v>44470</v>
      </c>
      <c r="C1052" s="1">
        <v>44495</v>
      </c>
      <c r="D1052" s="5">
        <f>INT(YEAR(Feedback[[#This Row],[Checkin Date]]))</f>
        <v>2021</v>
      </c>
      <c r="E1052" s="5" t="s">
        <v>2013</v>
      </c>
      <c r="F1052" s="5" t="str">
        <f>TEXT(Feedback[[#This Row],[Checkin Date]],"dddd")</f>
        <v>Friday</v>
      </c>
      <c r="G1052" s="5" t="str">
        <f>IF(OR(Feedback[[#This Row],[Checkin Day]]="Monday",Feedback[[#This Row],[Checkin Day]]="Tuesday",Feedback[[#This Row],[Checkin Day]]="Wednesday",Feedback[[#This Row],[Checkin Day]]="Thursday"),"Weekdays","Weekends")</f>
        <v>Weekends</v>
      </c>
      <c r="H1052">
        <v>25</v>
      </c>
      <c r="I10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52" t="s">
        <v>1082</v>
      </c>
      <c r="K1052" t="s">
        <v>37</v>
      </c>
      <c r="L1052" s="1">
        <v>22484</v>
      </c>
      <c r="M1052" s="5">
        <f ca="1">DATEDIF(Feedback[[#This Row],[Date of Birth]],TODAY(),"Y")</f>
        <v>63</v>
      </c>
      <c r="N1052" t="s">
        <v>31</v>
      </c>
      <c r="O1052" t="s">
        <v>1995</v>
      </c>
      <c r="P1052">
        <v>5</v>
      </c>
      <c r="Q1052">
        <v>9</v>
      </c>
      <c r="R1052" t="s">
        <v>28</v>
      </c>
      <c r="S1052" t="s">
        <v>25</v>
      </c>
      <c r="T1052" t="s">
        <v>28</v>
      </c>
      <c r="U1052" t="s">
        <v>27</v>
      </c>
      <c r="V1052" t="s">
        <v>26</v>
      </c>
      <c r="W1052" t="s">
        <v>27</v>
      </c>
      <c r="X1052" t="s">
        <v>27</v>
      </c>
      <c r="Y1052" t="s">
        <v>24</v>
      </c>
      <c r="Z1052" s="6">
        <f>VLOOKUP(Feedback[[#This Row],[Staff attitude]],Rating_Range[],2,0)</f>
        <v>5</v>
      </c>
      <c r="AA1052" s="6">
        <f>VLOOKUP(Feedback[[#This Row],[Check-in Process]],Rating_Range[],2,0)</f>
        <v>4</v>
      </c>
      <c r="AB1052" s="6">
        <f>VLOOKUP(Feedback[[#This Row],[Room service]],Rating_Range[],2,0)</f>
        <v>5</v>
      </c>
      <c r="AC1052" s="6">
        <f>VLOOKUP(Feedback[[#This Row],[Room cleanliness]],Rating_Range[],2,0)</f>
        <v>2</v>
      </c>
      <c r="AD1052" s="6">
        <f>VLOOKUP(Feedback[[#This Row],[Food quality]],Rating_Range[],2,0)</f>
        <v>1</v>
      </c>
      <c r="AE1052" s="6">
        <f>VLOOKUP(Feedback[[#This Row],[Variety of food]],Rating_Range[],2,0)</f>
        <v>2</v>
      </c>
      <c r="AF1052" s="6">
        <f>VLOOKUP(Feedback[[#This Row],[Broadband &amp; TV]],Rating_Range[],2,0)</f>
        <v>2</v>
      </c>
      <c r="AG1052" s="6">
        <f>VLOOKUP(Feedback[[#This Row],[Gym]],Rating_Range[],2,0)</f>
        <v>3</v>
      </c>
      <c r="AH1052" s="6">
        <f>AVERAGE(Feedback[[#This Row],[S.A]:[Gymm]])</f>
        <v>3</v>
      </c>
      <c r="AI1052" s="6">
        <f>AVERAGE(Feedback[[#This Row],[S.A]:[C-I-P]])</f>
        <v>4.5</v>
      </c>
      <c r="AJ1052" s="6">
        <f>AVERAGE(Feedback[[#This Row],[RM_S]:[RM_C]])</f>
        <v>3.5</v>
      </c>
      <c r="AK1052" s="6">
        <f>AVERAGE(Feedback[[#This Row],[F_Q]:[Var_Food]])</f>
        <v>1.5</v>
      </c>
      <c r="AL1052" s="6">
        <f>AVERAGE(Feedback[[#This Row],[B &amp; TV]:[Gymm]])</f>
        <v>2.5</v>
      </c>
    </row>
    <row r="1053" spans="1:38" x14ac:dyDescent="0.3">
      <c r="A1053">
        <v>1052</v>
      </c>
      <c r="B1053" s="1">
        <v>44369</v>
      </c>
      <c r="C1053" s="1">
        <v>44375</v>
      </c>
      <c r="D1053" s="5">
        <f>INT(YEAR(Feedback[[#This Row],[Checkin Date]]))</f>
        <v>2021</v>
      </c>
      <c r="E1053" s="5" t="s">
        <v>2009</v>
      </c>
      <c r="F1053" s="5" t="str">
        <f>TEXT(Feedback[[#This Row],[Checkin Date]],"dddd")</f>
        <v>Tuesday</v>
      </c>
      <c r="G1053" s="5" t="str">
        <f>IF(OR(Feedback[[#This Row],[Checkin Day]]="Monday",Feedback[[#This Row],[Checkin Day]]="Tuesday",Feedback[[#This Row],[Checkin Day]]="Wednesday",Feedback[[#This Row],[Checkin Day]]="Thursday"),"Weekdays","Weekends")</f>
        <v>Weekdays</v>
      </c>
      <c r="H1053">
        <v>6</v>
      </c>
      <c r="I10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53" t="s">
        <v>1083</v>
      </c>
      <c r="K1053" t="s">
        <v>21</v>
      </c>
      <c r="L1053" s="1">
        <v>34774</v>
      </c>
      <c r="M1053" s="5">
        <f ca="1">DATEDIF(Feedback[[#This Row],[Date of Birth]],TODAY(),"Y")</f>
        <v>30</v>
      </c>
      <c r="N1053" t="s">
        <v>31</v>
      </c>
      <c r="O1053" t="s">
        <v>1992</v>
      </c>
      <c r="P1053">
        <v>4</v>
      </c>
      <c r="Q1053">
        <v>7</v>
      </c>
      <c r="R1053" t="s">
        <v>24</v>
      </c>
      <c r="S1053" t="s">
        <v>28</v>
      </c>
      <c r="T1053" t="s">
        <v>24</v>
      </c>
      <c r="U1053" t="s">
        <v>28</v>
      </c>
      <c r="V1053" t="s">
        <v>24</v>
      </c>
      <c r="W1053" t="s">
        <v>26</v>
      </c>
      <c r="X1053" t="s">
        <v>24</v>
      </c>
      <c r="Y1053" t="s">
        <v>28</v>
      </c>
      <c r="Z1053" s="6">
        <f>VLOOKUP(Feedback[[#This Row],[Staff attitude]],Rating_Range[],2,0)</f>
        <v>3</v>
      </c>
      <c r="AA1053" s="6">
        <f>VLOOKUP(Feedback[[#This Row],[Check-in Process]],Rating_Range[],2,0)</f>
        <v>5</v>
      </c>
      <c r="AB1053" s="6">
        <f>VLOOKUP(Feedback[[#This Row],[Room service]],Rating_Range[],2,0)</f>
        <v>3</v>
      </c>
      <c r="AC1053" s="6">
        <f>VLOOKUP(Feedback[[#This Row],[Room cleanliness]],Rating_Range[],2,0)</f>
        <v>5</v>
      </c>
      <c r="AD1053" s="6">
        <f>VLOOKUP(Feedback[[#This Row],[Food quality]],Rating_Range[],2,0)</f>
        <v>3</v>
      </c>
      <c r="AE1053" s="6">
        <f>VLOOKUP(Feedback[[#This Row],[Variety of food]],Rating_Range[],2,0)</f>
        <v>1</v>
      </c>
      <c r="AF1053" s="6">
        <f>VLOOKUP(Feedback[[#This Row],[Broadband &amp; TV]],Rating_Range[],2,0)</f>
        <v>3</v>
      </c>
      <c r="AG1053" s="6">
        <f>VLOOKUP(Feedback[[#This Row],[Gym]],Rating_Range[],2,0)</f>
        <v>5</v>
      </c>
      <c r="AH1053" s="6">
        <f>AVERAGE(Feedback[[#This Row],[S.A]:[Gymm]])</f>
        <v>3.5</v>
      </c>
      <c r="AI1053" s="6">
        <f>AVERAGE(Feedback[[#This Row],[S.A]:[C-I-P]])</f>
        <v>4</v>
      </c>
      <c r="AJ1053" s="6">
        <f>AVERAGE(Feedback[[#This Row],[RM_S]:[RM_C]])</f>
        <v>4</v>
      </c>
      <c r="AK1053" s="6">
        <f>AVERAGE(Feedback[[#This Row],[F_Q]:[Var_Food]])</f>
        <v>2</v>
      </c>
      <c r="AL1053" s="6">
        <f>AVERAGE(Feedback[[#This Row],[B &amp; TV]:[Gymm]])</f>
        <v>4</v>
      </c>
    </row>
    <row r="1054" spans="1:38" x14ac:dyDescent="0.3">
      <c r="A1054">
        <v>1053</v>
      </c>
      <c r="B1054" s="1">
        <v>44114</v>
      </c>
      <c r="C1054" s="1">
        <v>44125</v>
      </c>
      <c r="D1054" s="5">
        <f>INT(YEAR(Feedback[[#This Row],[Checkin Date]]))</f>
        <v>2020</v>
      </c>
      <c r="E1054" s="5" t="s">
        <v>2013</v>
      </c>
      <c r="F1054" s="5" t="str">
        <f>TEXT(Feedback[[#This Row],[Checkin Date]],"dddd")</f>
        <v>Saturday</v>
      </c>
      <c r="G1054" s="5" t="str">
        <f>IF(OR(Feedback[[#This Row],[Checkin Day]]="Monday",Feedback[[#This Row],[Checkin Day]]="Tuesday",Feedback[[#This Row],[Checkin Day]]="Wednesday",Feedback[[#This Row],[Checkin Day]]="Thursday"),"Weekdays","Weekends")</f>
        <v>Weekends</v>
      </c>
      <c r="H1054">
        <v>11</v>
      </c>
      <c r="I10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54" t="s">
        <v>1084</v>
      </c>
      <c r="K1054" t="s">
        <v>21</v>
      </c>
      <c r="L1054" s="1">
        <v>33729</v>
      </c>
      <c r="M1054" s="5">
        <f ca="1">DATEDIF(Feedback[[#This Row],[Date of Birth]],TODAY(),"Y")</f>
        <v>33</v>
      </c>
      <c r="N1054" t="s">
        <v>31</v>
      </c>
      <c r="O1054" t="s">
        <v>1992</v>
      </c>
      <c r="P1054">
        <v>5</v>
      </c>
      <c r="Q1054">
        <v>7</v>
      </c>
      <c r="R1054" t="s">
        <v>25</v>
      </c>
      <c r="S1054" t="s">
        <v>25</v>
      </c>
      <c r="T1054" t="s">
        <v>28</v>
      </c>
      <c r="U1054" t="s">
        <v>25</v>
      </c>
      <c r="V1054" t="s">
        <v>27</v>
      </c>
      <c r="W1054" t="s">
        <v>27</v>
      </c>
      <c r="X1054" t="s">
        <v>27</v>
      </c>
      <c r="Y1054" t="s">
        <v>28</v>
      </c>
      <c r="Z1054" s="6">
        <f>VLOOKUP(Feedback[[#This Row],[Staff attitude]],Rating_Range[],2,0)</f>
        <v>4</v>
      </c>
      <c r="AA1054" s="6">
        <f>VLOOKUP(Feedback[[#This Row],[Check-in Process]],Rating_Range[],2,0)</f>
        <v>4</v>
      </c>
      <c r="AB1054" s="6">
        <f>VLOOKUP(Feedback[[#This Row],[Room service]],Rating_Range[],2,0)</f>
        <v>5</v>
      </c>
      <c r="AC1054" s="6">
        <f>VLOOKUP(Feedback[[#This Row],[Room cleanliness]],Rating_Range[],2,0)</f>
        <v>4</v>
      </c>
      <c r="AD1054" s="6">
        <f>VLOOKUP(Feedback[[#This Row],[Food quality]],Rating_Range[],2,0)</f>
        <v>2</v>
      </c>
      <c r="AE1054" s="6">
        <f>VLOOKUP(Feedback[[#This Row],[Variety of food]],Rating_Range[],2,0)</f>
        <v>2</v>
      </c>
      <c r="AF1054" s="6">
        <f>VLOOKUP(Feedback[[#This Row],[Broadband &amp; TV]],Rating_Range[],2,0)</f>
        <v>2</v>
      </c>
      <c r="AG1054" s="6">
        <f>VLOOKUP(Feedback[[#This Row],[Gym]],Rating_Range[],2,0)</f>
        <v>5</v>
      </c>
      <c r="AH1054" s="6">
        <f>AVERAGE(Feedback[[#This Row],[S.A]:[Gymm]])</f>
        <v>3.5</v>
      </c>
      <c r="AI1054" s="6">
        <f>AVERAGE(Feedback[[#This Row],[S.A]:[C-I-P]])</f>
        <v>4</v>
      </c>
      <c r="AJ1054" s="6">
        <f>AVERAGE(Feedback[[#This Row],[RM_S]:[RM_C]])</f>
        <v>4.5</v>
      </c>
      <c r="AK1054" s="6">
        <f>AVERAGE(Feedback[[#This Row],[F_Q]:[Var_Food]])</f>
        <v>2</v>
      </c>
      <c r="AL1054" s="6">
        <f>AVERAGE(Feedback[[#This Row],[B &amp; TV]:[Gymm]])</f>
        <v>3.5</v>
      </c>
    </row>
    <row r="1055" spans="1:38" x14ac:dyDescent="0.3">
      <c r="A1055">
        <v>1054</v>
      </c>
      <c r="B1055" s="1">
        <v>44167</v>
      </c>
      <c r="C1055" s="1">
        <v>44173</v>
      </c>
      <c r="D1055" s="5">
        <f>INT(YEAR(Feedback[[#This Row],[Checkin Date]]))</f>
        <v>2020</v>
      </c>
      <c r="E1055" s="5" t="s">
        <v>2010</v>
      </c>
      <c r="F1055" s="5" t="str">
        <f>TEXT(Feedback[[#This Row],[Checkin Date]],"dddd")</f>
        <v>Wednesday</v>
      </c>
      <c r="G1055" s="5" t="str">
        <f>IF(OR(Feedback[[#This Row],[Checkin Day]]="Monday",Feedback[[#This Row],[Checkin Day]]="Tuesday",Feedback[[#This Row],[Checkin Day]]="Wednesday",Feedback[[#This Row],[Checkin Day]]="Thursday"),"Weekdays","Weekends")</f>
        <v>Weekdays</v>
      </c>
      <c r="H1055">
        <v>6</v>
      </c>
      <c r="I10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55" t="s">
        <v>1085</v>
      </c>
      <c r="K1055" t="s">
        <v>21</v>
      </c>
      <c r="L1055" s="1">
        <v>24435</v>
      </c>
      <c r="M1055" s="5">
        <f ca="1">DATEDIF(Feedback[[#This Row],[Date of Birth]],TODAY(),"Y")</f>
        <v>58</v>
      </c>
      <c r="N1055" t="s">
        <v>35</v>
      </c>
      <c r="O1055" t="s">
        <v>1993</v>
      </c>
      <c r="P1055">
        <v>1</v>
      </c>
      <c r="Q1055">
        <v>4</v>
      </c>
      <c r="R1055" t="s">
        <v>25</v>
      </c>
      <c r="S1055" t="s">
        <v>28</v>
      </c>
      <c r="T1055" t="s">
        <v>24</v>
      </c>
      <c r="U1055" t="s">
        <v>28</v>
      </c>
      <c r="V1055" t="s">
        <v>27</v>
      </c>
      <c r="W1055" t="s">
        <v>26</v>
      </c>
      <c r="X1055" t="s">
        <v>27</v>
      </c>
      <c r="Y1055" t="s">
        <v>24</v>
      </c>
      <c r="Z1055" s="6">
        <f>VLOOKUP(Feedback[[#This Row],[Staff attitude]],Rating_Range[],2,0)</f>
        <v>4</v>
      </c>
      <c r="AA1055" s="6">
        <f>VLOOKUP(Feedback[[#This Row],[Check-in Process]],Rating_Range[],2,0)</f>
        <v>5</v>
      </c>
      <c r="AB1055" s="6">
        <f>VLOOKUP(Feedback[[#This Row],[Room service]],Rating_Range[],2,0)</f>
        <v>3</v>
      </c>
      <c r="AC1055" s="6">
        <f>VLOOKUP(Feedback[[#This Row],[Room cleanliness]],Rating_Range[],2,0)</f>
        <v>5</v>
      </c>
      <c r="AD1055" s="6">
        <f>VLOOKUP(Feedback[[#This Row],[Food quality]],Rating_Range[],2,0)</f>
        <v>2</v>
      </c>
      <c r="AE1055" s="6">
        <f>VLOOKUP(Feedback[[#This Row],[Variety of food]],Rating_Range[],2,0)</f>
        <v>1</v>
      </c>
      <c r="AF1055" s="6">
        <f>VLOOKUP(Feedback[[#This Row],[Broadband &amp; TV]],Rating_Range[],2,0)</f>
        <v>2</v>
      </c>
      <c r="AG1055" s="6">
        <f>VLOOKUP(Feedback[[#This Row],[Gym]],Rating_Range[],2,0)</f>
        <v>3</v>
      </c>
      <c r="AH1055" s="6">
        <f>AVERAGE(Feedback[[#This Row],[S.A]:[Gymm]])</f>
        <v>3.125</v>
      </c>
      <c r="AI1055" s="6">
        <f>AVERAGE(Feedback[[#This Row],[S.A]:[C-I-P]])</f>
        <v>4.5</v>
      </c>
      <c r="AJ1055" s="6">
        <f>AVERAGE(Feedback[[#This Row],[RM_S]:[RM_C]])</f>
        <v>4</v>
      </c>
      <c r="AK1055" s="6">
        <f>AVERAGE(Feedback[[#This Row],[F_Q]:[Var_Food]])</f>
        <v>1.5</v>
      </c>
      <c r="AL1055" s="6">
        <f>AVERAGE(Feedback[[#This Row],[B &amp; TV]:[Gymm]])</f>
        <v>2.5</v>
      </c>
    </row>
    <row r="1056" spans="1:38" x14ac:dyDescent="0.3">
      <c r="A1056">
        <v>1055</v>
      </c>
      <c r="B1056" s="1">
        <v>44138</v>
      </c>
      <c r="C1056" s="1">
        <v>44150</v>
      </c>
      <c r="D1056" s="5">
        <f>INT(YEAR(Feedback[[#This Row],[Checkin Date]]))</f>
        <v>2020</v>
      </c>
      <c r="E1056" s="5" t="s">
        <v>2015</v>
      </c>
      <c r="F1056" s="5" t="str">
        <f>TEXT(Feedback[[#This Row],[Checkin Date]],"dddd")</f>
        <v>Tuesday</v>
      </c>
      <c r="G1056" s="5" t="str">
        <f>IF(OR(Feedback[[#This Row],[Checkin Day]]="Monday",Feedback[[#This Row],[Checkin Day]]="Tuesday",Feedback[[#This Row],[Checkin Day]]="Wednesday",Feedback[[#This Row],[Checkin Day]]="Thursday"),"Weekdays","Weekends")</f>
        <v>Weekdays</v>
      </c>
      <c r="H1056">
        <v>12</v>
      </c>
      <c r="I10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56" t="s">
        <v>1086</v>
      </c>
      <c r="K1056" t="s">
        <v>21</v>
      </c>
      <c r="L1056" s="1">
        <v>25547</v>
      </c>
      <c r="M1056" s="5">
        <f ca="1">DATEDIF(Feedback[[#This Row],[Date of Birth]],TODAY(),"Y")</f>
        <v>55</v>
      </c>
      <c r="N1056" t="s">
        <v>31</v>
      </c>
      <c r="O1056" t="s">
        <v>1993</v>
      </c>
      <c r="P1056">
        <v>1</v>
      </c>
      <c r="Q1056">
        <v>10</v>
      </c>
      <c r="R1056" t="s">
        <v>25</v>
      </c>
      <c r="S1056" t="s">
        <v>28</v>
      </c>
      <c r="T1056" t="s">
        <v>25</v>
      </c>
      <c r="U1056" t="s">
        <v>25</v>
      </c>
      <c r="V1056" t="s">
        <v>28</v>
      </c>
      <c r="W1056" t="s">
        <v>26</v>
      </c>
      <c r="X1056" t="s">
        <v>28</v>
      </c>
      <c r="Y1056" t="s">
        <v>27</v>
      </c>
      <c r="Z1056" s="6">
        <f>VLOOKUP(Feedback[[#This Row],[Staff attitude]],Rating_Range[],2,0)</f>
        <v>4</v>
      </c>
      <c r="AA1056" s="6">
        <f>VLOOKUP(Feedback[[#This Row],[Check-in Process]],Rating_Range[],2,0)</f>
        <v>5</v>
      </c>
      <c r="AB1056" s="6">
        <f>VLOOKUP(Feedback[[#This Row],[Room service]],Rating_Range[],2,0)</f>
        <v>4</v>
      </c>
      <c r="AC1056" s="6">
        <f>VLOOKUP(Feedback[[#This Row],[Room cleanliness]],Rating_Range[],2,0)</f>
        <v>4</v>
      </c>
      <c r="AD1056" s="6">
        <f>VLOOKUP(Feedback[[#This Row],[Food quality]],Rating_Range[],2,0)</f>
        <v>5</v>
      </c>
      <c r="AE1056" s="6">
        <f>VLOOKUP(Feedback[[#This Row],[Variety of food]],Rating_Range[],2,0)</f>
        <v>1</v>
      </c>
      <c r="AF1056" s="6">
        <f>VLOOKUP(Feedback[[#This Row],[Broadband &amp; TV]],Rating_Range[],2,0)</f>
        <v>5</v>
      </c>
      <c r="AG1056" s="6">
        <f>VLOOKUP(Feedback[[#This Row],[Gym]],Rating_Range[],2,0)</f>
        <v>2</v>
      </c>
      <c r="AH1056" s="6">
        <f>AVERAGE(Feedback[[#This Row],[S.A]:[Gymm]])</f>
        <v>3.75</v>
      </c>
      <c r="AI1056" s="6">
        <f>AVERAGE(Feedback[[#This Row],[S.A]:[C-I-P]])</f>
        <v>4.5</v>
      </c>
      <c r="AJ1056" s="6">
        <f>AVERAGE(Feedback[[#This Row],[RM_S]:[RM_C]])</f>
        <v>4</v>
      </c>
      <c r="AK1056" s="6">
        <f>AVERAGE(Feedback[[#This Row],[F_Q]:[Var_Food]])</f>
        <v>3</v>
      </c>
      <c r="AL1056" s="6">
        <f>AVERAGE(Feedback[[#This Row],[B &amp; TV]:[Gymm]])</f>
        <v>3.5</v>
      </c>
    </row>
    <row r="1057" spans="1:38" x14ac:dyDescent="0.3">
      <c r="A1057">
        <v>1056</v>
      </c>
      <c r="B1057" s="1">
        <v>44682</v>
      </c>
      <c r="C1057" s="1">
        <v>44706</v>
      </c>
      <c r="D1057" s="5">
        <f>INT(YEAR(Feedback[[#This Row],[Checkin Date]]))</f>
        <v>2022</v>
      </c>
      <c r="E1057" s="5" t="s">
        <v>2011</v>
      </c>
      <c r="F1057" s="5" t="str">
        <f>TEXT(Feedback[[#This Row],[Checkin Date]],"dddd")</f>
        <v>Sunday</v>
      </c>
      <c r="G1057" s="5" t="str">
        <f>IF(OR(Feedback[[#This Row],[Checkin Day]]="Monday",Feedback[[#This Row],[Checkin Day]]="Tuesday",Feedback[[#This Row],[Checkin Day]]="Wednesday",Feedback[[#This Row],[Checkin Day]]="Thursday"),"Weekdays","Weekends")</f>
        <v>Weekends</v>
      </c>
      <c r="H1057">
        <v>24</v>
      </c>
      <c r="I10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57" t="s">
        <v>1087</v>
      </c>
      <c r="K1057" t="s">
        <v>21</v>
      </c>
      <c r="L1057" s="1">
        <v>25517</v>
      </c>
      <c r="M1057" s="5">
        <f ca="1">DATEDIF(Feedback[[#This Row],[Date of Birth]],TODAY(),"Y")</f>
        <v>55</v>
      </c>
      <c r="N1057" t="s">
        <v>31</v>
      </c>
      <c r="O1057" t="s">
        <v>1992</v>
      </c>
      <c r="P1057">
        <v>4</v>
      </c>
      <c r="Q1057">
        <v>7</v>
      </c>
      <c r="R1057" t="s">
        <v>25</v>
      </c>
      <c r="S1057" t="s">
        <v>27</v>
      </c>
      <c r="T1057" t="s">
        <v>28</v>
      </c>
      <c r="U1057" t="s">
        <v>26</v>
      </c>
      <c r="V1057" t="s">
        <v>26</v>
      </c>
      <c r="W1057" t="s">
        <v>26</v>
      </c>
      <c r="X1057" t="s">
        <v>25</v>
      </c>
      <c r="Y1057" t="s">
        <v>28</v>
      </c>
      <c r="Z1057" s="6">
        <f>VLOOKUP(Feedback[[#This Row],[Staff attitude]],Rating_Range[],2,0)</f>
        <v>4</v>
      </c>
      <c r="AA1057" s="6">
        <f>VLOOKUP(Feedback[[#This Row],[Check-in Process]],Rating_Range[],2,0)</f>
        <v>2</v>
      </c>
      <c r="AB1057" s="6">
        <f>VLOOKUP(Feedback[[#This Row],[Room service]],Rating_Range[],2,0)</f>
        <v>5</v>
      </c>
      <c r="AC1057" s="6">
        <f>VLOOKUP(Feedback[[#This Row],[Room cleanliness]],Rating_Range[],2,0)</f>
        <v>1</v>
      </c>
      <c r="AD1057" s="6">
        <f>VLOOKUP(Feedback[[#This Row],[Food quality]],Rating_Range[],2,0)</f>
        <v>1</v>
      </c>
      <c r="AE1057" s="6">
        <f>VLOOKUP(Feedback[[#This Row],[Variety of food]],Rating_Range[],2,0)</f>
        <v>1</v>
      </c>
      <c r="AF1057" s="6">
        <f>VLOOKUP(Feedback[[#This Row],[Broadband &amp; TV]],Rating_Range[],2,0)</f>
        <v>4</v>
      </c>
      <c r="AG1057" s="6">
        <f>VLOOKUP(Feedback[[#This Row],[Gym]],Rating_Range[],2,0)</f>
        <v>5</v>
      </c>
      <c r="AH1057" s="6">
        <f>AVERAGE(Feedback[[#This Row],[S.A]:[Gymm]])</f>
        <v>2.875</v>
      </c>
      <c r="AI1057" s="6">
        <f>AVERAGE(Feedback[[#This Row],[S.A]:[C-I-P]])</f>
        <v>3</v>
      </c>
      <c r="AJ1057" s="6">
        <f>AVERAGE(Feedback[[#This Row],[RM_S]:[RM_C]])</f>
        <v>3</v>
      </c>
      <c r="AK1057" s="6">
        <f>AVERAGE(Feedback[[#This Row],[F_Q]:[Var_Food]])</f>
        <v>1</v>
      </c>
      <c r="AL1057" s="6">
        <f>AVERAGE(Feedback[[#This Row],[B &amp; TV]:[Gymm]])</f>
        <v>4.5</v>
      </c>
    </row>
    <row r="1058" spans="1:38" x14ac:dyDescent="0.3">
      <c r="A1058">
        <v>1057</v>
      </c>
      <c r="B1058" s="1">
        <v>43889</v>
      </c>
      <c r="C1058" s="1">
        <v>43900</v>
      </c>
      <c r="D1058" s="5">
        <f>INT(YEAR(Feedback[[#This Row],[Checkin Date]]))</f>
        <v>2020</v>
      </c>
      <c r="E1058" s="5" t="s">
        <v>2018</v>
      </c>
      <c r="F1058" s="5" t="str">
        <f>TEXT(Feedback[[#This Row],[Checkin Date]],"dddd")</f>
        <v>Friday</v>
      </c>
      <c r="G1058" s="5" t="str">
        <f>IF(OR(Feedback[[#This Row],[Checkin Day]]="Monday",Feedback[[#This Row],[Checkin Day]]="Tuesday",Feedback[[#This Row],[Checkin Day]]="Wednesday",Feedback[[#This Row],[Checkin Day]]="Thursday"),"Weekdays","Weekends")</f>
        <v>Weekends</v>
      </c>
      <c r="H1058">
        <v>11</v>
      </c>
      <c r="I10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58" t="s">
        <v>1088</v>
      </c>
      <c r="K1058" t="s">
        <v>37</v>
      </c>
      <c r="L1058" s="1">
        <v>24431</v>
      </c>
      <c r="M1058" s="5">
        <f ca="1">DATEDIF(Feedback[[#This Row],[Date of Birth]],TODAY(),"Y")</f>
        <v>58</v>
      </c>
      <c r="N1058" t="s">
        <v>22</v>
      </c>
      <c r="O1058" t="s">
        <v>23</v>
      </c>
      <c r="P1058">
        <v>3</v>
      </c>
      <c r="Q1058">
        <v>6</v>
      </c>
      <c r="R1058" t="s">
        <v>27</v>
      </c>
      <c r="S1058" t="s">
        <v>27</v>
      </c>
      <c r="T1058" t="s">
        <v>27</v>
      </c>
      <c r="U1058" t="s">
        <v>25</v>
      </c>
      <c r="V1058" t="s">
        <v>25</v>
      </c>
      <c r="W1058" t="s">
        <v>27</v>
      </c>
      <c r="X1058" t="s">
        <v>26</v>
      </c>
      <c r="Y1058" t="s">
        <v>27</v>
      </c>
      <c r="Z1058" s="6">
        <f>VLOOKUP(Feedback[[#This Row],[Staff attitude]],Rating_Range[],2,0)</f>
        <v>2</v>
      </c>
      <c r="AA1058" s="6">
        <f>VLOOKUP(Feedback[[#This Row],[Check-in Process]],Rating_Range[],2,0)</f>
        <v>2</v>
      </c>
      <c r="AB1058" s="6">
        <f>VLOOKUP(Feedback[[#This Row],[Room service]],Rating_Range[],2,0)</f>
        <v>2</v>
      </c>
      <c r="AC1058" s="6">
        <f>VLOOKUP(Feedback[[#This Row],[Room cleanliness]],Rating_Range[],2,0)</f>
        <v>4</v>
      </c>
      <c r="AD1058" s="6">
        <f>VLOOKUP(Feedback[[#This Row],[Food quality]],Rating_Range[],2,0)</f>
        <v>4</v>
      </c>
      <c r="AE1058" s="6">
        <f>VLOOKUP(Feedback[[#This Row],[Variety of food]],Rating_Range[],2,0)</f>
        <v>2</v>
      </c>
      <c r="AF1058" s="6">
        <f>VLOOKUP(Feedback[[#This Row],[Broadband &amp; TV]],Rating_Range[],2,0)</f>
        <v>1</v>
      </c>
      <c r="AG1058" s="6">
        <f>VLOOKUP(Feedback[[#This Row],[Gym]],Rating_Range[],2,0)</f>
        <v>2</v>
      </c>
      <c r="AH1058" s="6">
        <f>AVERAGE(Feedback[[#This Row],[S.A]:[Gymm]])</f>
        <v>2.375</v>
      </c>
      <c r="AI1058" s="6">
        <f>AVERAGE(Feedback[[#This Row],[S.A]:[C-I-P]])</f>
        <v>2</v>
      </c>
      <c r="AJ1058" s="6">
        <f>AVERAGE(Feedback[[#This Row],[RM_S]:[RM_C]])</f>
        <v>3</v>
      </c>
      <c r="AK1058" s="6">
        <f>AVERAGE(Feedback[[#This Row],[F_Q]:[Var_Food]])</f>
        <v>3</v>
      </c>
      <c r="AL1058" s="6">
        <f>AVERAGE(Feedback[[#This Row],[B &amp; TV]:[Gymm]])</f>
        <v>1.5</v>
      </c>
    </row>
    <row r="1059" spans="1:38" x14ac:dyDescent="0.3">
      <c r="A1059">
        <v>1058</v>
      </c>
      <c r="B1059" s="1">
        <v>44360</v>
      </c>
      <c r="C1059" s="1">
        <v>44371</v>
      </c>
      <c r="D1059" s="5">
        <f>INT(YEAR(Feedback[[#This Row],[Checkin Date]]))</f>
        <v>2021</v>
      </c>
      <c r="E1059" s="5" t="s">
        <v>2009</v>
      </c>
      <c r="F1059" s="5" t="str">
        <f>TEXT(Feedback[[#This Row],[Checkin Date]],"dddd")</f>
        <v>Sunday</v>
      </c>
      <c r="G1059" s="5" t="str">
        <f>IF(OR(Feedback[[#This Row],[Checkin Day]]="Monday",Feedback[[#This Row],[Checkin Day]]="Tuesday",Feedback[[#This Row],[Checkin Day]]="Wednesday",Feedback[[#This Row],[Checkin Day]]="Thursday"),"Weekdays","Weekends")</f>
        <v>Weekends</v>
      </c>
      <c r="H1059">
        <v>11</v>
      </c>
      <c r="I10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59" t="s">
        <v>1089</v>
      </c>
      <c r="K1059" t="s">
        <v>37</v>
      </c>
      <c r="L1059" s="1">
        <v>21826</v>
      </c>
      <c r="M1059" s="5">
        <f ca="1">DATEDIF(Feedback[[#This Row],[Date of Birth]],TODAY(),"Y")</f>
        <v>65</v>
      </c>
      <c r="N1059" t="s">
        <v>22</v>
      </c>
      <c r="O1059" t="s">
        <v>1993</v>
      </c>
      <c r="P1059">
        <v>4</v>
      </c>
      <c r="Q1059">
        <v>9</v>
      </c>
      <c r="R1059" t="s">
        <v>28</v>
      </c>
      <c r="S1059" t="s">
        <v>24</v>
      </c>
      <c r="T1059" t="s">
        <v>25</v>
      </c>
      <c r="U1059" t="s">
        <v>24</v>
      </c>
      <c r="V1059" t="s">
        <v>26</v>
      </c>
      <c r="W1059" t="s">
        <v>27</v>
      </c>
      <c r="X1059" t="s">
        <v>28</v>
      </c>
      <c r="Y1059" t="s">
        <v>27</v>
      </c>
      <c r="Z1059" s="6">
        <f>VLOOKUP(Feedback[[#This Row],[Staff attitude]],Rating_Range[],2,0)</f>
        <v>5</v>
      </c>
      <c r="AA1059" s="6">
        <f>VLOOKUP(Feedback[[#This Row],[Check-in Process]],Rating_Range[],2,0)</f>
        <v>3</v>
      </c>
      <c r="AB1059" s="6">
        <f>VLOOKUP(Feedback[[#This Row],[Room service]],Rating_Range[],2,0)</f>
        <v>4</v>
      </c>
      <c r="AC1059" s="6">
        <f>VLOOKUP(Feedback[[#This Row],[Room cleanliness]],Rating_Range[],2,0)</f>
        <v>3</v>
      </c>
      <c r="AD1059" s="6">
        <f>VLOOKUP(Feedback[[#This Row],[Food quality]],Rating_Range[],2,0)</f>
        <v>1</v>
      </c>
      <c r="AE1059" s="6">
        <f>VLOOKUP(Feedback[[#This Row],[Variety of food]],Rating_Range[],2,0)</f>
        <v>2</v>
      </c>
      <c r="AF1059" s="6">
        <f>VLOOKUP(Feedback[[#This Row],[Broadband &amp; TV]],Rating_Range[],2,0)</f>
        <v>5</v>
      </c>
      <c r="AG1059" s="6">
        <f>VLOOKUP(Feedback[[#This Row],[Gym]],Rating_Range[],2,0)</f>
        <v>2</v>
      </c>
      <c r="AH1059" s="6">
        <f>AVERAGE(Feedback[[#This Row],[S.A]:[Gymm]])</f>
        <v>3.125</v>
      </c>
      <c r="AI1059" s="6">
        <f>AVERAGE(Feedback[[#This Row],[S.A]:[C-I-P]])</f>
        <v>4</v>
      </c>
      <c r="AJ1059" s="6">
        <f>AVERAGE(Feedback[[#This Row],[RM_S]:[RM_C]])</f>
        <v>3.5</v>
      </c>
      <c r="AK1059" s="6">
        <f>AVERAGE(Feedback[[#This Row],[F_Q]:[Var_Food]])</f>
        <v>1.5</v>
      </c>
      <c r="AL1059" s="6">
        <f>AVERAGE(Feedback[[#This Row],[B &amp; TV]:[Gymm]])</f>
        <v>3.5</v>
      </c>
    </row>
    <row r="1060" spans="1:38" x14ac:dyDescent="0.3">
      <c r="A1060">
        <v>1059</v>
      </c>
      <c r="B1060" s="1">
        <v>44634</v>
      </c>
      <c r="C1060" s="1">
        <v>44646</v>
      </c>
      <c r="D1060" s="5">
        <f>INT(YEAR(Feedback[[#This Row],[Checkin Date]]))</f>
        <v>2022</v>
      </c>
      <c r="E1060" s="5" t="s">
        <v>2017</v>
      </c>
      <c r="F1060" s="5" t="str">
        <f>TEXT(Feedback[[#This Row],[Checkin Date]],"dddd")</f>
        <v>Monday</v>
      </c>
      <c r="G1060" s="5" t="str">
        <f>IF(OR(Feedback[[#This Row],[Checkin Day]]="Monday",Feedback[[#This Row],[Checkin Day]]="Tuesday",Feedback[[#This Row],[Checkin Day]]="Wednesday",Feedback[[#This Row],[Checkin Day]]="Thursday"),"Weekdays","Weekends")</f>
        <v>Weekdays</v>
      </c>
      <c r="H1060">
        <v>12</v>
      </c>
      <c r="I10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60" t="s">
        <v>1090</v>
      </c>
      <c r="K1060" t="s">
        <v>37</v>
      </c>
      <c r="L1060" s="1">
        <v>31812</v>
      </c>
      <c r="M1060" s="5">
        <f ca="1">DATEDIF(Feedback[[#This Row],[Date of Birth]],TODAY(),"Y")</f>
        <v>38</v>
      </c>
      <c r="N1060" t="s">
        <v>22</v>
      </c>
      <c r="O1060" t="s">
        <v>23</v>
      </c>
      <c r="P1060">
        <v>3</v>
      </c>
      <c r="Q1060">
        <v>9</v>
      </c>
      <c r="R1060" t="s">
        <v>25</v>
      </c>
      <c r="S1060" t="s">
        <v>25</v>
      </c>
      <c r="T1060" t="s">
        <v>24</v>
      </c>
      <c r="U1060" t="s">
        <v>28</v>
      </c>
      <c r="V1060" t="s">
        <v>27</v>
      </c>
      <c r="W1060" t="s">
        <v>27</v>
      </c>
      <c r="X1060" t="s">
        <v>27</v>
      </c>
      <c r="Y1060" t="s">
        <v>24</v>
      </c>
      <c r="Z1060" s="6">
        <f>VLOOKUP(Feedback[[#This Row],[Staff attitude]],Rating_Range[],2,0)</f>
        <v>4</v>
      </c>
      <c r="AA1060" s="6">
        <f>VLOOKUP(Feedback[[#This Row],[Check-in Process]],Rating_Range[],2,0)</f>
        <v>4</v>
      </c>
      <c r="AB1060" s="6">
        <f>VLOOKUP(Feedback[[#This Row],[Room service]],Rating_Range[],2,0)</f>
        <v>3</v>
      </c>
      <c r="AC1060" s="6">
        <f>VLOOKUP(Feedback[[#This Row],[Room cleanliness]],Rating_Range[],2,0)</f>
        <v>5</v>
      </c>
      <c r="AD1060" s="6">
        <f>VLOOKUP(Feedback[[#This Row],[Food quality]],Rating_Range[],2,0)</f>
        <v>2</v>
      </c>
      <c r="AE1060" s="6">
        <f>VLOOKUP(Feedback[[#This Row],[Variety of food]],Rating_Range[],2,0)</f>
        <v>2</v>
      </c>
      <c r="AF1060" s="6">
        <f>VLOOKUP(Feedback[[#This Row],[Broadband &amp; TV]],Rating_Range[],2,0)</f>
        <v>2</v>
      </c>
      <c r="AG1060" s="6">
        <f>VLOOKUP(Feedback[[#This Row],[Gym]],Rating_Range[],2,0)</f>
        <v>3</v>
      </c>
      <c r="AH1060" s="6">
        <f>AVERAGE(Feedback[[#This Row],[S.A]:[Gymm]])</f>
        <v>3.125</v>
      </c>
      <c r="AI1060" s="6">
        <f>AVERAGE(Feedback[[#This Row],[S.A]:[C-I-P]])</f>
        <v>4</v>
      </c>
      <c r="AJ1060" s="6">
        <f>AVERAGE(Feedback[[#This Row],[RM_S]:[RM_C]])</f>
        <v>4</v>
      </c>
      <c r="AK1060" s="6">
        <f>AVERAGE(Feedback[[#This Row],[F_Q]:[Var_Food]])</f>
        <v>2</v>
      </c>
      <c r="AL1060" s="6">
        <f>AVERAGE(Feedback[[#This Row],[B &amp; TV]:[Gymm]])</f>
        <v>2.5</v>
      </c>
    </row>
    <row r="1061" spans="1:38" x14ac:dyDescent="0.3">
      <c r="A1061">
        <v>1060</v>
      </c>
      <c r="B1061" s="1">
        <v>44230</v>
      </c>
      <c r="C1061" s="1">
        <v>44236</v>
      </c>
      <c r="D1061" s="5">
        <f>INT(YEAR(Feedback[[#This Row],[Checkin Date]]))</f>
        <v>2021</v>
      </c>
      <c r="E1061" s="5" t="s">
        <v>2018</v>
      </c>
      <c r="F1061" s="5" t="str">
        <f>TEXT(Feedback[[#This Row],[Checkin Date]],"dddd")</f>
        <v>Wednesday</v>
      </c>
      <c r="G1061" s="5" t="str">
        <f>IF(OR(Feedback[[#This Row],[Checkin Day]]="Monday",Feedback[[#This Row],[Checkin Day]]="Tuesday",Feedback[[#This Row],[Checkin Day]]="Wednesday",Feedback[[#This Row],[Checkin Day]]="Thursday"),"Weekdays","Weekends")</f>
        <v>Weekdays</v>
      </c>
      <c r="H1061">
        <v>6</v>
      </c>
      <c r="I10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61" t="s">
        <v>1091</v>
      </c>
      <c r="K1061" t="s">
        <v>21</v>
      </c>
      <c r="L1061" s="1">
        <v>36054</v>
      </c>
      <c r="M1061" s="5">
        <f ca="1">DATEDIF(Feedback[[#This Row],[Date of Birth]],TODAY(),"Y")</f>
        <v>26</v>
      </c>
      <c r="N1061" t="s">
        <v>31</v>
      </c>
      <c r="O1061" t="s">
        <v>1991</v>
      </c>
      <c r="P1061">
        <v>5</v>
      </c>
      <c r="Q1061">
        <v>6</v>
      </c>
      <c r="R1061" t="s">
        <v>28</v>
      </c>
      <c r="S1061" t="s">
        <v>25</v>
      </c>
      <c r="T1061" t="s">
        <v>25</v>
      </c>
      <c r="U1061" t="s">
        <v>24</v>
      </c>
      <c r="V1061" t="s">
        <v>25</v>
      </c>
      <c r="W1061" t="s">
        <v>27</v>
      </c>
      <c r="X1061" t="s">
        <v>26</v>
      </c>
      <c r="Y1061" t="s">
        <v>25</v>
      </c>
      <c r="Z1061" s="6">
        <f>VLOOKUP(Feedback[[#This Row],[Staff attitude]],Rating_Range[],2,0)</f>
        <v>5</v>
      </c>
      <c r="AA1061" s="6">
        <f>VLOOKUP(Feedback[[#This Row],[Check-in Process]],Rating_Range[],2,0)</f>
        <v>4</v>
      </c>
      <c r="AB1061" s="6">
        <f>VLOOKUP(Feedback[[#This Row],[Room service]],Rating_Range[],2,0)</f>
        <v>4</v>
      </c>
      <c r="AC1061" s="6">
        <f>VLOOKUP(Feedback[[#This Row],[Room cleanliness]],Rating_Range[],2,0)</f>
        <v>3</v>
      </c>
      <c r="AD1061" s="6">
        <f>VLOOKUP(Feedback[[#This Row],[Food quality]],Rating_Range[],2,0)</f>
        <v>4</v>
      </c>
      <c r="AE1061" s="6">
        <f>VLOOKUP(Feedback[[#This Row],[Variety of food]],Rating_Range[],2,0)</f>
        <v>2</v>
      </c>
      <c r="AF1061" s="6">
        <f>VLOOKUP(Feedback[[#This Row],[Broadband &amp; TV]],Rating_Range[],2,0)</f>
        <v>1</v>
      </c>
      <c r="AG1061" s="6">
        <f>VLOOKUP(Feedback[[#This Row],[Gym]],Rating_Range[],2,0)</f>
        <v>4</v>
      </c>
      <c r="AH1061" s="6">
        <f>AVERAGE(Feedback[[#This Row],[S.A]:[Gymm]])</f>
        <v>3.375</v>
      </c>
      <c r="AI1061" s="6">
        <f>AVERAGE(Feedback[[#This Row],[S.A]:[C-I-P]])</f>
        <v>4.5</v>
      </c>
      <c r="AJ1061" s="6">
        <f>AVERAGE(Feedback[[#This Row],[RM_S]:[RM_C]])</f>
        <v>3.5</v>
      </c>
      <c r="AK1061" s="6">
        <f>AVERAGE(Feedback[[#This Row],[F_Q]:[Var_Food]])</f>
        <v>3</v>
      </c>
      <c r="AL1061" s="6">
        <f>AVERAGE(Feedback[[#This Row],[B &amp; TV]:[Gymm]])</f>
        <v>2.5</v>
      </c>
    </row>
    <row r="1062" spans="1:38" x14ac:dyDescent="0.3">
      <c r="A1062">
        <v>1061</v>
      </c>
      <c r="B1062" s="1">
        <v>44801</v>
      </c>
      <c r="C1062" s="1">
        <v>44817</v>
      </c>
      <c r="D1062" s="5">
        <f>INT(YEAR(Feedback[[#This Row],[Checkin Date]]))</f>
        <v>2022</v>
      </c>
      <c r="E1062" s="5" t="s">
        <v>2012</v>
      </c>
      <c r="F1062" s="5" t="str">
        <f>TEXT(Feedback[[#This Row],[Checkin Date]],"dddd")</f>
        <v>Sunday</v>
      </c>
      <c r="G1062" s="5" t="str">
        <f>IF(OR(Feedback[[#This Row],[Checkin Day]]="Monday",Feedback[[#This Row],[Checkin Day]]="Tuesday",Feedback[[#This Row],[Checkin Day]]="Wednesday",Feedback[[#This Row],[Checkin Day]]="Thursday"),"Weekdays","Weekends")</f>
        <v>Weekends</v>
      </c>
      <c r="H1062">
        <v>16</v>
      </c>
      <c r="I10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62" t="s">
        <v>1092</v>
      </c>
      <c r="K1062" t="s">
        <v>21</v>
      </c>
      <c r="L1062" s="1">
        <v>35904</v>
      </c>
      <c r="M1062" s="5">
        <f ca="1">DATEDIF(Feedback[[#This Row],[Date of Birth]],TODAY(),"Y")</f>
        <v>27</v>
      </c>
      <c r="N1062" t="s">
        <v>31</v>
      </c>
      <c r="O1062" t="s">
        <v>1993</v>
      </c>
      <c r="P1062">
        <v>1</v>
      </c>
      <c r="Q1062">
        <v>6</v>
      </c>
      <c r="R1062" t="s">
        <v>26</v>
      </c>
      <c r="S1062" t="s">
        <v>27</v>
      </c>
      <c r="T1062" t="s">
        <v>25</v>
      </c>
      <c r="U1062" t="s">
        <v>27</v>
      </c>
      <c r="V1062" t="s">
        <v>26</v>
      </c>
      <c r="W1062" t="s">
        <v>27</v>
      </c>
      <c r="X1062" t="s">
        <v>28</v>
      </c>
      <c r="Y1062" t="s">
        <v>26</v>
      </c>
      <c r="Z1062" s="6">
        <f>VLOOKUP(Feedback[[#This Row],[Staff attitude]],Rating_Range[],2,0)</f>
        <v>1</v>
      </c>
      <c r="AA1062" s="6">
        <f>VLOOKUP(Feedback[[#This Row],[Check-in Process]],Rating_Range[],2,0)</f>
        <v>2</v>
      </c>
      <c r="AB1062" s="6">
        <f>VLOOKUP(Feedback[[#This Row],[Room service]],Rating_Range[],2,0)</f>
        <v>4</v>
      </c>
      <c r="AC1062" s="6">
        <f>VLOOKUP(Feedback[[#This Row],[Room cleanliness]],Rating_Range[],2,0)</f>
        <v>2</v>
      </c>
      <c r="AD1062" s="6">
        <f>VLOOKUP(Feedback[[#This Row],[Food quality]],Rating_Range[],2,0)</f>
        <v>1</v>
      </c>
      <c r="AE1062" s="6">
        <f>VLOOKUP(Feedback[[#This Row],[Variety of food]],Rating_Range[],2,0)</f>
        <v>2</v>
      </c>
      <c r="AF1062" s="6">
        <f>VLOOKUP(Feedback[[#This Row],[Broadband &amp; TV]],Rating_Range[],2,0)</f>
        <v>5</v>
      </c>
      <c r="AG1062" s="6">
        <f>VLOOKUP(Feedback[[#This Row],[Gym]],Rating_Range[],2,0)</f>
        <v>1</v>
      </c>
      <c r="AH1062" s="6">
        <f>AVERAGE(Feedback[[#This Row],[S.A]:[Gymm]])</f>
        <v>2.25</v>
      </c>
      <c r="AI1062" s="6">
        <f>AVERAGE(Feedback[[#This Row],[S.A]:[C-I-P]])</f>
        <v>1.5</v>
      </c>
      <c r="AJ1062" s="6">
        <f>AVERAGE(Feedback[[#This Row],[RM_S]:[RM_C]])</f>
        <v>3</v>
      </c>
      <c r="AK1062" s="6">
        <f>AVERAGE(Feedback[[#This Row],[F_Q]:[Var_Food]])</f>
        <v>1.5</v>
      </c>
      <c r="AL1062" s="6">
        <f>AVERAGE(Feedback[[#This Row],[B &amp; TV]:[Gymm]])</f>
        <v>3</v>
      </c>
    </row>
    <row r="1063" spans="1:38" x14ac:dyDescent="0.3">
      <c r="A1063">
        <v>1062</v>
      </c>
      <c r="B1063" s="1">
        <v>44130</v>
      </c>
      <c r="C1063" s="1">
        <v>44144</v>
      </c>
      <c r="D1063" s="5">
        <f>INT(YEAR(Feedback[[#This Row],[Checkin Date]]))</f>
        <v>2020</v>
      </c>
      <c r="E1063" s="5" t="s">
        <v>2013</v>
      </c>
      <c r="F1063" s="5" t="str">
        <f>TEXT(Feedback[[#This Row],[Checkin Date]],"dddd")</f>
        <v>Monday</v>
      </c>
      <c r="G1063" s="5" t="str">
        <f>IF(OR(Feedback[[#This Row],[Checkin Day]]="Monday",Feedback[[#This Row],[Checkin Day]]="Tuesday",Feedback[[#This Row],[Checkin Day]]="Wednesday",Feedback[[#This Row],[Checkin Day]]="Thursday"),"Weekdays","Weekends")</f>
        <v>Weekdays</v>
      </c>
      <c r="H1063">
        <v>14</v>
      </c>
      <c r="I10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63" t="s">
        <v>1093</v>
      </c>
      <c r="K1063" t="s">
        <v>21</v>
      </c>
      <c r="L1063" s="1">
        <v>24177</v>
      </c>
      <c r="M1063" s="5">
        <f ca="1">DATEDIF(Feedback[[#This Row],[Date of Birth]],TODAY(),"Y")</f>
        <v>59</v>
      </c>
      <c r="N1063" t="s">
        <v>22</v>
      </c>
      <c r="O1063" t="s">
        <v>23</v>
      </c>
      <c r="P1063">
        <v>3</v>
      </c>
      <c r="Q1063">
        <v>7</v>
      </c>
      <c r="R1063" t="s">
        <v>24</v>
      </c>
      <c r="S1063" t="s">
        <v>25</v>
      </c>
      <c r="T1063" t="s">
        <v>24</v>
      </c>
      <c r="U1063" t="s">
        <v>25</v>
      </c>
      <c r="V1063" t="s">
        <v>25</v>
      </c>
      <c r="W1063" t="s">
        <v>27</v>
      </c>
      <c r="X1063" t="s">
        <v>26</v>
      </c>
      <c r="Y1063" t="s">
        <v>26</v>
      </c>
      <c r="Z1063" s="6">
        <f>VLOOKUP(Feedback[[#This Row],[Staff attitude]],Rating_Range[],2,0)</f>
        <v>3</v>
      </c>
      <c r="AA1063" s="6">
        <f>VLOOKUP(Feedback[[#This Row],[Check-in Process]],Rating_Range[],2,0)</f>
        <v>4</v>
      </c>
      <c r="AB1063" s="6">
        <f>VLOOKUP(Feedback[[#This Row],[Room service]],Rating_Range[],2,0)</f>
        <v>3</v>
      </c>
      <c r="AC1063" s="6">
        <f>VLOOKUP(Feedback[[#This Row],[Room cleanliness]],Rating_Range[],2,0)</f>
        <v>4</v>
      </c>
      <c r="AD1063" s="6">
        <f>VLOOKUP(Feedback[[#This Row],[Food quality]],Rating_Range[],2,0)</f>
        <v>4</v>
      </c>
      <c r="AE1063" s="6">
        <f>VLOOKUP(Feedback[[#This Row],[Variety of food]],Rating_Range[],2,0)</f>
        <v>2</v>
      </c>
      <c r="AF1063" s="6">
        <f>VLOOKUP(Feedback[[#This Row],[Broadband &amp; TV]],Rating_Range[],2,0)</f>
        <v>1</v>
      </c>
      <c r="AG1063" s="6">
        <f>VLOOKUP(Feedback[[#This Row],[Gym]],Rating_Range[],2,0)</f>
        <v>1</v>
      </c>
      <c r="AH1063" s="6">
        <f>AVERAGE(Feedback[[#This Row],[S.A]:[Gymm]])</f>
        <v>2.75</v>
      </c>
      <c r="AI1063" s="6">
        <f>AVERAGE(Feedback[[#This Row],[S.A]:[C-I-P]])</f>
        <v>3.5</v>
      </c>
      <c r="AJ1063" s="6">
        <f>AVERAGE(Feedback[[#This Row],[RM_S]:[RM_C]])</f>
        <v>3.5</v>
      </c>
      <c r="AK1063" s="6">
        <f>AVERAGE(Feedback[[#This Row],[F_Q]:[Var_Food]])</f>
        <v>3</v>
      </c>
      <c r="AL1063" s="6">
        <f>AVERAGE(Feedback[[#This Row],[B &amp; TV]:[Gymm]])</f>
        <v>1</v>
      </c>
    </row>
    <row r="1064" spans="1:38" x14ac:dyDescent="0.3">
      <c r="A1064">
        <v>1063</v>
      </c>
      <c r="B1064" s="1">
        <v>44576</v>
      </c>
      <c r="C1064" s="1">
        <v>44584</v>
      </c>
      <c r="D1064" s="5">
        <f>INT(YEAR(Feedback[[#This Row],[Checkin Date]]))</f>
        <v>2022</v>
      </c>
      <c r="E1064" s="5" t="s">
        <v>2014</v>
      </c>
      <c r="F1064" s="5" t="str">
        <f>TEXT(Feedback[[#This Row],[Checkin Date]],"dddd")</f>
        <v>Saturday</v>
      </c>
      <c r="G1064" s="5" t="str">
        <f>IF(OR(Feedback[[#This Row],[Checkin Day]]="Monday",Feedback[[#This Row],[Checkin Day]]="Tuesday",Feedback[[#This Row],[Checkin Day]]="Wednesday",Feedback[[#This Row],[Checkin Day]]="Thursday"),"Weekdays","Weekends")</f>
        <v>Weekends</v>
      </c>
      <c r="H1064">
        <v>8</v>
      </c>
      <c r="I10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64" t="s">
        <v>1094</v>
      </c>
      <c r="K1064" t="s">
        <v>37</v>
      </c>
      <c r="L1064" s="1">
        <v>29382</v>
      </c>
      <c r="M1064" s="5">
        <f ca="1">DATEDIF(Feedback[[#This Row],[Date of Birth]],TODAY(),"Y")</f>
        <v>45</v>
      </c>
      <c r="N1064" t="s">
        <v>35</v>
      </c>
      <c r="O1064" t="s">
        <v>1990</v>
      </c>
      <c r="P1064">
        <v>4</v>
      </c>
      <c r="Q1064">
        <v>5</v>
      </c>
      <c r="R1064" t="s">
        <v>25</v>
      </c>
      <c r="S1064" t="s">
        <v>28</v>
      </c>
      <c r="T1064" t="s">
        <v>28</v>
      </c>
      <c r="U1064" t="s">
        <v>28</v>
      </c>
      <c r="V1064" t="s">
        <v>27</v>
      </c>
      <c r="W1064" t="s">
        <v>27</v>
      </c>
      <c r="X1064" t="s">
        <v>27</v>
      </c>
      <c r="Y1064" t="s">
        <v>28</v>
      </c>
      <c r="Z1064" s="6">
        <f>VLOOKUP(Feedback[[#This Row],[Staff attitude]],Rating_Range[],2,0)</f>
        <v>4</v>
      </c>
      <c r="AA1064" s="6">
        <f>VLOOKUP(Feedback[[#This Row],[Check-in Process]],Rating_Range[],2,0)</f>
        <v>5</v>
      </c>
      <c r="AB1064" s="6">
        <f>VLOOKUP(Feedback[[#This Row],[Room service]],Rating_Range[],2,0)</f>
        <v>5</v>
      </c>
      <c r="AC1064" s="6">
        <f>VLOOKUP(Feedback[[#This Row],[Room cleanliness]],Rating_Range[],2,0)</f>
        <v>5</v>
      </c>
      <c r="AD1064" s="6">
        <f>VLOOKUP(Feedback[[#This Row],[Food quality]],Rating_Range[],2,0)</f>
        <v>2</v>
      </c>
      <c r="AE1064" s="6">
        <f>VLOOKUP(Feedback[[#This Row],[Variety of food]],Rating_Range[],2,0)</f>
        <v>2</v>
      </c>
      <c r="AF1064" s="6">
        <f>VLOOKUP(Feedback[[#This Row],[Broadband &amp; TV]],Rating_Range[],2,0)</f>
        <v>2</v>
      </c>
      <c r="AG1064" s="6">
        <f>VLOOKUP(Feedback[[#This Row],[Gym]],Rating_Range[],2,0)</f>
        <v>5</v>
      </c>
      <c r="AH1064" s="6">
        <f>AVERAGE(Feedback[[#This Row],[S.A]:[Gymm]])</f>
        <v>3.75</v>
      </c>
      <c r="AI1064" s="6">
        <f>AVERAGE(Feedback[[#This Row],[S.A]:[C-I-P]])</f>
        <v>4.5</v>
      </c>
      <c r="AJ1064" s="6">
        <f>AVERAGE(Feedback[[#This Row],[RM_S]:[RM_C]])</f>
        <v>5</v>
      </c>
      <c r="AK1064" s="6">
        <f>AVERAGE(Feedback[[#This Row],[F_Q]:[Var_Food]])</f>
        <v>2</v>
      </c>
      <c r="AL1064" s="6">
        <f>AVERAGE(Feedback[[#This Row],[B &amp; TV]:[Gymm]])</f>
        <v>3.5</v>
      </c>
    </row>
    <row r="1065" spans="1:38" x14ac:dyDescent="0.3">
      <c r="A1065">
        <v>1064</v>
      </c>
      <c r="B1065" s="1">
        <v>44135</v>
      </c>
      <c r="C1065" s="1">
        <v>44147</v>
      </c>
      <c r="D1065" s="5">
        <f>INT(YEAR(Feedback[[#This Row],[Checkin Date]]))</f>
        <v>2020</v>
      </c>
      <c r="E1065" s="5" t="s">
        <v>2013</v>
      </c>
      <c r="F1065" s="5" t="str">
        <f>TEXT(Feedback[[#This Row],[Checkin Date]],"dddd")</f>
        <v>Saturday</v>
      </c>
      <c r="G1065" s="5" t="str">
        <f>IF(OR(Feedback[[#This Row],[Checkin Day]]="Monday",Feedback[[#This Row],[Checkin Day]]="Tuesday",Feedback[[#This Row],[Checkin Day]]="Wednesday",Feedback[[#This Row],[Checkin Day]]="Thursday"),"Weekdays","Weekends")</f>
        <v>Weekends</v>
      </c>
      <c r="H1065">
        <v>12</v>
      </c>
      <c r="I10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65" t="s">
        <v>1095</v>
      </c>
      <c r="K1065" t="s">
        <v>37</v>
      </c>
      <c r="L1065" s="1">
        <v>38279</v>
      </c>
      <c r="M1065" s="5">
        <f ca="1">DATEDIF(Feedback[[#This Row],[Date of Birth]],TODAY(),"Y")</f>
        <v>20</v>
      </c>
      <c r="N1065" t="s">
        <v>31</v>
      </c>
      <c r="O1065" t="s">
        <v>1993</v>
      </c>
      <c r="P1065">
        <v>3</v>
      </c>
      <c r="Q1065">
        <v>9</v>
      </c>
      <c r="R1065" t="s">
        <v>28</v>
      </c>
      <c r="S1065" t="s">
        <v>28</v>
      </c>
      <c r="T1065" t="s">
        <v>25</v>
      </c>
      <c r="U1065" t="s">
        <v>25</v>
      </c>
      <c r="V1065" t="s">
        <v>24</v>
      </c>
      <c r="W1065" t="s">
        <v>28</v>
      </c>
      <c r="X1065" t="s">
        <v>26</v>
      </c>
      <c r="Y1065" t="s">
        <v>25</v>
      </c>
      <c r="Z1065" s="6">
        <f>VLOOKUP(Feedback[[#This Row],[Staff attitude]],Rating_Range[],2,0)</f>
        <v>5</v>
      </c>
      <c r="AA1065" s="6">
        <f>VLOOKUP(Feedback[[#This Row],[Check-in Process]],Rating_Range[],2,0)</f>
        <v>5</v>
      </c>
      <c r="AB1065" s="6">
        <f>VLOOKUP(Feedback[[#This Row],[Room service]],Rating_Range[],2,0)</f>
        <v>4</v>
      </c>
      <c r="AC1065" s="6">
        <f>VLOOKUP(Feedback[[#This Row],[Room cleanliness]],Rating_Range[],2,0)</f>
        <v>4</v>
      </c>
      <c r="AD1065" s="6">
        <f>VLOOKUP(Feedback[[#This Row],[Food quality]],Rating_Range[],2,0)</f>
        <v>3</v>
      </c>
      <c r="AE1065" s="6">
        <f>VLOOKUP(Feedback[[#This Row],[Variety of food]],Rating_Range[],2,0)</f>
        <v>5</v>
      </c>
      <c r="AF1065" s="6">
        <f>VLOOKUP(Feedback[[#This Row],[Broadband &amp; TV]],Rating_Range[],2,0)</f>
        <v>1</v>
      </c>
      <c r="AG1065" s="6">
        <f>VLOOKUP(Feedback[[#This Row],[Gym]],Rating_Range[],2,0)</f>
        <v>4</v>
      </c>
      <c r="AH1065" s="6">
        <f>AVERAGE(Feedback[[#This Row],[S.A]:[Gymm]])</f>
        <v>3.875</v>
      </c>
      <c r="AI1065" s="6">
        <f>AVERAGE(Feedback[[#This Row],[S.A]:[C-I-P]])</f>
        <v>5</v>
      </c>
      <c r="AJ1065" s="6">
        <f>AVERAGE(Feedback[[#This Row],[RM_S]:[RM_C]])</f>
        <v>4</v>
      </c>
      <c r="AK1065" s="6">
        <f>AVERAGE(Feedback[[#This Row],[F_Q]:[Var_Food]])</f>
        <v>4</v>
      </c>
      <c r="AL1065" s="6">
        <f>AVERAGE(Feedback[[#This Row],[B &amp; TV]:[Gymm]])</f>
        <v>2.5</v>
      </c>
    </row>
    <row r="1066" spans="1:38" x14ac:dyDescent="0.3">
      <c r="A1066">
        <v>1065</v>
      </c>
      <c r="B1066" s="1">
        <v>44356</v>
      </c>
      <c r="C1066" s="1">
        <v>44384</v>
      </c>
      <c r="D1066" s="5">
        <f>INT(YEAR(Feedback[[#This Row],[Checkin Date]]))</f>
        <v>2021</v>
      </c>
      <c r="E1066" s="5" t="s">
        <v>2009</v>
      </c>
      <c r="F1066" s="5" t="str">
        <f>TEXT(Feedback[[#This Row],[Checkin Date]],"dddd")</f>
        <v>Wednesday</v>
      </c>
      <c r="G1066" s="5" t="str">
        <f>IF(OR(Feedback[[#This Row],[Checkin Day]]="Monday",Feedback[[#This Row],[Checkin Day]]="Tuesday",Feedback[[#This Row],[Checkin Day]]="Wednesday",Feedback[[#This Row],[Checkin Day]]="Thursday"),"Weekdays","Weekends")</f>
        <v>Weekdays</v>
      </c>
      <c r="H1066">
        <v>28</v>
      </c>
      <c r="I10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66" t="s">
        <v>1096</v>
      </c>
      <c r="K1066" t="s">
        <v>21</v>
      </c>
      <c r="L1066" s="1">
        <v>22337</v>
      </c>
      <c r="M1066" s="5">
        <f ca="1">DATEDIF(Feedback[[#This Row],[Date of Birth]],TODAY(),"Y")</f>
        <v>64</v>
      </c>
      <c r="N1066" t="s">
        <v>22</v>
      </c>
      <c r="O1066" t="s">
        <v>23</v>
      </c>
      <c r="P1066">
        <v>5</v>
      </c>
      <c r="Q1066">
        <v>8</v>
      </c>
      <c r="R1066" t="s">
        <v>28</v>
      </c>
      <c r="S1066" t="s">
        <v>28</v>
      </c>
      <c r="T1066" t="s">
        <v>25</v>
      </c>
      <c r="U1066" t="s">
        <v>25</v>
      </c>
      <c r="V1066" t="s">
        <v>25</v>
      </c>
      <c r="W1066" t="s">
        <v>27</v>
      </c>
      <c r="X1066" t="s">
        <v>25</v>
      </c>
      <c r="Y1066" t="s">
        <v>27</v>
      </c>
      <c r="Z1066" s="6">
        <f>VLOOKUP(Feedback[[#This Row],[Staff attitude]],Rating_Range[],2,0)</f>
        <v>5</v>
      </c>
      <c r="AA1066" s="6">
        <f>VLOOKUP(Feedback[[#This Row],[Check-in Process]],Rating_Range[],2,0)</f>
        <v>5</v>
      </c>
      <c r="AB1066" s="6">
        <f>VLOOKUP(Feedback[[#This Row],[Room service]],Rating_Range[],2,0)</f>
        <v>4</v>
      </c>
      <c r="AC1066" s="6">
        <f>VLOOKUP(Feedback[[#This Row],[Room cleanliness]],Rating_Range[],2,0)</f>
        <v>4</v>
      </c>
      <c r="AD1066" s="6">
        <f>VLOOKUP(Feedback[[#This Row],[Food quality]],Rating_Range[],2,0)</f>
        <v>4</v>
      </c>
      <c r="AE1066" s="6">
        <f>VLOOKUP(Feedback[[#This Row],[Variety of food]],Rating_Range[],2,0)</f>
        <v>2</v>
      </c>
      <c r="AF1066" s="6">
        <f>VLOOKUP(Feedback[[#This Row],[Broadband &amp; TV]],Rating_Range[],2,0)</f>
        <v>4</v>
      </c>
      <c r="AG1066" s="6">
        <f>VLOOKUP(Feedback[[#This Row],[Gym]],Rating_Range[],2,0)</f>
        <v>2</v>
      </c>
      <c r="AH1066" s="6">
        <f>AVERAGE(Feedback[[#This Row],[S.A]:[Gymm]])</f>
        <v>3.75</v>
      </c>
      <c r="AI1066" s="6">
        <f>AVERAGE(Feedback[[#This Row],[S.A]:[C-I-P]])</f>
        <v>5</v>
      </c>
      <c r="AJ1066" s="6">
        <f>AVERAGE(Feedback[[#This Row],[RM_S]:[RM_C]])</f>
        <v>4</v>
      </c>
      <c r="AK1066" s="6">
        <f>AVERAGE(Feedback[[#This Row],[F_Q]:[Var_Food]])</f>
        <v>3</v>
      </c>
      <c r="AL1066" s="6">
        <f>AVERAGE(Feedback[[#This Row],[B &amp; TV]:[Gymm]])</f>
        <v>3</v>
      </c>
    </row>
    <row r="1067" spans="1:38" x14ac:dyDescent="0.3">
      <c r="A1067">
        <v>1066</v>
      </c>
      <c r="B1067" s="1">
        <v>44657</v>
      </c>
      <c r="C1067" s="1">
        <v>44684</v>
      </c>
      <c r="D1067" s="5">
        <f>INT(YEAR(Feedback[[#This Row],[Checkin Date]]))</f>
        <v>2022</v>
      </c>
      <c r="E1067" s="5" t="s">
        <v>2008</v>
      </c>
      <c r="F1067" s="5" t="str">
        <f>TEXT(Feedback[[#This Row],[Checkin Date]],"dddd")</f>
        <v>Wednesday</v>
      </c>
      <c r="G1067" s="5" t="str">
        <f>IF(OR(Feedback[[#This Row],[Checkin Day]]="Monday",Feedback[[#This Row],[Checkin Day]]="Tuesday",Feedback[[#This Row],[Checkin Day]]="Wednesday",Feedback[[#This Row],[Checkin Day]]="Thursday"),"Weekdays","Weekends")</f>
        <v>Weekdays</v>
      </c>
      <c r="H1067">
        <v>27</v>
      </c>
      <c r="I10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67" t="s">
        <v>1097</v>
      </c>
      <c r="K1067" t="s">
        <v>21</v>
      </c>
      <c r="L1067" s="1">
        <v>18632</v>
      </c>
      <c r="M1067" s="5">
        <f ca="1">DATEDIF(Feedback[[#This Row],[Date of Birth]],TODAY(),"Y")</f>
        <v>74</v>
      </c>
      <c r="N1067" t="s">
        <v>35</v>
      </c>
      <c r="O1067" t="s">
        <v>1994</v>
      </c>
      <c r="P1067">
        <v>5</v>
      </c>
      <c r="Q1067">
        <v>10</v>
      </c>
      <c r="R1067" t="s">
        <v>26</v>
      </c>
      <c r="S1067" t="s">
        <v>27</v>
      </c>
      <c r="T1067" t="s">
        <v>25</v>
      </c>
      <c r="U1067" t="s">
        <v>26</v>
      </c>
      <c r="V1067" t="s">
        <v>28</v>
      </c>
      <c r="W1067" t="s">
        <v>26</v>
      </c>
      <c r="X1067" t="s">
        <v>25</v>
      </c>
      <c r="Y1067" t="s">
        <v>27</v>
      </c>
      <c r="Z1067" s="6">
        <f>VLOOKUP(Feedback[[#This Row],[Staff attitude]],Rating_Range[],2,0)</f>
        <v>1</v>
      </c>
      <c r="AA1067" s="6">
        <f>VLOOKUP(Feedback[[#This Row],[Check-in Process]],Rating_Range[],2,0)</f>
        <v>2</v>
      </c>
      <c r="AB1067" s="6">
        <f>VLOOKUP(Feedback[[#This Row],[Room service]],Rating_Range[],2,0)</f>
        <v>4</v>
      </c>
      <c r="AC1067" s="6">
        <f>VLOOKUP(Feedback[[#This Row],[Room cleanliness]],Rating_Range[],2,0)</f>
        <v>1</v>
      </c>
      <c r="AD1067" s="6">
        <f>VLOOKUP(Feedback[[#This Row],[Food quality]],Rating_Range[],2,0)</f>
        <v>5</v>
      </c>
      <c r="AE1067" s="6">
        <f>VLOOKUP(Feedback[[#This Row],[Variety of food]],Rating_Range[],2,0)</f>
        <v>1</v>
      </c>
      <c r="AF1067" s="6">
        <f>VLOOKUP(Feedback[[#This Row],[Broadband &amp; TV]],Rating_Range[],2,0)</f>
        <v>4</v>
      </c>
      <c r="AG1067" s="6">
        <f>VLOOKUP(Feedback[[#This Row],[Gym]],Rating_Range[],2,0)</f>
        <v>2</v>
      </c>
      <c r="AH1067" s="6">
        <f>AVERAGE(Feedback[[#This Row],[S.A]:[Gymm]])</f>
        <v>2.5</v>
      </c>
      <c r="AI1067" s="6">
        <f>AVERAGE(Feedback[[#This Row],[S.A]:[C-I-P]])</f>
        <v>1.5</v>
      </c>
      <c r="AJ1067" s="6">
        <f>AVERAGE(Feedback[[#This Row],[RM_S]:[RM_C]])</f>
        <v>2.5</v>
      </c>
      <c r="AK1067" s="6">
        <f>AVERAGE(Feedback[[#This Row],[F_Q]:[Var_Food]])</f>
        <v>3</v>
      </c>
      <c r="AL1067" s="6">
        <f>AVERAGE(Feedback[[#This Row],[B &amp; TV]:[Gymm]])</f>
        <v>3</v>
      </c>
    </row>
    <row r="1068" spans="1:38" x14ac:dyDescent="0.3">
      <c r="A1068">
        <v>1067</v>
      </c>
      <c r="B1068" s="1">
        <v>44096</v>
      </c>
      <c r="C1068" s="1">
        <v>44114</v>
      </c>
      <c r="D1068" s="5">
        <f>INT(YEAR(Feedback[[#This Row],[Checkin Date]]))</f>
        <v>2020</v>
      </c>
      <c r="E1068" s="5" t="s">
        <v>2019</v>
      </c>
      <c r="F1068" s="5" t="str">
        <f>TEXT(Feedback[[#This Row],[Checkin Date]],"dddd")</f>
        <v>Tuesday</v>
      </c>
      <c r="G1068" s="5" t="str">
        <f>IF(OR(Feedback[[#This Row],[Checkin Day]]="Monday",Feedback[[#This Row],[Checkin Day]]="Tuesday",Feedback[[#This Row],[Checkin Day]]="Wednesday",Feedback[[#This Row],[Checkin Day]]="Thursday"),"Weekdays","Weekends")</f>
        <v>Weekdays</v>
      </c>
      <c r="H1068">
        <v>18</v>
      </c>
      <c r="I10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68" t="s">
        <v>1098</v>
      </c>
      <c r="K1068" t="s">
        <v>37</v>
      </c>
      <c r="L1068" s="1">
        <v>23293</v>
      </c>
      <c r="M1068" s="5">
        <f ca="1">DATEDIF(Feedback[[#This Row],[Date of Birth]],TODAY(),"Y")</f>
        <v>61</v>
      </c>
      <c r="N1068" t="s">
        <v>31</v>
      </c>
      <c r="O1068" t="s">
        <v>1991</v>
      </c>
      <c r="P1068">
        <v>5</v>
      </c>
      <c r="Q1068">
        <v>9</v>
      </c>
      <c r="R1068" t="s">
        <v>28</v>
      </c>
      <c r="S1068" t="s">
        <v>24</v>
      </c>
      <c r="T1068" t="s">
        <v>24</v>
      </c>
      <c r="U1068" t="s">
        <v>28</v>
      </c>
      <c r="V1068" t="s">
        <v>25</v>
      </c>
      <c r="W1068" t="s">
        <v>26</v>
      </c>
      <c r="X1068" t="s">
        <v>25</v>
      </c>
      <c r="Y1068" t="s">
        <v>26</v>
      </c>
      <c r="Z1068" s="6">
        <f>VLOOKUP(Feedback[[#This Row],[Staff attitude]],Rating_Range[],2,0)</f>
        <v>5</v>
      </c>
      <c r="AA1068" s="6">
        <f>VLOOKUP(Feedback[[#This Row],[Check-in Process]],Rating_Range[],2,0)</f>
        <v>3</v>
      </c>
      <c r="AB1068" s="6">
        <f>VLOOKUP(Feedback[[#This Row],[Room service]],Rating_Range[],2,0)</f>
        <v>3</v>
      </c>
      <c r="AC1068" s="6">
        <f>VLOOKUP(Feedback[[#This Row],[Room cleanliness]],Rating_Range[],2,0)</f>
        <v>5</v>
      </c>
      <c r="AD1068" s="6">
        <f>VLOOKUP(Feedback[[#This Row],[Food quality]],Rating_Range[],2,0)</f>
        <v>4</v>
      </c>
      <c r="AE1068" s="6">
        <f>VLOOKUP(Feedback[[#This Row],[Variety of food]],Rating_Range[],2,0)</f>
        <v>1</v>
      </c>
      <c r="AF1068" s="6">
        <f>VLOOKUP(Feedback[[#This Row],[Broadband &amp; TV]],Rating_Range[],2,0)</f>
        <v>4</v>
      </c>
      <c r="AG1068" s="6">
        <f>VLOOKUP(Feedback[[#This Row],[Gym]],Rating_Range[],2,0)</f>
        <v>1</v>
      </c>
      <c r="AH1068" s="6">
        <f>AVERAGE(Feedback[[#This Row],[S.A]:[Gymm]])</f>
        <v>3.25</v>
      </c>
      <c r="AI1068" s="6">
        <f>AVERAGE(Feedback[[#This Row],[S.A]:[C-I-P]])</f>
        <v>4</v>
      </c>
      <c r="AJ1068" s="6">
        <f>AVERAGE(Feedback[[#This Row],[RM_S]:[RM_C]])</f>
        <v>4</v>
      </c>
      <c r="AK1068" s="6">
        <f>AVERAGE(Feedback[[#This Row],[F_Q]:[Var_Food]])</f>
        <v>2.5</v>
      </c>
      <c r="AL1068" s="6">
        <f>AVERAGE(Feedback[[#This Row],[B &amp; TV]:[Gymm]])</f>
        <v>2.5</v>
      </c>
    </row>
    <row r="1069" spans="1:38" x14ac:dyDescent="0.3">
      <c r="A1069">
        <v>1068</v>
      </c>
      <c r="B1069" s="1">
        <v>44094</v>
      </c>
      <c r="C1069" s="1">
        <v>44119</v>
      </c>
      <c r="D1069" s="5">
        <f>INT(YEAR(Feedback[[#This Row],[Checkin Date]]))</f>
        <v>2020</v>
      </c>
      <c r="E1069" s="5" t="s">
        <v>2019</v>
      </c>
      <c r="F1069" s="5" t="str">
        <f>TEXT(Feedback[[#This Row],[Checkin Date]],"dddd")</f>
        <v>Sunday</v>
      </c>
      <c r="G1069" s="5" t="str">
        <f>IF(OR(Feedback[[#This Row],[Checkin Day]]="Monday",Feedback[[#This Row],[Checkin Day]]="Tuesday",Feedback[[#This Row],[Checkin Day]]="Wednesday",Feedback[[#This Row],[Checkin Day]]="Thursday"),"Weekdays","Weekends")</f>
        <v>Weekends</v>
      </c>
      <c r="H1069">
        <v>25</v>
      </c>
      <c r="I10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69" t="s">
        <v>1099</v>
      </c>
      <c r="K1069" t="s">
        <v>37</v>
      </c>
      <c r="L1069" s="1">
        <v>32087</v>
      </c>
      <c r="M1069" s="5">
        <f ca="1">DATEDIF(Feedback[[#This Row],[Date of Birth]],TODAY(),"Y")</f>
        <v>37</v>
      </c>
      <c r="N1069" t="s">
        <v>22</v>
      </c>
      <c r="O1069" t="s">
        <v>23</v>
      </c>
      <c r="P1069">
        <v>4</v>
      </c>
      <c r="Q1069">
        <v>6</v>
      </c>
      <c r="R1069" t="s">
        <v>25</v>
      </c>
      <c r="S1069" t="s">
        <v>28</v>
      </c>
      <c r="T1069" t="s">
        <v>25</v>
      </c>
      <c r="U1069" t="s">
        <v>28</v>
      </c>
      <c r="V1069" t="s">
        <v>24</v>
      </c>
      <c r="W1069" t="s">
        <v>27</v>
      </c>
      <c r="X1069" t="s">
        <v>26</v>
      </c>
      <c r="Y1069" t="s">
        <v>25</v>
      </c>
      <c r="Z1069" s="6">
        <f>VLOOKUP(Feedback[[#This Row],[Staff attitude]],Rating_Range[],2,0)</f>
        <v>4</v>
      </c>
      <c r="AA1069" s="6">
        <f>VLOOKUP(Feedback[[#This Row],[Check-in Process]],Rating_Range[],2,0)</f>
        <v>5</v>
      </c>
      <c r="AB1069" s="6">
        <f>VLOOKUP(Feedback[[#This Row],[Room service]],Rating_Range[],2,0)</f>
        <v>4</v>
      </c>
      <c r="AC1069" s="6">
        <f>VLOOKUP(Feedback[[#This Row],[Room cleanliness]],Rating_Range[],2,0)</f>
        <v>5</v>
      </c>
      <c r="AD1069" s="6">
        <f>VLOOKUP(Feedback[[#This Row],[Food quality]],Rating_Range[],2,0)</f>
        <v>3</v>
      </c>
      <c r="AE1069" s="6">
        <f>VLOOKUP(Feedback[[#This Row],[Variety of food]],Rating_Range[],2,0)</f>
        <v>2</v>
      </c>
      <c r="AF1069" s="6">
        <f>VLOOKUP(Feedback[[#This Row],[Broadband &amp; TV]],Rating_Range[],2,0)</f>
        <v>1</v>
      </c>
      <c r="AG1069" s="6">
        <f>VLOOKUP(Feedback[[#This Row],[Gym]],Rating_Range[],2,0)</f>
        <v>4</v>
      </c>
      <c r="AH1069" s="6">
        <f>AVERAGE(Feedback[[#This Row],[S.A]:[Gymm]])</f>
        <v>3.5</v>
      </c>
      <c r="AI1069" s="6">
        <f>AVERAGE(Feedback[[#This Row],[S.A]:[C-I-P]])</f>
        <v>4.5</v>
      </c>
      <c r="AJ1069" s="6">
        <f>AVERAGE(Feedback[[#This Row],[RM_S]:[RM_C]])</f>
        <v>4.5</v>
      </c>
      <c r="AK1069" s="6">
        <f>AVERAGE(Feedback[[#This Row],[F_Q]:[Var_Food]])</f>
        <v>2.5</v>
      </c>
      <c r="AL1069" s="6">
        <f>AVERAGE(Feedback[[#This Row],[B &amp; TV]:[Gymm]])</f>
        <v>2.5</v>
      </c>
    </row>
    <row r="1070" spans="1:38" x14ac:dyDescent="0.3">
      <c r="A1070">
        <v>1069</v>
      </c>
      <c r="B1070" s="1">
        <v>44397</v>
      </c>
      <c r="C1070" s="1">
        <v>44420</v>
      </c>
      <c r="D1070" s="5">
        <f>INT(YEAR(Feedback[[#This Row],[Checkin Date]]))</f>
        <v>2021</v>
      </c>
      <c r="E1070" s="5" t="s">
        <v>2016</v>
      </c>
      <c r="F1070" s="5" t="str">
        <f>TEXT(Feedback[[#This Row],[Checkin Date]],"dddd")</f>
        <v>Tuesday</v>
      </c>
      <c r="G1070" s="5" t="str">
        <f>IF(OR(Feedback[[#This Row],[Checkin Day]]="Monday",Feedback[[#This Row],[Checkin Day]]="Tuesday",Feedback[[#This Row],[Checkin Day]]="Wednesday",Feedback[[#This Row],[Checkin Day]]="Thursday"),"Weekdays","Weekends")</f>
        <v>Weekdays</v>
      </c>
      <c r="H1070">
        <v>23</v>
      </c>
      <c r="I10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70" t="s">
        <v>1100</v>
      </c>
      <c r="K1070" t="s">
        <v>21</v>
      </c>
      <c r="L1070" s="1">
        <v>23523</v>
      </c>
      <c r="M1070" s="5">
        <f ca="1">DATEDIF(Feedback[[#This Row],[Date of Birth]],TODAY(),"Y")</f>
        <v>61</v>
      </c>
      <c r="N1070" t="s">
        <v>22</v>
      </c>
      <c r="O1070" t="s">
        <v>23</v>
      </c>
      <c r="P1070">
        <v>5</v>
      </c>
      <c r="Q1070">
        <v>8</v>
      </c>
      <c r="R1070" t="s">
        <v>28</v>
      </c>
      <c r="S1070" t="s">
        <v>25</v>
      </c>
      <c r="T1070" t="s">
        <v>25</v>
      </c>
      <c r="U1070" t="s">
        <v>24</v>
      </c>
      <c r="V1070" t="s">
        <v>24</v>
      </c>
      <c r="W1070" t="s">
        <v>27</v>
      </c>
      <c r="X1070" t="s">
        <v>27</v>
      </c>
      <c r="Y1070" t="s">
        <v>27</v>
      </c>
      <c r="Z1070" s="6">
        <f>VLOOKUP(Feedback[[#This Row],[Staff attitude]],Rating_Range[],2,0)</f>
        <v>5</v>
      </c>
      <c r="AA1070" s="6">
        <f>VLOOKUP(Feedback[[#This Row],[Check-in Process]],Rating_Range[],2,0)</f>
        <v>4</v>
      </c>
      <c r="AB1070" s="6">
        <f>VLOOKUP(Feedback[[#This Row],[Room service]],Rating_Range[],2,0)</f>
        <v>4</v>
      </c>
      <c r="AC1070" s="6">
        <f>VLOOKUP(Feedback[[#This Row],[Room cleanliness]],Rating_Range[],2,0)</f>
        <v>3</v>
      </c>
      <c r="AD1070" s="6">
        <f>VLOOKUP(Feedback[[#This Row],[Food quality]],Rating_Range[],2,0)</f>
        <v>3</v>
      </c>
      <c r="AE1070" s="6">
        <f>VLOOKUP(Feedback[[#This Row],[Variety of food]],Rating_Range[],2,0)</f>
        <v>2</v>
      </c>
      <c r="AF1070" s="6">
        <f>VLOOKUP(Feedback[[#This Row],[Broadband &amp; TV]],Rating_Range[],2,0)</f>
        <v>2</v>
      </c>
      <c r="AG1070" s="6">
        <f>VLOOKUP(Feedback[[#This Row],[Gym]],Rating_Range[],2,0)</f>
        <v>2</v>
      </c>
      <c r="AH1070" s="6">
        <f>AVERAGE(Feedback[[#This Row],[S.A]:[Gymm]])</f>
        <v>3.125</v>
      </c>
      <c r="AI1070" s="6">
        <f>AVERAGE(Feedback[[#This Row],[S.A]:[C-I-P]])</f>
        <v>4.5</v>
      </c>
      <c r="AJ1070" s="6">
        <f>AVERAGE(Feedback[[#This Row],[RM_S]:[RM_C]])</f>
        <v>3.5</v>
      </c>
      <c r="AK1070" s="6">
        <f>AVERAGE(Feedback[[#This Row],[F_Q]:[Var_Food]])</f>
        <v>2.5</v>
      </c>
      <c r="AL1070" s="6">
        <f>AVERAGE(Feedback[[#This Row],[B &amp; TV]:[Gymm]])</f>
        <v>2</v>
      </c>
    </row>
    <row r="1071" spans="1:38" x14ac:dyDescent="0.3">
      <c r="A1071">
        <v>1070</v>
      </c>
      <c r="B1071" s="1">
        <v>44325</v>
      </c>
      <c r="C1071" s="1">
        <v>44337</v>
      </c>
      <c r="D1071" s="5">
        <f>INT(YEAR(Feedback[[#This Row],[Checkin Date]]))</f>
        <v>2021</v>
      </c>
      <c r="E1071" s="5" t="s">
        <v>2011</v>
      </c>
      <c r="F1071" s="5" t="str">
        <f>TEXT(Feedback[[#This Row],[Checkin Date]],"dddd")</f>
        <v>Sunday</v>
      </c>
      <c r="G1071" s="5" t="str">
        <f>IF(OR(Feedback[[#This Row],[Checkin Day]]="Monday",Feedback[[#This Row],[Checkin Day]]="Tuesday",Feedback[[#This Row],[Checkin Day]]="Wednesday",Feedback[[#This Row],[Checkin Day]]="Thursday"),"Weekdays","Weekends")</f>
        <v>Weekends</v>
      </c>
      <c r="H1071">
        <v>12</v>
      </c>
      <c r="I10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71" t="s">
        <v>1101</v>
      </c>
      <c r="K1071" t="s">
        <v>21</v>
      </c>
      <c r="L1071" s="1">
        <v>23997</v>
      </c>
      <c r="M1071" s="5">
        <f ca="1">DATEDIF(Feedback[[#This Row],[Date of Birth]],TODAY(),"Y")</f>
        <v>59</v>
      </c>
      <c r="N1071" t="s">
        <v>35</v>
      </c>
      <c r="O1071" t="s">
        <v>1994</v>
      </c>
      <c r="P1071">
        <v>4</v>
      </c>
      <c r="Q1071">
        <v>8</v>
      </c>
      <c r="R1071" t="s">
        <v>25</v>
      </c>
      <c r="S1071" t="s">
        <v>28</v>
      </c>
      <c r="T1071" t="s">
        <v>28</v>
      </c>
      <c r="U1071" t="s">
        <v>28</v>
      </c>
      <c r="V1071" t="s">
        <v>24</v>
      </c>
      <c r="W1071" t="s">
        <v>26</v>
      </c>
      <c r="X1071" t="s">
        <v>28</v>
      </c>
      <c r="Y1071" t="s">
        <v>27</v>
      </c>
      <c r="Z1071" s="6">
        <f>VLOOKUP(Feedback[[#This Row],[Staff attitude]],Rating_Range[],2,0)</f>
        <v>4</v>
      </c>
      <c r="AA1071" s="6">
        <f>VLOOKUP(Feedback[[#This Row],[Check-in Process]],Rating_Range[],2,0)</f>
        <v>5</v>
      </c>
      <c r="AB1071" s="6">
        <f>VLOOKUP(Feedback[[#This Row],[Room service]],Rating_Range[],2,0)</f>
        <v>5</v>
      </c>
      <c r="AC1071" s="6">
        <f>VLOOKUP(Feedback[[#This Row],[Room cleanliness]],Rating_Range[],2,0)</f>
        <v>5</v>
      </c>
      <c r="AD1071" s="6">
        <f>VLOOKUP(Feedback[[#This Row],[Food quality]],Rating_Range[],2,0)</f>
        <v>3</v>
      </c>
      <c r="AE1071" s="6">
        <f>VLOOKUP(Feedback[[#This Row],[Variety of food]],Rating_Range[],2,0)</f>
        <v>1</v>
      </c>
      <c r="AF1071" s="6">
        <f>VLOOKUP(Feedback[[#This Row],[Broadband &amp; TV]],Rating_Range[],2,0)</f>
        <v>5</v>
      </c>
      <c r="AG1071" s="6">
        <f>VLOOKUP(Feedback[[#This Row],[Gym]],Rating_Range[],2,0)</f>
        <v>2</v>
      </c>
      <c r="AH1071" s="6">
        <f>AVERAGE(Feedback[[#This Row],[S.A]:[Gymm]])</f>
        <v>3.75</v>
      </c>
      <c r="AI1071" s="6">
        <f>AVERAGE(Feedback[[#This Row],[S.A]:[C-I-P]])</f>
        <v>4.5</v>
      </c>
      <c r="AJ1071" s="6">
        <f>AVERAGE(Feedback[[#This Row],[RM_S]:[RM_C]])</f>
        <v>5</v>
      </c>
      <c r="AK1071" s="6">
        <f>AVERAGE(Feedback[[#This Row],[F_Q]:[Var_Food]])</f>
        <v>2</v>
      </c>
      <c r="AL1071" s="6">
        <f>AVERAGE(Feedback[[#This Row],[B &amp; TV]:[Gymm]])</f>
        <v>3.5</v>
      </c>
    </row>
    <row r="1072" spans="1:38" x14ac:dyDescent="0.3">
      <c r="A1072">
        <v>1071</v>
      </c>
      <c r="B1072" s="1">
        <v>44163</v>
      </c>
      <c r="C1072" s="1">
        <v>44177</v>
      </c>
      <c r="D1072" s="5">
        <f>INT(YEAR(Feedback[[#This Row],[Checkin Date]]))</f>
        <v>2020</v>
      </c>
      <c r="E1072" s="5" t="s">
        <v>2015</v>
      </c>
      <c r="F1072" s="5" t="str">
        <f>TEXT(Feedback[[#This Row],[Checkin Date]],"dddd")</f>
        <v>Saturday</v>
      </c>
      <c r="G1072" s="5" t="str">
        <f>IF(OR(Feedback[[#This Row],[Checkin Day]]="Monday",Feedback[[#This Row],[Checkin Day]]="Tuesday",Feedback[[#This Row],[Checkin Day]]="Wednesday",Feedback[[#This Row],[Checkin Day]]="Thursday"),"Weekdays","Weekends")</f>
        <v>Weekends</v>
      </c>
      <c r="H1072">
        <v>14</v>
      </c>
      <c r="I10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72" t="s">
        <v>1102</v>
      </c>
      <c r="K1072" t="s">
        <v>21</v>
      </c>
      <c r="L1072" s="1">
        <v>18747</v>
      </c>
      <c r="M1072" s="5">
        <f ca="1">DATEDIF(Feedback[[#This Row],[Date of Birth]],TODAY(),"Y")</f>
        <v>74</v>
      </c>
      <c r="N1072" t="s">
        <v>31</v>
      </c>
      <c r="O1072" t="s">
        <v>1995</v>
      </c>
      <c r="P1072">
        <v>3</v>
      </c>
      <c r="Q1072">
        <v>7</v>
      </c>
      <c r="R1072" t="s">
        <v>25</v>
      </c>
      <c r="S1072" t="s">
        <v>25</v>
      </c>
      <c r="T1072" t="s">
        <v>28</v>
      </c>
      <c r="U1072" t="s">
        <v>26</v>
      </c>
      <c r="V1072" t="s">
        <v>25</v>
      </c>
      <c r="W1072" t="s">
        <v>26</v>
      </c>
      <c r="X1072" t="s">
        <v>27</v>
      </c>
      <c r="Y1072" t="s">
        <v>28</v>
      </c>
      <c r="Z1072" s="6">
        <f>VLOOKUP(Feedback[[#This Row],[Staff attitude]],Rating_Range[],2,0)</f>
        <v>4</v>
      </c>
      <c r="AA1072" s="6">
        <f>VLOOKUP(Feedback[[#This Row],[Check-in Process]],Rating_Range[],2,0)</f>
        <v>4</v>
      </c>
      <c r="AB1072" s="6">
        <f>VLOOKUP(Feedback[[#This Row],[Room service]],Rating_Range[],2,0)</f>
        <v>5</v>
      </c>
      <c r="AC1072" s="6">
        <f>VLOOKUP(Feedback[[#This Row],[Room cleanliness]],Rating_Range[],2,0)</f>
        <v>1</v>
      </c>
      <c r="AD1072" s="6">
        <f>VLOOKUP(Feedback[[#This Row],[Food quality]],Rating_Range[],2,0)</f>
        <v>4</v>
      </c>
      <c r="AE1072" s="6">
        <f>VLOOKUP(Feedback[[#This Row],[Variety of food]],Rating_Range[],2,0)</f>
        <v>1</v>
      </c>
      <c r="AF1072" s="6">
        <f>VLOOKUP(Feedback[[#This Row],[Broadband &amp; TV]],Rating_Range[],2,0)</f>
        <v>2</v>
      </c>
      <c r="AG1072" s="6">
        <f>VLOOKUP(Feedback[[#This Row],[Gym]],Rating_Range[],2,0)</f>
        <v>5</v>
      </c>
      <c r="AH1072" s="6">
        <f>AVERAGE(Feedback[[#This Row],[S.A]:[Gymm]])</f>
        <v>3.25</v>
      </c>
      <c r="AI1072" s="6">
        <f>AVERAGE(Feedback[[#This Row],[S.A]:[C-I-P]])</f>
        <v>4</v>
      </c>
      <c r="AJ1072" s="6">
        <f>AVERAGE(Feedback[[#This Row],[RM_S]:[RM_C]])</f>
        <v>3</v>
      </c>
      <c r="AK1072" s="6">
        <f>AVERAGE(Feedback[[#This Row],[F_Q]:[Var_Food]])</f>
        <v>2.5</v>
      </c>
      <c r="AL1072" s="6">
        <f>AVERAGE(Feedback[[#This Row],[B &amp; TV]:[Gymm]])</f>
        <v>3.5</v>
      </c>
    </row>
    <row r="1073" spans="1:38" x14ac:dyDescent="0.3">
      <c r="A1073">
        <v>1072</v>
      </c>
      <c r="B1073" s="1">
        <v>44158</v>
      </c>
      <c r="C1073" s="1">
        <v>44168</v>
      </c>
      <c r="D1073" s="5">
        <f>INT(YEAR(Feedback[[#This Row],[Checkin Date]]))</f>
        <v>2020</v>
      </c>
      <c r="E1073" s="5" t="s">
        <v>2015</v>
      </c>
      <c r="F1073" s="5" t="str">
        <f>TEXT(Feedback[[#This Row],[Checkin Date]],"dddd")</f>
        <v>Monday</v>
      </c>
      <c r="G1073" s="5" t="str">
        <f>IF(OR(Feedback[[#This Row],[Checkin Day]]="Monday",Feedback[[#This Row],[Checkin Day]]="Tuesday",Feedback[[#This Row],[Checkin Day]]="Wednesday",Feedback[[#This Row],[Checkin Day]]="Thursday"),"Weekdays","Weekends")</f>
        <v>Weekdays</v>
      </c>
      <c r="H1073">
        <v>10</v>
      </c>
      <c r="I10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73" t="s">
        <v>1103</v>
      </c>
      <c r="K1073" t="s">
        <v>37</v>
      </c>
      <c r="L1073" s="1">
        <v>28293</v>
      </c>
      <c r="M1073" s="5">
        <f ca="1">DATEDIF(Feedback[[#This Row],[Date of Birth]],TODAY(),"Y")</f>
        <v>48</v>
      </c>
      <c r="N1073" t="s">
        <v>31</v>
      </c>
      <c r="O1073" t="s">
        <v>1993</v>
      </c>
      <c r="P1073">
        <v>1</v>
      </c>
      <c r="Q1073">
        <v>3</v>
      </c>
      <c r="R1073" t="s">
        <v>25</v>
      </c>
      <c r="S1073" t="s">
        <v>25</v>
      </c>
      <c r="T1073" t="s">
        <v>24</v>
      </c>
      <c r="U1073" t="s">
        <v>24</v>
      </c>
      <c r="V1073" t="s">
        <v>28</v>
      </c>
      <c r="W1073" t="s">
        <v>26</v>
      </c>
      <c r="X1073" t="s">
        <v>25</v>
      </c>
      <c r="Y1073" t="s">
        <v>28</v>
      </c>
      <c r="Z1073" s="6">
        <f>VLOOKUP(Feedback[[#This Row],[Staff attitude]],Rating_Range[],2,0)</f>
        <v>4</v>
      </c>
      <c r="AA1073" s="6">
        <f>VLOOKUP(Feedback[[#This Row],[Check-in Process]],Rating_Range[],2,0)</f>
        <v>4</v>
      </c>
      <c r="AB1073" s="6">
        <f>VLOOKUP(Feedback[[#This Row],[Room service]],Rating_Range[],2,0)</f>
        <v>3</v>
      </c>
      <c r="AC1073" s="6">
        <f>VLOOKUP(Feedback[[#This Row],[Room cleanliness]],Rating_Range[],2,0)</f>
        <v>3</v>
      </c>
      <c r="AD1073" s="6">
        <f>VLOOKUP(Feedback[[#This Row],[Food quality]],Rating_Range[],2,0)</f>
        <v>5</v>
      </c>
      <c r="AE1073" s="6">
        <f>VLOOKUP(Feedback[[#This Row],[Variety of food]],Rating_Range[],2,0)</f>
        <v>1</v>
      </c>
      <c r="AF1073" s="6">
        <f>VLOOKUP(Feedback[[#This Row],[Broadband &amp; TV]],Rating_Range[],2,0)</f>
        <v>4</v>
      </c>
      <c r="AG1073" s="6">
        <f>VLOOKUP(Feedback[[#This Row],[Gym]],Rating_Range[],2,0)</f>
        <v>5</v>
      </c>
      <c r="AH1073" s="6">
        <f>AVERAGE(Feedback[[#This Row],[S.A]:[Gymm]])</f>
        <v>3.625</v>
      </c>
      <c r="AI1073" s="6">
        <f>AVERAGE(Feedback[[#This Row],[S.A]:[C-I-P]])</f>
        <v>4</v>
      </c>
      <c r="AJ1073" s="6">
        <f>AVERAGE(Feedback[[#This Row],[RM_S]:[RM_C]])</f>
        <v>3</v>
      </c>
      <c r="AK1073" s="6">
        <f>AVERAGE(Feedback[[#This Row],[F_Q]:[Var_Food]])</f>
        <v>3</v>
      </c>
      <c r="AL1073" s="6">
        <f>AVERAGE(Feedback[[#This Row],[B &amp; TV]:[Gymm]])</f>
        <v>4.5</v>
      </c>
    </row>
    <row r="1074" spans="1:38" x14ac:dyDescent="0.3">
      <c r="A1074">
        <v>1073</v>
      </c>
      <c r="B1074" s="1">
        <v>44744</v>
      </c>
      <c r="C1074" s="1">
        <v>44763</v>
      </c>
      <c r="D1074" s="5">
        <f>INT(YEAR(Feedback[[#This Row],[Checkin Date]]))</f>
        <v>2022</v>
      </c>
      <c r="E1074" s="5" t="s">
        <v>2016</v>
      </c>
      <c r="F1074" s="5" t="str">
        <f>TEXT(Feedback[[#This Row],[Checkin Date]],"dddd")</f>
        <v>Saturday</v>
      </c>
      <c r="G1074" s="5" t="str">
        <f>IF(OR(Feedback[[#This Row],[Checkin Day]]="Monday",Feedback[[#This Row],[Checkin Day]]="Tuesday",Feedback[[#This Row],[Checkin Day]]="Wednesday",Feedback[[#This Row],[Checkin Day]]="Thursday"),"Weekdays","Weekends")</f>
        <v>Weekends</v>
      </c>
      <c r="H1074">
        <v>19</v>
      </c>
      <c r="I10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74" t="s">
        <v>1104</v>
      </c>
      <c r="K1074" t="s">
        <v>37</v>
      </c>
      <c r="L1074" s="1">
        <v>23649</v>
      </c>
      <c r="M1074" s="5">
        <f ca="1">DATEDIF(Feedback[[#This Row],[Date of Birth]],TODAY(),"Y")</f>
        <v>60</v>
      </c>
      <c r="N1074" t="s">
        <v>31</v>
      </c>
      <c r="O1074" t="s">
        <v>1994</v>
      </c>
      <c r="P1074">
        <v>3</v>
      </c>
      <c r="Q1074">
        <v>10</v>
      </c>
      <c r="R1074" t="s">
        <v>28</v>
      </c>
      <c r="S1074" t="s">
        <v>28</v>
      </c>
      <c r="T1074" t="s">
        <v>24</v>
      </c>
      <c r="U1074" t="s">
        <v>25</v>
      </c>
      <c r="V1074" t="s">
        <v>25</v>
      </c>
      <c r="W1074" t="s">
        <v>27</v>
      </c>
      <c r="X1074" t="s">
        <v>24</v>
      </c>
      <c r="Y1074" t="s">
        <v>24</v>
      </c>
      <c r="Z1074" s="6">
        <f>VLOOKUP(Feedback[[#This Row],[Staff attitude]],Rating_Range[],2,0)</f>
        <v>5</v>
      </c>
      <c r="AA1074" s="6">
        <f>VLOOKUP(Feedback[[#This Row],[Check-in Process]],Rating_Range[],2,0)</f>
        <v>5</v>
      </c>
      <c r="AB1074" s="6">
        <f>VLOOKUP(Feedback[[#This Row],[Room service]],Rating_Range[],2,0)</f>
        <v>3</v>
      </c>
      <c r="AC1074" s="6">
        <f>VLOOKUP(Feedback[[#This Row],[Room cleanliness]],Rating_Range[],2,0)</f>
        <v>4</v>
      </c>
      <c r="AD1074" s="6">
        <f>VLOOKUP(Feedback[[#This Row],[Food quality]],Rating_Range[],2,0)</f>
        <v>4</v>
      </c>
      <c r="AE1074" s="6">
        <f>VLOOKUP(Feedback[[#This Row],[Variety of food]],Rating_Range[],2,0)</f>
        <v>2</v>
      </c>
      <c r="AF1074" s="6">
        <f>VLOOKUP(Feedback[[#This Row],[Broadband &amp; TV]],Rating_Range[],2,0)</f>
        <v>3</v>
      </c>
      <c r="AG1074" s="6">
        <f>VLOOKUP(Feedback[[#This Row],[Gym]],Rating_Range[],2,0)</f>
        <v>3</v>
      </c>
      <c r="AH1074" s="6">
        <f>AVERAGE(Feedback[[#This Row],[S.A]:[Gymm]])</f>
        <v>3.625</v>
      </c>
      <c r="AI1074" s="6">
        <f>AVERAGE(Feedback[[#This Row],[S.A]:[C-I-P]])</f>
        <v>5</v>
      </c>
      <c r="AJ1074" s="6">
        <f>AVERAGE(Feedback[[#This Row],[RM_S]:[RM_C]])</f>
        <v>3.5</v>
      </c>
      <c r="AK1074" s="6">
        <f>AVERAGE(Feedback[[#This Row],[F_Q]:[Var_Food]])</f>
        <v>3</v>
      </c>
      <c r="AL1074" s="6">
        <f>AVERAGE(Feedback[[#This Row],[B &amp; TV]:[Gymm]])</f>
        <v>3</v>
      </c>
    </row>
    <row r="1075" spans="1:38" x14ac:dyDescent="0.3">
      <c r="A1075">
        <v>1074</v>
      </c>
      <c r="B1075" s="1">
        <v>44192</v>
      </c>
      <c r="C1075" s="1">
        <v>44196</v>
      </c>
      <c r="D1075" s="5">
        <f>INT(YEAR(Feedback[[#This Row],[Checkin Date]]))</f>
        <v>2020</v>
      </c>
      <c r="E1075" s="5" t="s">
        <v>2010</v>
      </c>
      <c r="F1075" s="5" t="str">
        <f>TEXT(Feedback[[#This Row],[Checkin Date]],"dddd")</f>
        <v>Sunday</v>
      </c>
      <c r="G1075" s="5" t="str">
        <f>IF(OR(Feedback[[#This Row],[Checkin Day]]="Monday",Feedback[[#This Row],[Checkin Day]]="Tuesday",Feedback[[#This Row],[Checkin Day]]="Wednesday",Feedback[[#This Row],[Checkin Day]]="Thursday"),"Weekdays","Weekends")</f>
        <v>Weekends</v>
      </c>
      <c r="H1075">
        <v>4</v>
      </c>
      <c r="I10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075" t="s">
        <v>1105</v>
      </c>
      <c r="K1075" t="s">
        <v>21</v>
      </c>
      <c r="L1075" s="1">
        <v>38621</v>
      </c>
      <c r="M1075" s="5">
        <f ca="1">DATEDIF(Feedback[[#This Row],[Date of Birth]],TODAY(),"Y")</f>
        <v>19</v>
      </c>
      <c r="N1075" t="s">
        <v>22</v>
      </c>
      <c r="O1075" t="s">
        <v>23</v>
      </c>
      <c r="P1075">
        <v>4</v>
      </c>
      <c r="Q1075">
        <v>5</v>
      </c>
      <c r="R1075" t="s">
        <v>25</v>
      </c>
      <c r="S1075" t="s">
        <v>27</v>
      </c>
      <c r="T1075" t="s">
        <v>27</v>
      </c>
      <c r="U1075" t="s">
        <v>25</v>
      </c>
      <c r="V1075" t="s">
        <v>27</v>
      </c>
      <c r="W1075" t="s">
        <v>24</v>
      </c>
      <c r="X1075" t="s">
        <v>24</v>
      </c>
      <c r="Y1075" t="s">
        <v>24</v>
      </c>
      <c r="Z1075" s="6">
        <f>VLOOKUP(Feedback[[#This Row],[Staff attitude]],Rating_Range[],2,0)</f>
        <v>4</v>
      </c>
      <c r="AA1075" s="6">
        <f>VLOOKUP(Feedback[[#This Row],[Check-in Process]],Rating_Range[],2,0)</f>
        <v>2</v>
      </c>
      <c r="AB1075" s="6">
        <f>VLOOKUP(Feedback[[#This Row],[Room service]],Rating_Range[],2,0)</f>
        <v>2</v>
      </c>
      <c r="AC1075" s="6">
        <f>VLOOKUP(Feedback[[#This Row],[Room cleanliness]],Rating_Range[],2,0)</f>
        <v>4</v>
      </c>
      <c r="AD1075" s="6">
        <f>VLOOKUP(Feedback[[#This Row],[Food quality]],Rating_Range[],2,0)</f>
        <v>2</v>
      </c>
      <c r="AE1075" s="6">
        <f>VLOOKUP(Feedback[[#This Row],[Variety of food]],Rating_Range[],2,0)</f>
        <v>3</v>
      </c>
      <c r="AF1075" s="6">
        <f>VLOOKUP(Feedback[[#This Row],[Broadband &amp; TV]],Rating_Range[],2,0)</f>
        <v>3</v>
      </c>
      <c r="AG1075" s="6">
        <f>VLOOKUP(Feedback[[#This Row],[Gym]],Rating_Range[],2,0)</f>
        <v>3</v>
      </c>
      <c r="AH1075" s="6">
        <f>AVERAGE(Feedback[[#This Row],[S.A]:[Gymm]])</f>
        <v>2.875</v>
      </c>
      <c r="AI1075" s="6">
        <f>AVERAGE(Feedback[[#This Row],[S.A]:[C-I-P]])</f>
        <v>3</v>
      </c>
      <c r="AJ1075" s="6">
        <f>AVERAGE(Feedback[[#This Row],[RM_S]:[RM_C]])</f>
        <v>3</v>
      </c>
      <c r="AK1075" s="6">
        <f>AVERAGE(Feedback[[#This Row],[F_Q]:[Var_Food]])</f>
        <v>2.5</v>
      </c>
      <c r="AL1075" s="6">
        <f>AVERAGE(Feedback[[#This Row],[B &amp; TV]:[Gymm]])</f>
        <v>3</v>
      </c>
    </row>
    <row r="1076" spans="1:38" x14ac:dyDescent="0.3">
      <c r="A1076">
        <v>1075</v>
      </c>
      <c r="B1076" s="1">
        <v>44176</v>
      </c>
      <c r="C1076" s="1">
        <v>44182</v>
      </c>
      <c r="D1076" s="5">
        <f>INT(YEAR(Feedback[[#This Row],[Checkin Date]]))</f>
        <v>2020</v>
      </c>
      <c r="E1076" s="5" t="s">
        <v>2010</v>
      </c>
      <c r="F1076" s="5" t="str">
        <f>TEXT(Feedback[[#This Row],[Checkin Date]],"dddd")</f>
        <v>Friday</v>
      </c>
      <c r="G1076" s="5" t="str">
        <f>IF(OR(Feedback[[#This Row],[Checkin Day]]="Monday",Feedback[[#This Row],[Checkin Day]]="Tuesday",Feedback[[#This Row],[Checkin Day]]="Wednesday",Feedback[[#This Row],[Checkin Day]]="Thursday"),"Weekdays","Weekends")</f>
        <v>Weekends</v>
      </c>
      <c r="H1076">
        <v>6</v>
      </c>
      <c r="I10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76" t="s">
        <v>1106</v>
      </c>
      <c r="K1076" t="s">
        <v>37</v>
      </c>
      <c r="L1076" s="1">
        <v>29988</v>
      </c>
      <c r="M1076" s="5">
        <f ca="1">DATEDIF(Feedback[[#This Row],[Date of Birth]],TODAY(),"Y")</f>
        <v>43</v>
      </c>
      <c r="N1076" t="s">
        <v>31</v>
      </c>
      <c r="O1076" t="s">
        <v>1992</v>
      </c>
      <c r="P1076">
        <v>5</v>
      </c>
      <c r="Q1076">
        <v>6</v>
      </c>
      <c r="R1076" t="s">
        <v>25</v>
      </c>
      <c r="S1076" t="s">
        <v>25</v>
      </c>
      <c r="T1076" t="s">
        <v>25</v>
      </c>
      <c r="U1076" t="s">
        <v>25</v>
      </c>
      <c r="V1076" t="s">
        <v>25</v>
      </c>
      <c r="W1076" t="s">
        <v>26</v>
      </c>
      <c r="X1076" t="s">
        <v>24</v>
      </c>
      <c r="Y1076" t="s">
        <v>27</v>
      </c>
      <c r="Z1076" s="6">
        <f>VLOOKUP(Feedback[[#This Row],[Staff attitude]],Rating_Range[],2,0)</f>
        <v>4</v>
      </c>
      <c r="AA1076" s="6">
        <f>VLOOKUP(Feedback[[#This Row],[Check-in Process]],Rating_Range[],2,0)</f>
        <v>4</v>
      </c>
      <c r="AB1076" s="6">
        <f>VLOOKUP(Feedback[[#This Row],[Room service]],Rating_Range[],2,0)</f>
        <v>4</v>
      </c>
      <c r="AC1076" s="6">
        <f>VLOOKUP(Feedback[[#This Row],[Room cleanliness]],Rating_Range[],2,0)</f>
        <v>4</v>
      </c>
      <c r="AD1076" s="6">
        <f>VLOOKUP(Feedback[[#This Row],[Food quality]],Rating_Range[],2,0)</f>
        <v>4</v>
      </c>
      <c r="AE1076" s="6">
        <f>VLOOKUP(Feedback[[#This Row],[Variety of food]],Rating_Range[],2,0)</f>
        <v>1</v>
      </c>
      <c r="AF1076" s="6">
        <f>VLOOKUP(Feedback[[#This Row],[Broadband &amp; TV]],Rating_Range[],2,0)</f>
        <v>3</v>
      </c>
      <c r="AG1076" s="6">
        <f>VLOOKUP(Feedback[[#This Row],[Gym]],Rating_Range[],2,0)</f>
        <v>2</v>
      </c>
      <c r="AH1076" s="6">
        <f>AVERAGE(Feedback[[#This Row],[S.A]:[Gymm]])</f>
        <v>3.25</v>
      </c>
      <c r="AI1076" s="6">
        <f>AVERAGE(Feedback[[#This Row],[S.A]:[C-I-P]])</f>
        <v>4</v>
      </c>
      <c r="AJ1076" s="6">
        <f>AVERAGE(Feedback[[#This Row],[RM_S]:[RM_C]])</f>
        <v>4</v>
      </c>
      <c r="AK1076" s="6">
        <f>AVERAGE(Feedback[[#This Row],[F_Q]:[Var_Food]])</f>
        <v>2.5</v>
      </c>
      <c r="AL1076" s="6">
        <f>AVERAGE(Feedback[[#This Row],[B &amp; TV]:[Gymm]])</f>
        <v>2.5</v>
      </c>
    </row>
    <row r="1077" spans="1:38" x14ac:dyDescent="0.3">
      <c r="A1077">
        <v>1076</v>
      </c>
      <c r="B1077" s="1">
        <v>44481</v>
      </c>
      <c r="C1077" s="1">
        <v>44502</v>
      </c>
      <c r="D1077" s="5">
        <f>INT(YEAR(Feedback[[#This Row],[Checkin Date]]))</f>
        <v>2021</v>
      </c>
      <c r="E1077" s="5" t="s">
        <v>2013</v>
      </c>
      <c r="F1077" s="5" t="str">
        <f>TEXT(Feedback[[#This Row],[Checkin Date]],"dddd")</f>
        <v>Tuesday</v>
      </c>
      <c r="G1077" s="5" t="str">
        <f>IF(OR(Feedback[[#This Row],[Checkin Day]]="Monday",Feedback[[#This Row],[Checkin Day]]="Tuesday",Feedback[[#This Row],[Checkin Day]]="Wednesday",Feedback[[#This Row],[Checkin Day]]="Thursday"),"Weekdays","Weekends")</f>
        <v>Weekdays</v>
      </c>
      <c r="H1077">
        <v>21</v>
      </c>
      <c r="I10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77" t="s">
        <v>1107</v>
      </c>
      <c r="K1077" t="s">
        <v>21</v>
      </c>
      <c r="L1077" s="1">
        <v>21436</v>
      </c>
      <c r="M1077" s="5">
        <f ca="1">DATEDIF(Feedback[[#This Row],[Date of Birth]],TODAY(),"Y")</f>
        <v>66</v>
      </c>
      <c r="N1077" t="s">
        <v>22</v>
      </c>
      <c r="O1077" t="s">
        <v>23</v>
      </c>
      <c r="P1077">
        <v>3</v>
      </c>
      <c r="Q1077">
        <v>7</v>
      </c>
      <c r="R1077" t="s">
        <v>25</v>
      </c>
      <c r="S1077" t="s">
        <v>28</v>
      </c>
      <c r="T1077" t="s">
        <v>24</v>
      </c>
      <c r="U1077" t="s">
        <v>26</v>
      </c>
      <c r="V1077" t="s">
        <v>24</v>
      </c>
      <c r="W1077" t="s">
        <v>27</v>
      </c>
      <c r="X1077" t="s">
        <v>24</v>
      </c>
      <c r="Y1077" t="s">
        <v>26</v>
      </c>
      <c r="Z1077" s="6">
        <f>VLOOKUP(Feedback[[#This Row],[Staff attitude]],Rating_Range[],2,0)</f>
        <v>4</v>
      </c>
      <c r="AA1077" s="6">
        <f>VLOOKUP(Feedback[[#This Row],[Check-in Process]],Rating_Range[],2,0)</f>
        <v>5</v>
      </c>
      <c r="AB1077" s="6">
        <f>VLOOKUP(Feedback[[#This Row],[Room service]],Rating_Range[],2,0)</f>
        <v>3</v>
      </c>
      <c r="AC1077" s="6">
        <f>VLOOKUP(Feedback[[#This Row],[Room cleanliness]],Rating_Range[],2,0)</f>
        <v>1</v>
      </c>
      <c r="AD1077" s="6">
        <f>VLOOKUP(Feedback[[#This Row],[Food quality]],Rating_Range[],2,0)</f>
        <v>3</v>
      </c>
      <c r="AE1077" s="6">
        <f>VLOOKUP(Feedback[[#This Row],[Variety of food]],Rating_Range[],2,0)</f>
        <v>2</v>
      </c>
      <c r="AF1077" s="6">
        <f>VLOOKUP(Feedback[[#This Row],[Broadband &amp; TV]],Rating_Range[],2,0)</f>
        <v>3</v>
      </c>
      <c r="AG1077" s="6">
        <f>VLOOKUP(Feedback[[#This Row],[Gym]],Rating_Range[],2,0)</f>
        <v>1</v>
      </c>
      <c r="AH1077" s="6">
        <f>AVERAGE(Feedback[[#This Row],[S.A]:[Gymm]])</f>
        <v>2.75</v>
      </c>
      <c r="AI1077" s="6">
        <f>AVERAGE(Feedback[[#This Row],[S.A]:[C-I-P]])</f>
        <v>4.5</v>
      </c>
      <c r="AJ1077" s="6">
        <f>AVERAGE(Feedback[[#This Row],[RM_S]:[RM_C]])</f>
        <v>2</v>
      </c>
      <c r="AK1077" s="6">
        <f>AVERAGE(Feedback[[#This Row],[F_Q]:[Var_Food]])</f>
        <v>2.5</v>
      </c>
      <c r="AL1077" s="6">
        <f>AVERAGE(Feedback[[#This Row],[B &amp; TV]:[Gymm]])</f>
        <v>2</v>
      </c>
    </row>
    <row r="1078" spans="1:38" x14ac:dyDescent="0.3">
      <c r="A1078">
        <v>1077</v>
      </c>
      <c r="B1078" s="1">
        <v>44050</v>
      </c>
      <c r="C1078" s="1">
        <v>44059</v>
      </c>
      <c r="D1078" s="5">
        <f>INT(YEAR(Feedback[[#This Row],[Checkin Date]]))</f>
        <v>2020</v>
      </c>
      <c r="E1078" s="5" t="s">
        <v>2012</v>
      </c>
      <c r="F1078" s="5" t="str">
        <f>TEXT(Feedback[[#This Row],[Checkin Date]],"dddd")</f>
        <v>Friday</v>
      </c>
      <c r="G1078" s="5" t="str">
        <f>IF(OR(Feedback[[#This Row],[Checkin Day]]="Monday",Feedback[[#This Row],[Checkin Day]]="Tuesday",Feedback[[#This Row],[Checkin Day]]="Wednesday",Feedback[[#This Row],[Checkin Day]]="Thursday"),"Weekdays","Weekends")</f>
        <v>Weekends</v>
      </c>
      <c r="H1078">
        <v>9</v>
      </c>
      <c r="I10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78" t="s">
        <v>1108</v>
      </c>
      <c r="K1078" t="s">
        <v>21</v>
      </c>
      <c r="L1078" s="1">
        <v>33592</v>
      </c>
      <c r="M1078" s="5">
        <f ca="1">DATEDIF(Feedback[[#This Row],[Date of Birth]],TODAY(),"Y")</f>
        <v>33</v>
      </c>
      <c r="N1078" t="s">
        <v>35</v>
      </c>
      <c r="O1078" t="s">
        <v>1990</v>
      </c>
      <c r="P1078">
        <v>4</v>
      </c>
      <c r="Q1078">
        <v>9</v>
      </c>
      <c r="R1078" t="s">
        <v>28</v>
      </c>
      <c r="S1078" t="s">
        <v>24</v>
      </c>
      <c r="T1078" t="s">
        <v>26</v>
      </c>
      <c r="U1078" t="s">
        <v>25</v>
      </c>
      <c r="V1078" t="s">
        <v>28</v>
      </c>
      <c r="W1078" t="s">
        <v>27</v>
      </c>
      <c r="X1078" t="s">
        <v>26</v>
      </c>
      <c r="Y1078" t="s">
        <v>27</v>
      </c>
      <c r="Z1078" s="6">
        <f>VLOOKUP(Feedback[[#This Row],[Staff attitude]],Rating_Range[],2,0)</f>
        <v>5</v>
      </c>
      <c r="AA1078" s="6">
        <f>VLOOKUP(Feedback[[#This Row],[Check-in Process]],Rating_Range[],2,0)</f>
        <v>3</v>
      </c>
      <c r="AB1078" s="6">
        <f>VLOOKUP(Feedback[[#This Row],[Room service]],Rating_Range[],2,0)</f>
        <v>1</v>
      </c>
      <c r="AC1078" s="6">
        <f>VLOOKUP(Feedback[[#This Row],[Room cleanliness]],Rating_Range[],2,0)</f>
        <v>4</v>
      </c>
      <c r="AD1078" s="6">
        <f>VLOOKUP(Feedback[[#This Row],[Food quality]],Rating_Range[],2,0)</f>
        <v>5</v>
      </c>
      <c r="AE1078" s="6">
        <f>VLOOKUP(Feedback[[#This Row],[Variety of food]],Rating_Range[],2,0)</f>
        <v>2</v>
      </c>
      <c r="AF1078" s="6">
        <f>VLOOKUP(Feedback[[#This Row],[Broadband &amp; TV]],Rating_Range[],2,0)</f>
        <v>1</v>
      </c>
      <c r="AG1078" s="6">
        <f>VLOOKUP(Feedback[[#This Row],[Gym]],Rating_Range[],2,0)</f>
        <v>2</v>
      </c>
      <c r="AH1078" s="6">
        <f>AVERAGE(Feedback[[#This Row],[S.A]:[Gymm]])</f>
        <v>2.875</v>
      </c>
      <c r="AI1078" s="6">
        <f>AVERAGE(Feedback[[#This Row],[S.A]:[C-I-P]])</f>
        <v>4</v>
      </c>
      <c r="AJ1078" s="6">
        <f>AVERAGE(Feedback[[#This Row],[RM_S]:[RM_C]])</f>
        <v>2.5</v>
      </c>
      <c r="AK1078" s="6">
        <f>AVERAGE(Feedback[[#This Row],[F_Q]:[Var_Food]])</f>
        <v>3.5</v>
      </c>
      <c r="AL1078" s="6">
        <f>AVERAGE(Feedback[[#This Row],[B &amp; TV]:[Gymm]])</f>
        <v>1.5</v>
      </c>
    </row>
    <row r="1079" spans="1:38" x14ac:dyDescent="0.3">
      <c r="A1079">
        <v>1078</v>
      </c>
      <c r="B1079" s="1">
        <v>44406</v>
      </c>
      <c r="C1079" s="1">
        <v>44412</v>
      </c>
      <c r="D1079" s="5">
        <f>INT(YEAR(Feedback[[#This Row],[Checkin Date]]))</f>
        <v>2021</v>
      </c>
      <c r="E1079" s="5" t="s">
        <v>2016</v>
      </c>
      <c r="F1079" s="5" t="str">
        <f>TEXT(Feedback[[#This Row],[Checkin Date]],"dddd")</f>
        <v>Thursday</v>
      </c>
      <c r="G1079" s="5" t="str">
        <f>IF(OR(Feedback[[#This Row],[Checkin Day]]="Monday",Feedback[[#This Row],[Checkin Day]]="Tuesday",Feedback[[#This Row],[Checkin Day]]="Wednesday",Feedback[[#This Row],[Checkin Day]]="Thursday"),"Weekdays","Weekends")</f>
        <v>Weekdays</v>
      </c>
      <c r="H1079">
        <v>6</v>
      </c>
      <c r="I10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79" t="s">
        <v>1109</v>
      </c>
      <c r="K1079" t="s">
        <v>21</v>
      </c>
      <c r="L1079" s="1">
        <v>20329</v>
      </c>
      <c r="M1079" s="5">
        <f ca="1">DATEDIF(Feedback[[#This Row],[Date of Birth]],TODAY(),"Y")</f>
        <v>69</v>
      </c>
      <c r="N1079" t="s">
        <v>31</v>
      </c>
      <c r="O1079" t="s">
        <v>1995</v>
      </c>
      <c r="P1079">
        <v>4</v>
      </c>
      <c r="Q1079">
        <v>9</v>
      </c>
      <c r="R1079" t="s">
        <v>24</v>
      </c>
      <c r="S1079" t="s">
        <v>28</v>
      </c>
      <c r="T1079" t="s">
        <v>24</v>
      </c>
      <c r="U1079" t="s">
        <v>24</v>
      </c>
      <c r="V1079" t="s">
        <v>26</v>
      </c>
      <c r="W1079" t="s">
        <v>26</v>
      </c>
      <c r="X1079" t="s">
        <v>27</v>
      </c>
      <c r="Y1079" t="s">
        <v>24</v>
      </c>
      <c r="Z1079" s="6">
        <f>VLOOKUP(Feedback[[#This Row],[Staff attitude]],Rating_Range[],2,0)</f>
        <v>3</v>
      </c>
      <c r="AA1079" s="6">
        <f>VLOOKUP(Feedback[[#This Row],[Check-in Process]],Rating_Range[],2,0)</f>
        <v>5</v>
      </c>
      <c r="AB1079" s="6">
        <f>VLOOKUP(Feedback[[#This Row],[Room service]],Rating_Range[],2,0)</f>
        <v>3</v>
      </c>
      <c r="AC1079" s="6">
        <f>VLOOKUP(Feedback[[#This Row],[Room cleanliness]],Rating_Range[],2,0)</f>
        <v>3</v>
      </c>
      <c r="AD1079" s="6">
        <f>VLOOKUP(Feedback[[#This Row],[Food quality]],Rating_Range[],2,0)</f>
        <v>1</v>
      </c>
      <c r="AE1079" s="6">
        <f>VLOOKUP(Feedback[[#This Row],[Variety of food]],Rating_Range[],2,0)</f>
        <v>1</v>
      </c>
      <c r="AF1079" s="6">
        <f>VLOOKUP(Feedback[[#This Row],[Broadband &amp; TV]],Rating_Range[],2,0)</f>
        <v>2</v>
      </c>
      <c r="AG1079" s="6">
        <f>VLOOKUP(Feedback[[#This Row],[Gym]],Rating_Range[],2,0)</f>
        <v>3</v>
      </c>
      <c r="AH1079" s="6">
        <f>AVERAGE(Feedback[[#This Row],[S.A]:[Gymm]])</f>
        <v>2.625</v>
      </c>
      <c r="AI1079" s="6">
        <f>AVERAGE(Feedback[[#This Row],[S.A]:[C-I-P]])</f>
        <v>4</v>
      </c>
      <c r="AJ1079" s="6">
        <f>AVERAGE(Feedback[[#This Row],[RM_S]:[RM_C]])</f>
        <v>3</v>
      </c>
      <c r="AK1079" s="6">
        <f>AVERAGE(Feedback[[#This Row],[F_Q]:[Var_Food]])</f>
        <v>1</v>
      </c>
      <c r="AL1079" s="6">
        <f>AVERAGE(Feedback[[#This Row],[B &amp; TV]:[Gymm]])</f>
        <v>2.5</v>
      </c>
    </row>
    <row r="1080" spans="1:38" x14ac:dyDescent="0.3">
      <c r="A1080">
        <v>1079</v>
      </c>
      <c r="B1080" s="1">
        <v>44007</v>
      </c>
      <c r="C1080" s="1">
        <v>44030</v>
      </c>
      <c r="D1080" s="5">
        <f>INT(YEAR(Feedback[[#This Row],[Checkin Date]]))</f>
        <v>2020</v>
      </c>
      <c r="E1080" s="5" t="s">
        <v>2009</v>
      </c>
      <c r="F1080" s="5" t="str">
        <f>TEXT(Feedback[[#This Row],[Checkin Date]],"dddd")</f>
        <v>Thursday</v>
      </c>
      <c r="G1080" s="5" t="str">
        <f>IF(OR(Feedback[[#This Row],[Checkin Day]]="Monday",Feedback[[#This Row],[Checkin Day]]="Tuesday",Feedback[[#This Row],[Checkin Day]]="Wednesday",Feedback[[#This Row],[Checkin Day]]="Thursday"),"Weekdays","Weekends")</f>
        <v>Weekdays</v>
      </c>
      <c r="H1080">
        <v>23</v>
      </c>
      <c r="I10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80" t="s">
        <v>1110</v>
      </c>
      <c r="K1080" t="s">
        <v>37</v>
      </c>
      <c r="L1080" s="1">
        <v>37470</v>
      </c>
      <c r="M1080" s="5">
        <f ca="1">DATEDIF(Feedback[[#This Row],[Date of Birth]],TODAY(),"Y")</f>
        <v>22</v>
      </c>
      <c r="N1080" t="s">
        <v>22</v>
      </c>
      <c r="O1080" t="s">
        <v>23</v>
      </c>
      <c r="P1080">
        <v>4</v>
      </c>
      <c r="Q1080">
        <v>6</v>
      </c>
      <c r="R1080" t="s">
        <v>25</v>
      </c>
      <c r="S1080" t="s">
        <v>28</v>
      </c>
      <c r="T1080" t="s">
        <v>26</v>
      </c>
      <c r="U1080" t="s">
        <v>27</v>
      </c>
      <c r="V1080" t="s">
        <v>26</v>
      </c>
      <c r="W1080" t="s">
        <v>26</v>
      </c>
      <c r="X1080" t="s">
        <v>24</v>
      </c>
      <c r="Y1080" t="s">
        <v>26</v>
      </c>
      <c r="Z1080" s="6">
        <f>VLOOKUP(Feedback[[#This Row],[Staff attitude]],Rating_Range[],2,0)</f>
        <v>4</v>
      </c>
      <c r="AA1080" s="6">
        <f>VLOOKUP(Feedback[[#This Row],[Check-in Process]],Rating_Range[],2,0)</f>
        <v>5</v>
      </c>
      <c r="AB1080" s="6">
        <f>VLOOKUP(Feedback[[#This Row],[Room service]],Rating_Range[],2,0)</f>
        <v>1</v>
      </c>
      <c r="AC1080" s="6">
        <f>VLOOKUP(Feedback[[#This Row],[Room cleanliness]],Rating_Range[],2,0)</f>
        <v>2</v>
      </c>
      <c r="AD1080" s="6">
        <f>VLOOKUP(Feedback[[#This Row],[Food quality]],Rating_Range[],2,0)</f>
        <v>1</v>
      </c>
      <c r="AE1080" s="6">
        <f>VLOOKUP(Feedback[[#This Row],[Variety of food]],Rating_Range[],2,0)</f>
        <v>1</v>
      </c>
      <c r="AF1080" s="6">
        <f>VLOOKUP(Feedback[[#This Row],[Broadband &amp; TV]],Rating_Range[],2,0)</f>
        <v>3</v>
      </c>
      <c r="AG1080" s="6">
        <f>VLOOKUP(Feedback[[#This Row],[Gym]],Rating_Range[],2,0)</f>
        <v>1</v>
      </c>
      <c r="AH1080" s="6">
        <f>AVERAGE(Feedback[[#This Row],[S.A]:[Gymm]])</f>
        <v>2.25</v>
      </c>
      <c r="AI1080" s="6">
        <f>AVERAGE(Feedback[[#This Row],[S.A]:[C-I-P]])</f>
        <v>4.5</v>
      </c>
      <c r="AJ1080" s="6">
        <f>AVERAGE(Feedback[[#This Row],[RM_S]:[RM_C]])</f>
        <v>1.5</v>
      </c>
      <c r="AK1080" s="6">
        <f>AVERAGE(Feedback[[#This Row],[F_Q]:[Var_Food]])</f>
        <v>1</v>
      </c>
      <c r="AL1080" s="6">
        <f>AVERAGE(Feedback[[#This Row],[B &amp; TV]:[Gymm]])</f>
        <v>2</v>
      </c>
    </row>
    <row r="1081" spans="1:38" x14ac:dyDescent="0.3">
      <c r="A1081">
        <v>1080</v>
      </c>
      <c r="B1081" s="1">
        <v>43873</v>
      </c>
      <c r="C1081" s="1">
        <v>43903</v>
      </c>
      <c r="D1081" s="5">
        <f>INT(YEAR(Feedback[[#This Row],[Checkin Date]]))</f>
        <v>2020</v>
      </c>
      <c r="E1081" s="5" t="s">
        <v>2018</v>
      </c>
      <c r="F1081" s="5" t="str">
        <f>TEXT(Feedback[[#This Row],[Checkin Date]],"dddd")</f>
        <v>Wednesday</v>
      </c>
      <c r="G1081" s="5" t="str">
        <f>IF(OR(Feedback[[#This Row],[Checkin Day]]="Monday",Feedback[[#This Row],[Checkin Day]]="Tuesday",Feedback[[#This Row],[Checkin Day]]="Wednesday",Feedback[[#This Row],[Checkin Day]]="Thursday"),"Weekdays","Weekends")</f>
        <v>Weekdays</v>
      </c>
      <c r="H1081">
        <v>30</v>
      </c>
      <c r="I10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81" t="s">
        <v>1111</v>
      </c>
      <c r="K1081" t="s">
        <v>21</v>
      </c>
      <c r="L1081" s="1">
        <v>29143</v>
      </c>
      <c r="M1081" s="5">
        <f ca="1">DATEDIF(Feedback[[#This Row],[Date of Birth]],TODAY(),"Y")</f>
        <v>45</v>
      </c>
      <c r="N1081" t="s">
        <v>35</v>
      </c>
      <c r="O1081" t="s">
        <v>1995</v>
      </c>
      <c r="P1081">
        <v>2</v>
      </c>
      <c r="Q1081">
        <v>8</v>
      </c>
      <c r="R1081" t="s">
        <v>25</v>
      </c>
      <c r="S1081" t="s">
        <v>28</v>
      </c>
      <c r="T1081" t="s">
        <v>25</v>
      </c>
      <c r="U1081" t="s">
        <v>27</v>
      </c>
      <c r="V1081" t="s">
        <v>25</v>
      </c>
      <c r="W1081" t="s">
        <v>26</v>
      </c>
      <c r="X1081" t="s">
        <v>26</v>
      </c>
      <c r="Y1081" t="s">
        <v>26</v>
      </c>
      <c r="Z1081" s="6">
        <f>VLOOKUP(Feedback[[#This Row],[Staff attitude]],Rating_Range[],2,0)</f>
        <v>4</v>
      </c>
      <c r="AA1081" s="6">
        <f>VLOOKUP(Feedback[[#This Row],[Check-in Process]],Rating_Range[],2,0)</f>
        <v>5</v>
      </c>
      <c r="AB1081" s="6">
        <f>VLOOKUP(Feedback[[#This Row],[Room service]],Rating_Range[],2,0)</f>
        <v>4</v>
      </c>
      <c r="AC1081" s="6">
        <f>VLOOKUP(Feedback[[#This Row],[Room cleanliness]],Rating_Range[],2,0)</f>
        <v>2</v>
      </c>
      <c r="AD1081" s="6">
        <f>VLOOKUP(Feedback[[#This Row],[Food quality]],Rating_Range[],2,0)</f>
        <v>4</v>
      </c>
      <c r="AE1081" s="6">
        <f>VLOOKUP(Feedback[[#This Row],[Variety of food]],Rating_Range[],2,0)</f>
        <v>1</v>
      </c>
      <c r="AF1081" s="6">
        <f>VLOOKUP(Feedback[[#This Row],[Broadband &amp; TV]],Rating_Range[],2,0)</f>
        <v>1</v>
      </c>
      <c r="AG1081" s="6">
        <f>VLOOKUP(Feedback[[#This Row],[Gym]],Rating_Range[],2,0)</f>
        <v>1</v>
      </c>
      <c r="AH1081" s="6">
        <f>AVERAGE(Feedback[[#This Row],[S.A]:[Gymm]])</f>
        <v>2.75</v>
      </c>
      <c r="AI1081" s="6">
        <f>AVERAGE(Feedback[[#This Row],[S.A]:[C-I-P]])</f>
        <v>4.5</v>
      </c>
      <c r="AJ1081" s="6">
        <f>AVERAGE(Feedback[[#This Row],[RM_S]:[RM_C]])</f>
        <v>3</v>
      </c>
      <c r="AK1081" s="6">
        <f>AVERAGE(Feedback[[#This Row],[F_Q]:[Var_Food]])</f>
        <v>2.5</v>
      </c>
      <c r="AL1081" s="6">
        <f>AVERAGE(Feedback[[#This Row],[B &amp; TV]:[Gymm]])</f>
        <v>1</v>
      </c>
    </row>
    <row r="1082" spans="1:38" x14ac:dyDescent="0.3">
      <c r="A1082">
        <v>1081</v>
      </c>
      <c r="B1082" s="1">
        <v>43892</v>
      </c>
      <c r="C1082" s="1">
        <v>43910</v>
      </c>
      <c r="D1082" s="5">
        <f>INT(YEAR(Feedback[[#This Row],[Checkin Date]]))</f>
        <v>2020</v>
      </c>
      <c r="E1082" s="5" t="s">
        <v>2017</v>
      </c>
      <c r="F1082" s="5" t="str">
        <f>TEXT(Feedback[[#This Row],[Checkin Date]],"dddd")</f>
        <v>Monday</v>
      </c>
      <c r="G1082" s="5" t="str">
        <f>IF(OR(Feedback[[#This Row],[Checkin Day]]="Monday",Feedback[[#This Row],[Checkin Day]]="Tuesday",Feedback[[#This Row],[Checkin Day]]="Wednesday",Feedback[[#This Row],[Checkin Day]]="Thursday"),"Weekdays","Weekends")</f>
        <v>Weekdays</v>
      </c>
      <c r="H1082">
        <v>18</v>
      </c>
      <c r="I10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82" t="s">
        <v>1112</v>
      </c>
      <c r="K1082" t="s">
        <v>21</v>
      </c>
      <c r="L1082" s="1">
        <v>25191</v>
      </c>
      <c r="M1082" s="5">
        <f ca="1">DATEDIF(Feedback[[#This Row],[Date of Birth]],TODAY(),"Y")</f>
        <v>56</v>
      </c>
      <c r="N1082" t="s">
        <v>22</v>
      </c>
      <c r="O1082" t="s">
        <v>23</v>
      </c>
      <c r="P1082">
        <v>1</v>
      </c>
      <c r="Q1082">
        <v>10</v>
      </c>
      <c r="R1082" t="s">
        <v>24</v>
      </c>
      <c r="S1082" t="s">
        <v>24</v>
      </c>
      <c r="T1082" t="s">
        <v>28</v>
      </c>
      <c r="U1082" t="s">
        <v>28</v>
      </c>
      <c r="V1082" t="s">
        <v>24</v>
      </c>
      <c r="W1082" t="s">
        <v>25</v>
      </c>
      <c r="X1082" t="s">
        <v>25</v>
      </c>
      <c r="Y1082" t="s">
        <v>28</v>
      </c>
      <c r="Z1082" s="6">
        <f>VLOOKUP(Feedback[[#This Row],[Staff attitude]],Rating_Range[],2,0)</f>
        <v>3</v>
      </c>
      <c r="AA1082" s="6">
        <f>VLOOKUP(Feedback[[#This Row],[Check-in Process]],Rating_Range[],2,0)</f>
        <v>3</v>
      </c>
      <c r="AB1082" s="6">
        <f>VLOOKUP(Feedback[[#This Row],[Room service]],Rating_Range[],2,0)</f>
        <v>5</v>
      </c>
      <c r="AC1082" s="6">
        <f>VLOOKUP(Feedback[[#This Row],[Room cleanliness]],Rating_Range[],2,0)</f>
        <v>5</v>
      </c>
      <c r="AD1082" s="6">
        <f>VLOOKUP(Feedback[[#This Row],[Food quality]],Rating_Range[],2,0)</f>
        <v>3</v>
      </c>
      <c r="AE1082" s="6">
        <f>VLOOKUP(Feedback[[#This Row],[Variety of food]],Rating_Range[],2,0)</f>
        <v>4</v>
      </c>
      <c r="AF1082" s="6">
        <f>VLOOKUP(Feedback[[#This Row],[Broadband &amp; TV]],Rating_Range[],2,0)</f>
        <v>4</v>
      </c>
      <c r="AG1082" s="6">
        <f>VLOOKUP(Feedback[[#This Row],[Gym]],Rating_Range[],2,0)</f>
        <v>5</v>
      </c>
      <c r="AH1082" s="6">
        <f>AVERAGE(Feedback[[#This Row],[S.A]:[Gymm]])</f>
        <v>4</v>
      </c>
      <c r="AI1082" s="6">
        <f>AVERAGE(Feedback[[#This Row],[S.A]:[C-I-P]])</f>
        <v>3</v>
      </c>
      <c r="AJ1082" s="6">
        <f>AVERAGE(Feedback[[#This Row],[RM_S]:[RM_C]])</f>
        <v>5</v>
      </c>
      <c r="AK1082" s="6">
        <f>AVERAGE(Feedback[[#This Row],[F_Q]:[Var_Food]])</f>
        <v>3.5</v>
      </c>
      <c r="AL1082" s="6">
        <f>AVERAGE(Feedback[[#This Row],[B &amp; TV]:[Gymm]])</f>
        <v>4.5</v>
      </c>
    </row>
    <row r="1083" spans="1:38" x14ac:dyDescent="0.3">
      <c r="A1083">
        <v>1082</v>
      </c>
      <c r="B1083" s="1">
        <v>44162</v>
      </c>
      <c r="C1083" s="1">
        <v>44184</v>
      </c>
      <c r="D1083" s="5">
        <f>INT(YEAR(Feedback[[#This Row],[Checkin Date]]))</f>
        <v>2020</v>
      </c>
      <c r="E1083" s="5" t="s">
        <v>2015</v>
      </c>
      <c r="F1083" s="5" t="str">
        <f>TEXT(Feedback[[#This Row],[Checkin Date]],"dddd")</f>
        <v>Friday</v>
      </c>
      <c r="G1083" s="5" t="str">
        <f>IF(OR(Feedback[[#This Row],[Checkin Day]]="Monday",Feedback[[#This Row],[Checkin Day]]="Tuesday",Feedback[[#This Row],[Checkin Day]]="Wednesday",Feedback[[#This Row],[Checkin Day]]="Thursday"),"Weekdays","Weekends")</f>
        <v>Weekends</v>
      </c>
      <c r="H1083">
        <v>22</v>
      </c>
      <c r="I10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83" t="s">
        <v>1113</v>
      </c>
      <c r="K1083" t="s">
        <v>37</v>
      </c>
      <c r="L1083" s="1">
        <v>31111</v>
      </c>
      <c r="M1083" s="5">
        <f ca="1">DATEDIF(Feedback[[#This Row],[Date of Birth]],TODAY(),"Y")</f>
        <v>40</v>
      </c>
      <c r="N1083" t="s">
        <v>31</v>
      </c>
      <c r="O1083" t="s">
        <v>1992</v>
      </c>
      <c r="P1083">
        <v>1</v>
      </c>
      <c r="Q1083">
        <v>9</v>
      </c>
      <c r="R1083" t="s">
        <v>26</v>
      </c>
      <c r="S1083" t="s">
        <v>24</v>
      </c>
      <c r="T1083" t="s">
        <v>25</v>
      </c>
      <c r="U1083" t="s">
        <v>26</v>
      </c>
      <c r="V1083" t="s">
        <v>25</v>
      </c>
      <c r="W1083" t="s">
        <v>28</v>
      </c>
      <c r="X1083" t="s">
        <v>27</v>
      </c>
      <c r="Y1083" t="s">
        <v>24</v>
      </c>
      <c r="Z1083" s="6">
        <f>VLOOKUP(Feedback[[#This Row],[Staff attitude]],Rating_Range[],2,0)</f>
        <v>1</v>
      </c>
      <c r="AA1083" s="6">
        <f>VLOOKUP(Feedback[[#This Row],[Check-in Process]],Rating_Range[],2,0)</f>
        <v>3</v>
      </c>
      <c r="AB1083" s="6">
        <f>VLOOKUP(Feedback[[#This Row],[Room service]],Rating_Range[],2,0)</f>
        <v>4</v>
      </c>
      <c r="AC1083" s="6">
        <f>VLOOKUP(Feedback[[#This Row],[Room cleanliness]],Rating_Range[],2,0)</f>
        <v>1</v>
      </c>
      <c r="AD1083" s="6">
        <f>VLOOKUP(Feedback[[#This Row],[Food quality]],Rating_Range[],2,0)</f>
        <v>4</v>
      </c>
      <c r="AE1083" s="6">
        <f>VLOOKUP(Feedback[[#This Row],[Variety of food]],Rating_Range[],2,0)</f>
        <v>5</v>
      </c>
      <c r="AF1083" s="6">
        <f>VLOOKUP(Feedback[[#This Row],[Broadband &amp; TV]],Rating_Range[],2,0)</f>
        <v>2</v>
      </c>
      <c r="AG1083" s="6">
        <f>VLOOKUP(Feedback[[#This Row],[Gym]],Rating_Range[],2,0)</f>
        <v>3</v>
      </c>
      <c r="AH1083" s="6">
        <f>AVERAGE(Feedback[[#This Row],[S.A]:[Gymm]])</f>
        <v>2.875</v>
      </c>
      <c r="AI1083" s="6">
        <f>AVERAGE(Feedback[[#This Row],[S.A]:[C-I-P]])</f>
        <v>2</v>
      </c>
      <c r="AJ1083" s="6">
        <f>AVERAGE(Feedback[[#This Row],[RM_S]:[RM_C]])</f>
        <v>2.5</v>
      </c>
      <c r="AK1083" s="6">
        <f>AVERAGE(Feedback[[#This Row],[F_Q]:[Var_Food]])</f>
        <v>4.5</v>
      </c>
      <c r="AL1083" s="6">
        <f>AVERAGE(Feedback[[#This Row],[B &amp; TV]:[Gymm]])</f>
        <v>2.5</v>
      </c>
    </row>
    <row r="1084" spans="1:38" x14ac:dyDescent="0.3">
      <c r="A1084">
        <v>1083</v>
      </c>
      <c r="B1084" s="1">
        <v>44068</v>
      </c>
      <c r="C1084" s="1">
        <v>44088</v>
      </c>
      <c r="D1084" s="5">
        <f>INT(YEAR(Feedback[[#This Row],[Checkin Date]]))</f>
        <v>2020</v>
      </c>
      <c r="E1084" s="5" t="s">
        <v>2012</v>
      </c>
      <c r="F1084" s="5" t="str">
        <f>TEXT(Feedback[[#This Row],[Checkin Date]],"dddd")</f>
        <v>Tuesday</v>
      </c>
      <c r="G1084" s="5" t="str">
        <f>IF(OR(Feedback[[#This Row],[Checkin Day]]="Monday",Feedback[[#This Row],[Checkin Day]]="Tuesday",Feedback[[#This Row],[Checkin Day]]="Wednesday",Feedback[[#This Row],[Checkin Day]]="Thursday"),"Weekdays","Weekends")</f>
        <v>Weekdays</v>
      </c>
      <c r="H1084">
        <v>20</v>
      </c>
      <c r="I10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84" t="s">
        <v>1114</v>
      </c>
      <c r="K1084" t="s">
        <v>37</v>
      </c>
      <c r="L1084" s="1">
        <v>34945</v>
      </c>
      <c r="M1084" s="5">
        <f ca="1">DATEDIF(Feedback[[#This Row],[Date of Birth]],TODAY(),"Y")</f>
        <v>29</v>
      </c>
      <c r="N1084" t="s">
        <v>22</v>
      </c>
      <c r="O1084" t="s">
        <v>1991</v>
      </c>
      <c r="P1084">
        <v>3</v>
      </c>
      <c r="Q1084">
        <v>9</v>
      </c>
      <c r="R1084" t="s">
        <v>25</v>
      </c>
      <c r="S1084" t="s">
        <v>28</v>
      </c>
      <c r="T1084" t="s">
        <v>24</v>
      </c>
      <c r="U1084" t="s">
        <v>25</v>
      </c>
      <c r="V1084" t="s">
        <v>28</v>
      </c>
      <c r="W1084" t="s">
        <v>26</v>
      </c>
      <c r="X1084" t="s">
        <v>26</v>
      </c>
      <c r="Y1084" t="s">
        <v>28</v>
      </c>
      <c r="Z1084" s="6">
        <f>VLOOKUP(Feedback[[#This Row],[Staff attitude]],Rating_Range[],2,0)</f>
        <v>4</v>
      </c>
      <c r="AA1084" s="6">
        <f>VLOOKUP(Feedback[[#This Row],[Check-in Process]],Rating_Range[],2,0)</f>
        <v>5</v>
      </c>
      <c r="AB1084" s="6">
        <f>VLOOKUP(Feedback[[#This Row],[Room service]],Rating_Range[],2,0)</f>
        <v>3</v>
      </c>
      <c r="AC1084" s="6">
        <f>VLOOKUP(Feedback[[#This Row],[Room cleanliness]],Rating_Range[],2,0)</f>
        <v>4</v>
      </c>
      <c r="AD1084" s="6">
        <f>VLOOKUP(Feedback[[#This Row],[Food quality]],Rating_Range[],2,0)</f>
        <v>5</v>
      </c>
      <c r="AE1084" s="6">
        <f>VLOOKUP(Feedback[[#This Row],[Variety of food]],Rating_Range[],2,0)</f>
        <v>1</v>
      </c>
      <c r="AF1084" s="6">
        <f>VLOOKUP(Feedback[[#This Row],[Broadband &amp; TV]],Rating_Range[],2,0)</f>
        <v>1</v>
      </c>
      <c r="AG1084" s="6">
        <f>VLOOKUP(Feedback[[#This Row],[Gym]],Rating_Range[],2,0)</f>
        <v>5</v>
      </c>
      <c r="AH1084" s="6">
        <f>AVERAGE(Feedback[[#This Row],[S.A]:[Gymm]])</f>
        <v>3.5</v>
      </c>
      <c r="AI1084" s="6">
        <f>AVERAGE(Feedback[[#This Row],[S.A]:[C-I-P]])</f>
        <v>4.5</v>
      </c>
      <c r="AJ1084" s="6">
        <f>AVERAGE(Feedback[[#This Row],[RM_S]:[RM_C]])</f>
        <v>3.5</v>
      </c>
      <c r="AK1084" s="6">
        <f>AVERAGE(Feedback[[#This Row],[F_Q]:[Var_Food]])</f>
        <v>3</v>
      </c>
      <c r="AL1084" s="6">
        <f>AVERAGE(Feedback[[#This Row],[B &amp; TV]:[Gymm]])</f>
        <v>3</v>
      </c>
    </row>
    <row r="1085" spans="1:38" x14ac:dyDescent="0.3">
      <c r="A1085">
        <v>1084</v>
      </c>
      <c r="B1085" s="1">
        <v>44546</v>
      </c>
      <c r="C1085" s="1">
        <v>44554</v>
      </c>
      <c r="D1085" s="5">
        <f>INT(YEAR(Feedback[[#This Row],[Checkin Date]]))</f>
        <v>2021</v>
      </c>
      <c r="E1085" s="5" t="s">
        <v>2010</v>
      </c>
      <c r="F1085" s="5" t="str">
        <f>TEXT(Feedback[[#This Row],[Checkin Date]],"dddd")</f>
        <v>Thursday</v>
      </c>
      <c r="G1085" s="5" t="str">
        <f>IF(OR(Feedback[[#This Row],[Checkin Day]]="Monday",Feedback[[#This Row],[Checkin Day]]="Tuesday",Feedback[[#This Row],[Checkin Day]]="Wednesday",Feedback[[#This Row],[Checkin Day]]="Thursday"),"Weekdays","Weekends")</f>
        <v>Weekdays</v>
      </c>
      <c r="H1085">
        <v>8</v>
      </c>
      <c r="I10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85" t="s">
        <v>1115</v>
      </c>
      <c r="K1085" t="s">
        <v>37</v>
      </c>
      <c r="L1085" s="1">
        <v>18710</v>
      </c>
      <c r="M1085" s="5">
        <f ca="1">DATEDIF(Feedback[[#This Row],[Date of Birth]],TODAY(),"Y")</f>
        <v>74</v>
      </c>
      <c r="N1085" t="s">
        <v>22</v>
      </c>
      <c r="O1085" t="s">
        <v>23</v>
      </c>
      <c r="P1085">
        <v>4</v>
      </c>
      <c r="Q1085">
        <v>9</v>
      </c>
      <c r="R1085" t="s">
        <v>28</v>
      </c>
      <c r="S1085" t="s">
        <v>25</v>
      </c>
      <c r="T1085" t="s">
        <v>25</v>
      </c>
      <c r="U1085" t="s">
        <v>27</v>
      </c>
      <c r="V1085" t="s">
        <v>27</v>
      </c>
      <c r="W1085" t="s">
        <v>26</v>
      </c>
      <c r="X1085" t="s">
        <v>27</v>
      </c>
      <c r="Y1085" t="s">
        <v>26</v>
      </c>
      <c r="Z1085" s="6">
        <f>VLOOKUP(Feedback[[#This Row],[Staff attitude]],Rating_Range[],2,0)</f>
        <v>5</v>
      </c>
      <c r="AA1085" s="6">
        <f>VLOOKUP(Feedback[[#This Row],[Check-in Process]],Rating_Range[],2,0)</f>
        <v>4</v>
      </c>
      <c r="AB1085" s="6">
        <f>VLOOKUP(Feedback[[#This Row],[Room service]],Rating_Range[],2,0)</f>
        <v>4</v>
      </c>
      <c r="AC1085" s="6">
        <f>VLOOKUP(Feedback[[#This Row],[Room cleanliness]],Rating_Range[],2,0)</f>
        <v>2</v>
      </c>
      <c r="AD1085" s="6">
        <f>VLOOKUP(Feedback[[#This Row],[Food quality]],Rating_Range[],2,0)</f>
        <v>2</v>
      </c>
      <c r="AE1085" s="6">
        <f>VLOOKUP(Feedback[[#This Row],[Variety of food]],Rating_Range[],2,0)</f>
        <v>1</v>
      </c>
      <c r="AF1085" s="6">
        <f>VLOOKUP(Feedback[[#This Row],[Broadband &amp; TV]],Rating_Range[],2,0)</f>
        <v>2</v>
      </c>
      <c r="AG1085" s="6">
        <f>VLOOKUP(Feedback[[#This Row],[Gym]],Rating_Range[],2,0)</f>
        <v>1</v>
      </c>
      <c r="AH1085" s="6">
        <f>AVERAGE(Feedback[[#This Row],[S.A]:[Gymm]])</f>
        <v>2.625</v>
      </c>
      <c r="AI1085" s="6">
        <f>AVERAGE(Feedback[[#This Row],[S.A]:[C-I-P]])</f>
        <v>4.5</v>
      </c>
      <c r="AJ1085" s="6">
        <f>AVERAGE(Feedback[[#This Row],[RM_S]:[RM_C]])</f>
        <v>3</v>
      </c>
      <c r="AK1085" s="6">
        <f>AVERAGE(Feedback[[#This Row],[F_Q]:[Var_Food]])</f>
        <v>1.5</v>
      </c>
      <c r="AL1085" s="6">
        <f>AVERAGE(Feedback[[#This Row],[B &amp; TV]:[Gymm]])</f>
        <v>1.5</v>
      </c>
    </row>
    <row r="1086" spans="1:38" x14ac:dyDescent="0.3">
      <c r="A1086">
        <v>1085</v>
      </c>
      <c r="B1086" s="1">
        <v>44273</v>
      </c>
      <c r="C1086" s="1">
        <v>44303</v>
      </c>
      <c r="D1086" s="5">
        <f>INT(YEAR(Feedback[[#This Row],[Checkin Date]]))</f>
        <v>2021</v>
      </c>
      <c r="E1086" s="5" t="s">
        <v>2017</v>
      </c>
      <c r="F1086" s="5" t="str">
        <f>TEXT(Feedback[[#This Row],[Checkin Date]],"dddd")</f>
        <v>Thursday</v>
      </c>
      <c r="G1086" s="5" t="str">
        <f>IF(OR(Feedback[[#This Row],[Checkin Day]]="Monday",Feedback[[#This Row],[Checkin Day]]="Tuesday",Feedback[[#This Row],[Checkin Day]]="Wednesday",Feedback[[#This Row],[Checkin Day]]="Thursday"),"Weekdays","Weekends")</f>
        <v>Weekdays</v>
      </c>
      <c r="H1086">
        <v>30</v>
      </c>
      <c r="I10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86" t="s">
        <v>1116</v>
      </c>
      <c r="K1086" t="s">
        <v>37</v>
      </c>
      <c r="L1086" s="1">
        <v>19315</v>
      </c>
      <c r="M1086" s="5">
        <f ca="1">DATEDIF(Feedback[[#This Row],[Date of Birth]],TODAY(),"Y")</f>
        <v>72</v>
      </c>
      <c r="N1086" t="s">
        <v>31</v>
      </c>
      <c r="O1086" t="s">
        <v>1993</v>
      </c>
      <c r="P1086">
        <v>5</v>
      </c>
      <c r="Q1086">
        <v>9</v>
      </c>
      <c r="R1086" t="s">
        <v>24</v>
      </c>
      <c r="S1086" t="s">
        <v>26</v>
      </c>
      <c r="T1086" t="s">
        <v>27</v>
      </c>
      <c r="U1086" t="s">
        <v>27</v>
      </c>
      <c r="V1086" t="s">
        <v>27</v>
      </c>
      <c r="W1086" t="s">
        <v>27</v>
      </c>
      <c r="X1086" t="s">
        <v>27</v>
      </c>
      <c r="Y1086" t="s">
        <v>28</v>
      </c>
      <c r="Z1086" s="6">
        <f>VLOOKUP(Feedback[[#This Row],[Staff attitude]],Rating_Range[],2,0)</f>
        <v>3</v>
      </c>
      <c r="AA1086" s="6">
        <f>VLOOKUP(Feedback[[#This Row],[Check-in Process]],Rating_Range[],2,0)</f>
        <v>1</v>
      </c>
      <c r="AB1086" s="6">
        <f>VLOOKUP(Feedback[[#This Row],[Room service]],Rating_Range[],2,0)</f>
        <v>2</v>
      </c>
      <c r="AC1086" s="6">
        <f>VLOOKUP(Feedback[[#This Row],[Room cleanliness]],Rating_Range[],2,0)</f>
        <v>2</v>
      </c>
      <c r="AD1086" s="6">
        <f>VLOOKUP(Feedback[[#This Row],[Food quality]],Rating_Range[],2,0)</f>
        <v>2</v>
      </c>
      <c r="AE1086" s="6">
        <f>VLOOKUP(Feedback[[#This Row],[Variety of food]],Rating_Range[],2,0)</f>
        <v>2</v>
      </c>
      <c r="AF1086" s="6">
        <f>VLOOKUP(Feedback[[#This Row],[Broadband &amp; TV]],Rating_Range[],2,0)</f>
        <v>2</v>
      </c>
      <c r="AG1086" s="6">
        <f>VLOOKUP(Feedback[[#This Row],[Gym]],Rating_Range[],2,0)</f>
        <v>5</v>
      </c>
      <c r="AH1086" s="6">
        <f>AVERAGE(Feedback[[#This Row],[S.A]:[Gymm]])</f>
        <v>2.375</v>
      </c>
      <c r="AI1086" s="6">
        <f>AVERAGE(Feedback[[#This Row],[S.A]:[C-I-P]])</f>
        <v>2</v>
      </c>
      <c r="AJ1086" s="6">
        <f>AVERAGE(Feedback[[#This Row],[RM_S]:[RM_C]])</f>
        <v>2</v>
      </c>
      <c r="AK1086" s="6">
        <f>AVERAGE(Feedback[[#This Row],[F_Q]:[Var_Food]])</f>
        <v>2</v>
      </c>
      <c r="AL1086" s="6">
        <f>AVERAGE(Feedback[[#This Row],[B &amp; TV]:[Gymm]])</f>
        <v>3.5</v>
      </c>
    </row>
    <row r="1087" spans="1:38" x14ac:dyDescent="0.3">
      <c r="A1087">
        <v>1086</v>
      </c>
      <c r="B1087" s="1">
        <v>44106</v>
      </c>
      <c r="C1087" s="1">
        <v>44117</v>
      </c>
      <c r="D1087" s="5">
        <f>INT(YEAR(Feedback[[#This Row],[Checkin Date]]))</f>
        <v>2020</v>
      </c>
      <c r="E1087" s="5" t="s">
        <v>2013</v>
      </c>
      <c r="F1087" s="5" t="str">
        <f>TEXT(Feedback[[#This Row],[Checkin Date]],"dddd")</f>
        <v>Friday</v>
      </c>
      <c r="G1087" s="5" t="str">
        <f>IF(OR(Feedback[[#This Row],[Checkin Day]]="Monday",Feedback[[#This Row],[Checkin Day]]="Tuesday",Feedback[[#This Row],[Checkin Day]]="Wednesday",Feedback[[#This Row],[Checkin Day]]="Thursday"),"Weekdays","Weekends")</f>
        <v>Weekends</v>
      </c>
      <c r="H1087">
        <v>11</v>
      </c>
      <c r="I10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87" t="s">
        <v>1117</v>
      </c>
      <c r="K1087" t="s">
        <v>37</v>
      </c>
      <c r="L1087" s="1">
        <v>29552</v>
      </c>
      <c r="M1087" s="5">
        <f ca="1">DATEDIF(Feedback[[#This Row],[Date of Birth]],TODAY(),"Y")</f>
        <v>44</v>
      </c>
      <c r="N1087" t="s">
        <v>22</v>
      </c>
      <c r="O1087" t="s">
        <v>1991</v>
      </c>
      <c r="P1087">
        <v>5</v>
      </c>
      <c r="Q1087">
        <v>4</v>
      </c>
      <c r="R1087" t="s">
        <v>25</v>
      </c>
      <c r="S1087" t="s">
        <v>25</v>
      </c>
      <c r="T1087" t="s">
        <v>28</v>
      </c>
      <c r="U1087" t="s">
        <v>28</v>
      </c>
      <c r="V1087" t="s">
        <v>26</v>
      </c>
      <c r="W1087" t="s">
        <v>28</v>
      </c>
      <c r="X1087" t="s">
        <v>26</v>
      </c>
      <c r="Y1087" t="s">
        <v>26</v>
      </c>
      <c r="Z1087" s="6">
        <f>VLOOKUP(Feedback[[#This Row],[Staff attitude]],Rating_Range[],2,0)</f>
        <v>4</v>
      </c>
      <c r="AA1087" s="6">
        <f>VLOOKUP(Feedback[[#This Row],[Check-in Process]],Rating_Range[],2,0)</f>
        <v>4</v>
      </c>
      <c r="AB1087" s="6">
        <f>VLOOKUP(Feedback[[#This Row],[Room service]],Rating_Range[],2,0)</f>
        <v>5</v>
      </c>
      <c r="AC1087" s="6">
        <f>VLOOKUP(Feedback[[#This Row],[Room cleanliness]],Rating_Range[],2,0)</f>
        <v>5</v>
      </c>
      <c r="AD1087" s="6">
        <f>VLOOKUP(Feedback[[#This Row],[Food quality]],Rating_Range[],2,0)</f>
        <v>1</v>
      </c>
      <c r="AE1087" s="6">
        <f>VLOOKUP(Feedback[[#This Row],[Variety of food]],Rating_Range[],2,0)</f>
        <v>5</v>
      </c>
      <c r="AF1087" s="6">
        <f>VLOOKUP(Feedback[[#This Row],[Broadband &amp; TV]],Rating_Range[],2,0)</f>
        <v>1</v>
      </c>
      <c r="AG1087" s="6">
        <f>VLOOKUP(Feedback[[#This Row],[Gym]],Rating_Range[],2,0)</f>
        <v>1</v>
      </c>
      <c r="AH1087" s="6">
        <f>AVERAGE(Feedback[[#This Row],[S.A]:[Gymm]])</f>
        <v>3.25</v>
      </c>
      <c r="AI1087" s="6">
        <f>AVERAGE(Feedback[[#This Row],[S.A]:[C-I-P]])</f>
        <v>4</v>
      </c>
      <c r="AJ1087" s="6">
        <f>AVERAGE(Feedback[[#This Row],[RM_S]:[RM_C]])</f>
        <v>5</v>
      </c>
      <c r="AK1087" s="6">
        <f>AVERAGE(Feedback[[#This Row],[F_Q]:[Var_Food]])</f>
        <v>3</v>
      </c>
      <c r="AL1087" s="6">
        <f>AVERAGE(Feedback[[#This Row],[B &amp; TV]:[Gymm]])</f>
        <v>1</v>
      </c>
    </row>
    <row r="1088" spans="1:38" x14ac:dyDescent="0.3">
      <c r="A1088">
        <v>1087</v>
      </c>
      <c r="B1088" s="1">
        <v>44636</v>
      </c>
      <c r="C1088" s="1">
        <v>44663</v>
      </c>
      <c r="D1088" s="5">
        <f>INT(YEAR(Feedback[[#This Row],[Checkin Date]]))</f>
        <v>2022</v>
      </c>
      <c r="E1088" s="5" t="s">
        <v>2017</v>
      </c>
      <c r="F1088" s="5" t="str">
        <f>TEXT(Feedback[[#This Row],[Checkin Date]],"dddd")</f>
        <v>Wednesday</v>
      </c>
      <c r="G1088" s="5" t="str">
        <f>IF(OR(Feedback[[#This Row],[Checkin Day]]="Monday",Feedback[[#This Row],[Checkin Day]]="Tuesday",Feedback[[#This Row],[Checkin Day]]="Wednesday",Feedback[[#This Row],[Checkin Day]]="Thursday"),"Weekdays","Weekends")</f>
        <v>Weekdays</v>
      </c>
      <c r="H1088">
        <v>27</v>
      </c>
      <c r="I10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88" t="s">
        <v>1118</v>
      </c>
      <c r="K1088" t="s">
        <v>21</v>
      </c>
      <c r="L1088" s="1">
        <v>23013</v>
      </c>
      <c r="M1088" s="5">
        <f ca="1">DATEDIF(Feedback[[#This Row],[Date of Birth]],TODAY(),"Y")</f>
        <v>62</v>
      </c>
      <c r="N1088" t="s">
        <v>31</v>
      </c>
      <c r="O1088" t="s">
        <v>1991</v>
      </c>
      <c r="P1088">
        <v>3</v>
      </c>
      <c r="Q1088">
        <v>8</v>
      </c>
      <c r="R1088" t="s">
        <v>25</v>
      </c>
      <c r="S1088" t="s">
        <v>28</v>
      </c>
      <c r="T1088" t="s">
        <v>25</v>
      </c>
      <c r="U1088" t="s">
        <v>27</v>
      </c>
      <c r="V1088" t="s">
        <v>25</v>
      </c>
      <c r="W1088" t="s">
        <v>27</v>
      </c>
      <c r="X1088" t="s">
        <v>28</v>
      </c>
      <c r="Y1088" t="s">
        <v>24</v>
      </c>
      <c r="Z1088" s="6">
        <f>VLOOKUP(Feedback[[#This Row],[Staff attitude]],Rating_Range[],2,0)</f>
        <v>4</v>
      </c>
      <c r="AA1088" s="6">
        <f>VLOOKUP(Feedback[[#This Row],[Check-in Process]],Rating_Range[],2,0)</f>
        <v>5</v>
      </c>
      <c r="AB1088" s="6">
        <f>VLOOKUP(Feedback[[#This Row],[Room service]],Rating_Range[],2,0)</f>
        <v>4</v>
      </c>
      <c r="AC1088" s="6">
        <f>VLOOKUP(Feedback[[#This Row],[Room cleanliness]],Rating_Range[],2,0)</f>
        <v>2</v>
      </c>
      <c r="AD1088" s="6">
        <f>VLOOKUP(Feedback[[#This Row],[Food quality]],Rating_Range[],2,0)</f>
        <v>4</v>
      </c>
      <c r="AE1088" s="6">
        <f>VLOOKUP(Feedback[[#This Row],[Variety of food]],Rating_Range[],2,0)</f>
        <v>2</v>
      </c>
      <c r="AF1088" s="6">
        <f>VLOOKUP(Feedback[[#This Row],[Broadband &amp; TV]],Rating_Range[],2,0)</f>
        <v>5</v>
      </c>
      <c r="AG1088" s="6">
        <f>VLOOKUP(Feedback[[#This Row],[Gym]],Rating_Range[],2,0)</f>
        <v>3</v>
      </c>
      <c r="AH1088" s="6">
        <f>AVERAGE(Feedback[[#This Row],[S.A]:[Gymm]])</f>
        <v>3.625</v>
      </c>
      <c r="AI1088" s="6">
        <f>AVERAGE(Feedback[[#This Row],[S.A]:[C-I-P]])</f>
        <v>4.5</v>
      </c>
      <c r="AJ1088" s="6">
        <f>AVERAGE(Feedback[[#This Row],[RM_S]:[RM_C]])</f>
        <v>3</v>
      </c>
      <c r="AK1088" s="6">
        <f>AVERAGE(Feedback[[#This Row],[F_Q]:[Var_Food]])</f>
        <v>3</v>
      </c>
      <c r="AL1088" s="6">
        <f>AVERAGE(Feedback[[#This Row],[B &amp; TV]:[Gymm]])</f>
        <v>4</v>
      </c>
    </row>
    <row r="1089" spans="1:38" x14ac:dyDescent="0.3">
      <c r="A1089">
        <v>1088</v>
      </c>
      <c r="B1089" s="1">
        <v>44364</v>
      </c>
      <c r="C1089" s="1">
        <v>44372</v>
      </c>
      <c r="D1089" s="5">
        <f>INT(YEAR(Feedback[[#This Row],[Checkin Date]]))</f>
        <v>2021</v>
      </c>
      <c r="E1089" s="5" t="s">
        <v>2009</v>
      </c>
      <c r="F1089" s="5" t="str">
        <f>TEXT(Feedback[[#This Row],[Checkin Date]],"dddd")</f>
        <v>Thursday</v>
      </c>
      <c r="G1089" s="5" t="str">
        <f>IF(OR(Feedback[[#This Row],[Checkin Day]]="Monday",Feedback[[#This Row],[Checkin Day]]="Tuesday",Feedback[[#This Row],[Checkin Day]]="Wednesday",Feedback[[#This Row],[Checkin Day]]="Thursday"),"Weekdays","Weekends")</f>
        <v>Weekdays</v>
      </c>
      <c r="H1089">
        <v>8</v>
      </c>
      <c r="I10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89" t="s">
        <v>1119</v>
      </c>
      <c r="K1089" t="s">
        <v>21</v>
      </c>
      <c r="L1089" s="1">
        <v>35794</v>
      </c>
      <c r="M1089" s="5">
        <f ca="1">DATEDIF(Feedback[[#This Row],[Date of Birth]],TODAY(),"Y")</f>
        <v>27</v>
      </c>
      <c r="N1089" t="s">
        <v>35</v>
      </c>
      <c r="O1089" t="s">
        <v>1995</v>
      </c>
      <c r="P1089">
        <v>5</v>
      </c>
      <c r="Q1089">
        <v>9</v>
      </c>
      <c r="R1089" t="s">
        <v>28</v>
      </c>
      <c r="S1089" t="s">
        <v>25</v>
      </c>
      <c r="T1089" t="s">
        <v>24</v>
      </c>
      <c r="U1089" t="s">
        <v>25</v>
      </c>
      <c r="V1089" t="s">
        <v>27</v>
      </c>
      <c r="W1089" t="s">
        <v>26</v>
      </c>
      <c r="X1089" t="s">
        <v>26</v>
      </c>
      <c r="Y1089" t="s">
        <v>25</v>
      </c>
      <c r="Z1089" s="6">
        <f>VLOOKUP(Feedback[[#This Row],[Staff attitude]],Rating_Range[],2,0)</f>
        <v>5</v>
      </c>
      <c r="AA1089" s="6">
        <f>VLOOKUP(Feedback[[#This Row],[Check-in Process]],Rating_Range[],2,0)</f>
        <v>4</v>
      </c>
      <c r="AB1089" s="6">
        <f>VLOOKUP(Feedback[[#This Row],[Room service]],Rating_Range[],2,0)</f>
        <v>3</v>
      </c>
      <c r="AC1089" s="6">
        <f>VLOOKUP(Feedback[[#This Row],[Room cleanliness]],Rating_Range[],2,0)</f>
        <v>4</v>
      </c>
      <c r="AD1089" s="6">
        <f>VLOOKUP(Feedback[[#This Row],[Food quality]],Rating_Range[],2,0)</f>
        <v>2</v>
      </c>
      <c r="AE1089" s="6">
        <f>VLOOKUP(Feedback[[#This Row],[Variety of food]],Rating_Range[],2,0)</f>
        <v>1</v>
      </c>
      <c r="AF1089" s="6">
        <f>VLOOKUP(Feedback[[#This Row],[Broadband &amp; TV]],Rating_Range[],2,0)</f>
        <v>1</v>
      </c>
      <c r="AG1089" s="6">
        <f>VLOOKUP(Feedback[[#This Row],[Gym]],Rating_Range[],2,0)</f>
        <v>4</v>
      </c>
      <c r="AH1089" s="6">
        <f>AVERAGE(Feedback[[#This Row],[S.A]:[Gymm]])</f>
        <v>3</v>
      </c>
      <c r="AI1089" s="6">
        <f>AVERAGE(Feedback[[#This Row],[S.A]:[C-I-P]])</f>
        <v>4.5</v>
      </c>
      <c r="AJ1089" s="6">
        <f>AVERAGE(Feedback[[#This Row],[RM_S]:[RM_C]])</f>
        <v>3.5</v>
      </c>
      <c r="AK1089" s="6">
        <f>AVERAGE(Feedback[[#This Row],[F_Q]:[Var_Food]])</f>
        <v>1.5</v>
      </c>
      <c r="AL1089" s="6">
        <f>AVERAGE(Feedback[[#This Row],[B &amp; TV]:[Gymm]])</f>
        <v>2.5</v>
      </c>
    </row>
    <row r="1090" spans="1:38" x14ac:dyDescent="0.3">
      <c r="A1090">
        <v>1089</v>
      </c>
      <c r="B1090" s="1">
        <v>44365</v>
      </c>
      <c r="C1090" s="1">
        <v>44383</v>
      </c>
      <c r="D1090" s="5">
        <f>INT(YEAR(Feedback[[#This Row],[Checkin Date]]))</f>
        <v>2021</v>
      </c>
      <c r="E1090" s="5" t="s">
        <v>2009</v>
      </c>
      <c r="F1090" s="5" t="str">
        <f>TEXT(Feedback[[#This Row],[Checkin Date]],"dddd")</f>
        <v>Friday</v>
      </c>
      <c r="G1090" s="5" t="str">
        <f>IF(OR(Feedback[[#This Row],[Checkin Day]]="Monday",Feedback[[#This Row],[Checkin Day]]="Tuesday",Feedback[[#This Row],[Checkin Day]]="Wednesday",Feedback[[#This Row],[Checkin Day]]="Thursday"),"Weekdays","Weekends")</f>
        <v>Weekends</v>
      </c>
      <c r="H1090">
        <v>18</v>
      </c>
      <c r="I10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90" t="s">
        <v>1120</v>
      </c>
      <c r="K1090" t="s">
        <v>37</v>
      </c>
      <c r="L1090" s="1">
        <v>26625</v>
      </c>
      <c r="M1090" s="5">
        <f ca="1">DATEDIF(Feedback[[#This Row],[Date of Birth]],TODAY(),"Y")</f>
        <v>52</v>
      </c>
      <c r="N1090" t="s">
        <v>22</v>
      </c>
      <c r="O1090" t="s">
        <v>23</v>
      </c>
      <c r="P1090">
        <v>3</v>
      </c>
      <c r="Q1090">
        <v>9</v>
      </c>
      <c r="R1090" t="s">
        <v>25</v>
      </c>
      <c r="S1090" t="s">
        <v>25</v>
      </c>
      <c r="T1090" t="s">
        <v>28</v>
      </c>
      <c r="U1090" t="s">
        <v>27</v>
      </c>
      <c r="V1090" t="s">
        <v>25</v>
      </c>
      <c r="W1090" t="s">
        <v>26</v>
      </c>
      <c r="X1090" t="s">
        <v>25</v>
      </c>
      <c r="Y1090" t="s">
        <v>26</v>
      </c>
      <c r="Z1090" s="6">
        <f>VLOOKUP(Feedback[[#This Row],[Staff attitude]],Rating_Range[],2,0)</f>
        <v>4</v>
      </c>
      <c r="AA1090" s="6">
        <f>VLOOKUP(Feedback[[#This Row],[Check-in Process]],Rating_Range[],2,0)</f>
        <v>4</v>
      </c>
      <c r="AB1090" s="6">
        <f>VLOOKUP(Feedback[[#This Row],[Room service]],Rating_Range[],2,0)</f>
        <v>5</v>
      </c>
      <c r="AC1090" s="6">
        <f>VLOOKUP(Feedback[[#This Row],[Room cleanliness]],Rating_Range[],2,0)</f>
        <v>2</v>
      </c>
      <c r="AD1090" s="6">
        <f>VLOOKUP(Feedback[[#This Row],[Food quality]],Rating_Range[],2,0)</f>
        <v>4</v>
      </c>
      <c r="AE1090" s="6">
        <f>VLOOKUP(Feedback[[#This Row],[Variety of food]],Rating_Range[],2,0)</f>
        <v>1</v>
      </c>
      <c r="AF1090" s="6">
        <f>VLOOKUP(Feedback[[#This Row],[Broadband &amp; TV]],Rating_Range[],2,0)</f>
        <v>4</v>
      </c>
      <c r="AG1090" s="6">
        <f>VLOOKUP(Feedback[[#This Row],[Gym]],Rating_Range[],2,0)</f>
        <v>1</v>
      </c>
      <c r="AH1090" s="6">
        <f>AVERAGE(Feedback[[#This Row],[S.A]:[Gymm]])</f>
        <v>3.125</v>
      </c>
      <c r="AI1090" s="6">
        <f>AVERAGE(Feedback[[#This Row],[S.A]:[C-I-P]])</f>
        <v>4</v>
      </c>
      <c r="AJ1090" s="6">
        <f>AVERAGE(Feedback[[#This Row],[RM_S]:[RM_C]])</f>
        <v>3.5</v>
      </c>
      <c r="AK1090" s="6">
        <f>AVERAGE(Feedback[[#This Row],[F_Q]:[Var_Food]])</f>
        <v>2.5</v>
      </c>
      <c r="AL1090" s="6">
        <f>AVERAGE(Feedback[[#This Row],[B &amp; TV]:[Gymm]])</f>
        <v>2.5</v>
      </c>
    </row>
    <row r="1091" spans="1:38" x14ac:dyDescent="0.3">
      <c r="A1091">
        <v>1090</v>
      </c>
      <c r="B1091" s="1">
        <v>44414</v>
      </c>
      <c r="C1091" s="1">
        <v>44426</v>
      </c>
      <c r="D1091" s="5">
        <f>INT(YEAR(Feedback[[#This Row],[Checkin Date]]))</f>
        <v>2021</v>
      </c>
      <c r="E1091" s="5" t="s">
        <v>2012</v>
      </c>
      <c r="F1091" s="5" t="str">
        <f>TEXT(Feedback[[#This Row],[Checkin Date]],"dddd")</f>
        <v>Friday</v>
      </c>
      <c r="G1091" s="5" t="str">
        <f>IF(OR(Feedback[[#This Row],[Checkin Day]]="Monday",Feedback[[#This Row],[Checkin Day]]="Tuesday",Feedback[[#This Row],[Checkin Day]]="Wednesday",Feedback[[#This Row],[Checkin Day]]="Thursday"),"Weekdays","Weekends")</f>
        <v>Weekends</v>
      </c>
      <c r="H1091">
        <v>12</v>
      </c>
      <c r="I10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91" t="s">
        <v>1121</v>
      </c>
      <c r="K1091" t="s">
        <v>21</v>
      </c>
      <c r="L1091" s="1">
        <v>36764</v>
      </c>
      <c r="M1091" s="5">
        <f ca="1">DATEDIF(Feedback[[#This Row],[Date of Birth]],TODAY(),"Y")</f>
        <v>24</v>
      </c>
      <c r="N1091" t="s">
        <v>22</v>
      </c>
      <c r="O1091" t="s">
        <v>23</v>
      </c>
      <c r="P1091">
        <v>5</v>
      </c>
      <c r="Q1091">
        <v>8</v>
      </c>
      <c r="R1091" t="s">
        <v>28</v>
      </c>
      <c r="S1091" t="s">
        <v>24</v>
      </c>
      <c r="T1091" t="s">
        <v>25</v>
      </c>
      <c r="U1091" t="s">
        <v>27</v>
      </c>
      <c r="V1091" t="s">
        <v>24</v>
      </c>
      <c r="W1091" t="s">
        <v>26</v>
      </c>
      <c r="X1091" t="s">
        <v>28</v>
      </c>
      <c r="Y1091" t="s">
        <v>27</v>
      </c>
      <c r="Z1091" s="6">
        <f>VLOOKUP(Feedback[[#This Row],[Staff attitude]],Rating_Range[],2,0)</f>
        <v>5</v>
      </c>
      <c r="AA1091" s="6">
        <f>VLOOKUP(Feedback[[#This Row],[Check-in Process]],Rating_Range[],2,0)</f>
        <v>3</v>
      </c>
      <c r="AB1091" s="6">
        <f>VLOOKUP(Feedback[[#This Row],[Room service]],Rating_Range[],2,0)</f>
        <v>4</v>
      </c>
      <c r="AC1091" s="6">
        <f>VLOOKUP(Feedback[[#This Row],[Room cleanliness]],Rating_Range[],2,0)</f>
        <v>2</v>
      </c>
      <c r="AD1091" s="6">
        <f>VLOOKUP(Feedback[[#This Row],[Food quality]],Rating_Range[],2,0)</f>
        <v>3</v>
      </c>
      <c r="AE1091" s="6">
        <f>VLOOKUP(Feedback[[#This Row],[Variety of food]],Rating_Range[],2,0)</f>
        <v>1</v>
      </c>
      <c r="AF1091" s="6">
        <f>VLOOKUP(Feedback[[#This Row],[Broadband &amp; TV]],Rating_Range[],2,0)</f>
        <v>5</v>
      </c>
      <c r="AG1091" s="6">
        <f>VLOOKUP(Feedback[[#This Row],[Gym]],Rating_Range[],2,0)</f>
        <v>2</v>
      </c>
      <c r="AH1091" s="6">
        <f>AVERAGE(Feedback[[#This Row],[S.A]:[Gymm]])</f>
        <v>3.125</v>
      </c>
      <c r="AI1091" s="6">
        <f>AVERAGE(Feedback[[#This Row],[S.A]:[C-I-P]])</f>
        <v>4</v>
      </c>
      <c r="AJ1091" s="6">
        <f>AVERAGE(Feedback[[#This Row],[RM_S]:[RM_C]])</f>
        <v>3</v>
      </c>
      <c r="AK1091" s="6">
        <f>AVERAGE(Feedback[[#This Row],[F_Q]:[Var_Food]])</f>
        <v>2</v>
      </c>
      <c r="AL1091" s="6">
        <f>AVERAGE(Feedback[[#This Row],[B &amp; TV]:[Gymm]])</f>
        <v>3.5</v>
      </c>
    </row>
    <row r="1092" spans="1:38" x14ac:dyDescent="0.3">
      <c r="A1092">
        <v>1091</v>
      </c>
      <c r="B1092" s="1">
        <v>44206</v>
      </c>
      <c r="C1092" s="1">
        <v>44220</v>
      </c>
      <c r="D1092" s="5">
        <f>INT(YEAR(Feedback[[#This Row],[Checkin Date]]))</f>
        <v>2021</v>
      </c>
      <c r="E1092" s="5" t="s">
        <v>2014</v>
      </c>
      <c r="F1092" s="5" t="str">
        <f>TEXT(Feedback[[#This Row],[Checkin Date]],"dddd")</f>
        <v>Sunday</v>
      </c>
      <c r="G1092" s="5" t="str">
        <f>IF(OR(Feedback[[#This Row],[Checkin Day]]="Monday",Feedback[[#This Row],[Checkin Day]]="Tuesday",Feedback[[#This Row],[Checkin Day]]="Wednesday",Feedback[[#This Row],[Checkin Day]]="Thursday"),"Weekdays","Weekends")</f>
        <v>Weekends</v>
      </c>
      <c r="H1092">
        <v>14</v>
      </c>
      <c r="I10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92" t="s">
        <v>1122</v>
      </c>
      <c r="K1092" t="s">
        <v>21</v>
      </c>
      <c r="L1092" s="1">
        <v>34334</v>
      </c>
      <c r="M1092" s="5">
        <f ca="1">DATEDIF(Feedback[[#This Row],[Date of Birth]],TODAY(),"Y")</f>
        <v>31</v>
      </c>
      <c r="N1092" t="s">
        <v>31</v>
      </c>
      <c r="O1092" t="s">
        <v>1992</v>
      </c>
      <c r="P1092">
        <v>2</v>
      </c>
      <c r="Q1092">
        <v>7</v>
      </c>
      <c r="R1092" t="s">
        <v>28</v>
      </c>
      <c r="S1092" t="s">
        <v>24</v>
      </c>
      <c r="T1092" t="s">
        <v>28</v>
      </c>
      <c r="U1092" t="s">
        <v>24</v>
      </c>
      <c r="V1092" t="s">
        <v>26</v>
      </c>
      <c r="W1092" t="s">
        <v>26</v>
      </c>
      <c r="X1092" t="s">
        <v>28</v>
      </c>
      <c r="Y1092" t="s">
        <v>28</v>
      </c>
      <c r="Z1092" s="6">
        <f>VLOOKUP(Feedback[[#This Row],[Staff attitude]],Rating_Range[],2,0)</f>
        <v>5</v>
      </c>
      <c r="AA1092" s="6">
        <f>VLOOKUP(Feedback[[#This Row],[Check-in Process]],Rating_Range[],2,0)</f>
        <v>3</v>
      </c>
      <c r="AB1092" s="6">
        <f>VLOOKUP(Feedback[[#This Row],[Room service]],Rating_Range[],2,0)</f>
        <v>5</v>
      </c>
      <c r="AC1092" s="6">
        <f>VLOOKUP(Feedback[[#This Row],[Room cleanliness]],Rating_Range[],2,0)</f>
        <v>3</v>
      </c>
      <c r="AD1092" s="6">
        <f>VLOOKUP(Feedback[[#This Row],[Food quality]],Rating_Range[],2,0)</f>
        <v>1</v>
      </c>
      <c r="AE1092" s="6">
        <f>VLOOKUP(Feedback[[#This Row],[Variety of food]],Rating_Range[],2,0)</f>
        <v>1</v>
      </c>
      <c r="AF1092" s="6">
        <f>VLOOKUP(Feedback[[#This Row],[Broadband &amp; TV]],Rating_Range[],2,0)</f>
        <v>5</v>
      </c>
      <c r="AG1092" s="6">
        <f>VLOOKUP(Feedback[[#This Row],[Gym]],Rating_Range[],2,0)</f>
        <v>5</v>
      </c>
      <c r="AH1092" s="6">
        <f>AVERAGE(Feedback[[#This Row],[S.A]:[Gymm]])</f>
        <v>3.5</v>
      </c>
      <c r="AI1092" s="6">
        <f>AVERAGE(Feedback[[#This Row],[S.A]:[C-I-P]])</f>
        <v>4</v>
      </c>
      <c r="AJ1092" s="6">
        <f>AVERAGE(Feedback[[#This Row],[RM_S]:[RM_C]])</f>
        <v>4</v>
      </c>
      <c r="AK1092" s="6">
        <f>AVERAGE(Feedback[[#This Row],[F_Q]:[Var_Food]])</f>
        <v>1</v>
      </c>
      <c r="AL1092" s="6">
        <f>AVERAGE(Feedback[[#This Row],[B &amp; TV]:[Gymm]])</f>
        <v>5</v>
      </c>
    </row>
    <row r="1093" spans="1:38" x14ac:dyDescent="0.3">
      <c r="A1093">
        <v>1092</v>
      </c>
      <c r="B1093" s="1">
        <v>43978</v>
      </c>
      <c r="C1093" s="1">
        <v>43993</v>
      </c>
      <c r="D1093" s="5">
        <f>INT(YEAR(Feedback[[#This Row],[Checkin Date]]))</f>
        <v>2020</v>
      </c>
      <c r="E1093" s="5" t="s">
        <v>2011</v>
      </c>
      <c r="F1093" s="5" t="str">
        <f>TEXT(Feedback[[#This Row],[Checkin Date]],"dddd")</f>
        <v>Wednesday</v>
      </c>
      <c r="G1093" s="5" t="str">
        <f>IF(OR(Feedback[[#This Row],[Checkin Day]]="Monday",Feedback[[#This Row],[Checkin Day]]="Tuesday",Feedback[[#This Row],[Checkin Day]]="Wednesday",Feedback[[#This Row],[Checkin Day]]="Thursday"),"Weekdays","Weekends")</f>
        <v>Weekdays</v>
      </c>
      <c r="H1093">
        <v>15</v>
      </c>
      <c r="I10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93" t="s">
        <v>1123</v>
      </c>
      <c r="K1093" t="s">
        <v>21</v>
      </c>
      <c r="L1093" s="1">
        <v>29008</v>
      </c>
      <c r="M1093" s="5">
        <f ca="1">DATEDIF(Feedback[[#This Row],[Date of Birth]],TODAY(),"Y")</f>
        <v>46</v>
      </c>
      <c r="N1093" t="s">
        <v>22</v>
      </c>
      <c r="O1093" t="s">
        <v>1991</v>
      </c>
      <c r="P1093">
        <v>1</v>
      </c>
      <c r="Q1093">
        <v>6</v>
      </c>
      <c r="R1093" t="s">
        <v>24</v>
      </c>
      <c r="S1093" t="s">
        <v>25</v>
      </c>
      <c r="T1093" t="s">
        <v>24</v>
      </c>
      <c r="U1093" t="s">
        <v>28</v>
      </c>
      <c r="V1093" t="s">
        <v>28</v>
      </c>
      <c r="W1093" t="s">
        <v>26</v>
      </c>
      <c r="X1093" t="s">
        <v>28</v>
      </c>
      <c r="Y1093" t="s">
        <v>26</v>
      </c>
      <c r="Z1093" s="6">
        <f>VLOOKUP(Feedback[[#This Row],[Staff attitude]],Rating_Range[],2,0)</f>
        <v>3</v>
      </c>
      <c r="AA1093" s="6">
        <f>VLOOKUP(Feedback[[#This Row],[Check-in Process]],Rating_Range[],2,0)</f>
        <v>4</v>
      </c>
      <c r="AB1093" s="6">
        <f>VLOOKUP(Feedback[[#This Row],[Room service]],Rating_Range[],2,0)</f>
        <v>3</v>
      </c>
      <c r="AC1093" s="6">
        <f>VLOOKUP(Feedback[[#This Row],[Room cleanliness]],Rating_Range[],2,0)</f>
        <v>5</v>
      </c>
      <c r="AD1093" s="6">
        <f>VLOOKUP(Feedback[[#This Row],[Food quality]],Rating_Range[],2,0)</f>
        <v>5</v>
      </c>
      <c r="AE1093" s="6">
        <f>VLOOKUP(Feedback[[#This Row],[Variety of food]],Rating_Range[],2,0)</f>
        <v>1</v>
      </c>
      <c r="AF1093" s="6">
        <f>VLOOKUP(Feedback[[#This Row],[Broadband &amp; TV]],Rating_Range[],2,0)</f>
        <v>5</v>
      </c>
      <c r="AG1093" s="6">
        <f>VLOOKUP(Feedback[[#This Row],[Gym]],Rating_Range[],2,0)</f>
        <v>1</v>
      </c>
      <c r="AH1093" s="6">
        <f>AVERAGE(Feedback[[#This Row],[S.A]:[Gymm]])</f>
        <v>3.375</v>
      </c>
      <c r="AI1093" s="6">
        <f>AVERAGE(Feedback[[#This Row],[S.A]:[C-I-P]])</f>
        <v>3.5</v>
      </c>
      <c r="AJ1093" s="6">
        <f>AVERAGE(Feedback[[#This Row],[RM_S]:[RM_C]])</f>
        <v>4</v>
      </c>
      <c r="AK1093" s="6">
        <f>AVERAGE(Feedback[[#This Row],[F_Q]:[Var_Food]])</f>
        <v>3</v>
      </c>
      <c r="AL1093" s="6">
        <f>AVERAGE(Feedback[[#This Row],[B &amp; TV]:[Gymm]])</f>
        <v>3</v>
      </c>
    </row>
    <row r="1094" spans="1:38" x14ac:dyDescent="0.3">
      <c r="A1094">
        <v>1093</v>
      </c>
      <c r="B1094" s="1">
        <v>44599</v>
      </c>
      <c r="C1094" s="1">
        <v>44606</v>
      </c>
      <c r="D1094" s="5">
        <f>INT(YEAR(Feedback[[#This Row],[Checkin Date]]))</f>
        <v>2022</v>
      </c>
      <c r="E1094" s="5" t="s">
        <v>2018</v>
      </c>
      <c r="F1094" s="5" t="str">
        <f>TEXT(Feedback[[#This Row],[Checkin Date]],"dddd")</f>
        <v>Monday</v>
      </c>
      <c r="G1094" s="5" t="str">
        <f>IF(OR(Feedback[[#This Row],[Checkin Day]]="Monday",Feedback[[#This Row],[Checkin Day]]="Tuesday",Feedback[[#This Row],[Checkin Day]]="Wednesday",Feedback[[#This Row],[Checkin Day]]="Thursday"),"Weekdays","Weekends")</f>
        <v>Weekdays</v>
      </c>
      <c r="H1094">
        <v>7</v>
      </c>
      <c r="I10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94" t="s">
        <v>1124</v>
      </c>
      <c r="K1094" t="s">
        <v>37</v>
      </c>
      <c r="L1094" s="1">
        <v>24090</v>
      </c>
      <c r="M1094" s="5">
        <f ca="1">DATEDIF(Feedback[[#This Row],[Date of Birth]],TODAY(),"Y")</f>
        <v>59</v>
      </c>
      <c r="N1094" t="s">
        <v>35</v>
      </c>
      <c r="O1094" t="s">
        <v>1990</v>
      </c>
      <c r="P1094">
        <v>2</v>
      </c>
      <c r="Q1094">
        <v>4</v>
      </c>
      <c r="R1094" t="s">
        <v>24</v>
      </c>
      <c r="S1094" t="s">
        <v>26</v>
      </c>
      <c r="T1094" t="s">
        <v>24</v>
      </c>
      <c r="U1094" t="s">
        <v>24</v>
      </c>
      <c r="V1094" t="s">
        <v>26</v>
      </c>
      <c r="W1094" t="s">
        <v>27</v>
      </c>
      <c r="X1094" t="s">
        <v>25</v>
      </c>
      <c r="Y1094" t="s">
        <v>26</v>
      </c>
      <c r="Z1094" s="6">
        <f>VLOOKUP(Feedback[[#This Row],[Staff attitude]],Rating_Range[],2,0)</f>
        <v>3</v>
      </c>
      <c r="AA1094" s="6">
        <f>VLOOKUP(Feedback[[#This Row],[Check-in Process]],Rating_Range[],2,0)</f>
        <v>1</v>
      </c>
      <c r="AB1094" s="6">
        <f>VLOOKUP(Feedback[[#This Row],[Room service]],Rating_Range[],2,0)</f>
        <v>3</v>
      </c>
      <c r="AC1094" s="6">
        <f>VLOOKUP(Feedback[[#This Row],[Room cleanliness]],Rating_Range[],2,0)</f>
        <v>3</v>
      </c>
      <c r="AD1094" s="6">
        <f>VLOOKUP(Feedback[[#This Row],[Food quality]],Rating_Range[],2,0)</f>
        <v>1</v>
      </c>
      <c r="AE1094" s="6">
        <f>VLOOKUP(Feedback[[#This Row],[Variety of food]],Rating_Range[],2,0)</f>
        <v>2</v>
      </c>
      <c r="AF1094" s="6">
        <f>VLOOKUP(Feedback[[#This Row],[Broadband &amp; TV]],Rating_Range[],2,0)</f>
        <v>4</v>
      </c>
      <c r="AG1094" s="6">
        <f>VLOOKUP(Feedback[[#This Row],[Gym]],Rating_Range[],2,0)</f>
        <v>1</v>
      </c>
      <c r="AH1094" s="6">
        <f>AVERAGE(Feedback[[#This Row],[S.A]:[Gymm]])</f>
        <v>2.25</v>
      </c>
      <c r="AI1094" s="6">
        <f>AVERAGE(Feedback[[#This Row],[S.A]:[C-I-P]])</f>
        <v>2</v>
      </c>
      <c r="AJ1094" s="6">
        <f>AVERAGE(Feedback[[#This Row],[RM_S]:[RM_C]])</f>
        <v>3</v>
      </c>
      <c r="AK1094" s="6">
        <f>AVERAGE(Feedback[[#This Row],[F_Q]:[Var_Food]])</f>
        <v>1.5</v>
      </c>
      <c r="AL1094" s="6">
        <f>AVERAGE(Feedback[[#This Row],[B &amp; TV]:[Gymm]])</f>
        <v>2.5</v>
      </c>
    </row>
    <row r="1095" spans="1:38" x14ac:dyDescent="0.3">
      <c r="A1095">
        <v>1094</v>
      </c>
      <c r="B1095" s="1">
        <v>44027</v>
      </c>
      <c r="C1095" s="1">
        <v>44046</v>
      </c>
      <c r="D1095" s="5">
        <f>INT(YEAR(Feedback[[#This Row],[Checkin Date]]))</f>
        <v>2020</v>
      </c>
      <c r="E1095" s="5" t="s">
        <v>2016</v>
      </c>
      <c r="F1095" s="5" t="str">
        <f>TEXT(Feedback[[#This Row],[Checkin Date]],"dddd")</f>
        <v>Wednesday</v>
      </c>
      <c r="G1095" s="5" t="str">
        <f>IF(OR(Feedback[[#This Row],[Checkin Day]]="Monday",Feedback[[#This Row],[Checkin Day]]="Tuesday",Feedback[[#This Row],[Checkin Day]]="Wednesday",Feedback[[#This Row],[Checkin Day]]="Thursday"),"Weekdays","Weekends")</f>
        <v>Weekdays</v>
      </c>
      <c r="H1095">
        <v>19</v>
      </c>
      <c r="I10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95" t="s">
        <v>1125</v>
      </c>
      <c r="K1095" t="s">
        <v>21</v>
      </c>
      <c r="L1095" s="1">
        <v>29724</v>
      </c>
      <c r="M1095" s="5">
        <f ca="1">DATEDIF(Feedback[[#This Row],[Date of Birth]],TODAY(),"Y")</f>
        <v>44</v>
      </c>
      <c r="N1095" t="s">
        <v>22</v>
      </c>
      <c r="O1095" t="s">
        <v>23</v>
      </c>
      <c r="P1095">
        <v>3</v>
      </c>
      <c r="Q1095">
        <v>9</v>
      </c>
      <c r="R1095" t="s">
        <v>28</v>
      </c>
      <c r="S1095" t="s">
        <v>25</v>
      </c>
      <c r="T1095" t="s">
        <v>24</v>
      </c>
      <c r="U1095" t="s">
        <v>26</v>
      </c>
      <c r="V1095" t="s">
        <v>25</v>
      </c>
      <c r="W1095" t="s">
        <v>26</v>
      </c>
      <c r="X1095" t="s">
        <v>28</v>
      </c>
      <c r="Y1095" t="s">
        <v>28</v>
      </c>
      <c r="Z1095" s="6">
        <f>VLOOKUP(Feedback[[#This Row],[Staff attitude]],Rating_Range[],2,0)</f>
        <v>5</v>
      </c>
      <c r="AA1095" s="6">
        <f>VLOOKUP(Feedback[[#This Row],[Check-in Process]],Rating_Range[],2,0)</f>
        <v>4</v>
      </c>
      <c r="AB1095" s="6">
        <f>VLOOKUP(Feedback[[#This Row],[Room service]],Rating_Range[],2,0)</f>
        <v>3</v>
      </c>
      <c r="AC1095" s="6">
        <f>VLOOKUP(Feedback[[#This Row],[Room cleanliness]],Rating_Range[],2,0)</f>
        <v>1</v>
      </c>
      <c r="AD1095" s="6">
        <f>VLOOKUP(Feedback[[#This Row],[Food quality]],Rating_Range[],2,0)</f>
        <v>4</v>
      </c>
      <c r="AE1095" s="6">
        <f>VLOOKUP(Feedback[[#This Row],[Variety of food]],Rating_Range[],2,0)</f>
        <v>1</v>
      </c>
      <c r="AF1095" s="6">
        <f>VLOOKUP(Feedback[[#This Row],[Broadband &amp; TV]],Rating_Range[],2,0)</f>
        <v>5</v>
      </c>
      <c r="AG1095" s="6">
        <f>VLOOKUP(Feedback[[#This Row],[Gym]],Rating_Range[],2,0)</f>
        <v>5</v>
      </c>
      <c r="AH1095" s="6">
        <f>AVERAGE(Feedback[[#This Row],[S.A]:[Gymm]])</f>
        <v>3.5</v>
      </c>
      <c r="AI1095" s="6">
        <f>AVERAGE(Feedback[[#This Row],[S.A]:[C-I-P]])</f>
        <v>4.5</v>
      </c>
      <c r="AJ1095" s="6">
        <f>AVERAGE(Feedback[[#This Row],[RM_S]:[RM_C]])</f>
        <v>2</v>
      </c>
      <c r="AK1095" s="6">
        <f>AVERAGE(Feedback[[#This Row],[F_Q]:[Var_Food]])</f>
        <v>2.5</v>
      </c>
      <c r="AL1095" s="6">
        <f>AVERAGE(Feedback[[#This Row],[B &amp; TV]:[Gymm]])</f>
        <v>5</v>
      </c>
    </row>
    <row r="1096" spans="1:38" x14ac:dyDescent="0.3">
      <c r="A1096">
        <v>1095</v>
      </c>
      <c r="B1096" s="1">
        <v>44741</v>
      </c>
      <c r="C1096" s="1">
        <v>44761</v>
      </c>
      <c r="D1096" s="5">
        <f>INT(YEAR(Feedback[[#This Row],[Checkin Date]]))</f>
        <v>2022</v>
      </c>
      <c r="E1096" s="5" t="s">
        <v>2009</v>
      </c>
      <c r="F1096" s="5" t="str">
        <f>TEXT(Feedback[[#This Row],[Checkin Date]],"dddd")</f>
        <v>Wednesday</v>
      </c>
      <c r="G1096" s="5" t="str">
        <f>IF(OR(Feedback[[#This Row],[Checkin Day]]="Monday",Feedback[[#This Row],[Checkin Day]]="Tuesday",Feedback[[#This Row],[Checkin Day]]="Wednesday",Feedback[[#This Row],[Checkin Day]]="Thursday"),"Weekdays","Weekends")</f>
        <v>Weekdays</v>
      </c>
      <c r="H1096">
        <v>20</v>
      </c>
      <c r="I10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96" t="s">
        <v>1126</v>
      </c>
      <c r="K1096" t="s">
        <v>21</v>
      </c>
      <c r="L1096" s="1">
        <v>23610</v>
      </c>
      <c r="M1096" s="5">
        <f ca="1">DATEDIF(Feedback[[#This Row],[Date of Birth]],TODAY(),"Y")</f>
        <v>60</v>
      </c>
      <c r="N1096" t="s">
        <v>31</v>
      </c>
      <c r="O1096" t="s">
        <v>1994</v>
      </c>
      <c r="P1096">
        <v>4</v>
      </c>
      <c r="Q1096">
        <v>9</v>
      </c>
      <c r="R1096" t="s">
        <v>28</v>
      </c>
      <c r="S1096" t="s">
        <v>24</v>
      </c>
      <c r="T1096" t="s">
        <v>25</v>
      </c>
      <c r="U1096" t="s">
        <v>24</v>
      </c>
      <c r="V1096" t="s">
        <v>25</v>
      </c>
      <c r="W1096" t="s">
        <v>26</v>
      </c>
      <c r="X1096" t="s">
        <v>27</v>
      </c>
      <c r="Y1096" t="s">
        <v>28</v>
      </c>
      <c r="Z1096" s="6">
        <f>VLOOKUP(Feedback[[#This Row],[Staff attitude]],Rating_Range[],2,0)</f>
        <v>5</v>
      </c>
      <c r="AA1096" s="6">
        <f>VLOOKUP(Feedback[[#This Row],[Check-in Process]],Rating_Range[],2,0)</f>
        <v>3</v>
      </c>
      <c r="AB1096" s="6">
        <f>VLOOKUP(Feedback[[#This Row],[Room service]],Rating_Range[],2,0)</f>
        <v>4</v>
      </c>
      <c r="AC1096" s="6">
        <f>VLOOKUP(Feedback[[#This Row],[Room cleanliness]],Rating_Range[],2,0)</f>
        <v>3</v>
      </c>
      <c r="AD1096" s="6">
        <f>VLOOKUP(Feedback[[#This Row],[Food quality]],Rating_Range[],2,0)</f>
        <v>4</v>
      </c>
      <c r="AE1096" s="6">
        <f>VLOOKUP(Feedback[[#This Row],[Variety of food]],Rating_Range[],2,0)</f>
        <v>1</v>
      </c>
      <c r="AF1096" s="6">
        <f>VLOOKUP(Feedback[[#This Row],[Broadband &amp; TV]],Rating_Range[],2,0)</f>
        <v>2</v>
      </c>
      <c r="AG1096" s="6">
        <f>VLOOKUP(Feedback[[#This Row],[Gym]],Rating_Range[],2,0)</f>
        <v>5</v>
      </c>
      <c r="AH1096" s="6">
        <f>AVERAGE(Feedback[[#This Row],[S.A]:[Gymm]])</f>
        <v>3.375</v>
      </c>
      <c r="AI1096" s="6">
        <f>AVERAGE(Feedback[[#This Row],[S.A]:[C-I-P]])</f>
        <v>4</v>
      </c>
      <c r="AJ1096" s="6">
        <f>AVERAGE(Feedback[[#This Row],[RM_S]:[RM_C]])</f>
        <v>3.5</v>
      </c>
      <c r="AK1096" s="6">
        <f>AVERAGE(Feedback[[#This Row],[F_Q]:[Var_Food]])</f>
        <v>2.5</v>
      </c>
      <c r="AL1096" s="6">
        <f>AVERAGE(Feedback[[#This Row],[B &amp; TV]:[Gymm]])</f>
        <v>3.5</v>
      </c>
    </row>
    <row r="1097" spans="1:38" x14ac:dyDescent="0.3">
      <c r="A1097">
        <v>1096</v>
      </c>
      <c r="B1097" s="1">
        <v>44714</v>
      </c>
      <c r="C1097" s="1">
        <v>44716</v>
      </c>
      <c r="D1097" s="5">
        <f>INT(YEAR(Feedback[[#This Row],[Checkin Date]]))</f>
        <v>2022</v>
      </c>
      <c r="E1097" s="5" t="s">
        <v>2009</v>
      </c>
      <c r="F1097" s="5" t="str">
        <f>TEXT(Feedback[[#This Row],[Checkin Date]],"dddd")</f>
        <v>Thursday</v>
      </c>
      <c r="G1097" s="5" t="str">
        <f>IF(OR(Feedback[[#This Row],[Checkin Day]]="Monday",Feedback[[#This Row],[Checkin Day]]="Tuesday",Feedback[[#This Row],[Checkin Day]]="Wednesday",Feedback[[#This Row],[Checkin Day]]="Thursday"),"Weekdays","Weekends")</f>
        <v>Weekdays</v>
      </c>
      <c r="H1097">
        <v>2</v>
      </c>
      <c r="I10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097" t="s">
        <v>1127</v>
      </c>
      <c r="K1097" t="s">
        <v>37</v>
      </c>
      <c r="L1097" s="1">
        <v>36205</v>
      </c>
      <c r="M1097" s="5">
        <f ca="1">DATEDIF(Feedback[[#This Row],[Date of Birth]],TODAY(),"Y")</f>
        <v>26</v>
      </c>
      <c r="N1097" t="s">
        <v>22</v>
      </c>
      <c r="O1097" t="s">
        <v>23</v>
      </c>
      <c r="P1097">
        <v>5</v>
      </c>
      <c r="Q1097">
        <v>9</v>
      </c>
      <c r="R1097" t="s">
        <v>25</v>
      </c>
      <c r="S1097" t="s">
        <v>24</v>
      </c>
      <c r="T1097" t="s">
        <v>27</v>
      </c>
      <c r="U1097" t="s">
        <v>27</v>
      </c>
      <c r="V1097" t="s">
        <v>27</v>
      </c>
      <c r="W1097" t="s">
        <v>27</v>
      </c>
      <c r="X1097" t="s">
        <v>27</v>
      </c>
      <c r="Y1097" t="s">
        <v>25</v>
      </c>
      <c r="Z1097" s="6">
        <f>VLOOKUP(Feedback[[#This Row],[Staff attitude]],Rating_Range[],2,0)</f>
        <v>4</v>
      </c>
      <c r="AA1097" s="6">
        <f>VLOOKUP(Feedback[[#This Row],[Check-in Process]],Rating_Range[],2,0)</f>
        <v>3</v>
      </c>
      <c r="AB1097" s="6">
        <f>VLOOKUP(Feedback[[#This Row],[Room service]],Rating_Range[],2,0)</f>
        <v>2</v>
      </c>
      <c r="AC1097" s="6">
        <f>VLOOKUP(Feedback[[#This Row],[Room cleanliness]],Rating_Range[],2,0)</f>
        <v>2</v>
      </c>
      <c r="AD1097" s="6">
        <f>VLOOKUP(Feedback[[#This Row],[Food quality]],Rating_Range[],2,0)</f>
        <v>2</v>
      </c>
      <c r="AE1097" s="6">
        <f>VLOOKUP(Feedback[[#This Row],[Variety of food]],Rating_Range[],2,0)</f>
        <v>2</v>
      </c>
      <c r="AF1097" s="6">
        <f>VLOOKUP(Feedback[[#This Row],[Broadband &amp; TV]],Rating_Range[],2,0)</f>
        <v>2</v>
      </c>
      <c r="AG1097" s="6">
        <f>VLOOKUP(Feedback[[#This Row],[Gym]],Rating_Range[],2,0)</f>
        <v>4</v>
      </c>
      <c r="AH1097" s="6">
        <f>AVERAGE(Feedback[[#This Row],[S.A]:[Gymm]])</f>
        <v>2.625</v>
      </c>
      <c r="AI1097" s="6">
        <f>AVERAGE(Feedback[[#This Row],[S.A]:[C-I-P]])</f>
        <v>3.5</v>
      </c>
      <c r="AJ1097" s="6">
        <f>AVERAGE(Feedback[[#This Row],[RM_S]:[RM_C]])</f>
        <v>2</v>
      </c>
      <c r="AK1097" s="6">
        <f>AVERAGE(Feedback[[#This Row],[F_Q]:[Var_Food]])</f>
        <v>2</v>
      </c>
      <c r="AL1097" s="6">
        <f>AVERAGE(Feedback[[#This Row],[B &amp; TV]:[Gymm]])</f>
        <v>3</v>
      </c>
    </row>
    <row r="1098" spans="1:38" x14ac:dyDescent="0.3">
      <c r="A1098">
        <v>1097</v>
      </c>
      <c r="B1098" s="1">
        <v>43864</v>
      </c>
      <c r="C1098" s="1">
        <v>43866</v>
      </c>
      <c r="D1098" s="5">
        <f>INT(YEAR(Feedback[[#This Row],[Checkin Date]]))</f>
        <v>2020</v>
      </c>
      <c r="E1098" s="5" t="s">
        <v>2018</v>
      </c>
      <c r="F1098" s="5" t="str">
        <f>TEXT(Feedback[[#This Row],[Checkin Date]],"dddd")</f>
        <v>Monday</v>
      </c>
      <c r="G1098" s="5" t="str">
        <f>IF(OR(Feedback[[#This Row],[Checkin Day]]="Monday",Feedback[[#This Row],[Checkin Day]]="Tuesday",Feedback[[#This Row],[Checkin Day]]="Wednesday",Feedback[[#This Row],[Checkin Day]]="Thursday"),"Weekdays","Weekends")</f>
        <v>Weekdays</v>
      </c>
      <c r="H1098">
        <v>2</v>
      </c>
      <c r="I10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098" t="s">
        <v>1128</v>
      </c>
      <c r="K1098" t="s">
        <v>21</v>
      </c>
      <c r="L1098" s="1">
        <v>19289</v>
      </c>
      <c r="M1098" s="5">
        <f ca="1">DATEDIF(Feedback[[#This Row],[Date of Birth]],TODAY(),"Y")</f>
        <v>72</v>
      </c>
      <c r="N1098" t="s">
        <v>31</v>
      </c>
      <c r="O1098" t="s">
        <v>1993</v>
      </c>
      <c r="P1098">
        <v>1</v>
      </c>
      <c r="Q1098">
        <v>8</v>
      </c>
      <c r="R1098" t="s">
        <v>27</v>
      </c>
      <c r="S1098" t="s">
        <v>26</v>
      </c>
      <c r="T1098" t="s">
        <v>24</v>
      </c>
      <c r="U1098" t="s">
        <v>26</v>
      </c>
      <c r="V1098" t="s">
        <v>24</v>
      </c>
      <c r="W1098" t="s">
        <v>26</v>
      </c>
      <c r="X1098" t="s">
        <v>26</v>
      </c>
      <c r="Y1098" t="s">
        <v>25</v>
      </c>
      <c r="Z1098" s="6">
        <f>VLOOKUP(Feedback[[#This Row],[Staff attitude]],Rating_Range[],2,0)</f>
        <v>2</v>
      </c>
      <c r="AA1098" s="6">
        <f>VLOOKUP(Feedback[[#This Row],[Check-in Process]],Rating_Range[],2,0)</f>
        <v>1</v>
      </c>
      <c r="AB1098" s="6">
        <f>VLOOKUP(Feedback[[#This Row],[Room service]],Rating_Range[],2,0)</f>
        <v>3</v>
      </c>
      <c r="AC1098" s="6">
        <f>VLOOKUP(Feedback[[#This Row],[Room cleanliness]],Rating_Range[],2,0)</f>
        <v>1</v>
      </c>
      <c r="AD1098" s="6">
        <f>VLOOKUP(Feedback[[#This Row],[Food quality]],Rating_Range[],2,0)</f>
        <v>3</v>
      </c>
      <c r="AE1098" s="6">
        <f>VLOOKUP(Feedback[[#This Row],[Variety of food]],Rating_Range[],2,0)</f>
        <v>1</v>
      </c>
      <c r="AF1098" s="6">
        <f>VLOOKUP(Feedback[[#This Row],[Broadband &amp; TV]],Rating_Range[],2,0)</f>
        <v>1</v>
      </c>
      <c r="AG1098" s="6">
        <f>VLOOKUP(Feedback[[#This Row],[Gym]],Rating_Range[],2,0)</f>
        <v>4</v>
      </c>
      <c r="AH1098" s="6">
        <f>AVERAGE(Feedback[[#This Row],[S.A]:[Gymm]])</f>
        <v>2</v>
      </c>
      <c r="AI1098" s="6">
        <f>AVERAGE(Feedback[[#This Row],[S.A]:[C-I-P]])</f>
        <v>1.5</v>
      </c>
      <c r="AJ1098" s="6">
        <f>AVERAGE(Feedback[[#This Row],[RM_S]:[RM_C]])</f>
        <v>2</v>
      </c>
      <c r="AK1098" s="6">
        <f>AVERAGE(Feedback[[#This Row],[F_Q]:[Var_Food]])</f>
        <v>2</v>
      </c>
      <c r="AL1098" s="6">
        <f>AVERAGE(Feedback[[#This Row],[B &amp; TV]:[Gymm]])</f>
        <v>2.5</v>
      </c>
    </row>
    <row r="1099" spans="1:38" x14ac:dyDescent="0.3">
      <c r="A1099">
        <v>1098</v>
      </c>
      <c r="B1099" s="1">
        <v>44144</v>
      </c>
      <c r="C1099" s="1">
        <v>44171</v>
      </c>
      <c r="D1099" s="5">
        <f>INT(YEAR(Feedback[[#This Row],[Checkin Date]]))</f>
        <v>2020</v>
      </c>
      <c r="E1099" s="5" t="s">
        <v>2015</v>
      </c>
      <c r="F1099" s="5" t="str">
        <f>TEXT(Feedback[[#This Row],[Checkin Date]],"dddd")</f>
        <v>Monday</v>
      </c>
      <c r="G1099" s="5" t="str">
        <f>IF(OR(Feedback[[#This Row],[Checkin Day]]="Monday",Feedback[[#This Row],[Checkin Day]]="Tuesday",Feedback[[#This Row],[Checkin Day]]="Wednesday",Feedback[[#This Row],[Checkin Day]]="Thursday"),"Weekdays","Weekends")</f>
        <v>Weekdays</v>
      </c>
      <c r="H1099">
        <v>27</v>
      </c>
      <c r="I10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099" t="s">
        <v>1129</v>
      </c>
      <c r="K1099" t="s">
        <v>21</v>
      </c>
      <c r="L1099" s="1">
        <v>23691</v>
      </c>
      <c r="M1099" s="5">
        <f ca="1">DATEDIF(Feedback[[#This Row],[Date of Birth]],TODAY(),"Y")</f>
        <v>60</v>
      </c>
      <c r="N1099" t="s">
        <v>22</v>
      </c>
      <c r="O1099" t="s">
        <v>23</v>
      </c>
      <c r="P1099">
        <v>3</v>
      </c>
      <c r="Q1099">
        <v>8</v>
      </c>
      <c r="R1099" t="s">
        <v>28</v>
      </c>
      <c r="S1099" t="s">
        <v>28</v>
      </c>
      <c r="T1099" t="s">
        <v>25</v>
      </c>
      <c r="U1099" t="s">
        <v>25</v>
      </c>
      <c r="V1099" t="s">
        <v>24</v>
      </c>
      <c r="W1099" t="s">
        <v>26</v>
      </c>
      <c r="X1099" t="s">
        <v>25</v>
      </c>
      <c r="Y1099" t="s">
        <v>25</v>
      </c>
      <c r="Z1099" s="6">
        <f>VLOOKUP(Feedback[[#This Row],[Staff attitude]],Rating_Range[],2,0)</f>
        <v>5</v>
      </c>
      <c r="AA1099" s="6">
        <f>VLOOKUP(Feedback[[#This Row],[Check-in Process]],Rating_Range[],2,0)</f>
        <v>5</v>
      </c>
      <c r="AB1099" s="6">
        <f>VLOOKUP(Feedback[[#This Row],[Room service]],Rating_Range[],2,0)</f>
        <v>4</v>
      </c>
      <c r="AC1099" s="6">
        <f>VLOOKUP(Feedback[[#This Row],[Room cleanliness]],Rating_Range[],2,0)</f>
        <v>4</v>
      </c>
      <c r="AD1099" s="6">
        <f>VLOOKUP(Feedback[[#This Row],[Food quality]],Rating_Range[],2,0)</f>
        <v>3</v>
      </c>
      <c r="AE1099" s="6">
        <f>VLOOKUP(Feedback[[#This Row],[Variety of food]],Rating_Range[],2,0)</f>
        <v>1</v>
      </c>
      <c r="AF1099" s="6">
        <f>VLOOKUP(Feedback[[#This Row],[Broadband &amp; TV]],Rating_Range[],2,0)</f>
        <v>4</v>
      </c>
      <c r="AG1099" s="6">
        <f>VLOOKUP(Feedback[[#This Row],[Gym]],Rating_Range[],2,0)</f>
        <v>4</v>
      </c>
      <c r="AH1099" s="6">
        <f>AVERAGE(Feedback[[#This Row],[S.A]:[Gymm]])</f>
        <v>3.75</v>
      </c>
      <c r="AI1099" s="6">
        <f>AVERAGE(Feedback[[#This Row],[S.A]:[C-I-P]])</f>
        <v>5</v>
      </c>
      <c r="AJ1099" s="6">
        <f>AVERAGE(Feedback[[#This Row],[RM_S]:[RM_C]])</f>
        <v>4</v>
      </c>
      <c r="AK1099" s="6">
        <f>AVERAGE(Feedback[[#This Row],[F_Q]:[Var_Food]])</f>
        <v>2</v>
      </c>
      <c r="AL1099" s="6">
        <f>AVERAGE(Feedback[[#This Row],[B &amp; TV]:[Gymm]])</f>
        <v>4</v>
      </c>
    </row>
    <row r="1100" spans="1:38" x14ac:dyDescent="0.3">
      <c r="A1100">
        <v>1099</v>
      </c>
      <c r="B1100" s="1">
        <v>44420</v>
      </c>
      <c r="C1100" s="1">
        <v>44424</v>
      </c>
      <c r="D1100" s="5">
        <f>INT(YEAR(Feedback[[#This Row],[Checkin Date]]))</f>
        <v>2021</v>
      </c>
      <c r="E1100" s="5" t="s">
        <v>2012</v>
      </c>
      <c r="F1100" s="5" t="str">
        <f>TEXT(Feedback[[#This Row],[Checkin Date]],"dddd")</f>
        <v>Thursday</v>
      </c>
      <c r="G1100" s="5" t="str">
        <f>IF(OR(Feedback[[#This Row],[Checkin Day]]="Monday",Feedback[[#This Row],[Checkin Day]]="Tuesday",Feedback[[#This Row],[Checkin Day]]="Wednesday",Feedback[[#This Row],[Checkin Day]]="Thursday"),"Weekdays","Weekends")</f>
        <v>Weekdays</v>
      </c>
      <c r="H1100">
        <v>4</v>
      </c>
      <c r="I11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00" t="s">
        <v>1130</v>
      </c>
      <c r="K1100" t="s">
        <v>37</v>
      </c>
      <c r="L1100" s="1">
        <v>28506</v>
      </c>
      <c r="M1100" s="5">
        <f ca="1">DATEDIF(Feedback[[#This Row],[Date of Birth]],TODAY(),"Y")</f>
        <v>47</v>
      </c>
      <c r="N1100" t="s">
        <v>31</v>
      </c>
      <c r="O1100" t="s">
        <v>1992</v>
      </c>
      <c r="P1100">
        <v>2</v>
      </c>
      <c r="Q1100">
        <v>4</v>
      </c>
      <c r="R1100" t="s">
        <v>25</v>
      </c>
      <c r="S1100" t="s">
        <v>25</v>
      </c>
      <c r="T1100" t="s">
        <v>24</v>
      </c>
      <c r="U1100" t="s">
        <v>24</v>
      </c>
      <c r="V1100" t="s">
        <v>27</v>
      </c>
      <c r="W1100" t="s">
        <v>27</v>
      </c>
      <c r="X1100" t="s">
        <v>26</v>
      </c>
      <c r="Y1100" t="s">
        <v>25</v>
      </c>
      <c r="Z1100" s="6">
        <f>VLOOKUP(Feedback[[#This Row],[Staff attitude]],Rating_Range[],2,0)</f>
        <v>4</v>
      </c>
      <c r="AA1100" s="6">
        <f>VLOOKUP(Feedback[[#This Row],[Check-in Process]],Rating_Range[],2,0)</f>
        <v>4</v>
      </c>
      <c r="AB1100" s="6">
        <f>VLOOKUP(Feedback[[#This Row],[Room service]],Rating_Range[],2,0)</f>
        <v>3</v>
      </c>
      <c r="AC1100" s="6">
        <f>VLOOKUP(Feedback[[#This Row],[Room cleanliness]],Rating_Range[],2,0)</f>
        <v>3</v>
      </c>
      <c r="AD1100" s="6">
        <f>VLOOKUP(Feedback[[#This Row],[Food quality]],Rating_Range[],2,0)</f>
        <v>2</v>
      </c>
      <c r="AE1100" s="6">
        <f>VLOOKUP(Feedback[[#This Row],[Variety of food]],Rating_Range[],2,0)</f>
        <v>2</v>
      </c>
      <c r="AF1100" s="6">
        <f>VLOOKUP(Feedback[[#This Row],[Broadband &amp; TV]],Rating_Range[],2,0)</f>
        <v>1</v>
      </c>
      <c r="AG1100" s="6">
        <f>VLOOKUP(Feedback[[#This Row],[Gym]],Rating_Range[],2,0)</f>
        <v>4</v>
      </c>
      <c r="AH1100" s="6">
        <f>AVERAGE(Feedback[[#This Row],[S.A]:[Gymm]])</f>
        <v>2.875</v>
      </c>
      <c r="AI1100" s="6">
        <f>AVERAGE(Feedback[[#This Row],[S.A]:[C-I-P]])</f>
        <v>4</v>
      </c>
      <c r="AJ1100" s="6">
        <f>AVERAGE(Feedback[[#This Row],[RM_S]:[RM_C]])</f>
        <v>3</v>
      </c>
      <c r="AK1100" s="6">
        <f>AVERAGE(Feedback[[#This Row],[F_Q]:[Var_Food]])</f>
        <v>2</v>
      </c>
      <c r="AL1100" s="6">
        <f>AVERAGE(Feedback[[#This Row],[B &amp; TV]:[Gymm]])</f>
        <v>2.5</v>
      </c>
    </row>
    <row r="1101" spans="1:38" x14ac:dyDescent="0.3">
      <c r="A1101">
        <v>1100</v>
      </c>
      <c r="B1101" s="1">
        <v>44010</v>
      </c>
      <c r="C1101" s="1">
        <v>44039</v>
      </c>
      <c r="D1101" s="5">
        <f>INT(YEAR(Feedback[[#This Row],[Checkin Date]]))</f>
        <v>2020</v>
      </c>
      <c r="E1101" s="5" t="s">
        <v>2009</v>
      </c>
      <c r="F1101" s="5" t="str">
        <f>TEXT(Feedback[[#This Row],[Checkin Date]],"dddd")</f>
        <v>Sunday</v>
      </c>
      <c r="G1101" s="5" t="str">
        <f>IF(OR(Feedback[[#This Row],[Checkin Day]]="Monday",Feedback[[#This Row],[Checkin Day]]="Tuesday",Feedback[[#This Row],[Checkin Day]]="Wednesday",Feedback[[#This Row],[Checkin Day]]="Thursday"),"Weekdays","Weekends")</f>
        <v>Weekends</v>
      </c>
      <c r="H1101">
        <v>29</v>
      </c>
      <c r="I11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01" t="s">
        <v>1131</v>
      </c>
      <c r="K1101" t="s">
        <v>37</v>
      </c>
      <c r="L1101" s="1">
        <v>19729</v>
      </c>
      <c r="M1101" s="5">
        <f ca="1">DATEDIF(Feedback[[#This Row],[Date of Birth]],TODAY(),"Y")</f>
        <v>71</v>
      </c>
      <c r="N1101" t="s">
        <v>22</v>
      </c>
      <c r="O1101" t="s">
        <v>1993</v>
      </c>
      <c r="P1101">
        <v>4</v>
      </c>
      <c r="Q1101">
        <v>9</v>
      </c>
      <c r="R1101" t="s">
        <v>27</v>
      </c>
      <c r="S1101" t="s">
        <v>24</v>
      </c>
      <c r="T1101" t="s">
        <v>28</v>
      </c>
      <c r="U1101" t="s">
        <v>27</v>
      </c>
      <c r="V1101" t="s">
        <v>25</v>
      </c>
      <c r="W1101" t="s">
        <v>27</v>
      </c>
      <c r="X1101" t="s">
        <v>27</v>
      </c>
      <c r="Y1101" t="s">
        <v>28</v>
      </c>
      <c r="Z1101" s="6">
        <f>VLOOKUP(Feedback[[#This Row],[Staff attitude]],Rating_Range[],2,0)</f>
        <v>2</v>
      </c>
      <c r="AA1101" s="6">
        <f>VLOOKUP(Feedback[[#This Row],[Check-in Process]],Rating_Range[],2,0)</f>
        <v>3</v>
      </c>
      <c r="AB1101" s="6">
        <f>VLOOKUP(Feedback[[#This Row],[Room service]],Rating_Range[],2,0)</f>
        <v>5</v>
      </c>
      <c r="AC1101" s="6">
        <f>VLOOKUP(Feedback[[#This Row],[Room cleanliness]],Rating_Range[],2,0)</f>
        <v>2</v>
      </c>
      <c r="AD1101" s="6">
        <f>VLOOKUP(Feedback[[#This Row],[Food quality]],Rating_Range[],2,0)</f>
        <v>4</v>
      </c>
      <c r="AE1101" s="6">
        <f>VLOOKUP(Feedback[[#This Row],[Variety of food]],Rating_Range[],2,0)</f>
        <v>2</v>
      </c>
      <c r="AF1101" s="6">
        <f>VLOOKUP(Feedback[[#This Row],[Broadband &amp; TV]],Rating_Range[],2,0)</f>
        <v>2</v>
      </c>
      <c r="AG1101" s="6">
        <f>VLOOKUP(Feedback[[#This Row],[Gym]],Rating_Range[],2,0)</f>
        <v>5</v>
      </c>
      <c r="AH1101" s="6">
        <f>AVERAGE(Feedback[[#This Row],[S.A]:[Gymm]])</f>
        <v>3.125</v>
      </c>
      <c r="AI1101" s="6">
        <f>AVERAGE(Feedback[[#This Row],[S.A]:[C-I-P]])</f>
        <v>2.5</v>
      </c>
      <c r="AJ1101" s="6">
        <f>AVERAGE(Feedback[[#This Row],[RM_S]:[RM_C]])</f>
        <v>3.5</v>
      </c>
      <c r="AK1101" s="6">
        <f>AVERAGE(Feedback[[#This Row],[F_Q]:[Var_Food]])</f>
        <v>3</v>
      </c>
      <c r="AL1101" s="6">
        <f>AVERAGE(Feedback[[#This Row],[B &amp; TV]:[Gymm]])</f>
        <v>3.5</v>
      </c>
    </row>
    <row r="1102" spans="1:38" x14ac:dyDescent="0.3">
      <c r="A1102">
        <v>1101</v>
      </c>
      <c r="B1102" s="1">
        <v>43977</v>
      </c>
      <c r="C1102" s="1">
        <v>43985</v>
      </c>
      <c r="D1102" s="5">
        <f>INT(YEAR(Feedback[[#This Row],[Checkin Date]]))</f>
        <v>2020</v>
      </c>
      <c r="E1102" s="5" t="s">
        <v>2011</v>
      </c>
      <c r="F1102" s="5" t="str">
        <f>TEXT(Feedback[[#This Row],[Checkin Date]],"dddd")</f>
        <v>Tuesday</v>
      </c>
      <c r="G1102" s="5" t="str">
        <f>IF(OR(Feedback[[#This Row],[Checkin Day]]="Monday",Feedback[[#This Row],[Checkin Day]]="Tuesday",Feedback[[#This Row],[Checkin Day]]="Wednesday",Feedback[[#This Row],[Checkin Day]]="Thursday"),"Weekdays","Weekends")</f>
        <v>Weekdays</v>
      </c>
      <c r="H1102">
        <v>8</v>
      </c>
      <c r="I11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02" t="s">
        <v>1132</v>
      </c>
      <c r="K1102" t="s">
        <v>21</v>
      </c>
      <c r="L1102" s="1">
        <v>27638</v>
      </c>
      <c r="M1102" s="5">
        <f ca="1">DATEDIF(Feedback[[#This Row],[Date of Birth]],TODAY(),"Y")</f>
        <v>49</v>
      </c>
      <c r="N1102" t="s">
        <v>53</v>
      </c>
      <c r="O1102" t="s">
        <v>1991</v>
      </c>
      <c r="P1102">
        <v>5</v>
      </c>
      <c r="Q1102">
        <v>9</v>
      </c>
      <c r="R1102" t="s">
        <v>24</v>
      </c>
      <c r="S1102" t="s">
        <v>25</v>
      </c>
      <c r="T1102" t="s">
        <v>28</v>
      </c>
      <c r="U1102" t="s">
        <v>26</v>
      </c>
      <c r="V1102" t="s">
        <v>25</v>
      </c>
      <c r="W1102" t="s">
        <v>27</v>
      </c>
      <c r="X1102" t="s">
        <v>28</v>
      </c>
      <c r="Y1102" t="s">
        <v>24</v>
      </c>
      <c r="Z1102" s="6">
        <f>VLOOKUP(Feedback[[#This Row],[Staff attitude]],Rating_Range[],2,0)</f>
        <v>3</v>
      </c>
      <c r="AA1102" s="6">
        <f>VLOOKUP(Feedback[[#This Row],[Check-in Process]],Rating_Range[],2,0)</f>
        <v>4</v>
      </c>
      <c r="AB1102" s="6">
        <f>VLOOKUP(Feedback[[#This Row],[Room service]],Rating_Range[],2,0)</f>
        <v>5</v>
      </c>
      <c r="AC1102" s="6">
        <f>VLOOKUP(Feedback[[#This Row],[Room cleanliness]],Rating_Range[],2,0)</f>
        <v>1</v>
      </c>
      <c r="AD1102" s="6">
        <f>VLOOKUP(Feedback[[#This Row],[Food quality]],Rating_Range[],2,0)</f>
        <v>4</v>
      </c>
      <c r="AE1102" s="6">
        <f>VLOOKUP(Feedback[[#This Row],[Variety of food]],Rating_Range[],2,0)</f>
        <v>2</v>
      </c>
      <c r="AF1102" s="6">
        <f>VLOOKUP(Feedback[[#This Row],[Broadband &amp; TV]],Rating_Range[],2,0)</f>
        <v>5</v>
      </c>
      <c r="AG1102" s="6">
        <f>VLOOKUP(Feedback[[#This Row],[Gym]],Rating_Range[],2,0)</f>
        <v>3</v>
      </c>
      <c r="AH1102" s="6">
        <f>AVERAGE(Feedback[[#This Row],[S.A]:[Gymm]])</f>
        <v>3.375</v>
      </c>
      <c r="AI1102" s="6">
        <f>AVERAGE(Feedback[[#This Row],[S.A]:[C-I-P]])</f>
        <v>3.5</v>
      </c>
      <c r="AJ1102" s="6">
        <f>AVERAGE(Feedback[[#This Row],[RM_S]:[RM_C]])</f>
        <v>3</v>
      </c>
      <c r="AK1102" s="6">
        <f>AVERAGE(Feedback[[#This Row],[F_Q]:[Var_Food]])</f>
        <v>3</v>
      </c>
      <c r="AL1102" s="6">
        <f>AVERAGE(Feedback[[#This Row],[B &amp; TV]:[Gymm]])</f>
        <v>4</v>
      </c>
    </row>
    <row r="1103" spans="1:38" x14ac:dyDescent="0.3">
      <c r="A1103">
        <v>1102</v>
      </c>
      <c r="B1103" s="1">
        <v>44433</v>
      </c>
      <c r="C1103" s="1">
        <v>44435</v>
      </c>
      <c r="D1103" s="5">
        <f>INT(YEAR(Feedback[[#This Row],[Checkin Date]]))</f>
        <v>2021</v>
      </c>
      <c r="E1103" s="5" t="s">
        <v>2012</v>
      </c>
      <c r="F1103" s="5" t="str">
        <f>TEXT(Feedback[[#This Row],[Checkin Date]],"dddd")</f>
        <v>Wednesday</v>
      </c>
      <c r="G1103" s="5" t="str">
        <f>IF(OR(Feedback[[#This Row],[Checkin Day]]="Monday",Feedback[[#This Row],[Checkin Day]]="Tuesday",Feedback[[#This Row],[Checkin Day]]="Wednesday",Feedback[[#This Row],[Checkin Day]]="Thursday"),"Weekdays","Weekends")</f>
        <v>Weekdays</v>
      </c>
      <c r="H1103">
        <v>2</v>
      </c>
      <c r="I11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03" t="s">
        <v>1133</v>
      </c>
      <c r="K1103" t="s">
        <v>21</v>
      </c>
      <c r="L1103" s="1">
        <v>32376</v>
      </c>
      <c r="M1103" s="5">
        <f ca="1">DATEDIF(Feedback[[#This Row],[Date of Birth]],TODAY(),"Y")</f>
        <v>36</v>
      </c>
      <c r="N1103" t="s">
        <v>31</v>
      </c>
      <c r="O1103" t="s">
        <v>1992</v>
      </c>
      <c r="P1103">
        <v>3</v>
      </c>
      <c r="Q1103">
        <v>8</v>
      </c>
      <c r="R1103" t="s">
        <v>27</v>
      </c>
      <c r="S1103" t="s">
        <v>27</v>
      </c>
      <c r="T1103" t="s">
        <v>26</v>
      </c>
      <c r="U1103" t="s">
        <v>27</v>
      </c>
      <c r="V1103" t="s">
        <v>24</v>
      </c>
      <c r="W1103" t="s">
        <v>26</v>
      </c>
      <c r="X1103" t="s">
        <v>25</v>
      </c>
      <c r="Y1103" t="s">
        <v>24</v>
      </c>
      <c r="Z1103" s="6">
        <f>VLOOKUP(Feedback[[#This Row],[Staff attitude]],Rating_Range[],2,0)</f>
        <v>2</v>
      </c>
      <c r="AA1103" s="6">
        <f>VLOOKUP(Feedback[[#This Row],[Check-in Process]],Rating_Range[],2,0)</f>
        <v>2</v>
      </c>
      <c r="AB1103" s="6">
        <f>VLOOKUP(Feedback[[#This Row],[Room service]],Rating_Range[],2,0)</f>
        <v>1</v>
      </c>
      <c r="AC1103" s="6">
        <f>VLOOKUP(Feedback[[#This Row],[Room cleanliness]],Rating_Range[],2,0)</f>
        <v>2</v>
      </c>
      <c r="AD1103" s="6">
        <f>VLOOKUP(Feedback[[#This Row],[Food quality]],Rating_Range[],2,0)</f>
        <v>3</v>
      </c>
      <c r="AE1103" s="6">
        <f>VLOOKUP(Feedback[[#This Row],[Variety of food]],Rating_Range[],2,0)</f>
        <v>1</v>
      </c>
      <c r="AF1103" s="6">
        <f>VLOOKUP(Feedback[[#This Row],[Broadband &amp; TV]],Rating_Range[],2,0)</f>
        <v>4</v>
      </c>
      <c r="AG1103" s="6">
        <f>VLOOKUP(Feedback[[#This Row],[Gym]],Rating_Range[],2,0)</f>
        <v>3</v>
      </c>
      <c r="AH1103" s="6">
        <f>AVERAGE(Feedback[[#This Row],[S.A]:[Gymm]])</f>
        <v>2.25</v>
      </c>
      <c r="AI1103" s="6">
        <f>AVERAGE(Feedback[[#This Row],[S.A]:[C-I-P]])</f>
        <v>2</v>
      </c>
      <c r="AJ1103" s="6">
        <f>AVERAGE(Feedback[[#This Row],[RM_S]:[RM_C]])</f>
        <v>1.5</v>
      </c>
      <c r="AK1103" s="6">
        <f>AVERAGE(Feedback[[#This Row],[F_Q]:[Var_Food]])</f>
        <v>2</v>
      </c>
      <c r="AL1103" s="6">
        <f>AVERAGE(Feedback[[#This Row],[B &amp; TV]:[Gymm]])</f>
        <v>3.5</v>
      </c>
    </row>
    <row r="1104" spans="1:38" x14ac:dyDescent="0.3">
      <c r="A1104">
        <v>1103</v>
      </c>
      <c r="B1104" s="1">
        <v>44752</v>
      </c>
      <c r="C1104" s="1">
        <v>44766</v>
      </c>
      <c r="D1104" s="5">
        <f>INT(YEAR(Feedback[[#This Row],[Checkin Date]]))</f>
        <v>2022</v>
      </c>
      <c r="E1104" s="5" t="s">
        <v>2016</v>
      </c>
      <c r="F1104" s="5" t="str">
        <f>TEXT(Feedback[[#This Row],[Checkin Date]],"dddd")</f>
        <v>Sunday</v>
      </c>
      <c r="G1104" s="5" t="str">
        <f>IF(OR(Feedback[[#This Row],[Checkin Day]]="Monday",Feedback[[#This Row],[Checkin Day]]="Tuesday",Feedback[[#This Row],[Checkin Day]]="Wednesday",Feedback[[#This Row],[Checkin Day]]="Thursday"),"Weekdays","Weekends")</f>
        <v>Weekends</v>
      </c>
      <c r="H1104">
        <v>14</v>
      </c>
      <c r="I11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04" t="s">
        <v>1134</v>
      </c>
      <c r="K1104" t="s">
        <v>37</v>
      </c>
      <c r="L1104" s="1">
        <v>24165</v>
      </c>
      <c r="M1104" s="5">
        <f ca="1">DATEDIF(Feedback[[#This Row],[Date of Birth]],TODAY(),"Y")</f>
        <v>59</v>
      </c>
      <c r="N1104" t="s">
        <v>22</v>
      </c>
      <c r="O1104" t="s">
        <v>23</v>
      </c>
      <c r="P1104">
        <v>5</v>
      </c>
      <c r="Q1104">
        <v>5</v>
      </c>
      <c r="R1104" t="s">
        <v>28</v>
      </c>
      <c r="S1104" t="s">
        <v>28</v>
      </c>
      <c r="T1104" t="s">
        <v>25</v>
      </c>
      <c r="U1104" t="s">
        <v>26</v>
      </c>
      <c r="V1104" t="s">
        <v>27</v>
      </c>
      <c r="W1104" t="s">
        <v>28</v>
      </c>
      <c r="X1104" t="s">
        <v>24</v>
      </c>
      <c r="Y1104" t="s">
        <v>26</v>
      </c>
      <c r="Z1104" s="6">
        <f>VLOOKUP(Feedback[[#This Row],[Staff attitude]],Rating_Range[],2,0)</f>
        <v>5</v>
      </c>
      <c r="AA1104" s="6">
        <f>VLOOKUP(Feedback[[#This Row],[Check-in Process]],Rating_Range[],2,0)</f>
        <v>5</v>
      </c>
      <c r="AB1104" s="6">
        <f>VLOOKUP(Feedback[[#This Row],[Room service]],Rating_Range[],2,0)</f>
        <v>4</v>
      </c>
      <c r="AC1104" s="6">
        <f>VLOOKUP(Feedback[[#This Row],[Room cleanliness]],Rating_Range[],2,0)</f>
        <v>1</v>
      </c>
      <c r="AD1104" s="6">
        <f>VLOOKUP(Feedback[[#This Row],[Food quality]],Rating_Range[],2,0)</f>
        <v>2</v>
      </c>
      <c r="AE1104" s="6">
        <f>VLOOKUP(Feedback[[#This Row],[Variety of food]],Rating_Range[],2,0)</f>
        <v>5</v>
      </c>
      <c r="AF1104" s="6">
        <f>VLOOKUP(Feedback[[#This Row],[Broadband &amp; TV]],Rating_Range[],2,0)</f>
        <v>3</v>
      </c>
      <c r="AG1104" s="6">
        <f>VLOOKUP(Feedback[[#This Row],[Gym]],Rating_Range[],2,0)</f>
        <v>1</v>
      </c>
      <c r="AH1104" s="6">
        <f>AVERAGE(Feedback[[#This Row],[S.A]:[Gymm]])</f>
        <v>3.25</v>
      </c>
      <c r="AI1104" s="6">
        <f>AVERAGE(Feedback[[#This Row],[S.A]:[C-I-P]])</f>
        <v>5</v>
      </c>
      <c r="AJ1104" s="6">
        <f>AVERAGE(Feedback[[#This Row],[RM_S]:[RM_C]])</f>
        <v>2.5</v>
      </c>
      <c r="AK1104" s="6">
        <f>AVERAGE(Feedback[[#This Row],[F_Q]:[Var_Food]])</f>
        <v>3.5</v>
      </c>
      <c r="AL1104" s="6">
        <f>AVERAGE(Feedback[[#This Row],[B &amp; TV]:[Gymm]])</f>
        <v>2</v>
      </c>
    </row>
    <row r="1105" spans="1:38" x14ac:dyDescent="0.3">
      <c r="A1105">
        <v>1104</v>
      </c>
      <c r="B1105" s="1">
        <v>44600</v>
      </c>
      <c r="C1105" s="1">
        <v>44605</v>
      </c>
      <c r="D1105" s="5">
        <f>INT(YEAR(Feedback[[#This Row],[Checkin Date]]))</f>
        <v>2022</v>
      </c>
      <c r="E1105" s="5" t="s">
        <v>2018</v>
      </c>
      <c r="F1105" s="5" t="str">
        <f>TEXT(Feedback[[#This Row],[Checkin Date]],"dddd")</f>
        <v>Tuesday</v>
      </c>
      <c r="G1105" s="5" t="str">
        <f>IF(OR(Feedback[[#This Row],[Checkin Day]]="Monday",Feedback[[#This Row],[Checkin Day]]="Tuesday",Feedback[[#This Row],[Checkin Day]]="Wednesday",Feedback[[#This Row],[Checkin Day]]="Thursday"),"Weekdays","Weekends")</f>
        <v>Weekdays</v>
      </c>
      <c r="H1105">
        <v>5</v>
      </c>
      <c r="I11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05" t="s">
        <v>1135</v>
      </c>
      <c r="K1105" t="s">
        <v>21</v>
      </c>
      <c r="L1105" s="1">
        <v>37433</v>
      </c>
      <c r="M1105" s="5">
        <f ca="1">DATEDIF(Feedback[[#This Row],[Date of Birth]],TODAY(),"Y")</f>
        <v>23</v>
      </c>
      <c r="N1105" t="s">
        <v>22</v>
      </c>
      <c r="O1105" t="s">
        <v>23</v>
      </c>
      <c r="P1105">
        <v>4</v>
      </c>
      <c r="Q1105">
        <v>8</v>
      </c>
      <c r="R1105" t="s">
        <v>25</v>
      </c>
      <c r="S1105" t="s">
        <v>25</v>
      </c>
      <c r="T1105" t="s">
        <v>28</v>
      </c>
      <c r="U1105" t="s">
        <v>24</v>
      </c>
      <c r="V1105" t="s">
        <v>26</v>
      </c>
      <c r="W1105" t="s">
        <v>27</v>
      </c>
      <c r="X1105" t="s">
        <v>24</v>
      </c>
      <c r="Y1105" t="s">
        <v>28</v>
      </c>
      <c r="Z1105" s="6">
        <f>VLOOKUP(Feedback[[#This Row],[Staff attitude]],Rating_Range[],2,0)</f>
        <v>4</v>
      </c>
      <c r="AA1105" s="6">
        <f>VLOOKUP(Feedback[[#This Row],[Check-in Process]],Rating_Range[],2,0)</f>
        <v>4</v>
      </c>
      <c r="AB1105" s="6">
        <f>VLOOKUP(Feedback[[#This Row],[Room service]],Rating_Range[],2,0)</f>
        <v>5</v>
      </c>
      <c r="AC1105" s="6">
        <f>VLOOKUP(Feedback[[#This Row],[Room cleanliness]],Rating_Range[],2,0)</f>
        <v>3</v>
      </c>
      <c r="AD1105" s="6">
        <f>VLOOKUP(Feedback[[#This Row],[Food quality]],Rating_Range[],2,0)</f>
        <v>1</v>
      </c>
      <c r="AE1105" s="6">
        <f>VLOOKUP(Feedback[[#This Row],[Variety of food]],Rating_Range[],2,0)</f>
        <v>2</v>
      </c>
      <c r="AF1105" s="6">
        <f>VLOOKUP(Feedback[[#This Row],[Broadband &amp; TV]],Rating_Range[],2,0)</f>
        <v>3</v>
      </c>
      <c r="AG1105" s="6">
        <f>VLOOKUP(Feedback[[#This Row],[Gym]],Rating_Range[],2,0)</f>
        <v>5</v>
      </c>
      <c r="AH1105" s="6">
        <f>AVERAGE(Feedback[[#This Row],[S.A]:[Gymm]])</f>
        <v>3.375</v>
      </c>
      <c r="AI1105" s="6">
        <f>AVERAGE(Feedback[[#This Row],[S.A]:[C-I-P]])</f>
        <v>4</v>
      </c>
      <c r="AJ1105" s="6">
        <f>AVERAGE(Feedback[[#This Row],[RM_S]:[RM_C]])</f>
        <v>4</v>
      </c>
      <c r="AK1105" s="6">
        <f>AVERAGE(Feedback[[#This Row],[F_Q]:[Var_Food]])</f>
        <v>1.5</v>
      </c>
      <c r="AL1105" s="6">
        <f>AVERAGE(Feedback[[#This Row],[B &amp; TV]:[Gymm]])</f>
        <v>4</v>
      </c>
    </row>
    <row r="1106" spans="1:38" x14ac:dyDescent="0.3">
      <c r="A1106">
        <v>1105</v>
      </c>
      <c r="B1106" s="1">
        <v>44470</v>
      </c>
      <c r="C1106" s="1">
        <v>44486</v>
      </c>
      <c r="D1106" s="5">
        <f>INT(YEAR(Feedback[[#This Row],[Checkin Date]]))</f>
        <v>2021</v>
      </c>
      <c r="E1106" s="5" t="s">
        <v>2013</v>
      </c>
      <c r="F1106" s="5" t="str">
        <f>TEXT(Feedback[[#This Row],[Checkin Date]],"dddd")</f>
        <v>Friday</v>
      </c>
      <c r="G1106" s="5" t="str">
        <f>IF(OR(Feedback[[#This Row],[Checkin Day]]="Monday",Feedback[[#This Row],[Checkin Day]]="Tuesday",Feedback[[#This Row],[Checkin Day]]="Wednesday",Feedback[[#This Row],[Checkin Day]]="Thursday"),"Weekdays","Weekends")</f>
        <v>Weekends</v>
      </c>
      <c r="H1106">
        <v>16</v>
      </c>
      <c r="I11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06" t="s">
        <v>1136</v>
      </c>
      <c r="K1106" t="s">
        <v>37</v>
      </c>
      <c r="L1106" s="1">
        <v>26334</v>
      </c>
      <c r="M1106" s="5">
        <f ca="1">DATEDIF(Feedback[[#This Row],[Date of Birth]],TODAY(),"Y")</f>
        <v>53</v>
      </c>
      <c r="N1106" t="s">
        <v>31</v>
      </c>
      <c r="O1106" t="s">
        <v>1990</v>
      </c>
      <c r="P1106">
        <v>3</v>
      </c>
      <c r="Q1106">
        <v>5</v>
      </c>
      <c r="R1106" t="s">
        <v>24</v>
      </c>
      <c r="S1106" t="s">
        <v>25</v>
      </c>
      <c r="T1106" t="s">
        <v>28</v>
      </c>
      <c r="U1106" t="s">
        <v>27</v>
      </c>
      <c r="V1106" t="s">
        <v>24</v>
      </c>
      <c r="W1106" t="s">
        <v>26</v>
      </c>
      <c r="X1106" t="s">
        <v>25</v>
      </c>
      <c r="Y1106" t="s">
        <v>27</v>
      </c>
      <c r="Z1106" s="6">
        <f>VLOOKUP(Feedback[[#This Row],[Staff attitude]],Rating_Range[],2,0)</f>
        <v>3</v>
      </c>
      <c r="AA1106" s="6">
        <f>VLOOKUP(Feedback[[#This Row],[Check-in Process]],Rating_Range[],2,0)</f>
        <v>4</v>
      </c>
      <c r="AB1106" s="6">
        <f>VLOOKUP(Feedback[[#This Row],[Room service]],Rating_Range[],2,0)</f>
        <v>5</v>
      </c>
      <c r="AC1106" s="6">
        <f>VLOOKUP(Feedback[[#This Row],[Room cleanliness]],Rating_Range[],2,0)</f>
        <v>2</v>
      </c>
      <c r="AD1106" s="6">
        <f>VLOOKUP(Feedback[[#This Row],[Food quality]],Rating_Range[],2,0)</f>
        <v>3</v>
      </c>
      <c r="AE1106" s="6">
        <f>VLOOKUP(Feedback[[#This Row],[Variety of food]],Rating_Range[],2,0)</f>
        <v>1</v>
      </c>
      <c r="AF1106" s="6">
        <f>VLOOKUP(Feedback[[#This Row],[Broadband &amp; TV]],Rating_Range[],2,0)</f>
        <v>4</v>
      </c>
      <c r="AG1106" s="6">
        <f>VLOOKUP(Feedback[[#This Row],[Gym]],Rating_Range[],2,0)</f>
        <v>2</v>
      </c>
      <c r="AH1106" s="6">
        <f>AVERAGE(Feedback[[#This Row],[S.A]:[Gymm]])</f>
        <v>3</v>
      </c>
      <c r="AI1106" s="6">
        <f>AVERAGE(Feedback[[#This Row],[S.A]:[C-I-P]])</f>
        <v>3.5</v>
      </c>
      <c r="AJ1106" s="6">
        <f>AVERAGE(Feedback[[#This Row],[RM_S]:[RM_C]])</f>
        <v>3.5</v>
      </c>
      <c r="AK1106" s="6">
        <f>AVERAGE(Feedback[[#This Row],[F_Q]:[Var_Food]])</f>
        <v>2</v>
      </c>
      <c r="AL1106" s="6">
        <f>AVERAGE(Feedback[[#This Row],[B &amp; TV]:[Gymm]])</f>
        <v>3</v>
      </c>
    </row>
    <row r="1107" spans="1:38" x14ac:dyDescent="0.3">
      <c r="A1107">
        <v>1106</v>
      </c>
      <c r="B1107" s="1">
        <v>44266</v>
      </c>
      <c r="C1107" s="1">
        <v>44282</v>
      </c>
      <c r="D1107" s="5">
        <f>INT(YEAR(Feedback[[#This Row],[Checkin Date]]))</f>
        <v>2021</v>
      </c>
      <c r="E1107" s="5" t="s">
        <v>2017</v>
      </c>
      <c r="F1107" s="5" t="str">
        <f>TEXT(Feedback[[#This Row],[Checkin Date]],"dddd")</f>
        <v>Thursday</v>
      </c>
      <c r="G1107" s="5" t="str">
        <f>IF(OR(Feedback[[#This Row],[Checkin Day]]="Monday",Feedback[[#This Row],[Checkin Day]]="Tuesday",Feedback[[#This Row],[Checkin Day]]="Wednesday",Feedback[[#This Row],[Checkin Day]]="Thursday"),"Weekdays","Weekends")</f>
        <v>Weekdays</v>
      </c>
      <c r="H1107">
        <v>16</v>
      </c>
      <c r="I11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07" t="s">
        <v>1137</v>
      </c>
      <c r="K1107" t="s">
        <v>37</v>
      </c>
      <c r="L1107" s="1">
        <v>31803</v>
      </c>
      <c r="M1107" s="5">
        <f ca="1">DATEDIF(Feedback[[#This Row],[Date of Birth]],TODAY(),"Y")</f>
        <v>38</v>
      </c>
      <c r="N1107" t="s">
        <v>22</v>
      </c>
      <c r="O1107" t="s">
        <v>23</v>
      </c>
      <c r="P1107">
        <v>5</v>
      </c>
      <c r="Q1107">
        <v>9</v>
      </c>
      <c r="R1107" t="s">
        <v>25</v>
      </c>
      <c r="S1107" t="s">
        <v>25</v>
      </c>
      <c r="T1107" t="s">
        <v>27</v>
      </c>
      <c r="U1107" t="s">
        <v>27</v>
      </c>
      <c r="V1107" t="s">
        <v>27</v>
      </c>
      <c r="W1107" t="s">
        <v>24</v>
      </c>
      <c r="X1107" t="s">
        <v>24</v>
      </c>
      <c r="Y1107" t="s">
        <v>25</v>
      </c>
      <c r="Z1107" s="6">
        <f>VLOOKUP(Feedback[[#This Row],[Staff attitude]],Rating_Range[],2,0)</f>
        <v>4</v>
      </c>
      <c r="AA1107" s="6">
        <f>VLOOKUP(Feedback[[#This Row],[Check-in Process]],Rating_Range[],2,0)</f>
        <v>4</v>
      </c>
      <c r="AB1107" s="6">
        <f>VLOOKUP(Feedback[[#This Row],[Room service]],Rating_Range[],2,0)</f>
        <v>2</v>
      </c>
      <c r="AC1107" s="6">
        <f>VLOOKUP(Feedback[[#This Row],[Room cleanliness]],Rating_Range[],2,0)</f>
        <v>2</v>
      </c>
      <c r="AD1107" s="6">
        <f>VLOOKUP(Feedback[[#This Row],[Food quality]],Rating_Range[],2,0)</f>
        <v>2</v>
      </c>
      <c r="AE1107" s="6">
        <f>VLOOKUP(Feedback[[#This Row],[Variety of food]],Rating_Range[],2,0)</f>
        <v>3</v>
      </c>
      <c r="AF1107" s="6">
        <f>VLOOKUP(Feedback[[#This Row],[Broadband &amp; TV]],Rating_Range[],2,0)</f>
        <v>3</v>
      </c>
      <c r="AG1107" s="6">
        <f>VLOOKUP(Feedback[[#This Row],[Gym]],Rating_Range[],2,0)</f>
        <v>4</v>
      </c>
      <c r="AH1107" s="6">
        <f>AVERAGE(Feedback[[#This Row],[S.A]:[Gymm]])</f>
        <v>3</v>
      </c>
      <c r="AI1107" s="6">
        <f>AVERAGE(Feedback[[#This Row],[S.A]:[C-I-P]])</f>
        <v>4</v>
      </c>
      <c r="AJ1107" s="6">
        <f>AVERAGE(Feedback[[#This Row],[RM_S]:[RM_C]])</f>
        <v>2</v>
      </c>
      <c r="AK1107" s="6">
        <f>AVERAGE(Feedback[[#This Row],[F_Q]:[Var_Food]])</f>
        <v>2.5</v>
      </c>
      <c r="AL1107" s="6">
        <f>AVERAGE(Feedback[[#This Row],[B &amp; TV]:[Gymm]])</f>
        <v>3.5</v>
      </c>
    </row>
    <row r="1108" spans="1:38" x14ac:dyDescent="0.3">
      <c r="A1108">
        <v>1107</v>
      </c>
      <c r="B1108" s="1">
        <v>44542</v>
      </c>
      <c r="C1108" s="1">
        <v>44556</v>
      </c>
      <c r="D1108" s="5">
        <f>INT(YEAR(Feedback[[#This Row],[Checkin Date]]))</f>
        <v>2021</v>
      </c>
      <c r="E1108" s="5" t="s">
        <v>2010</v>
      </c>
      <c r="F1108" s="5" t="str">
        <f>TEXT(Feedback[[#This Row],[Checkin Date]],"dddd")</f>
        <v>Sunday</v>
      </c>
      <c r="G1108" s="5" t="str">
        <f>IF(OR(Feedback[[#This Row],[Checkin Day]]="Monday",Feedback[[#This Row],[Checkin Day]]="Tuesday",Feedback[[#This Row],[Checkin Day]]="Wednesday",Feedback[[#This Row],[Checkin Day]]="Thursday"),"Weekdays","Weekends")</f>
        <v>Weekends</v>
      </c>
      <c r="H1108">
        <v>14</v>
      </c>
      <c r="I11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08" t="s">
        <v>1138</v>
      </c>
      <c r="K1108" t="s">
        <v>37</v>
      </c>
      <c r="L1108" s="1">
        <v>18954</v>
      </c>
      <c r="M1108" s="5">
        <f ca="1">DATEDIF(Feedback[[#This Row],[Date of Birth]],TODAY(),"Y")</f>
        <v>73</v>
      </c>
      <c r="N1108" t="s">
        <v>22</v>
      </c>
      <c r="O1108" t="s">
        <v>23</v>
      </c>
      <c r="P1108">
        <v>4</v>
      </c>
      <c r="Q1108">
        <v>9</v>
      </c>
      <c r="R1108" t="s">
        <v>24</v>
      </c>
      <c r="S1108" t="s">
        <v>28</v>
      </c>
      <c r="T1108" t="s">
        <v>28</v>
      </c>
      <c r="U1108" t="s">
        <v>26</v>
      </c>
      <c r="V1108" t="s">
        <v>26</v>
      </c>
      <c r="W1108" t="s">
        <v>24</v>
      </c>
      <c r="X1108" t="s">
        <v>25</v>
      </c>
      <c r="Y1108" t="s">
        <v>28</v>
      </c>
      <c r="Z1108" s="6">
        <f>VLOOKUP(Feedback[[#This Row],[Staff attitude]],Rating_Range[],2,0)</f>
        <v>3</v>
      </c>
      <c r="AA1108" s="6">
        <f>VLOOKUP(Feedback[[#This Row],[Check-in Process]],Rating_Range[],2,0)</f>
        <v>5</v>
      </c>
      <c r="AB1108" s="6">
        <f>VLOOKUP(Feedback[[#This Row],[Room service]],Rating_Range[],2,0)</f>
        <v>5</v>
      </c>
      <c r="AC1108" s="6">
        <f>VLOOKUP(Feedback[[#This Row],[Room cleanliness]],Rating_Range[],2,0)</f>
        <v>1</v>
      </c>
      <c r="AD1108" s="6">
        <f>VLOOKUP(Feedback[[#This Row],[Food quality]],Rating_Range[],2,0)</f>
        <v>1</v>
      </c>
      <c r="AE1108" s="6">
        <f>VLOOKUP(Feedback[[#This Row],[Variety of food]],Rating_Range[],2,0)</f>
        <v>3</v>
      </c>
      <c r="AF1108" s="6">
        <f>VLOOKUP(Feedback[[#This Row],[Broadband &amp; TV]],Rating_Range[],2,0)</f>
        <v>4</v>
      </c>
      <c r="AG1108" s="6">
        <f>VLOOKUP(Feedback[[#This Row],[Gym]],Rating_Range[],2,0)</f>
        <v>5</v>
      </c>
      <c r="AH1108" s="6">
        <f>AVERAGE(Feedback[[#This Row],[S.A]:[Gymm]])</f>
        <v>3.375</v>
      </c>
      <c r="AI1108" s="6">
        <f>AVERAGE(Feedback[[#This Row],[S.A]:[C-I-P]])</f>
        <v>4</v>
      </c>
      <c r="AJ1108" s="6">
        <f>AVERAGE(Feedback[[#This Row],[RM_S]:[RM_C]])</f>
        <v>3</v>
      </c>
      <c r="AK1108" s="6">
        <f>AVERAGE(Feedback[[#This Row],[F_Q]:[Var_Food]])</f>
        <v>2</v>
      </c>
      <c r="AL1108" s="6">
        <f>AVERAGE(Feedback[[#This Row],[B &amp; TV]:[Gymm]])</f>
        <v>4.5</v>
      </c>
    </row>
    <row r="1109" spans="1:38" x14ac:dyDescent="0.3">
      <c r="A1109">
        <v>1108</v>
      </c>
      <c r="B1109" s="1">
        <v>44346</v>
      </c>
      <c r="C1109" s="1">
        <v>44355</v>
      </c>
      <c r="D1109" s="5">
        <f>INT(YEAR(Feedback[[#This Row],[Checkin Date]]))</f>
        <v>2021</v>
      </c>
      <c r="E1109" s="5" t="s">
        <v>2011</v>
      </c>
      <c r="F1109" s="5" t="str">
        <f>TEXT(Feedback[[#This Row],[Checkin Date]],"dddd")</f>
        <v>Sunday</v>
      </c>
      <c r="G1109" s="5" t="str">
        <f>IF(OR(Feedback[[#This Row],[Checkin Day]]="Monday",Feedback[[#This Row],[Checkin Day]]="Tuesday",Feedback[[#This Row],[Checkin Day]]="Wednesday",Feedback[[#This Row],[Checkin Day]]="Thursday"),"Weekdays","Weekends")</f>
        <v>Weekends</v>
      </c>
      <c r="H1109">
        <v>9</v>
      </c>
      <c r="I11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09" t="s">
        <v>1139</v>
      </c>
      <c r="K1109" t="s">
        <v>37</v>
      </c>
      <c r="L1109" s="1">
        <v>27668</v>
      </c>
      <c r="M1109" s="5">
        <f ca="1">DATEDIF(Feedback[[#This Row],[Date of Birth]],TODAY(),"Y")</f>
        <v>49</v>
      </c>
      <c r="N1109" t="s">
        <v>53</v>
      </c>
      <c r="O1109" t="s">
        <v>1992</v>
      </c>
      <c r="P1109">
        <v>4</v>
      </c>
      <c r="Q1109">
        <v>3</v>
      </c>
      <c r="R1109" t="s">
        <v>25</v>
      </c>
      <c r="S1109" t="s">
        <v>24</v>
      </c>
      <c r="T1109" t="s">
        <v>28</v>
      </c>
      <c r="U1109" t="s">
        <v>28</v>
      </c>
      <c r="V1109" t="s">
        <v>26</v>
      </c>
      <c r="W1109" t="s">
        <v>27</v>
      </c>
      <c r="X1109" t="s">
        <v>24</v>
      </c>
      <c r="Y1109" t="s">
        <v>26</v>
      </c>
      <c r="Z1109" s="6">
        <f>VLOOKUP(Feedback[[#This Row],[Staff attitude]],Rating_Range[],2,0)</f>
        <v>4</v>
      </c>
      <c r="AA1109" s="6">
        <f>VLOOKUP(Feedback[[#This Row],[Check-in Process]],Rating_Range[],2,0)</f>
        <v>3</v>
      </c>
      <c r="AB1109" s="6">
        <f>VLOOKUP(Feedback[[#This Row],[Room service]],Rating_Range[],2,0)</f>
        <v>5</v>
      </c>
      <c r="AC1109" s="6">
        <f>VLOOKUP(Feedback[[#This Row],[Room cleanliness]],Rating_Range[],2,0)</f>
        <v>5</v>
      </c>
      <c r="AD1109" s="6">
        <f>VLOOKUP(Feedback[[#This Row],[Food quality]],Rating_Range[],2,0)</f>
        <v>1</v>
      </c>
      <c r="AE1109" s="6">
        <f>VLOOKUP(Feedback[[#This Row],[Variety of food]],Rating_Range[],2,0)</f>
        <v>2</v>
      </c>
      <c r="AF1109" s="6">
        <f>VLOOKUP(Feedback[[#This Row],[Broadband &amp; TV]],Rating_Range[],2,0)</f>
        <v>3</v>
      </c>
      <c r="AG1109" s="6">
        <f>VLOOKUP(Feedback[[#This Row],[Gym]],Rating_Range[],2,0)</f>
        <v>1</v>
      </c>
      <c r="AH1109" s="6">
        <f>AVERAGE(Feedback[[#This Row],[S.A]:[Gymm]])</f>
        <v>3</v>
      </c>
      <c r="AI1109" s="6">
        <f>AVERAGE(Feedback[[#This Row],[S.A]:[C-I-P]])</f>
        <v>3.5</v>
      </c>
      <c r="AJ1109" s="6">
        <f>AVERAGE(Feedback[[#This Row],[RM_S]:[RM_C]])</f>
        <v>5</v>
      </c>
      <c r="AK1109" s="6">
        <f>AVERAGE(Feedback[[#This Row],[F_Q]:[Var_Food]])</f>
        <v>1.5</v>
      </c>
      <c r="AL1109" s="6">
        <f>AVERAGE(Feedback[[#This Row],[B &amp; TV]:[Gymm]])</f>
        <v>2</v>
      </c>
    </row>
    <row r="1110" spans="1:38" x14ac:dyDescent="0.3">
      <c r="A1110">
        <v>1109</v>
      </c>
      <c r="B1110" s="1">
        <v>44454</v>
      </c>
      <c r="C1110" s="1">
        <v>44469</v>
      </c>
      <c r="D1110" s="5">
        <f>INT(YEAR(Feedback[[#This Row],[Checkin Date]]))</f>
        <v>2021</v>
      </c>
      <c r="E1110" s="5" t="s">
        <v>2019</v>
      </c>
      <c r="F1110" s="5" t="str">
        <f>TEXT(Feedback[[#This Row],[Checkin Date]],"dddd")</f>
        <v>Wednesday</v>
      </c>
      <c r="G1110" s="5" t="str">
        <f>IF(OR(Feedback[[#This Row],[Checkin Day]]="Monday",Feedback[[#This Row],[Checkin Day]]="Tuesday",Feedback[[#This Row],[Checkin Day]]="Wednesday",Feedback[[#This Row],[Checkin Day]]="Thursday"),"Weekdays","Weekends")</f>
        <v>Weekdays</v>
      </c>
      <c r="H1110">
        <v>15</v>
      </c>
      <c r="I11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10" t="s">
        <v>1140</v>
      </c>
      <c r="K1110" t="s">
        <v>21</v>
      </c>
      <c r="L1110" s="1">
        <v>32616</v>
      </c>
      <c r="M1110" s="5">
        <f ca="1">DATEDIF(Feedback[[#This Row],[Date of Birth]],TODAY(),"Y")</f>
        <v>36</v>
      </c>
      <c r="N1110" t="s">
        <v>31</v>
      </c>
      <c r="O1110" t="s">
        <v>1992</v>
      </c>
      <c r="P1110">
        <v>5</v>
      </c>
      <c r="Q1110">
        <v>7</v>
      </c>
      <c r="R1110" t="s">
        <v>25</v>
      </c>
      <c r="S1110" t="s">
        <v>25</v>
      </c>
      <c r="T1110" t="s">
        <v>25</v>
      </c>
      <c r="U1110" t="s">
        <v>25</v>
      </c>
      <c r="V1110" t="s">
        <v>25</v>
      </c>
      <c r="W1110" t="s">
        <v>27</v>
      </c>
      <c r="X1110" t="s">
        <v>28</v>
      </c>
      <c r="Y1110" t="s">
        <v>24</v>
      </c>
      <c r="Z1110" s="6">
        <f>VLOOKUP(Feedback[[#This Row],[Staff attitude]],Rating_Range[],2,0)</f>
        <v>4</v>
      </c>
      <c r="AA1110" s="6">
        <f>VLOOKUP(Feedback[[#This Row],[Check-in Process]],Rating_Range[],2,0)</f>
        <v>4</v>
      </c>
      <c r="AB1110" s="6">
        <f>VLOOKUP(Feedback[[#This Row],[Room service]],Rating_Range[],2,0)</f>
        <v>4</v>
      </c>
      <c r="AC1110" s="6">
        <f>VLOOKUP(Feedback[[#This Row],[Room cleanliness]],Rating_Range[],2,0)</f>
        <v>4</v>
      </c>
      <c r="AD1110" s="6">
        <f>VLOOKUP(Feedback[[#This Row],[Food quality]],Rating_Range[],2,0)</f>
        <v>4</v>
      </c>
      <c r="AE1110" s="6">
        <f>VLOOKUP(Feedback[[#This Row],[Variety of food]],Rating_Range[],2,0)</f>
        <v>2</v>
      </c>
      <c r="AF1110" s="6">
        <f>VLOOKUP(Feedback[[#This Row],[Broadband &amp; TV]],Rating_Range[],2,0)</f>
        <v>5</v>
      </c>
      <c r="AG1110" s="6">
        <f>VLOOKUP(Feedback[[#This Row],[Gym]],Rating_Range[],2,0)</f>
        <v>3</v>
      </c>
      <c r="AH1110" s="6">
        <f>AVERAGE(Feedback[[#This Row],[S.A]:[Gymm]])</f>
        <v>3.75</v>
      </c>
      <c r="AI1110" s="6">
        <f>AVERAGE(Feedback[[#This Row],[S.A]:[C-I-P]])</f>
        <v>4</v>
      </c>
      <c r="AJ1110" s="6">
        <f>AVERAGE(Feedback[[#This Row],[RM_S]:[RM_C]])</f>
        <v>4</v>
      </c>
      <c r="AK1110" s="6">
        <f>AVERAGE(Feedback[[#This Row],[F_Q]:[Var_Food]])</f>
        <v>3</v>
      </c>
      <c r="AL1110" s="6">
        <f>AVERAGE(Feedback[[#This Row],[B &amp; TV]:[Gymm]])</f>
        <v>4</v>
      </c>
    </row>
    <row r="1111" spans="1:38" x14ac:dyDescent="0.3">
      <c r="A1111">
        <v>1110</v>
      </c>
      <c r="B1111" s="1">
        <v>44045</v>
      </c>
      <c r="C1111" s="1">
        <v>44057</v>
      </c>
      <c r="D1111" s="5">
        <f>INT(YEAR(Feedback[[#This Row],[Checkin Date]]))</f>
        <v>2020</v>
      </c>
      <c r="E1111" s="5" t="s">
        <v>2012</v>
      </c>
      <c r="F1111" s="5" t="str">
        <f>TEXT(Feedback[[#This Row],[Checkin Date]],"dddd")</f>
        <v>Sunday</v>
      </c>
      <c r="G1111" s="5" t="str">
        <f>IF(OR(Feedback[[#This Row],[Checkin Day]]="Monday",Feedback[[#This Row],[Checkin Day]]="Tuesday",Feedback[[#This Row],[Checkin Day]]="Wednesday",Feedback[[#This Row],[Checkin Day]]="Thursday"),"Weekdays","Weekends")</f>
        <v>Weekends</v>
      </c>
      <c r="H1111">
        <v>12</v>
      </c>
      <c r="I11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11" t="s">
        <v>1141</v>
      </c>
      <c r="K1111" t="s">
        <v>21</v>
      </c>
      <c r="L1111" s="1">
        <v>21564</v>
      </c>
      <c r="M1111" s="5">
        <f ca="1">DATEDIF(Feedback[[#This Row],[Date of Birth]],TODAY(),"Y")</f>
        <v>66</v>
      </c>
      <c r="N1111" t="s">
        <v>53</v>
      </c>
      <c r="O1111" t="s">
        <v>1994</v>
      </c>
      <c r="P1111">
        <v>4</v>
      </c>
      <c r="Q1111">
        <v>8</v>
      </c>
      <c r="R1111" t="s">
        <v>25</v>
      </c>
      <c r="S1111" t="s">
        <v>24</v>
      </c>
      <c r="T1111" t="s">
        <v>27</v>
      </c>
      <c r="U1111" t="s">
        <v>25</v>
      </c>
      <c r="V1111" t="s">
        <v>24</v>
      </c>
      <c r="W1111" t="s">
        <v>26</v>
      </c>
      <c r="X1111" t="s">
        <v>25</v>
      </c>
      <c r="Y1111" t="s">
        <v>24</v>
      </c>
      <c r="Z1111" s="6">
        <f>VLOOKUP(Feedback[[#This Row],[Staff attitude]],Rating_Range[],2,0)</f>
        <v>4</v>
      </c>
      <c r="AA1111" s="6">
        <f>VLOOKUP(Feedback[[#This Row],[Check-in Process]],Rating_Range[],2,0)</f>
        <v>3</v>
      </c>
      <c r="AB1111" s="6">
        <f>VLOOKUP(Feedback[[#This Row],[Room service]],Rating_Range[],2,0)</f>
        <v>2</v>
      </c>
      <c r="AC1111" s="6">
        <f>VLOOKUP(Feedback[[#This Row],[Room cleanliness]],Rating_Range[],2,0)</f>
        <v>4</v>
      </c>
      <c r="AD1111" s="6">
        <f>VLOOKUP(Feedback[[#This Row],[Food quality]],Rating_Range[],2,0)</f>
        <v>3</v>
      </c>
      <c r="AE1111" s="6">
        <f>VLOOKUP(Feedback[[#This Row],[Variety of food]],Rating_Range[],2,0)</f>
        <v>1</v>
      </c>
      <c r="AF1111" s="6">
        <f>VLOOKUP(Feedback[[#This Row],[Broadband &amp; TV]],Rating_Range[],2,0)</f>
        <v>4</v>
      </c>
      <c r="AG1111" s="6">
        <f>VLOOKUP(Feedback[[#This Row],[Gym]],Rating_Range[],2,0)</f>
        <v>3</v>
      </c>
      <c r="AH1111" s="6">
        <f>AVERAGE(Feedback[[#This Row],[S.A]:[Gymm]])</f>
        <v>3</v>
      </c>
      <c r="AI1111" s="6">
        <f>AVERAGE(Feedback[[#This Row],[S.A]:[C-I-P]])</f>
        <v>3.5</v>
      </c>
      <c r="AJ1111" s="6">
        <f>AVERAGE(Feedback[[#This Row],[RM_S]:[RM_C]])</f>
        <v>3</v>
      </c>
      <c r="AK1111" s="6">
        <f>AVERAGE(Feedback[[#This Row],[F_Q]:[Var_Food]])</f>
        <v>2</v>
      </c>
      <c r="AL1111" s="6">
        <f>AVERAGE(Feedback[[#This Row],[B &amp; TV]:[Gymm]])</f>
        <v>3.5</v>
      </c>
    </row>
    <row r="1112" spans="1:38" x14ac:dyDescent="0.3">
      <c r="A1112">
        <v>1111</v>
      </c>
      <c r="B1112" s="1">
        <v>44103</v>
      </c>
      <c r="C1112" s="1">
        <v>44129</v>
      </c>
      <c r="D1112" s="5">
        <f>INT(YEAR(Feedback[[#This Row],[Checkin Date]]))</f>
        <v>2020</v>
      </c>
      <c r="E1112" s="5" t="s">
        <v>2019</v>
      </c>
      <c r="F1112" s="5" t="str">
        <f>TEXT(Feedback[[#This Row],[Checkin Date]],"dddd")</f>
        <v>Tuesday</v>
      </c>
      <c r="G1112" s="5" t="str">
        <f>IF(OR(Feedback[[#This Row],[Checkin Day]]="Monday",Feedback[[#This Row],[Checkin Day]]="Tuesday",Feedback[[#This Row],[Checkin Day]]="Wednesday",Feedback[[#This Row],[Checkin Day]]="Thursday"),"Weekdays","Weekends")</f>
        <v>Weekdays</v>
      </c>
      <c r="H1112">
        <v>26</v>
      </c>
      <c r="I11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12" t="s">
        <v>1142</v>
      </c>
      <c r="K1112" t="s">
        <v>37</v>
      </c>
      <c r="L1112" s="1">
        <v>30067</v>
      </c>
      <c r="M1112" s="5">
        <f ca="1">DATEDIF(Feedback[[#This Row],[Date of Birth]],TODAY(),"Y")</f>
        <v>43</v>
      </c>
      <c r="N1112" t="s">
        <v>31</v>
      </c>
      <c r="O1112" t="s">
        <v>23</v>
      </c>
      <c r="P1112">
        <v>3</v>
      </c>
      <c r="Q1112">
        <v>4</v>
      </c>
      <c r="R1112" t="s">
        <v>25</v>
      </c>
      <c r="S1112" t="s">
        <v>28</v>
      </c>
      <c r="T1112" t="s">
        <v>25</v>
      </c>
      <c r="U1112" t="s">
        <v>26</v>
      </c>
      <c r="V1112" t="s">
        <v>26</v>
      </c>
      <c r="W1112" t="s">
        <v>27</v>
      </c>
      <c r="X1112" t="s">
        <v>24</v>
      </c>
      <c r="Y1112" t="s">
        <v>28</v>
      </c>
      <c r="Z1112" s="6">
        <f>VLOOKUP(Feedback[[#This Row],[Staff attitude]],Rating_Range[],2,0)</f>
        <v>4</v>
      </c>
      <c r="AA1112" s="6">
        <f>VLOOKUP(Feedback[[#This Row],[Check-in Process]],Rating_Range[],2,0)</f>
        <v>5</v>
      </c>
      <c r="AB1112" s="6">
        <f>VLOOKUP(Feedback[[#This Row],[Room service]],Rating_Range[],2,0)</f>
        <v>4</v>
      </c>
      <c r="AC1112" s="6">
        <f>VLOOKUP(Feedback[[#This Row],[Room cleanliness]],Rating_Range[],2,0)</f>
        <v>1</v>
      </c>
      <c r="AD1112" s="6">
        <f>VLOOKUP(Feedback[[#This Row],[Food quality]],Rating_Range[],2,0)</f>
        <v>1</v>
      </c>
      <c r="AE1112" s="6">
        <f>VLOOKUP(Feedback[[#This Row],[Variety of food]],Rating_Range[],2,0)</f>
        <v>2</v>
      </c>
      <c r="AF1112" s="6">
        <f>VLOOKUP(Feedback[[#This Row],[Broadband &amp; TV]],Rating_Range[],2,0)</f>
        <v>3</v>
      </c>
      <c r="AG1112" s="6">
        <f>VLOOKUP(Feedback[[#This Row],[Gym]],Rating_Range[],2,0)</f>
        <v>5</v>
      </c>
      <c r="AH1112" s="6">
        <f>AVERAGE(Feedback[[#This Row],[S.A]:[Gymm]])</f>
        <v>3.125</v>
      </c>
      <c r="AI1112" s="6">
        <f>AVERAGE(Feedback[[#This Row],[S.A]:[C-I-P]])</f>
        <v>4.5</v>
      </c>
      <c r="AJ1112" s="6">
        <f>AVERAGE(Feedback[[#This Row],[RM_S]:[RM_C]])</f>
        <v>2.5</v>
      </c>
      <c r="AK1112" s="6">
        <f>AVERAGE(Feedback[[#This Row],[F_Q]:[Var_Food]])</f>
        <v>1.5</v>
      </c>
      <c r="AL1112" s="6">
        <f>AVERAGE(Feedback[[#This Row],[B &amp; TV]:[Gymm]])</f>
        <v>4</v>
      </c>
    </row>
    <row r="1113" spans="1:38" x14ac:dyDescent="0.3">
      <c r="A1113">
        <v>1112</v>
      </c>
      <c r="B1113" s="1">
        <v>43847</v>
      </c>
      <c r="C1113" s="1">
        <v>43859</v>
      </c>
      <c r="D1113" s="5">
        <f>INT(YEAR(Feedback[[#This Row],[Checkin Date]]))</f>
        <v>2020</v>
      </c>
      <c r="E1113" s="5" t="s">
        <v>2014</v>
      </c>
      <c r="F1113" s="5" t="str">
        <f>TEXT(Feedback[[#This Row],[Checkin Date]],"dddd")</f>
        <v>Friday</v>
      </c>
      <c r="G1113" s="5" t="str">
        <f>IF(OR(Feedback[[#This Row],[Checkin Day]]="Monday",Feedback[[#This Row],[Checkin Day]]="Tuesday",Feedback[[#This Row],[Checkin Day]]="Wednesday",Feedback[[#This Row],[Checkin Day]]="Thursday"),"Weekdays","Weekends")</f>
        <v>Weekends</v>
      </c>
      <c r="H1113">
        <v>12</v>
      </c>
      <c r="I11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13" t="s">
        <v>1143</v>
      </c>
      <c r="K1113" t="s">
        <v>37</v>
      </c>
      <c r="L1113" s="1">
        <v>21008</v>
      </c>
      <c r="M1113" s="5">
        <f ca="1">DATEDIF(Feedback[[#This Row],[Date of Birth]],TODAY(),"Y")</f>
        <v>67</v>
      </c>
      <c r="N1113" t="s">
        <v>31</v>
      </c>
      <c r="O1113" t="s">
        <v>1993</v>
      </c>
      <c r="P1113">
        <v>5</v>
      </c>
      <c r="Q1113">
        <v>10</v>
      </c>
      <c r="R1113" t="s">
        <v>28</v>
      </c>
      <c r="S1113" t="s">
        <v>28</v>
      </c>
      <c r="T1113" t="s">
        <v>25</v>
      </c>
      <c r="U1113" t="s">
        <v>27</v>
      </c>
      <c r="V1113" t="s">
        <v>28</v>
      </c>
      <c r="W1113" t="s">
        <v>27</v>
      </c>
      <c r="X1113" t="s">
        <v>25</v>
      </c>
      <c r="Y1113" t="s">
        <v>28</v>
      </c>
      <c r="Z1113" s="6">
        <f>VLOOKUP(Feedback[[#This Row],[Staff attitude]],Rating_Range[],2,0)</f>
        <v>5</v>
      </c>
      <c r="AA1113" s="6">
        <f>VLOOKUP(Feedback[[#This Row],[Check-in Process]],Rating_Range[],2,0)</f>
        <v>5</v>
      </c>
      <c r="AB1113" s="6">
        <f>VLOOKUP(Feedback[[#This Row],[Room service]],Rating_Range[],2,0)</f>
        <v>4</v>
      </c>
      <c r="AC1113" s="6">
        <f>VLOOKUP(Feedback[[#This Row],[Room cleanliness]],Rating_Range[],2,0)</f>
        <v>2</v>
      </c>
      <c r="AD1113" s="6">
        <f>VLOOKUP(Feedback[[#This Row],[Food quality]],Rating_Range[],2,0)</f>
        <v>5</v>
      </c>
      <c r="AE1113" s="6">
        <f>VLOOKUP(Feedback[[#This Row],[Variety of food]],Rating_Range[],2,0)</f>
        <v>2</v>
      </c>
      <c r="AF1113" s="6">
        <f>VLOOKUP(Feedback[[#This Row],[Broadband &amp; TV]],Rating_Range[],2,0)</f>
        <v>4</v>
      </c>
      <c r="AG1113" s="6">
        <f>VLOOKUP(Feedback[[#This Row],[Gym]],Rating_Range[],2,0)</f>
        <v>5</v>
      </c>
      <c r="AH1113" s="6">
        <f>AVERAGE(Feedback[[#This Row],[S.A]:[Gymm]])</f>
        <v>4</v>
      </c>
      <c r="AI1113" s="6">
        <f>AVERAGE(Feedback[[#This Row],[S.A]:[C-I-P]])</f>
        <v>5</v>
      </c>
      <c r="AJ1113" s="6">
        <f>AVERAGE(Feedback[[#This Row],[RM_S]:[RM_C]])</f>
        <v>3</v>
      </c>
      <c r="AK1113" s="6">
        <f>AVERAGE(Feedback[[#This Row],[F_Q]:[Var_Food]])</f>
        <v>3.5</v>
      </c>
      <c r="AL1113" s="6">
        <f>AVERAGE(Feedback[[#This Row],[B &amp; TV]:[Gymm]])</f>
        <v>4.5</v>
      </c>
    </row>
    <row r="1114" spans="1:38" x14ac:dyDescent="0.3">
      <c r="A1114">
        <v>1113</v>
      </c>
      <c r="B1114" s="1">
        <v>44183</v>
      </c>
      <c r="C1114" s="1">
        <v>44198</v>
      </c>
      <c r="D1114" s="5">
        <f>INT(YEAR(Feedback[[#This Row],[Checkin Date]]))</f>
        <v>2020</v>
      </c>
      <c r="E1114" s="5" t="s">
        <v>2010</v>
      </c>
      <c r="F1114" s="5" t="str">
        <f>TEXT(Feedback[[#This Row],[Checkin Date]],"dddd")</f>
        <v>Friday</v>
      </c>
      <c r="G1114" s="5" t="str">
        <f>IF(OR(Feedback[[#This Row],[Checkin Day]]="Monday",Feedback[[#This Row],[Checkin Day]]="Tuesday",Feedback[[#This Row],[Checkin Day]]="Wednesday",Feedback[[#This Row],[Checkin Day]]="Thursday"),"Weekdays","Weekends")</f>
        <v>Weekends</v>
      </c>
      <c r="H1114">
        <v>15</v>
      </c>
      <c r="I11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14" t="s">
        <v>1144</v>
      </c>
      <c r="K1114" t="s">
        <v>21</v>
      </c>
      <c r="L1114" s="1">
        <v>30626</v>
      </c>
      <c r="M1114" s="5">
        <f ca="1">DATEDIF(Feedback[[#This Row],[Date of Birth]],TODAY(),"Y")</f>
        <v>41</v>
      </c>
      <c r="N1114" t="s">
        <v>53</v>
      </c>
      <c r="O1114" t="s">
        <v>1992</v>
      </c>
      <c r="P1114">
        <v>4</v>
      </c>
      <c r="Q1114">
        <v>7</v>
      </c>
      <c r="R1114" t="s">
        <v>25</v>
      </c>
      <c r="S1114" t="s">
        <v>25</v>
      </c>
      <c r="T1114" t="s">
        <v>25</v>
      </c>
      <c r="U1114" t="s">
        <v>28</v>
      </c>
      <c r="V1114" t="s">
        <v>26</v>
      </c>
      <c r="W1114" t="s">
        <v>26</v>
      </c>
      <c r="X1114" t="s">
        <v>25</v>
      </c>
      <c r="Y1114" t="s">
        <v>26</v>
      </c>
      <c r="Z1114" s="6">
        <f>VLOOKUP(Feedback[[#This Row],[Staff attitude]],Rating_Range[],2,0)</f>
        <v>4</v>
      </c>
      <c r="AA1114" s="6">
        <f>VLOOKUP(Feedback[[#This Row],[Check-in Process]],Rating_Range[],2,0)</f>
        <v>4</v>
      </c>
      <c r="AB1114" s="6">
        <f>VLOOKUP(Feedback[[#This Row],[Room service]],Rating_Range[],2,0)</f>
        <v>4</v>
      </c>
      <c r="AC1114" s="6">
        <f>VLOOKUP(Feedback[[#This Row],[Room cleanliness]],Rating_Range[],2,0)</f>
        <v>5</v>
      </c>
      <c r="AD1114" s="6">
        <f>VLOOKUP(Feedback[[#This Row],[Food quality]],Rating_Range[],2,0)</f>
        <v>1</v>
      </c>
      <c r="AE1114" s="6">
        <f>VLOOKUP(Feedback[[#This Row],[Variety of food]],Rating_Range[],2,0)</f>
        <v>1</v>
      </c>
      <c r="AF1114" s="6">
        <f>VLOOKUP(Feedback[[#This Row],[Broadband &amp; TV]],Rating_Range[],2,0)</f>
        <v>4</v>
      </c>
      <c r="AG1114" s="6">
        <f>VLOOKUP(Feedback[[#This Row],[Gym]],Rating_Range[],2,0)</f>
        <v>1</v>
      </c>
      <c r="AH1114" s="6">
        <f>AVERAGE(Feedback[[#This Row],[S.A]:[Gymm]])</f>
        <v>3</v>
      </c>
      <c r="AI1114" s="6">
        <f>AVERAGE(Feedback[[#This Row],[S.A]:[C-I-P]])</f>
        <v>4</v>
      </c>
      <c r="AJ1114" s="6">
        <f>AVERAGE(Feedback[[#This Row],[RM_S]:[RM_C]])</f>
        <v>4.5</v>
      </c>
      <c r="AK1114" s="6">
        <f>AVERAGE(Feedback[[#This Row],[F_Q]:[Var_Food]])</f>
        <v>1</v>
      </c>
      <c r="AL1114" s="6">
        <f>AVERAGE(Feedback[[#This Row],[B &amp; TV]:[Gymm]])</f>
        <v>2.5</v>
      </c>
    </row>
    <row r="1115" spans="1:38" x14ac:dyDescent="0.3">
      <c r="A1115">
        <v>1114</v>
      </c>
      <c r="B1115" s="1">
        <v>44080</v>
      </c>
      <c r="C1115" s="1">
        <v>44103</v>
      </c>
      <c r="D1115" s="5">
        <f>INT(YEAR(Feedback[[#This Row],[Checkin Date]]))</f>
        <v>2020</v>
      </c>
      <c r="E1115" s="5" t="s">
        <v>2019</v>
      </c>
      <c r="F1115" s="5" t="str">
        <f>TEXT(Feedback[[#This Row],[Checkin Date]],"dddd")</f>
        <v>Sunday</v>
      </c>
      <c r="G1115" s="5" t="str">
        <f>IF(OR(Feedback[[#This Row],[Checkin Day]]="Monday",Feedback[[#This Row],[Checkin Day]]="Tuesday",Feedback[[#This Row],[Checkin Day]]="Wednesday",Feedback[[#This Row],[Checkin Day]]="Thursday"),"Weekdays","Weekends")</f>
        <v>Weekends</v>
      </c>
      <c r="H1115">
        <v>23</v>
      </c>
      <c r="I11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15" t="s">
        <v>1145</v>
      </c>
      <c r="K1115" t="s">
        <v>37</v>
      </c>
      <c r="L1115" s="1">
        <v>29011</v>
      </c>
      <c r="M1115" s="5">
        <f ca="1">DATEDIF(Feedback[[#This Row],[Date of Birth]],TODAY(),"Y")</f>
        <v>46</v>
      </c>
      <c r="N1115" t="s">
        <v>31</v>
      </c>
      <c r="O1115" t="s">
        <v>1995</v>
      </c>
      <c r="P1115">
        <v>4</v>
      </c>
      <c r="Q1115">
        <v>5</v>
      </c>
      <c r="R1115" t="s">
        <v>25</v>
      </c>
      <c r="S1115" t="s">
        <v>25</v>
      </c>
      <c r="T1115" t="s">
        <v>25</v>
      </c>
      <c r="U1115" t="s">
        <v>28</v>
      </c>
      <c r="V1115" t="s">
        <v>25</v>
      </c>
      <c r="W1115" t="s">
        <v>27</v>
      </c>
      <c r="X1115" t="s">
        <v>26</v>
      </c>
      <c r="Y1115" t="s">
        <v>25</v>
      </c>
      <c r="Z1115" s="6">
        <f>VLOOKUP(Feedback[[#This Row],[Staff attitude]],Rating_Range[],2,0)</f>
        <v>4</v>
      </c>
      <c r="AA1115" s="6">
        <f>VLOOKUP(Feedback[[#This Row],[Check-in Process]],Rating_Range[],2,0)</f>
        <v>4</v>
      </c>
      <c r="AB1115" s="6">
        <f>VLOOKUP(Feedback[[#This Row],[Room service]],Rating_Range[],2,0)</f>
        <v>4</v>
      </c>
      <c r="AC1115" s="6">
        <f>VLOOKUP(Feedback[[#This Row],[Room cleanliness]],Rating_Range[],2,0)</f>
        <v>5</v>
      </c>
      <c r="AD1115" s="6">
        <f>VLOOKUP(Feedback[[#This Row],[Food quality]],Rating_Range[],2,0)</f>
        <v>4</v>
      </c>
      <c r="AE1115" s="6">
        <f>VLOOKUP(Feedback[[#This Row],[Variety of food]],Rating_Range[],2,0)</f>
        <v>2</v>
      </c>
      <c r="AF1115" s="6">
        <f>VLOOKUP(Feedback[[#This Row],[Broadband &amp; TV]],Rating_Range[],2,0)</f>
        <v>1</v>
      </c>
      <c r="AG1115" s="6">
        <f>VLOOKUP(Feedback[[#This Row],[Gym]],Rating_Range[],2,0)</f>
        <v>4</v>
      </c>
      <c r="AH1115" s="6">
        <f>AVERAGE(Feedback[[#This Row],[S.A]:[Gymm]])</f>
        <v>3.5</v>
      </c>
      <c r="AI1115" s="6">
        <f>AVERAGE(Feedback[[#This Row],[S.A]:[C-I-P]])</f>
        <v>4</v>
      </c>
      <c r="AJ1115" s="6">
        <f>AVERAGE(Feedback[[#This Row],[RM_S]:[RM_C]])</f>
        <v>4.5</v>
      </c>
      <c r="AK1115" s="6">
        <f>AVERAGE(Feedback[[#This Row],[F_Q]:[Var_Food]])</f>
        <v>3</v>
      </c>
      <c r="AL1115" s="6">
        <f>AVERAGE(Feedback[[#This Row],[B &amp; TV]:[Gymm]])</f>
        <v>2.5</v>
      </c>
    </row>
    <row r="1116" spans="1:38" x14ac:dyDescent="0.3">
      <c r="A1116">
        <v>1115</v>
      </c>
      <c r="B1116" s="1">
        <v>44203</v>
      </c>
      <c r="C1116" s="1">
        <v>44213</v>
      </c>
      <c r="D1116" s="5">
        <f>INT(YEAR(Feedback[[#This Row],[Checkin Date]]))</f>
        <v>2021</v>
      </c>
      <c r="E1116" s="5" t="s">
        <v>2014</v>
      </c>
      <c r="F1116" s="5" t="str">
        <f>TEXT(Feedback[[#This Row],[Checkin Date]],"dddd")</f>
        <v>Thursday</v>
      </c>
      <c r="G1116" s="5" t="str">
        <f>IF(OR(Feedback[[#This Row],[Checkin Day]]="Monday",Feedback[[#This Row],[Checkin Day]]="Tuesday",Feedback[[#This Row],[Checkin Day]]="Wednesday",Feedback[[#This Row],[Checkin Day]]="Thursday"),"Weekdays","Weekends")</f>
        <v>Weekdays</v>
      </c>
      <c r="H1116">
        <v>10</v>
      </c>
      <c r="I11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16" t="s">
        <v>1146</v>
      </c>
      <c r="K1116" t="s">
        <v>21</v>
      </c>
      <c r="L1116" s="1">
        <v>28560</v>
      </c>
      <c r="M1116" s="5">
        <f ca="1">DATEDIF(Feedback[[#This Row],[Date of Birth]],TODAY(),"Y")</f>
        <v>47</v>
      </c>
      <c r="N1116" t="s">
        <v>31</v>
      </c>
      <c r="O1116" t="s">
        <v>1995</v>
      </c>
      <c r="P1116">
        <v>5</v>
      </c>
      <c r="Q1116">
        <v>9</v>
      </c>
      <c r="R1116" t="s">
        <v>24</v>
      </c>
      <c r="S1116" t="s">
        <v>25</v>
      </c>
      <c r="T1116" t="s">
        <v>28</v>
      </c>
      <c r="U1116" t="s">
        <v>28</v>
      </c>
      <c r="V1116" t="s">
        <v>26</v>
      </c>
      <c r="W1116" t="s">
        <v>26</v>
      </c>
      <c r="X1116" t="s">
        <v>28</v>
      </c>
      <c r="Y1116" t="s">
        <v>25</v>
      </c>
      <c r="Z1116" s="6">
        <f>VLOOKUP(Feedback[[#This Row],[Staff attitude]],Rating_Range[],2,0)</f>
        <v>3</v>
      </c>
      <c r="AA1116" s="6">
        <f>VLOOKUP(Feedback[[#This Row],[Check-in Process]],Rating_Range[],2,0)</f>
        <v>4</v>
      </c>
      <c r="AB1116" s="6">
        <f>VLOOKUP(Feedback[[#This Row],[Room service]],Rating_Range[],2,0)</f>
        <v>5</v>
      </c>
      <c r="AC1116" s="6">
        <f>VLOOKUP(Feedback[[#This Row],[Room cleanliness]],Rating_Range[],2,0)</f>
        <v>5</v>
      </c>
      <c r="AD1116" s="6">
        <f>VLOOKUP(Feedback[[#This Row],[Food quality]],Rating_Range[],2,0)</f>
        <v>1</v>
      </c>
      <c r="AE1116" s="6">
        <f>VLOOKUP(Feedback[[#This Row],[Variety of food]],Rating_Range[],2,0)</f>
        <v>1</v>
      </c>
      <c r="AF1116" s="6">
        <f>VLOOKUP(Feedback[[#This Row],[Broadband &amp; TV]],Rating_Range[],2,0)</f>
        <v>5</v>
      </c>
      <c r="AG1116" s="6">
        <f>VLOOKUP(Feedback[[#This Row],[Gym]],Rating_Range[],2,0)</f>
        <v>4</v>
      </c>
      <c r="AH1116" s="6">
        <f>AVERAGE(Feedback[[#This Row],[S.A]:[Gymm]])</f>
        <v>3.5</v>
      </c>
      <c r="AI1116" s="6">
        <f>AVERAGE(Feedback[[#This Row],[S.A]:[C-I-P]])</f>
        <v>3.5</v>
      </c>
      <c r="AJ1116" s="6">
        <f>AVERAGE(Feedback[[#This Row],[RM_S]:[RM_C]])</f>
        <v>5</v>
      </c>
      <c r="AK1116" s="6">
        <f>AVERAGE(Feedback[[#This Row],[F_Q]:[Var_Food]])</f>
        <v>1</v>
      </c>
      <c r="AL1116" s="6">
        <f>AVERAGE(Feedback[[#This Row],[B &amp; TV]:[Gymm]])</f>
        <v>4.5</v>
      </c>
    </row>
    <row r="1117" spans="1:38" x14ac:dyDescent="0.3">
      <c r="A1117">
        <v>1116</v>
      </c>
      <c r="B1117" s="1">
        <v>44818</v>
      </c>
      <c r="C1117" s="1">
        <v>44841</v>
      </c>
      <c r="D1117" s="5">
        <f>INT(YEAR(Feedback[[#This Row],[Checkin Date]]))</f>
        <v>2022</v>
      </c>
      <c r="E1117" s="5" t="s">
        <v>2019</v>
      </c>
      <c r="F1117" s="5" t="str">
        <f>TEXT(Feedback[[#This Row],[Checkin Date]],"dddd")</f>
        <v>Wednesday</v>
      </c>
      <c r="G1117" s="5" t="str">
        <f>IF(OR(Feedback[[#This Row],[Checkin Day]]="Monday",Feedback[[#This Row],[Checkin Day]]="Tuesday",Feedback[[#This Row],[Checkin Day]]="Wednesday",Feedback[[#This Row],[Checkin Day]]="Thursday"),"Weekdays","Weekends")</f>
        <v>Weekdays</v>
      </c>
      <c r="H1117">
        <v>23</v>
      </c>
      <c r="I11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17" t="s">
        <v>1147</v>
      </c>
      <c r="K1117" t="s">
        <v>21</v>
      </c>
      <c r="L1117" s="1">
        <v>20094</v>
      </c>
      <c r="M1117" s="5">
        <f ca="1">DATEDIF(Feedback[[#This Row],[Date of Birth]],TODAY(),"Y")</f>
        <v>70</v>
      </c>
      <c r="N1117" t="s">
        <v>22</v>
      </c>
      <c r="O1117" t="s">
        <v>23</v>
      </c>
      <c r="P1117">
        <v>3</v>
      </c>
      <c r="Q1117">
        <v>9</v>
      </c>
      <c r="R1117" t="s">
        <v>25</v>
      </c>
      <c r="S1117" t="s">
        <v>27</v>
      </c>
      <c r="T1117" t="s">
        <v>24</v>
      </c>
      <c r="U1117" t="s">
        <v>28</v>
      </c>
      <c r="V1117" t="s">
        <v>25</v>
      </c>
      <c r="W1117" t="s">
        <v>27</v>
      </c>
      <c r="X1117" t="s">
        <v>26</v>
      </c>
      <c r="Y1117" t="s">
        <v>26</v>
      </c>
      <c r="Z1117" s="6">
        <f>VLOOKUP(Feedback[[#This Row],[Staff attitude]],Rating_Range[],2,0)</f>
        <v>4</v>
      </c>
      <c r="AA1117" s="6">
        <f>VLOOKUP(Feedback[[#This Row],[Check-in Process]],Rating_Range[],2,0)</f>
        <v>2</v>
      </c>
      <c r="AB1117" s="6">
        <f>VLOOKUP(Feedback[[#This Row],[Room service]],Rating_Range[],2,0)</f>
        <v>3</v>
      </c>
      <c r="AC1117" s="6">
        <f>VLOOKUP(Feedback[[#This Row],[Room cleanliness]],Rating_Range[],2,0)</f>
        <v>5</v>
      </c>
      <c r="AD1117" s="6">
        <f>VLOOKUP(Feedback[[#This Row],[Food quality]],Rating_Range[],2,0)</f>
        <v>4</v>
      </c>
      <c r="AE1117" s="6">
        <f>VLOOKUP(Feedback[[#This Row],[Variety of food]],Rating_Range[],2,0)</f>
        <v>2</v>
      </c>
      <c r="AF1117" s="6">
        <f>VLOOKUP(Feedback[[#This Row],[Broadband &amp; TV]],Rating_Range[],2,0)</f>
        <v>1</v>
      </c>
      <c r="AG1117" s="6">
        <f>VLOOKUP(Feedback[[#This Row],[Gym]],Rating_Range[],2,0)</f>
        <v>1</v>
      </c>
      <c r="AH1117" s="6">
        <f>AVERAGE(Feedback[[#This Row],[S.A]:[Gymm]])</f>
        <v>2.75</v>
      </c>
      <c r="AI1117" s="6">
        <f>AVERAGE(Feedback[[#This Row],[S.A]:[C-I-P]])</f>
        <v>3</v>
      </c>
      <c r="AJ1117" s="6">
        <f>AVERAGE(Feedback[[#This Row],[RM_S]:[RM_C]])</f>
        <v>4</v>
      </c>
      <c r="AK1117" s="6">
        <f>AVERAGE(Feedback[[#This Row],[F_Q]:[Var_Food]])</f>
        <v>3</v>
      </c>
      <c r="AL1117" s="6">
        <f>AVERAGE(Feedback[[#This Row],[B &amp; TV]:[Gymm]])</f>
        <v>1</v>
      </c>
    </row>
    <row r="1118" spans="1:38" x14ac:dyDescent="0.3">
      <c r="A1118">
        <v>1117</v>
      </c>
      <c r="B1118" s="1">
        <v>44538</v>
      </c>
      <c r="C1118" s="1">
        <v>44559</v>
      </c>
      <c r="D1118" s="5">
        <f>INT(YEAR(Feedback[[#This Row],[Checkin Date]]))</f>
        <v>2021</v>
      </c>
      <c r="E1118" s="5" t="s">
        <v>2010</v>
      </c>
      <c r="F1118" s="5" t="str">
        <f>TEXT(Feedback[[#This Row],[Checkin Date]],"dddd")</f>
        <v>Wednesday</v>
      </c>
      <c r="G1118" s="5" t="str">
        <f>IF(OR(Feedback[[#This Row],[Checkin Day]]="Monday",Feedback[[#This Row],[Checkin Day]]="Tuesday",Feedback[[#This Row],[Checkin Day]]="Wednesday",Feedback[[#This Row],[Checkin Day]]="Thursday"),"Weekdays","Weekends")</f>
        <v>Weekdays</v>
      </c>
      <c r="H1118">
        <v>21</v>
      </c>
      <c r="I11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18" t="s">
        <v>1148</v>
      </c>
      <c r="K1118" t="s">
        <v>21</v>
      </c>
      <c r="L1118" s="1">
        <v>19447</v>
      </c>
      <c r="M1118" s="5">
        <f ca="1">DATEDIF(Feedback[[#This Row],[Date of Birth]],TODAY(),"Y")</f>
        <v>72</v>
      </c>
      <c r="N1118" t="s">
        <v>22</v>
      </c>
      <c r="O1118" t="s">
        <v>23</v>
      </c>
      <c r="P1118">
        <v>4</v>
      </c>
      <c r="Q1118">
        <v>8</v>
      </c>
      <c r="R1118" t="s">
        <v>24</v>
      </c>
      <c r="S1118" t="s">
        <v>28</v>
      </c>
      <c r="T1118" t="s">
        <v>25</v>
      </c>
      <c r="U1118" t="s">
        <v>26</v>
      </c>
      <c r="V1118" t="s">
        <v>25</v>
      </c>
      <c r="W1118" t="s">
        <v>27</v>
      </c>
      <c r="X1118" t="s">
        <v>26</v>
      </c>
      <c r="Y1118" t="s">
        <v>26</v>
      </c>
      <c r="Z1118" s="6">
        <f>VLOOKUP(Feedback[[#This Row],[Staff attitude]],Rating_Range[],2,0)</f>
        <v>3</v>
      </c>
      <c r="AA1118" s="6">
        <f>VLOOKUP(Feedback[[#This Row],[Check-in Process]],Rating_Range[],2,0)</f>
        <v>5</v>
      </c>
      <c r="AB1118" s="6">
        <f>VLOOKUP(Feedback[[#This Row],[Room service]],Rating_Range[],2,0)</f>
        <v>4</v>
      </c>
      <c r="AC1118" s="6">
        <f>VLOOKUP(Feedback[[#This Row],[Room cleanliness]],Rating_Range[],2,0)</f>
        <v>1</v>
      </c>
      <c r="AD1118" s="6">
        <f>VLOOKUP(Feedback[[#This Row],[Food quality]],Rating_Range[],2,0)</f>
        <v>4</v>
      </c>
      <c r="AE1118" s="6">
        <f>VLOOKUP(Feedback[[#This Row],[Variety of food]],Rating_Range[],2,0)</f>
        <v>2</v>
      </c>
      <c r="AF1118" s="6">
        <f>VLOOKUP(Feedback[[#This Row],[Broadband &amp; TV]],Rating_Range[],2,0)</f>
        <v>1</v>
      </c>
      <c r="AG1118" s="6">
        <f>VLOOKUP(Feedback[[#This Row],[Gym]],Rating_Range[],2,0)</f>
        <v>1</v>
      </c>
      <c r="AH1118" s="6">
        <f>AVERAGE(Feedback[[#This Row],[S.A]:[Gymm]])</f>
        <v>2.625</v>
      </c>
      <c r="AI1118" s="6">
        <f>AVERAGE(Feedback[[#This Row],[S.A]:[C-I-P]])</f>
        <v>4</v>
      </c>
      <c r="AJ1118" s="6">
        <f>AVERAGE(Feedback[[#This Row],[RM_S]:[RM_C]])</f>
        <v>2.5</v>
      </c>
      <c r="AK1118" s="6">
        <f>AVERAGE(Feedback[[#This Row],[F_Q]:[Var_Food]])</f>
        <v>3</v>
      </c>
      <c r="AL1118" s="6">
        <f>AVERAGE(Feedback[[#This Row],[B &amp; TV]:[Gymm]])</f>
        <v>1</v>
      </c>
    </row>
    <row r="1119" spans="1:38" x14ac:dyDescent="0.3">
      <c r="A1119">
        <v>1118</v>
      </c>
      <c r="B1119" s="1">
        <v>44509</v>
      </c>
      <c r="C1119" s="1">
        <v>44534</v>
      </c>
      <c r="D1119" s="5">
        <f>INT(YEAR(Feedback[[#This Row],[Checkin Date]]))</f>
        <v>2021</v>
      </c>
      <c r="E1119" s="5" t="s">
        <v>2015</v>
      </c>
      <c r="F1119" s="5" t="str">
        <f>TEXT(Feedback[[#This Row],[Checkin Date]],"dddd")</f>
        <v>Tuesday</v>
      </c>
      <c r="G1119" s="5" t="str">
        <f>IF(OR(Feedback[[#This Row],[Checkin Day]]="Monday",Feedback[[#This Row],[Checkin Day]]="Tuesday",Feedback[[#This Row],[Checkin Day]]="Wednesday",Feedback[[#This Row],[Checkin Day]]="Thursday"),"Weekdays","Weekends")</f>
        <v>Weekdays</v>
      </c>
      <c r="H1119">
        <v>25</v>
      </c>
      <c r="I11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19" t="s">
        <v>1149</v>
      </c>
      <c r="K1119" t="s">
        <v>21</v>
      </c>
      <c r="L1119" s="1">
        <v>19535</v>
      </c>
      <c r="M1119" s="5">
        <f ca="1">DATEDIF(Feedback[[#This Row],[Date of Birth]],TODAY(),"Y")</f>
        <v>72</v>
      </c>
      <c r="N1119" t="s">
        <v>22</v>
      </c>
      <c r="O1119" t="s">
        <v>23</v>
      </c>
      <c r="P1119">
        <v>4</v>
      </c>
      <c r="Q1119">
        <v>9</v>
      </c>
      <c r="R1119" t="s">
        <v>26</v>
      </c>
      <c r="S1119" t="s">
        <v>27</v>
      </c>
      <c r="T1119" t="s">
        <v>25</v>
      </c>
      <c r="U1119" t="s">
        <v>24</v>
      </c>
      <c r="V1119" t="s">
        <v>26</v>
      </c>
      <c r="W1119" t="s">
        <v>26</v>
      </c>
      <c r="X1119" t="s">
        <v>25</v>
      </c>
      <c r="Y1119" t="s">
        <v>24</v>
      </c>
      <c r="Z1119" s="6">
        <f>VLOOKUP(Feedback[[#This Row],[Staff attitude]],Rating_Range[],2,0)</f>
        <v>1</v>
      </c>
      <c r="AA1119" s="6">
        <f>VLOOKUP(Feedback[[#This Row],[Check-in Process]],Rating_Range[],2,0)</f>
        <v>2</v>
      </c>
      <c r="AB1119" s="6">
        <f>VLOOKUP(Feedback[[#This Row],[Room service]],Rating_Range[],2,0)</f>
        <v>4</v>
      </c>
      <c r="AC1119" s="6">
        <f>VLOOKUP(Feedback[[#This Row],[Room cleanliness]],Rating_Range[],2,0)</f>
        <v>3</v>
      </c>
      <c r="AD1119" s="6">
        <f>VLOOKUP(Feedback[[#This Row],[Food quality]],Rating_Range[],2,0)</f>
        <v>1</v>
      </c>
      <c r="AE1119" s="6">
        <f>VLOOKUP(Feedback[[#This Row],[Variety of food]],Rating_Range[],2,0)</f>
        <v>1</v>
      </c>
      <c r="AF1119" s="6">
        <f>VLOOKUP(Feedback[[#This Row],[Broadband &amp; TV]],Rating_Range[],2,0)</f>
        <v>4</v>
      </c>
      <c r="AG1119" s="6">
        <f>VLOOKUP(Feedback[[#This Row],[Gym]],Rating_Range[],2,0)</f>
        <v>3</v>
      </c>
      <c r="AH1119" s="6">
        <f>AVERAGE(Feedback[[#This Row],[S.A]:[Gymm]])</f>
        <v>2.375</v>
      </c>
      <c r="AI1119" s="6">
        <f>AVERAGE(Feedback[[#This Row],[S.A]:[C-I-P]])</f>
        <v>1.5</v>
      </c>
      <c r="AJ1119" s="6">
        <f>AVERAGE(Feedback[[#This Row],[RM_S]:[RM_C]])</f>
        <v>3.5</v>
      </c>
      <c r="AK1119" s="6">
        <f>AVERAGE(Feedback[[#This Row],[F_Q]:[Var_Food]])</f>
        <v>1</v>
      </c>
      <c r="AL1119" s="6">
        <f>AVERAGE(Feedback[[#This Row],[B &amp; TV]:[Gymm]])</f>
        <v>3.5</v>
      </c>
    </row>
    <row r="1120" spans="1:38" x14ac:dyDescent="0.3">
      <c r="A1120">
        <v>1119</v>
      </c>
      <c r="B1120" s="1">
        <v>44505</v>
      </c>
      <c r="C1120" s="1">
        <v>44510</v>
      </c>
      <c r="D1120" s="5">
        <f>INT(YEAR(Feedback[[#This Row],[Checkin Date]]))</f>
        <v>2021</v>
      </c>
      <c r="E1120" s="5" t="s">
        <v>2015</v>
      </c>
      <c r="F1120" s="5" t="str">
        <f>TEXT(Feedback[[#This Row],[Checkin Date]],"dddd")</f>
        <v>Friday</v>
      </c>
      <c r="G1120" s="5" t="str">
        <f>IF(OR(Feedback[[#This Row],[Checkin Day]]="Monday",Feedback[[#This Row],[Checkin Day]]="Tuesday",Feedback[[#This Row],[Checkin Day]]="Wednesday",Feedback[[#This Row],[Checkin Day]]="Thursday"),"Weekdays","Weekends")</f>
        <v>Weekends</v>
      </c>
      <c r="H1120">
        <v>5</v>
      </c>
      <c r="I11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20" t="s">
        <v>1150</v>
      </c>
      <c r="K1120" t="s">
        <v>37</v>
      </c>
      <c r="L1120" s="1">
        <v>21725</v>
      </c>
      <c r="M1120" s="5">
        <f ca="1">DATEDIF(Feedback[[#This Row],[Date of Birth]],TODAY(),"Y")</f>
        <v>66</v>
      </c>
      <c r="N1120" t="s">
        <v>22</v>
      </c>
      <c r="O1120" t="s">
        <v>23</v>
      </c>
      <c r="P1120">
        <v>5</v>
      </c>
      <c r="Q1120">
        <v>6</v>
      </c>
      <c r="R1120" t="s">
        <v>25</v>
      </c>
      <c r="S1120" t="s">
        <v>28</v>
      </c>
      <c r="T1120" t="s">
        <v>28</v>
      </c>
      <c r="U1120" t="s">
        <v>24</v>
      </c>
      <c r="V1120" t="s">
        <v>26</v>
      </c>
      <c r="W1120" t="s">
        <v>27</v>
      </c>
      <c r="X1120" t="s">
        <v>24</v>
      </c>
      <c r="Y1120" t="s">
        <v>25</v>
      </c>
      <c r="Z1120" s="6">
        <f>VLOOKUP(Feedback[[#This Row],[Staff attitude]],Rating_Range[],2,0)</f>
        <v>4</v>
      </c>
      <c r="AA1120" s="6">
        <f>VLOOKUP(Feedback[[#This Row],[Check-in Process]],Rating_Range[],2,0)</f>
        <v>5</v>
      </c>
      <c r="AB1120" s="6">
        <f>VLOOKUP(Feedback[[#This Row],[Room service]],Rating_Range[],2,0)</f>
        <v>5</v>
      </c>
      <c r="AC1120" s="6">
        <f>VLOOKUP(Feedback[[#This Row],[Room cleanliness]],Rating_Range[],2,0)</f>
        <v>3</v>
      </c>
      <c r="AD1120" s="6">
        <f>VLOOKUP(Feedback[[#This Row],[Food quality]],Rating_Range[],2,0)</f>
        <v>1</v>
      </c>
      <c r="AE1120" s="6">
        <f>VLOOKUP(Feedback[[#This Row],[Variety of food]],Rating_Range[],2,0)</f>
        <v>2</v>
      </c>
      <c r="AF1120" s="6">
        <f>VLOOKUP(Feedback[[#This Row],[Broadband &amp; TV]],Rating_Range[],2,0)</f>
        <v>3</v>
      </c>
      <c r="AG1120" s="6">
        <f>VLOOKUP(Feedback[[#This Row],[Gym]],Rating_Range[],2,0)</f>
        <v>4</v>
      </c>
      <c r="AH1120" s="6">
        <f>AVERAGE(Feedback[[#This Row],[S.A]:[Gymm]])</f>
        <v>3.375</v>
      </c>
      <c r="AI1120" s="6">
        <f>AVERAGE(Feedback[[#This Row],[S.A]:[C-I-P]])</f>
        <v>4.5</v>
      </c>
      <c r="AJ1120" s="6">
        <f>AVERAGE(Feedback[[#This Row],[RM_S]:[RM_C]])</f>
        <v>4</v>
      </c>
      <c r="AK1120" s="6">
        <f>AVERAGE(Feedback[[#This Row],[F_Q]:[Var_Food]])</f>
        <v>1.5</v>
      </c>
      <c r="AL1120" s="6">
        <f>AVERAGE(Feedback[[#This Row],[B &amp; TV]:[Gymm]])</f>
        <v>3.5</v>
      </c>
    </row>
    <row r="1121" spans="1:38" x14ac:dyDescent="0.3">
      <c r="A1121">
        <v>1120</v>
      </c>
      <c r="B1121" s="1">
        <v>44463</v>
      </c>
      <c r="C1121" s="1">
        <v>44465</v>
      </c>
      <c r="D1121" s="5">
        <f>INT(YEAR(Feedback[[#This Row],[Checkin Date]]))</f>
        <v>2021</v>
      </c>
      <c r="E1121" s="5" t="s">
        <v>2019</v>
      </c>
      <c r="F1121" s="5" t="str">
        <f>TEXT(Feedback[[#This Row],[Checkin Date]],"dddd")</f>
        <v>Friday</v>
      </c>
      <c r="G1121" s="5" t="str">
        <f>IF(OR(Feedback[[#This Row],[Checkin Day]]="Monday",Feedback[[#This Row],[Checkin Day]]="Tuesday",Feedback[[#This Row],[Checkin Day]]="Wednesday",Feedback[[#This Row],[Checkin Day]]="Thursday"),"Weekdays","Weekends")</f>
        <v>Weekends</v>
      </c>
      <c r="H1121">
        <v>2</v>
      </c>
      <c r="I11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121" t="s">
        <v>1151</v>
      </c>
      <c r="K1121" t="s">
        <v>37</v>
      </c>
      <c r="L1121" s="1">
        <v>24191</v>
      </c>
      <c r="M1121" s="5">
        <f ca="1">DATEDIF(Feedback[[#This Row],[Date of Birth]],TODAY(),"Y")</f>
        <v>59</v>
      </c>
      <c r="N1121" t="s">
        <v>31</v>
      </c>
      <c r="O1121" t="s">
        <v>1990</v>
      </c>
      <c r="P1121">
        <v>3</v>
      </c>
      <c r="Q1121">
        <v>4</v>
      </c>
      <c r="R1121" t="s">
        <v>27</v>
      </c>
      <c r="S1121" t="s">
        <v>24</v>
      </c>
      <c r="T1121" t="s">
        <v>24</v>
      </c>
      <c r="U1121" t="s">
        <v>28</v>
      </c>
      <c r="V1121" t="s">
        <v>24</v>
      </c>
      <c r="W1121" t="s">
        <v>26</v>
      </c>
      <c r="X1121" t="s">
        <v>26</v>
      </c>
      <c r="Y1121" t="s">
        <v>28</v>
      </c>
      <c r="Z1121" s="6">
        <f>VLOOKUP(Feedback[[#This Row],[Staff attitude]],Rating_Range[],2,0)</f>
        <v>2</v>
      </c>
      <c r="AA1121" s="6">
        <f>VLOOKUP(Feedback[[#This Row],[Check-in Process]],Rating_Range[],2,0)</f>
        <v>3</v>
      </c>
      <c r="AB1121" s="6">
        <f>VLOOKUP(Feedback[[#This Row],[Room service]],Rating_Range[],2,0)</f>
        <v>3</v>
      </c>
      <c r="AC1121" s="6">
        <f>VLOOKUP(Feedback[[#This Row],[Room cleanliness]],Rating_Range[],2,0)</f>
        <v>5</v>
      </c>
      <c r="AD1121" s="6">
        <f>VLOOKUP(Feedback[[#This Row],[Food quality]],Rating_Range[],2,0)</f>
        <v>3</v>
      </c>
      <c r="AE1121" s="6">
        <f>VLOOKUP(Feedback[[#This Row],[Variety of food]],Rating_Range[],2,0)</f>
        <v>1</v>
      </c>
      <c r="AF1121" s="6">
        <f>VLOOKUP(Feedback[[#This Row],[Broadband &amp; TV]],Rating_Range[],2,0)</f>
        <v>1</v>
      </c>
      <c r="AG1121" s="6">
        <f>VLOOKUP(Feedback[[#This Row],[Gym]],Rating_Range[],2,0)</f>
        <v>5</v>
      </c>
      <c r="AH1121" s="6">
        <f>AVERAGE(Feedback[[#This Row],[S.A]:[Gymm]])</f>
        <v>2.875</v>
      </c>
      <c r="AI1121" s="6">
        <f>AVERAGE(Feedback[[#This Row],[S.A]:[C-I-P]])</f>
        <v>2.5</v>
      </c>
      <c r="AJ1121" s="6">
        <f>AVERAGE(Feedback[[#This Row],[RM_S]:[RM_C]])</f>
        <v>4</v>
      </c>
      <c r="AK1121" s="6">
        <f>AVERAGE(Feedback[[#This Row],[F_Q]:[Var_Food]])</f>
        <v>2</v>
      </c>
      <c r="AL1121" s="6">
        <f>AVERAGE(Feedback[[#This Row],[B &amp; TV]:[Gymm]])</f>
        <v>3</v>
      </c>
    </row>
    <row r="1122" spans="1:38" x14ac:dyDescent="0.3">
      <c r="A1122">
        <v>1121</v>
      </c>
      <c r="B1122" s="1">
        <v>44159</v>
      </c>
      <c r="C1122" s="1">
        <v>44189</v>
      </c>
      <c r="D1122" s="5">
        <f>INT(YEAR(Feedback[[#This Row],[Checkin Date]]))</f>
        <v>2020</v>
      </c>
      <c r="E1122" s="5" t="s">
        <v>2015</v>
      </c>
      <c r="F1122" s="5" t="str">
        <f>TEXT(Feedback[[#This Row],[Checkin Date]],"dddd")</f>
        <v>Tuesday</v>
      </c>
      <c r="G1122" s="5" t="str">
        <f>IF(OR(Feedback[[#This Row],[Checkin Day]]="Monday",Feedback[[#This Row],[Checkin Day]]="Tuesday",Feedback[[#This Row],[Checkin Day]]="Wednesday",Feedback[[#This Row],[Checkin Day]]="Thursday"),"Weekdays","Weekends")</f>
        <v>Weekdays</v>
      </c>
      <c r="H1122">
        <v>30</v>
      </c>
      <c r="I11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22" t="s">
        <v>1152</v>
      </c>
      <c r="K1122" t="s">
        <v>21</v>
      </c>
      <c r="L1122" s="1">
        <v>25702</v>
      </c>
      <c r="M1122" s="5">
        <f ca="1">DATEDIF(Feedback[[#This Row],[Date of Birth]],TODAY(),"Y")</f>
        <v>55</v>
      </c>
      <c r="N1122" t="s">
        <v>31</v>
      </c>
      <c r="O1122" t="s">
        <v>1995</v>
      </c>
      <c r="P1122">
        <v>5</v>
      </c>
      <c r="Q1122">
        <v>8</v>
      </c>
      <c r="R1122" t="s">
        <v>24</v>
      </c>
      <c r="S1122" t="s">
        <v>24</v>
      </c>
      <c r="T1122" t="s">
        <v>28</v>
      </c>
      <c r="U1122" t="s">
        <v>28</v>
      </c>
      <c r="V1122" t="s">
        <v>26</v>
      </c>
      <c r="W1122" t="s">
        <v>28</v>
      </c>
      <c r="X1122" t="s">
        <v>27</v>
      </c>
      <c r="Y1122" t="s">
        <v>26</v>
      </c>
      <c r="Z1122" s="6">
        <f>VLOOKUP(Feedback[[#This Row],[Staff attitude]],Rating_Range[],2,0)</f>
        <v>3</v>
      </c>
      <c r="AA1122" s="6">
        <f>VLOOKUP(Feedback[[#This Row],[Check-in Process]],Rating_Range[],2,0)</f>
        <v>3</v>
      </c>
      <c r="AB1122" s="6">
        <f>VLOOKUP(Feedback[[#This Row],[Room service]],Rating_Range[],2,0)</f>
        <v>5</v>
      </c>
      <c r="AC1122" s="6">
        <f>VLOOKUP(Feedback[[#This Row],[Room cleanliness]],Rating_Range[],2,0)</f>
        <v>5</v>
      </c>
      <c r="AD1122" s="6">
        <f>VLOOKUP(Feedback[[#This Row],[Food quality]],Rating_Range[],2,0)</f>
        <v>1</v>
      </c>
      <c r="AE1122" s="6">
        <f>VLOOKUP(Feedback[[#This Row],[Variety of food]],Rating_Range[],2,0)</f>
        <v>5</v>
      </c>
      <c r="AF1122" s="6">
        <f>VLOOKUP(Feedback[[#This Row],[Broadband &amp; TV]],Rating_Range[],2,0)</f>
        <v>2</v>
      </c>
      <c r="AG1122" s="6">
        <f>VLOOKUP(Feedback[[#This Row],[Gym]],Rating_Range[],2,0)</f>
        <v>1</v>
      </c>
      <c r="AH1122" s="6">
        <f>AVERAGE(Feedback[[#This Row],[S.A]:[Gymm]])</f>
        <v>3.125</v>
      </c>
      <c r="AI1122" s="6">
        <f>AVERAGE(Feedback[[#This Row],[S.A]:[C-I-P]])</f>
        <v>3</v>
      </c>
      <c r="AJ1122" s="6">
        <f>AVERAGE(Feedback[[#This Row],[RM_S]:[RM_C]])</f>
        <v>5</v>
      </c>
      <c r="AK1122" s="6">
        <f>AVERAGE(Feedback[[#This Row],[F_Q]:[Var_Food]])</f>
        <v>3</v>
      </c>
      <c r="AL1122" s="6">
        <f>AVERAGE(Feedback[[#This Row],[B &amp; TV]:[Gymm]])</f>
        <v>1.5</v>
      </c>
    </row>
    <row r="1123" spans="1:38" x14ac:dyDescent="0.3">
      <c r="A1123">
        <v>1122</v>
      </c>
      <c r="B1123" s="1">
        <v>44595</v>
      </c>
      <c r="C1123" s="1">
        <v>44612</v>
      </c>
      <c r="D1123" s="5">
        <f>INT(YEAR(Feedback[[#This Row],[Checkin Date]]))</f>
        <v>2022</v>
      </c>
      <c r="E1123" s="5" t="s">
        <v>2018</v>
      </c>
      <c r="F1123" s="5" t="str">
        <f>TEXT(Feedback[[#This Row],[Checkin Date]],"dddd")</f>
        <v>Thursday</v>
      </c>
      <c r="G1123" s="5" t="str">
        <f>IF(OR(Feedback[[#This Row],[Checkin Day]]="Monday",Feedback[[#This Row],[Checkin Day]]="Tuesday",Feedback[[#This Row],[Checkin Day]]="Wednesday",Feedback[[#This Row],[Checkin Day]]="Thursday"),"Weekdays","Weekends")</f>
        <v>Weekdays</v>
      </c>
      <c r="H1123">
        <v>17</v>
      </c>
      <c r="I11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23" t="s">
        <v>1153</v>
      </c>
      <c r="K1123" t="s">
        <v>37</v>
      </c>
      <c r="L1123" s="1">
        <v>32764</v>
      </c>
      <c r="M1123" s="5">
        <f ca="1">DATEDIF(Feedback[[#This Row],[Date of Birth]],TODAY(),"Y")</f>
        <v>35</v>
      </c>
      <c r="N1123" t="s">
        <v>35</v>
      </c>
      <c r="O1123" t="s">
        <v>1990</v>
      </c>
      <c r="P1123">
        <v>2</v>
      </c>
      <c r="Q1123">
        <v>9</v>
      </c>
      <c r="R1123" t="s">
        <v>28</v>
      </c>
      <c r="S1123" t="s">
        <v>28</v>
      </c>
      <c r="T1123" t="s">
        <v>24</v>
      </c>
      <c r="U1123" t="s">
        <v>27</v>
      </c>
      <c r="V1123" t="s">
        <v>26</v>
      </c>
      <c r="W1123" t="s">
        <v>27</v>
      </c>
      <c r="X1123" t="s">
        <v>25</v>
      </c>
      <c r="Y1123" t="s">
        <v>28</v>
      </c>
      <c r="Z1123" s="6">
        <f>VLOOKUP(Feedback[[#This Row],[Staff attitude]],Rating_Range[],2,0)</f>
        <v>5</v>
      </c>
      <c r="AA1123" s="6">
        <f>VLOOKUP(Feedback[[#This Row],[Check-in Process]],Rating_Range[],2,0)</f>
        <v>5</v>
      </c>
      <c r="AB1123" s="6">
        <f>VLOOKUP(Feedback[[#This Row],[Room service]],Rating_Range[],2,0)</f>
        <v>3</v>
      </c>
      <c r="AC1123" s="6">
        <f>VLOOKUP(Feedback[[#This Row],[Room cleanliness]],Rating_Range[],2,0)</f>
        <v>2</v>
      </c>
      <c r="AD1123" s="6">
        <f>VLOOKUP(Feedback[[#This Row],[Food quality]],Rating_Range[],2,0)</f>
        <v>1</v>
      </c>
      <c r="AE1123" s="6">
        <f>VLOOKUP(Feedback[[#This Row],[Variety of food]],Rating_Range[],2,0)</f>
        <v>2</v>
      </c>
      <c r="AF1123" s="6">
        <f>VLOOKUP(Feedback[[#This Row],[Broadband &amp; TV]],Rating_Range[],2,0)</f>
        <v>4</v>
      </c>
      <c r="AG1123" s="6">
        <f>VLOOKUP(Feedback[[#This Row],[Gym]],Rating_Range[],2,0)</f>
        <v>5</v>
      </c>
      <c r="AH1123" s="6">
        <f>AVERAGE(Feedback[[#This Row],[S.A]:[Gymm]])</f>
        <v>3.375</v>
      </c>
      <c r="AI1123" s="6">
        <f>AVERAGE(Feedback[[#This Row],[S.A]:[C-I-P]])</f>
        <v>5</v>
      </c>
      <c r="AJ1123" s="6">
        <f>AVERAGE(Feedback[[#This Row],[RM_S]:[RM_C]])</f>
        <v>2.5</v>
      </c>
      <c r="AK1123" s="6">
        <f>AVERAGE(Feedback[[#This Row],[F_Q]:[Var_Food]])</f>
        <v>1.5</v>
      </c>
      <c r="AL1123" s="6">
        <f>AVERAGE(Feedback[[#This Row],[B &amp; TV]:[Gymm]])</f>
        <v>4.5</v>
      </c>
    </row>
    <row r="1124" spans="1:38" x14ac:dyDescent="0.3">
      <c r="A1124">
        <v>1123</v>
      </c>
      <c r="B1124" s="1">
        <v>43850</v>
      </c>
      <c r="C1124" s="1">
        <v>43875</v>
      </c>
      <c r="D1124" s="5">
        <f>INT(YEAR(Feedback[[#This Row],[Checkin Date]]))</f>
        <v>2020</v>
      </c>
      <c r="E1124" s="5" t="s">
        <v>2014</v>
      </c>
      <c r="F1124" s="5" t="str">
        <f>TEXT(Feedback[[#This Row],[Checkin Date]],"dddd")</f>
        <v>Monday</v>
      </c>
      <c r="G1124" s="5" t="str">
        <f>IF(OR(Feedback[[#This Row],[Checkin Day]]="Monday",Feedback[[#This Row],[Checkin Day]]="Tuesday",Feedback[[#This Row],[Checkin Day]]="Wednesday",Feedback[[#This Row],[Checkin Day]]="Thursday"),"Weekdays","Weekends")</f>
        <v>Weekdays</v>
      </c>
      <c r="H1124">
        <v>25</v>
      </c>
      <c r="I11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24" t="s">
        <v>1154</v>
      </c>
      <c r="K1124" t="s">
        <v>21</v>
      </c>
      <c r="L1124" s="1">
        <v>25367</v>
      </c>
      <c r="M1124" s="5">
        <f ca="1">DATEDIF(Feedback[[#This Row],[Date of Birth]],TODAY(),"Y")</f>
        <v>56</v>
      </c>
      <c r="N1124" t="s">
        <v>31</v>
      </c>
      <c r="O1124" t="s">
        <v>1995</v>
      </c>
      <c r="P1124">
        <v>2</v>
      </c>
      <c r="Q1124">
        <v>9</v>
      </c>
      <c r="R1124" t="s">
        <v>28</v>
      </c>
      <c r="S1124" t="s">
        <v>24</v>
      </c>
      <c r="T1124" t="s">
        <v>28</v>
      </c>
      <c r="U1124" t="s">
        <v>28</v>
      </c>
      <c r="V1124" t="s">
        <v>25</v>
      </c>
      <c r="W1124" t="s">
        <v>26</v>
      </c>
      <c r="X1124" t="s">
        <v>24</v>
      </c>
      <c r="Y1124" t="s">
        <v>24</v>
      </c>
      <c r="Z1124" s="6">
        <f>VLOOKUP(Feedback[[#This Row],[Staff attitude]],Rating_Range[],2,0)</f>
        <v>5</v>
      </c>
      <c r="AA1124" s="6">
        <f>VLOOKUP(Feedback[[#This Row],[Check-in Process]],Rating_Range[],2,0)</f>
        <v>3</v>
      </c>
      <c r="AB1124" s="6">
        <f>VLOOKUP(Feedback[[#This Row],[Room service]],Rating_Range[],2,0)</f>
        <v>5</v>
      </c>
      <c r="AC1124" s="6">
        <f>VLOOKUP(Feedback[[#This Row],[Room cleanliness]],Rating_Range[],2,0)</f>
        <v>5</v>
      </c>
      <c r="AD1124" s="6">
        <f>VLOOKUP(Feedback[[#This Row],[Food quality]],Rating_Range[],2,0)</f>
        <v>4</v>
      </c>
      <c r="AE1124" s="6">
        <f>VLOOKUP(Feedback[[#This Row],[Variety of food]],Rating_Range[],2,0)</f>
        <v>1</v>
      </c>
      <c r="AF1124" s="6">
        <f>VLOOKUP(Feedback[[#This Row],[Broadband &amp; TV]],Rating_Range[],2,0)</f>
        <v>3</v>
      </c>
      <c r="AG1124" s="6">
        <f>VLOOKUP(Feedback[[#This Row],[Gym]],Rating_Range[],2,0)</f>
        <v>3</v>
      </c>
      <c r="AH1124" s="6">
        <f>AVERAGE(Feedback[[#This Row],[S.A]:[Gymm]])</f>
        <v>3.625</v>
      </c>
      <c r="AI1124" s="6">
        <f>AVERAGE(Feedback[[#This Row],[S.A]:[C-I-P]])</f>
        <v>4</v>
      </c>
      <c r="AJ1124" s="6">
        <f>AVERAGE(Feedback[[#This Row],[RM_S]:[RM_C]])</f>
        <v>5</v>
      </c>
      <c r="AK1124" s="6">
        <f>AVERAGE(Feedback[[#This Row],[F_Q]:[Var_Food]])</f>
        <v>2.5</v>
      </c>
      <c r="AL1124" s="6">
        <f>AVERAGE(Feedback[[#This Row],[B &amp; TV]:[Gymm]])</f>
        <v>3</v>
      </c>
    </row>
    <row r="1125" spans="1:38" x14ac:dyDescent="0.3">
      <c r="A1125">
        <v>1124</v>
      </c>
      <c r="B1125" s="1">
        <v>44664</v>
      </c>
      <c r="C1125" s="1">
        <v>44687</v>
      </c>
      <c r="D1125" s="5">
        <f>INT(YEAR(Feedback[[#This Row],[Checkin Date]]))</f>
        <v>2022</v>
      </c>
      <c r="E1125" s="5" t="s">
        <v>2008</v>
      </c>
      <c r="F1125" s="5" t="str">
        <f>TEXT(Feedback[[#This Row],[Checkin Date]],"dddd")</f>
        <v>Wednesday</v>
      </c>
      <c r="G1125" s="5" t="str">
        <f>IF(OR(Feedback[[#This Row],[Checkin Day]]="Monday",Feedback[[#This Row],[Checkin Day]]="Tuesday",Feedback[[#This Row],[Checkin Day]]="Wednesday",Feedback[[#This Row],[Checkin Day]]="Thursday"),"Weekdays","Weekends")</f>
        <v>Weekdays</v>
      </c>
      <c r="H1125">
        <v>23</v>
      </c>
      <c r="I11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25" t="s">
        <v>1155</v>
      </c>
      <c r="K1125" t="s">
        <v>21</v>
      </c>
      <c r="L1125" s="1">
        <v>23944</v>
      </c>
      <c r="M1125" s="5">
        <f ca="1">DATEDIF(Feedback[[#This Row],[Date of Birth]],TODAY(),"Y")</f>
        <v>59</v>
      </c>
      <c r="N1125" t="s">
        <v>22</v>
      </c>
      <c r="O1125" t="s">
        <v>1992</v>
      </c>
      <c r="P1125">
        <v>2</v>
      </c>
      <c r="Q1125">
        <v>5</v>
      </c>
      <c r="R1125" t="s">
        <v>26</v>
      </c>
      <c r="S1125" t="s">
        <v>27</v>
      </c>
      <c r="T1125" t="s">
        <v>24</v>
      </c>
      <c r="U1125" t="s">
        <v>26</v>
      </c>
      <c r="V1125" t="s">
        <v>27</v>
      </c>
      <c r="W1125" t="s">
        <v>27</v>
      </c>
      <c r="X1125" t="s">
        <v>27</v>
      </c>
      <c r="Y1125" t="s">
        <v>27</v>
      </c>
      <c r="Z1125" s="6">
        <f>VLOOKUP(Feedback[[#This Row],[Staff attitude]],Rating_Range[],2,0)</f>
        <v>1</v>
      </c>
      <c r="AA1125" s="6">
        <f>VLOOKUP(Feedback[[#This Row],[Check-in Process]],Rating_Range[],2,0)</f>
        <v>2</v>
      </c>
      <c r="AB1125" s="6">
        <f>VLOOKUP(Feedback[[#This Row],[Room service]],Rating_Range[],2,0)</f>
        <v>3</v>
      </c>
      <c r="AC1125" s="6">
        <f>VLOOKUP(Feedback[[#This Row],[Room cleanliness]],Rating_Range[],2,0)</f>
        <v>1</v>
      </c>
      <c r="AD1125" s="6">
        <f>VLOOKUP(Feedback[[#This Row],[Food quality]],Rating_Range[],2,0)</f>
        <v>2</v>
      </c>
      <c r="AE1125" s="6">
        <f>VLOOKUP(Feedback[[#This Row],[Variety of food]],Rating_Range[],2,0)</f>
        <v>2</v>
      </c>
      <c r="AF1125" s="6">
        <f>VLOOKUP(Feedback[[#This Row],[Broadband &amp; TV]],Rating_Range[],2,0)</f>
        <v>2</v>
      </c>
      <c r="AG1125" s="6">
        <f>VLOOKUP(Feedback[[#This Row],[Gym]],Rating_Range[],2,0)</f>
        <v>2</v>
      </c>
      <c r="AH1125" s="6">
        <f>AVERAGE(Feedback[[#This Row],[S.A]:[Gymm]])</f>
        <v>1.875</v>
      </c>
      <c r="AI1125" s="6">
        <f>AVERAGE(Feedback[[#This Row],[S.A]:[C-I-P]])</f>
        <v>1.5</v>
      </c>
      <c r="AJ1125" s="6">
        <f>AVERAGE(Feedback[[#This Row],[RM_S]:[RM_C]])</f>
        <v>2</v>
      </c>
      <c r="AK1125" s="6">
        <f>AVERAGE(Feedback[[#This Row],[F_Q]:[Var_Food]])</f>
        <v>2</v>
      </c>
      <c r="AL1125" s="6">
        <f>AVERAGE(Feedback[[#This Row],[B &amp; TV]:[Gymm]])</f>
        <v>2</v>
      </c>
    </row>
    <row r="1126" spans="1:38" x14ac:dyDescent="0.3">
      <c r="A1126">
        <v>1125</v>
      </c>
      <c r="B1126" s="1">
        <v>44685</v>
      </c>
      <c r="C1126" s="1">
        <v>44693</v>
      </c>
      <c r="D1126" s="5">
        <f>INT(YEAR(Feedback[[#This Row],[Checkin Date]]))</f>
        <v>2022</v>
      </c>
      <c r="E1126" s="5" t="s">
        <v>2011</v>
      </c>
      <c r="F1126" s="5" t="str">
        <f>TEXT(Feedback[[#This Row],[Checkin Date]],"dddd")</f>
        <v>Wednesday</v>
      </c>
      <c r="G1126" s="5" t="str">
        <f>IF(OR(Feedback[[#This Row],[Checkin Day]]="Monday",Feedback[[#This Row],[Checkin Day]]="Tuesday",Feedback[[#This Row],[Checkin Day]]="Wednesday",Feedback[[#This Row],[Checkin Day]]="Thursday"),"Weekdays","Weekends")</f>
        <v>Weekdays</v>
      </c>
      <c r="H1126">
        <v>8</v>
      </c>
      <c r="I11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26" t="s">
        <v>1156</v>
      </c>
      <c r="K1126" t="s">
        <v>37</v>
      </c>
      <c r="L1126" s="1">
        <v>34275</v>
      </c>
      <c r="M1126" s="5">
        <f ca="1">DATEDIF(Feedback[[#This Row],[Date of Birth]],TODAY(),"Y")</f>
        <v>31</v>
      </c>
      <c r="N1126" t="s">
        <v>31</v>
      </c>
      <c r="O1126" t="s">
        <v>23</v>
      </c>
      <c r="P1126">
        <v>5</v>
      </c>
      <c r="Q1126">
        <v>6</v>
      </c>
      <c r="R1126" t="s">
        <v>26</v>
      </c>
      <c r="S1126" t="s">
        <v>27</v>
      </c>
      <c r="T1126" t="s">
        <v>27</v>
      </c>
      <c r="U1126" t="s">
        <v>25</v>
      </c>
      <c r="V1126" t="s">
        <v>25</v>
      </c>
      <c r="W1126" t="s">
        <v>26</v>
      </c>
      <c r="X1126" t="s">
        <v>26</v>
      </c>
      <c r="Y1126" t="s">
        <v>27</v>
      </c>
      <c r="Z1126" s="6">
        <f>VLOOKUP(Feedback[[#This Row],[Staff attitude]],Rating_Range[],2,0)</f>
        <v>1</v>
      </c>
      <c r="AA1126" s="6">
        <f>VLOOKUP(Feedback[[#This Row],[Check-in Process]],Rating_Range[],2,0)</f>
        <v>2</v>
      </c>
      <c r="AB1126" s="6">
        <f>VLOOKUP(Feedback[[#This Row],[Room service]],Rating_Range[],2,0)</f>
        <v>2</v>
      </c>
      <c r="AC1126" s="6">
        <f>VLOOKUP(Feedback[[#This Row],[Room cleanliness]],Rating_Range[],2,0)</f>
        <v>4</v>
      </c>
      <c r="AD1126" s="6">
        <f>VLOOKUP(Feedback[[#This Row],[Food quality]],Rating_Range[],2,0)</f>
        <v>4</v>
      </c>
      <c r="AE1126" s="6">
        <f>VLOOKUP(Feedback[[#This Row],[Variety of food]],Rating_Range[],2,0)</f>
        <v>1</v>
      </c>
      <c r="AF1126" s="6">
        <f>VLOOKUP(Feedback[[#This Row],[Broadband &amp; TV]],Rating_Range[],2,0)</f>
        <v>1</v>
      </c>
      <c r="AG1126" s="6">
        <f>VLOOKUP(Feedback[[#This Row],[Gym]],Rating_Range[],2,0)</f>
        <v>2</v>
      </c>
      <c r="AH1126" s="6">
        <f>AVERAGE(Feedback[[#This Row],[S.A]:[Gymm]])</f>
        <v>2.125</v>
      </c>
      <c r="AI1126" s="6">
        <f>AVERAGE(Feedback[[#This Row],[S.A]:[C-I-P]])</f>
        <v>1.5</v>
      </c>
      <c r="AJ1126" s="6">
        <f>AVERAGE(Feedback[[#This Row],[RM_S]:[RM_C]])</f>
        <v>3</v>
      </c>
      <c r="AK1126" s="6">
        <f>AVERAGE(Feedback[[#This Row],[F_Q]:[Var_Food]])</f>
        <v>2.5</v>
      </c>
      <c r="AL1126" s="6">
        <f>AVERAGE(Feedback[[#This Row],[B &amp; TV]:[Gymm]])</f>
        <v>1.5</v>
      </c>
    </row>
    <row r="1127" spans="1:38" x14ac:dyDescent="0.3">
      <c r="A1127">
        <v>1126</v>
      </c>
      <c r="B1127" s="1">
        <v>44300</v>
      </c>
      <c r="C1127" s="1">
        <v>44301</v>
      </c>
      <c r="D1127" s="5">
        <f>INT(YEAR(Feedback[[#This Row],[Checkin Date]]))</f>
        <v>2021</v>
      </c>
      <c r="E1127" s="5" t="s">
        <v>2008</v>
      </c>
      <c r="F1127" s="5" t="str">
        <f>TEXT(Feedback[[#This Row],[Checkin Date]],"dddd")</f>
        <v>Wednesday</v>
      </c>
      <c r="G1127" s="5" t="str">
        <f>IF(OR(Feedback[[#This Row],[Checkin Day]]="Monday",Feedback[[#This Row],[Checkin Day]]="Tuesday",Feedback[[#This Row],[Checkin Day]]="Wednesday",Feedback[[#This Row],[Checkin Day]]="Thursday"),"Weekdays","Weekends")</f>
        <v>Weekdays</v>
      </c>
      <c r="H1127">
        <v>1</v>
      </c>
      <c r="I11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27" t="s">
        <v>1157</v>
      </c>
      <c r="K1127" t="s">
        <v>21</v>
      </c>
      <c r="L1127" s="1">
        <v>30421</v>
      </c>
      <c r="M1127" s="5">
        <f ca="1">DATEDIF(Feedback[[#This Row],[Date of Birth]],TODAY(),"Y")</f>
        <v>42</v>
      </c>
      <c r="N1127" t="s">
        <v>31</v>
      </c>
      <c r="O1127" t="s">
        <v>1992</v>
      </c>
      <c r="P1127">
        <v>2</v>
      </c>
      <c r="Q1127">
        <v>8</v>
      </c>
      <c r="R1127" t="s">
        <v>25</v>
      </c>
      <c r="S1127" t="s">
        <v>25</v>
      </c>
      <c r="T1127" t="s">
        <v>25</v>
      </c>
      <c r="U1127" t="s">
        <v>25</v>
      </c>
      <c r="V1127" t="s">
        <v>25</v>
      </c>
      <c r="W1127" t="s">
        <v>28</v>
      </c>
      <c r="X1127" t="s">
        <v>26</v>
      </c>
      <c r="Y1127" t="s">
        <v>27</v>
      </c>
      <c r="Z1127" s="6">
        <f>VLOOKUP(Feedback[[#This Row],[Staff attitude]],Rating_Range[],2,0)</f>
        <v>4</v>
      </c>
      <c r="AA1127" s="6">
        <f>VLOOKUP(Feedback[[#This Row],[Check-in Process]],Rating_Range[],2,0)</f>
        <v>4</v>
      </c>
      <c r="AB1127" s="6">
        <f>VLOOKUP(Feedback[[#This Row],[Room service]],Rating_Range[],2,0)</f>
        <v>4</v>
      </c>
      <c r="AC1127" s="6">
        <f>VLOOKUP(Feedback[[#This Row],[Room cleanliness]],Rating_Range[],2,0)</f>
        <v>4</v>
      </c>
      <c r="AD1127" s="6">
        <f>VLOOKUP(Feedback[[#This Row],[Food quality]],Rating_Range[],2,0)</f>
        <v>4</v>
      </c>
      <c r="AE1127" s="6">
        <f>VLOOKUP(Feedback[[#This Row],[Variety of food]],Rating_Range[],2,0)</f>
        <v>5</v>
      </c>
      <c r="AF1127" s="6">
        <f>VLOOKUP(Feedback[[#This Row],[Broadband &amp; TV]],Rating_Range[],2,0)</f>
        <v>1</v>
      </c>
      <c r="AG1127" s="6">
        <f>VLOOKUP(Feedback[[#This Row],[Gym]],Rating_Range[],2,0)</f>
        <v>2</v>
      </c>
      <c r="AH1127" s="6">
        <f>AVERAGE(Feedback[[#This Row],[S.A]:[Gymm]])</f>
        <v>3.5</v>
      </c>
      <c r="AI1127" s="6">
        <f>AVERAGE(Feedback[[#This Row],[S.A]:[C-I-P]])</f>
        <v>4</v>
      </c>
      <c r="AJ1127" s="6">
        <f>AVERAGE(Feedback[[#This Row],[RM_S]:[RM_C]])</f>
        <v>4</v>
      </c>
      <c r="AK1127" s="6">
        <f>AVERAGE(Feedback[[#This Row],[F_Q]:[Var_Food]])</f>
        <v>4.5</v>
      </c>
      <c r="AL1127" s="6">
        <f>AVERAGE(Feedback[[#This Row],[B &amp; TV]:[Gymm]])</f>
        <v>1.5</v>
      </c>
    </row>
    <row r="1128" spans="1:38" x14ac:dyDescent="0.3">
      <c r="A1128">
        <v>1127</v>
      </c>
      <c r="B1128" s="1">
        <v>44594</v>
      </c>
      <c r="C1128" s="1">
        <v>44601</v>
      </c>
      <c r="D1128" s="5">
        <f>INT(YEAR(Feedback[[#This Row],[Checkin Date]]))</f>
        <v>2022</v>
      </c>
      <c r="E1128" s="5" t="s">
        <v>2018</v>
      </c>
      <c r="F1128" s="5" t="str">
        <f>TEXT(Feedback[[#This Row],[Checkin Date]],"dddd")</f>
        <v>Wednesday</v>
      </c>
      <c r="G1128" s="5" t="str">
        <f>IF(OR(Feedback[[#This Row],[Checkin Day]]="Monday",Feedback[[#This Row],[Checkin Day]]="Tuesday",Feedback[[#This Row],[Checkin Day]]="Wednesday",Feedback[[#This Row],[Checkin Day]]="Thursday"),"Weekdays","Weekends")</f>
        <v>Weekdays</v>
      </c>
      <c r="H1128">
        <v>7</v>
      </c>
      <c r="I11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28" t="s">
        <v>1158</v>
      </c>
      <c r="K1128" t="s">
        <v>21</v>
      </c>
      <c r="L1128" s="1">
        <v>30189</v>
      </c>
      <c r="M1128" s="5">
        <f ca="1">DATEDIF(Feedback[[#This Row],[Date of Birth]],TODAY(),"Y")</f>
        <v>42</v>
      </c>
      <c r="N1128" t="s">
        <v>31</v>
      </c>
      <c r="O1128" t="s">
        <v>1991</v>
      </c>
      <c r="P1128">
        <v>3</v>
      </c>
      <c r="Q1128">
        <v>7</v>
      </c>
      <c r="R1128" t="s">
        <v>28</v>
      </c>
      <c r="S1128" t="s">
        <v>28</v>
      </c>
      <c r="T1128" t="s">
        <v>24</v>
      </c>
      <c r="U1128" t="s">
        <v>28</v>
      </c>
      <c r="V1128" t="s">
        <v>28</v>
      </c>
      <c r="W1128" t="s">
        <v>26</v>
      </c>
      <c r="X1128" t="s">
        <v>27</v>
      </c>
      <c r="Y1128" t="s">
        <v>24</v>
      </c>
      <c r="Z1128" s="6">
        <f>VLOOKUP(Feedback[[#This Row],[Staff attitude]],Rating_Range[],2,0)</f>
        <v>5</v>
      </c>
      <c r="AA1128" s="6">
        <f>VLOOKUP(Feedback[[#This Row],[Check-in Process]],Rating_Range[],2,0)</f>
        <v>5</v>
      </c>
      <c r="AB1128" s="6">
        <f>VLOOKUP(Feedback[[#This Row],[Room service]],Rating_Range[],2,0)</f>
        <v>3</v>
      </c>
      <c r="AC1128" s="6">
        <f>VLOOKUP(Feedback[[#This Row],[Room cleanliness]],Rating_Range[],2,0)</f>
        <v>5</v>
      </c>
      <c r="AD1128" s="6">
        <f>VLOOKUP(Feedback[[#This Row],[Food quality]],Rating_Range[],2,0)</f>
        <v>5</v>
      </c>
      <c r="AE1128" s="6">
        <f>VLOOKUP(Feedback[[#This Row],[Variety of food]],Rating_Range[],2,0)</f>
        <v>1</v>
      </c>
      <c r="AF1128" s="6">
        <f>VLOOKUP(Feedback[[#This Row],[Broadband &amp; TV]],Rating_Range[],2,0)</f>
        <v>2</v>
      </c>
      <c r="AG1128" s="6">
        <f>VLOOKUP(Feedback[[#This Row],[Gym]],Rating_Range[],2,0)</f>
        <v>3</v>
      </c>
      <c r="AH1128" s="6">
        <f>AVERAGE(Feedback[[#This Row],[S.A]:[Gymm]])</f>
        <v>3.625</v>
      </c>
      <c r="AI1128" s="6">
        <f>AVERAGE(Feedback[[#This Row],[S.A]:[C-I-P]])</f>
        <v>5</v>
      </c>
      <c r="AJ1128" s="6">
        <f>AVERAGE(Feedback[[#This Row],[RM_S]:[RM_C]])</f>
        <v>4</v>
      </c>
      <c r="AK1128" s="6">
        <f>AVERAGE(Feedback[[#This Row],[F_Q]:[Var_Food]])</f>
        <v>3</v>
      </c>
      <c r="AL1128" s="6">
        <f>AVERAGE(Feedback[[#This Row],[B &amp; TV]:[Gymm]])</f>
        <v>2.5</v>
      </c>
    </row>
    <row r="1129" spans="1:38" x14ac:dyDescent="0.3">
      <c r="A1129">
        <v>1128</v>
      </c>
      <c r="B1129" s="1">
        <v>44814</v>
      </c>
      <c r="C1129" s="1">
        <v>44819</v>
      </c>
      <c r="D1129" s="5">
        <f>INT(YEAR(Feedback[[#This Row],[Checkin Date]]))</f>
        <v>2022</v>
      </c>
      <c r="E1129" s="5" t="s">
        <v>2019</v>
      </c>
      <c r="F1129" s="5" t="str">
        <f>TEXT(Feedback[[#This Row],[Checkin Date]],"dddd")</f>
        <v>Saturday</v>
      </c>
      <c r="G1129" s="5" t="str">
        <f>IF(OR(Feedback[[#This Row],[Checkin Day]]="Monday",Feedback[[#This Row],[Checkin Day]]="Tuesday",Feedback[[#This Row],[Checkin Day]]="Wednesday",Feedback[[#This Row],[Checkin Day]]="Thursday"),"Weekdays","Weekends")</f>
        <v>Weekends</v>
      </c>
      <c r="H1129">
        <v>5</v>
      </c>
      <c r="I11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29" t="s">
        <v>1159</v>
      </c>
      <c r="K1129" t="s">
        <v>21</v>
      </c>
      <c r="L1129" s="1">
        <v>23921</v>
      </c>
      <c r="M1129" s="5">
        <f ca="1">DATEDIF(Feedback[[#This Row],[Date of Birth]],TODAY(),"Y")</f>
        <v>60</v>
      </c>
      <c r="N1129" t="s">
        <v>35</v>
      </c>
      <c r="O1129" t="s">
        <v>23</v>
      </c>
      <c r="P1129">
        <v>5</v>
      </c>
      <c r="Q1129">
        <v>10</v>
      </c>
      <c r="R1129" t="s">
        <v>28</v>
      </c>
      <c r="S1129" t="s">
        <v>28</v>
      </c>
      <c r="T1129" t="s">
        <v>25</v>
      </c>
      <c r="U1129" t="s">
        <v>26</v>
      </c>
      <c r="V1129" t="s">
        <v>27</v>
      </c>
      <c r="W1129" t="s">
        <v>27</v>
      </c>
      <c r="X1129" t="s">
        <v>24</v>
      </c>
      <c r="Y1129" t="s">
        <v>24</v>
      </c>
      <c r="Z1129" s="6">
        <f>VLOOKUP(Feedback[[#This Row],[Staff attitude]],Rating_Range[],2,0)</f>
        <v>5</v>
      </c>
      <c r="AA1129" s="6">
        <f>VLOOKUP(Feedback[[#This Row],[Check-in Process]],Rating_Range[],2,0)</f>
        <v>5</v>
      </c>
      <c r="AB1129" s="6">
        <f>VLOOKUP(Feedback[[#This Row],[Room service]],Rating_Range[],2,0)</f>
        <v>4</v>
      </c>
      <c r="AC1129" s="6">
        <f>VLOOKUP(Feedback[[#This Row],[Room cleanliness]],Rating_Range[],2,0)</f>
        <v>1</v>
      </c>
      <c r="AD1129" s="6">
        <f>VLOOKUP(Feedback[[#This Row],[Food quality]],Rating_Range[],2,0)</f>
        <v>2</v>
      </c>
      <c r="AE1129" s="6">
        <f>VLOOKUP(Feedback[[#This Row],[Variety of food]],Rating_Range[],2,0)</f>
        <v>2</v>
      </c>
      <c r="AF1129" s="6">
        <f>VLOOKUP(Feedback[[#This Row],[Broadband &amp; TV]],Rating_Range[],2,0)</f>
        <v>3</v>
      </c>
      <c r="AG1129" s="6">
        <f>VLOOKUP(Feedback[[#This Row],[Gym]],Rating_Range[],2,0)</f>
        <v>3</v>
      </c>
      <c r="AH1129" s="6">
        <f>AVERAGE(Feedback[[#This Row],[S.A]:[Gymm]])</f>
        <v>3.125</v>
      </c>
      <c r="AI1129" s="6">
        <f>AVERAGE(Feedback[[#This Row],[S.A]:[C-I-P]])</f>
        <v>5</v>
      </c>
      <c r="AJ1129" s="6">
        <f>AVERAGE(Feedback[[#This Row],[RM_S]:[RM_C]])</f>
        <v>2.5</v>
      </c>
      <c r="AK1129" s="6">
        <f>AVERAGE(Feedback[[#This Row],[F_Q]:[Var_Food]])</f>
        <v>2</v>
      </c>
      <c r="AL1129" s="6">
        <f>AVERAGE(Feedback[[#This Row],[B &amp; TV]:[Gymm]])</f>
        <v>3</v>
      </c>
    </row>
    <row r="1130" spans="1:38" x14ac:dyDescent="0.3">
      <c r="A1130">
        <v>1129</v>
      </c>
      <c r="B1130" s="1">
        <v>44094</v>
      </c>
      <c r="C1130" s="1">
        <v>44095</v>
      </c>
      <c r="D1130" s="5">
        <f>INT(YEAR(Feedback[[#This Row],[Checkin Date]]))</f>
        <v>2020</v>
      </c>
      <c r="E1130" s="5" t="s">
        <v>2019</v>
      </c>
      <c r="F1130" s="5" t="str">
        <f>TEXT(Feedback[[#This Row],[Checkin Date]],"dddd")</f>
        <v>Sunday</v>
      </c>
      <c r="G1130" s="5" t="str">
        <f>IF(OR(Feedback[[#This Row],[Checkin Day]]="Monday",Feedback[[#This Row],[Checkin Day]]="Tuesday",Feedback[[#This Row],[Checkin Day]]="Wednesday",Feedback[[#This Row],[Checkin Day]]="Thursday"),"Weekdays","Weekends")</f>
        <v>Weekends</v>
      </c>
      <c r="H1130">
        <v>1</v>
      </c>
      <c r="I11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130" t="s">
        <v>1160</v>
      </c>
      <c r="K1130" t="s">
        <v>37</v>
      </c>
      <c r="L1130" s="1">
        <v>35953</v>
      </c>
      <c r="M1130" s="5">
        <f ca="1">DATEDIF(Feedback[[#This Row],[Date of Birth]],TODAY(),"Y")</f>
        <v>27</v>
      </c>
      <c r="N1130" t="s">
        <v>31</v>
      </c>
      <c r="O1130" t="s">
        <v>1995</v>
      </c>
      <c r="P1130">
        <v>4</v>
      </c>
      <c r="Q1130">
        <v>6</v>
      </c>
      <c r="R1130" t="s">
        <v>24</v>
      </c>
      <c r="S1130" t="s">
        <v>25</v>
      </c>
      <c r="T1130" t="s">
        <v>25</v>
      </c>
      <c r="U1130" t="s">
        <v>25</v>
      </c>
      <c r="V1130" t="s">
        <v>25</v>
      </c>
      <c r="W1130" t="s">
        <v>26</v>
      </c>
      <c r="X1130" t="s">
        <v>27</v>
      </c>
      <c r="Y1130" t="s">
        <v>26</v>
      </c>
      <c r="Z1130" s="6">
        <f>VLOOKUP(Feedback[[#This Row],[Staff attitude]],Rating_Range[],2,0)</f>
        <v>3</v>
      </c>
      <c r="AA1130" s="6">
        <f>VLOOKUP(Feedback[[#This Row],[Check-in Process]],Rating_Range[],2,0)</f>
        <v>4</v>
      </c>
      <c r="AB1130" s="6">
        <f>VLOOKUP(Feedback[[#This Row],[Room service]],Rating_Range[],2,0)</f>
        <v>4</v>
      </c>
      <c r="AC1130" s="6">
        <f>VLOOKUP(Feedback[[#This Row],[Room cleanliness]],Rating_Range[],2,0)</f>
        <v>4</v>
      </c>
      <c r="AD1130" s="6">
        <f>VLOOKUP(Feedback[[#This Row],[Food quality]],Rating_Range[],2,0)</f>
        <v>4</v>
      </c>
      <c r="AE1130" s="6">
        <f>VLOOKUP(Feedback[[#This Row],[Variety of food]],Rating_Range[],2,0)</f>
        <v>1</v>
      </c>
      <c r="AF1130" s="6">
        <f>VLOOKUP(Feedback[[#This Row],[Broadband &amp; TV]],Rating_Range[],2,0)</f>
        <v>2</v>
      </c>
      <c r="AG1130" s="6">
        <f>VLOOKUP(Feedback[[#This Row],[Gym]],Rating_Range[],2,0)</f>
        <v>1</v>
      </c>
      <c r="AH1130" s="6">
        <f>AVERAGE(Feedback[[#This Row],[S.A]:[Gymm]])</f>
        <v>2.875</v>
      </c>
      <c r="AI1130" s="6">
        <f>AVERAGE(Feedback[[#This Row],[S.A]:[C-I-P]])</f>
        <v>3.5</v>
      </c>
      <c r="AJ1130" s="6">
        <f>AVERAGE(Feedback[[#This Row],[RM_S]:[RM_C]])</f>
        <v>4</v>
      </c>
      <c r="AK1130" s="6">
        <f>AVERAGE(Feedback[[#This Row],[F_Q]:[Var_Food]])</f>
        <v>2.5</v>
      </c>
      <c r="AL1130" s="6">
        <f>AVERAGE(Feedback[[#This Row],[B &amp; TV]:[Gymm]])</f>
        <v>1.5</v>
      </c>
    </row>
    <row r="1131" spans="1:38" x14ac:dyDescent="0.3">
      <c r="A1131">
        <v>1130</v>
      </c>
      <c r="B1131" s="1">
        <v>44730</v>
      </c>
      <c r="C1131" s="1">
        <v>44752</v>
      </c>
      <c r="D1131" s="5">
        <f>INT(YEAR(Feedback[[#This Row],[Checkin Date]]))</f>
        <v>2022</v>
      </c>
      <c r="E1131" s="5" t="s">
        <v>2009</v>
      </c>
      <c r="F1131" s="5" t="str">
        <f>TEXT(Feedback[[#This Row],[Checkin Date]],"dddd")</f>
        <v>Saturday</v>
      </c>
      <c r="G1131" s="5" t="str">
        <f>IF(OR(Feedback[[#This Row],[Checkin Day]]="Monday",Feedback[[#This Row],[Checkin Day]]="Tuesday",Feedback[[#This Row],[Checkin Day]]="Wednesday",Feedback[[#This Row],[Checkin Day]]="Thursday"),"Weekdays","Weekends")</f>
        <v>Weekends</v>
      </c>
      <c r="H1131">
        <v>22</v>
      </c>
      <c r="I11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31" t="s">
        <v>1161</v>
      </c>
      <c r="K1131" t="s">
        <v>37</v>
      </c>
      <c r="L1131" s="1">
        <v>22647</v>
      </c>
      <c r="M1131" s="5">
        <f ca="1">DATEDIF(Feedback[[#This Row],[Date of Birth]],TODAY(),"Y")</f>
        <v>63</v>
      </c>
      <c r="N1131" t="s">
        <v>22</v>
      </c>
      <c r="O1131" t="s">
        <v>23</v>
      </c>
      <c r="P1131">
        <v>1</v>
      </c>
      <c r="Q1131">
        <v>8</v>
      </c>
      <c r="R1131" t="s">
        <v>28</v>
      </c>
      <c r="S1131" t="s">
        <v>25</v>
      </c>
      <c r="T1131" t="s">
        <v>24</v>
      </c>
      <c r="U1131" t="s">
        <v>25</v>
      </c>
      <c r="V1131" t="s">
        <v>28</v>
      </c>
      <c r="W1131" t="s">
        <v>27</v>
      </c>
      <c r="X1131" t="s">
        <v>27</v>
      </c>
      <c r="Y1131" t="s">
        <v>28</v>
      </c>
      <c r="Z1131" s="6">
        <f>VLOOKUP(Feedback[[#This Row],[Staff attitude]],Rating_Range[],2,0)</f>
        <v>5</v>
      </c>
      <c r="AA1131" s="6">
        <f>VLOOKUP(Feedback[[#This Row],[Check-in Process]],Rating_Range[],2,0)</f>
        <v>4</v>
      </c>
      <c r="AB1131" s="6">
        <f>VLOOKUP(Feedback[[#This Row],[Room service]],Rating_Range[],2,0)</f>
        <v>3</v>
      </c>
      <c r="AC1131" s="6">
        <f>VLOOKUP(Feedback[[#This Row],[Room cleanliness]],Rating_Range[],2,0)</f>
        <v>4</v>
      </c>
      <c r="AD1131" s="6">
        <f>VLOOKUP(Feedback[[#This Row],[Food quality]],Rating_Range[],2,0)</f>
        <v>5</v>
      </c>
      <c r="AE1131" s="6">
        <f>VLOOKUP(Feedback[[#This Row],[Variety of food]],Rating_Range[],2,0)</f>
        <v>2</v>
      </c>
      <c r="AF1131" s="6">
        <f>VLOOKUP(Feedback[[#This Row],[Broadband &amp; TV]],Rating_Range[],2,0)</f>
        <v>2</v>
      </c>
      <c r="AG1131" s="6">
        <f>VLOOKUP(Feedback[[#This Row],[Gym]],Rating_Range[],2,0)</f>
        <v>5</v>
      </c>
      <c r="AH1131" s="6">
        <f>AVERAGE(Feedback[[#This Row],[S.A]:[Gymm]])</f>
        <v>3.75</v>
      </c>
      <c r="AI1131" s="6">
        <f>AVERAGE(Feedback[[#This Row],[S.A]:[C-I-P]])</f>
        <v>4.5</v>
      </c>
      <c r="AJ1131" s="6">
        <f>AVERAGE(Feedback[[#This Row],[RM_S]:[RM_C]])</f>
        <v>3.5</v>
      </c>
      <c r="AK1131" s="6">
        <f>AVERAGE(Feedback[[#This Row],[F_Q]:[Var_Food]])</f>
        <v>3.5</v>
      </c>
      <c r="AL1131" s="6">
        <f>AVERAGE(Feedback[[#This Row],[B &amp; TV]:[Gymm]])</f>
        <v>3.5</v>
      </c>
    </row>
    <row r="1132" spans="1:38" x14ac:dyDescent="0.3">
      <c r="A1132">
        <v>1131</v>
      </c>
      <c r="B1132" s="1">
        <v>44301</v>
      </c>
      <c r="C1132" s="1">
        <v>44330</v>
      </c>
      <c r="D1132" s="5">
        <f>INT(YEAR(Feedback[[#This Row],[Checkin Date]]))</f>
        <v>2021</v>
      </c>
      <c r="E1132" s="5" t="s">
        <v>2008</v>
      </c>
      <c r="F1132" s="5" t="str">
        <f>TEXT(Feedback[[#This Row],[Checkin Date]],"dddd")</f>
        <v>Thursday</v>
      </c>
      <c r="G1132" s="5" t="str">
        <f>IF(OR(Feedback[[#This Row],[Checkin Day]]="Monday",Feedback[[#This Row],[Checkin Day]]="Tuesday",Feedback[[#This Row],[Checkin Day]]="Wednesday",Feedback[[#This Row],[Checkin Day]]="Thursday"),"Weekdays","Weekends")</f>
        <v>Weekdays</v>
      </c>
      <c r="H1132">
        <v>29</v>
      </c>
      <c r="I11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32" t="s">
        <v>1162</v>
      </c>
      <c r="K1132" t="s">
        <v>21</v>
      </c>
      <c r="L1132" s="1">
        <v>28765</v>
      </c>
      <c r="M1132" s="5">
        <f ca="1">DATEDIF(Feedback[[#This Row],[Date of Birth]],TODAY(),"Y")</f>
        <v>46</v>
      </c>
      <c r="N1132" t="s">
        <v>35</v>
      </c>
      <c r="O1132" t="s">
        <v>1990</v>
      </c>
      <c r="P1132">
        <v>4</v>
      </c>
      <c r="Q1132">
        <v>8</v>
      </c>
      <c r="R1132" t="s">
        <v>24</v>
      </c>
      <c r="S1132" t="s">
        <v>25</v>
      </c>
      <c r="T1132" t="s">
        <v>28</v>
      </c>
      <c r="U1132" t="s">
        <v>28</v>
      </c>
      <c r="V1132" t="s">
        <v>28</v>
      </c>
      <c r="W1132" t="s">
        <v>27</v>
      </c>
      <c r="X1132" t="s">
        <v>27</v>
      </c>
      <c r="Y1132" t="s">
        <v>28</v>
      </c>
      <c r="Z1132" s="6">
        <f>VLOOKUP(Feedback[[#This Row],[Staff attitude]],Rating_Range[],2,0)</f>
        <v>3</v>
      </c>
      <c r="AA1132" s="6">
        <f>VLOOKUP(Feedback[[#This Row],[Check-in Process]],Rating_Range[],2,0)</f>
        <v>4</v>
      </c>
      <c r="AB1132" s="6">
        <f>VLOOKUP(Feedback[[#This Row],[Room service]],Rating_Range[],2,0)</f>
        <v>5</v>
      </c>
      <c r="AC1132" s="6">
        <f>VLOOKUP(Feedback[[#This Row],[Room cleanliness]],Rating_Range[],2,0)</f>
        <v>5</v>
      </c>
      <c r="AD1132" s="6">
        <f>VLOOKUP(Feedback[[#This Row],[Food quality]],Rating_Range[],2,0)</f>
        <v>5</v>
      </c>
      <c r="AE1132" s="6">
        <f>VLOOKUP(Feedback[[#This Row],[Variety of food]],Rating_Range[],2,0)</f>
        <v>2</v>
      </c>
      <c r="AF1132" s="6">
        <f>VLOOKUP(Feedback[[#This Row],[Broadband &amp; TV]],Rating_Range[],2,0)</f>
        <v>2</v>
      </c>
      <c r="AG1132" s="6">
        <f>VLOOKUP(Feedback[[#This Row],[Gym]],Rating_Range[],2,0)</f>
        <v>5</v>
      </c>
      <c r="AH1132" s="6">
        <f>AVERAGE(Feedback[[#This Row],[S.A]:[Gymm]])</f>
        <v>3.875</v>
      </c>
      <c r="AI1132" s="6">
        <f>AVERAGE(Feedback[[#This Row],[S.A]:[C-I-P]])</f>
        <v>3.5</v>
      </c>
      <c r="AJ1132" s="6">
        <f>AVERAGE(Feedback[[#This Row],[RM_S]:[RM_C]])</f>
        <v>5</v>
      </c>
      <c r="AK1132" s="6">
        <f>AVERAGE(Feedback[[#This Row],[F_Q]:[Var_Food]])</f>
        <v>3.5</v>
      </c>
      <c r="AL1132" s="6">
        <f>AVERAGE(Feedback[[#This Row],[B &amp; TV]:[Gymm]])</f>
        <v>3.5</v>
      </c>
    </row>
    <row r="1133" spans="1:38" x14ac:dyDescent="0.3">
      <c r="A1133">
        <v>1132</v>
      </c>
      <c r="B1133" s="1">
        <v>44788</v>
      </c>
      <c r="C1133" s="1">
        <v>44801</v>
      </c>
      <c r="D1133" s="5">
        <f>INT(YEAR(Feedback[[#This Row],[Checkin Date]]))</f>
        <v>2022</v>
      </c>
      <c r="E1133" s="5" t="s">
        <v>2012</v>
      </c>
      <c r="F1133" s="5" t="str">
        <f>TEXT(Feedback[[#This Row],[Checkin Date]],"dddd")</f>
        <v>Monday</v>
      </c>
      <c r="G1133" s="5" t="str">
        <f>IF(OR(Feedback[[#This Row],[Checkin Day]]="Monday",Feedback[[#This Row],[Checkin Day]]="Tuesday",Feedback[[#This Row],[Checkin Day]]="Wednesday",Feedback[[#This Row],[Checkin Day]]="Thursday"),"Weekdays","Weekends")</f>
        <v>Weekdays</v>
      </c>
      <c r="H1133">
        <v>13</v>
      </c>
      <c r="I11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33" t="s">
        <v>1163</v>
      </c>
      <c r="K1133" t="s">
        <v>21</v>
      </c>
      <c r="L1133" s="1">
        <v>22818</v>
      </c>
      <c r="M1133" s="5">
        <f ca="1">DATEDIF(Feedback[[#This Row],[Date of Birth]],TODAY(),"Y")</f>
        <v>63</v>
      </c>
      <c r="N1133" t="s">
        <v>53</v>
      </c>
      <c r="O1133" t="s">
        <v>1991</v>
      </c>
      <c r="P1133">
        <v>4</v>
      </c>
      <c r="Q1133">
        <v>4</v>
      </c>
      <c r="R1133" t="s">
        <v>27</v>
      </c>
      <c r="S1133" t="s">
        <v>27</v>
      </c>
      <c r="T1133" t="s">
        <v>24</v>
      </c>
      <c r="U1133" t="s">
        <v>24</v>
      </c>
      <c r="V1133" t="s">
        <v>24</v>
      </c>
      <c r="W1133" t="s">
        <v>27</v>
      </c>
      <c r="X1133" t="s">
        <v>24</v>
      </c>
      <c r="Y1133" t="s">
        <v>24</v>
      </c>
      <c r="Z1133" s="6">
        <f>VLOOKUP(Feedback[[#This Row],[Staff attitude]],Rating_Range[],2,0)</f>
        <v>2</v>
      </c>
      <c r="AA1133" s="6">
        <f>VLOOKUP(Feedback[[#This Row],[Check-in Process]],Rating_Range[],2,0)</f>
        <v>2</v>
      </c>
      <c r="AB1133" s="6">
        <f>VLOOKUP(Feedback[[#This Row],[Room service]],Rating_Range[],2,0)</f>
        <v>3</v>
      </c>
      <c r="AC1133" s="6">
        <f>VLOOKUP(Feedback[[#This Row],[Room cleanliness]],Rating_Range[],2,0)</f>
        <v>3</v>
      </c>
      <c r="AD1133" s="6">
        <f>VLOOKUP(Feedback[[#This Row],[Food quality]],Rating_Range[],2,0)</f>
        <v>3</v>
      </c>
      <c r="AE1133" s="6">
        <f>VLOOKUP(Feedback[[#This Row],[Variety of food]],Rating_Range[],2,0)</f>
        <v>2</v>
      </c>
      <c r="AF1133" s="6">
        <f>VLOOKUP(Feedback[[#This Row],[Broadband &amp; TV]],Rating_Range[],2,0)</f>
        <v>3</v>
      </c>
      <c r="AG1133" s="6">
        <f>VLOOKUP(Feedback[[#This Row],[Gym]],Rating_Range[],2,0)</f>
        <v>3</v>
      </c>
      <c r="AH1133" s="6">
        <f>AVERAGE(Feedback[[#This Row],[S.A]:[Gymm]])</f>
        <v>2.625</v>
      </c>
      <c r="AI1133" s="6">
        <f>AVERAGE(Feedback[[#This Row],[S.A]:[C-I-P]])</f>
        <v>2</v>
      </c>
      <c r="AJ1133" s="6">
        <f>AVERAGE(Feedback[[#This Row],[RM_S]:[RM_C]])</f>
        <v>3</v>
      </c>
      <c r="AK1133" s="6">
        <f>AVERAGE(Feedback[[#This Row],[F_Q]:[Var_Food]])</f>
        <v>2.5</v>
      </c>
      <c r="AL1133" s="6">
        <f>AVERAGE(Feedback[[#This Row],[B &amp; TV]:[Gymm]])</f>
        <v>3</v>
      </c>
    </row>
    <row r="1134" spans="1:38" x14ac:dyDescent="0.3">
      <c r="A1134">
        <v>1133</v>
      </c>
      <c r="B1134" s="1">
        <v>44314</v>
      </c>
      <c r="C1134" s="1">
        <v>44319</v>
      </c>
      <c r="D1134" s="5">
        <f>INT(YEAR(Feedback[[#This Row],[Checkin Date]]))</f>
        <v>2021</v>
      </c>
      <c r="E1134" s="5" t="s">
        <v>2008</v>
      </c>
      <c r="F1134" s="5" t="str">
        <f>TEXT(Feedback[[#This Row],[Checkin Date]],"dddd")</f>
        <v>Wednesday</v>
      </c>
      <c r="G1134" s="5" t="str">
        <f>IF(OR(Feedback[[#This Row],[Checkin Day]]="Monday",Feedback[[#This Row],[Checkin Day]]="Tuesday",Feedback[[#This Row],[Checkin Day]]="Wednesday",Feedback[[#This Row],[Checkin Day]]="Thursday"),"Weekdays","Weekends")</f>
        <v>Weekdays</v>
      </c>
      <c r="H1134">
        <v>5</v>
      </c>
      <c r="I11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34" t="s">
        <v>1164</v>
      </c>
      <c r="K1134" t="s">
        <v>21</v>
      </c>
      <c r="L1134" s="1">
        <v>30028</v>
      </c>
      <c r="M1134" s="5">
        <f ca="1">DATEDIF(Feedback[[#This Row],[Date of Birth]],TODAY(),"Y")</f>
        <v>43</v>
      </c>
      <c r="N1134" t="s">
        <v>53</v>
      </c>
      <c r="O1134" t="s">
        <v>1992</v>
      </c>
      <c r="P1134">
        <v>1</v>
      </c>
      <c r="Q1134">
        <v>7</v>
      </c>
      <c r="R1134" t="s">
        <v>28</v>
      </c>
      <c r="S1134" t="s">
        <v>28</v>
      </c>
      <c r="T1134" t="s">
        <v>24</v>
      </c>
      <c r="U1134" t="s">
        <v>25</v>
      </c>
      <c r="V1134" t="s">
        <v>24</v>
      </c>
      <c r="W1134" t="s">
        <v>26</v>
      </c>
      <c r="X1134" t="s">
        <v>25</v>
      </c>
      <c r="Y1134" t="s">
        <v>27</v>
      </c>
      <c r="Z1134" s="6">
        <f>VLOOKUP(Feedback[[#This Row],[Staff attitude]],Rating_Range[],2,0)</f>
        <v>5</v>
      </c>
      <c r="AA1134" s="6">
        <f>VLOOKUP(Feedback[[#This Row],[Check-in Process]],Rating_Range[],2,0)</f>
        <v>5</v>
      </c>
      <c r="AB1134" s="6">
        <f>VLOOKUP(Feedback[[#This Row],[Room service]],Rating_Range[],2,0)</f>
        <v>3</v>
      </c>
      <c r="AC1134" s="6">
        <f>VLOOKUP(Feedback[[#This Row],[Room cleanliness]],Rating_Range[],2,0)</f>
        <v>4</v>
      </c>
      <c r="AD1134" s="6">
        <f>VLOOKUP(Feedback[[#This Row],[Food quality]],Rating_Range[],2,0)</f>
        <v>3</v>
      </c>
      <c r="AE1134" s="6">
        <f>VLOOKUP(Feedback[[#This Row],[Variety of food]],Rating_Range[],2,0)</f>
        <v>1</v>
      </c>
      <c r="AF1134" s="6">
        <f>VLOOKUP(Feedback[[#This Row],[Broadband &amp; TV]],Rating_Range[],2,0)</f>
        <v>4</v>
      </c>
      <c r="AG1134" s="6">
        <f>VLOOKUP(Feedback[[#This Row],[Gym]],Rating_Range[],2,0)</f>
        <v>2</v>
      </c>
      <c r="AH1134" s="6">
        <f>AVERAGE(Feedback[[#This Row],[S.A]:[Gymm]])</f>
        <v>3.375</v>
      </c>
      <c r="AI1134" s="6">
        <f>AVERAGE(Feedback[[#This Row],[S.A]:[C-I-P]])</f>
        <v>5</v>
      </c>
      <c r="AJ1134" s="6">
        <f>AVERAGE(Feedback[[#This Row],[RM_S]:[RM_C]])</f>
        <v>3.5</v>
      </c>
      <c r="AK1134" s="6">
        <f>AVERAGE(Feedback[[#This Row],[F_Q]:[Var_Food]])</f>
        <v>2</v>
      </c>
      <c r="AL1134" s="6">
        <f>AVERAGE(Feedback[[#This Row],[B &amp; TV]:[Gymm]])</f>
        <v>3</v>
      </c>
    </row>
    <row r="1135" spans="1:38" x14ac:dyDescent="0.3">
      <c r="A1135">
        <v>1134</v>
      </c>
      <c r="B1135" s="1">
        <v>44289</v>
      </c>
      <c r="C1135" s="1">
        <v>44290</v>
      </c>
      <c r="D1135" s="5">
        <f>INT(YEAR(Feedback[[#This Row],[Checkin Date]]))</f>
        <v>2021</v>
      </c>
      <c r="E1135" s="5" t="s">
        <v>2008</v>
      </c>
      <c r="F1135" s="5" t="str">
        <f>TEXT(Feedback[[#This Row],[Checkin Date]],"dddd")</f>
        <v>Saturday</v>
      </c>
      <c r="G1135" s="5" t="str">
        <f>IF(OR(Feedback[[#This Row],[Checkin Day]]="Monday",Feedback[[#This Row],[Checkin Day]]="Tuesday",Feedback[[#This Row],[Checkin Day]]="Wednesday",Feedback[[#This Row],[Checkin Day]]="Thursday"),"Weekdays","Weekends")</f>
        <v>Weekends</v>
      </c>
      <c r="H1135">
        <v>1</v>
      </c>
      <c r="I11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135" t="s">
        <v>1165</v>
      </c>
      <c r="K1135" t="s">
        <v>37</v>
      </c>
      <c r="L1135" s="1">
        <v>24276</v>
      </c>
      <c r="M1135" s="5">
        <f ca="1">DATEDIF(Feedback[[#This Row],[Date of Birth]],TODAY(),"Y")</f>
        <v>59</v>
      </c>
      <c r="N1135" t="s">
        <v>22</v>
      </c>
      <c r="O1135" t="s">
        <v>23</v>
      </c>
      <c r="P1135">
        <v>5</v>
      </c>
      <c r="Q1135">
        <v>3</v>
      </c>
      <c r="R1135" t="s">
        <v>24</v>
      </c>
      <c r="S1135" t="s">
        <v>28</v>
      </c>
      <c r="T1135" t="s">
        <v>24</v>
      </c>
      <c r="U1135" t="s">
        <v>26</v>
      </c>
      <c r="V1135" t="s">
        <v>28</v>
      </c>
      <c r="W1135" t="s">
        <v>26</v>
      </c>
      <c r="X1135" t="s">
        <v>26</v>
      </c>
      <c r="Y1135" t="s">
        <v>25</v>
      </c>
      <c r="Z1135" s="6">
        <f>VLOOKUP(Feedback[[#This Row],[Staff attitude]],Rating_Range[],2,0)</f>
        <v>3</v>
      </c>
      <c r="AA1135" s="6">
        <f>VLOOKUP(Feedback[[#This Row],[Check-in Process]],Rating_Range[],2,0)</f>
        <v>5</v>
      </c>
      <c r="AB1135" s="6">
        <f>VLOOKUP(Feedback[[#This Row],[Room service]],Rating_Range[],2,0)</f>
        <v>3</v>
      </c>
      <c r="AC1135" s="6">
        <f>VLOOKUP(Feedback[[#This Row],[Room cleanliness]],Rating_Range[],2,0)</f>
        <v>1</v>
      </c>
      <c r="AD1135" s="6">
        <f>VLOOKUP(Feedback[[#This Row],[Food quality]],Rating_Range[],2,0)</f>
        <v>5</v>
      </c>
      <c r="AE1135" s="6">
        <f>VLOOKUP(Feedback[[#This Row],[Variety of food]],Rating_Range[],2,0)</f>
        <v>1</v>
      </c>
      <c r="AF1135" s="6">
        <f>VLOOKUP(Feedback[[#This Row],[Broadband &amp; TV]],Rating_Range[],2,0)</f>
        <v>1</v>
      </c>
      <c r="AG1135" s="6">
        <f>VLOOKUP(Feedback[[#This Row],[Gym]],Rating_Range[],2,0)</f>
        <v>4</v>
      </c>
      <c r="AH1135" s="6">
        <f>AVERAGE(Feedback[[#This Row],[S.A]:[Gymm]])</f>
        <v>2.875</v>
      </c>
      <c r="AI1135" s="6">
        <f>AVERAGE(Feedback[[#This Row],[S.A]:[C-I-P]])</f>
        <v>4</v>
      </c>
      <c r="AJ1135" s="6">
        <f>AVERAGE(Feedback[[#This Row],[RM_S]:[RM_C]])</f>
        <v>2</v>
      </c>
      <c r="AK1135" s="6">
        <f>AVERAGE(Feedback[[#This Row],[F_Q]:[Var_Food]])</f>
        <v>3</v>
      </c>
      <c r="AL1135" s="6">
        <f>AVERAGE(Feedback[[#This Row],[B &amp; TV]:[Gymm]])</f>
        <v>2.5</v>
      </c>
    </row>
    <row r="1136" spans="1:38" x14ac:dyDescent="0.3">
      <c r="A1136">
        <v>1135</v>
      </c>
      <c r="B1136" s="1">
        <v>44116</v>
      </c>
      <c r="C1136" s="1">
        <v>44133</v>
      </c>
      <c r="D1136" s="5">
        <f>INT(YEAR(Feedback[[#This Row],[Checkin Date]]))</f>
        <v>2020</v>
      </c>
      <c r="E1136" s="5" t="s">
        <v>2013</v>
      </c>
      <c r="F1136" s="5" t="str">
        <f>TEXT(Feedback[[#This Row],[Checkin Date]],"dddd")</f>
        <v>Monday</v>
      </c>
      <c r="G1136" s="5" t="str">
        <f>IF(OR(Feedback[[#This Row],[Checkin Day]]="Monday",Feedback[[#This Row],[Checkin Day]]="Tuesday",Feedback[[#This Row],[Checkin Day]]="Wednesday",Feedback[[#This Row],[Checkin Day]]="Thursday"),"Weekdays","Weekends")</f>
        <v>Weekdays</v>
      </c>
      <c r="H1136">
        <v>17</v>
      </c>
      <c r="I11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36" t="s">
        <v>1166</v>
      </c>
      <c r="K1136" t="s">
        <v>21</v>
      </c>
      <c r="L1136" s="1">
        <v>22076</v>
      </c>
      <c r="M1136" s="5">
        <f ca="1">DATEDIF(Feedback[[#This Row],[Date of Birth]],TODAY(),"Y")</f>
        <v>65</v>
      </c>
      <c r="N1136" t="s">
        <v>53</v>
      </c>
      <c r="O1136" t="s">
        <v>1995</v>
      </c>
      <c r="P1136">
        <v>5</v>
      </c>
      <c r="Q1136">
        <v>9</v>
      </c>
      <c r="R1136" t="s">
        <v>24</v>
      </c>
      <c r="S1136" t="s">
        <v>28</v>
      </c>
      <c r="T1136" t="s">
        <v>28</v>
      </c>
      <c r="U1136" t="s">
        <v>28</v>
      </c>
      <c r="V1136" t="s">
        <v>26</v>
      </c>
      <c r="W1136" t="s">
        <v>26</v>
      </c>
      <c r="X1136" t="s">
        <v>26</v>
      </c>
      <c r="Y1136" t="s">
        <v>24</v>
      </c>
      <c r="Z1136" s="6">
        <f>VLOOKUP(Feedback[[#This Row],[Staff attitude]],Rating_Range[],2,0)</f>
        <v>3</v>
      </c>
      <c r="AA1136" s="6">
        <f>VLOOKUP(Feedback[[#This Row],[Check-in Process]],Rating_Range[],2,0)</f>
        <v>5</v>
      </c>
      <c r="AB1136" s="6">
        <f>VLOOKUP(Feedback[[#This Row],[Room service]],Rating_Range[],2,0)</f>
        <v>5</v>
      </c>
      <c r="AC1136" s="6">
        <f>VLOOKUP(Feedback[[#This Row],[Room cleanliness]],Rating_Range[],2,0)</f>
        <v>5</v>
      </c>
      <c r="AD1136" s="6">
        <f>VLOOKUP(Feedback[[#This Row],[Food quality]],Rating_Range[],2,0)</f>
        <v>1</v>
      </c>
      <c r="AE1136" s="6">
        <f>VLOOKUP(Feedback[[#This Row],[Variety of food]],Rating_Range[],2,0)</f>
        <v>1</v>
      </c>
      <c r="AF1136" s="6">
        <f>VLOOKUP(Feedback[[#This Row],[Broadband &amp; TV]],Rating_Range[],2,0)</f>
        <v>1</v>
      </c>
      <c r="AG1136" s="6">
        <f>VLOOKUP(Feedback[[#This Row],[Gym]],Rating_Range[],2,0)</f>
        <v>3</v>
      </c>
      <c r="AH1136" s="6">
        <f>AVERAGE(Feedback[[#This Row],[S.A]:[Gymm]])</f>
        <v>3</v>
      </c>
      <c r="AI1136" s="6">
        <f>AVERAGE(Feedback[[#This Row],[S.A]:[C-I-P]])</f>
        <v>4</v>
      </c>
      <c r="AJ1136" s="6">
        <f>AVERAGE(Feedback[[#This Row],[RM_S]:[RM_C]])</f>
        <v>5</v>
      </c>
      <c r="AK1136" s="6">
        <f>AVERAGE(Feedback[[#This Row],[F_Q]:[Var_Food]])</f>
        <v>1</v>
      </c>
      <c r="AL1136" s="6">
        <f>AVERAGE(Feedback[[#This Row],[B &amp; TV]:[Gymm]])</f>
        <v>2</v>
      </c>
    </row>
    <row r="1137" spans="1:38" x14ac:dyDescent="0.3">
      <c r="A1137">
        <v>1136</v>
      </c>
      <c r="B1137" s="1">
        <v>44302</v>
      </c>
      <c r="C1137" s="1">
        <v>44316</v>
      </c>
      <c r="D1137" s="5">
        <f>INT(YEAR(Feedback[[#This Row],[Checkin Date]]))</f>
        <v>2021</v>
      </c>
      <c r="E1137" s="5" t="s">
        <v>2008</v>
      </c>
      <c r="F1137" s="5" t="str">
        <f>TEXT(Feedback[[#This Row],[Checkin Date]],"dddd")</f>
        <v>Friday</v>
      </c>
      <c r="G1137" s="5" t="str">
        <f>IF(OR(Feedback[[#This Row],[Checkin Day]]="Monday",Feedback[[#This Row],[Checkin Day]]="Tuesday",Feedback[[#This Row],[Checkin Day]]="Wednesday",Feedback[[#This Row],[Checkin Day]]="Thursday"),"Weekdays","Weekends")</f>
        <v>Weekends</v>
      </c>
      <c r="H1137">
        <v>14</v>
      </c>
      <c r="I11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37" t="s">
        <v>1167</v>
      </c>
      <c r="K1137" t="s">
        <v>21</v>
      </c>
      <c r="L1137" s="1">
        <v>32194</v>
      </c>
      <c r="M1137" s="5">
        <f ca="1">DATEDIF(Feedback[[#This Row],[Date of Birth]],TODAY(),"Y")</f>
        <v>37</v>
      </c>
      <c r="N1137" t="s">
        <v>53</v>
      </c>
      <c r="O1137" t="s">
        <v>1992</v>
      </c>
      <c r="P1137">
        <v>4</v>
      </c>
      <c r="Q1137">
        <v>8</v>
      </c>
      <c r="R1137" t="s">
        <v>28</v>
      </c>
      <c r="S1137" t="s">
        <v>24</v>
      </c>
      <c r="T1137" t="s">
        <v>28</v>
      </c>
      <c r="U1137" t="s">
        <v>27</v>
      </c>
      <c r="V1137" t="s">
        <v>27</v>
      </c>
      <c r="W1137" t="s">
        <v>27</v>
      </c>
      <c r="X1137" t="s">
        <v>28</v>
      </c>
      <c r="Y1137" t="s">
        <v>27</v>
      </c>
      <c r="Z1137" s="6">
        <f>VLOOKUP(Feedback[[#This Row],[Staff attitude]],Rating_Range[],2,0)</f>
        <v>5</v>
      </c>
      <c r="AA1137" s="6">
        <f>VLOOKUP(Feedback[[#This Row],[Check-in Process]],Rating_Range[],2,0)</f>
        <v>3</v>
      </c>
      <c r="AB1137" s="6">
        <f>VLOOKUP(Feedback[[#This Row],[Room service]],Rating_Range[],2,0)</f>
        <v>5</v>
      </c>
      <c r="AC1137" s="6">
        <f>VLOOKUP(Feedback[[#This Row],[Room cleanliness]],Rating_Range[],2,0)</f>
        <v>2</v>
      </c>
      <c r="AD1137" s="6">
        <f>VLOOKUP(Feedback[[#This Row],[Food quality]],Rating_Range[],2,0)</f>
        <v>2</v>
      </c>
      <c r="AE1137" s="6">
        <f>VLOOKUP(Feedback[[#This Row],[Variety of food]],Rating_Range[],2,0)</f>
        <v>2</v>
      </c>
      <c r="AF1137" s="6">
        <f>VLOOKUP(Feedback[[#This Row],[Broadband &amp; TV]],Rating_Range[],2,0)</f>
        <v>5</v>
      </c>
      <c r="AG1137" s="6">
        <f>VLOOKUP(Feedback[[#This Row],[Gym]],Rating_Range[],2,0)</f>
        <v>2</v>
      </c>
      <c r="AH1137" s="6">
        <f>AVERAGE(Feedback[[#This Row],[S.A]:[Gymm]])</f>
        <v>3.25</v>
      </c>
      <c r="AI1137" s="6">
        <f>AVERAGE(Feedback[[#This Row],[S.A]:[C-I-P]])</f>
        <v>4</v>
      </c>
      <c r="AJ1137" s="6">
        <f>AVERAGE(Feedback[[#This Row],[RM_S]:[RM_C]])</f>
        <v>3.5</v>
      </c>
      <c r="AK1137" s="6">
        <f>AVERAGE(Feedback[[#This Row],[F_Q]:[Var_Food]])</f>
        <v>2</v>
      </c>
      <c r="AL1137" s="6">
        <f>AVERAGE(Feedback[[#This Row],[B &amp; TV]:[Gymm]])</f>
        <v>3.5</v>
      </c>
    </row>
    <row r="1138" spans="1:38" x14ac:dyDescent="0.3">
      <c r="A1138">
        <v>1137</v>
      </c>
      <c r="B1138" s="1">
        <v>44628</v>
      </c>
      <c r="C1138" s="1">
        <v>44637</v>
      </c>
      <c r="D1138" s="5">
        <f>INT(YEAR(Feedback[[#This Row],[Checkin Date]]))</f>
        <v>2022</v>
      </c>
      <c r="E1138" s="5" t="s">
        <v>2017</v>
      </c>
      <c r="F1138" s="5" t="str">
        <f>TEXT(Feedback[[#This Row],[Checkin Date]],"dddd")</f>
        <v>Tuesday</v>
      </c>
      <c r="G1138" s="5" t="str">
        <f>IF(OR(Feedback[[#This Row],[Checkin Day]]="Monday",Feedback[[#This Row],[Checkin Day]]="Tuesday",Feedback[[#This Row],[Checkin Day]]="Wednesday",Feedback[[#This Row],[Checkin Day]]="Thursday"),"Weekdays","Weekends")</f>
        <v>Weekdays</v>
      </c>
      <c r="H1138">
        <v>9</v>
      </c>
      <c r="I11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38" t="s">
        <v>1168</v>
      </c>
      <c r="K1138" t="s">
        <v>21</v>
      </c>
      <c r="L1138" s="1">
        <v>27919</v>
      </c>
      <c r="M1138" s="5">
        <f ca="1">DATEDIF(Feedback[[#This Row],[Date of Birth]],TODAY(),"Y")</f>
        <v>49</v>
      </c>
      <c r="N1138" t="s">
        <v>22</v>
      </c>
      <c r="O1138" t="s">
        <v>23</v>
      </c>
      <c r="P1138">
        <v>4</v>
      </c>
      <c r="Q1138">
        <v>9</v>
      </c>
      <c r="R1138" t="s">
        <v>24</v>
      </c>
      <c r="S1138" t="s">
        <v>28</v>
      </c>
      <c r="T1138" t="s">
        <v>27</v>
      </c>
      <c r="U1138" t="s">
        <v>27</v>
      </c>
      <c r="V1138" t="s">
        <v>24</v>
      </c>
      <c r="W1138" t="s">
        <v>26</v>
      </c>
      <c r="X1138" t="s">
        <v>27</v>
      </c>
      <c r="Y1138" t="s">
        <v>28</v>
      </c>
      <c r="Z1138" s="6">
        <f>VLOOKUP(Feedback[[#This Row],[Staff attitude]],Rating_Range[],2,0)</f>
        <v>3</v>
      </c>
      <c r="AA1138" s="6">
        <f>VLOOKUP(Feedback[[#This Row],[Check-in Process]],Rating_Range[],2,0)</f>
        <v>5</v>
      </c>
      <c r="AB1138" s="6">
        <f>VLOOKUP(Feedback[[#This Row],[Room service]],Rating_Range[],2,0)</f>
        <v>2</v>
      </c>
      <c r="AC1138" s="6">
        <f>VLOOKUP(Feedback[[#This Row],[Room cleanliness]],Rating_Range[],2,0)</f>
        <v>2</v>
      </c>
      <c r="AD1138" s="6">
        <f>VLOOKUP(Feedback[[#This Row],[Food quality]],Rating_Range[],2,0)</f>
        <v>3</v>
      </c>
      <c r="AE1138" s="6">
        <f>VLOOKUP(Feedback[[#This Row],[Variety of food]],Rating_Range[],2,0)</f>
        <v>1</v>
      </c>
      <c r="AF1138" s="6">
        <f>VLOOKUP(Feedback[[#This Row],[Broadband &amp; TV]],Rating_Range[],2,0)</f>
        <v>2</v>
      </c>
      <c r="AG1138" s="6">
        <f>VLOOKUP(Feedback[[#This Row],[Gym]],Rating_Range[],2,0)</f>
        <v>5</v>
      </c>
      <c r="AH1138" s="6">
        <f>AVERAGE(Feedback[[#This Row],[S.A]:[Gymm]])</f>
        <v>2.875</v>
      </c>
      <c r="AI1138" s="6">
        <f>AVERAGE(Feedback[[#This Row],[S.A]:[C-I-P]])</f>
        <v>4</v>
      </c>
      <c r="AJ1138" s="6">
        <f>AVERAGE(Feedback[[#This Row],[RM_S]:[RM_C]])</f>
        <v>2</v>
      </c>
      <c r="AK1138" s="6">
        <f>AVERAGE(Feedback[[#This Row],[F_Q]:[Var_Food]])</f>
        <v>2</v>
      </c>
      <c r="AL1138" s="6">
        <f>AVERAGE(Feedback[[#This Row],[B &amp; TV]:[Gymm]])</f>
        <v>3.5</v>
      </c>
    </row>
    <row r="1139" spans="1:38" x14ac:dyDescent="0.3">
      <c r="A1139">
        <v>1138</v>
      </c>
      <c r="B1139" s="1">
        <v>44120</v>
      </c>
      <c r="C1139" s="1">
        <v>44146</v>
      </c>
      <c r="D1139" s="5">
        <f>INT(YEAR(Feedback[[#This Row],[Checkin Date]]))</f>
        <v>2020</v>
      </c>
      <c r="E1139" s="5" t="s">
        <v>2013</v>
      </c>
      <c r="F1139" s="5" t="str">
        <f>TEXT(Feedback[[#This Row],[Checkin Date]],"dddd")</f>
        <v>Friday</v>
      </c>
      <c r="G1139" s="5" t="str">
        <f>IF(OR(Feedback[[#This Row],[Checkin Day]]="Monday",Feedback[[#This Row],[Checkin Day]]="Tuesday",Feedback[[#This Row],[Checkin Day]]="Wednesday",Feedback[[#This Row],[Checkin Day]]="Thursday"),"Weekdays","Weekends")</f>
        <v>Weekends</v>
      </c>
      <c r="H1139">
        <v>26</v>
      </c>
      <c r="I11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39" t="s">
        <v>1169</v>
      </c>
      <c r="K1139" t="s">
        <v>21</v>
      </c>
      <c r="L1139" s="1">
        <v>31935</v>
      </c>
      <c r="M1139" s="5">
        <f ca="1">DATEDIF(Feedback[[#This Row],[Date of Birth]],TODAY(),"Y")</f>
        <v>38</v>
      </c>
      <c r="N1139" t="s">
        <v>22</v>
      </c>
      <c r="O1139" t="s">
        <v>23</v>
      </c>
      <c r="P1139">
        <v>3</v>
      </c>
      <c r="Q1139">
        <v>6</v>
      </c>
      <c r="R1139" t="s">
        <v>28</v>
      </c>
      <c r="S1139" t="s">
        <v>28</v>
      </c>
      <c r="T1139" t="s">
        <v>24</v>
      </c>
      <c r="U1139" t="s">
        <v>28</v>
      </c>
      <c r="V1139" t="s">
        <v>26</v>
      </c>
      <c r="W1139" t="s">
        <v>26</v>
      </c>
      <c r="X1139" t="s">
        <v>28</v>
      </c>
      <c r="Y1139" t="s">
        <v>25</v>
      </c>
      <c r="Z1139" s="6">
        <f>VLOOKUP(Feedback[[#This Row],[Staff attitude]],Rating_Range[],2,0)</f>
        <v>5</v>
      </c>
      <c r="AA1139" s="6">
        <f>VLOOKUP(Feedback[[#This Row],[Check-in Process]],Rating_Range[],2,0)</f>
        <v>5</v>
      </c>
      <c r="AB1139" s="6">
        <f>VLOOKUP(Feedback[[#This Row],[Room service]],Rating_Range[],2,0)</f>
        <v>3</v>
      </c>
      <c r="AC1139" s="6">
        <f>VLOOKUP(Feedback[[#This Row],[Room cleanliness]],Rating_Range[],2,0)</f>
        <v>5</v>
      </c>
      <c r="AD1139" s="6">
        <f>VLOOKUP(Feedback[[#This Row],[Food quality]],Rating_Range[],2,0)</f>
        <v>1</v>
      </c>
      <c r="AE1139" s="6">
        <f>VLOOKUP(Feedback[[#This Row],[Variety of food]],Rating_Range[],2,0)</f>
        <v>1</v>
      </c>
      <c r="AF1139" s="6">
        <f>VLOOKUP(Feedback[[#This Row],[Broadband &amp; TV]],Rating_Range[],2,0)</f>
        <v>5</v>
      </c>
      <c r="AG1139" s="6">
        <f>VLOOKUP(Feedback[[#This Row],[Gym]],Rating_Range[],2,0)</f>
        <v>4</v>
      </c>
      <c r="AH1139" s="6">
        <f>AVERAGE(Feedback[[#This Row],[S.A]:[Gymm]])</f>
        <v>3.625</v>
      </c>
      <c r="AI1139" s="6">
        <f>AVERAGE(Feedback[[#This Row],[S.A]:[C-I-P]])</f>
        <v>5</v>
      </c>
      <c r="AJ1139" s="6">
        <f>AVERAGE(Feedback[[#This Row],[RM_S]:[RM_C]])</f>
        <v>4</v>
      </c>
      <c r="AK1139" s="6">
        <f>AVERAGE(Feedback[[#This Row],[F_Q]:[Var_Food]])</f>
        <v>1</v>
      </c>
      <c r="AL1139" s="6">
        <f>AVERAGE(Feedback[[#This Row],[B &amp; TV]:[Gymm]])</f>
        <v>4.5</v>
      </c>
    </row>
    <row r="1140" spans="1:38" x14ac:dyDescent="0.3">
      <c r="A1140">
        <v>1139</v>
      </c>
      <c r="B1140" s="1">
        <v>44147</v>
      </c>
      <c r="C1140" s="1">
        <v>44177</v>
      </c>
      <c r="D1140" s="5">
        <f>INT(YEAR(Feedback[[#This Row],[Checkin Date]]))</f>
        <v>2020</v>
      </c>
      <c r="E1140" s="5" t="s">
        <v>2015</v>
      </c>
      <c r="F1140" s="5" t="str">
        <f>TEXT(Feedback[[#This Row],[Checkin Date]],"dddd")</f>
        <v>Thursday</v>
      </c>
      <c r="G1140" s="5" t="str">
        <f>IF(OR(Feedback[[#This Row],[Checkin Day]]="Monday",Feedback[[#This Row],[Checkin Day]]="Tuesday",Feedback[[#This Row],[Checkin Day]]="Wednesday",Feedback[[#This Row],[Checkin Day]]="Thursday"),"Weekdays","Weekends")</f>
        <v>Weekdays</v>
      </c>
      <c r="H1140">
        <v>30</v>
      </c>
      <c r="I11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40" t="s">
        <v>1170</v>
      </c>
      <c r="K1140" t="s">
        <v>37</v>
      </c>
      <c r="L1140" s="1">
        <v>31987</v>
      </c>
      <c r="M1140" s="5">
        <f ca="1">DATEDIF(Feedback[[#This Row],[Date of Birth]],TODAY(),"Y")</f>
        <v>37</v>
      </c>
      <c r="N1140" t="s">
        <v>22</v>
      </c>
      <c r="O1140" t="s">
        <v>23</v>
      </c>
      <c r="P1140">
        <v>5</v>
      </c>
      <c r="Q1140">
        <v>4</v>
      </c>
      <c r="R1140" t="s">
        <v>25</v>
      </c>
      <c r="S1140" t="s">
        <v>25</v>
      </c>
      <c r="T1140" t="s">
        <v>28</v>
      </c>
      <c r="U1140" t="s">
        <v>28</v>
      </c>
      <c r="V1140" t="s">
        <v>25</v>
      </c>
      <c r="W1140" t="s">
        <v>27</v>
      </c>
      <c r="X1140" t="s">
        <v>28</v>
      </c>
      <c r="Y1140" t="s">
        <v>28</v>
      </c>
      <c r="Z1140" s="6">
        <f>VLOOKUP(Feedback[[#This Row],[Staff attitude]],Rating_Range[],2,0)</f>
        <v>4</v>
      </c>
      <c r="AA1140" s="6">
        <f>VLOOKUP(Feedback[[#This Row],[Check-in Process]],Rating_Range[],2,0)</f>
        <v>4</v>
      </c>
      <c r="AB1140" s="6">
        <f>VLOOKUP(Feedback[[#This Row],[Room service]],Rating_Range[],2,0)</f>
        <v>5</v>
      </c>
      <c r="AC1140" s="6">
        <f>VLOOKUP(Feedback[[#This Row],[Room cleanliness]],Rating_Range[],2,0)</f>
        <v>5</v>
      </c>
      <c r="AD1140" s="6">
        <f>VLOOKUP(Feedback[[#This Row],[Food quality]],Rating_Range[],2,0)</f>
        <v>4</v>
      </c>
      <c r="AE1140" s="6">
        <f>VLOOKUP(Feedback[[#This Row],[Variety of food]],Rating_Range[],2,0)</f>
        <v>2</v>
      </c>
      <c r="AF1140" s="6">
        <f>VLOOKUP(Feedback[[#This Row],[Broadband &amp; TV]],Rating_Range[],2,0)</f>
        <v>5</v>
      </c>
      <c r="AG1140" s="6">
        <f>VLOOKUP(Feedback[[#This Row],[Gym]],Rating_Range[],2,0)</f>
        <v>5</v>
      </c>
      <c r="AH1140" s="6">
        <f>AVERAGE(Feedback[[#This Row],[S.A]:[Gymm]])</f>
        <v>4.25</v>
      </c>
      <c r="AI1140" s="6">
        <f>AVERAGE(Feedback[[#This Row],[S.A]:[C-I-P]])</f>
        <v>4</v>
      </c>
      <c r="AJ1140" s="6">
        <f>AVERAGE(Feedback[[#This Row],[RM_S]:[RM_C]])</f>
        <v>5</v>
      </c>
      <c r="AK1140" s="6">
        <f>AVERAGE(Feedback[[#This Row],[F_Q]:[Var_Food]])</f>
        <v>3</v>
      </c>
      <c r="AL1140" s="6">
        <f>AVERAGE(Feedback[[#This Row],[B &amp; TV]:[Gymm]])</f>
        <v>5</v>
      </c>
    </row>
    <row r="1141" spans="1:38" x14ac:dyDescent="0.3">
      <c r="A1141">
        <v>1140</v>
      </c>
      <c r="B1141" s="1">
        <v>44194</v>
      </c>
      <c r="C1141" s="1">
        <v>44223</v>
      </c>
      <c r="D1141" s="5">
        <f>INT(YEAR(Feedback[[#This Row],[Checkin Date]]))</f>
        <v>2020</v>
      </c>
      <c r="E1141" s="5" t="s">
        <v>2010</v>
      </c>
      <c r="F1141" s="5" t="str">
        <f>TEXT(Feedback[[#This Row],[Checkin Date]],"dddd")</f>
        <v>Tuesday</v>
      </c>
      <c r="G1141" s="5" t="str">
        <f>IF(OR(Feedback[[#This Row],[Checkin Day]]="Monday",Feedback[[#This Row],[Checkin Day]]="Tuesday",Feedback[[#This Row],[Checkin Day]]="Wednesday",Feedback[[#This Row],[Checkin Day]]="Thursday"),"Weekdays","Weekends")</f>
        <v>Weekdays</v>
      </c>
      <c r="H1141">
        <v>29</v>
      </c>
      <c r="I11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41" t="s">
        <v>1171</v>
      </c>
      <c r="K1141" t="s">
        <v>21</v>
      </c>
      <c r="L1141" s="1">
        <v>21547</v>
      </c>
      <c r="M1141" s="5">
        <f ca="1">DATEDIF(Feedback[[#This Row],[Date of Birth]],TODAY(),"Y")</f>
        <v>66</v>
      </c>
      <c r="N1141" t="s">
        <v>31</v>
      </c>
      <c r="O1141" t="s">
        <v>1991</v>
      </c>
      <c r="P1141">
        <v>4</v>
      </c>
      <c r="Q1141">
        <v>9</v>
      </c>
      <c r="R1141" t="s">
        <v>24</v>
      </c>
      <c r="S1141" t="s">
        <v>28</v>
      </c>
      <c r="T1141" t="s">
        <v>27</v>
      </c>
      <c r="U1141" t="s">
        <v>28</v>
      </c>
      <c r="V1141" t="s">
        <v>25</v>
      </c>
      <c r="W1141" t="s">
        <v>27</v>
      </c>
      <c r="X1141" t="s">
        <v>24</v>
      </c>
      <c r="Y1141" t="s">
        <v>28</v>
      </c>
      <c r="Z1141" s="6">
        <f>VLOOKUP(Feedback[[#This Row],[Staff attitude]],Rating_Range[],2,0)</f>
        <v>3</v>
      </c>
      <c r="AA1141" s="6">
        <f>VLOOKUP(Feedback[[#This Row],[Check-in Process]],Rating_Range[],2,0)</f>
        <v>5</v>
      </c>
      <c r="AB1141" s="6">
        <f>VLOOKUP(Feedback[[#This Row],[Room service]],Rating_Range[],2,0)</f>
        <v>2</v>
      </c>
      <c r="AC1141" s="6">
        <f>VLOOKUP(Feedback[[#This Row],[Room cleanliness]],Rating_Range[],2,0)</f>
        <v>5</v>
      </c>
      <c r="AD1141" s="6">
        <f>VLOOKUP(Feedback[[#This Row],[Food quality]],Rating_Range[],2,0)</f>
        <v>4</v>
      </c>
      <c r="AE1141" s="6">
        <f>VLOOKUP(Feedback[[#This Row],[Variety of food]],Rating_Range[],2,0)</f>
        <v>2</v>
      </c>
      <c r="AF1141" s="6">
        <f>VLOOKUP(Feedback[[#This Row],[Broadband &amp; TV]],Rating_Range[],2,0)</f>
        <v>3</v>
      </c>
      <c r="AG1141" s="6">
        <f>VLOOKUP(Feedback[[#This Row],[Gym]],Rating_Range[],2,0)</f>
        <v>5</v>
      </c>
      <c r="AH1141" s="6">
        <f>AVERAGE(Feedback[[#This Row],[S.A]:[Gymm]])</f>
        <v>3.625</v>
      </c>
      <c r="AI1141" s="6">
        <f>AVERAGE(Feedback[[#This Row],[S.A]:[C-I-P]])</f>
        <v>4</v>
      </c>
      <c r="AJ1141" s="6">
        <f>AVERAGE(Feedback[[#This Row],[RM_S]:[RM_C]])</f>
        <v>3.5</v>
      </c>
      <c r="AK1141" s="6">
        <f>AVERAGE(Feedback[[#This Row],[F_Q]:[Var_Food]])</f>
        <v>3</v>
      </c>
      <c r="AL1141" s="6">
        <f>AVERAGE(Feedback[[#This Row],[B &amp; TV]:[Gymm]])</f>
        <v>4</v>
      </c>
    </row>
    <row r="1142" spans="1:38" x14ac:dyDescent="0.3">
      <c r="A1142">
        <v>1141</v>
      </c>
      <c r="B1142" s="1">
        <v>44243</v>
      </c>
      <c r="C1142" s="1">
        <v>44265</v>
      </c>
      <c r="D1142" s="5">
        <f>INT(YEAR(Feedback[[#This Row],[Checkin Date]]))</f>
        <v>2021</v>
      </c>
      <c r="E1142" s="5" t="s">
        <v>2018</v>
      </c>
      <c r="F1142" s="5" t="str">
        <f>TEXT(Feedback[[#This Row],[Checkin Date]],"dddd")</f>
        <v>Tuesday</v>
      </c>
      <c r="G1142" s="5" t="str">
        <f>IF(OR(Feedback[[#This Row],[Checkin Day]]="Monday",Feedback[[#This Row],[Checkin Day]]="Tuesday",Feedback[[#This Row],[Checkin Day]]="Wednesday",Feedback[[#This Row],[Checkin Day]]="Thursday"),"Weekdays","Weekends")</f>
        <v>Weekdays</v>
      </c>
      <c r="H1142">
        <v>22</v>
      </c>
      <c r="I11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42" t="s">
        <v>1172</v>
      </c>
      <c r="K1142" t="s">
        <v>21</v>
      </c>
      <c r="L1142" s="1">
        <v>23951</v>
      </c>
      <c r="M1142" s="5">
        <f ca="1">DATEDIF(Feedback[[#This Row],[Date of Birth]],TODAY(),"Y")</f>
        <v>59</v>
      </c>
      <c r="N1142" t="s">
        <v>22</v>
      </c>
      <c r="O1142" t="s">
        <v>23</v>
      </c>
      <c r="P1142">
        <v>2</v>
      </c>
      <c r="Q1142">
        <v>7</v>
      </c>
      <c r="R1142" t="s">
        <v>28</v>
      </c>
      <c r="S1142" t="s">
        <v>28</v>
      </c>
      <c r="T1142" t="s">
        <v>25</v>
      </c>
      <c r="U1142" t="s">
        <v>28</v>
      </c>
      <c r="V1142" t="s">
        <v>27</v>
      </c>
      <c r="W1142" t="s">
        <v>27</v>
      </c>
      <c r="X1142" t="s">
        <v>28</v>
      </c>
      <c r="Y1142" t="s">
        <v>27</v>
      </c>
      <c r="Z1142" s="6">
        <f>VLOOKUP(Feedback[[#This Row],[Staff attitude]],Rating_Range[],2,0)</f>
        <v>5</v>
      </c>
      <c r="AA1142" s="6">
        <f>VLOOKUP(Feedback[[#This Row],[Check-in Process]],Rating_Range[],2,0)</f>
        <v>5</v>
      </c>
      <c r="AB1142" s="6">
        <f>VLOOKUP(Feedback[[#This Row],[Room service]],Rating_Range[],2,0)</f>
        <v>4</v>
      </c>
      <c r="AC1142" s="6">
        <f>VLOOKUP(Feedback[[#This Row],[Room cleanliness]],Rating_Range[],2,0)</f>
        <v>5</v>
      </c>
      <c r="AD1142" s="6">
        <f>VLOOKUP(Feedback[[#This Row],[Food quality]],Rating_Range[],2,0)</f>
        <v>2</v>
      </c>
      <c r="AE1142" s="6">
        <f>VLOOKUP(Feedback[[#This Row],[Variety of food]],Rating_Range[],2,0)</f>
        <v>2</v>
      </c>
      <c r="AF1142" s="6">
        <f>VLOOKUP(Feedback[[#This Row],[Broadband &amp; TV]],Rating_Range[],2,0)</f>
        <v>5</v>
      </c>
      <c r="AG1142" s="6">
        <f>VLOOKUP(Feedback[[#This Row],[Gym]],Rating_Range[],2,0)</f>
        <v>2</v>
      </c>
      <c r="AH1142" s="6">
        <f>AVERAGE(Feedback[[#This Row],[S.A]:[Gymm]])</f>
        <v>3.75</v>
      </c>
      <c r="AI1142" s="6">
        <f>AVERAGE(Feedback[[#This Row],[S.A]:[C-I-P]])</f>
        <v>5</v>
      </c>
      <c r="AJ1142" s="6">
        <f>AVERAGE(Feedback[[#This Row],[RM_S]:[RM_C]])</f>
        <v>4.5</v>
      </c>
      <c r="AK1142" s="6">
        <f>AVERAGE(Feedback[[#This Row],[F_Q]:[Var_Food]])</f>
        <v>2</v>
      </c>
      <c r="AL1142" s="6">
        <f>AVERAGE(Feedback[[#This Row],[B &amp; TV]:[Gymm]])</f>
        <v>3.5</v>
      </c>
    </row>
    <row r="1143" spans="1:38" x14ac:dyDescent="0.3">
      <c r="A1143">
        <v>1142</v>
      </c>
      <c r="B1143" s="1">
        <v>44415</v>
      </c>
      <c r="C1143" s="1">
        <v>44444</v>
      </c>
      <c r="D1143" s="5">
        <f>INT(YEAR(Feedback[[#This Row],[Checkin Date]]))</f>
        <v>2021</v>
      </c>
      <c r="E1143" s="5" t="s">
        <v>2012</v>
      </c>
      <c r="F1143" s="5" t="str">
        <f>TEXT(Feedback[[#This Row],[Checkin Date]],"dddd")</f>
        <v>Saturday</v>
      </c>
      <c r="G1143" s="5" t="str">
        <f>IF(OR(Feedback[[#This Row],[Checkin Day]]="Monday",Feedback[[#This Row],[Checkin Day]]="Tuesday",Feedback[[#This Row],[Checkin Day]]="Wednesday",Feedback[[#This Row],[Checkin Day]]="Thursday"),"Weekdays","Weekends")</f>
        <v>Weekends</v>
      </c>
      <c r="H1143">
        <v>29</v>
      </c>
      <c r="I11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43" t="s">
        <v>1173</v>
      </c>
      <c r="K1143" t="s">
        <v>37</v>
      </c>
      <c r="L1143" s="1">
        <v>33911</v>
      </c>
      <c r="M1143" s="5">
        <f ca="1">DATEDIF(Feedback[[#This Row],[Date of Birth]],TODAY(),"Y")</f>
        <v>32</v>
      </c>
      <c r="N1143" t="s">
        <v>22</v>
      </c>
      <c r="O1143" t="s">
        <v>23</v>
      </c>
      <c r="P1143">
        <v>4</v>
      </c>
      <c r="Q1143">
        <v>8</v>
      </c>
      <c r="R1143" t="s">
        <v>24</v>
      </c>
      <c r="S1143" t="s">
        <v>25</v>
      </c>
      <c r="T1143" t="s">
        <v>24</v>
      </c>
      <c r="U1143" t="s">
        <v>26</v>
      </c>
      <c r="V1143" t="s">
        <v>26</v>
      </c>
      <c r="W1143" t="s">
        <v>26</v>
      </c>
      <c r="X1143" t="s">
        <v>24</v>
      </c>
      <c r="Y1143" t="s">
        <v>27</v>
      </c>
      <c r="Z1143" s="6">
        <f>VLOOKUP(Feedback[[#This Row],[Staff attitude]],Rating_Range[],2,0)</f>
        <v>3</v>
      </c>
      <c r="AA1143" s="6">
        <f>VLOOKUP(Feedback[[#This Row],[Check-in Process]],Rating_Range[],2,0)</f>
        <v>4</v>
      </c>
      <c r="AB1143" s="6">
        <f>VLOOKUP(Feedback[[#This Row],[Room service]],Rating_Range[],2,0)</f>
        <v>3</v>
      </c>
      <c r="AC1143" s="6">
        <f>VLOOKUP(Feedback[[#This Row],[Room cleanliness]],Rating_Range[],2,0)</f>
        <v>1</v>
      </c>
      <c r="AD1143" s="6">
        <f>VLOOKUP(Feedback[[#This Row],[Food quality]],Rating_Range[],2,0)</f>
        <v>1</v>
      </c>
      <c r="AE1143" s="6">
        <f>VLOOKUP(Feedback[[#This Row],[Variety of food]],Rating_Range[],2,0)</f>
        <v>1</v>
      </c>
      <c r="AF1143" s="6">
        <f>VLOOKUP(Feedback[[#This Row],[Broadband &amp; TV]],Rating_Range[],2,0)</f>
        <v>3</v>
      </c>
      <c r="AG1143" s="6">
        <f>VLOOKUP(Feedback[[#This Row],[Gym]],Rating_Range[],2,0)</f>
        <v>2</v>
      </c>
      <c r="AH1143" s="6">
        <f>AVERAGE(Feedback[[#This Row],[S.A]:[Gymm]])</f>
        <v>2.25</v>
      </c>
      <c r="AI1143" s="6">
        <f>AVERAGE(Feedback[[#This Row],[S.A]:[C-I-P]])</f>
        <v>3.5</v>
      </c>
      <c r="AJ1143" s="6">
        <f>AVERAGE(Feedback[[#This Row],[RM_S]:[RM_C]])</f>
        <v>2</v>
      </c>
      <c r="AK1143" s="6">
        <f>AVERAGE(Feedback[[#This Row],[F_Q]:[Var_Food]])</f>
        <v>1</v>
      </c>
      <c r="AL1143" s="6">
        <f>AVERAGE(Feedback[[#This Row],[B &amp; TV]:[Gymm]])</f>
        <v>2.5</v>
      </c>
    </row>
    <row r="1144" spans="1:38" x14ac:dyDescent="0.3">
      <c r="A1144">
        <v>1143</v>
      </c>
      <c r="B1144" s="1">
        <v>44218</v>
      </c>
      <c r="C1144" s="1">
        <v>44248</v>
      </c>
      <c r="D1144" s="5">
        <f>INT(YEAR(Feedback[[#This Row],[Checkin Date]]))</f>
        <v>2021</v>
      </c>
      <c r="E1144" s="5" t="s">
        <v>2014</v>
      </c>
      <c r="F1144" s="5" t="str">
        <f>TEXT(Feedback[[#This Row],[Checkin Date]],"dddd")</f>
        <v>Friday</v>
      </c>
      <c r="G1144" s="5" t="str">
        <f>IF(OR(Feedback[[#This Row],[Checkin Day]]="Monday",Feedback[[#This Row],[Checkin Day]]="Tuesday",Feedback[[#This Row],[Checkin Day]]="Wednesday",Feedback[[#This Row],[Checkin Day]]="Thursday"),"Weekdays","Weekends")</f>
        <v>Weekends</v>
      </c>
      <c r="H1144">
        <v>30</v>
      </c>
      <c r="I11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44" t="s">
        <v>1174</v>
      </c>
      <c r="K1144" t="s">
        <v>21</v>
      </c>
      <c r="L1144" s="1">
        <v>20099</v>
      </c>
      <c r="M1144" s="5">
        <f ca="1">DATEDIF(Feedback[[#This Row],[Date of Birth]],TODAY(),"Y")</f>
        <v>70</v>
      </c>
      <c r="N1144" t="s">
        <v>22</v>
      </c>
      <c r="O1144" t="s">
        <v>23</v>
      </c>
      <c r="P1144">
        <v>4</v>
      </c>
      <c r="Q1144">
        <v>8</v>
      </c>
      <c r="R1144" t="s">
        <v>24</v>
      </c>
      <c r="S1144" t="s">
        <v>25</v>
      </c>
      <c r="T1144" t="s">
        <v>24</v>
      </c>
      <c r="U1144" t="s">
        <v>25</v>
      </c>
      <c r="V1144" t="s">
        <v>25</v>
      </c>
      <c r="W1144" t="s">
        <v>27</v>
      </c>
      <c r="X1144" t="s">
        <v>26</v>
      </c>
      <c r="Y1144" t="s">
        <v>26</v>
      </c>
      <c r="Z1144" s="6">
        <f>VLOOKUP(Feedback[[#This Row],[Staff attitude]],Rating_Range[],2,0)</f>
        <v>3</v>
      </c>
      <c r="AA1144" s="6">
        <f>VLOOKUP(Feedback[[#This Row],[Check-in Process]],Rating_Range[],2,0)</f>
        <v>4</v>
      </c>
      <c r="AB1144" s="6">
        <f>VLOOKUP(Feedback[[#This Row],[Room service]],Rating_Range[],2,0)</f>
        <v>3</v>
      </c>
      <c r="AC1144" s="6">
        <f>VLOOKUP(Feedback[[#This Row],[Room cleanliness]],Rating_Range[],2,0)</f>
        <v>4</v>
      </c>
      <c r="AD1144" s="6">
        <f>VLOOKUP(Feedback[[#This Row],[Food quality]],Rating_Range[],2,0)</f>
        <v>4</v>
      </c>
      <c r="AE1144" s="6">
        <f>VLOOKUP(Feedback[[#This Row],[Variety of food]],Rating_Range[],2,0)</f>
        <v>2</v>
      </c>
      <c r="AF1144" s="6">
        <f>VLOOKUP(Feedback[[#This Row],[Broadband &amp; TV]],Rating_Range[],2,0)</f>
        <v>1</v>
      </c>
      <c r="AG1144" s="6">
        <f>VLOOKUP(Feedback[[#This Row],[Gym]],Rating_Range[],2,0)</f>
        <v>1</v>
      </c>
      <c r="AH1144" s="6">
        <f>AVERAGE(Feedback[[#This Row],[S.A]:[Gymm]])</f>
        <v>2.75</v>
      </c>
      <c r="AI1144" s="6">
        <f>AVERAGE(Feedback[[#This Row],[S.A]:[C-I-P]])</f>
        <v>3.5</v>
      </c>
      <c r="AJ1144" s="6">
        <f>AVERAGE(Feedback[[#This Row],[RM_S]:[RM_C]])</f>
        <v>3.5</v>
      </c>
      <c r="AK1144" s="6">
        <f>AVERAGE(Feedback[[#This Row],[F_Q]:[Var_Food]])</f>
        <v>3</v>
      </c>
      <c r="AL1144" s="6">
        <f>AVERAGE(Feedback[[#This Row],[B &amp; TV]:[Gymm]])</f>
        <v>1</v>
      </c>
    </row>
    <row r="1145" spans="1:38" x14ac:dyDescent="0.3">
      <c r="A1145">
        <v>1144</v>
      </c>
      <c r="B1145" s="1">
        <v>44626</v>
      </c>
      <c r="C1145" s="1">
        <v>44642</v>
      </c>
      <c r="D1145" s="5">
        <f>INT(YEAR(Feedback[[#This Row],[Checkin Date]]))</f>
        <v>2022</v>
      </c>
      <c r="E1145" s="5" t="s">
        <v>2017</v>
      </c>
      <c r="F1145" s="5" t="str">
        <f>TEXT(Feedback[[#This Row],[Checkin Date]],"dddd")</f>
        <v>Sunday</v>
      </c>
      <c r="G1145" s="5" t="str">
        <f>IF(OR(Feedback[[#This Row],[Checkin Day]]="Monday",Feedback[[#This Row],[Checkin Day]]="Tuesday",Feedback[[#This Row],[Checkin Day]]="Wednesday",Feedback[[#This Row],[Checkin Day]]="Thursday"),"Weekdays","Weekends")</f>
        <v>Weekends</v>
      </c>
      <c r="H1145">
        <v>16</v>
      </c>
      <c r="I11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45" t="s">
        <v>1175</v>
      </c>
      <c r="K1145" t="s">
        <v>37</v>
      </c>
      <c r="L1145" s="1">
        <v>32067</v>
      </c>
      <c r="M1145" s="5">
        <f ca="1">DATEDIF(Feedback[[#This Row],[Date of Birth]],TODAY(),"Y")</f>
        <v>37</v>
      </c>
      <c r="N1145" t="s">
        <v>31</v>
      </c>
      <c r="O1145" t="s">
        <v>1993</v>
      </c>
      <c r="P1145">
        <v>5</v>
      </c>
      <c r="Q1145">
        <v>9</v>
      </c>
      <c r="R1145" t="s">
        <v>27</v>
      </c>
      <c r="S1145" t="s">
        <v>27</v>
      </c>
      <c r="T1145" t="s">
        <v>28</v>
      </c>
      <c r="U1145" t="s">
        <v>25</v>
      </c>
      <c r="V1145" t="s">
        <v>25</v>
      </c>
      <c r="W1145" t="s">
        <v>26</v>
      </c>
      <c r="X1145" t="s">
        <v>26</v>
      </c>
      <c r="Y1145" t="s">
        <v>24</v>
      </c>
      <c r="Z1145" s="6">
        <f>VLOOKUP(Feedback[[#This Row],[Staff attitude]],Rating_Range[],2,0)</f>
        <v>2</v>
      </c>
      <c r="AA1145" s="6">
        <f>VLOOKUP(Feedback[[#This Row],[Check-in Process]],Rating_Range[],2,0)</f>
        <v>2</v>
      </c>
      <c r="AB1145" s="6">
        <f>VLOOKUP(Feedback[[#This Row],[Room service]],Rating_Range[],2,0)</f>
        <v>5</v>
      </c>
      <c r="AC1145" s="6">
        <f>VLOOKUP(Feedback[[#This Row],[Room cleanliness]],Rating_Range[],2,0)</f>
        <v>4</v>
      </c>
      <c r="AD1145" s="6">
        <f>VLOOKUP(Feedback[[#This Row],[Food quality]],Rating_Range[],2,0)</f>
        <v>4</v>
      </c>
      <c r="AE1145" s="6">
        <f>VLOOKUP(Feedback[[#This Row],[Variety of food]],Rating_Range[],2,0)</f>
        <v>1</v>
      </c>
      <c r="AF1145" s="6">
        <f>VLOOKUP(Feedback[[#This Row],[Broadband &amp; TV]],Rating_Range[],2,0)</f>
        <v>1</v>
      </c>
      <c r="AG1145" s="6">
        <f>VLOOKUP(Feedback[[#This Row],[Gym]],Rating_Range[],2,0)</f>
        <v>3</v>
      </c>
      <c r="AH1145" s="6">
        <f>AVERAGE(Feedback[[#This Row],[S.A]:[Gymm]])</f>
        <v>2.75</v>
      </c>
      <c r="AI1145" s="6">
        <f>AVERAGE(Feedback[[#This Row],[S.A]:[C-I-P]])</f>
        <v>2</v>
      </c>
      <c r="AJ1145" s="6">
        <f>AVERAGE(Feedback[[#This Row],[RM_S]:[RM_C]])</f>
        <v>4.5</v>
      </c>
      <c r="AK1145" s="6">
        <f>AVERAGE(Feedback[[#This Row],[F_Q]:[Var_Food]])</f>
        <v>2.5</v>
      </c>
      <c r="AL1145" s="6">
        <f>AVERAGE(Feedback[[#This Row],[B &amp; TV]:[Gymm]])</f>
        <v>2</v>
      </c>
    </row>
    <row r="1146" spans="1:38" x14ac:dyDescent="0.3">
      <c r="A1146">
        <v>1145</v>
      </c>
      <c r="B1146" s="1">
        <v>43838</v>
      </c>
      <c r="C1146" s="1">
        <v>43868</v>
      </c>
      <c r="D1146" s="5">
        <f>INT(YEAR(Feedback[[#This Row],[Checkin Date]]))</f>
        <v>2020</v>
      </c>
      <c r="E1146" s="5" t="s">
        <v>2014</v>
      </c>
      <c r="F1146" s="5" t="str">
        <f>TEXT(Feedback[[#This Row],[Checkin Date]],"dddd")</f>
        <v>Wednesday</v>
      </c>
      <c r="G1146" s="5" t="str">
        <f>IF(OR(Feedback[[#This Row],[Checkin Day]]="Monday",Feedback[[#This Row],[Checkin Day]]="Tuesday",Feedback[[#This Row],[Checkin Day]]="Wednesday",Feedback[[#This Row],[Checkin Day]]="Thursday"),"Weekdays","Weekends")</f>
        <v>Weekdays</v>
      </c>
      <c r="H1146">
        <v>30</v>
      </c>
      <c r="I11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46" t="s">
        <v>1176</v>
      </c>
      <c r="K1146" t="s">
        <v>21</v>
      </c>
      <c r="L1146" s="1">
        <v>38099</v>
      </c>
      <c r="M1146" s="5">
        <f ca="1">DATEDIF(Feedback[[#This Row],[Date of Birth]],TODAY(),"Y")</f>
        <v>21</v>
      </c>
      <c r="N1146" t="s">
        <v>22</v>
      </c>
      <c r="O1146" t="s">
        <v>23</v>
      </c>
      <c r="P1146">
        <v>3</v>
      </c>
      <c r="Q1146">
        <v>9</v>
      </c>
      <c r="R1146" t="s">
        <v>25</v>
      </c>
      <c r="S1146" t="s">
        <v>28</v>
      </c>
      <c r="T1146" t="s">
        <v>28</v>
      </c>
      <c r="U1146" t="s">
        <v>24</v>
      </c>
      <c r="V1146" t="s">
        <v>27</v>
      </c>
      <c r="W1146" t="s">
        <v>26</v>
      </c>
      <c r="X1146" t="s">
        <v>27</v>
      </c>
      <c r="Y1146" t="s">
        <v>28</v>
      </c>
      <c r="Z1146" s="6">
        <f>VLOOKUP(Feedback[[#This Row],[Staff attitude]],Rating_Range[],2,0)</f>
        <v>4</v>
      </c>
      <c r="AA1146" s="6">
        <f>VLOOKUP(Feedback[[#This Row],[Check-in Process]],Rating_Range[],2,0)</f>
        <v>5</v>
      </c>
      <c r="AB1146" s="6">
        <f>VLOOKUP(Feedback[[#This Row],[Room service]],Rating_Range[],2,0)</f>
        <v>5</v>
      </c>
      <c r="AC1146" s="6">
        <f>VLOOKUP(Feedback[[#This Row],[Room cleanliness]],Rating_Range[],2,0)</f>
        <v>3</v>
      </c>
      <c r="AD1146" s="6">
        <f>VLOOKUP(Feedback[[#This Row],[Food quality]],Rating_Range[],2,0)</f>
        <v>2</v>
      </c>
      <c r="AE1146" s="6">
        <f>VLOOKUP(Feedback[[#This Row],[Variety of food]],Rating_Range[],2,0)</f>
        <v>1</v>
      </c>
      <c r="AF1146" s="6">
        <f>VLOOKUP(Feedback[[#This Row],[Broadband &amp; TV]],Rating_Range[],2,0)</f>
        <v>2</v>
      </c>
      <c r="AG1146" s="6">
        <f>VLOOKUP(Feedback[[#This Row],[Gym]],Rating_Range[],2,0)</f>
        <v>5</v>
      </c>
      <c r="AH1146" s="6">
        <f>AVERAGE(Feedback[[#This Row],[S.A]:[Gymm]])</f>
        <v>3.375</v>
      </c>
      <c r="AI1146" s="6">
        <f>AVERAGE(Feedback[[#This Row],[S.A]:[C-I-P]])</f>
        <v>4.5</v>
      </c>
      <c r="AJ1146" s="6">
        <f>AVERAGE(Feedback[[#This Row],[RM_S]:[RM_C]])</f>
        <v>4</v>
      </c>
      <c r="AK1146" s="6">
        <f>AVERAGE(Feedback[[#This Row],[F_Q]:[Var_Food]])</f>
        <v>1.5</v>
      </c>
      <c r="AL1146" s="6">
        <f>AVERAGE(Feedback[[#This Row],[B &amp; TV]:[Gymm]])</f>
        <v>3.5</v>
      </c>
    </row>
    <row r="1147" spans="1:38" x14ac:dyDescent="0.3">
      <c r="A1147">
        <v>1146</v>
      </c>
      <c r="B1147" s="1">
        <v>44017</v>
      </c>
      <c r="C1147" s="1">
        <v>44033</v>
      </c>
      <c r="D1147" s="5">
        <f>INT(YEAR(Feedback[[#This Row],[Checkin Date]]))</f>
        <v>2020</v>
      </c>
      <c r="E1147" s="5" t="s">
        <v>2016</v>
      </c>
      <c r="F1147" s="5" t="str">
        <f>TEXT(Feedback[[#This Row],[Checkin Date]],"dddd")</f>
        <v>Sunday</v>
      </c>
      <c r="G1147" s="5" t="str">
        <f>IF(OR(Feedback[[#This Row],[Checkin Day]]="Monday",Feedback[[#This Row],[Checkin Day]]="Tuesday",Feedback[[#This Row],[Checkin Day]]="Wednesday",Feedback[[#This Row],[Checkin Day]]="Thursday"),"Weekdays","Weekends")</f>
        <v>Weekends</v>
      </c>
      <c r="H1147">
        <v>16</v>
      </c>
      <c r="I11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47" t="s">
        <v>1177</v>
      </c>
      <c r="K1147" t="s">
        <v>21</v>
      </c>
      <c r="L1147" s="1">
        <v>38266</v>
      </c>
      <c r="M1147" s="5">
        <f ca="1">DATEDIF(Feedback[[#This Row],[Date of Birth]],TODAY(),"Y")</f>
        <v>20</v>
      </c>
      <c r="N1147" t="s">
        <v>53</v>
      </c>
      <c r="O1147" t="s">
        <v>1992</v>
      </c>
      <c r="P1147">
        <v>5</v>
      </c>
      <c r="Q1147">
        <v>9</v>
      </c>
      <c r="R1147" t="s">
        <v>24</v>
      </c>
      <c r="S1147" t="s">
        <v>25</v>
      </c>
      <c r="T1147" t="s">
        <v>24</v>
      </c>
      <c r="U1147" t="s">
        <v>25</v>
      </c>
      <c r="V1147" t="s">
        <v>28</v>
      </c>
      <c r="W1147" t="s">
        <v>28</v>
      </c>
      <c r="X1147" t="s">
        <v>26</v>
      </c>
      <c r="Y1147" t="s">
        <v>27</v>
      </c>
      <c r="Z1147" s="6">
        <f>VLOOKUP(Feedback[[#This Row],[Staff attitude]],Rating_Range[],2,0)</f>
        <v>3</v>
      </c>
      <c r="AA1147" s="6">
        <f>VLOOKUP(Feedback[[#This Row],[Check-in Process]],Rating_Range[],2,0)</f>
        <v>4</v>
      </c>
      <c r="AB1147" s="6">
        <f>VLOOKUP(Feedback[[#This Row],[Room service]],Rating_Range[],2,0)</f>
        <v>3</v>
      </c>
      <c r="AC1147" s="6">
        <f>VLOOKUP(Feedback[[#This Row],[Room cleanliness]],Rating_Range[],2,0)</f>
        <v>4</v>
      </c>
      <c r="AD1147" s="6">
        <f>VLOOKUP(Feedback[[#This Row],[Food quality]],Rating_Range[],2,0)</f>
        <v>5</v>
      </c>
      <c r="AE1147" s="6">
        <f>VLOOKUP(Feedback[[#This Row],[Variety of food]],Rating_Range[],2,0)</f>
        <v>5</v>
      </c>
      <c r="AF1147" s="6">
        <f>VLOOKUP(Feedback[[#This Row],[Broadband &amp; TV]],Rating_Range[],2,0)</f>
        <v>1</v>
      </c>
      <c r="AG1147" s="6">
        <f>VLOOKUP(Feedback[[#This Row],[Gym]],Rating_Range[],2,0)</f>
        <v>2</v>
      </c>
      <c r="AH1147" s="6">
        <f>AVERAGE(Feedback[[#This Row],[S.A]:[Gymm]])</f>
        <v>3.375</v>
      </c>
      <c r="AI1147" s="6">
        <f>AVERAGE(Feedback[[#This Row],[S.A]:[C-I-P]])</f>
        <v>3.5</v>
      </c>
      <c r="AJ1147" s="6">
        <f>AVERAGE(Feedback[[#This Row],[RM_S]:[RM_C]])</f>
        <v>3.5</v>
      </c>
      <c r="AK1147" s="6">
        <f>AVERAGE(Feedback[[#This Row],[F_Q]:[Var_Food]])</f>
        <v>5</v>
      </c>
      <c r="AL1147" s="6">
        <f>AVERAGE(Feedback[[#This Row],[B &amp; TV]:[Gymm]])</f>
        <v>1.5</v>
      </c>
    </row>
    <row r="1148" spans="1:38" x14ac:dyDescent="0.3">
      <c r="A1148">
        <v>1147</v>
      </c>
      <c r="B1148" s="1">
        <v>44303</v>
      </c>
      <c r="C1148" s="1">
        <v>44318</v>
      </c>
      <c r="D1148" s="5">
        <f>INT(YEAR(Feedback[[#This Row],[Checkin Date]]))</f>
        <v>2021</v>
      </c>
      <c r="E1148" s="5" t="s">
        <v>2008</v>
      </c>
      <c r="F1148" s="5" t="str">
        <f>TEXT(Feedback[[#This Row],[Checkin Date]],"dddd")</f>
        <v>Saturday</v>
      </c>
      <c r="G1148" s="5" t="str">
        <f>IF(OR(Feedback[[#This Row],[Checkin Day]]="Monday",Feedback[[#This Row],[Checkin Day]]="Tuesday",Feedback[[#This Row],[Checkin Day]]="Wednesday",Feedback[[#This Row],[Checkin Day]]="Thursday"),"Weekdays","Weekends")</f>
        <v>Weekends</v>
      </c>
      <c r="H1148">
        <v>15</v>
      </c>
      <c r="I11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48" t="s">
        <v>1178</v>
      </c>
      <c r="K1148" t="s">
        <v>37</v>
      </c>
      <c r="L1148" s="1">
        <v>24157</v>
      </c>
      <c r="M1148" s="5">
        <f ca="1">DATEDIF(Feedback[[#This Row],[Date of Birth]],TODAY(),"Y")</f>
        <v>59</v>
      </c>
      <c r="N1148" t="s">
        <v>22</v>
      </c>
      <c r="O1148" t="s">
        <v>23</v>
      </c>
      <c r="P1148">
        <v>2</v>
      </c>
      <c r="Q1148">
        <v>7</v>
      </c>
      <c r="R1148" t="s">
        <v>27</v>
      </c>
      <c r="S1148" t="s">
        <v>27</v>
      </c>
      <c r="T1148" t="s">
        <v>27</v>
      </c>
      <c r="U1148" t="s">
        <v>26</v>
      </c>
      <c r="V1148" t="s">
        <v>25</v>
      </c>
      <c r="W1148" t="s">
        <v>24</v>
      </c>
      <c r="X1148" t="s">
        <v>27</v>
      </c>
      <c r="Y1148" t="s">
        <v>25</v>
      </c>
      <c r="Z1148" s="6">
        <f>VLOOKUP(Feedback[[#This Row],[Staff attitude]],Rating_Range[],2,0)</f>
        <v>2</v>
      </c>
      <c r="AA1148" s="6">
        <f>VLOOKUP(Feedback[[#This Row],[Check-in Process]],Rating_Range[],2,0)</f>
        <v>2</v>
      </c>
      <c r="AB1148" s="6">
        <f>VLOOKUP(Feedback[[#This Row],[Room service]],Rating_Range[],2,0)</f>
        <v>2</v>
      </c>
      <c r="AC1148" s="6">
        <f>VLOOKUP(Feedback[[#This Row],[Room cleanliness]],Rating_Range[],2,0)</f>
        <v>1</v>
      </c>
      <c r="AD1148" s="6">
        <f>VLOOKUP(Feedback[[#This Row],[Food quality]],Rating_Range[],2,0)</f>
        <v>4</v>
      </c>
      <c r="AE1148" s="6">
        <f>VLOOKUP(Feedback[[#This Row],[Variety of food]],Rating_Range[],2,0)</f>
        <v>3</v>
      </c>
      <c r="AF1148" s="6">
        <f>VLOOKUP(Feedback[[#This Row],[Broadband &amp; TV]],Rating_Range[],2,0)</f>
        <v>2</v>
      </c>
      <c r="AG1148" s="6">
        <f>VLOOKUP(Feedback[[#This Row],[Gym]],Rating_Range[],2,0)</f>
        <v>4</v>
      </c>
      <c r="AH1148" s="6">
        <f>AVERAGE(Feedback[[#This Row],[S.A]:[Gymm]])</f>
        <v>2.5</v>
      </c>
      <c r="AI1148" s="6">
        <f>AVERAGE(Feedback[[#This Row],[S.A]:[C-I-P]])</f>
        <v>2</v>
      </c>
      <c r="AJ1148" s="6">
        <f>AVERAGE(Feedback[[#This Row],[RM_S]:[RM_C]])</f>
        <v>1.5</v>
      </c>
      <c r="AK1148" s="6">
        <f>AVERAGE(Feedback[[#This Row],[F_Q]:[Var_Food]])</f>
        <v>3.5</v>
      </c>
      <c r="AL1148" s="6">
        <f>AVERAGE(Feedback[[#This Row],[B &amp; TV]:[Gymm]])</f>
        <v>3</v>
      </c>
    </row>
    <row r="1149" spans="1:38" x14ac:dyDescent="0.3">
      <c r="A1149">
        <v>1148</v>
      </c>
      <c r="B1149" s="1">
        <v>44258</v>
      </c>
      <c r="C1149" s="1">
        <v>44283</v>
      </c>
      <c r="D1149" s="5">
        <f>INT(YEAR(Feedback[[#This Row],[Checkin Date]]))</f>
        <v>2021</v>
      </c>
      <c r="E1149" s="5" t="s">
        <v>2017</v>
      </c>
      <c r="F1149" s="5" t="str">
        <f>TEXT(Feedback[[#This Row],[Checkin Date]],"dddd")</f>
        <v>Wednesday</v>
      </c>
      <c r="G1149" s="5" t="str">
        <f>IF(OR(Feedback[[#This Row],[Checkin Day]]="Monday",Feedback[[#This Row],[Checkin Day]]="Tuesday",Feedback[[#This Row],[Checkin Day]]="Wednesday",Feedback[[#This Row],[Checkin Day]]="Thursday"),"Weekdays","Weekends")</f>
        <v>Weekdays</v>
      </c>
      <c r="H1149">
        <v>25</v>
      </c>
      <c r="I11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49" t="s">
        <v>1179</v>
      </c>
      <c r="K1149" t="s">
        <v>21</v>
      </c>
      <c r="L1149" s="1">
        <v>37547</v>
      </c>
      <c r="M1149" s="5">
        <f ca="1">DATEDIF(Feedback[[#This Row],[Date of Birth]],TODAY(),"Y")</f>
        <v>22</v>
      </c>
      <c r="N1149" t="s">
        <v>31</v>
      </c>
      <c r="O1149" t="s">
        <v>1992</v>
      </c>
      <c r="P1149">
        <v>5</v>
      </c>
      <c r="Q1149">
        <v>9</v>
      </c>
      <c r="R1149" t="s">
        <v>28</v>
      </c>
      <c r="S1149" t="s">
        <v>25</v>
      </c>
      <c r="T1149" t="s">
        <v>24</v>
      </c>
      <c r="U1149" t="s">
        <v>24</v>
      </c>
      <c r="V1149" t="s">
        <v>27</v>
      </c>
      <c r="W1149" t="s">
        <v>26</v>
      </c>
      <c r="X1149" t="s">
        <v>27</v>
      </c>
      <c r="Y1149" t="s">
        <v>28</v>
      </c>
      <c r="Z1149" s="6">
        <f>VLOOKUP(Feedback[[#This Row],[Staff attitude]],Rating_Range[],2,0)</f>
        <v>5</v>
      </c>
      <c r="AA1149" s="6">
        <f>VLOOKUP(Feedback[[#This Row],[Check-in Process]],Rating_Range[],2,0)</f>
        <v>4</v>
      </c>
      <c r="AB1149" s="6">
        <f>VLOOKUP(Feedback[[#This Row],[Room service]],Rating_Range[],2,0)</f>
        <v>3</v>
      </c>
      <c r="AC1149" s="6">
        <f>VLOOKUP(Feedback[[#This Row],[Room cleanliness]],Rating_Range[],2,0)</f>
        <v>3</v>
      </c>
      <c r="AD1149" s="6">
        <f>VLOOKUP(Feedback[[#This Row],[Food quality]],Rating_Range[],2,0)</f>
        <v>2</v>
      </c>
      <c r="AE1149" s="6">
        <f>VLOOKUP(Feedback[[#This Row],[Variety of food]],Rating_Range[],2,0)</f>
        <v>1</v>
      </c>
      <c r="AF1149" s="6">
        <f>VLOOKUP(Feedback[[#This Row],[Broadband &amp; TV]],Rating_Range[],2,0)</f>
        <v>2</v>
      </c>
      <c r="AG1149" s="6">
        <f>VLOOKUP(Feedback[[#This Row],[Gym]],Rating_Range[],2,0)</f>
        <v>5</v>
      </c>
      <c r="AH1149" s="6">
        <f>AVERAGE(Feedback[[#This Row],[S.A]:[Gymm]])</f>
        <v>3.125</v>
      </c>
      <c r="AI1149" s="6">
        <f>AVERAGE(Feedback[[#This Row],[S.A]:[C-I-P]])</f>
        <v>4.5</v>
      </c>
      <c r="AJ1149" s="6">
        <f>AVERAGE(Feedback[[#This Row],[RM_S]:[RM_C]])</f>
        <v>3</v>
      </c>
      <c r="AK1149" s="6">
        <f>AVERAGE(Feedback[[#This Row],[F_Q]:[Var_Food]])</f>
        <v>1.5</v>
      </c>
      <c r="AL1149" s="6">
        <f>AVERAGE(Feedback[[#This Row],[B &amp; TV]:[Gymm]])</f>
        <v>3.5</v>
      </c>
    </row>
    <row r="1150" spans="1:38" x14ac:dyDescent="0.3">
      <c r="A1150">
        <v>1149</v>
      </c>
      <c r="B1150" s="1">
        <v>44298</v>
      </c>
      <c r="C1150" s="1">
        <v>44316</v>
      </c>
      <c r="D1150" s="5">
        <f>INT(YEAR(Feedback[[#This Row],[Checkin Date]]))</f>
        <v>2021</v>
      </c>
      <c r="E1150" s="5" t="s">
        <v>2008</v>
      </c>
      <c r="F1150" s="5" t="str">
        <f>TEXT(Feedback[[#This Row],[Checkin Date]],"dddd")</f>
        <v>Monday</v>
      </c>
      <c r="G1150" s="5" t="str">
        <f>IF(OR(Feedback[[#This Row],[Checkin Day]]="Monday",Feedback[[#This Row],[Checkin Day]]="Tuesday",Feedback[[#This Row],[Checkin Day]]="Wednesday",Feedback[[#This Row],[Checkin Day]]="Thursday"),"Weekdays","Weekends")</f>
        <v>Weekdays</v>
      </c>
      <c r="H1150">
        <v>18</v>
      </c>
      <c r="I11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50" t="s">
        <v>1180</v>
      </c>
      <c r="K1150" t="s">
        <v>37</v>
      </c>
      <c r="L1150" s="1">
        <v>31489</v>
      </c>
      <c r="M1150" s="5">
        <f ca="1">DATEDIF(Feedback[[#This Row],[Date of Birth]],TODAY(),"Y")</f>
        <v>39</v>
      </c>
      <c r="N1150" t="s">
        <v>22</v>
      </c>
      <c r="O1150" t="s">
        <v>23</v>
      </c>
      <c r="P1150">
        <v>2</v>
      </c>
      <c r="Q1150">
        <v>7</v>
      </c>
      <c r="R1150" t="s">
        <v>28</v>
      </c>
      <c r="S1150" t="s">
        <v>25</v>
      </c>
      <c r="T1150" t="s">
        <v>24</v>
      </c>
      <c r="U1150" t="s">
        <v>28</v>
      </c>
      <c r="V1150" t="s">
        <v>28</v>
      </c>
      <c r="W1150" t="s">
        <v>26</v>
      </c>
      <c r="X1150" t="s">
        <v>28</v>
      </c>
      <c r="Y1150" t="s">
        <v>28</v>
      </c>
      <c r="Z1150" s="6">
        <f>VLOOKUP(Feedback[[#This Row],[Staff attitude]],Rating_Range[],2,0)</f>
        <v>5</v>
      </c>
      <c r="AA1150" s="6">
        <f>VLOOKUP(Feedback[[#This Row],[Check-in Process]],Rating_Range[],2,0)</f>
        <v>4</v>
      </c>
      <c r="AB1150" s="6">
        <f>VLOOKUP(Feedback[[#This Row],[Room service]],Rating_Range[],2,0)</f>
        <v>3</v>
      </c>
      <c r="AC1150" s="6">
        <f>VLOOKUP(Feedback[[#This Row],[Room cleanliness]],Rating_Range[],2,0)</f>
        <v>5</v>
      </c>
      <c r="AD1150" s="6">
        <f>VLOOKUP(Feedback[[#This Row],[Food quality]],Rating_Range[],2,0)</f>
        <v>5</v>
      </c>
      <c r="AE1150" s="6">
        <f>VLOOKUP(Feedback[[#This Row],[Variety of food]],Rating_Range[],2,0)</f>
        <v>1</v>
      </c>
      <c r="AF1150" s="6">
        <f>VLOOKUP(Feedback[[#This Row],[Broadband &amp; TV]],Rating_Range[],2,0)</f>
        <v>5</v>
      </c>
      <c r="AG1150" s="6">
        <f>VLOOKUP(Feedback[[#This Row],[Gym]],Rating_Range[],2,0)</f>
        <v>5</v>
      </c>
      <c r="AH1150" s="6">
        <f>AVERAGE(Feedback[[#This Row],[S.A]:[Gymm]])</f>
        <v>4.125</v>
      </c>
      <c r="AI1150" s="6">
        <f>AVERAGE(Feedback[[#This Row],[S.A]:[C-I-P]])</f>
        <v>4.5</v>
      </c>
      <c r="AJ1150" s="6">
        <f>AVERAGE(Feedback[[#This Row],[RM_S]:[RM_C]])</f>
        <v>4</v>
      </c>
      <c r="AK1150" s="6">
        <f>AVERAGE(Feedback[[#This Row],[F_Q]:[Var_Food]])</f>
        <v>3</v>
      </c>
      <c r="AL1150" s="6">
        <f>AVERAGE(Feedback[[#This Row],[B &amp; TV]:[Gymm]])</f>
        <v>5</v>
      </c>
    </row>
    <row r="1151" spans="1:38" x14ac:dyDescent="0.3">
      <c r="A1151">
        <v>1150</v>
      </c>
      <c r="B1151" s="1">
        <v>44209</v>
      </c>
      <c r="C1151" s="1">
        <v>44212</v>
      </c>
      <c r="D1151" s="5">
        <f>INT(YEAR(Feedback[[#This Row],[Checkin Date]]))</f>
        <v>2021</v>
      </c>
      <c r="E1151" s="5" t="s">
        <v>2014</v>
      </c>
      <c r="F1151" s="5" t="str">
        <f>TEXT(Feedback[[#This Row],[Checkin Date]],"dddd")</f>
        <v>Wednesday</v>
      </c>
      <c r="G1151" s="5" t="str">
        <f>IF(OR(Feedback[[#This Row],[Checkin Day]]="Monday",Feedback[[#This Row],[Checkin Day]]="Tuesday",Feedback[[#This Row],[Checkin Day]]="Wednesday",Feedback[[#This Row],[Checkin Day]]="Thursday"),"Weekdays","Weekends")</f>
        <v>Weekdays</v>
      </c>
      <c r="H1151">
        <v>3</v>
      </c>
      <c r="I11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51" t="s">
        <v>1181</v>
      </c>
      <c r="K1151" t="s">
        <v>21</v>
      </c>
      <c r="L1151" s="1">
        <v>25324</v>
      </c>
      <c r="M1151" s="5">
        <f ca="1">DATEDIF(Feedback[[#This Row],[Date of Birth]],TODAY(),"Y")</f>
        <v>56</v>
      </c>
      <c r="N1151" t="s">
        <v>31</v>
      </c>
      <c r="O1151" t="s">
        <v>1995</v>
      </c>
      <c r="P1151">
        <v>3</v>
      </c>
      <c r="Q1151">
        <v>7</v>
      </c>
      <c r="R1151" t="s">
        <v>24</v>
      </c>
      <c r="S1151" t="s">
        <v>25</v>
      </c>
      <c r="T1151" t="s">
        <v>27</v>
      </c>
      <c r="U1151" t="s">
        <v>24</v>
      </c>
      <c r="V1151" t="s">
        <v>26</v>
      </c>
      <c r="W1151" t="s">
        <v>27</v>
      </c>
      <c r="X1151" t="s">
        <v>24</v>
      </c>
      <c r="Y1151" t="s">
        <v>25</v>
      </c>
      <c r="Z1151" s="6">
        <f>VLOOKUP(Feedback[[#This Row],[Staff attitude]],Rating_Range[],2,0)</f>
        <v>3</v>
      </c>
      <c r="AA1151" s="6">
        <f>VLOOKUP(Feedback[[#This Row],[Check-in Process]],Rating_Range[],2,0)</f>
        <v>4</v>
      </c>
      <c r="AB1151" s="6">
        <f>VLOOKUP(Feedback[[#This Row],[Room service]],Rating_Range[],2,0)</f>
        <v>2</v>
      </c>
      <c r="AC1151" s="6">
        <f>VLOOKUP(Feedback[[#This Row],[Room cleanliness]],Rating_Range[],2,0)</f>
        <v>3</v>
      </c>
      <c r="AD1151" s="6">
        <f>VLOOKUP(Feedback[[#This Row],[Food quality]],Rating_Range[],2,0)</f>
        <v>1</v>
      </c>
      <c r="AE1151" s="6">
        <f>VLOOKUP(Feedback[[#This Row],[Variety of food]],Rating_Range[],2,0)</f>
        <v>2</v>
      </c>
      <c r="AF1151" s="6">
        <f>VLOOKUP(Feedback[[#This Row],[Broadband &amp; TV]],Rating_Range[],2,0)</f>
        <v>3</v>
      </c>
      <c r="AG1151" s="6">
        <f>VLOOKUP(Feedback[[#This Row],[Gym]],Rating_Range[],2,0)</f>
        <v>4</v>
      </c>
      <c r="AH1151" s="6">
        <f>AVERAGE(Feedback[[#This Row],[S.A]:[Gymm]])</f>
        <v>2.75</v>
      </c>
      <c r="AI1151" s="6">
        <f>AVERAGE(Feedback[[#This Row],[S.A]:[C-I-P]])</f>
        <v>3.5</v>
      </c>
      <c r="AJ1151" s="6">
        <f>AVERAGE(Feedback[[#This Row],[RM_S]:[RM_C]])</f>
        <v>2.5</v>
      </c>
      <c r="AK1151" s="6">
        <f>AVERAGE(Feedback[[#This Row],[F_Q]:[Var_Food]])</f>
        <v>1.5</v>
      </c>
      <c r="AL1151" s="6">
        <f>AVERAGE(Feedback[[#This Row],[B &amp; TV]:[Gymm]])</f>
        <v>3.5</v>
      </c>
    </row>
    <row r="1152" spans="1:38" x14ac:dyDescent="0.3">
      <c r="A1152">
        <v>1151</v>
      </c>
      <c r="B1152" s="1">
        <v>44102</v>
      </c>
      <c r="C1152" s="1">
        <v>44132</v>
      </c>
      <c r="D1152" s="5">
        <f>INT(YEAR(Feedback[[#This Row],[Checkin Date]]))</f>
        <v>2020</v>
      </c>
      <c r="E1152" s="5" t="s">
        <v>2019</v>
      </c>
      <c r="F1152" s="5" t="str">
        <f>TEXT(Feedback[[#This Row],[Checkin Date]],"dddd")</f>
        <v>Monday</v>
      </c>
      <c r="G1152" s="5" t="str">
        <f>IF(OR(Feedback[[#This Row],[Checkin Day]]="Monday",Feedback[[#This Row],[Checkin Day]]="Tuesday",Feedback[[#This Row],[Checkin Day]]="Wednesday",Feedback[[#This Row],[Checkin Day]]="Thursday"),"Weekdays","Weekends")</f>
        <v>Weekdays</v>
      </c>
      <c r="H1152">
        <v>30</v>
      </c>
      <c r="I11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52" t="s">
        <v>1182</v>
      </c>
      <c r="K1152" t="s">
        <v>37</v>
      </c>
      <c r="L1152" s="1">
        <v>35176</v>
      </c>
      <c r="M1152" s="5">
        <f ca="1">DATEDIF(Feedback[[#This Row],[Date of Birth]],TODAY(),"Y")</f>
        <v>29</v>
      </c>
      <c r="N1152" t="s">
        <v>31</v>
      </c>
      <c r="O1152" t="s">
        <v>1992</v>
      </c>
      <c r="P1152">
        <v>5</v>
      </c>
      <c r="Q1152">
        <v>7</v>
      </c>
      <c r="R1152" t="s">
        <v>24</v>
      </c>
      <c r="S1152" t="s">
        <v>28</v>
      </c>
      <c r="T1152" t="s">
        <v>25</v>
      </c>
      <c r="U1152" t="s">
        <v>25</v>
      </c>
      <c r="V1152" t="s">
        <v>24</v>
      </c>
      <c r="W1152" t="s">
        <v>27</v>
      </c>
      <c r="X1152" t="s">
        <v>28</v>
      </c>
      <c r="Y1152" t="s">
        <v>26</v>
      </c>
      <c r="Z1152" s="6">
        <f>VLOOKUP(Feedback[[#This Row],[Staff attitude]],Rating_Range[],2,0)</f>
        <v>3</v>
      </c>
      <c r="AA1152" s="6">
        <f>VLOOKUP(Feedback[[#This Row],[Check-in Process]],Rating_Range[],2,0)</f>
        <v>5</v>
      </c>
      <c r="AB1152" s="6">
        <f>VLOOKUP(Feedback[[#This Row],[Room service]],Rating_Range[],2,0)</f>
        <v>4</v>
      </c>
      <c r="AC1152" s="6">
        <f>VLOOKUP(Feedback[[#This Row],[Room cleanliness]],Rating_Range[],2,0)</f>
        <v>4</v>
      </c>
      <c r="AD1152" s="6">
        <f>VLOOKUP(Feedback[[#This Row],[Food quality]],Rating_Range[],2,0)</f>
        <v>3</v>
      </c>
      <c r="AE1152" s="6">
        <f>VLOOKUP(Feedback[[#This Row],[Variety of food]],Rating_Range[],2,0)</f>
        <v>2</v>
      </c>
      <c r="AF1152" s="6">
        <f>VLOOKUP(Feedback[[#This Row],[Broadband &amp; TV]],Rating_Range[],2,0)</f>
        <v>5</v>
      </c>
      <c r="AG1152" s="6">
        <f>VLOOKUP(Feedback[[#This Row],[Gym]],Rating_Range[],2,0)</f>
        <v>1</v>
      </c>
      <c r="AH1152" s="6">
        <f>AVERAGE(Feedback[[#This Row],[S.A]:[Gymm]])</f>
        <v>3.375</v>
      </c>
      <c r="AI1152" s="6">
        <f>AVERAGE(Feedback[[#This Row],[S.A]:[C-I-P]])</f>
        <v>4</v>
      </c>
      <c r="AJ1152" s="6">
        <f>AVERAGE(Feedback[[#This Row],[RM_S]:[RM_C]])</f>
        <v>4</v>
      </c>
      <c r="AK1152" s="6">
        <f>AVERAGE(Feedback[[#This Row],[F_Q]:[Var_Food]])</f>
        <v>2.5</v>
      </c>
      <c r="AL1152" s="6">
        <f>AVERAGE(Feedback[[#This Row],[B &amp; TV]:[Gymm]])</f>
        <v>3</v>
      </c>
    </row>
    <row r="1153" spans="1:38" x14ac:dyDescent="0.3">
      <c r="A1153">
        <v>1152</v>
      </c>
      <c r="B1153" s="1">
        <v>43905</v>
      </c>
      <c r="C1153" s="1">
        <v>43912</v>
      </c>
      <c r="D1153" s="5">
        <f>INT(YEAR(Feedback[[#This Row],[Checkin Date]]))</f>
        <v>2020</v>
      </c>
      <c r="E1153" s="5" t="s">
        <v>2017</v>
      </c>
      <c r="F1153" s="5" t="str">
        <f>TEXT(Feedback[[#This Row],[Checkin Date]],"dddd")</f>
        <v>Sunday</v>
      </c>
      <c r="G1153" s="5" t="str">
        <f>IF(OR(Feedback[[#This Row],[Checkin Day]]="Monday",Feedback[[#This Row],[Checkin Day]]="Tuesday",Feedback[[#This Row],[Checkin Day]]="Wednesday",Feedback[[#This Row],[Checkin Day]]="Thursday"),"Weekdays","Weekends")</f>
        <v>Weekends</v>
      </c>
      <c r="H1153">
        <v>7</v>
      </c>
      <c r="I11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53" t="s">
        <v>1183</v>
      </c>
      <c r="K1153" t="s">
        <v>21</v>
      </c>
      <c r="L1153" s="1">
        <v>25317</v>
      </c>
      <c r="M1153" s="5">
        <f ca="1">DATEDIF(Feedback[[#This Row],[Date of Birth]],TODAY(),"Y")</f>
        <v>56</v>
      </c>
      <c r="N1153" t="s">
        <v>22</v>
      </c>
      <c r="O1153" t="s">
        <v>23</v>
      </c>
      <c r="P1153">
        <v>4</v>
      </c>
      <c r="Q1153">
        <v>8</v>
      </c>
      <c r="R1153" t="s">
        <v>26</v>
      </c>
      <c r="S1153" t="s">
        <v>27</v>
      </c>
      <c r="T1153" t="s">
        <v>28</v>
      </c>
      <c r="U1153" t="s">
        <v>26</v>
      </c>
      <c r="V1153" t="s">
        <v>27</v>
      </c>
      <c r="W1153" t="s">
        <v>27</v>
      </c>
      <c r="X1153" t="s">
        <v>26</v>
      </c>
      <c r="Y1153" t="s">
        <v>28</v>
      </c>
      <c r="Z1153" s="6">
        <f>VLOOKUP(Feedback[[#This Row],[Staff attitude]],Rating_Range[],2,0)</f>
        <v>1</v>
      </c>
      <c r="AA1153" s="6">
        <f>VLOOKUP(Feedback[[#This Row],[Check-in Process]],Rating_Range[],2,0)</f>
        <v>2</v>
      </c>
      <c r="AB1153" s="6">
        <f>VLOOKUP(Feedback[[#This Row],[Room service]],Rating_Range[],2,0)</f>
        <v>5</v>
      </c>
      <c r="AC1153" s="6">
        <f>VLOOKUP(Feedback[[#This Row],[Room cleanliness]],Rating_Range[],2,0)</f>
        <v>1</v>
      </c>
      <c r="AD1153" s="6">
        <f>VLOOKUP(Feedback[[#This Row],[Food quality]],Rating_Range[],2,0)</f>
        <v>2</v>
      </c>
      <c r="AE1153" s="6">
        <f>VLOOKUP(Feedback[[#This Row],[Variety of food]],Rating_Range[],2,0)</f>
        <v>2</v>
      </c>
      <c r="AF1153" s="6">
        <f>VLOOKUP(Feedback[[#This Row],[Broadband &amp; TV]],Rating_Range[],2,0)</f>
        <v>1</v>
      </c>
      <c r="AG1153" s="6">
        <f>VLOOKUP(Feedback[[#This Row],[Gym]],Rating_Range[],2,0)</f>
        <v>5</v>
      </c>
      <c r="AH1153" s="6">
        <f>AVERAGE(Feedback[[#This Row],[S.A]:[Gymm]])</f>
        <v>2.375</v>
      </c>
      <c r="AI1153" s="6">
        <f>AVERAGE(Feedback[[#This Row],[S.A]:[C-I-P]])</f>
        <v>1.5</v>
      </c>
      <c r="AJ1153" s="6">
        <f>AVERAGE(Feedback[[#This Row],[RM_S]:[RM_C]])</f>
        <v>3</v>
      </c>
      <c r="AK1153" s="6">
        <f>AVERAGE(Feedback[[#This Row],[F_Q]:[Var_Food]])</f>
        <v>2</v>
      </c>
      <c r="AL1153" s="6">
        <f>AVERAGE(Feedback[[#This Row],[B &amp; TV]:[Gymm]])</f>
        <v>3</v>
      </c>
    </row>
    <row r="1154" spans="1:38" x14ac:dyDescent="0.3">
      <c r="A1154">
        <v>1153</v>
      </c>
      <c r="B1154" s="1">
        <v>44343</v>
      </c>
      <c r="C1154" s="1">
        <v>44370</v>
      </c>
      <c r="D1154" s="5">
        <f>INT(YEAR(Feedback[[#This Row],[Checkin Date]]))</f>
        <v>2021</v>
      </c>
      <c r="E1154" s="5" t="s">
        <v>2011</v>
      </c>
      <c r="F1154" s="5" t="str">
        <f>TEXT(Feedback[[#This Row],[Checkin Date]],"dddd")</f>
        <v>Thursday</v>
      </c>
      <c r="G1154" s="5" t="str">
        <f>IF(OR(Feedback[[#This Row],[Checkin Day]]="Monday",Feedback[[#This Row],[Checkin Day]]="Tuesday",Feedback[[#This Row],[Checkin Day]]="Wednesday",Feedback[[#This Row],[Checkin Day]]="Thursday"),"Weekdays","Weekends")</f>
        <v>Weekdays</v>
      </c>
      <c r="H1154">
        <v>27</v>
      </c>
      <c r="I11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54" t="s">
        <v>1184</v>
      </c>
      <c r="K1154" t="s">
        <v>21</v>
      </c>
      <c r="L1154" s="1">
        <v>24372</v>
      </c>
      <c r="M1154" s="5">
        <f ca="1">DATEDIF(Feedback[[#This Row],[Date of Birth]],TODAY(),"Y")</f>
        <v>58</v>
      </c>
      <c r="N1154" t="s">
        <v>31</v>
      </c>
      <c r="O1154" t="s">
        <v>1994</v>
      </c>
      <c r="P1154">
        <v>2</v>
      </c>
      <c r="Q1154">
        <v>9</v>
      </c>
      <c r="R1154" t="s">
        <v>25</v>
      </c>
      <c r="S1154" t="s">
        <v>28</v>
      </c>
      <c r="T1154" t="s">
        <v>24</v>
      </c>
      <c r="U1154" t="s">
        <v>26</v>
      </c>
      <c r="V1154" t="s">
        <v>28</v>
      </c>
      <c r="W1154" t="s">
        <v>26</v>
      </c>
      <c r="X1154" t="s">
        <v>27</v>
      </c>
      <c r="Y1154" t="s">
        <v>27</v>
      </c>
      <c r="Z1154" s="6">
        <f>VLOOKUP(Feedback[[#This Row],[Staff attitude]],Rating_Range[],2,0)</f>
        <v>4</v>
      </c>
      <c r="AA1154" s="6">
        <f>VLOOKUP(Feedback[[#This Row],[Check-in Process]],Rating_Range[],2,0)</f>
        <v>5</v>
      </c>
      <c r="AB1154" s="6">
        <f>VLOOKUP(Feedback[[#This Row],[Room service]],Rating_Range[],2,0)</f>
        <v>3</v>
      </c>
      <c r="AC1154" s="6">
        <f>VLOOKUP(Feedback[[#This Row],[Room cleanliness]],Rating_Range[],2,0)</f>
        <v>1</v>
      </c>
      <c r="AD1154" s="6">
        <f>VLOOKUP(Feedback[[#This Row],[Food quality]],Rating_Range[],2,0)</f>
        <v>5</v>
      </c>
      <c r="AE1154" s="6">
        <f>VLOOKUP(Feedback[[#This Row],[Variety of food]],Rating_Range[],2,0)</f>
        <v>1</v>
      </c>
      <c r="AF1154" s="6">
        <f>VLOOKUP(Feedback[[#This Row],[Broadband &amp; TV]],Rating_Range[],2,0)</f>
        <v>2</v>
      </c>
      <c r="AG1154" s="6">
        <f>VLOOKUP(Feedback[[#This Row],[Gym]],Rating_Range[],2,0)</f>
        <v>2</v>
      </c>
      <c r="AH1154" s="6">
        <f>AVERAGE(Feedback[[#This Row],[S.A]:[Gymm]])</f>
        <v>2.875</v>
      </c>
      <c r="AI1154" s="6">
        <f>AVERAGE(Feedback[[#This Row],[S.A]:[C-I-P]])</f>
        <v>4.5</v>
      </c>
      <c r="AJ1154" s="6">
        <f>AVERAGE(Feedback[[#This Row],[RM_S]:[RM_C]])</f>
        <v>2</v>
      </c>
      <c r="AK1154" s="6">
        <f>AVERAGE(Feedback[[#This Row],[F_Q]:[Var_Food]])</f>
        <v>3</v>
      </c>
      <c r="AL1154" s="6">
        <f>AVERAGE(Feedback[[#This Row],[B &amp; TV]:[Gymm]])</f>
        <v>2</v>
      </c>
    </row>
    <row r="1155" spans="1:38" x14ac:dyDescent="0.3">
      <c r="A1155">
        <v>1154</v>
      </c>
      <c r="B1155" s="1">
        <v>44845</v>
      </c>
      <c r="C1155" s="1">
        <v>44846</v>
      </c>
      <c r="D1155" s="5">
        <f>INT(YEAR(Feedback[[#This Row],[Checkin Date]]))</f>
        <v>2022</v>
      </c>
      <c r="E1155" s="5" t="s">
        <v>2013</v>
      </c>
      <c r="F1155" s="5" t="str">
        <f>TEXT(Feedback[[#This Row],[Checkin Date]],"dddd")</f>
        <v>Tuesday</v>
      </c>
      <c r="G1155" s="5" t="str">
        <f>IF(OR(Feedback[[#This Row],[Checkin Day]]="Monday",Feedback[[#This Row],[Checkin Day]]="Tuesday",Feedback[[#This Row],[Checkin Day]]="Wednesday",Feedback[[#This Row],[Checkin Day]]="Thursday"),"Weekdays","Weekends")</f>
        <v>Weekdays</v>
      </c>
      <c r="H1155">
        <v>1</v>
      </c>
      <c r="I11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55" t="s">
        <v>1185</v>
      </c>
      <c r="K1155" t="s">
        <v>37</v>
      </c>
      <c r="L1155" s="1">
        <v>38575</v>
      </c>
      <c r="M1155" s="5">
        <f ca="1">DATEDIF(Feedback[[#This Row],[Date of Birth]],TODAY(),"Y")</f>
        <v>19</v>
      </c>
      <c r="N1155" t="s">
        <v>53</v>
      </c>
      <c r="O1155" t="s">
        <v>1992</v>
      </c>
      <c r="P1155">
        <v>5</v>
      </c>
      <c r="Q1155">
        <v>9</v>
      </c>
      <c r="R1155" t="s">
        <v>26</v>
      </c>
      <c r="S1155" t="s">
        <v>26</v>
      </c>
      <c r="T1155" t="s">
        <v>25</v>
      </c>
      <c r="U1155" t="s">
        <v>24</v>
      </c>
      <c r="V1155" t="s">
        <v>25</v>
      </c>
      <c r="W1155" t="s">
        <v>27</v>
      </c>
      <c r="X1155" t="s">
        <v>26</v>
      </c>
      <c r="Y1155" t="s">
        <v>24</v>
      </c>
      <c r="Z1155" s="6">
        <f>VLOOKUP(Feedback[[#This Row],[Staff attitude]],Rating_Range[],2,0)</f>
        <v>1</v>
      </c>
      <c r="AA1155" s="6">
        <f>VLOOKUP(Feedback[[#This Row],[Check-in Process]],Rating_Range[],2,0)</f>
        <v>1</v>
      </c>
      <c r="AB1155" s="6">
        <f>VLOOKUP(Feedback[[#This Row],[Room service]],Rating_Range[],2,0)</f>
        <v>4</v>
      </c>
      <c r="AC1155" s="6">
        <f>VLOOKUP(Feedback[[#This Row],[Room cleanliness]],Rating_Range[],2,0)</f>
        <v>3</v>
      </c>
      <c r="AD1155" s="6">
        <f>VLOOKUP(Feedback[[#This Row],[Food quality]],Rating_Range[],2,0)</f>
        <v>4</v>
      </c>
      <c r="AE1155" s="6">
        <f>VLOOKUP(Feedback[[#This Row],[Variety of food]],Rating_Range[],2,0)</f>
        <v>2</v>
      </c>
      <c r="AF1155" s="6">
        <f>VLOOKUP(Feedback[[#This Row],[Broadband &amp; TV]],Rating_Range[],2,0)</f>
        <v>1</v>
      </c>
      <c r="AG1155" s="6">
        <f>VLOOKUP(Feedback[[#This Row],[Gym]],Rating_Range[],2,0)</f>
        <v>3</v>
      </c>
      <c r="AH1155" s="6">
        <f>AVERAGE(Feedback[[#This Row],[S.A]:[Gymm]])</f>
        <v>2.375</v>
      </c>
      <c r="AI1155" s="6">
        <f>AVERAGE(Feedback[[#This Row],[S.A]:[C-I-P]])</f>
        <v>1</v>
      </c>
      <c r="AJ1155" s="6">
        <f>AVERAGE(Feedback[[#This Row],[RM_S]:[RM_C]])</f>
        <v>3.5</v>
      </c>
      <c r="AK1155" s="6">
        <f>AVERAGE(Feedback[[#This Row],[F_Q]:[Var_Food]])</f>
        <v>3</v>
      </c>
      <c r="AL1155" s="6">
        <f>AVERAGE(Feedback[[#This Row],[B &amp; TV]:[Gymm]])</f>
        <v>2</v>
      </c>
    </row>
    <row r="1156" spans="1:38" x14ac:dyDescent="0.3">
      <c r="A1156">
        <v>1155</v>
      </c>
      <c r="B1156" s="1">
        <v>44684</v>
      </c>
      <c r="C1156" s="1">
        <v>44693</v>
      </c>
      <c r="D1156" s="5">
        <f>INT(YEAR(Feedback[[#This Row],[Checkin Date]]))</f>
        <v>2022</v>
      </c>
      <c r="E1156" s="5" t="s">
        <v>2011</v>
      </c>
      <c r="F1156" s="5" t="str">
        <f>TEXT(Feedback[[#This Row],[Checkin Date]],"dddd")</f>
        <v>Tuesday</v>
      </c>
      <c r="G1156" s="5" t="str">
        <f>IF(OR(Feedback[[#This Row],[Checkin Day]]="Monday",Feedback[[#This Row],[Checkin Day]]="Tuesday",Feedback[[#This Row],[Checkin Day]]="Wednesday",Feedback[[#This Row],[Checkin Day]]="Thursday"),"Weekdays","Weekends")</f>
        <v>Weekdays</v>
      </c>
      <c r="H1156">
        <v>9</v>
      </c>
      <c r="I11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56" t="s">
        <v>1186</v>
      </c>
      <c r="K1156" t="s">
        <v>21</v>
      </c>
      <c r="L1156" s="1">
        <v>19022</v>
      </c>
      <c r="M1156" s="5">
        <f ca="1">DATEDIF(Feedback[[#This Row],[Date of Birth]],TODAY(),"Y")</f>
        <v>73</v>
      </c>
      <c r="N1156" t="s">
        <v>31</v>
      </c>
      <c r="O1156" t="s">
        <v>1992</v>
      </c>
      <c r="P1156">
        <v>5</v>
      </c>
      <c r="Q1156">
        <v>4</v>
      </c>
      <c r="R1156" t="s">
        <v>25</v>
      </c>
      <c r="S1156" t="s">
        <v>25</v>
      </c>
      <c r="T1156" t="s">
        <v>24</v>
      </c>
      <c r="U1156" t="s">
        <v>26</v>
      </c>
      <c r="V1156" t="s">
        <v>26</v>
      </c>
      <c r="W1156" t="s">
        <v>26</v>
      </c>
      <c r="X1156" t="s">
        <v>26</v>
      </c>
      <c r="Y1156" t="s">
        <v>24</v>
      </c>
      <c r="Z1156" s="6">
        <f>VLOOKUP(Feedback[[#This Row],[Staff attitude]],Rating_Range[],2,0)</f>
        <v>4</v>
      </c>
      <c r="AA1156" s="6">
        <f>VLOOKUP(Feedback[[#This Row],[Check-in Process]],Rating_Range[],2,0)</f>
        <v>4</v>
      </c>
      <c r="AB1156" s="6">
        <f>VLOOKUP(Feedback[[#This Row],[Room service]],Rating_Range[],2,0)</f>
        <v>3</v>
      </c>
      <c r="AC1156" s="6">
        <f>VLOOKUP(Feedback[[#This Row],[Room cleanliness]],Rating_Range[],2,0)</f>
        <v>1</v>
      </c>
      <c r="AD1156" s="6">
        <f>VLOOKUP(Feedback[[#This Row],[Food quality]],Rating_Range[],2,0)</f>
        <v>1</v>
      </c>
      <c r="AE1156" s="6">
        <f>VLOOKUP(Feedback[[#This Row],[Variety of food]],Rating_Range[],2,0)</f>
        <v>1</v>
      </c>
      <c r="AF1156" s="6">
        <f>VLOOKUP(Feedback[[#This Row],[Broadband &amp; TV]],Rating_Range[],2,0)</f>
        <v>1</v>
      </c>
      <c r="AG1156" s="6">
        <f>VLOOKUP(Feedback[[#This Row],[Gym]],Rating_Range[],2,0)</f>
        <v>3</v>
      </c>
      <c r="AH1156" s="6">
        <f>AVERAGE(Feedback[[#This Row],[S.A]:[Gymm]])</f>
        <v>2.25</v>
      </c>
      <c r="AI1156" s="6">
        <f>AVERAGE(Feedback[[#This Row],[S.A]:[C-I-P]])</f>
        <v>4</v>
      </c>
      <c r="AJ1156" s="6">
        <f>AVERAGE(Feedback[[#This Row],[RM_S]:[RM_C]])</f>
        <v>2</v>
      </c>
      <c r="AK1156" s="6">
        <f>AVERAGE(Feedback[[#This Row],[F_Q]:[Var_Food]])</f>
        <v>1</v>
      </c>
      <c r="AL1156" s="6">
        <f>AVERAGE(Feedback[[#This Row],[B &amp; TV]:[Gymm]])</f>
        <v>2</v>
      </c>
    </row>
    <row r="1157" spans="1:38" x14ac:dyDescent="0.3">
      <c r="A1157">
        <v>1156</v>
      </c>
      <c r="B1157" s="1">
        <v>44805</v>
      </c>
      <c r="C1157" s="1">
        <v>44830</v>
      </c>
      <c r="D1157" s="5">
        <f>INT(YEAR(Feedback[[#This Row],[Checkin Date]]))</f>
        <v>2022</v>
      </c>
      <c r="E1157" s="5" t="s">
        <v>2019</v>
      </c>
      <c r="F1157" s="5" t="str">
        <f>TEXT(Feedback[[#This Row],[Checkin Date]],"dddd")</f>
        <v>Thursday</v>
      </c>
      <c r="G1157" s="5" t="str">
        <f>IF(OR(Feedback[[#This Row],[Checkin Day]]="Monday",Feedback[[#This Row],[Checkin Day]]="Tuesday",Feedback[[#This Row],[Checkin Day]]="Wednesday",Feedback[[#This Row],[Checkin Day]]="Thursday"),"Weekdays","Weekends")</f>
        <v>Weekdays</v>
      </c>
      <c r="H1157">
        <v>25</v>
      </c>
      <c r="I11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57" t="s">
        <v>1187</v>
      </c>
      <c r="K1157" t="s">
        <v>21</v>
      </c>
      <c r="L1157" s="1">
        <v>24748</v>
      </c>
      <c r="M1157" s="5">
        <f ca="1">DATEDIF(Feedback[[#This Row],[Date of Birth]],TODAY(),"Y")</f>
        <v>57</v>
      </c>
      <c r="N1157" t="s">
        <v>22</v>
      </c>
      <c r="O1157" t="s">
        <v>1991</v>
      </c>
      <c r="P1157">
        <v>4</v>
      </c>
      <c r="Q1157">
        <v>7</v>
      </c>
      <c r="R1157" t="s">
        <v>25</v>
      </c>
      <c r="S1157" t="s">
        <v>25</v>
      </c>
      <c r="T1157" t="s">
        <v>25</v>
      </c>
      <c r="U1157" t="s">
        <v>27</v>
      </c>
      <c r="V1157" t="s">
        <v>27</v>
      </c>
      <c r="W1157" t="s">
        <v>25</v>
      </c>
      <c r="X1157" t="s">
        <v>25</v>
      </c>
      <c r="Y1157" t="s">
        <v>28</v>
      </c>
      <c r="Z1157" s="6">
        <f>VLOOKUP(Feedback[[#This Row],[Staff attitude]],Rating_Range[],2,0)</f>
        <v>4</v>
      </c>
      <c r="AA1157" s="6">
        <f>VLOOKUP(Feedback[[#This Row],[Check-in Process]],Rating_Range[],2,0)</f>
        <v>4</v>
      </c>
      <c r="AB1157" s="6">
        <f>VLOOKUP(Feedback[[#This Row],[Room service]],Rating_Range[],2,0)</f>
        <v>4</v>
      </c>
      <c r="AC1157" s="6">
        <f>VLOOKUP(Feedback[[#This Row],[Room cleanliness]],Rating_Range[],2,0)</f>
        <v>2</v>
      </c>
      <c r="AD1157" s="6">
        <f>VLOOKUP(Feedback[[#This Row],[Food quality]],Rating_Range[],2,0)</f>
        <v>2</v>
      </c>
      <c r="AE1157" s="6">
        <f>VLOOKUP(Feedback[[#This Row],[Variety of food]],Rating_Range[],2,0)</f>
        <v>4</v>
      </c>
      <c r="AF1157" s="6">
        <f>VLOOKUP(Feedback[[#This Row],[Broadband &amp; TV]],Rating_Range[],2,0)</f>
        <v>4</v>
      </c>
      <c r="AG1157" s="6">
        <f>VLOOKUP(Feedback[[#This Row],[Gym]],Rating_Range[],2,0)</f>
        <v>5</v>
      </c>
      <c r="AH1157" s="6">
        <f>AVERAGE(Feedback[[#This Row],[S.A]:[Gymm]])</f>
        <v>3.625</v>
      </c>
      <c r="AI1157" s="6">
        <f>AVERAGE(Feedback[[#This Row],[S.A]:[C-I-P]])</f>
        <v>4</v>
      </c>
      <c r="AJ1157" s="6">
        <f>AVERAGE(Feedback[[#This Row],[RM_S]:[RM_C]])</f>
        <v>3</v>
      </c>
      <c r="AK1157" s="6">
        <f>AVERAGE(Feedback[[#This Row],[F_Q]:[Var_Food]])</f>
        <v>3</v>
      </c>
      <c r="AL1157" s="6">
        <f>AVERAGE(Feedback[[#This Row],[B &amp; TV]:[Gymm]])</f>
        <v>4.5</v>
      </c>
    </row>
    <row r="1158" spans="1:38" x14ac:dyDescent="0.3">
      <c r="A1158">
        <v>1157</v>
      </c>
      <c r="B1158" s="1">
        <v>44248</v>
      </c>
      <c r="C1158" s="1">
        <v>44261</v>
      </c>
      <c r="D1158" s="5">
        <f>INT(YEAR(Feedback[[#This Row],[Checkin Date]]))</f>
        <v>2021</v>
      </c>
      <c r="E1158" s="5" t="s">
        <v>2018</v>
      </c>
      <c r="F1158" s="5" t="str">
        <f>TEXT(Feedback[[#This Row],[Checkin Date]],"dddd")</f>
        <v>Sunday</v>
      </c>
      <c r="G1158" s="5" t="str">
        <f>IF(OR(Feedback[[#This Row],[Checkin Day]]="Monday",Feedback[[#This Row],[Checkin Day]]="Tuesday",Feedback[[#This Row],[Checkin Day]]="Wednesday",Feedback[[#This Row],[Checkin Day]]="Thursday"),"Weekdays","Weekends")</f>
        <v>Weekends</v>
      </c>
      <c r="H1158">
        <v>13</v>
      </c>
      <c r="I11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58" t="s">
        <v>1188</v>
      </c>
      <c r="K1158" t="s">
        <v>21</v>
      </c>
      <c r="L1158" s="1">
        <v>28806</v>
      </c>
      <c r="M1158" s="5">
        <f ca="1">DATEDIF(Feedback[[#This Row],[Date of Birth]],TODAY(),"Y")</f>
        <v>46</v>
      </c>
      <c r="N1158" t="s">
        <v>22</v>
      </c>
      <c r="O1158" t="s">
        <v>23</v>
      </c>
      <c r="P1158">
        <v>2</v>
      </c>
      <c r="Q1158">
        <v>8</v>
      </c>
      <c r="R1158" t="s">
        <v>25</v>
      </c>
      <c r="S1158" t="s">
        <v>24</v>
      </c>
      <c r="T1158" t="s">
        <v>28</v>
      </c>
      <c r="U1158" t="s">
        <v>28</v>
      </c>
      <c r="V1158" t="s">
        <v>27</v>
      </c>
      <c r="W1158" t="s">
        <v>26</v>
      </c>
      <c r="X1158" t="s">
        <v>24</v>
      </c>
      <c r="Y1158" t="s">
        <v>28</v>
      </c>
      <c r="Z1158" s="6">
        <f>VLOOKUP(Feedback[[#This Row],[Staff attitude]],Rating_Range[],2,0)</f>
        <v>4</v>
      </c>
      <c r="AA1158" s="6">
        <f>VLOOKUP(Feedback[[#This Row],[Check-in Process]],Rating_Range[],2,0)</f>
        <v>3</v>
      </c>
      <c r="AB1158" s="6">
        <f>VLOOKUP(Feedback[[#This Row],[Room service]],Rating_Range[],2,0)</f>
        <v>5</v>
      </c>
      <c r="AC1158" s="6">
        <f>VLOOKUP(Feedback[[#This Row],[Room cleanliness]],Rating_Range[],2,0)</f>
        <v>5</v>
      </c>
      <c r="AD1158" s="6">
        <f>VLOOKUP(Feedback[[#This Row],[Food quality]],Rating_Range[],2,0)</f>
        <v>2</v>
      </c>
      <c r="AE1158" s="6">
        <f>VLOOKUP(Feedback[[#This Row],[Variety of food]],Rating_Range[],2,0)</f>
        <v>1</v>
      </c>
      <c r="AF1158" s="6">
        <f>VLOOKUP(Feedback[[#This Row],[Broadband &amp; TV]],Rating_Range[],2,0)</f>
        <v>3</v>
      </c>
      <c r="AG1158" s="6">
        <f>VLOOKUP(Feedback[[#This Row],[Gym]],Rating_Range[],2,0)</f>
        <v>5</v>
      </c>
      <c r="AH1158" s="6">
        <f>AVERAGE(Feedback[[#This Row],[S.A]:[Gymm]])</f>
        <v>3.5</v>
      </c>
      <c r="AI1158" s="6">
        <f>AVERAGE(Feedback[[#This Row],[S.A]:[C-I-P]])</f>
        <v>3.5</v>
      </c>
      <c r="AJ1158" s="6">
        <f>AVERAGE(Feedback[[#This Row],[RM_S]:[RM_C]])</f>
        <v>5</v>
      </c>
      <c r="AK1158" s="6">
        <f>AVERAGE(Feedback[[#This Row],[F_Q]:[Var_Food]])</f>
        <v>1.5</v>
      </c>
      <c r="AL1158" s="6">
        <f>AVERAGE(Feedback[[#This Row],[B &amp; TV]:[Gymm]])</f>
        <v>4</v>
      </c>
    </row>
    <row r="1159" spans="1:38" x14ac:dyDescent="0.3">
      <c r="A1159">
        <v>1158</v>
      </c>
      <c r="B1159" s="1">
        <v>44289</v>
      </c>
      <c r="C1159" s="1">
        <v>44318</v>
      </c>
      <c r="D1159" s="5">
        <f>INT(YEAR(Feedback[[#This Row],[Checkin Date]]))</f>
        <v>2021</v>
      </c>
      <c r="E1159" s="5" t="s">
        <v>2008</v>
      </c>
      <c r="F1159" s="5" t="str">
        <f>TEXT(Feedback[[#This Row],[Checkin Date]],"dddd")</f>
        <v>Saturday</v>
      </c>
      <c r="G1159" s="5" t="str">
        <f>IF(OR(Feedback[[#This Row],[Checkin Day]]="Monday",Feedback[[#This Row],[Checkin Day]]="Tuesday",Feedback[[#This Row],[Checkin Day]]="Wednesday",Feedback[[#This Row],[Checkin Day]]="Thursday"),"Weekdays","Weekends")</f>
        <v>Weekends</v>
      </c>
      <c r="H1159">
        <v>29</v>
      </c>
      <c r="I11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59" t="s">
        <v>1189</v>
      </c>
      <c r="K1159" t="s">
        <v>37</v>
      </c>
      <c r="L1159" s="1">
        <v>24590</v>
      </c>
      <c r="M1159" s="5">
        <f ca="1">DATEDIF(Feedback[[#This Row],[Date of Birth]],TODAY(),"Y")</f>
        <v>58</v>
      </c>
      <c r="N1159" t="s">
        <v>22</v>
      </c>
      <c r="O1159" t="s">
        <v>23</v>
      </c>
      <c r="P1159">
        <v>5</v>
      </c>
      <c r="Q1159">
        <v>9</v>
      </c>
      <c r="R1159" t="s">
        <v>28</v>
      </c>
      <c r="S1159" t="s">
        <v>25</v>
      </c>
      <c r="T1159" t="s">
        <v>24</v>
      </c>
      <c r="U1159" t="s">
        <v>26</v>
      </c>
      <c r="V1159" t="s">
        <v>25</v>
      </c>
      <c r="W1159" t="s">
        <v>26</v>
      </c>
      <c r="X1159" t="s">
        <v>27</v>
      </c>
      <c r="Y1159" t="s">
        <v>26</v>
      </c>
      <c r="Z1159" s="6">
        <f>VLOOKUP(Feedback[[#This Row],[Staff attitude]],Rating_Range[],2,0)</f>
        <v>5</v>
      </c>
      <c r="AA1159" s="6">
        <f>VLOOKUP(Feedback[[#This Row],[Check-in Process]],Rating_Range[],2,0)</f>
        <v>4</v>
      </c>
      <c r="AB1159" s="6">
        <f>VLOOKUP(Feedback[[#This Row],[Room service]],Rating_Range[],2,0)</f>
        <v>3</v>
      </c>
      <c r="AC1159" s="6">
        <f>VLOOKUP(Feedback[[#This Row],[Room cleanliness]],Rating_Range[],2,0)</f>
        <v>1</v>
      </c>
      <c r="AD1159" s="6">
        <f>VLOOKUP(Feedback[[#This Row],[Food quality]],Rating_Range[],2,0)</f>
        <v>4</v>
      </c>
      <c r="AE1159" s="6">
        <f>VLOOKUP(Feedback[[#This Row],[Variety of food]],Rating_Range[],2,0)</f>
        <v>1</v>
      </c>
      <c r="AF1159" s="6">
        <f>VLOOKUP(Feedback[[#This Row],[Broadband &amp; TV]],Rating_Range[],2,0)</f>
        <v>2</v>
      </c>
      <c r="AG1159" s="6">
        <f>VLOOKUP(Feedback[[#This Row],[Gym]],Rating_Range[],2,0)</f>
        <v>1</v>
      </c>
      <c r="AH1159" s="6">
        <f>AVERAGE(Feedback[[#This Row],[S.A]:[Gymm]])</f>
        <v>2.625</v>
      </c>
      <c r="AI1159" s="6">
        <f>AVERAGE(Feedback[[#This Row],[S.A]:[C-I-P]])</f>
        <v>4.5</v>
      </c>
      <c r="AJ1159" s="6">
        <f>AVERAGE(Feedback[[#This Row],[RM_S]:[RM_C]])</f>
        <v>2</v>
      </c>
      <c r="AK1159" s="6">
        <f>AVERAGE(Feedback[[#This Row],[F_Q]:[Var_Food]])</f>
        <v>2.5</v>
      </c>
      <c r="AL1159" s="6">
        <f>AVERAGE(Feedback[[#This Row],[B &amp; TV]:[Gymm]])</f>
        <v>1.5</v>
      </c>
    </row>
    <row r="1160" spans="1:38" x14ac:dyDescent="0.3">
      <c r="A1160">
        <v>1159</v>
      </c>
      <c r="B1160" s="1">
        <v>44294</v>
      </c>
      <c r="C1160" s="1">
        <v>44295</v>
      </c>
      <c r="D1160" s="5">
        <f>INT(YEAR(Feedback[[#This Row],[Checkin Date]]))</f>
        <v>2021</v>
      </c>
      <c r="E1160" s="5" t="s">
        <v>2008</v>
      </c>
      <c r="F1160" s="5" t="str">
        <f>TEXT(Feedback[[#This Row],[Checkin Date]],"dddd")</f>
        <v>Thursday</v>
      </c>
      <c r="G1160" s="5" t="str">
        <f>IF(OR(Feedback[[#This Row],[Checkin Day]]="Monday",Feedback[[#This Row],[Checkin Day]]="Tuesday",Feedback[[#This Row],[Checkin Day]]="Wednesday",Feedback[[#This Row],[Checkin Day]]="Thursday"),"Weekdays","Weekends")</f>
        <v>Weekdays</v>
      </c>
      <c r="H1160">
        <v>1</v>
      </c>
      <c r="I11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60" t="s">
        <v>1190</v>
      </c>
      <c r="K1160" t="s">
        <v>21</v>
      </c>
      <c r="L1160" s="1">
        <v>20477</v>
      </c>
      <c r="M1160" s="5">
        <f ca="1">DATEDIF(Feedback[[#This Row],[Date of Birth]],TODAY(),"Y")</f>
        <v>69</v>
      </c>
      <c r="N1160" t="s">
        <v>31</v>
      </c>
      <c r="O1160" t="s">
        <v>1995</v>
      </c>
      <c r="P1160">
        <v>3</v>
      </c>
      <c r="Q1160">
        <v>9</v>
      </c>
      <c r="R1160" t="s">
        <v>25</v>
      </c>
      <c r="S1160" t="s">
        <v>25</v>
      </c>
      <c r="T1160" t="s">
        <v>26</v>
      </c>
      <c r="U1160" t="s">
        <v>28</v>
      </c>
      <c r="V1160" t="s">
        <v>28</v>
      </c>
      <c r="W1160" t="s">
        <v>26</v>
      </c>
      <c r="X1160" t="s">
        <v>26</v>
      </c>
      <c r="Y1160" t="s">
        <v>25</v>
      </c>
      <c r="Z1160" s="6">
        <f>VLOOKUP(Feedback[[#This Row],[Staff attitude]],Rating_Range[],2,0)</f>
        <v>4</v>
      </c>
      <c r="AA1160" s="6">
        <f>VLOOKUP(Feedback[[#This Row],[Check-in Process]],Rating_Range[],2,0)</f>
        <v>4</v>
      </c>
      <c r="AB1160" s="6">
        <f>VLOOKUP(Feedback[[#This Row],[Room service]],Rating_Range[],2,0)</f>
        <v>1</v>
      </c>
      <c r="AC1160" s="6">
        <f>VLOOKUP(Feedback[[#This Row],[Room cleanliness]],Rating_Range[],2,0)</f>
        <v>5</v>
      </c>
      <c r="AD1160" s="6">
        <f>VLOOKUP(Feedback[[#This Row],[Food quality]],Rating_Range[],2,0)</f>
        <v>5</v>
      </c>
      <c r="AE1160" s="6">
        <f>VLOOKUP(Feedback[[#This Row],[Variety of food]],Rating_Range[],2,0)</f>
        <v>1</v>
      </c>
      <c r="AF1160" s="6">
        <f>VLOOKUP(Feedback[[#This Row],[Broadband &amp; TV]],Rating_Range[],2,0)</f>
        <v>1</v>
      </c>
      <c r="AG1160" s="6">
        <f>VLOOKUP(Feedback[[#This Row],[Gym]],Rating_Range[],2,0)</f>
        <v>4</v>
      </c>
      <c r="AH1160" s="6">
        <f>AVERAGE(Feedback[[#This Row],[S.A]:[Gymm]])</f>
        <v>3.125</v>
      </c>
      <c r="AI1160" s="6">
        <f>AVERAGE(Feedback[[#This Row],[S.A]:[C-I-P]])</f>
        <v>4</v>
      </c>
      <c r="AJ1160" s="6">
        <f>AVERAGE(Feedback[[#This Row],[RM_S]:[RM_C]])</f>
        <v>3</v>
      </c>
      <c r="AK1160" s="6">
        <f>AVERAGE(Feedback[[#This Row],[F_Q]:[Var_Food]])</f>
        <v>3</v>
      </c>
      <c r="AL1160" s="6">
        <f>AVERAGE(Feedback[[#This Row],[B &amp; TV]:[Gymm]])</f>
        <v>2.5</v>
      </c>
    </row>
    <row r="1161" spans="1:38" x14ac:dyDescent="0.3">
      <c r="A1161">
        <v>1160</v>
      </c>
      <c r="B1161" s="1">
        <v>43840</v>
      </c>
      <c r="C1161" s="1">
        <v>43868</v>
      </c>
      <c r="D1161" s="5">
        <f>INT(YEAR(Feedback[[#This Row],[Checkin Date]]))</f>
        <v>2020</v>
      </c>
      <c r="E1161" s="5" t="s">
        <v>2014</v>
      </c>
      <c r="F1161" s="5" t="str">
        <f>TEXT(Feedback[[#This Row],[Checkin Date]],"dddd")</f>
        <v>Friday</v>
      </c>
      <c r="G1161" s="5" t="str">
        <f>IF(OR(Feedback[[#This Row],[Checkin Day]]="Monday",Feedback[[#This Row],[Checkin Day]]="Tuesday",Feedback[[#This Row],[Checkin Day]]="Wednesday",Feedback[[#This Row],[Checkin Day]]="Thursday"),"Weekdays","Weekends")</f>
        <v>Weekends</v>
      </c>
      <c r="H1161">
        <v>28</v>
      </c>
      <c r="I11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61" t="s">
        <v>1191</v>
      </c>
      <c r="K1161" t="s">
        <v>21</v>
      </c>
      <c r="L1161" s="1">
        <v>23925</v>
      </c>
      <c r="M1161" s="5">
        <f ca="1">DATEDIF(Feedback[[#This Row],[Date of Birth]],TODAY(),"Y")</f>
        <v>59</v>
      </c>
      <c r="N1161" t="s">
        <v>22</v>
      </c>
      <c r="O1161" t="s">
        <v>23</v>
      </c>
      <c r="P1161">
        <v>5</v>
      </c>
      <c r="Q1161">
        <v>3</v>
      </c>
      <c r="R1161" t="s">
        <v>24</v>
      </c>
      <c r="S1161" t="s">
        <v>24</v>
      </c>
      <c r="T1161" t="s">
        <v>26</v>
      </c>
      <c r="U1161" t="s">
        <v>25</v>
      </c>
      <c r="V1161" t="s">
        <v>25</v>
      </c>
      <c r="W1161" t="s">
        <v>27</v>
      </c>
      <c r="X1161" t="s">
        <v>25</v>
      </c>
      <c r="Y1161" t="s">
        <v>28</v>
      </c>
      <c r="Z1161" s="6">
        <f>VLOOKUP(Feedback[[#This Row],[Staff attitude]],Rating_Range[],2,0)</f>
        <v>3</v>
      </c>
      <c r="AA1161" s="6">
        <f>VLOOKUP(Feedback[[#This Row],[Check-in Process]],Rating_Range[],2,0)</f>
        <v>3</v>
      </c>
      <c r="AB1161" s="6">
        <f>VLOOKUP(Feedback[[#This Row],[Room service]],Rating_Range[],2,0)</f>
        <v>1</v>
      </c>
      <c r="AC1161" s="6">
        <f>VLOOKUP(Feedback[[#This Row],[Room cleanliness]],Rating_Range[],2,0)</f>
        <v>4</v>
      </c>
      <c r="AD1161" s="6">
        <f>VLOOKUP(Feedback[[#This Row],[Food quality]],Rating_Range[],2,0)</f>
        <v>4</v>
      </c>
      <c r="AE1161" s="6">
        <f>VLOOKUP(Feedback[[#This Row],[Variety of food]],Rating_Range[],2,0)</f>
        <v>2</v>
      </c>
      <c r="AF1161" s="6">
        <f>VLOOKUP(Feedback[[#This Row],[Broadband &amp; TV]],Rating_Range[],2,0)</f>
        <v>4</v>
      </c>
      <c r="AG1161" s="6">
        <f>VLOOKUP(Feedback[[#This Row],[Gym]],Rating_Range[],2,0)</f>
        <v>5</v>
      </c>
      <c r="AH1161" s="6">
        <f>AVERAGE(Feedback[[#This Row],[S.A]:[Gymm]])</f>
        <v>3.25</v>
      </c>
      <c r="AI1161" s="6">
        <f>AVERAGE(Feedback[[#This Row],[S.A]:[C-I-P]])</f>
        <v>3</v>
      </c>
      <c r="AJ1161" s="6">
        <f>AVERAGE(Feedback[[#This Row],[RM_S]:[RM_C]])</f>
        <v>2.5</v>
      </c>
      <c r="AK1161" s="6">
        <f>AVERAGE(Feedback[[#This Row],[F_Q]:[Var_Food]])</f>
        <v>3</v>
      </c>
      <c r="AL1161" s="6">
        <f>AVERAGE(Feedback[[#This Row],[B &amp; TV]:[Gymm]])</f>
        <v>4.5</v>
      </c>
    </row>
    <row r="1162" spans="1:38" x14ac:dyDescent="0.3">
      <c r="A1162">
        <v>1161</v>
      </c>
      <c r="B1162" s="1">
        <v>43912</v>
      </c>
      <c r="C1162" s="1">
        <v>43939</v>
      </c>
      <c r="D1162" s="5">
        <f>INT(YEAR(Feedback[[#This Row],[Checkin Date]]))</f>
        <v>2020</v>
      </c>
      <c r="E1162" s="5" t="s">
        <v>2017</v>
      </c>
      <c r="F1162" s="5" t="str">
        <f>TEXT(Feedback[[#This Row],[Checkin Date]],"dddd")</f>
        <v>Sunday</v>
      </c>
      <c r="G1162" s="5" t="str">
        <f>IF(OR(Feedback[[#This Row],[Checkin Day]]="Monday",Feedback[[#This Row],[Checkin Day]]="Tuesday",Feedback[[#This Row],[Checkin Day]]="Wednesday",Feedback[[#This Row],[Checkin Day]]="Thursday"),"Weekdays","Weekends")</f>
        <v>Weekends</v>
      </c>
      <c r="H1162">
        <v>27</v>
      </c>
      <c r="I11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62" t="s">
        <v>1192</v>
      </c>
      <c r="K1162" t="s">
        <v>37</v>
      </c>
      <c r="L1162" s="1">
        <v>24385</v>
      </c>
      <c r="M1162" s="5">
        <f ca="1">DATEDIF(Feedback[[#This Row],[Date of Birth]],TODAY(),"Y")</f>
        <v>58</v>
      </c>
      <c r="N1162" t="s">
        <v>31</v>
      </c>
      <c r="O1162" t="s">
        <v>1992</v>
      </c>
      <c r="P1162">
        <v>3</v>
      </c>
      <c r="Q1162">
        <v>7</v>
      </c>
      <c r="R1162" t="s">
        <v>28</v>
      </c>
      <c r="S1162" t="s">
        <v>25</v>
      </c>
      <c r="T1162" t="s">
        <v>28</v>
      </c>
      <c r="U1162" t="s">
        <v>24</v>
      </c>
      <c r="V1162" t="s">
        <v>25</v>
      </c>
      <c r="W1162" t="s">
        <v>27</v>
      </c>
      <c r="X1162" t="s">
        <v>26</v>
      </c>
      <c r="Y1162" t="s">
        <v>28</v>
      </c>
      <c r="Z1162" s="6">
        <f>VLOOKUP(Feedback[[#This Row],[Staff attitude]],Rating_Range[],2,0)</f>
        <v>5</v>
      </c>
      <c r="AA1162" s="6">
        <f>VLOOKUP(Feedback[[#This Row],[Check-in Process]],Rating_Range[],2,0)</f>
        <v>4</v>
      </c>
      <c r="AB1162" s="6">
        <f>VLOOKUP(Feedback[[#This Row],[Room service]],Rating_Range[],2,0)</f>
        <v>5</v>
      </c>
      <c r="AC1162" s="6">
        <f>VLOOKUP(Feedback[[#This Row],[Room cleanliness]],Rating_Range[],2,0)</f>
        <v>3</v>
      </c>
      <c r="AD1162" s="6">
        <f>VLOOKUP(Feedback[[#This Row],[Food quality]],Rating_Range[],2,0)</f>
        <v>4</v>
      </c>
      <c r="AE1162" s="6">
        <f>VLOOKUP(Feedback[[#This Row],[Variety of food]],Rating_Range[],2,0)</f>
        <v>2</v>
      </c>
      <c r="AF1162" s="6">
        <f>VLOOKUP(Feedback[[#This Row],[Broadband &amp; TV]],Rating_Range[],2,0)</f>
        <v>1</v>
      </c>
      <c r="AG1162" s="6">
        <f>VLOOKUP(Feedback[[#This Row],[Gym]],Rating_Range[],2,0)</f>
        <v>5</v>
      </c>
      <c r="AH1162" s="6">
        <f>AVERAGE(Feedback[[#This Row],[S.A]:[Gymm]])</f>
        <v>3.625</v>
      </c>
      <c r="AI1162" s="6">
        <f>AVERAGE(Feedback[[#This Row],[S.A]:[C-I-P]])</f>
        <v>4.5</v>
      </c>
      <c r="AJ1162" s="6">
        <f>AVERAGE(Feedback[[#This Row],[RM_S]:[RM_C]])</f>
        <v>4</v>
      </c>
      <c r="AK1162" s="6">
        <f>AVERAGE(Feedback[[#This Row],[F_Q]:[Var_Food]])</f>
        <v>3</v>
      </c>
      <c r="AL1162" s="6">
        <f>AVERAGE(Feedback[[#This Row],[B &amp; TV]:[Gymm]])</f>
        <v>3</v>
      </c>
    </row>
    <row r="1163" spans="1:38" x14ac:dyDescent="0.3">
      <c r="A1163">
        <v>1162</v>
      </c>
      <c r="B1163" s="1">
        <v>44412</v>
      </c>
      <c r="C1163" s="1">
        <v>44428</v>
      </c>
      <c r="D1163" s="5">
        <f>INT(YEAR(Feedback[[#This Row],[Checkin Date]]))</f>
        <v>2021</v>
      </c>
      <c r="E1163" s="5" t="s">
        <v>2012</v>
      </c>
      <c r="F1163" s="5" t="str">
        <f>TEXT(Feedback[[#This Row],[Checkin Date]],"dddd")</f>
        <v>Wednesday</v>
      </c>
      <c r="G1163" s="5" t="str">
        <f>IF(OR(Feedback[[#This Row],[Checkin Day]]="Monday",Feedback[[#This Row],[Checkin Day]]="Tuesday",Feedback[[#This Row],[Checkin Day]]="Wednesday",Feedback[[#This Row],[Checkin Day]]="Thursday"),"Weekdays","Weekends")</f>
        <v>Weekdays</v>
      </c>
      <c r="H1163">
        <v>16</v>
      </c>
      <c r="I11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63" t="s">
        <v>1193</v>
      </c>
      <c r="K1163" t="s">
        <v>21</v>
      </c>
      <c r="L1163" s="1">
        <v>25275</v>
      </c>
      <c r="M1163" s="5">
        <f ca="1">DATEDIF(Feedback[[#This Row],[Date of Birth]],TODAY(),"Y")</f>
        <v>56</v>
      </c>
      <c r="N1163" t="s">
        <v>31</v>
      </c>
      <c r="O1163" t="s">
        <v>1995</v>
      </c>
      <c r="P1163">
        <v>5</v>
      </c>
      <c r="Q1163">
        <v>9</v>
      </c>
      <c r="R1163" t="s">
        <v>28</v>
      </c>
      <c r="S1163" t="s">
        <v>25</v>
      </c>
      <c r="T1163" t="s">
        <v>24</v>
      </c>
      <c r="U1163" t="s">
        <v>27</v>
      </c>
      <c r="V1163" t="s">
        <v>26</v>
      </c>
      <c r="W1163" t="s">
        <v>27</v>
      </c>
      <c r="X1163" t="s">
        <v>24</v>
      </c>
      <c r="Y1163" t="s">
        <v>26</v>
      </c>
      <c r="Z1163" s="6">
        <f>VLOOKUP(Feedback[[#This Row],[Staff attitude]],Rating_Range[],2,0)</f>
        <v>5</v>
      </c>
      <c r="AA1163" s="6">
        <f>VLOOKUP(Feedback[[#This Row],[Check-in Process]],Rating_Range[],2,0)</f>
        <v>4</v>
      </c>
      <c r="AB1163" s="6">
        <f>VLOOKUP(Feedback[[#This Row],[Room service]],Rating_Range[],2,0)</f>
        <v>3</v>
      </c>
      <c r="AC1163" s="6">
        <f>VLOOKUP(Feedback[[#This Row],[Room cleanliness]],Rating_Range[],2,0)</f>
        <v>2</v>
      </c>
      <c r="AD1163" s="6">
        <f>VLOOKUP(Feedback[[#This Row],[Food quality]],Rating_Range[],2,0)</f>
        <v>1</v>
      </c>
      <c r="AE1163" s="6">
        <f>VLOOKUP(Feedback[[#This Row],[Variety of food]],Rating_Range[],2,0)</f>
        <v>2</v>
      </c>
      <c r="AF1163" s="6">
        <f>VLOOKUP(Feedback[[#This Row],[Broadband &amp; TV]],Rating_Range[],2,0)</f>
        <v>3</v>
      </c>
      <c r="AG1163" s="6">
        <f>VLOOKUP(Feedback[[#This Row],[Gym]],Rating_Range[],2,0)</f>
        <v>1</v>
      </c>
      <c r="AH1163" s="6">
        <f>AVERAGE(Feedback[[#This Row],[S.A]:[Gymm]])</f>
        <v>2.625</v>
      </c>
      <c r="AI1163" s="6">
        <f>AVERAGE(Feedback[[#This Row],[S.A]:[C-I-P]])</f>
        <v>4.5</v>
      </c>
      <c r="AJ1163" s="6">
        <f>AVERAGE(Feedback[[#This Row],[RM_S]:[RM_C]])</f>
        <v>2.5</v>
      </c>
      <c r="AK1163" s="6">
        <f>AVERAGE(Feedback[[#This Row],[F_Q]:[Var_Food]])</f>
        <v>1.5</v>
      </c>
      <c r="AL1163" s="6">
        <f>AVERAGE(Feedback[[#This Row],[B &amp; TV]:[Gymm]])</f>
        <v>2</v>
      </c>
    </row>
    <row r="1164" spans="1:38" x14ac:dyDescent="0.3">
      <c r="A1164">
        <v>1163</v>
      </c>
      <c r="B1164" s="1">
        <v>43895</v>
      </c>
      <c r="C1164" s="1">
        <v>43896</v>
      </c>
      <c r="D1164" s="5">
        <f>INT(YEAR(Feedback[[#This Row],[Checkin Date]]))</f>
        <v>2020</v>
      </c>
      <c r="E1164" s="5" t="s">
        <v>2017</v>
      </c>
      <c r="F1164" s="5" t="str">
        <f>TEXT(Feedback[[#This Row],[Checkin Date]],"dddd")</f>
        <v>Thursday</v>
      </c>
      <c r="G1164" s="5" t="str">
        <f>IF(OR(Feedback[[#This Row],[Checkin Day]]="Monday",Feedback[[#This Row],[Checkin Day]]="Tuesday",Feedback[[#This Row],[Checkin Day]]="Wednesday",Feedback[[#This Row],[Checkin Day]]="Thursday"),"Weekdays","Weekends")</f>
        <v>Weekdays</v>
      </c>
      <c r="H1164">
        <v>1</v>
      </c>
      <c r="I11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64" t="s">
        <v>1194</v>
      </c>
      <c r="K1164" t="s">
        <v>37</v>
      </c>
      <c r="L1164" s="1">
        <v>35161</v>
      </c>
      <c r="M1164" s="5">
        <f ca="1">DATEDIF(Feedback[[#This Row],[Date of Birth]],TODAY(),"Y")</f>
        <v>29</v>
      </c>
      <c r="N1164" t="s">
        <v>31</v>
      </c>
      <c r="O1164" t="s">
        <v>1992</v>
      </c>
      <c r="P1164">
        <v>4</v>
      </c>
      <c r="Q1164">
        <v>6</v>
      </c>
      <c r="R1164" t="s">
        <v>25</v>
      </c>
      <c r="S1164" t="s">
        <v>24</v>
      </c>
      <c r="T1164" t="s">
        <v>25</v>
      </c>
      <c r="U1164" t="s">
        <v>26</v>
      </c>
      <c r="V1164" t="s">
        <v>27</v>
      </c>
      <c r="W1164" t="s">
        <v>28</v>
      </c>
      <c r="X1164" t="s">
        <v>24</v>
      </c>
      <c r="Y1164" t="s">
        <v>26</v>
      </c>
      <c r="Z1164" s="6">
        <f>VLOOKUP(Feedback[[#This Row],[Staff attitude]],Rating_Range[],2,0)</f>
        <v>4</v>
      </c>
      <c r="AA1164" s="6">
        <f>VLOOKUP(Feedback[[#This Row],[Check-in Process]],Rating_Range[],2,0)</f>
        <v>3</v>
      </c>
      <c r="AB1164" s="6">
        <f>VLOOKUP(Feedback[[#This Row],[Room service]],Rating_Range[],2,0)</f>
        <v>4</v>
      </c>
      <c r="AC1164" s="6">
        <f>VLOOKUP(Feedback[[#This Row],[Room cleanliness]],Rating_Range[],2,0)</f>
        <v>1</v>
      </c>
      <c r="AD1164" s="6">
        <f>VLOOKUP(Feedback[[#This Row],[Food quality]],Rating_Range[],2,0)</f>
        <v>2</v>
      </c>
      <c r="AE1164" s="6">
        <f>VLOOKUP(Feedback[[#This Row],[Variety of food]],Rating_Range[],2,0)</f>
        <v>5</v>
      </c>
      <c r="AF1164" s="6">
        <f>VLOOKUP(Feedback[[#This Row],[Broadband &amp; TV]],Rating_Range[],2,0)</f>
        <v>3</v>
      </c>
      <c r="AG1164" s="6">
        <f>VLOOKUP(Feedback[[#This Row],[Gym]],Rating_Range[],2,0)</f>
        <v>1</v>
      </c>
      <c r="AH1164" s="6">
        <f>AVERAGE(Feedback[[#This Row],[S.A]:[Gymm]])</f>
        <v>2.875</v>
      </c>
      <c r="AI1164" s="6">
        <f>AVERAGE(Feedback[[#This Row],[S.A]:[C-I-P]])</f>
        <v>3.5</v>
      </c>
      <c r="AJ1164" s="6">
        <f>AVERAGE(Feedback[[#This Row],[RM_S]:[RM_C]])</f>
        <v>2.5</v>
      </c>
      <c r="AK1164" s="6">
        <f>AVERAGE(Feedback[[#This Row],[F_Q]:[Var_Food]])</f>
        <v>3.5</v>
      </c>
      <c r="AL1164" s="6">
        <f>AVERAGE(Feedback[[#This Row],[B &amp; TV]:[Gymm]])</f>
        <v>2</v>
      </c>
    </row>
    <row r="1165" spans="1:38" x14ac:dyDescent="0.3">
      <c r="A1165">
        <v>1164</v>
      </c>
      <c r="B1165" s="1">
        <v>43823</v>
      </c>
      <c r="C1165" s="1">
        <v>43847</v>
      </c>
      <c r="D1165" s="5">
        <f>INT(YEAR(Feedback[[#This Row],[Checkin Date]]))</f>
        <v>2019</v>
      </c>
      <c r="E1165" s="5" t="s">
        <v>2010</v>
      </c>
      <c r="F1165" s="5" t="str">
        <f>TEXT(Feedback[[#This Row],[Checkin Date]],"dddd")</f>
        <v>Tuesday</v>
      </c>
      <c r="G1165" s="5" t="str">
        <f>IF(OR(Feedback[[#This Row],[Checkin Day]]="Monday",Feedback[[#This Row],[Checkin Day]]="Tuesday",Feedback[[#This Row],[Checkin Day]]="Wednesday",Feedback[[#This Row],[Checkin Day]]="Thursday"),"Weekdays","Weekends")</f>
        <v>Weekdays</v>
      </c>
      <c r="H1165">
        <v>24</v>
      </c>
      <c r="I11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65" t="s">
        <v>1195</v>
      </c>
      <c r="K1165" t="s">
        <v>37</v>
      </c>
      <c r="L1165" s="1">
        <v>36188</v>
      </c>
      <c r="M1165" s="5">
        <f ca="1">DATEDIF(Feedback[[#This Row],[Date of Birth]],TODAY(),"Y")</f>
        <v>26</v>
      </c>
      <c r="N1165" t="s">
        <v>22</v>
      </c>
      <c r="O1165" t="s">
        <v>23</v>
      </c>
      <c r="P1165">
        <v>4</v>
      </c>
      <c r="Q1165">
        <v>5</v>
      </c>
      <c r="R1165" t="s">
        <v>26</v>
      </c>
      <c r="S1165" t="s">
        <v>27</v>
      </c>
      <c r="T1165" t="s">
        <v>24</v>
      </c>
      <c r="U1165" t="s">
        <v>26</v>
      </c>
      <c r="V1165" t="s">
        <v>26</v>
      </c>
      <c r="W1165" t="s">
        <v>26</v>
      </c>
      <c r="X1165" t="s">
        <v>24</v>
      </c>
      <c r="Y1165" t="s">
        <v>25</v>
      </c>
      <c r="Z1165" s="6">
        <f>VLOOKUP(Feedback[[#This Row],[Staff attitude]],Rating_Range[],2,0)</f>
        <v>1</v>
      </c>
      <c r="AA1165" s="6">
        <f>VLOOKUP(Feedback[[#This Row],[Check-in Process]],Rating_Range[],2,0)</f>
        <v>2</v>
      </c>
      <c r="AB1165" s="6">
        <f>VLOOKUP(Feedback[[#This Row],[Room service]],Rating_Range[],2,0)</f>
        <v>3</v>
      </c>
      <c r="AC1165" s="6">
        <f>VLOOKUP(Feedback[[#This Row],[Room cleanliness]],Rating_Range[],2,0)</f>
        <v>1</v>
      </c>
      <c r="AD1165" s="6">
        <f>VLOOKUP(Feedback[[#This Row],[Food quality]],Rating_Range[],2,0)</f>
        <v>1</v>
      </c>
      <c r="AE1165" s="6">
        <f>VLOOKUP(Feedback[[#This Row],[Variety of food]],Rating_Range[],2,0)</f>
        <v>1</v>
      </c>
      <c r="AF1165" s="6">
        <f>VLOOKUP(Feedback[[#This Row],[Broadband &amp; TV]],Rating_Range[],2,0)</f>
        <v>3</v>
      </c>
      <c r="AG1165" s="6">
        <f>VLOOKUP(Feedback[[#This Row],[Gym]],Rating_Range[],2,0)</f>
        <v>4</v>
      </c>
      <c r="AH1165" s="6">
        <f>AVERAGE(Feedback[[#This Row],[S.A]:[Gymm]])</f>
        <v>2</v>
      </c>
      <c r="AI1165" s="6">
        <f>AVERAGE(Feedback[[#This Row],[S.A]:[C-I-P]])</f>
        <v>1.5</v>
      </c>
      <c r="AJ1165" s="6">
        <f>AVERAGE(Feedback[[#This Row],[RM_S]:[RM_C]])</f>
        <v>2</v>
      </c>
      <c r="AK1165" s="6">
        <f>AVERAGE(Feedback[[#This Row],[F_Q]:[Var_Food]])</f>
        <v>1</v>
      </c>
      <c r="AL1165" s="6">
        <f>AVERAGE(Feedback[[#This Row],[B &amp; TV]:[Gymm]])</f>
        <v>3.5</v>
      </c>
    </row>
    <row r="1166" spans="1:38" x14ac:dyDescent="0.3">
      <c r="A1166">
        <v>1165</v>
      </c>
      <c r="B1166" s="1">
        <v>44732</v>
      </c>
      <c r="C1166" s="1">
        <v>44738</v>
      </c>
      <c r="D1166" s="5">
        <f>INT(YEAR(Feedback[[#This Row],[Checkin Date]]))</f>
        <v>2022</v>
      </c>
      <c r="E1166" s="5" t="s">
        <v>2009</v>
      </c>
      <c r="F1166" s="5" t="str">
        <f>TEXT(Feedback[[#This Row],[Checkin Date]],"dddd")</f>
        <v>Monday</v>
      </c>
      <c r="G1166" s="5" t="str">
        <f>IF(OR(Feedback[[#This Row],[Checkin Day]]="Monday",Feedback[[#This Row],[Checkin Day]]="Tuesday",Feedback[[#This Row],[Checkin Day]]="Wednesday",Feedback[[#This Row],[Checkin Day]]="Thursday"),"Weekdays","Weekends")</f>
        <v>Weekdays</v>
      </c>
      <c r="H1166">
        <v>6</v>
      </c>
      <c r="I11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66" t="s">
        <v>1196</v>
      </c>
      <c r="K1166" t="s">
        <v>21</v>
      </c>
      <c r="L1166" s="1">
        <v>20042</v>
      </c>
      <c r="M1166" s="5">
        <f ca="1">DATEDIF(Feedback[[#This Row],[Date of Birth]],TODAY(),"Y")</f>
        <v>70</v>
      </c>
      <c r="N1166" t="s">
        <v>22</v>
      </c>
      <c r="O1166" t="s">
        <v>23</v>
      </c>
      <c r="P1166">
        <v>4</v>
      </c>
      <c r="Q1166">
        <v>7</v>
      </c>
      <c r="R1166" t="s">
        <v>25</v>
      </c>
      <c r="S1166" t="s">
        <v>27</v>
      </c>
      <c r="T1166" t="s">
        <v>24</v>
      </c>
      <c r="U1166" t="s">
        <v>24</v>
      </c>
      <c r="V1166" t="s">
        <v>27</v>
      </c>
      <c r="W1166" t="s">
        <v>26</v>
      </c>
      <c r="X1166" t="s">
        <v>24</v>
      </c>
      <c r="Y1166" t="s">
        <v>26</v>
      </c>
      <c r="Z1166" s="6">
        <f>VLOOKUP(Feedback[[#This Row],[Staff attitude]],Rating_Range[],2,0)</f>
        <v>4</v>
      </c>
      <c r="AA1166" s="6">
        <f>VLOOKUP(Feedback[[#This Row],[Check-in Process]],Rating_Range[],2,0)</f>
        <v>2</v>
      </c>
      <c r="AB1166" s="6">
        <f>VLOOKUP(Feedback[[#This Row],[Room service]],Rating_Range[],2,0)</f>
        <v>3</v>
      </c>
      <c r="AC1166" s="6">
        <f>VLOOKUP(Feedback[[#This Row],[Room cleanliness]],Rating_Range[],2,0)</f>
        <v>3</v>
      </c>
      <c r="AD1166" s="6">
        <f>VLOOKUP(Feedback[[#This Row],[Food quality]],Rating_Range[],2,0)</f>
        <v>2</v>
      </c>
      <c r="AE1166" s="6">
        <f>VLOOKUP(Feedback[[#This Row],[Variety of food]],Rating_Range[],2,0)</f>
        <v>1</v>
      </c>
      <c r="AF1166" s="6">
        <f>VLOOKUP(Feedback[[#This Row],[Broadband &amp; TV]],Rating_Range[],2,0)</f>
        <v>3</v>
      </c>
      <c r="AG1166" s="6">
        <f>VLOOKUP(Feedback[[#This Row],[Gym]],Rating_Range[],2,0)</f>
        <v>1</v>
      </c>
      <c r="AH1166" s="6">
        <f>AVERAGE(Feedback[[#This Row],[S.A]:[Gymm]])</f>
        <v>2.375</v>
      </c>
      <c r="AI1166" s="6">
        <f>AVERAGE(Feedback[[#This Row],[S.A]:[C-I-P]])</f>
        <v>3</v>
      </c>
      <c r="AJ1166" s="6">
        <f>AVERAGE(Feedback[[#This Row],[RM_S]:[RM_C]])</f>
        <v>3</v>
      </c>
      <c r="AK1166" s="6">
        <f>AVERAGE(Feedback[[#This Row],[F_Q]:[Var_Food]])</f>
        <v>1.5</v>
      </c>
      <c r="AL1166" s="6">
        <f>AVERAGE(Feedback[[#This Row],[B &amp; TV]:[Gymm]])</f>
        <v>2</v>
      </c>
    </row>
    <row r="1167" spans="1:38" x14ac:dyDescent="0.3">
      <c r="A1167">
        <v>1166</v>
      </c>
      <c r="B1167" s="1">
        <v>44131</v>
      </c>
      <c r="C1167" s="1">
        <v>44136</v>
      </c>
      <c r="D1167" s="5">
        <f>INT(YEAR(Feedback[[#This Row],[Checkin Date]]))</f>
        <v>2020</v>
      </c>
      <c r="E1167" s="5" t="s">
        <v>2013</v>
      </c>
      <c r="F1167" s="5" t="str">
        <f>TEXT(Feedback[[#This Row],[Checkin Date]],"dddd")</f>
        <v>Tuesday</v>
      </c>
      <c r="G1167" s="5" t="str">
        <f>IF(OR(Feedback[[#This Row],[Checkin Day]]="Monday",Feedback[[#This Row],[Checkin Day]]="Tuesday",Feedback[[#This Row],[Checkin Day]]="Wednesday",Feedback[[#This Row],[Checkin Day]]="Thursday"),"Weekdays","Weekends")</f>
        <v>Weekdays</v>
      </c>
      <c r="H1167">
        <v>5</v>
      </c>
      <c r="I11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67" t="s">
        <v>1197</v>
      </c>
      <c r="K1167" t="s">
        <v>21</v>
      </c>
      <c r="L1167" s="1">
        <v>36870</v>
      </c>
      <c r="M1167" s="5">
        <f ca="1">DATEDIF(Feedback[[#This Row],[Date of Birth]],TODAY(),"Y")</f>
        <v>24</v>
      </c>
      <c r="N1167" t="s">
        <v>22</v>
      </c>
      <c r="O1167" t="s">
        <v>23</v>
      </c>
      <c r="P1167">
        <v>4</v>
      </c>
      <c r="Q1167">
        <v>5</v>
      </c>
      <c r="R1167" t="s">
        <v>26</v>
      </c>
      <c r="S1167" t="s">
        <v>27</v>
      </c>
      <c r="T1167" t="s">
        <v>24</v>
      </c>
      <c r="U1167" t="s">
        <v>25</v>
      </c>
      <c r="V1167" t="s">
        <v>28</v>
      </c>
      <c r="W1167" t="s">
        <v>27</v>
      </c>
      <c r="X1167" t="s">
        <v>27</v>
      </c>
      <c r="Y1167" t="s">
        <v>28</v>
      </c>
      <c r="Z1167" s="6">
        <f>VLOOKUP(Feedback[[#This Row],[Staff attitude]],Rating_Range[],2,0)</f>
        <v>1</v>
      </c>
      <c r="AA1167" s="6">
        <f>VLOOKUP(Feedback[[#This Row],[Check-in Process]],Rating_Range[],2,0)</f>
        <v>2</v>
      </c>
      <c r="AB1167" s="6">
        <f>VLOOKUP(Feedback[[#This Row],[Room service]],Rating_Range[],2,0)</f>
        <v>3</v>
      </c>
      <c r="AC1167" s="6">
        <f>VLOOKUP(Feedback[[#This Row],[Room cleanliness]],Rating_Range[],2,0)</f>
        <v>4</v>
      </c>
      <c r="AD1167" s="6">
        <f>VLOOKUP(Feedback[[#This Row],[Food quality]],Rating_Range[],2,0)</f>
        <v>5</v>
      </c>
      <c r="AE1167" s="6">
        <f>VLOOKUP(Feedback[[#This Row],[Variety of food]],Rating_Range[],2,0)</f>
        <v>2</v>
      </c>
      <c r="AF1167" s="6">
        <f>VLOOKUP(Feedback[[#This Row],[Broadband &amp; TV]],Rating_Range[],2,0)</f>
        <v>2</v>
      </c>
      <c r="AG1167" s="6">
        <f>VLOOKUP(Feedback[[#This Row],[Gym]],Rating_Range[],2,0)</f>
        <v>5</v>
      </c>
      <c r="AH1167" s="6">
        <f>AVERAGE(Feedback[[#This Row],[S.A]:[Gymm]])</f>
        <v>3</v>
      </c>
      <c r="AI1167" s="6">
        <f>AVERAGE(Feedback[[#This Row],[S.A]:[C-I-P]])</f>
        <v>1.5</v>
      </c>
      <c r="AJ1167" s="6">
        <f>AVERAGE(Feedback[[#This Row],[RM_S]:[RM_C]])</f>
        <v>3.5</v>
      </c>
      <c r="AK1167" s="6">
        <f>AVERAGE(Feedback[[#This Row],[F_Q]:[Var_Food]])</f>
        <v>3.5</v>
      </c>
      <c r="AL1167" s="6">
        <f>AVERAGE(Feedback[[#This Row],[B &amp; TV]:[Gymm]])</f>
        <v>3.5</v>
      </c>
    </row>
    <row r="1168" spans="1:38" x14ac:dyDescent="0.3">
      <c r="A1168">
        <v>1167</v>
      </c>
      <c r="B1168" s="1">
        <v>43965</v>
      </c>
      <c r="C1168" s="1">
        <v>43984</v>
      </c>
      <c r="D1168" s="5">
        <f>INT(YEAR(Feedback[[#This Row],[Checkin Date]]))</f>
        <v>2020</v>
      </c>
      <c r="E1168" s="5" t="s">
        <v>2011</v>
      </c>
      <c r="F1168" s="5" t="str">
        <f>TEXT(Feedback[[#This Row],[Checkin Date]],"dddd")</f>
        <v>Thursday</v>
      </c>
      <c r="G1168" s="5" t="str">
        <f>IF(OR(Feedback[[#This Row],[Checkin Day]]="Monday",Feedback[[#This Row],[Checkin Day]]="Tuesday",Feedback[[#This Row],[Checkin Day]]="Wednesday",Feedback[[#This Row],[Checkin Day]]="Thursday"),"Weekdays","Weekends")</f>
        <v>Weekdays</v>
      </c>
      <c r="H1168">
        <v>19</v>
      </c>
      <c r="I11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68" t="s">
        <v>1198</v>
      </c>
      <c r="K1168" t="s">
        <v>21</v>
      </c>
      <c r="L1168" s="1">
        <v>35580</v>
      </c>
      <c r="M1168" s="5">
        <f ca="1">DATEDIF(Feedback[[#This Row],[Date of Birth]],TODAY(),"Y")</f>
        <v>28</v>
      </c>
      <c r="N1168" t="s">
        <v>35</v>
      </c>
      <c r="O1168" t="s">
        <v>23</v>
      </c>
      <c r="P1168">
        <v>3</v>
      </c>
      <c r="Q1168">
        <v>9</v>
      </c>
      <c r="R1168" t="s">
        <v>28</v>
      </c>
      <c r="S1168" t="s">
        <v>28</v>
      </c>
      <c r="T1168" t="s">
        <v>24</v>
      </c>
      <c r="U1168" t="s">
        <v>24</v>
      </c>
      <c r="V1168" t="s">
        <v>24</v>
      </c>
      <c r="W1168" t="s">
        <v>26</v>
      </c>
      <c r="X1168" t="s">
        <v>25</v>
      </c>
      <c r="Y1168" t="s">
        <v>24</v>
      </c>
      <c r="Z1168" s="6">
        <f>VLOOKUP(Feedback[[#This Row],[Staff attitude]],Rating_Range[],2,0)</f>
        <v>5</v>
      </c>
      <c r="AA1168" s="6">
        <f>VLOOKUP(Feedback[[#This Row],[Check-in Process]],Rating_Range[],2,0)</f>
        <v>5</v>
      </c>
      <c r="AB1168" s="6">
        <f>VLOOKUP(Feedback[[#This Row],[Room service]],Rating_Range[],2,0)</f>
        <v>3</v>
      </c>
      <c r="AC1168" s="6">
        <f>VLOOKUP(Feedback[[#This Row],[Room cleanliness]],Rating_Range[],2,0)</f>
        <v>3</v>
      </c>
      <c r="AD1168" s="6">
        <f>VLOOKUP(Feedback[[#This Row],[Food quality]],Rating_Range[],2,0)</f>
        <v>3</v>
      </c>
      <c r="AE1168" s="6">
        <f>VLOOKUP(Feedback[[#This Row],[Variety of food]],Rating_Range[],2,0)</f>
        <v>1</v>
      </c>
      <c r="AF1168" s="6">
        <f>VLOOKUP(Feedback[[#This Row],[Broadband &amp; TV]],Rating_Range[],2,0)</f>
        <v>4</v>
      </c>
      <c r="AG1168" s="6">
        <f>VLOOKUP(Feedback[[#This Row],[Gym]],Rating_Range[],2,0)</f>
        <v>3</v>
      </c>
      <c r="AH1168" s="6">
        <f>AVERAGE(Feedback[[#This Row],[S.A]:[Gymm]])</f>
        <v>3.375</v>
      </c>
      <c r="AI1168" s="6">
        <f>AVERAGE(Feedback[[#This Row],[S.A]:[C-I-P]])</f>
        <v>5</v>
      </c>
      <c r="AJ1168" s="6">
        <f>AVERAGE(Feedback[[#This Row],[RM_S]:[RM_C]])</f>
        <v>3</v>
      </c>
      <c r="AK1168" s="6">
        <f>AVERAGE(Feedback[[#This Row],[F_Q]:[Var_Food]])</f>
        <v>2</v>
      </c>
      <c r="AL1168" s="6">
        <f>AVERAGE(Feedback[[#This Row],[B &amp; TV]:[Gymm]])</f>
        <v>3.5</v>
      </c>
    </row>
    <row r="1169" spans="1:38" x14ac:dyDescent="0.3">
      <c r="A1169">
        <v>1168</v>
      </c>
      <c r="B1169" s="1">
        <v>44914</v>
      </c>
      <c r="C1169" s="1">
        <v>44915</v>
      </c>
      <c r="D1169" s="5">
        <f>INT(YEAR(Feedback[[#This Row],[Checkin Date]]))</f>
        <v>2022</v>
      </c>
      <c r="E1169" s="5" t="s">
        <v>2010</v>
      </c>
      <c r="F1169" s="5" t="str">
        <f>TEXT(Feedback[[#This Row],[Checkin Date]],"dddd")</f>
        <v>Monday</v>
      </c>
      <c r="G1169" s="5" t="str">
        <f>IF(OR(Feedback[[#This Row],[Checkin Day]]="Monday",Feedback[[#This Row],[Checkin Day]]="Tuesday",Feedback[[#This Row],[Checkin Day]]="Wednesday",Feedback[[#This Row],[Checkin Day]]="Thursday"),"Weekdays","Weekends")</f>
        <v>Weekdays</v>
      </c>
      <c r="H1169">
        <v>1</v>
      </c>
      <c r="I11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69" t="s">
        <v>1199</v>
      </c>
      <c r="K1169" t="s">
        <v>21</v>
      </c>
      <c r="L1169" s="1">
        <v>30924</v>
      </c>
      <c r="M1169" s="5">
        <f ca="1">DATEDIF(Feedback[[#This Row],[Date of Birth]],TODAY(),"Y")</f>
        <v>40</v>
      </c>
      <c r="N1169" t="s">
        <v>31</v>
      </c>
      <c r="O1169" t="s">
        <v>1993</v>
      </c>
      <c r="P1169">
        <v>2</v>
      </c>
      <c r="Q1169">
        <v>6</v>
      </c>
      <c r="R1169" t="s">
        <v>25</v>
      </c>
      <c r="S1169" t="s">
        <v>28</v>
      </c>
      <c r="T1169" t="s">
        <v>25</v>
      </c>
      <c r="U1169" t="s">
        <v>24</v>
      </c>
      <c r="V1169" t="s">
        <v>28</v>
      </c>
      <c r="W1169" t="s">
        <v>26</v>
      </c>
      <c r="X1169" t="s">
        <v>26</v>
      </c>
      <c r="Y1169" t="s">
        <v>25</v>
      </c>
      <c r="Z1169" s="6">
        <f>VLOOKUP(Feedback[[#This Row],[Staff attitude]],Rating_Range[],2,0)</f>
        <v>4</v>
      </c>
      <c r="AA1169" s="6">
        <f>VLOOKUP(Feedback[[#This Row],[Check-in Process]],Rating_Range[],2,0)</f>
        <v>5</v>
      </c>
      <c r="AB1169" s="6">
        <f>VLOOKUP(Feedback[[#This Row],[Room service]],Rating_Range[],2,0)</f>
        <v>4</v>
      </c>
      <c r="AC1169" s="6">
        <f>VLOOKUP(Feedback[[#This Row],[Room cleanliness]],Rating_Range[],2,0)</f>
        <v>3</v>
      </c>
      <c r="AD1169" s="6">
        <f>VLOOKUP(Feedback[[#This Row],[Food quality]],Rating_Range[],2,0)</f>
        <v>5</v>
      </c>
      <c r="AE1169" s="6">
        <f>VLOOKUP(Feedback[[#This Row],[Variety of food]],Rating_Range[],2,0)</f>
        <v>1</v>
      </c>
      <c r="AF1169" s="6">
        <f>VLOOKUP(Feedback[[#This Row],[Broadband &amp; TV]],Rating_Range[],2,0)</f>
        <v>1</v>
      </c>
      <c r="AG1169" s="6">
        <f>VLOOKUP(Feedback[[#This Row],[Gym]],Rating_Range[],2,0)</f>
        <v>4</v>
      </c>
      <c r="AH1169" s="6">
        <f>AVERAGE(Feedback[[#This Row],[S.A]:[Gymm]])</f>
        <v>3.375</v>
      </c>
      <c r="AI1169" s="6">
        <f>AVERAGE(Feedback[[#This Row],[S.A]:[C-I-P]])</f>
        <v>4.5</v>
      </c>
      <c r="AJ1169" s="6">
        <f>AVERAGE(Feedback[[#This Row],[RM_S]:[RM_C]])</f>
        <v>3.5</v>
      </c>
      <c r="AK1169" s="6">
        <f>AVERAGE(Feedback[[#This Row],[F_Q]:[Var_Food]])</f>
        <v>3</v>
      </c>
      <c r="AL1169" s="6">
        <f>AVERAGE(Feedback[[#This Row],[B &amp; TV]:[Gymm]])</f>
        <v>2.5</v>
      </c>
    </row>
    <row r="1170" spans="1:38" x14ac:dyDescent="0.3">
      <c r="A1170">
        <v>1169</v>
      </c>
      <c r="B1170" s="1">
        <v>43829</v>
      </c>
      <c r="C1170" s="1">
        <v>43839</v>
      </c>
      <c r="D1170" s="5">
        <f>INT(YEAR(Feedback[[#This Row],[Checkin Date]]))</f>
        <v>2019</v>
      </c>
      <c r="E1170" s="5" t="s">
        <v>2010</v>
      </c>
      <c r="F1170" s="5" t="str">
        <f>TEXT(Feedback[[#This Row],[Checkin Date]],"dddd")</f>
        <v>Monday</v>
      </c>
      <c r="G1170" s="5" t="str">
        <f>IF(OR(Feedback[[#This Row],[Checkin Day]]="Monday",Feedback[[#This Row],[Checkin Day]]="Tuesday",Feedback[[#This Row],[Checkin Day]]="Wednesday",Feedback[[#This Row],[Checkin Day]]="Thursday"),"Weekdays","Weekends")</f>
        <v>Weekdays</v>
      </c>
      <c r="H1170">
        <v>10</v>
      </c>
      <c r="I11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70" t="s">
        <v>1200</v>
      </c>
      <c r="K1170" t="s">
        <v>21</v>
      </c>
      <c r="L1170" s="1">
        <v>27264</v>
      </c>
      <c r="M1170" s="5">
        <f ca="1">DATEDIF(Feedback[[#This Row],[Date of Birth]],TODAY(),"Y")</f>
        <v>50</v>
      </c>
      <c r="N1170" t="s">
        <v>31</v>
      </c>
      <c r="O1170" t="s">
        <v>1993</v>
      </c>
      <c r="P1170">
        <v>5</v>
      </c>
      <c r="Q1170">
        <v>9</v>
      </c>
      <c r="R1170" t="s">
        <v>25</v>
      </c>
      <c r="S1170" t="s">
        <v>28</v>
      </c>
      <c r="T1170" t="s">
        <v>26</v>
      </c>
      <c r="U1170" t="s">
        <v>28</v>
      </c>
      <c r="V1170" t="s">
        <v>27</v>
      </c>
      <c r="W1170" t="s">
        <v>26</v>
      </c>
      <c r="X1170" t="s">
        <v>28</v>
      </c>
      <c r="Y1170" t="s">
        <v>28</v>
      </c>
      <c r="Z1170" s="6">
        <f>VLOOKUP(Feedback[[#This Row],[Staff attitude]],Rating_Range[],2,0)</f>
        <v>4</v>
      </c>
      <c r="AA1170" s="6">
        <f>VLOOKUP(Feedback[[#This Row],[Check-in Process]],Rating_Range[],2,0)</f>
        <v>5</v>
      </c>
      <c r="AB1170" s="6">
        <f>VLOOKUP(Feedback[[#This Row],[Room service]],Rating_Range[],2,0)</f>
        <v>1</v>
      </c>
      <c r="AC1170" s="6">
        <f>VLOOKUP(Feedback[[#This Row],[Room cleanliness]],Rating_Range[],2,0)</f>
        <v>5</v>
      </c>
      <c r="AD1170" s="6">
        <f>VLOOKUP(Feedback[[#This Row],[Food quality]],Rating_Range[],2,0)</f>
        <v>2</v>
      </c>
      <c r="AE1170" s="6">
        <f>VLOOKUP(Feedback[[#This Row],[Variety of food]],Rating_Range[],2,0)</f>
        <v>1</v>
      </c>
      <c r="AF1170" s="6">
        <f>VLOOKUP(Feedback[[#This Row],[Broadband &amp; TV]],Rating_Range[],2,0)</f>
        <v>5</v>
      </c>
      <c r="AG1170" s="6">
        <f>VLOOKUP(Feedback[[#This Row],[Gym]],Rating_Range[],2,0)</f>
        <v>5</v>
      </c>
      <c r="AH1170" s="6">
        <f>AVERAGE(Feedback[[#This Row],[S.A]:[Gymm]])</f>
        <v>3.5</v>
      </c>
      <c r="AI1170" s="6">
        <f>AVERAGE(Feedback[[#This Row],[S.A]:[C-I-P]])</f>
        <v>4.5</v>
      </c>
      <c r="AJ1170" s="6">
        <f>AVERAGE(Feedback[[#This Row],[RM_S]:[RM_C]])</f>
        <v>3</v>
      </c>
      <c r="AK1170" s="6">
        <f>AVERAGE(Feedback[[#This Row],[F_Q]:[Var_Food]])</f>
        <v>1.5</v>
      </c>
      <c r="AL1170" s="6">
        <f>AVERAGE(Feedback[[#This Row],[B &amp; TV]:[Gymm]])</f>
        <v>5</v>
      </c>
    </row>
    <row r="1171" spans="1:38" x14ac:dyDescent="0.3">
      <c r="A1171">
        <v>1170</v>
      </c>
      <c r="B1171" s="1">
        <v>43991</v>
      </c>
      <c r="C1171" s="1">
        <v>44008</v>
      </c>
      <c r="D1171" s="5">
        <f>INT(YEAR(Feedback[[#This Row],[Checkin Date]]))</f>
        <v>2020</v>
      </c>
      <c r="E1171" s="5" t="s">
        <v>2009</v>
      </c>
      <c r="F1171" s="5" t="str">
        <f>TEXT(Feedback[[#This Row],[Checkin Date]],"dddd")</f>
        <v>Tuesday</v>
      </c>
      <c r="G1171" s="5" t="str">
        <f>IF(OR(Feedback[[#This Row],[Checkin Day]]="Monday",Feedback[[#This Row],[Checkin Day]]="Tuesday",Feedback[[#This Row],[Checkin Day]]="Wednesday",Feedback[[#This Row],[Checkin Day]]="Thursday"),"Weekdays","Weekends")</f>
        <v>Weekdays</v>
      </c>
      <c r="H1171">
        <v>17</v>
      </c>
      <c r="I11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71" t="s">
        <v>1201</v>
      </c>
      <c r="K1171" t="s">
        <v>37</v>
      </c>
      <c r="L1171" s="1">
        <v>21911</v>
      </c>
      <c r="M1171" s="5">
        <f ca="1">DATEDIF(Feedback[[#This Row],[Date of Birth]],TODAY(),"Y")</f>
        <v>65</v>
      </c>
      <c r="N1171" t="s">
        <v>22</v>
      </c>
      <c r="O1171" t="s">
        <v>23</v>
      </c>
      <c r="P1171">
        <v>4</v>
      </c>
      <c r="Q1171">
        <v>10</v>
      </c>
      <c r="R1171" t="s">
        <v>24</v>
      </c>
      <c r="S1171" t="s">
        <v>28</v>
      </c>
      <c r="T1171" t="s">
        <v>26</v>
      </c>
      <c r="U1171" t="s">
        <v>27</v>
      </c>
      <c r="V1171" t="s">
        <v>28</v>
      </c>
      <c r="W1171" t="s">
        <v>27</v>
      </c>
      <c r="X1171" t="s">
        <v>27</v>
      </c>
      <c r="Y1171" t="s">
        <v>26</v>
      </c>
      <c r="Z1171" s="6">
        <f>VLOOKUP(Feedback[[#This Row],[Staff attitude]],Rating_Range[],2,0)</f>
        <v>3</v>
      </c>
      <c r="AA1171" s="6">
        <f>VLOOKUP(Feedback[[#This Row],[Check-in Process]],Rating_Range[],2,0)</f>
        <v>5</v>
      </c>
      <c r="AB1171" s="6">
        <f>VLOOKUP(Feedback[[#This Row],[Room service]],Rating_Range[],2,0)</f>
        <v>1</v>
      </c>
      <c r="AC1171" s="6">
        <f>VLOOKUP(Feedback[[#This Row],[Room cleanliness]],Rating_Range[],2,0)</f>
        <v>2</v>
      </c>
      <c r="AD1171" s="6">
        <f>VLOOKUP(Feedback[[#This Row],[Food quality]],Rating_Range[],2,0)</f>
        <v>5</v>
      </c>
      <c r="AE1171" s="6">
        <f>VLOOKUP(Feedback[[#This Row],[Variety of food]],Rating_Range[],2,0)</f>
        <v>2</v>
      </c>
      <c r="AF1171" s="6">
        <f>VLOOKUP(Feedback[[#This Row],[Broadband &amp; TV]],Rating_Range[],2,0)</f>
        <v>2</v>
      </c>
      <c r="AG1171" s="6">
        <f>VLOOKUP(Feedback[[#This Row],[Gym]],Rating_Range[],2,0)</f>
        <v>1</v>
      </c>
      <c r="AH1171" s="6">
        <f>AVERAGE(Feedback[[#This Row],[S.A]:[Gymm]])</f>
        <v>2.625</v>
      </c>
      <c r="AI1171" s="6">
        <f>AVERAGE(Feedback[[#This Row],[S.A]:[C-I-P]])</f>
        <v>4</v>
      </c>
      <c r="AJ1171" s="6">
        <f>AVERAGE(Feedback[[#This Row],[RM_S]:[RM_C]])</f>
        <v>1.5</v>
      </c>
      <c r="AK1171" s="6">
        <f>AVERAGE(Feedback[[#This Row],[F_Q]:[Var_Food]])</f>
        <v>3.5</v>
      </c>
      <c r="AL1171" s="6">
        <f>AVERAGE(Feedback[[#This Row],[B &amp; TV]:[Gymm]])</f>
        <v>1.5</v>
      </c>
    </row>
    <row r="1172" spans="1:38" x14ac:dyDescent="0.3">
      <c r="A1172">
        <v>1171</v>
      </c>
      <c r="B1172" s="1">
        <v>44858</v>
      </c>
      <c r="C1172" s="1">
        <v>44874</v>
      </c>
      <c r="D1172" s="5">
        <f>INT(YEAR(Feedback[[#This Row],[Checkin Date]]))</f>
        <v>2022</v>
      </c>
      <c r="E1172" s="5" t="s">
        <v>2013</v>
      </c>
      <c r="F1172" s="5" t="str">
        <f>TEXT(Feedback[[#This Row],[Checkin Date]],"dddd")</f>
        <v>Monday</v>
      </c>
      <c r="G1172" s="5" t="str">
        <f>IF(OR(Feedback[[#This Row],[Checkin Day]]="Monday",Feedback[[#This Row],[Checkin Day]]="Tuesday",Feedback[[#This Row],[Checkin Day]]="Wednesday",Feedback[[#This Row],[Checkin Day]]="Thursday"),"Weekdays","Weekends")</f>
        <v>Weekdays</v>
      </c>
      <c r="H1172">
        <v>16</v>
      </c>
      <c r="I11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72" t="s">
        <v>1202</v>
      </c>
      <c r="K1172" t="s">
        <v>21</v>
      </c>
      <c r="L1172" s="1">
        <v>32006</v>
      </c>
      <c r="M1172" s="5">
        <f ca="1">DATEDIF(Feedback[[#This Row],[Date of Birth]],TODAY(),"Y")</f>
        <v>37</v>
      </c>
      <c r="N1172" t="s">
        <v>22</v>
      </c>
      <c r="O1172" t="s">
        <v>23</v>
      </c>
      <c r="P1172">
        <v>3</v>
      </c>
      <c r="Q1172">
        <v>10</v>
      </c>
      <c r="R1172" t="s">
        <v>24</v>
      </c>
      <c r="S1172" t="s">
        <v>28</v>
      </c>
      <c r="T1172" t="s">
        <v>25</v>
      </c>
      <c r="U1172" t="s">
        <v>25</v>
      </c>
      <c r="V1172" t="s">
        <v>28</v>
      </c>
      <c r="W1172" t="s">
        <v>27</v>
      </c>
      <c r="X1172" t="s">
        <v>28</v>
      </c>
      <c r="Y1172" t="s">
        <v>28</v>
      </c>
      <c r="Z1172" s="6">
        <f>VLOOKUP(Feedback[[#This Row],[Staff attitude]],Rating_Range[],2,0)</f>
        <v>3</v>
      </c>
      <c r="AA1172" s="6">
        <f>VLOOKUP(Feedback[[#This Row],[Check-in Process]],Rating_Range[],2,0)</f>
        <v>5</v>
      </c>
      <c r="AB1172" s="6">
        <f>VLOOKUP(Feedback[[#This Row],[Room service]],Rating_Range[],2,0)</f>
        <v>4</v>
      </c>
      <c r="AC1172" s="6">
        <f>VLOOKUP(Feedback[[#This Row],[Room cleanliness]],Rating_Range[],2,0)</f>
        <v>4</v>
      </c>
      <c r="AD1172" s="6">
        <f>VLOOKUP(Feedback[[#This Row],[Food quality]],Rating_Range[],2,0)</f>
        <v>5</v>
      </c>
      <c r="AE1172" s="6">
        <f>VLOOKUP(Feedback[[#This Row],[Variety of food]],Rating_Range[],2,0)</f>
        <v>2</v>
      </c>
      <c r="AF1172" s="6">
        <f>VLOOKUP(Feedback[[#This Row],[Broadband &amp; TV]],Rating_Range[],2,0)</f>
        <v>5</v>
      </c>
      <c r="AG1172" s="6">
        <f>VLOOKUP(Feedback[[#This Row],[Gym]],Rating_Range[],2,0)</f>
        <v>5</v>
      </c>
      <c r="AH1172" s="6">
        <f>AVERAGE(Feedback[[#This Row],[S.A]:[Gymm]])</f>
        <v>4.125</v>
      </c>
      <c r="AI1172" s="6">
        <f>AVERAGE(Feedback[[#This Row],[S.A]:[C-I-P]])</f>
        <v>4</v>
      </c>
      <c r="AJ1172" s="6">
        <f>AVERAGE(Feedback[[#This Row],[RM_S]:[RM_C]])</f>
        <v>4</v>
      </c>
      <c r="AK1172" s="6">
        <f>AVERAGE(Feedback[[#This Row],[F_Q]:[Var_Food]])</f>
        <v>3.5</v>
      </c>
      <c r="AL1172" s="6">
        <f>AVERAGE(Feedback[[#This Row],[B &amp; TV]:[Gymm]])</f>
        <v>5</v>
      </c>
    </row>
    <row r="1173" spans="1:38" x14ac:dyDescent="0.3">
      <c r="A1173">
        <v>1172</v>
      </c>
      <c r="B1173" s="1">
        <v>44867</v>
      </c>
      <c r="C1173" s="1">
        <v>44876</v>
      </c>
      <c r="D1173" s="5">
        <f>INT(YEAR(Feedback[[#This Row],[Checkin Date]]))</f>
        <v>2022</v>
      </c>
      <c r="E1173" s="5" t="s">
        <v>2015</v>
      </c>
      <c r="F1173" s="5" t="str">
        <f>TEXT(Feedback[[#This Row],[Checkin Date]],"dddd")</f>
        <v>Wednesday</v>
      </c>
      <c r="G1173" s="5" t="str">
        <f>IF(OR(Feedback[[#This Row],[Checkin Day]]="Monday",Feedback[[#This Row],[Checkin Day]]="Tuesday",Feedback[[#This Row],[Checkin Day]]="Wednesday",Feedback[[#This Row],[Checkin Day]]="Thursday"),"Weekdays","Weekends")</f>
        <v>Weekdays</v>
      </c>
      <c r="H1173">
        <v>9</v>
      </c>
      <c r="I11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73" t="s">
        <v>1203</v>
      </c>
      <c r="K1173" t="s">
        <v>21</v>
      </c>
      <c r="L1173" s="1">
        <v>30704</v>
      </c>
      <c r="M1173" s="5">
        <f ca="1">DATEDIF(Feedback[[#This Row],[Date of Birth]],TODAY(),"Y")</f>
        <v>41</v>
      </c>
      <c r="N1173" t="s">
        <v>22</v>
      </c>
      <c r="O1173" t="s">
        <v>23</v>
      </c>
      <c r="P1173">
        <v>4</v>
      </c>
      <c r="Q1173">
        <v>5</v>
      </c>
      <c r="R1173" t="s">
        <v>24</v>
      </c>
      <c r="S1173" t="s">
        <v>25</v>
      </c>
      <c r="T1173" t="s">
        <v>28</v>
      </c>
      <c r="U1173" t="s">
        <v>25</v>
      </c>
      <c r="V1173" t="s">
        <v>26</v>
      </c>
      <c r="W1173" t="s">
        <v>27</v>
      </c>
      <c r="X1173" t="s">
        <v>25</v>
      </c>
      <c r="Y1173" t="s">
        <v>24</v>
      </c>
      <c r="Z1173" s="6">
        <f>VLOOKUP(Feedback[[#This Row],[Staff attitude]],Rating_Range[],2,0)</f>
        <v>3</v>
      </c>
      <c r="AA1173" s="6">
        <f>VLOOKUP(Feedback[[#This Row],[Check-in Process]],Rating_Range[],2,0)</f>
        <v>4</v>
      </c>
      <c r="AB1173" s="6">
        <f>VLOOKUP(Feedback[[#This Row],[Room service]],Rating_Range[],2,0)</f>
        <v>5</v>
      </c>
      <c r="AC1173" s="6">
        <f>VLOOKUP(Feedback[[#This Row],[Room cleanliness]],Rating_Range[],2,0)</f>
        <v>4</v>
      </c>
      <c r="AD1173" s="6">
        <f>VLOOKUP(Feedback[[#This Row],[Food quality]],Rating_Range[],2,0)</f>
        <v>1</v>
      </c>
      <c r="AE1173" s="6">
        <f>VLOOKUP(Feedback[[#This Row],[Variety of food]],Rating_Range[],2,0)</f>
        <v>2</v>
      </c>
      <c r="AF1173" s="6">
        <f>VLOOKUP(Feedback[[#This Row],[Broadband &amp; TV]],Rating_Range[],2,0)</f>
        <v>4</v>
      </c>
      <c r="AG1173" s="6">
        <f>VLOOKUP(Feedback[[#This Row],[Gym]],Rating_Range[],2,0)</f>
        <v>3</v>
      </c>
      <c r="AH1173" s="6">
        <f>AVERAGE(Feedback[[#This Row],[S.A]:[Gymm]])</f>
        <v>3.25</v>
      </c>
      <c r="AI1173" s="6">
        <f>AVERAGE(Feedback[[#This Row],[S.A]:[C-I-P]])</f>
        <v>3.5</v>
      </c>
      <c r="AJ1173" s="6">
        <f>AVERAGE(Feedback[[#This Row],[RM_S]:[RM_C]])</f>
        <v>4.5</v>
      </c>
      <c r="AK1173" s="6">
        <f>AVERAGE(Feedback[[#This Row],[F_Q]:[Var_Food]])</f>
        <v>1.5</v>
      </c>
      <c r="AL1173" s="6">
        <f>AVERAGE(Feedback[[#This Row],[B &amp; TV]:[Gymm]])</f>
        <v>3.5</v>
      </c>
    </row>
    <row r="1174" spans="1:38" x14ac:dyDescent="0.3">
      <c r="A1174">
        <v>1173</v>
      </c>
      <c r="B1174" s="1">
        <v>44721</v>
      </c>
      <c r="C1174" s="1">
        <v>44746</v>
      </c>
      <c r="D1174" s="5">
        <f>INT(YEAR(Feedback[[#This Row],[Checkin Date]]))</f>
        <v>2022</v>
      </c>
      <c r="E1174" s="5" t="s">
        <v>2009</v>
      </c>
      <c r="F1174" s="5" t="str">
        <f>TEXT(Feedback[[#This Row],[Checkin Date]],"dddd")</f>
        <v>Thursday</v>
      </c>
      <c r="G1174" s="5" t="str">
        <f>IF(OR(Feedback[[#This Row],[Checkin Day]]="Monday",Feedback[[#This Row],[Checkin Day]]="Tuesday",Feedback[[#This Row],[Checkin Day]]="Wednesday",Feedback[[#This Row],[Checkin Day]]="Thursday"),"Weekdays","Weekends")</f>
        <v>Weekdays</v>
      </c>
      <c r="H1174">
        <v>25</v>
      </c>
      <c r="I11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74" t="s">
        <v>1204</v>
      </c>
      <c r="K1174" t="s">
        <v>21</v>
      </c>
      <c r="L1174" s="1">
        <v>24545</v>
      </c>
      <c r="M1174" s="5">
        <f ca="1">DATEDIF(Feedback[[#This Row],[Date of Birth]],TODAY(),"Y")</f>
        <v>58</v>
      </c>
      <c r="N1174" t="s">
        <v>22</v>
      </c>
      <c r="O1174" t="s">
        <v>23</v>
      </c>
      <c r="P1174">
        <v>3</v>
      </c>
      <c r="Q1174">
        <v>6</v>
      </c>
      <c r="R1174" t="s">
        <v>25</v>
      </c>
      <c r="S1174" t="s">
        <v>25</v>
      </c>
      <c r="T1174" t="s">
        <v>25</v>
      </c>
      <c r="U1174" t="s">
        <v>25</v>
      </c>
      <c r="V1174" t="s">
        <v>27</v>
      </c>
      <c r="W1174" t="s">
        <v>27</v>
      </c>
      <c r="X1174" t="s">
        <v>25</v>
      </c>
      <c r="Y1174" t="s">
        <v>25</v>
      </c>
      <c r="Z1174" s="6">
        <f>VLOOKUP(Feedback[[#This Row],[Staff attitude]],Rating_Range[],2,0)</f>
        <v>4</v>
      </c>
      <c r="AA1174" s="6">
        <f>VLOOKUP(Feedback[[#This Row],[Check-in Process]],Rating_Range[],2,0)</f>
        <v>4</v>
      </c>
      <c r="AB1174" s="6">
        <f>VLOOKUP(Feedback[[#This Row],[Room service]],Rating_Range[],2,0)</f>
        <v>4</v>
      </c>
      <c r="AC1174" s="6">
        <f>VLOOKUP(Feedback[[#This Row],[Room cleanliness]],Rating_Range[],2,0)</f>
        <v>4</v>
      </c>
      <c r="AD1174" s="6">
        <f>VLOOKUP(Feedback[[#This Row],[Food quality]],Rating_Range[],2,0)</f>
        <v>2</v>
      </c>
      <c r="AE1174" s="6">
        <f>VLOOKUP(Feedback[[#This Row],[Variety of food]],Rating_Range[],2,0)</f>
        <v>2</v>
      </c>
      <c r="AF1174" s="6">
        <f>VLOOKUP(Feedback[[#This Row],[Broadband &amp; TV]],Rating_Range[],2,0)</f>
        <v>4</v>
      </c>
      <c r="AG1174" s="6">
        <f>VLOOKUP(Feedback[[#This Row],[Gym]],Rating_Range[],2,0)</f>
        <v>4</v>
      </c>
      <c r="AH1174" s="6">
        <f>AVERAGE(Feedback[[#This Row],[S.A]:[Gymm]])</f>
        <v>3.5</v>
      </c>
      <c r="AI1174" s="6">
        <f>AVERAGE(Feedback[[#This Row],[S.A]:[C-I-P]])</f>
        <v>4</v>
      </c>
      <c r="AJ1174" s="6">
        <f>AVERAGE(Feedback[[#This Row],[RM_S]:[RM_C]])</f>
        <v>4</v>
      </c>
      <c r="AK1174" s="6">
        <f>AVERAGE(Feedback[[#This Row],[F_Q]:[Var_Food]])</f>
        <v>2</v>
      </c>
      <c r="AL1174" s="6">
        <f>AVERAGE(Feedback[[#This Row],[B &amp; TV]:[Gymm]])</f>
        <v>4</v>
      </c>
    </row>
    <row r="1175" spans="1:38" x14ac:dyDescent="0.3">
      <c r="A1175">
        <v>1174</v>
      </c>
      <c r="B1175" s="1">
        <v>43890</v>
      </c>
      <c r="C1175" s="1">
        <v>43911</v>
      </c>
      <c r="D1175" s="5">
        <f>INT(YEAR(Feedback[[#This Row],[Checkin Date]]))</f>
        <v>2020</v>
      </c>
      <c r="E1175" s="5" t="s">
        <v>2018</v>
      </c>
      <c r="F1175" s="5" t="str">
        <f>TEXT(Feedback[[#This Row],[Checkin Date]],"dddd")</f>
        <v>Saturday</v>
      </c>
      <c r="G1175" s="5" t="str">
        <f>IF(OR(Feedback[[#This Row],[Checkin Day]]="Monday",Feedback[[#This Row],[Checkin Day]]="Tuesday",Feedback[[#This Row],[Checkin Day]]="Wednesday",Feedback[[#This Row],[Checkin Day]]="Thursday"),"Weekdays","Weekends")</f>
        <v>Weekends</v>
      </c>
      <c r="H1175">
        <v>21</v>
      </c>
      <c r="I11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75" t="s">
        <v>1205</v>
      </c>
      <c r="K1175" t="s">
        <v>37</v>
      </c>
      <c r="L1175" s="1">
        <v>34534</v>
      </c>
      <c r="M1175" s="5">
        <f ca="1">DATEDIF(Feedback[[#This Row],[Date of Birth]],TODAY(),"Y")</f>
        <v>30</v>
      </c>
      <c r="N1175" t="s">
        <v>35</v>
      </c>
      <c r="O1175" t="s">
        <v>1992</v>
      </c>
      <c r="P1175">
        <v>2</v>
      </c>
      <c r="Q1175">
        <v>9</v>
      </c>
      <c r="R1175" t="s">
        <v>28</v>
      </c>
      <c r="S1175" t="s">
        <v>28</v>
      </c>
      <c r="T1175" t="s">
        <v>25</v>
      </c>
      <c r="U1175" t="s">
        <v>27</v>
      </c>
      <c r="V1175" t="s">
        <v>24</v>
      </c>
      <c r="W1175" t="s">
        <v>28</v>
      </c>
      <c r="X1175" t="s">
        <v>25</v>
      </c>
      <c r="Y1175" t="s">
        <v>25</v>
      </c>
      <c r="Z1175" s="6">
        <f>VLOOKUP(Feedback[[#This Row],[Staff attitude]],Rating_Range[],2,0)</f>
        <v>5</v>
      </c>
      <c r="AA1175" s="6">
        <f>VLOOKUP(Feedback[[#This Row],[Check-in Process]],Rating_Range[],2,0)</f>
        <v>5</v>
      </c>
      <c r="AB1175" s="6">
        <f>VLOOKUP(Feedback[[#This Row],[Room service]],Rating_Range[],2,0)</f>
        <v>4</v>
      </c>
      <c r="AC1175" s="6">
        <f>VLOOKUP(Feedback[[#This Row],[Room cleanliness]],Rating_Range[],2,0)</f>
        <v>2</v>
      </c>
      <c r="AD1175" s="6">
        <f>VLOOKUP(Feedback[[#This Row],[Food quality]],Rating_Range[],2,0)</f>
        <v>3</v>
      </c>
      <c r="AE1175" s="6">
        <f>VLOOKUP(Feedback[[#This Row],[Variety of food]],Rating_Range[],2,0)</f>
        <v>5</v>
      </c>
      <c r="AF1175" s="6">
        <f>VLOOKUP(Feedback[[#This Row],[Broadband &amp; TV]],Rating_Range[],2,0)</f>
        <v>4</v>
      </c>
      <c r="AG1175" s="6">
        <f>VLOOKUP(Feedback[[#This Row],[Gym]],Rating_Range[],2,0)</f>
        <v>4</v>
      </c>
      <c r="AH1175" s="6">
        <f>AVERAGE(Feedback[[#This Row],[S.A]:[Gymm]])</f>
        <v>4</v>
      </c>
      <c r="AI1175" s="6">
        <f>AVERAGE(Feedback[[#This Row],[S.A]:[C-I-P]])</f>
        <v>5</v>
      </c>
      <c r="AJ1175" s="6">
        <f>AVERAGE(Feedback[[#This Row],[RM_S]:[RM_C]])</f>
        <v>3</v>
      </c>
      <c r="AK1175" s="6">
        <f>AVERAGE(Feedback[[#This Row],[F_Q]:[Var_Food]])</f>
        <v>4</v>
      </c>
      <c r="AL1175" s="6">
        <f>AVERAGE(Feedback[[#This Row],[B &amp; TV]:[Gymm]])</f>
        <v>4</v>
      </c>
    </row>
    <row r="1176" spans="1:38" x14ac:dyDescent="0.3">
      <c r="A1176">
        <v>1175</v>
      </c>
      <c r="B1176" s="1">
        <v>44884</v>
      </c>
      <c r="C1176" s="1">
        <v>44909</v>
      </c>
      <c r="D1176" s="5">
        <f>INT(YEAR(Feedback[[#This Row],[Checkin Date]]))</f>
        <v>2022</v>
      </c>
      <c r="E1176" s="5" t="s">
        <v>2015</v>
      </c>
      <c r="F1176" s="5" t="str">
        <f>TEXT(Feedback[[#This Row],[Checkin Date]],"dddd")</f>
        <v>Saturday</v>
      </c>
      <c r="G1176" s="5" t="str">
        <f>IF(OR(Feedback[[#This Row],[Checkin Day]]="Monday",Feedback[[#This Row],[Checkin Day]]="Tuesday",Feedback[[#This Row],[Checkin Day]]="Wednesday",Feedback[[#This Row],[Checkin Day]]="Thursday"),"Weekdays","Weekends")</f>
        <v>Weekends</v>
      </c>
      <c r="H1176">
        <v>25</v>
      </c>
      <c r="I11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76" t="s">
        <v>1206</v>
      </c>
      <c r="K1176" t="s">
        <v>21</v>
      </c>
      <c r="L1176" s="1">
        <v>30237</v>
      </c>
      <c r="M1176" s="5">
        <f ca="1">DATEDIF(Feedback[[#This Row],[Date of Birth]],TODAY(),"Y")</f>
        <v>42</v>
      </c>
      <c r="N1176" t="s">
        <v>35</v>
      </c>
      <c r="O1176" t="s">
        <v>1990</v>
      </c>
      <c r="P1176">
        <v>5</v>
      </c>
      <c r="Q1176">
        <v>9</v>
      </c>
      <c r="R1176" t="s">
        <v>24</v>
      </c>
      <c r="S1176" t="s">
        <v>28</v>
      </c>
      <c r="T1176" t="s">
        <v>28</v>
      </c>
      <c r="U1176" t="s">
        <v>28</v>
      </c>
      <c r="V1176" t="s">
        <v>24</v>
      </c>
      <c r="W1176" t="s">
        <v>26</v>
      </c>
      <c r="X1176" t="s">
        <v>24</v>
      </c>
      <c r="Y1176" t="s">
        <v>25</v>
      </c>
      <c r="Z1176" s="6">
        <f>VLOOKUP(Feedback[[#This Row],[Staff attitude]],Rating_Range[],2,0)</f>
        <v>3</v>
      </c>
      <c r="AA1176" s="6">
        <f>VLOOKUP(Feedback[[#This Row],[Check-in Process]],Rating_Range[],2,0)</f>
        <v>5</v>
      </c>
      <c r="AB1176" s="6">
        <f>VLOOKUP(Feedback[[#This Row],[Room service]],Rating_Range[],2,0)</f>
        <v>5</v>
      </c>
      <c r="AC1176" s="6">
        <f>VLOOKUP(Feedback[[#This Row],[Room cleanliness]],Rating_Range[],2,0)</f>
        <v>5</v>
      </c>
      <c r="AD1176" s="6">
        <f>VLOOKUP(Feedback[[#This Row],[Food quality]],Rating_Range[],2,0)</f>
        <v>3</v>
      </c>
      <c r="AE1176" s="6">
        <f>VLOOKUP(Feedback[[#This Row],[Variety of food]],Rating_Range[],2,0)</f>
        <v>1</v>
      </c>
      <c r="AF1176" s="6">
        <f>VLOOKUP(Feedback[[#This Row],[Broadband &amp; TV]],Rating_Range[],2,0)</f>
        <v>3</v>
      </c>
      <c r="AG1176" s="6">
        <f>VLOOKUP(Feedback[[#This Row],[Gym]],Rating_Range[],2,0)</f>
        <v>4</v>
      </c>
      <c r="AH1176" s="6">
        <f>AVERAGE(Feedback[[#This Row],[S.A]:[Gymm]])</f>
        <v>3.625</v>
      </c>
      <c r="AI1176" s="6">
        <f>AVERAGE(Feedback[[#This Row],[S.A]:[C-I-P]])</f>
        <v>4</v>
      </c>
      <c r="AJ1176" s="6">
        <f>AVERAGE(Feedback[[#This Row],[RM_S]:[RM_C]])</f>
        <v>5</v>
      </c>
      <c r="AK1176" s="6">
        <f>AVERAGE(Feedback[[#This Row],[F_Q]:[Var_Food]])</f>
        <v>2</v>
      </c>
      <c r="AL1176" s="6">
        <f>AVERAGE(Feedback[[#This Row],[B &amp; TV]:[Gymm]])</f>
        <v>3.5</v>
      </c>
    </row>
    <row r="1177" spans="1:38" x14ac:dyDescent="0.3">
      <c r="A1177">
        <v>1176</v>
      </c>
      <c r="B1177" s="1">
        <v>44819</v>
      </c>
      <c r="C1177" s="1">
        <v>44842</v>
      </c>
      <c r="D1177" s="5">
        <f>INT(YEAR(Feedback[[#This Row],[Checkin Date]]))</f>
        <v>2022</v>
      </c>
      <c r="E1177" s="5" t="s">
        <v>2019</v>
      </c>
      <c r="F1177" s="5" t="str">
        <f>TEXT(Feedback[[#This Row],[Checkin Date]],"dddd")</f>
        <v>Thursday</v>
      </c>
      <c r="G1177" s="5" t="str">
        <f>IF(OR(Feedback[[#This Row],[Checkin Day]]="Monday",Feedback[[#This Row],[Checkin Day]]="Tuesday",Feedback[[#This Row],[Checkin Day]]="Wednesday",Feedback[[#This Row],[Checkin Day]]="Thursday"),"Weekdays","Weekends")</f>
        <v>Weekdays</v>
      </c>
      <c r="H1177">
        <v>23</v>
      </c>
      <c r="I11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77" t="s">
        <v>1207</v>
      </c>
      <c r="K1177" t="s">
        <v>21</v>
      </c>
      <c r="L1177" s="1">
        <v>24364</v>
      </c>
      <c r="M1177" s="5">
        <f ca="1">DATEDIF(Feedback[[#This Row],[Date of Birth]],TODAY(),"Y")</f>
        <v>58</v>
      </c>
      <c r="N1177" t="s">
        <v>35</v>
      </c>
      <c r="O1177" t="s">
        <v>1995</v>
      </c>
      <c r="P1177">
        <v>4</v>
      </c>
      <c r="Q1177">
        <v>9</v>
      </c>
      <c r="R1177" t="s">
        <v>25</v>
      </c>
      <c r="S1177" t="s">
        <v>24</v>
      </c>
      <c r="T1177" t="s">
        <v>25</v>
      </c>
      <c r="U1177" t="s">
        <v>25</v>
      </c>
      <c r="V1177" t="s">
        <v>26</v>
      </c>
      <c r="W1177" t="s">
        <v>26</v>
      </c>
      <c r="X1177" t="s">
        <v>27</v>
      </c>
      <c r="Y1177" t="s">
        <v>27</v>
      </c>
      <c r="Z1177" s="6">
        <f>VLOOKUP(Feedback[[#This Row],[Staff attitude]],Rating_Range[],2,0)</f>
        <v>4</v>
      </c>
      <c r="AA1177" s="6">
        <f>VLOOKUP(Feedback[[#This Row],[Check-in Process]],Rating_Range[],2,0)</f>
        <v>3</v>
      </c>
      <c r="AB1177" s="6">
        <f>VLOOKUP(Feedback[[#This Row],[Room service]],Rating_Range[],2,0)</f>
        <v>4</v>
      </c>
      <c r="AC1177" s="6">
        <f>VLOOKUP(Feedback[[#This Row],[Room cleanliness]],Rating_Range[],2,0)</f>
        <v>4</v>
      </c>
      <c r="AD1177" s="6">
        <f>VLOOKUP(Feedback[[#This Row],[Food quality]],Rating_Range[],2,0)</f>
        <v>1</v>
      </c>
      <c r="AE1177" s="6">
        <f>VLOOKUP(Feedback[[#This Row],[Variety of food]],Rating_Range[],2,0)</f>
        <v>1</v>
      </c>
      <c r="AF1177" s="6">
        <f>VLOOKUP(Feedback[[#This Row],[Broadband &amp; TV]],Rating_Range[],2,0)</f>
        <v>2</v>
      </c>
      <c r="AG1177" s="6">
        <f>VLOOKUP(Feedback[[#This Row],[Gym]],Rating_Range[],2,0)</f>
        <v>2</v>
      </c>
      <c r="AH1177" s="6">
        <f>AVERAGE(Feedback[[#This Row],[S.A]:[Gymm]])</f>
        <v>2.625</v>
      </c>
      <c r="AI1177" s="6">
        <f>AVERAGE(Feedback[[#This Row],[S.A]:[C-I-P]])</f>
        <v>3.5</v>
      </c>
      <c r="AJ1177" s="6">
        <f>AVERAGE(Feedback[[#This Row],[RM_S]:[RM_C]])</f>
        <v>4</v>
      </c>
      <c r="AK1177" s="6">
        <f>AVERAGE(Feedback[[#This Row],[F_Q]:[Var_Food]])</f>
        <v>1</v>
      </c>
      <c r="AL1177" s="6">
        <f>AVERAGE(Feedback[[#This Row],[B &amp; TV]:[Gymm]])</f>
        <v>2</v>
      </c>
    </row>
    <row r="1178" spans="1:38" x14ac:dyDescent="0.3">
      <c r="A1178">
        <v>1177</v>
      </c>
      <c r="B1178" s="1">
        <v>44846</v>
      </c>
      <c r="C1178" s="1">
        <v>44850</v>
      </c>
      <c r="D1178" s="5">
        <f>INT(YEAR(Feedback[[#This Row],[Checkin Date]]))</f>
        <v>2022</v>
      </c>
      <c r="E1178" s="5" t="s">
        <v>2013</v>
      </c>
      <c r="F1178" s="5" t="str">
        <f>TEXT(Feedback[[#This Row],[Checkin Date]],"dddd")</f>
        <v>Wednesday</v>
      </c>
      <c r="G1178" s="5" t="str">
        <f>IF(OR(Feedback[[#This Row],[Checkin Day]]="Monday",Feedback[[#This Row],[Checkin Day]]="Tuesday",Feedback[[#This Row],[Checkin Day]]="Wednesday",Feedback[[#This Row],[Checkin Day]]="Thursday"),"Weekdays","Weekends")</f>
        <v>Weekdays</v>
      </c>
      <c r="H1178">
        <v>4</v>
      </c>
      <c r="I11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178" t="s">
        <v>1208</v>
      </c>
      <c r="K1178" t="s">
        <v>37</v>
      </c>
      <c r="L1178" s="1">
        <v>24745</v>
      </c>
      <c r="M1178" s="5">
        <f ca="1">DATEDIF(Feedback[[#This Row],[Date of Birth]],TODAY(),"Y")</f>
        <v>57</v>
      </c>
      <c r="N1178" t="s">
        <v>22</v>
      </c>
      <c r="O1178" t="s">
        <v>1995</v>
      </c>
      <c r="P1178">
        <v>4</v>
      </c>
      <c r="Q1178">
        <v>9</v>
      </c>
      <c r="R1178" t="s">
        <v>28</v>
      </c>
      <c r="S1178" t="s">
        <v>24</v>
      </c>
      <c r="T1178" t="s">
        <v>25</v>
      </c>
      <c r="U1178" t="s">
        <v>27</v>
      </c>
      <c r="V1178" t="s">
        <v>24</v>
      </c>
      <c r="W1178" t="s">
        <v>26</v>
      </c>
      <c r="X1178" t="s">
        <v>24</v>
      </c>
      <c r="Y1178" t="s">
        <v>25</v>
      </c>
      <c r="Z1178" s="6">
        <f>VLOOKUP(Feedback[[#This Row],[Staff attitude]],Rating_Range[],2,0)</f>
        <v>5</v>
      </c>
      <c r="AA1178" s="6">
        <f>VLOOKUP(Feedback[[#This Row],[Check-in Process]],Rating_Range[],2,0)</f>
        <v>3</v>
      </c>
      <c r="AB1178" s="6">
        <f>VLOOKUP(Feedback[[#This Row],[Room service]],Rating_Range[],2,0)</f>
        <v>4</v>
      </c>
      <c r="AC1178" s="6">
        <f>VLOOKUP(Feedback[[#This Row],[Room cleanliness]],Rating_Range[],2,0)</f>
        <v>2</v>
      </c>
      <c r="AD1178" s="6">
        <f>VLOOKUP(Feedback[[#This Row],[Food quality]],Rating_Range[],2,0)</f>
        <v>3</v>
      </c>
      <c r="AE1178" s="6">
        <f>VLOOKUP(Feedback[[#This Row],[Variety of food]],Rating_Range[],2,0)</f>
        <v>1</v>
      </c>
      <c r="AF1178" s="6">
        <f>VLOOKUP(Feedback[[#This Row],[Broadband &amp; TV]],Rating_Range[],2,0)</f>
        <v>3</v>
      </c>
      <c r="AG1178" s="6">
        <f>VLOOKUP(Feedback[[#This Row],[Gym]],Rating_Range[],2,0)</f>
        <v>4</v>
      </c>
      <c r="AH1178" s="6">
        <f>AVERAGE(Feedback[[#This Row],[S.A]:[Gymm]])</f>
        <v>3.125</v>
      </c>
      <c r="AI1178" s="6">
        <f>AVERAGE(Feedback[[#This Row],[S.A]:[C-I-P]])</f>
        <v>4</v>
      </c>
      <c r="AJ1178" s="6">
        <f>AVERAGE(Feedback[[#This Row],[RM_S]:[RM_C]])</f>
        <v>3</v>
      </c>
      <c r="AK1178" s="6">
        <f>AVERAGE(Feedback[[#This Row],[F_Q]:[Var_Food]])</f>
        <v>2</v>
      </c>
      <c r="AL1178" s="6">
        <f>AVERAGE(Feedback[[#This Row],[B &amp; TV]:[Gymm]])</f>
        <v>3.5</v>
      </c>
    </row>
    <row r="1179" spans="1:38" x14ac:dyDescent="0.3">
      <c r="A1179">
        <v>1178</v>
      </c>
      <c r="B1179" s="1">
        <v>44298</v>
      </c>
      <c r="C1179" s="1">
        <v>44319</v>
      </c>
      <c r="D1179" s="5">
        <f>INT(YEAR(Feedback[[#This Row],[Checkin Date]]))</f>
        <v>2021</v>
      </c>
      <c r="E1179" s="5" t="s">
        <v>2008</v>
      </c>
      <c r="F1179" s="5" t="str">
        <f>TEXT(Feedback[[#This Row],[Checkin Date]],"dddd")</f>
        <v>Monday</v>
      </c>
      <c r="G1179" s="5" t="str">
        <f>IF(OR(Feedback[[#This Row],[Checkin Day]]="Monday",Feedback[[#This Row],[Checkin Day]]="Tuesday",Feedback[[#This Row],[Checkin Day]]="Wednesday",Feedback[[#This Row],[Checkin Day]]="Thursday"),"Weekdays","Weekends")</f>
        <v>Weekdays</v>
      </c>
      <c r="H1179">
        <v>21</v>
      </c>
      <c r="I11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79" t="s">
        <v>1209</v>
      </c>
      <c r="K1179" t="s">
        <v>21</v>
      </c>
      <c r="L1179" s="1">
        <v>26918</v>
      </c>
      <c r="M1179" s="5">
        <f ca="1">DATEDIF(Feedback[[#This Row],[Date of Birth]],TODAY(),"Y")</f>
        <v>51</v>
      </c>
      <c r="N1179" t="s">
        <v>35</v>
      </c>
      <c r="O1179" t="s">
        <v>1990</v>
      </c>
      <c r="P1179">
        <v>4</v>
      </c>
      <c r="Q1179">
        <v>7</v>
      </c>
      <c r="R1179" t="s">
        <v>28</v>
      </c>
      <c r="S1179" t="s">
        <v>28</v>
      </c>
      <c r="T1179" t="s">
        <v>25</v>
      </c>
      <c r="U1179" t="s">
        <v>26</v>
      </c>
      <c r="V1179" t="s">
        <v>25</v>
      </c>
      <c r="W1179" t="s">
        <v>27</v>
      </c>
      <c r="X1179" t="s">
        <v>26</v>
      </c>
      <c r="Y1179" t="s">
        <v>24</v>
      </c>
      <c r="Z1179" s="6">
        <f>VLOOKUP(Feedback[[#This Row],[Staff attitude]],Rating_Range[],2,0)</f>
        <v>5</v>
      </c>
      <c r="AA1179" s="6">
        <f>VLOOKUP(Feedback[[#This Row],[Check-in Process]],Rating_Range[],2,0)</f>
        <v>5</v>
      </c>
      <c r="AB1179" s="6">
        <f>VLOOKUP(Feedback[[#This Row],[Room service]],Rating_Range[],2,0)</f>
        <v>4</v>
      </c>
      <c r="AC1179" s="6">
        <f>VLOOKUP(Feedback[[#This Row],[Room cleanliness]],Rating_Range[],2,0)</f>
        <v>1</v>
      </c>
      <c r="AD1179" s="6">
        <f>VLOOKUP(Feedback[[#This Row],[Food quality]],Rating_Range[],2,0)</f>
        <v>4</v>
      </c>
      <c r="AE1179" s="6">
        <f>VLOOKUP(Feedback[[#This Row],[Variety of food]],Rating_Range[],2,0)</f>
        <v>2</v>
      </c>
      <c r="AF1179" s="6">
        <f>VLOOKUP(Feedback[[#This Row],[Broadband &amp; TV]],Rating_Range[],2,0)</f>
        <v>1</v>
      </c>
      <c r="AG1179" s="6">
        <f>VLOOKUP(Feedback[[#This Row],[Gym]],Rating_Range[],2,0)</f>
        <v>3</v>
      </c>
      <c r="AH1179" s="6">
        <f>AVERAGE(Feedback[[#This Row],[S.A]:[Gymm]])</f>
        <v>3.125</v>
      </c>
      <c r="AI1179" s="6">
        <f>AVERAGE(Feedback[[#This Row],[S.A]:[C-I-P]])</f>
        <v>5</v>
      </c>
      <c r="AJ1179" s="6">
        <f>AVERAGE(Feedback[[#This Row],[RM_S]:[RM_C]])</f>
        <v>2.5</v>
      </c>
      <c r="AK1179" s="6">
        <f>AVERAGE(Feedback[[#This Row],[F_Q]:[Var_Food]])</f>
        <v>3</v>
      </c>
      <c r="AL1179" s="6">
        <f>AVERAGE(Feedback[[#This Row],[B &amp; TV]:[Gymm]])</f>
        <v>2</v>
      </c>
    </row>
    <row r="1180" spans="1:38" x14ac:dyDescent="0.3">
      <c r="A1180">
        <v>1179</v>
      </c>
      <c r="B1180" s="1">
        <v>44722</v>
      </c>
      <c r="C1180" s="1">
        <v>44752</v>
      </c>
      <c r="D1180" s="5">
        <f>INT(YEAR(Feedback[[#This Row],[Checkin Date]]))</f>
        <v>2022</v>
      </c>
      <c r="E1180" s="5" t="s">
        <v>2009</v>
      </c>
      <c r="F1180" s="5" t="str">
        <f>TEXT(Feedback[[#This Row],[Checkin Date]],"dddd")</f>
        <v>Friday</v>
      </c>
      <c r="G1180" s="5" t="str">
        <f>IF(OR(Feedback[[#This Row],[Checkin Day]]="Monday",Feedback[[#This Row],[Checkin Day]]="Tuesday",Feedback[[#This Row],[Checkin Day]]="Wednesday",Feedback[[#This Row],[Checkin Day]]="Thursday"),"Weekdays","Weekends")</f>
        <v>Weekends</v>
      </c>
      <c r="H1180">
        <v>30</v>
      </c>
      <c r="I11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80" t="s">
        <v>1210</v>
      </c>
      <c r="K1180" t="s">
        <v>21</v>
      </c>
      <c r="L1180" s="1">
        <v>18915</v>
      </c>
      <c r="M1180" s="5">
        <f ca="1">DATEDIF(Feedback[[#This Row],[Date of Birth]],TODAY(),"Y")</f>
        <v>73</v>
      </c>
      <c r="N1180" t="s">
        <v>22</v>
      </c>
      <c r="O1180" t="s">
        <v>1995</v>
      </c>
      <c r="P1180">
        <v>4</v>
      </c>
      <c r="Q1180">
        <v>7</v>
      </c>
      <c r="R1180" t="s">
        <v>27</v>
      </c>
      <c r="S1180" t="s">
        <v>27</v>
      </c>
      <c r="T1180" t="s">
        <v>25</v>
      </c>
      <c r="U1180" t="s">
        <v>24</v>
      </c>
      <c r="V1180" t="s">
        <v>26</v>
      </c>
      <c r="W1180" t="s">
        <v>26</v>
      </c>
      <c r="X1180" t="s">
        <v>25</v>
      </c>
      <c r="Y1180" t="s">
        <v>28</v>
      </c>
      <c r="Z1180" s="6">
        <f>VLOOKUP(Feedback[[#This Row],[Staff attitude]],Rating_Range[],2,0)</f>
        <v>2</v>
      </c>
      <c r="AA1180" s="6">
        <f>VLOOKUP(Feedback[[#This Row],[Check-in Process]],Rating_Range[],2,0)</f>
        <v>2</v>
      </c>
      <c r="AB1180" s="6">
        <f>VLOOKUP(Feedback[[#This Row],[Room service]],Rating_Range[],2,0)</f>
        <v>4</v>
      </c>
      <c r="AC1180" s="6">
        <f>VLOOKUP(Feedback[[#This Row],[Room cleanliness]],Rating_Range[],2,0)</f>
        <v>3</v>
      </c>
      <c r="AD1180" s="6">
        <f>VLOOKUP(Feedback[[#This Row],[Food quality]],Rating_Range[],2,0)</f>
        <v>1</v>
      </c>
      <c r="AE1180" s="6">
        <f>VLOOKUP(Feedback[[#This Row],[Variety of food]],Rating_Range[],2,0)</f>
        <v>1</v>
      </c>
      <c r="AF1180" s="6">
        <f>VLOOKUP(Feedback[[#This Row],[Broadband &amp; TV]],Rating_Range[],2,0)</f>
        <v>4</v>
      </c>
      <c r="AG1180" s="6">
        <f>VLOOKUP(Feedback[[#This Row],[Gym]],Rating_Range[],2,0)</f>
        <v>5</v>
      </c>
      <c r="AH1180" s="6">
        <f>AVERAGE(Feedback[[#This Row],[S.A]:[Gymm]])</f>
        <v>2.75</v>
      </c>
      <c r="AI1180" s="6">
        <f>AVERAGE(Feedback[[#This Row],[S.A]:[C-I-P]])</f>
        <v>2</v>
      </c>
      <c r="AJ1180" s="6">
        <f>AVERAGE(Feedback[[#This Row],[RM_S]:[RM_C]])</f>
        <v>3.5</v>
      </c>
      <c r="AK1180" s="6">
        <f>AVERAGE(Feedback[[#This Row],[F_Q]:[Var_Food]])</f>
        <v>1</v>
      </c>
      <c r="AL1180" s="6">
        <f>AVERAGE(Feedback[[#This Row],[B &amp; TV]:[Gymm]])</f>
        <v>4.5</v>
      </c>
    </row>
    <row r="1181" spans="1:38" x14ac:dyDescent="0.3">
      <c r="A1181">
        <v>1180</v>
      </c>
      <c r="B1181" s="1">
        <v>43944</v>
      </c>
      <c r="C1181" s="1">
        <v>43958</v>
      </c>
      <c r="D1181" s="5">
        <f>INT(YEAR(Feedback[[#This Row],[Checkin Date]]))</f>
        <v>2020</v>
      </c>
      <c r="E1181" s="5" t="s">
        <v>2008</v>
      </c>
      <c r="F1181" s="5" t="str">
        <f>TEXT(Feedback[[#This Row],[Checkin Date]],"dddd")</f>
        <v>Thursday</v>
      </c>
      <c r="G1181" s="5" t="str">
        <f>IF(OR(Feedback[[#This Row],[Checkin Day]]="Monday",Feedback[[#This Row],[Checkin Day]]="Tuesday",Feedback[[#This Row],[Checkin Day]]="Wednesday",Feedback[[#This Row],[Checkin Day]]="Thursday"),"Weekdays","Weekends")</f>
        <v>Weekdays</v>
      </c>
      <c r="H1181">
        <v>14</v>
      </c>
      <c r="I11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81" t="s">
        <v>1211</v>
      </c>
      <c r="K1181" t="s">
        <v>21</v>
      </c>
      <c r="L1181" s="1">
        <v>34874</v>
      </c>
      <c r="M1181" s="5">
        <f ca="1">DATEDIF(Feedback[[#This Row],[Date of Birth]],TODAY(),"Y")</f>
        <v>30</v>
      </c>
      <c r="N1181" t="s">
        <v>22</v>
      </c>
      <c r="O1181" t="s">
        <v>23</v>
      </c>
      <c r="P1181">
        <v>3</v>
      </c>
      <c r="Q1181">
        <v>9</v>
      </c>
      <c r="R1181" t="s">
        <v>25</v>
      </c>
      <c r="S1181" t="s">
        <v>25</v>
      </c>
      <c r="T1181" t="s">
        <v>25</v>
      </c>
      <c r="U1181" t="s">
        <v>24</v>
      </c>
      <c r="V1181" t="s">
        <v>24</v>
      </c>
      <c r="W1181" t="s">
        <v>26</v>
      </c>
      <c r="X1181" t="s">
        <v>24</v>
      </c>
      <c r="Y1181" t="s">
        <v>28</v>
      </c>
      <c r="Z1181" s="6">
        <f>VLOOKUP(Feedback[[#This Row],[Staff attitude]],Rating_Range[],2,0)</f>
        <v>4</v>
      </c>
      <c r="AA1181" s="6">
        <f>VLOOKUP(Feedback[[#This Row],[Check-in Process]],Rating_Range[],2,0)</f>
        <v>4</v>
      </c>
      <c r="AB1181" s="6">
        <f>VLOOKUP(Feedback[[#This Row],[Room service]],Rating_Range[],2,0)</f>
        <v>4</v>
      </c>
      <c r="AC1181" s="6">
        <f>VLOOKUP(Feedback[[#This Row],[Room cleanliness]],Rating_Range[],2,0)</f>
        <v>3</v>
      </c>
      <c r="AD1181" s="6">
        <f>VLOOKUP(Feedback[[#This Row],[Food quality]],Rating_Range[],2,0)</f>
        <v>3</v>
      </c>
      <c r="AE1181" s="6">
        <f>VLOOKUP(Feedback[[#This Row],[Variety of food]],Rating_Range[],2,0)</f>
        <v>1</v>
      </c>
      <c r="AF1181" s="6">
        <f>VLOOKUP(Feedback[[#This Row],[Broadband &amp; TV]],Rating_Range[],2,0)</f>
        <v>3</v>
      </c>
      <c r="AG1181" s="6">
        <f>VLOOKUP(Feedback[[#This Row],[Gym]],Rating_Range[],2,0)</f>
        <v>5</v>
      </c>
      <c r="AH1181" s="6">
        <f>AVERAGE(Feedback[[#This Row],[S.A]:[Gymm]])</f>
        <v>3.375</v>
      </c>
      <c r="AI1181" s="6">
        <f>AVERAGE(Feedback[[#This Row],[S.A]:[C-I-P]])</f>
        <v>4</v>
      </c>
      <c r="AJ1181" s="6">
        <f>AVERAGE(Feedback[[#This Row],[RM_S]:[RM_C]])</f>
        <v>3.5</v>
      </c>
      <c r="AK1181" s="6">
        <f>AVERAGE(Feedback[[#This Row],[F_Q]:[Var_Food]])</f>
        <v>2</v>
      </c>
      <c r="AL1181" s="6">
        <f>AVERAGE(Feedback[[#This Row],[B &amp; TV]:[Gymm]])</f>
        <v>4</v>
      </c>
    </row>
    <row r="1182" spans="1:38" x14ac:dyDescent="0.3">
      <c r="A1182">
        <v>1181</v>
      </c>
      <c r="B1182" s="1">
        <v>44222</v>
      </c>
      <c r="C1182" s="1">
        <v>44231</v>
      </c>
      <c r="D1182" s="5">
        <f>INT(YEAR(Feedback[[#This Row],[Checkin Date]]))</f>
        <v>2021</v>
      </c>
      <c r="E1182" s="5" t="s">
        <v>2014</v>
      </c>
      <c r="F1182" s="5" t="str">
        <f>TEXT(Feedback[[#This Row],[Checkin Date]],"dddd")</f>
        <v>Tuesday</v>
      </c>
      <c r="G1182" s="5" t="str">
        <f>IF(OR(Feedback[[#This Row],[Checkin Day]]="Monday",Feedback[[#This Row],[Checkin Day]]="Tuesday",Feedback[[#This Row],[Checkin Day]]="Wednesday",Feedback[[#This Row],[Checkin Day]]="Thursday"),"Weekdays","Weekends")</f>
        <v>Weekdays</v>
      </c>
      <c r="H1182">
        <v>9</v>
      </c>
      <c r="I11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82" t="s">
        <v>1212</v>
      </c>
      <c r="K1182" t="s">
        <v>21</v>
      </c>
      <c r="L1182" s="1">
        <v>26373</v>
      </c>
      <c r="M1182" s="5">
        <f ca="1">DATEDIF(Feedback[[#This Row],[Date of Birth]],TODAY(),"Y")</f>
        <v>53</v>
      </c>
      <c r="N1182" t="s">
        <v>31</v>
      </c>
      <c r="O1182" t="s">
        <v>1994</v>
      </c>
      <c r="P1182">
        <v>3</v>
      </c>
      <c r="Q1182">
        <v>9</v>
      </c>
      <c r="R1182" t="s">
        <v>28</v>
      </c>
      <c r="S1182" t="s">
        <v>25</v>
      </c>
      <c r="T1182" t="s">
        <v>24</v>
      </c>
      <c r="U1182" t="s">
        <v>26</v>
      </c>
      <c r="V1182" t="s">
        <v>25</v>
      </c>
      <c r="W1182" t="s">
        <v>27</v>
      </c>
      <c r="X1182" t="s">
        <v>27</v>
      </c>
      <c r="Y1182" t="s">
        <v>26</v>
      </c>
      <c r="Z1182" s="6">
        <f>VLOOKUP(Feedback[[#This Row],[Staff attitude]],Rating_Range[],2,0)</f>
        <v>5</v>
      </c>
      <c r="AA1182" s="6">
        <f>VLOOKUP(Feedback[[#This Row],[Check-in Process]],Rating_Range[],2,0)</f>
        <v>4</v>
      </c>
      <c r="AB1182" s="6">
        <f>VLOOKUP(Feedback[[#This Row],[Room service]],Rating_Range[],2,0)</f>
        <v>3</v>
      </c>
      <c r="AC1182" s="6">
        <f>VLOOKUP(Feedback[[#This Row],[Room cleanliness]],Rating_Range[],2,0)</f>
        <v>1</v>
      </c>
      <c r="AD1182" s="6">
        <f>VLOOKUP(Feedback[[#This Row],[Food quality]],Rating_Range[],2,0)</f>
        <v>4</v>
      </c>
      <c r="AE1182" s="6">
        <f>VLOOKUP(Feedback[[#This Row],[Variety of food]],Rating_Range[],2,0)</f>
        <v>2</v>
      </c>
      <c r="AF1182" s="6">
        <f>VLOOKUP(Feedback[[#This Row],[Broadband &amp; TV]],Rating_Range[],2,0)</f>
        <v>2</v>
      </c>
      <c r="AG1182" s="6">
        <f>VLOOKUP(Feedback[[#This Row],[Gym]],Rating_Range[],2,0)</f>
        <v>1</v>
      </c>
      <c r="AH1182" s="6">
        <f>AVERAGE(Feedback[[#This Row],[S.A]:[Gymm]])</f>
        <v>2.75</v>
      </c>
      <c r="AI1182" s="6">
        <f>AVERAGE(Feedback[[#This Row],[S.A]:[C-I-P]])</f>
        <v>4.5</v>
      </c>
      <c r="AJ1182" s="6">
        <f>AVERAGE(Feedback[[#This Row],[RM_S]:[RM_C]])</f>
        <v>2</v>
      </c>
      <c r="AK1182" s="6">
        <f>AVERAGE(Feedback[[#This Row],[F_Q]:[Var_Food]])</f>
        <v>3</v>
      </c>
      <c r="AL1182" s="6">
        <f>AVERAGE(Feedback[[#This Row],[B &amp; TV]:[Gymm]])</f>
        <v>1.5</v>
      </c>
    </row>
    <row r="1183" spans="1:38" x14ac:dyDescent="0.3">
      <c r="A1183">
        <v>1182</v>
      </c>
      <c r="B1183" s="1">
        <v>44816</v>
      </c>
      <c r="C1183" s="1">
        <v>44836</v>
      </c>
      <c r="D1183" s="5">
        <f>INT(YEAR(Feedback[[#This Row],[Checkin Date]]))</f>
        <v>2022</v>
      </c>
      <c r="E1183" s="5" t="s">
        <v>2019</v>
      </c>
      <c r="F1183" s="5" t="str">
        <f>TEXT(Feedback[[#This Row],[Checkin Date]],"dddd")</f>
        <v>Monday</v>
      </c>
      <c r="G1183" s="5" t="str">
        <f>IF(OR(Feedback[[#This Row],[Checkin Day]]="Monday",Feedback[[#This Row],[Checkin Day]]="Tuesday",Feedback[[#This Row],[Checkin Day]]="Wednesday",Feedback[[#This Row],[Checkin Day]]="Thursday"),"Weekdays","Weekends")</f>
        <v>Weekdays</v>
      </c>
      <c r="H1183">
        <v>20</v>
      </c>
      <c r="I11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83" t="s">
        <v>1213</v>
      </c>
      <c r="K1183" t="s">
        <v>37</v>
      </c>
      <c r="L1183" s="1">
        <v>18959</v>
      </c>
      <c r="M1183" s="5">
        <f ca="1">DATEDIF(Feedback[[#This Row],[Date of Birth]],TODAY(),"Y")</f>
        <v>73</v>
      </c>
      <c r="N1183" t="s">
        <v>22</v>
      </c>
      <c r="O1183" t="s">
        <v>23</v>
      </c>
      <c r="P1183">
        <v>4</v>
      </c>
      <c r="Q1183">
        <v>8</v>
      </c>
      <c r="R1183" t="s">
        <v>24</v>
      </c>
      <c r="S1183" t="s">
        <v>25</v>
      </c>
      <c r="T1183" t="s">
        <v>24</v>
      </c>
      <c r="U1183" t="s">
        <v>26</v>
      </c>
      <c r="V1183" t="s">
        <v>28</v>
      </c>
      <c r="W1183" t="s">
        <v>27</v>
      </c>
      <c r="X1183" t="s">
        <v>26</v>
      </c>
      <c r="Y1183" t="s">
        <v>27</v>
      </c>
      <c r="Z1183" s="6">
        <f>VLOOKUP(Feedback[[#This Row],[Staff attitude]],Rating_Range[],2,0)</f>
        <v>3</v>
      </c>
      <c r="AA1183" s="6">
        <f>VLOOKUP(Feedback[[#This Row],[Check-in Process]],Rating_Range[],2,0)</f>
        <v>4</v>
      </c>
      <c r="AB1183" s="6">
        <f>VLOOKUP(Feedback[[#This Row],[Room service]],Rating_Range[],2,0)</f>
        <v>3</v>
      </c>
      <c r="AC1183" s="6">
        <f>VLOOKUP(Feedback[[#This Row],[Room cleanliness]],Rating_Range[],2,0)</f>
        <v>1</v>
      </c>
      <c r="AD1183" s="6">
        <f>VLOOKUP(Feedback[[#This Row],[Food quality]],Rating_Range[],2,0)</f>
        <v>5</v>
      </c>
      <c r="AE1183" s="6">
        <f>VLOOKUP(Feedback[[#This Row],[Variety of food]],Rating_Range[],2,0)</f>
        <v>2</v>
      </c>
      <c r="AF1183" s="6">
        <f>VLOOKUP(Feedback[[#This Row],[Broadband &amp; TV]],Rating_Range[],2,0)</f>
        <v>1</v>
      </c>
      <c r="AG1183" s="6">
        <f>VLOOKUP(Feedback[[#This Row],[Gym]],Rating_Range[],2,0)</f>
        <v>2</v>
      </c>
      <c r="AH1183" s="6">
        <f>AVERAGE(Feedback[[#This Row],[S.A]:[Gymm]])</f>
        <v>2.625</v>
      </c>
      <c r="AI1183" s="6">
        <f>AVERAGE(Feedback[[#This Row],[S.A]:[C-I-P]])</f>
        <v>3.5</v>
      </c>
      <c r="AJ1183" s="6">
        <f>AVERAGE(Feedback[[#This Row],[RM_S]:[RM_C]])</f>
        <v>2</v>
      </c>
      <c r="AK1183" s="6">
        <f>AVERAGE(Feedback[[#This Row],[F_Q]:[Var_Food]])</f>
        <v>3.5</v>
      </c>
      <c r="AL1183" s="6">
        <f>AVERAGE(Feedback[[#This Row],[B &amp; TV]:[Gymm]])</f>
        <v>1.5</v>
      </c>
    </row>
    <row r="1184" spans="1:38" x14ac:dyDescent="0.3">
      <c r="A1184">
        <v>1183</v>
      </c>
      <c r="B1184" s="1">
        <v>44365</v>
      </c>
      <c r="C1184" s="1">
        <v>44385</v>
      </c>
      <c r="D1184" s="5">
        <f>INT(YEAR(Feedback[[#This Row],[Checkin Date]]))</f>
        <v>2021</v>
      </c>
      <c r="E1184" s="5" t="s">
        <v>2009</v>
      </c>
      <c r="F1184" s="5" t="str">
        <f>TEXT(Feedback[[#This Row],[Checkin Date]],"dddd")</f>
        <v>Friday</v>
      </c>
      <c r="G1184" s="5" t="str">
        <f>IF(OR(Feedback[[#This Row],[Checkin Day]]="Monday",Feedback[[#This Row],[Checkin Day]]="Tuesday",Feedback[[#This Row],[Checkin Day]]="Wednesday",Feedback[[#This Row],[Checkin Day]]="Thursday"),"Weekdays","Weekends")</f>
        <v>Weekends</v>
      </c>
      <c r="H1184">
        <v>20</v>
      </c>
      <c r="I11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84" t="s">
        <v>1214</v>
      </c>
      <c r="K1184" t="s">
        <v>21</v>
      </c>
      <c r="L1184" s="1">
        <v>28587</v>
      </c>
      <c r="M1184" s="5">
        <f ca="1">DATEDIF(Feedback[[#This Row],[Date of Birth]],TODAY(),"Y")</f>
        <v>47</v>
      </c>
      <c r="N1184" t="s">
        <v>31</v>
      </c>
      <c r="O1184" t="s">
        <v>1995</v>
      </c>
      <c r="P1184">
        <v>1</v>
      </c>
      <c r="Q1184">
        <v>5</v>
      </c>
      <c r="R1184" t="s">
        <v>25</v>
      </c>
      <c r="S1184" t="s">
        <v>25</v>
      </c>
      <c r="T1184" t="s">
        <v>25</v>
      </c>
      <c r="U1184" t="s">
        <v>24</v>
      </c>
      <c r="V1184" t="s">
        <v>28</v>
      </c>
      <c r="W1184" t="s">
        <v>27</v>
      </c>
      <c r="X1184" t="s">
        <v>26</v>
      </c>
      <c r="Y1184" t="s">
        <v>26</v>
      </c>
      <c r="Z1184" s="6">
        <f>VLOOKUP(Feedback[[#This Row],[Staff attitude]],Rating_Range[],2,0)</f>
        <v>4</v>
      </c>
      <c r="AA1184" s="6">
        <f>VLOOKUP(Feedback[[#This Row],[Check-in Process]],Rating_Range[],2,0)</f>
        <v>4</v>
      </c>
      <c r="AB1184" s="6">
        <f>VLOOKUP(Feedback[[#This Row],[Room service]],Rating_Range[],2,0)</f>
        <v>4</v>
      </c>
      <c r="AC1184" s="6">
        <f>VLOOKUP(Feedback[[#This Row],[Room cleanliness]],Rating_Range[],2,0)</f>
        <v>3</v>
      </c>
      <c r="AD1184" s="6">
        <f>VLOOKUP(Feedback[[#This Row],[Food quality]],Rating_Range[],2,0)</f>
        <v>5</v>
      </c>
      <c r="AE1184" s="6">
        <f>VLOOKUP(Feedback[[#This Row],[Variety of food]],Rating_Range[],2,0)</f>
        <v>2</v>
      </c>
      <c r="AF1184" s="6">
        <f>VLOOKUP(Feedback[[#This Row],[Broadband &amp; TV]],Rating_Range[],2,0)</f>
        <v>1</v>
      </c>
      <c r="AG1184" s="6">
        <f>VLOOKUP(Feedback[[#This Row],[Gym]],Rating_Range[],2,0)</f>
        <v>1</v>
      </c>
      <c r="AH1184" s="6">
        <f>AVERAGE(Feedback[[#This Row],[S.A]:[Gymm]])</f>
        <v>3</v>
      </c>
      <c r="AI1184" s="6">
        <f>AVERAGE(Feedback[[#This Row],[S.A]:[C-I-P]])</f>
        <v>4</v>
      </c>
      <c r="AJ1184" s="6">
        <f>AVERAGE(Feedback[[#This Row],[RM_S]:[RM_C]])</f>
        <v>3.5</v>
      </c>
      <c r="AK1184" s="6">
        <f>AVERAGE(Feedback[[#This Row],[F_Q]:[Var_Food]])</f>
        <v>3.5</v>
      </c>
      <c r="AL1184" s="6">
        <f>AVERAGE(Feedback[[#This Row],[B &amp; TV]:[Gymm]])</f>
        <v>1</v>
      </c>
    </row>
    <row r="1185" spans="1:38" x14ac:dyDescent="0.3">
      <c r="A1185">
        <v>1184</v>
      </c>
      <c r="B1185" s="1">
        <v>43847</v>
      </c>
      <c r="C1185" s="1">
        <v>43858</v>
      </c>
      <c r="D1185" s="5">
        <f>INT(YEAR(Feedback[[#This Row],[Checkin Date]]))</f>
        <v>2020</v>
      </c>
      <c r="E1185" s="5" t="s">
        <v>2014</v>
      </c>
      <c r="F1185" s="5" t="str">
        <f>TEXT(Feedback[[#This Row],[Checkin Date]],"dddd")</f>
        <v>Friday</v>
      </c>
      <c r="G1185" s="5" t="str">
        <f>IF(OR(Feedback[[#This Row],[Checkin Day]]="Monday",Feedback[[#This Row],[Checkin Day]]="Tuesday",Feedback[[#This Row],[Checkin Day]]="Wednesday",Feedback[[#This Row],[Checkin Day]]="Thursday"),"Weekdays","Weekends")</f>
        <v>Weekends</v>
      </c>
      <c r="H1185">
        <v>11</v>
      </c>
      <c r="I11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85" t="s">
        <v>1215</v>
      </c>
      <c r="K1185" t="s">
        <v>21</v>
      </c>
      <c r="L1185" s="1">
        <v>27943</v>
      </c>
      <c r="M1185" s="5">
        <f ca="1">DATEDIF(Feedback[[#This Row],[Date of Birth]],TODAY(),"Y")</f>
        <v>48</v>
      </c>
      <c r="N1185" t="s">
        <v>35</v>
      </c>
      <c r="O1185" t="s">
        <v>1995</v>
      </c>
      <c r="P1185">
        <v>5</v>
      </c>
      <c r="Q1185">
        <v>3</v>
      </c>
      <c r="R1185" t="s">
        <v>25</v>
      </c>
      <c r="S1185" t="s">
        <v>24</v>
      </c>
      <c r="T1185" t="s">
        <v>25</v>
      </c>
      <c r="U1185" t="s">
        <v>26</v>
      </c>
      <c r="V1185" t="s">
        <v>24</v>
      </c>
      <c r="W1185" t="s">
        <v>27</v>
      </c>
      <c r="X1185" t="s">
        <v>25</v>
      </c>
      <c r="Y1185" t="s">
        <v>28</v>
      </c>
      <c r="Z1185" s="6">
        <f>VLOOKUP(Feedback[[#This Row],[Staff attitude]],Rating_Range[],2,0)</f>
        <v>4</v>
      </c>
      <c r="AA1185" s="6">
        <f>VLOOKUP(Feedback[[#This Row],[Check-in Process]],Rating_Range[],2,0)</f>
        <v>3</v>
      </c>
      <c r="AB1185" s="6">
        <f>VLOOKUP(Feedback[[#This Row],[Room service]],Rating_Range[],2,0)</f>
        <v>4</v>
      </c>
      <c r="AC1185" s="6">
        <f>VLOOKUP(Feedback[[#This Row],[Room cleanliness]],Rating_Range[],2,0)</f>
        <v>1</v>
      </c>
      <c r="AD1185" s="6">
        <f>VLOOKUP(Feedback[[#This Row],[Food quality]],Rating_Range[],2,0)</f>
        <v>3</v>
      </c>
      <c r="AE1185" s="6">
        <f>VLOOKUP(Feedback[[#This Row],[Variety of food]],Rating_Range[],2,0)</f>
        <v>2</v>
      </c>
      <c r="AF1185" s="6">
        <f>VLOOKUP(Feedback[[#This Row],[Broadband &amp; TV]],Rating_Range[],2,0)</f>
        <v>4</v>
      </c>
      <c r="AG1185" s="6">
        <f>VLOOKUP(Feedback[[#This Row],[Gym]],Rating_Range[],2,0)</f>
        <v>5</v>
      </c>
      <c r="AH1185" s="6">
        <f>AVERAGE(Feedback[[#This Row],[S.A]:[Gymm]])</f>
        <v>3.25</v>
      </c>
      <c r="AI1185" s="6">
        <f>AVERAGE(Feedback[[#This Row],[S.A]:[C-I-P]])</f>
        <v>3.5</v>
      </c>
      <c r="AJ1185" s="6">
        <f>AVERAGE(Feedback[[#This Row],[RM_S]:[RM_C]])</f>
        <v>2.5</v>
      </c>
      <c r="AK1185" s="6">
        <f>AVERAGE(Feedback[[#This Row],[F_Q]:[Var_Food]])</f>
        <v>2.5</v>
      </c>
      <c r="AL1185" s="6">
        <f>AVERAGE(Feedback[[#This Row],[B &amp; TV]:[Gymm]])</f>
        <v>4.5</v>
      </c>
    </row>
    <row r="1186" spans="1:38" x14ac:dyDescent="0.3">
      <c r="A1186">
        <v>1185</v>
      </c>
      <c r="B1186" s="1">
        <v>44659</v>
      </c>
      <c r="C1186" s="1">
        <v>44665</v>
      </c>
      <c r="D1186" s="5">
        <f>INT(YEAR(Feedback[[#This Row],[Checkin Date]]))</f>
        <v>2022</v>
      </c>
      <c r="E1186" s="5" t="s">
        <v>2008</v>
      </c>
      <c r="F1186" s="5" t="str">
        <f>TEXT(Feedback[[#This Row],[Checkin Date]],"dddd")</f>
        <v>Friday</v>
      </c>
      <c r="G1186" s="5" t="str">
        <f>IF(OR(Feedback[[#This Row],[Checkin Day]]="Monday",Feedback[[#This Row],[Checkin Day]]="Tuesday",Feedback[[#This Row],[Checkin Day]]="Wednesday",Feedback[[#This Row],[Checkin Day]]="Thursday"),"Weekdays","Weekends")</f>
        <v>Weekends</v>
      </c>
      <c r="H1186">
        <v>6</v>
      </c>
      <c r="I11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86" t="s">
        <v>1216</v>
      </c>
      <c r="K1186" t="s">
        <v>21</v>
      </c>
      <c r="L1186" s="1">
        <v>34817</v>
      </c>
      <c r="M1186" s="5">
        <f ca="1">DATEDIF(Feedback[[#This Row],[Date of Birth]],TODAY(),"Y")</f>
        <v>30</v>
      </c>
      <c r="N1186" t="s">
        <v>31</v>
      </c>
      <c r="O1186" t="s">
        <v>1992</v>
      </c>
      <c r="P1186">
        <v>5</v>
      </c>
      <c r="Q1186">
        <v>4</v>
      </c>
      <c r="R1186" t="s">
        <v>24</v>
      </c>
      <c r="S1186" t="s">
        <v>28</v>
      </c>
      <c r="T1186" t="s">
        <v>24</v>
      </c>
      <c r="U1186" t="s">
        <v>27</v>
      </c>
      <c r="V1186" t="s">
        <v>28</v>
      </c>
      <c r="W1186" t="s">
        <v>26</v>
      </c>
      <c r="X1186" t="s">
        <v>26</v>
      </c>
      <c r="Y1186" t="s">
        <v>25</v>
      </c>
      <c r="Z1186" s="6">
        <f>VLOOKUP(Feedback[[#This Row],[Staff attitude]],Rating_Range[],2,0)</f>
        <v>3</v>
      </c>
      <c r="AA1186" s="6">
        <f>VLOOKUP(Feedback[[#This Row],[Check-in Process]],Rating_Range[],2,0)</f>
        <v>5</v>
      </c>
      <c r="AB1186" s="6">
        <f>VLOOKUP(Feedback[[#This Row],[Room service]],Rating_Range[],2,0)</f>
        <v>3</v>
      </c>
      <c r="AC1186" s="6">
        <f>VLOOKUP(Feedback[[#This Row],[Room cleanliness]],Rating_Range[],2,0)</f>
        <v>2</v>
      </c>
      <c r="AD1186" s="6">
        <f>VLOOKUP(Feedback[[#This Row],[Food quality]],Rating_Range[],2,0)</f>
        <v>5</v>
      </c>
      <c r="AE1186" s="6">
        <f>VLOOKUP(Feedback[[#This Row],[Variety of food]],Rating_Range[],2,0)</f>
        <v>1</v>
      </c>
      <c r="AF1186" s="6">
        <f>VLOOKUP(Feedback[[#This Row],[Broadband &amp; TV]],Rating_Range[],2,0)</f>
        <v>1</v>
      </c>
      <c r="AG1186" s="6">
        <f>VLOOKUP(Feedback[[#This Row],[Gym]],Rating_Range[],2,0)</f>
        <v>4</v>
      </c>
      <c r="AH1186" s="6">
        <f>AVERAGE(Feedback[[#This Row],[S.A]:[Gymm]])</f>
        <v>3</v>
      </c>
      <c r="AI1186" s="6">
        <f>AVERAGE(Feedback[[#This Row],[S.A]:[C-I-P]])</f>
        <v>4</v>
      </c>
      <c r="AJ1186" s="6">
        <f>AVERAGE(Feedback[[#This Row],[RM_S]:[RM_C]])</f>
        <v>2.5</v>
      </c>
      <c r="AK1186" s="6">
        <f>AVERAGE(Feedback[[#This Row],[F_Q]:[Var_Food]])</f>
        <v>3</v>
      </c>
      <c r="AL1186" s="6">
        <f>AVERAGE(Feedback[[#This Row],[B &amp; TV]:[Gymm]])</f>
        <v>2.5</v>
      </c>
    </row>
    <row r="1187" spans="1:38" x14ac:dyDescent="0.3">
      <c r="A1187">
        <v>1186</v>
      </c>
      <c r="B1187" s="1">
        <v>44510</v>
      </c>
      <c r="C1187" s="1">
        <v>44537</v>
      </c>
      <c r="D1187" s="5">
        <f>INT(YEAR(Feedback[[#This Row],[Checkin Date]]))</f>
        <v>2021</v>
      </c>
      <c r="E1187" s="5" t="s">
        <v>2015</v>
      </c>
      <c r="F1187" s="5" t="str">
        <f>TEXT(Feedback[[#This Row],[Checkin Date]],"dddd")</f>
        <v>Wednesday</v>
      </c>
      <c r="G1187" s="5" t="str">
        <f>IF(OR(Feedback[[#This Row],[Checkin Day]]="Monday",Feedback[[#This Row],[Checkin Day]]="Tuesday",Feedback[[#This Row],[Checkin Day]]="Wednesday",Feedback[[#This Row],[Checkin Day]]="Thursday"),"Weekdays","Weekends")</f>
        <v>Weekdays</v>
      </c>
      <c r="H1187">
        <v>27</v>
      </c>
      <c r="I11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87" t="s">
        <v>1217</v>
      </c>
      <c r="K1187" t="s">
        <v>37</v>
      </c>
      <c r="L1187" s="1">
        <v>31191</v>
      </c>
      <c r="M1187" s="5">
        <f ca="1">DATEDIF(Feedback[[#This Row],[Date of Birth]],TODAY(),"Y")</f>
        <v>40</v>
      </c>
      <c r="N1187" t="s">
        <v>22</v>
      </c>
      <c r="O1187" t="s">
        <v>23</v>
      </c>
      <c r="P1187">
        <v>4</v>
      </c>
      <c r="Q1187">
        <v>9</v>
      </c>
      <c r="R1187" t="s">
        <v>24</v>
      </c>
      <c r="S1187" t="s">
        <v>24</v>
      </c>
      <c r="T1187" t="s">
        <v>28</v>
      </c>
      <c r="U1187" t="s">
        <v>26</v>
      </c>
      <c r="V1187" t="s">
        <v>26</v>
      </c>
      <c r="W1187" t="s">
        <v>27</v>
      </c>
      <c r="X1187" t="s">
        <v>26</v>
      </c>
      <c r="Y1187" t="s">
        <v>28</v>
      </c>
      <c r="Z1187" s="6">
        <f>VLOOKUP(Feedback[[#This Row],[Staff attitude]],Rating_Range[],2,0)</f>
        <v>3</v>
      </c>
      <c r="AA1187" s="6">
        <f>VLOOKUP(Feedback[[#This Row],[Check-in Process]],Rating_Range[],2,0)</f>
        <v>3</v>
      </c>
      <c r="AB1187" s="6">
        <f>VLOOKUP(Feedback[[#This Row],[Room service]],Rating_Range[],2,0)</f>
        <v>5</v>
      </c>
      <c r="AC1187" s="6">
        <f>VLOOKUP(Feedback[[#This Row],[Room cleanliness]],Rating_Range[],2,0)</f>
        <v>1</v>
      </c>
      <c r="AD1187" s="6">
        <f>VLOOKUP(Feedback[[#This Row],[Food quality]],Rating_Range[],2,0)</f>
        <v>1</v>
      </c>
      <c r="AE1187" s="6">
        <f>VLOOKUP(Feedback[[#This Row],[Variety of food]],Rating_Range[],2,0)</f>
        <v>2</v>
      </c>
      <c r="AF1187" s="6">
        <f>VLOOKUP(Feedback[[#This Row],[Broadband &amp; TV]],Rating_Range[],2,0)</f>
        <v>1</v>
      </c>
      <c r="AG1187" s="6">
        <f>VLOOKUP(Feedback[[#This Row],[Gym]],Rating_Range[],2,0)</f>
        <v>5</v>
      </c>
      <c r="AH1187" s="6">
        <f>AVERAGE(Feedback[[#This Row],[S.A]:[Gymm]])</f>
        <v>2.625</v>
      </c>
      <c r="AI1187" s="6">
        <f>AVERAGE(Feedback[[#This Row],[S.A]:[C-I-P]])</f>
        <v>3</v>
      </c>
      <c r="AJ1187" s="6">
        <f>AVERAGE(Feedback[[#This Row],[RM_S]:[RM_C]])</f>
        <v>3</v>
      </c>
      <c r="AK1187" s="6">
        <f>AVERAGE(Feedback[[#This Row],[F_Q]:[Var_Food]])</f>
        <v>1.5</v>
      </c>
      <c r="AL1187" s="6">
        <f>AVERAGE(Feedback[[#This Row],[B &amp; TV]:[Gymm]])</f>
        <v>3</v>
      </c>
    </row>
    <row r="1188" spans="1:38" x14ac:dyDescent="0.3">
      <c r="A1188">
        <v>1187</v>
      </c>
      <c r="B1188" s="1">
        <v>44713</v>
      </c>
      <c r="C1188" s="1">
        <v>44733</v>
      </c>
      <c r="D1188" s="5">
        <f>INT(YEAR(Feedback[[#This Row],[Checkin Date]]))</f>
        <v>2022</v>
      </c>
      <c r="E1188" s="5" t="s">
        <v>2009</v>
      </c>
      <c r="F1188" s="5" t="str">
        <f>TEXT(Feedback[[#This Row],[Checkin Date]],"dddd")</f>
        <v>Wednesday</v>
      </c>
      <c r="G1188" s="5" t="str">
        <f>IF(OR(Feedback[[#This Row],[Checkin Day]]="Monday",Feedback[[#This Row],[Checkin Day]]="Tuesday",Feedback[[#This Row],[Checkin Day]]="Wednesday",Feedback[[#This Row],[Checkin Day]]="Thursday"),"Weekdays","Weekends")</f>
        <v>Weekdays</v>
      </c>
      <c r="H1188">
        <v>20</v>
      </c>
      <c r="I11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88" t="s">
        <v>1218</v>
      </c>
      <c r="K1188" t="s">
        <v>37</v>
      </c>
      <c r="L1188" s="1">
        <v>24866</v>
      </c>
      <c r="M1188" s="5">
        <f ca="1">DATEDIF(Feedback[[#This Row],[Date of Birth]],TODAY(),"Y")</f>
        <v>57</v>
      </c>
      <c r="N1188" t="s">
        <v>31</v>
      </c>
      <c r="O1188" t="s">
        <v>1995</v>
      </c>
      <c r="P1188">
        <v>4</v>
      </c>
      <c r="Q1188">
        <v>7</v>
      </c>
      <c r="R1188" t="s">
        <v>24</v>
      </c>
      <c r="S1188" t="s">
        <v>28</v>
      </c>
      <c r="T1188" t="s">
        <v>24</v>
      </c>
      <c r="U1188" t="s">
        <v>27</v>
      </c>
      <c r="V1188" t="s">
        <v>27</v>
      </c>
      <c r="W1188" t="s">
        <v>24</v>
      </c>
      <c r="X1188" t="s">
        <v>27</v>
      </c>
      <c r="Y1188" t="s">
        <v>26</v>
      </c>
      <c r="Z1188" s="6">
        <f>VLOOKUP(Feedback[[#This Row],[Staff attitude]],Rating_Range[],2,0)</f>
        <v>3</v>
      </c>
      <c r="AA1188" s="6">
        <f>VLOOKUP(Feedback[[#This Row],[Check-in Process]],Rating_Range[],2,0)</f>
        <v>5</v>
      </c>
      <c r="AB1188" s="6">
        <f>VLOOKUP(Feedback[[#This Row],[Room service]],Rating_Range[],2,0)</f>
        <v>3</v>
      </c>
      <c r="AC1188" s="6">
        <f>VLOOKUP(Feedback[[#This Row],[Room cleanliness]],Rating_Range[],2,0)</f>
        <v>2</v>
      </c>
      <c r="AD1188" s="6">
        <f>VLOOKUP(Feedback[[#This Row],[Food quality]],Rating_Range[],2,0)</f>
        <v>2</v>
      </c>
      <c r="AE1188" s="6">
        <f>VLOOKUP(Feedback[[#This Row],[Variety of food]],Rating_Range[],2,0)</f>
        <v>3</v>
      </c>
      <c r="AF1188" s="6">
        <f>VLOOKUP(Feedback[[#This Row],[Broadband &amp; TV]],Rating_Range[],2,0)</f>
        <v>2</v>
      </c>
      <c r="AG1188" s="6">
        <f>VLOOKUP(Feedback[[#This Row],[Gym]],Rating_Range[],2,0)</f>
        <v>1</v>
      </c>
      <c r="AH1188" s="6">
        <f>AVERAGE(Feedback[[#This Row],[S.A]:[Gymm]])</f>
        <v>2.625</v>
      </c>
      <c r="AI1188" s="6">
        <f>AVERAGE(Feedback[[#This Row],[S.A]:[C-I-P]])</f>
        <v>4</v>
      </c>
      <c r="AJ1188" s="6">
        <f>AVERAGE(Feedback[[#This Row],[RM_S]:[RM_C]])</f>
        <v>2.5</v>
      </c>
      <c r="AK1188" s="6">
        <f>AVERAGE(Feedback[[#This Row],[F_Q]:[Var_Food]])</f>
        <v>2.5</v>
      </c>
      <c r="AL1188" s="6">
        <f>AVERAGE(Feedback[[#This Row],[B &amp; TV]:[Gymm]])</f>
        <v>1.5</v>
      </c>
    </row>
    <row r="1189" spans="1:38" x14ac:dyDescent="0.3">
      <c r="A1189">
        <v>1188</v>
      </c>
      <c r="B1189" s="1">
        <v>44788</v>
      </c>
      <c r="C1189" s="1">
        <v>44795</v>
      </c>
      <c r="D1189" s="5">
        <f>INT(YEAR(Feedback[[#This Row],[Checkin Date]]))</f>
        <v>2022</v>
      </c>
      <c r="E1189" s="5" t="s">
        <v>2012</v>
      </c>
      <c r="F1189" s="5" t="str">
        <f>TEXT(Feedback[[#This Row],[Checkin Date]],"dddd")</f>
        <v>Monday</v>
      </c>
      <c r="G1189" s="5" t="str">
        <f>IF(OR(Feedback[[#This Row],[Checkin Day]]="Monday",Feedback[[#This Row],[Checkin Day]]="Tuesday",Feedback[[#This Row],[Checkin Day]]="Wednesday",Feedback[[#This Row],[Checkin Day]]="Thursday"),"Weekdays","Weekends")</f>
        <v>Weekdays</v>
      </c>
      <c r="H1189">
        <v>7</v>
      </c>
      <c r="I11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89" t="s">
        <v>1219</v>
      </c>
      <c r="K1189" t="s">
        <v>37</v>
      </c>
      <c r="L1189" s="1">
        <v>19537</v>
      </c>
      <c r="M1189" s="5">
        <f ca="1">DATEDIF(Feedback[[#This Row],[Date of Birth]],TODAY(),"Y")</f>
        <v>72</v>
      </c>
      <c r="N1189" t="s">
        <v>31</v>
      </c>
      <c r="O1189" t="s">
        <v>1992</v>
      </c>
      <c r="P1189">
        <v>5</v>
      </c>
      <c r="Q1189">
        <v>5</v>
      </c>
      <c r="R1189" t="s">
        <v>24</v>
      </c>
      <c r="S1189" t="s">
        <v>25</v>
      </c>
      <c r="T1189" t="s">
        <v>28</v>
      </c>
      <c r="U1189" t="s">
        <v>24</v>
      </c>
      <c r="V1189" t="s">
        <v>24</v>
      </c>
      <c r="W1189" t="s">
        <v>28</v>
      </c>
      <c r="X1189" t="s">
        <v>26</v>
      </c>
      <c r="Y1189" t="s">
        <v>28</v>
      </c>
      <c r="Z1189" s="6">
        <f>VLOOKUP(Feedback[[#This Row],[Staff attitude]],Rating_Range[],2,0)</f>
        <v>3</v>
      </c>
      <c r="AA1189" s="6">
        <f>VLOOKUP(Feedback[[#This Row],[Check-in Process]],Rating_Range[],2,0)</f>
        <v>4</v>
      </c>
      <c r="AB1189" s="6">
        <f>VLOOKUP(Feedback[[#This Row],[Room service]],Rating_Range[],2,0)</f>
        <v>5</v>
      </c>
      <c r="AC1189" s="6">
        <f>VLOOKUP(Feedback[[#This Row],[Room cleanliness]],Rating_Range[],2,0)</f>
        <v>3</v>
      </c>
      <c r="AD1189" s="6">
        <f>VLOOKUP(Feedback[[#This Row],[Food quality]],Rating_Range[],2,0)</f>
        <v>3</v>
      </c>
      <c r="AE1189" s="6">
        <f>VLOOKUP(Feedback[[#This Row],[Variety of food]],Rating_Range[],2,0)</f>
        <v>5</v>
      </c>
      <c r="AF1189" s="6">
        <f>VLOOKUP(Feedback[[#This Row],[Broadband &amp; TV]],Rating_Range[],2,0)</f>
        <v>1</v>
      </c>
      <c r="AG1189" s="6">
        <f>VLOOKUP(Feedback[[#This Row],[Gym]],Rating_Range[],2,0)</f>
        <v>5</v>
      </c>
      <c r="AH1189" s="6">
        <f>AVERAGE(Feedback[[#This Row],[S.A]:[Gymm]])</f>
        <v>3.625</v>
      </c>
      <c r="AI1189" s="6">
        <f>AVERAGE(Feedback[[#This Row],[S.A]:[C-I-P]])</f>
        <v>3.5</v>
      </c>
      <c r="AJ1189" s="6">
        <f>AVERAGE(Feedback[[#This Row],[RM_S]:[RM_C]])</f>
        <v>4</v>
      </c>
      <c r="AK1189" s="6">
        <f>AVERAGE(Feedback[[#This Row],[F_Q]:[Var_Food]])</f>
        <v>4</v>
      </c>
      <c r="AL1189" s="6">
        <f>AVERAGE(Feedback[[#This Row],[B &amp; TV]:[Gymm]])</f>
        <v>3</v>
      </c>
    </row>
    <row r="1190" spans="1:38" x14ac:dyDescent="0.3">
      <c r="A1190">
        <v>1189</v>
      </c>
      <c r="B1190" s="1">
        <v>44528</v>
      </c>
      <c r="C1190" s="1">
        <v>44557</v>
      </c>
      <c r="D1190" s="5">
        <f>INT(YEAR(Feedback[[#This Row],[Checkin Date]]))</f>
        <v>2021</v>
      </c>
      <c r="E1190" s="5" t="s">
        <v>2015</v>
      </c>
      <c r="F1190" s="5" t="str">
        <f>TEXT(Feedback[[#This Row],[Checkin Date]],"dddd")</f>
        <v>Sunday</v>
      </c>
      <c r="G1190" s="5" t="str">
        <f>IF(OR(Feedback[[#This Row],[Checkin Day]]="Monday",Feedback[[#This Row],[Checkin Day]]="Tuesday",Feedback[[#This Row],[Checkin Day]]="Wednesday",Feedback[[#This Row],[Checkin Day]]="Thursday"),"Weekdays","Weekends")</f>
        <v>Weekends</v>
      </c>
      <c r="H1190">
        <v>29</v>
      </c>
      <c r="I11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90" t="s">
        <v>1220</v>
      </c>
      <c r="K1190" t="s">
        <v>21</v>
      </c>
      <c r="L1190" s="1">
        <v>21568</v>
      </c>
      <c r="M1190" s="5">
        <f ca="1">DATEDIF(Feedback[[#This Row],[Date of Birth]],TODAY(),"Y")</f>
        <v>66</v>
      </c>
      <c r="N1190" t="s">
        <v>31</v>
      </c>
      <c r="O1190" t="s">
        <v>1992</v>
      </c>
      <c r="P1190">
        <v>4</v>
      </c>
      <c r="Q1190">
        <v>9</v>
      </c>
      <c r="R1190" t="s">
        <v>24</v>
      </c>
      <c r="S1190" t="s">
        <v>26</v>
      </c>
      <c r="T1190" t="s">
        <v>28</v>
      </c>
      <c r="U1190" t="s">
        <v>27</v>
      </c>
      <c r="V1190" t="s">
        <v>28</v>
      </c>
      <c r="W1190" t="s">
        <v>27</v>
      </c>
      <c r="X1190" t="s">
        <v>24</v>
      </c>
      <c r="Y1190" t="s">
        <v>24</v>
      </c>
      <c r="Z1190" s="6">
        <f>VLOOKUP(Feedback[[#This Row],[Staff attitude]],Rating_Range[],2,0)</f>
        <v>3</v>
      </c>
      <c r="AA1190" s="6">
        <f>VLOOKUP(Feedback[[#This Row],[Check-in Process]],Rating_Range[],2,0)</f>
        <v>1</v>
      </c>
      <c r="AB1190" s="6">
        <f>VLOOKUP(Feedback[[#This Row],[Room service]],Rating_Range[],2,0)</f>
        <v>5</v>
      </c>
      <c r="AC1190" s="6">
        <f>VLOOKUP(Feedback[[#This Row],[Room cleanliness]],Rating_Range[],2,0)</f>
        <v>2</v>
      </c>
      <c r="AD1190" s="6">
        <f>VLOOKUP(Feedback[[#This Row],[Food quality]],Rating_Range[],2,0)</f>
        <v>5</v>
      </c>
      <c r="AE1190" s="6">
        <f>VLOOKUP(Feedback[[#This Row],[Variety of food]],Rating_Range[],2,0)</f>
        <v>2</v>
      </c>
      <c r="AF1190" s="6">
        <f>VLOOKUP(Feedback[[#This Row],[Broadband &amp; TV]],Rating_Range[],2,0)</f>
        <v>3</v>
      </c>
      <c r="AG1190" s="6">
        <f>VLOOKUP(Feedback[[#This Row],[Gym]],Rating_Range[],2,0)</f>
        <v>3</v>
      </c>
      <c r="AH1190" s="6">
        <f>AVERAGE(Feedback[[#This Row],[S.A]:[Gymm]])</f>
        <v>3</v>
      </c>
      <c r="AI1190" s="6">
        <f>AVERAGE(Feedback[[#This Row],[S.A]:[C-I-P]])</f>
        <v>2</v>
      </c>
      <c r="AJ1190" s="6">
        <f>AVERAGE(Feedback[[#This Row],[RM_S]:[RM_C]])</f>
        <v>3.5</v>
      </c>
      <c r="AK1190" s="6">
        <f>AVERAGE(Feedback[[#This Row],[F_Q]:[Var_Food]])</f>
        <v>3.5</v>
      </c>
      <c r="AL1190" s="6">
        <f>AVERAGE(Feedback[[#This Row],[B &amp; TV]:[Gymm]])</f>
        <v>3</v>
      </c>
    </row>
    <row r="1191" spans="1:38" x14ac:dyDescent="0.3">
      <c r="A1191">
        <v>1190</v>
      </c>
      <c r="B1191" s="1">
        <v>43905</v>
      </c>
      <c r="C1191" s="1">
        <v>43917</v>
      </c>
      <c r="D1191" s="5">
        <f>INT(YEAR(Feedback[[#This Row],[Checkin Date]]))</f>
        <v>2020</v>
      </c>
      <c r="E1191" s="5" t="s">
        <v>2017</v>
      </c>
      <c r="F1191" s="5" t="str">
        <f>TEXT(Feedback[[#This Row],[Checkin Date]],"dddd")</f>
        <v>Sunday</v>
      </c>
      <c r="G1191" s="5" t="str">
        <f>IF(OR(Feedback[[#This Row],[Checkin Day]]="Monday",Feedback[[#This Row],[Checkin Day]]="Tuesday",Feedback[[#This Row],[Checkin Day]]="Wednesday",Feedback[[#This Row],[Checkin Day]]="Thursday"),"Weekdays","Weekends")</f>
        <v>Weekends</v>
      </c>
      <c r="H1191">
        <v>12</v>
      </c>
      <c r="I11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91" t="s">
        <v>1221</v>
      </c>
      <c r="K1191" t="s">
        <v>21</v>
      </c>
      <c r="L1191" s="1">
        <v>24020</v>
      </c>
      <c r="M1191" s="5">
        <f ca="1">DATEDIF(Feedback[[#This Row],[Date of Birth]],TODAY(),"Y")</f>
        <v>59</v>
      </c>
      <c r="N1191" t="s">
        <v>22</v>
      </c>
      <c r="O1191" t="s">
        <v>23</v>
      </c>
      <c r="P1191">
        <v>5</v>
      </c>
      <c r="Q1191">
        <v>8</v>
      </c>
      <c r="R1191" t="s">
        <v>24</v>
      </c>
      <c r="S1191" t="s">
        <v>26</v>
      </c>
      <c r="T1191" t="s">
        <v>24</v>
      </c>
      <c r="U1191" t="s">
        <v>26</v>
      </c>
      <c r="V1191" t="s">
        <v>26</v>
      </c>
      <c r="W1191" t="s">
        <v>27</v>
      </c>
      <c r="X1191" t="s">
        <v>27</v>
      </c>
      <c r="Y1191" t="s">
        <v>24</v>
      </c>
      <c r="Z1191" s="6">
        <f>VLOOKUP(Feedback[[#This Row],[Staff attitude]],Rating_Range[],2,0)</f>
        <v>3</v>
      </c>
      <c r="AA1191" s="6">
        <f>VLOOKUP(Feedback[[#This Row],[Check-in Process]],Rating_Range[],2,0)</f>
        <v>1</v>
      </c>
      <c r="AB1191" s="6">
        <f>VLOOKUP(Feedback[[#This Row],[Room service]],Rating_Range[],2,0)</f>
        <v>3</v>
      </c>
      <c r="AC1191" s="6">
        <f>VLOOKUP(Feedback[[#This Row],[Room cleanliness]],Rating_Range[],2,0)</f>
        <v>1</v>
      </c>
      <c r="AD1191" s="6">
        <f>VLOOKUP(Feedback[[#This Row],[Food quality]],Rating_Range[],2,0)</f>
        <v>1</v>
      </c>
      <c r="AE1191" s="6">
        <f>VLOOKUP(Feedback[[#This Row],[Variety of food]],Rating_Range[],2,0)</f>
        <v>2</v>
      </c>
      <c r="AF1191" s="6">
        <f>VLOOKUP(Feedback[[#This Row],[Broadband &amp; TV]],Rating_Range[],2,0)</f>
        <v>2</v>
      </c>
      <c r="AG1191" s="6">
        <f>VLOOKUP(Feedback[[#This Row],[Gym]],Rating_Range[],2,0)</f>
        <v>3</v>
      </c>
      <c r="AH1191" s="6">
        <f>AVERAGE(Feedback[[#This Row],[S.A]:[Gymm]])</f>
        <v>2</v>
      </c>
      <c r="AI1191" s="6">
        <f>AVERAGE(Feedback[[#This Row],[S.A]:[C-I-P]])</f>
        <v>2</v>
      </c>
      <c r="AJ1191" s="6">
        <f>AVERAGE(Feedback[[#This Row],[RM_S]:[RM_C]])</f>
        <v>2</v>
      </c>
      <c r="AK1191" s="6">
        <f>AVERAGE(Feedback[[#This Row],[F_Q]:[Var_Food]])</f>
        <v>1.5</v>
      </c>
      <c r="AL1191" s="6">
        <f>AVERAGE(Feedback[[#This Row],[B &amp; TV]:[Gymm]])</f>
        <v>2.5</v>
      </c>
    </row>
    <row r="1192" spans="1:38" x14ac:dyDescent="0.3">
      <c r="A1192">
        <v>1191</v>
      </c>
      <c r="B1192" s="1">
        <v>44413</v>
      </c>
      <c r="C1192" s="1">
        <v>44424</v>
      </c>
      <c r="D1192" s="5">
        <f>INT(YEAR(Feedback[[#This Row],[Checkin Date]]))</f>
        <v>2021</v>
      </c>
      <c r="E1192" s="5" t="s">
        <v>2012</v>
      </c>
      <c r="F1192" s="5" t="str">
        <f>TEXT(Feedback[[#This Row],[Checkin Date]],"dddd")</f>
        <v>Thursday</v>
      </c>
      <c r="G1192" s="5" t="str">
        <f>IF(OR(Feedback[[#This Row],[Checkin Day]]="Monday",Feedback[[#This Row],[Checkin Day]]="Tuesday",Feedback[[#This Row],[Checkin Day]]="Wednesday",Feedback[[#This Row],[Checkin Day]]="Thursday"),"Weekdays","Weekends")</f>
        <v>Weekdays</v>
      </c>
      <c r="H1192">
        <v>11</v>
      </c>
      <c r="I11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92" t="s">
        <v>1222</v>
      </c>
      <c r="K1192" t="s">
        <v>37</v>
      </c>
      <c r="L1192" s="1">
        <v>21783</v>
      </c>
      <c r="M1192" s="5">
        <f ca="1">DATEDIF(Feedback[[#This Row],[Date of Birth]],TODAY(),"Y")</f>
        <v>65</v>
      </c>
      <c r="N1192" t="s">
        <v>31</v>
      </c>
      <c r="O1192" t="s">
        <v>1990</v>
      </c>
      <c r="P1192">
        <v>5</v>
      </c>
      <c r="Q1192">
        <v>7</v>
      </c>
      <c r="R1192" t="s">
        <v>26</v>
      </c>
      <c r="S1192" t="s">
        <v>27</v>
      </c>
      <c r="T1192" t="s">
        <v>28</v>
      </c>
      <c r="U1192" t="s">
        <v>25</v>
      </c>
      <c r="V1192" t="s">
        <v>26</v>
      </c>
      <c r="W1192" t="s">
        <v>26</v>
      </c>
      <c r="X1192" t="s">
        <v>25</v>
      </c>
      <c r="Y1192" t="s">
        <v>26</v>
      </c>
      <c r="Z1192" s="6">
        <f>VLOOKUP(Feedback[[#This Row],[Staff attitude]],Rating_Range[],2,0)</f>
        <v>1</v>
      </c>
      <c r="AA1192" s="6">
        <f>VLOOKUP(Feedback[[#This Row],[Check-in Process]],Rating_Range[],2,0)</f>
        <v>2</v>
      </c>
      <c r="AB1192" s="6">
        <f>VLOOKUP(Feedback[[#This Row],[Room service]],Rating_Range[],2,0)</f>
        <v>5</v>
      </c>
      <c r="AC1192" s="6">
        <f>VLOOKUP(Feedback[[#This Row],[Room cleanliness]],Rating_Range[],2,0)</f>
        <v>4</v>
      </c>
      <c r="AD1192" s="6">
        <f>VLOOKUP(Feedback[[#This Row],[Food quality]],Rating_Range[],2,0)</f>
        <v>1</v>
      </c>
      <c r="AE1192" s="6">
        <f>VLOOKUP(Feedback[[#This Row],[Variety of food]],Rating_Range[],2,0)</f>
        <v>1</v>
      </c>
      <c r="AF1192" s="6">
        <f>VLOOKUP(Feedback[[#This Row],[Broadband &amp; TV]],Rating_Range[],2,0)</f>
        <v>4</v>
      </c>
      <c r="AG1192" s="6">
        <f>VLOOKUP(Feedback[[#This Row],[Gym]],Rating_Range[],2,0)</f>
        <v>1</v>
      </c>
      <c r="AH1192" s="6">
        <f>AVERAGE(Feedback[[#This Row],[S.A]:[Gymm]])</f>
        <v>2.375</v>
      </c>
      <c r="AI1192" s="6">
        <f>AVERAGE(Feedback[[#This Row],[S.A]:[C-I-P]])</f>
        <v>1.5</v>
      </c>
      <c r="AJ1192" s="6">
        <f>AVERAGE(Feedback[[#This Row],[RM_S]:[RM_C]])</f>
        <v>4.5</v>
      </c>
      <c r="AK1192" s="6">
        <f>AVERAGE(Feedback[[#This Row],[F_Q]:[Var_Food]])</f>
        <v>1</v>
      </c>
      <c r="AL1192" s="6">
        <f>AVERAGE(Feedback[[#This Row],[B &amp; TV]:[Gymm]])</f>
        <v>2.5</v>
      </c>
    </row>
    <row r="1193" spans="1:38" x14ac:dyDescent="0.3">
      <c r="A1193">
        <v>1192</v>
      </c>
      <c r="B1193" s="1">
        <v>44670</v>
      </c>
      <c r="C1193" s="1">
        <v>44693</v>
      </c>
      <c r="D1193" s="5">
        <f>INT(YEAR(Feedback[[#This Row],[Checkin Date]]))</f>
        <v>2022</v>
      </c>
      <c r="E1193" s="5" t="s">
        <v>2008</v>
      </c>
      <c r="F1193" s="5" t="str">
        <f>TEXT(Feedback[[#This Row],[Checkin Date]],"dddd")</f>
        <v>Tuesday</v>
      </c>
      <c r="G1193" s="5" t="str">
        <f>IF(OR(Feedback[[#This Row],[Checkin Day]]="Monday",Feedback[[#This Row],[Checkin Day]]="Tuesday",Feedback[[#This Row],[Checkin Day]]="Wednesday",Feedback[[#This Row],[Checkin Day]]="Thursday"),"Weekdays","Weekends")</f>
        <v>Weekdays</v>
      </c>
      <c r="H1193">
        <v>23</v>
      </c>
      <c r="I11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93" t="s">
        <v>1223</v>
      </c>
      <c r="K1193" t="s">
        <v>37</v>
      </c>
      <c r="L1193" s="1">
        <v>23609</v>
      </c>
      <c r="M1193" s="5">
        <f ca="1">DATEDIF(Feedback[[#This Row],[Date of Birth]],TODAY(),"Y")</f>
        <v>60</v>
      </c>
      <c r="N1193" t="s">
        <v>31</v>
      </c>
      <c r="O1193" t="s">
        <v>1995</v>
      </c>
      <c r="P1193">
        <v>2</v>
      </c>
      <c r="Q1193">
        <v>9</v>
      </c>
      <c r="R1193" t="s">
        <v>25</v>
      </c>
      <c r="S1193" t="s">
        <v>27</v>
      </c>
      <c r="T1193" t="s">
        <v>28</v>
      </c>
      <c r="U1193" t="s">
        <v>28</v>
      </c>
      <c r="V1193" t="s">
        <v>25</v>
      </c>
      <c r="W1193" t="s">
        <v>26</v>
      </c>
      <c r="X1193" t="s">
        <v>27</v>
      </c>
      <c r="Y1193" t="s">
        <v>27</v>
      </c>
      <c r="Z1193" s="6">
        <f>VLOOKUP(Feedback[[#This Row],[Staff attitude]],Rating_Range[],2,0)</f>
        <v>4</v>
      </c>
      <c r="AA1193" s="6">
        <f>VLOOKUP(Feedback[[#This Row],[Check-in Process]],Rating_Range[],2,0)</f>
        <v>2</v>
      </c>
      <c r="AB1193" s="6">
        <f>VLOOKUP(Feedback[[#This Row],[Room service]],Rating_Range[],2,0)</f>
        <v>5</v>
      </c>
      <c r="AC1193" s="6">
        <f>VLOOKUP(Feedback[[#This Row],[Room cleanliness]],Rating_Range[],2,0)</f>
        <v>5</v>
      </c>
      <c r="AD1193" s="6">
        <f>VLOOKUP(Feedback[[#This Row],[Food quality]],Rating_Range[],2,0)</f>
        <v>4</v>
      </c>
      <c r="AE1193" s="6">
        <f>VLOOKUP(Feedback[[#This Row],[Variety of food]],Rating_Range[],2,0)</f>
        <v>1</v>
      </c>
      <c r="AF1193" s="6">
        <f>VLOOKUP(Feedback[[#This Row],[Broadband &amp; TV]],Rating_Range[],2,0)</f>
        <v>2</v>
      </c>
      <c r="AG1193" s="6">
        <f>VLOOKUP(Feedback[[#This Row],[Gym]],Rating_Range[],2,0)</f>
        <v>2</v>
      </c>
      <c r="AH1193" s="6">
        <f>AVERAGE(Feedback[[#This Row],[S.A]:[Gymm]])</f>
        <v>3.125</v>
      </c>
      <c r="AI1193" s="6">
        <f>AVERAGE(Feedback[[#This Row],[S.A]:[C-I-P]])</f>
        <v>3</v>
      </c>
      <c r="AJ1193" s="6">
        <f>AVERAGE(Feedback[[#This Row],[RM_S]:[RM_C]])</f>
        <v>5</v>
      </c>
      <c r="AK1193" s="6">
        <f>AVERAGE(Feedback[[#This Row],[F_Q]:[Var_Food]])</f>
        <v>2.5</v>
      </c>
      <c r="AL1193" s="6">
        <f>AVERAGE(Feedback[[#This Row],[B &amp; TV]:[Gymm]])</f>
        <v>2</v>
      </c>
    </row>
    <row r="1194" spans="1:38" x14ac:dyDescent="0.3">
      <c r="A1194">
        <v>1193</v>
      </c>
      <c r="B1194" s="1">
        <v>44070</v>
      </c>
      <c r="C1194" s="1">
        <v>44089</v>
      </c>
      <c r="D1194" s="5">
        <f>INT(YEAR(Feedback[[#This Row],[Checkin Date]]))</f>
        <v>2020</v>
      </c>
      <c r="E1194" s="5" t="s">
        <v>2012</v>
      </c>
      <c r="F1194" s="5" t="str">
        <f>TEXT(Feedback[[#This Row],[Checkin Date]],"dddd")</f>
        <v>Thursday</v>
      </c>
      <c r="G1194" s="5" t="str">
        <f>IF(OR(Feedback[[#This Row],[Checkin Day]]="Monday",Feedback[[#This Row],[Checkin Day]]="Tuesday",Feedback[[#This Row],[Checkin Day]]="Wednesday",Feedback[[#This Row],[Checkin Day]]="Thursday"),"Weekdays","Weekends")</f>
        <v>Weekdays</v>
      </c>
      <c r="H1194">
        <v>19</v>
      </c>
      <c r="I11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94" t="s">
        <v>1224</v>
      </c>
      <c r="K1194" t="s">
        <v>37</v>
      </c>
      <c r="L1194" s="1">
        <v>37764</v>
      </c>
      <c r="M1194" s="5">
        <f ca="1">DATEDIF(Feedback[[#This Row],[Date of Birth]],TODAY(),"Y")</f>
        <v>22</v>
      </c>
      <c r="N1194" t="s">
        <v>31</v>
      </c>
      <c r="O1194" t="s">
        <v>1994</v>
      </c>
      <c r="P1194">
        <v>5</v>
      </c>
      <c r="Q1194">
        <v>9</v>
      </c>
      <c r="R1194" t="s">
        <v>28</v>
      </c>
      <c r="S1194" t="s">
        <v>25</v>
      </c>
      <c r="T1194" t="s">
        <v>28</v>
      </c>
      <c r="U1194" t="s">
        <v>25</v>
      </c>
      <c r="V1194" t="s">
        <v>25</v>
      </c>
      <c r="W1194" t="s">
        <v>27</v>
      </c>
      <c r="X1194" t="s">
        <v>24</v>
      </c>
      <c r="Y1194" t="s">
        <v>25</v>
      </c>
      <c r="Z1194" s="6">
        <f>VLOOKUP(Feedback[[#This Row],[Staff attitude]],Rating_Range[],2,0)</f>
        <v>5</v>
      </c>
      <c r="AA1194" s="6">
        <f>VLOOKUP(Feedback[[#This Row],[Check-in Process]],Rating_Range[],2,0)</f>
        <v>4</v>
      </c>
      <c r="AB1194" s="6">
        <f>VLOOKUP(Feedback[[#This Row],[Room service]],Rating_Range[],2,0)</f>
        <v>5</v>
      </c>
      <c r="AC1194" s="6">
        <f>VLOOKUP(Feedback[[#This Row],[Room cleanliness]],Rating_Range[],2,0)</f>
        <v>4</v>
      </c>
      <c r="AD1194" s="6">
        <f>VLOOKUP(Feedback[[#This Row],[Food quality]],Rating_Range[],2,0)</f>
        <v>4</v>
      </c>
      <c r="AE1194" s="6">
        <f>VLOOKUP(Feedback[[#This Row],[Variety of food]],Rating_Range[],2,0)</f>
        <v>2</v>
      </c>
      <c r="AF1194" s="6">
        <f>VLOOKUP(Feedback[[#This Row],[Broadband &amp; TV]],Rating_Range[],2,0)</f>
        <v>3</v>
      </c>
      <c r="AG1194" s="6">
        <f>VLOOKUP(Feedback[[#This Row],[Gym]],Rating_Range[],2,0)</f>
        <v>4</v>
      </c>
      <c r="AH1194" s="6">
        <f>AVERAGE(Feedback[[#This Row],[S.A]:[Gymm]])</f>
        <v>3.875</v>
      </c>
      <c r="AI1194" s="6">
        <f>AVERAGE(Feedback[[#This Row],[S.A]:[C-I-P]])</f>
        <v>4.5</v>
      </c>
      <c r="AJ1194" s="6">
        <f>AVERAGE(Feedback[[#This Row],[RM_S]:[RM_C]])</f>
        <v>4.5</v>
      </c>
      <c r="AK1194" s="6">
        <f>AVERAGE(Feedback[[#This Row],[F_Q]:[Var_Food]])</f>
        <v>3</v>
      </c>
      <c r="AL1194" s="6">
        <f>AVERAGE(Feedback[[#This Row],[B &amp; TV]:[Gymm]])</f>
        <v>3.5</v>
      </c>
    </row>
    <row r="1195" spans="1:38" x14ac:dyDescent="0.3">
      <c r="A1195">
        <v>1194</v>
      </c>
      <c r="B1195" s="1">
        <v>44783</v>
      </c>
      <c r="C1195" s="1">
        <v>44807</v>
      </c>
      <c r="D1195" s="5">
        <f>INT(YEAR(Feedback[[#This Row],[Checkin Date]]))</f>
        <v>2022</v>
      </c>
      <c r="E1195" s="5" t="s">
        <v>2012</v>
      </c>
      <c r="F1195" s="5" t="str">
        <f>TEXT(Feedback[[#This Row],[Checkin Date]],"dddd")</f>
        <v>Wednesday</v>
      </c>
      <c r="G1195" s="5" t="str">
        <f>IF(OR(Feedback[[#This Row],[Checkin Day]]="Monday",Feedback[[#This Row],[Checkin Day]]="Tuesday",Feedback[[#This Row],[Checkin Day]]="Wednesday",Feedback[[#This Row],[Checkin Day]]="Thursday"),"Weekdays","Weekends")</f>
        <v>Weekdays</v>
      </c>
      <c r="H1195">
        <v>24</v>
      </c>
      <c r="I11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95" t="s">
        <v>1225</v>
      </c>
      <c r="K1195" t="s">
        <v>21</v>
      </c>
      <c r="L1195" s="1">
        <v>29658</v>
      </c>
      <c r="M1195" s="5">
        <f ca="1">DATEDIF(Feedback[[#This Row],[Date of Birth]],TODAY(),"Y")</f>
        <v>44</v>
      </c>
      <c r="N1195" t="s">
        <v>22</v>
      </c>
      <c r="O1195" t="s">
        <v>23</v>
      </c>
      <c r="P1195">
        <v>4</v>
      </c>
      <c r="Q1195">
        <v>9</v>
      </c>
      <c r="R1195" t="s">
        <v>25</v>
      </c>
      <c r="S1195" t="s">
        <v>27</v>
      </c>
      <c r="T1195" t="s">
        <v>24</v>
      </c>
      <c r="U1195" t="s">
        <v>24</v>
      </c>
      <c r="V1195" t="s">
        <v>25</v>
      </c>
      <c r="W1195" t="s">
        <v>26</v>
      </c>
      <c r="X1195" t="s">
        <v>28</v>
      </c>
      <c r="Y1195" t="s">
        <v>26</v>
      </c>
      <c r="Z1195" s="6">
        <f>VLOOKUP(Feedback[[#This Row],[Staff attitude]],Rating_Range[],2,0)</f>
        <v>4</v>
      </c>
      <c r="AA1195" s="6">
        <f>VLOOKUP(Feedback[[#This Row],[Check-in Process]],Rating_Range[],2,0)</f>
        <v>2</v>
      </c>
      <c r="AB1195" s="6">
        <f>VLOOKUP(Feedback[[#This Row],[Room service]],Rating_Range[],2,0)</f>
        <v>3</v>
      </c>
      <c r="AC1195" s="6">
        <f>VLOOKUP(Feedback[[#This Row],[Room cleanliness]],Rating_Range[],2,0)</f>
        <v>3</v>
      </c>
      <c r="AD1195" s="6">
        <f>VLOOKUP(Feedback[[#This Row],[Food quality]],Rating_Range[],2,0)</f>
        <v>4</v>
      </c>
      <c r="AE1195" s="6">
        <f>VLOOKUP(Feedback[[#This Row],[Variety of food]],Rating_Range[],2,0)</f>
        <v>1</v>
      </c>
      <c r="AF1195" s="6">
        <f>VLOOKUP(Feedback[[#This Row],[Broadband &amp; TV]],Rating_Range[],2,0)</f>
        <v>5</v>
      </c>
      <c r="AG1195" s="6">
        <f>VLOOKUP(Feedback[[#This Row],[Gym]],Rating_Range[],2,0)</f>
        <v>1</v>
      </c>
      <c r="AH1195" s="6">
        <f>AVERAGE(Feedback[[#This Row],[S.A]:[Gymm]])</f>
        <v>2.875</v>
      </c>
      <c r="AI1195" s="6">
        <f>AVERAGE(Feedback[[#This Row],[S.A]:[C-I-P]])</f>
        <v>3</v>
      </c>
      <c r="AJ1195" s="6">
        <f>AVERAGE(Feedback[[#This Row],[RM_S]:[RM_C]])</f>
        <v>3</v>
      </c>
      <c r="AK1195" s="6">
        <f>AVERAGE(Feedback[[#This Row],[F_Q]:[Var_Food]])</f>
        <v>2.5</v>
      </c>
      <c r="AL1195" s="6">
        <f>AVERAGE(Feedback[[#This Row],[B &amp; TV]:[Gymm]])</f>
        <v>3</v>
      </c>
    </row>
    <row r="1196" spans="1:38" x14ac:dyDescent="0.3">
      <c r="A1196">
        <v>1195</v>
      </c>
      <c r="B1196" s="1">
        <v>44729</v>
      </c>
      <c r="C1196" s="1">
        <v>44742</v>
      </c>
      <c r="D1196" s="5">
        <f>INT(YEAR(Feedback[[#This Row],[Checkin Date]]))</f>
        <v>2022</v>
      </c>
      <c r="E1196" s="5" t="s">
        <v>2009</v>
      </c>
      <c r="F1196" s="5" t="str">
        <f>TEXT(Feedback[[#This Row],[Checkin Date]],"dddd")</f>
        <v>Friday</v>
      </c>
      <c r="G1196" s="5" t="str">
        <f>IF(OR(Feedback[[#This Row],[Checkin Day]]="Monday",Feedback[[#This Row],[Checkin Day]]="Tuesday",Feedback[[#This Row],[Checkin Day]]="Wednesday",Feedback[[#This Row],[Checkin Day]]="Thursday"),"Weekdays","Weekends")</f>
        <v>Weekends</v>
      </c>
      <c r="H1196">
        <v>13</v>
      </c>
      <c r="I11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96" t="s">
        <v>1226</v>
      </c>
      <c r="K1196" t="s">
        <v>21</v>
      </c>
      <c r="L1196" s="1">
        <v>27490</v>
      </c>
      <c r="M1196" s="5">
        <f ca="1">DATEDIF(Feedback[[#This Row],[Date of Birth]],TODAY(),"Y")</f>
        <v>50</v>
      </c>
      <c r="N1196" t="s">
        <v>53</v>
      </c>
      <c r="O1196" t="s">
        <v>1995</v>
      </c>
      <c r="P1196">
        <v>1</v>
      </c>
      <c r="Q1196">
        <v>8</v>
      </c>
      <c r="R1196" t="s">
        <v>27</v>
      </c>
      <c r="S1196" t="s">
        <v>24</v>
      </c>
      <c r="T1196" t="s">
        <v>24</v>
      </c>
      <c r="U1196" t="s">
        <v>28</v>
      </c>
      <c r="V1196" t="s">
        <v>26</v>
      </c>
      <c r="W1196" t="s">
        <v>26</v>
      </c>
      <c r="X1196" t="s">
        <v>27</v>
      </c>
      <c r="Y1196" t="s">
        <v>24</v>
      </c>
      <c r="Z1196" s="6">
        <f>VLOOKUP(Feedback[[#This Row],[Staff attitude]],Rating_Range[],2,0)</f>
        <v>2</v>
      </c>
      <c r="AA1196" s="6">
        <f>VLOOKUP(Feedback[[#This Row],[Check-in Process]],Rating_Range[],2,0)</f>
        <v>3</v>
      </c>
      <c r="AB1196" s="6">
        <f>VLOOKUP(Feedback[[#This Row],[Room service]],Rating_Range[],2,0)</f>
        <v>3</v>
      </c>
      <c r="AC1196" s="6">
        <f>VLOOKUP(Feedback[[#This Row],[Room cleanliness]],Rating_Range[],2,0)</f>
        <v>5</v>
      </c>
      <c r="AD1196" s="6">
        <f>VLOOKUP(Feedback[[#This Row],[Food quality]],Rating_Range[],2,0)</f>
        <v>1</v>
      </c>
      <c r="AE1196" s="6">
        <f>VLOOKUP(Feedback[[#This Row],[Variety of food]],Rating_Range[],2,0)</f>
        <v>1</v>
      </c>
      <c r="AF1196" s="6">
        <f>VLOOKUP(Feedback[[#This Row],[Broadband &amp; TV]],Rating_Range[],2,0)</f>
        <v>2</v>
      </c>
      <c r="AG1196" s="6">
        <f>VLOOKUP(Feedback[[#This Row],[Gym]],Rating_Range[],2,0)</f>
        <v>3</v>
      </c>
      <c r="AH1196" s="6">
        <f>AVERAGE(Feedback[[#This Row],[S.A]:[Gymm]])</f>
        <v>2.5</v>
      </c>
      <c r="AI1196" s="6">
        <f>AVERAGE(Feedback[[#This Row],[S.A]:[C-I-P]])</f>
        <v>2.5</v>
      </c>
      <c r="AJ1196" s="6">
        <f>AVERAGE(Feedback[[#This Row],[RM_S]:[RM_C]])</f>
        <v>4</v>
      </c>
      <c r="AK1196" s="6">
        <f>AVERAGE(Feedback[[#This Row],[F_Q]:[Var_Food]])</f>
        <v>1</v>
      </c>
      <c r="AL1196" s="6">
        <f>AVERAGE(Feedback[[#This Row],[B &amp; TV]:[Gymm]])</f>
        <v>2.5</v>
      </c>
    </row>
    <row r="1197" spans="1:38" x14ac:dyDescent="0.3">
      <c r="A1197">
        <v>1196</v>
      </c>
      <c r="B1197" s="1">
        <v>44191</v>
      </c>
      <c r="C1197" s="1">
        <v>44214</v>
      </c>
      <c r="D1197" s="5">
        <f>INT(YEAR(Feedback[[#This Row],[Checkin Date]]))</f>
        <v>2020</v>
      </c>
      <c r="E1197" s="5" t="s">
        <v>2010</v>
      </c>
      <c r="F1197" s="5" t="str">
        <f>TEXT(Feedback[[#This Row],[Checkin Date]],"dddd")</f>
        <v>Saturday</v>
      </c>
      <c r="G1197" s="5" t="str">
        <f>IF(OR(Feedback[[#This Row],[Checkin Day]]="Monday",Feedback[[#This Row],[Checkin Day]]="Tuesday",Feedback[[#This Row],[Checkin Day]]="Wednesday",Feedback[[#This Row],[Checkin Day]]="Thursday"),"Weekdays","Weekends")</f>
        <v>Weekends</v>
      </c>
      <c r="H1197">
        <v>23</v>
      </c>
      <c r="I11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97" t="s">
        <v>1227</v>
      </c>
      <c r="K1197" t="s">
        <v>37</v>
      </c>
      <c r="L1197" s="1">
        <v>27399</v>
      </c>
      <c r="M1197" s="5">
        <f ca="1">DATEDIF(Feedback[[#This Row],[Date of Birth]],TODAY(),"Y")</f>
        <v>50</v>
      </c>
      <c r="N1197" t="s">
        <v>31</v>
      </c>
      <c r="O1197" t="s">
        <v>1991</v>
      </c>
      <c r="P1197">
        <v>1</v>
      </c>
      <c r="Q1197">
        <v>3</v>
      </c>
      <c r="R1197" t="s">
        <v>25</v>
      </c>
      <c r="S1197" t="s">
        <v>28</v>
      </c>
      <c r="T1197" t="s">
        <v>24</v>
      </c>
      <c r="U1197" t="s">
        <v>28</v>
      </c>
      <c r="V1197" t="s">
        <v>27</v>
      </c>
      <c r="W1197" t="s">
        <v>26</v>
      </c>
      <c r="X1197" t="s">
        <v>26</v>
      </c>
      <c r="Y1197" t="s">
        <v>28</v>
      </c>
      <c r="Z1197" s="6">
        <f>VLOOKUP(Feedback[[#This Row],[Staff attitude]],Rating_Range[],2,0)</f>
        <v>4</v>
      </c>
      <c r="AA1197" s="6">
        <f>VLOOKUP(Feedback[[#This Row],[Check-in Process]],Rating_Range[],2,0)</f>
        <v>5</v>
      </c>
      <c r="AB1197" s="6">
        <f>VLOOKUP(Feedback[[#This Row],[Room service]],Rating_Range[],2,0)</f>
        <v>3</v>
      </c>
      <c r="AC1197" s="6">
        <f>VLOOKUP(Feedback[[#This Row],[Room cleanliness]],Rating_Range[],2,0)</f>
        <v>5</v>
      </c>
      <c r="AD1197" s="6">
        <f>VLOOKUP(Feedback[[#This Row],[Food quality]],Rating_Range[],2,0)</f>
        <v>2</v>
      </c>
      <c r="AE1197" s="6">
        <f>VLOOKUP(Feedback[[#This Row],[Variety of food]],Rating_Range[],2,0)</f>
        <v>1</v>
      </c>
      <c r="AF1197" s="6">
        <f>VLOOKUP(Feedback[[#This Row],[Broadband &amp; TV]],Rating_Range[],2,0)</f>
        <v>1</v>
      </c>
      <c r="AG1197" s="6">
        <f>VLOOKUP(Feedback[[#This Row],[Gym]],Rating_Range[],2,0)</f>
        <v>5</v>
      </c>
      <c r="AH1197" s="6">
        <f>AVERAGE(Feedback[[#This Row],[S.A]:[Gymm]])</f>
        <v>3.25</v>
      </c>
      <c r="AI1197" s="6">
        <f>AVERAGE(Feedback[[#This Row],[S.A]:[C-I-P]])</f>
        <v>4.5</v>
      </c>
      <c r="AJ1197" s="6">
        <f>AVERAGE(Feedback[[#This Row],[RM_S]:[RM_C]])</f>
        <v>4</v>
      </c>
      <c r="AK1197" s="6">
        <f>AVERAGE(Feedback[[#This Row],[F_Q]:[Var_Food]])</f>
        <v>1.5</v>
      </c>
      <c r="AL1197" s="6">
        <f>AVERAGE(Feedback[[#This Row],[B &amp; TV]:[Gymm]])</f>
        <v>3</v>
      </c>
    </row>
    <row r="1198" spans="1:38" x14ac:dyDescent="0.3">
      <c r="A1198">
        <v>1197</v>
      </c>
      <c r="B1198" s="1">
        <v>44141</v>
      </c>
      <c r="C1198" s="1">
        <v>44153</v>
      </c>
      <c r="D1198" s="5">
        <f>INT(YEAR(Feedback[[#This Row],[Checkin Date]]))</f>
        <v>2020</v>
      </c>
      <c r="E1198" s="5" t="s">
        <v>2015</v>
      </c>
      <c r="F1198" s="5" t="str">
        <f>TEXT(Feedback[[#This Row],[Checkin Date]],"dddd")</f>
        <v>Friday</v>
      </c>
      <c r="G1198" s="5" t="str">
        <f>IF(OR(Feedback[[#This Row],[Checkin Day]]="Monday",Feedback[[#This Row],[Checkin Day]]="Tuesday",Feedback[[#This Row],[Checkin Day]]="Wednesday",Feedback[[#This Row],[Checkin Day]]="Thursday"),"Weekdays","Weekends")</f>
        <v>Weekends</v>
      </c>
      <c r="H1198">
        <v>12</v>
      </c>
      <c r="I11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98" t="s">
        <v>1228</v>
      </c>
      <c r="K1198" t="s">
        <v>37</v>
      </c>
      <c r="L1198" s="1">
        <v>21358</v>
      </c>
      <c r="M1198" s="5">
        <f ca="1">DATEDIF(Feedback[[#This Row],[Date of Birth]],TODAY(),"Y")</f>
        <v>67</v>
      </c>
      <c r="N1198" t="s">
        <v>31</v>
      </c>
      <c r="O1198" t="s">
        <v>1992</v>
      </c>
      <c r="P1198">
        <v>4</v>
      </c>
      <c r="Q1198">
        <v>7</v>
      </c>
      <c r="R1198" t="s">
        <v>25</v>
      </c>
      <c r="S1198" t="s">
        <v>27</v>
      </c>
      <c r="T1198" t="s">
        <v>28</v>
      </c>
      <c r="U1198" t="s">
        <v>26</v>
      </c>
      <c r="V1198" t="s">
        <v>27</v>
      </c>
      <c r="W1198" t="s">
        <v>26</v>
      </c>
      <c r="X1198" t="s">
        <v>26</v>
      </c>
      <c r="Y1198" t="s">
        <v>25</v>
      </c>
      <c r="Z1198" s="6">
        <f>VLOOKUP(Feedback[[#This Row],[Staff attitude]],Rating_Range[],2,0)</f>
        <v>4</v>
      </c>
      <c r="AA1198" s="6">
        <f>VLOOKUP(Feedback[[#This Row],[Check-in Process]],Rating_Range[],2,0)</f>
        <v>2</v>
      </c>
      <c r="AB1198" s="6">
        <f>VLOOKUP(Feedback[[#This Row],[Room service]],Rating_Range[],2,0)</f>
        <v>5</v>
      </c>
      <c r="AC1198" s="6">
        <f>VLOOKUP(Feedback[[#This Row],[Room cleanliness]],Rating_Range[],2,0)</f>
        <v>1</v>
      </c>
      <c r="AD1198" s="6">
        <f>VLOOKUP(Feedback[[#This Row],[Food quality]],Rating_Range[],2,0)</f>
        <v>2</v>
      </c>
      <c r="AE1198" s="6">
        <f>VLOOKUP(Feedback[[#This Row],[Variety of food]],Rating_Range[],2,0)</f>
        <v>1</v>
      </c>
      <c r="AF1198" s="6">
        <f>VLOOKUP(Feedback[[#This Row],[Broadband &amp; TV]],Rating_Range[],2,0)</f>
        <v>1</v>
      </c>
      <c r="AG1198" s="6">
        <f>VLOOKUP(Feedback[[#This Row],[Gym]],Rating_Range[],2,0)</f>
        <v>4</v>
      </c>
      <c r="AH1198" s="6">
        <f>AVERAGE(Feedback[[#This Row],[S.A]:[Gymm]])</f>
        <v>2.5</v>
      </c>
      <c r="AI1198" s="6">
        <f>AVERAGE(Feedback[[#This Row],[S.A]:[C-I-P]])</f>
        <v>3</v>
      </c>
      <c r="AJ1198" s="6">
        <f>AVERAGE(Feedback[[#This Row],[RM_S]:[RM_C]])</f>
        <v>3</v>
      </c>
      <c r="AK1198" s="6">
        <f>AVERAGE(Feedback[[#This Row],[F_Q]:[Var_Food]])</f>
        <v>1.5</v>
      </c>
      <c r="AL1198" s="6">
        <f>AVERAGE(Feedback[[#This Row],[B &amp; TV]:[Gymm]])</f>
        <v>2.5</v>
      </c>
    </row>
    <row r="1199" spans="1:38" x14ac:dyDescent="0.3">
      <c r="A1199">
        <v>1198</v>
      </c>
      <c r="B1199" s="1">
        <v>44740</v>
      </c>
      <c r="C1199" s="1">
        <v>44760</v>
      </c>
      <c r="D1199" s="5">
        <f>INT(YEAR(Feedback[[#This Row],[Checkin Date]]))</f>
        <v>2022</v>
      </c>
      <c r="E1199" s="5" t="s">
        <v>2009</v>
      </c>
      <c r="F1199" s="5" t="str">
        <f>TEXT(Feedback[[#This Row],[Checkin Date]],"dddd")</f>
        <v>Tuesday</v>
      </c>
      <c r="G1199" s="5" t="str">
        <f>IF(OR(Feedback[[#This Row],[Checkin Day]]="Monday",Feedback[[#This Row],[Checkin Day]]="Tuesday",Feedback[[#This Row],[Checkin Day]]="Wednesday",Feedback[[#This Row],[Checkin Day]]="Thursday"),"Weekdays","Weekends")</f>
        <v>Weekdays</v>
      </c>
      <c r="H1199">
        <v>20</v>
      </c>
      <c r="I11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199" t="s">
        <v>1229</v>
      </c>
      <c r="K1199" t="s">
        <v>21</v>
      </c>
      <c r="L1199" s="1">
        <v>21977</v>
      </c>
      <c r="M1199" s="5">
        <f ca="1">DATEDIF(Feedback[[#This Row],[Date of Birth]],TODAY(),"Y")</f>
        <v>65</v>
      </c>
      <c r="N1199" t="s">
        <v>35</v>
      </c>
      <c r="O1199" t="s">
        <v>1995</v>
      </c>
      <c r="P1199">
        <v>5</v>
      </c>
      <c r="Q1199">
        <v>6</v>
      </c>
      <c r="R1199" t="s">
        <v>25</v>
      </c>
      <c r="S1199" t="s">
        <v>28</v>
      </c>
      <c r="T1199" t="s">
        <v>25</v>
      </c>
      <c r="U1199" t="s">
        <v>26</v>
      </c>
      <c r="V1199" t="s">
        <v>26</v>
      </c>
      <c r="W1199" t="s">
        <v>27</v>
      </c>
      <c r="X1199" t="s">
        <v>25</v>
      </c>
      <c r="Y1199" t="s">
        <v>24</v>
      </c>
      <c r="Z1199" s="6">
        <f>VLOOKUP(Feedback[[#This Row],[Staff attitude]],Rating_Range[],2,0)</f>
        <v>4</v>
      </c>
      <c r="AA1199" s="6">
        <f>VLOOKUP(Feedback[[#This Row],[Check-in Process]],Rating_Range[],2,0)</f>
        <v>5</v>
      </c>
      <c r="AB1199" s="6">
        <f>VLOOKUP(Feedback[[#This Row],[Room service]],Rating_Range[],2,0)</f>
        <v>4</v>
      </c>
      <c r="AC1199" s="6">
        <f>VLOOKUP(Feedback[[#This Row],[Room cleanliness]],Rating_Range[],2,0)</f>
        <v>1</v>
      </c>
      <c r="AD1199" s="6">
        <f>VLOOKUP(Feedback[[#This Row],[Food quality]],Rating_Range[],2,0)</f>
        <v>1</v>
      </c>
      <c r="AE1199" s="6">
        <f>VLOOKUP(Feedback[[#This Row],[Variety of food]],Rating_Range[],2,0)</f>
        <v>2</v>
      </c>
      <c r="AF1199" s="6">
        <f>VLOOKUP(Feedback[[#This Row],[Broadband &amp; TV]],Rating_Range[],2,0)</f>
        <v>4</v>
      </c>
      <c r="AG1199" s="6">
        <f>VLOOKUP(Feedback[[#This Row],[Gym]],Rating_Range[],2,0)</f>
        <v>3</v>
      </c>
      <c r="AH1199" s="6">
        <f>AVERAGE(Feedback[[#This Row],[S.A]:[Gymm]])</f>
        <v>3</v>
      </c>
      <c r="AI1199" s="6">
        <f>AVERAGE(Feedback[[#This Row],[S.A]:[C-I-P]])</f>
        <v>4.5</v>
      </c>
      <c r="AJ1199" s="6">
        <f>AVERAGE(Feedback[[#This Row],[RM_S]:[RM_C]])</f>
        <v>2.5</v>
      </c>
      <c r="AK1199" s="6">
        <f>AVERAGE(Feedback[[#This Row],[F_Q]:[Var_Food]])</f>
        <v>1.5</v>
      </c>
      <c r="AL1199" s="6">
        <f>AVERAGE(Feedback[[#This Row],[B &amp; TV]:[Gymm]])</f>
        <v>3.5</v>
      </c>
    </row>
    <row r="1200" spans="1:38" x14ac:dyDescent="0.3">
      <c r="A1200">
        <v>1199</v>
      </c>
      <c r="B1200" s="1">
        <v>44265</v>
      </c>
      <c r="C1200" s="1">
        <v>44270</v>
      </c>
      <c r="D1200" s="5">
        <f>INT(YEAR(Feedback[[#This Row],[Checkin Date]]))</f>
        <v>2021</v>
      </c>
      <c r="E1200" s="5" t="s">
        <v>2017</v>
      </c>
      <c r="F1200" s="5" t="str">
        <f>TEXT(Feedback[[#This Row],[Checkin Date]],"dddd")</f>
        <v>Wednesday</v>
      </c>
      <c r="G1200" s="5" t="str">
        <f>IF(OR(Feedback[[#This Row],[Checkin Day]]="Monday",Feedback[[#This Row],[Checkin Day]]="Tuesday",Feedback[[#This Row],[Checkin Day]]="Wednesday",Feedback[[#This Row],[Checkin Day]]="Thursday"),"Weekdays","Weekends")</f>
        <v>Weekdays</v>
      </c>
      <c r="H1200">
        <v>5</v>
      </c>
      <c r="I12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00" t="s">
        <v>1230</v>
      </c>
      <c r="K1200" t="s">
        <v>37</v>
      </c>
      <c r="L1200" s="1">
        <v>32675</v>
      </c>
      <c r="M1200" s="5">
        <f ca="1">DATEDIF(Feedback[[#This Row],[Date of Birth]],TODAY(),"Y")</f>
        <v>36</v>
      </c>
      <c r="N1200" t="s">
        <v>53</v>
      </c>
      <c r="O1200" t="s">
        <v>1991</v>
      </c>
      <c r="P1200">
        <v>4</v>
      </c>
      <c r="Q1200">
        <v>8</v>
      </c>
      <c r="R1200" t="s">
        <v>25</v>
      </c>
      <c r="S1200" t="s">
        <v>24</v>
      </c>
      <c r="T1200" t="s">
        <v>24</v>
      </c>
      <c r="U1200" t="s">
        <v>27</v>
      </c>
      <c r="V1200" t="s">
        <v>25</v>
      </c>
      <c r="W1200" t="s">
        <v>26</v>
      </c>
      <c r="X1200" t="s">
        <v>28</v>
      </c>
      <c r="Y1200" t="s">
        <v>27</v>
      </c>
      <c r="Z1200" s="6">
        <f>VLOOKUP(Feedback[[#This Row],[Staff attitude]],Rating_Range[],2,0)</f>
        <v>4</v>
      </c>
      <c r="AA1200" s="6">
        <f>VLOOKUP(Feedback[[#This Row],[Check-in Process]],Rating_Range[],2,0)</f>
        <v>3</v>
      </c>
      <c r="AB1200" s="6">
        <f>VLOOKUP(Feedback[[#This Row],[Room service]],Rating_Range[],2,0)</f>
        <v>3</v>
      </c>
      <c r="AC1200" s="6">
        <f>VLOOKUP(Feedback[[#This Row],[Room cleanliness]],Rating_Range[],2,0)</f>
        <v>2</v>
      </c>
      <c r="AD1200" s="6">
        <f>VLOOKUP(Feedback[[#This Row],[Food quality]],Rating_Range[],2,0)</f>
        <v>4</v>
      </c>
      <c r="AE1200" s="6">
        <f>VLOOKUP(Feedback[[#This Row],[Variety of food]],Rating_Range[],2,0)</f>
        <v>1</v>
      </c>
      <c r="AF1200" s="6">
        <f>VLOOKUP(Feedback[[#This Row],[Broadband &amp; TV]],Rating_Range[],2,0)</f>
        <v>5</v>
      </c>
      <c r="AG1200" s="6">
        <f>VLOOKUP(Feedback[[#This Row],[Gym]],Rating_Range[],2,0)</f>
        <v>2</v>
      </c>
      <c r="AH1200" s="6">
        <f>AVERAGE(Feedback[[#This Row],[S.A]:[Gymm]])</f>
        <v>3</v>
      </c>
      <c r="AI1200" s="6">
        <f>AVERAGE(Feedback[[#This Row],[S.A]:[C-I-P]])</f>
        <v>3.5</v>
      </c>
      <c r="AJ1200" s="6">
        <f>AVERAGE(Feedback[[#This Row],[RM_S]:[RM_C]])</f>
        <v>2.5</v>
      </c>
      <c r="AK1200" s="6">
        <f>AVERAGE(Feedback[[#This Row],[F_Q]:[Var_Food]])</f>
        <v>2.5</v>
      </c>
      <c r="AL1200" s="6">
        <f>AVERAGE(Feedback[[#This Row],[B &amp; TV]:[Gymm]])</f>
        <v>3.5</v>
      </c>
    </row>
    <row r="1201" spans="1:38" x14ac:dyDescent="0.3">
      <c r="A1201">
        <v>1200</v>
      </c>
      <c r="B1201" s="1">
        <v>43998</v>
      </c>
      <c r="C1201" s="1">
        <v>44002</v>
      </c>
      <c r="D1201" s="5">
        <f>INT(YEAR(Feedback[[#This Row],[Checkin Date]]))</f>
        <v>2020</v>
      </c>
      <c r="E1201" s="5" t="s">
        <v>2009</v>
      </c>
      <c r="F1201" s="5" t="str">
        <f>TEXT(Feedback[[#This Row],[Checkin Date]],"dddd")</f>
        <v>Tuesday</v>
      </c>
      <c r="G1201" s="5" t="str">
        <f>IF(OR(Feedback[[#This Row],[Checkin Day]]="Monday",Feedback[[#This Row],[Checkin Day]]="Tuesday",Feedback[[#This Row],[Checkin Day]]="Wednesday",Feedback[[#This Row],[Checkin Day]]="Thursday"),"Weekdays","Weekends")</f>
        <v>Weekdays</v>
      </c>
      <c r="H1201">
        <v>4</v>
      </c>
      <c r="I12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01" t="s">
        <v>1231</v>
      </c>
      <c r="K1201" t="s">
        <v>21</v>
      </c>
      <c r="L1201" s="1">
        <v>28724</v>
      </c>
      <c r="M1201" s="5">
        <f ca="1">DATEDIF(Feedback[[#This Row],[Date of Birth]],TODAY(),"Y")</f>
        <v>46</v>
      </c>
      <c r="N1201" t="s">
        <v>31</v>
      </c>
      <c r="O1201" t="s">
        <v>1991</v>
      </c>
      <c r="P1201">
        <v>1</v>
      </c>
      <c r="Q1201">
        <v>9</v>
      </c>
      <c r="R1201" t="s">
        <v>24</v>
      </c>
      <c r="S1201" t="s">
        <v>25</v>
      </c>
      <c r="T1201" t="s">
        <v>25</v>
      </c>
      <c r="U1201" t="s">
        <v>26</v>
      </c>
      <c r="V1201" t="s">
        <v>28</v>
      </c>
      <c r="W1201" t="s">
        <v>27</v>
      </c>
      <c r="X1201" t="s">
        <v>27</v>
      </c>
      <c r="Y1201" t="s">
        <v>25</v>
      </c>
      <c r="Z1201" s="6">
        <f>VLOOKUP(Feedback[[#This Row],[Staff attitude]],Rating_Range[],2,0)</f>
        <v>3</v>
      </c>
      <c r="AA1201" s="6">
        <f>VLOOKUP(Feedback[[#This Row],[Check-in Process]],Rating_Range[],2,0)</f>
        <v>4</v>
      </c>
      <c r="AB1201" s="6">
        <f>VLOOKUP(Feedback[[#This Row],[Room service]],Rating_Range[],2,0)</f>
        <v>4</v>
      </c>
      <c r="AC1201" s="6">
        <f>VLOOKUP(Feedback[[#This Row],[Room cleanliness]],Rating_Range[],2,0)</f>
        <v>1</v>
      </c>
      <c r="AD1201" s="6">
        <f>VLOOKUP(Feedback[[#This Row],[Food quality]],Rating_Range[],2,0)</f>
        <v>5</v>
      </c>
      <c r="AE1201" s="6">
        <f>VLOOKUP(Feedback[[#This Row],[Variety of food]],Rating_Range[],2,0)</f>
        <v>2</v>
      </c>
      <c r="AF1201" s="6">
        <f>VLOOKUP(Feedback[[#This Row],[Broadband &amp; TV]],Rating_Range[],2,0)</f>
        <v>2</v>
      </c>
      <c r="AG1201" s="6">
        <f>VLOOKUP(Feedback[[#This Row],[Gym]],Rating_Range[],2,0)</f>
        <v>4</v>
      </c>
      <c r="AH1201" s="6">
        <f>AVERAGE(Feedback[[#This Row],[S.A]:[Gymm]])</f>
        <v>3.125</v>
      </c>
      <c r="AI1201" s="6">
        <f>AVERAGE(Feedback[[#This Row],[S.A]:[C-I-P]])</f>
        <v>3.5</v>
      </c>
      <c r="AJ1201" s="6">
        <f>AVERAGE(Feedback[[#This Row],[RM_S]:[RM_C]])</f>
        <v>2.5</v>
      </c>
      <c r="AK1201" s="6">
        <f>AVERAGE(Feedback[[#This Row],[F_Q]:[Var_Food]])</f>
        <v>3.5</v>
      </c>
      <c r="AL1201" s="6">
        <f>AVERAGE(Feedback[[#This Row],[B &amp; TV]:[Gymm]])</f>
        <v>3</v>
      </c>
    </row>
    <row r="1202" spans="1:38" x14ac:dyDescent="0.3">
      <c r="A1202">
        <v>1201</v>
      </c>
      <c r="B1202" s="1">
        <v>44017</v>
      </c>
      <c r="C1202" s="1">
        <v>44037</v>
      </c>
      <c r="D1202" s="5">
        <f>INT(YEAR(Feedback[[#This Row],[Checkin Date]]))</f>
        <v>2020</v>
      </c>
      <c r="E1202" s="5" t="s">
        <v>2016</v>
      </c>
      <c r="F1202" s="5" t="str">
        <f>TEXT(Feedback[[#This Row],[Checkin Date]],"dddd")</f>
        <v>Sunday</v>
      </c>
      <c r="G1202" s="5" t="str">
        <f>IF(OR(Feedback[[#This Row],[Checkin Day]]="Monday",Feedback[[#This Row],[Checkin Day]]="Tuesday",Feedback[[#This Row],[Checkin Day]]="Wednesday",Feedback[[#This Row],[Checkin Day]]="Thursday"),"Weekdays","Weekends")</f>
        <v>Weekends</v>
      </c>
      <c r="H1202">
        <v>20</v>
      </c>
      <c r="I12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02" t="s">
        <v>1232</v>
      </c>
      <c r="K1202" t="s">
        <v>37</v>
      </c>
      <c r="L1202" s="1">
        <v>33172</v>
      </c>
      <c r="M1202" s="5">
        <f ca="1">DATEDIF(Feedback[[#This Row],[Date of Birth]],TODAY(),"Y")</f>
        <v>34</v>
      </c>
      <c r="N1202" t="s">
        <v>22</v>
      </c>
      <c r="O1202" t="s">
        <v>23</v>
      </c>
      <c r="P1202">
        <v>4</v>
      </c>
      <c r="Q1202">
        <v>6</v>
      </c>
      <c r="R1202" t="s">
        <v>24</v>
      </c>
      <c r="S1202" t="s">
        <v>28</v>
      </c>
      <c r="T1202" t="s">
        <v>24</v>
      </c>
      <c r="U1202" t="s">
        <v>26</v>
      </c>
      <c r="V1202" t="s">
        <v>24</v>
      </c>
      <c r="W1202" t="s">
        <v>26</v>
      </c>
      <c r="X1202" t="s">
        <v>25</v>
      </c>
      <c r="Y1202" t="s">
        <v>28</v>
      </c>
      <c r="Z1202" s="6">
        <f>VLOOKUP(Feedback[[#This Row],[Staff attitude]],Rating_Range[],2,0)</f>
        <v>3</v>
      </c>
      <c r="AA1202" s="6">
        <f>VLOOKUP(Feedback[[#This Row],[Check-in Process]],Rating_Range[],2,0)</f>
        <v>5</v>
      </c>
      <c r="AB1202" s="6">
        <f>VLOOKUP(Feedback[[#This Row],[Room service]],Rating_Range[],2,0)</f>
        <v>3</v>
      </c>
      <c r="AC1202" s="6">
        <f>VLOOKUP(Feedback[[#This Row],[Room cleanliness]],Rating_Range[],2,0)</f>
        <v>1</v>
      </c>
      <c r="AD1202" s="6">
        <f>VLOOKUP(Feedback[[#This Row],[Food quality]],Rating_Range[],2,0)</f>
        <v>3</v>
      </c>
      <c r="AE1202" s="6">
        <f>VLOOKUP(Feedback[[#This Row],[Variety of food]],Rating_Range[],2,0)</f>
        <v>1</v>
      </c>
      <c r="AF1202" s="6">
        <f>VLOOKUP(Feedback[[#This Row],[Broadband &amp; TV]],Rating_Range[],2,0)</f>
        <v>4</v>
      </c>
      <c r="AG1202" s="6">
        <f>VLOOKUP(Feedback[[#This Row],[Gym]],Rating_Range[],2,0)</f>
        <v>5</v>
      </c>
      <c r="AH1202" s="6">
        <f>AVERAGE(Feedback[[#This Row],[S.A]:[Gymm]])</f>
        <v>3.125</v>
      </c>
      <c r="AI1202" s="6">
        <f>AVERAGE(Feedback[[#This Row],[S.A]:[C-I-P]])</f>
        <v>4</v>
      </c>
      <c r="AJ1202" s="6">
        <f>AVERAGE(Feedback[[#This Row],[RM_S]:[RM_C]])</f>
        <v>2</v>
      </c>
      <c r="AK1202" s="6">
        <f>AVERAGE(Feedback[[#This Row],[F_Q]:[Var_Food]])</f>
        <v>2</v>
      </c>
      <c r="AL1202" s="6">
        <f>AVERAGE(Feedback[[#This Row],[B &amp; TV]:[Gymm]])</f>
        <v>4.5</v>
      </c>
    </row>
    <row r="1203" spans="1:38" x14ac:dyDescent="0.3">
      <c r="A1203">
        <v>1202</v>
      </c>
      <c r="B1203" s="1">
        <v>43834</v>
      </c>
      <c r="C1203" s="1">
        <v>43862</v>
      </c>
      <c r="D1203" s="5">
        <f>INT(YEAR(Feedback[[#This Row],[Checkin Date]]))</f>
        <v>2020</v>
      </c>
      <c r="E1203" s="5" t="s">
        <v>2014</v>
      </c>
      <c r="F1203" s="5" t="str">
        <f>TEXT(Feedback[[#This Row],[Checkin Date]],"dddd")</f>
        <v>Saturday</v>
      </c>
      <c r="G1203" s="5" t="str">
        <f>IF(OR(Feedback[[#This Row],[Checkin Day]]="Monday",Feedback[[#This Row],[Checkin Day]]="Tuesday",Feedback[[#This Row],[Checkin Day]]="Wednesday",Feedback[[#This Row],[Checkin Day]]="Thursday"),"Weekdays","Weekends")</f>
        <v>Weekends</v>
      </c>
      <c r="H1203">
        <v>28</v>
      </c>
      <c r="I12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03" t="s">
        <v>1233</v>
      </c>
      <c r="K1203" t="s">
        <v>37</v>
      </c>
      <c r="L1203" s="1">
        <v>36433</v>
      </c>
      <c r="M1203" s="5">
        <f ca="1">DATEDIF(Feedback[[#This Row],[Date of Birth]],TODAY(),"Y")</f>
        <v>25</v>
      </c>
      <c r="N1203" t="s">
        <v>22</v>
      </c>
      <c r="O1203" t="s">
        <v>23</v>
      </c>
      <c r="P1203">
        <v>3</v>
      </c>
      <c r="Q1203">
        <v>9</v>
      </c>
      <c r="R1203" t="s">
        <v>26</v>
      </c>
      <c r="S1203" t="s">
        <v>26</v>
      </c>
      <c r="T1203" t="s">
        <v>24</v>
      </c>
      <c r="U1203" t="s">
        <v>26</v>
      </c>
      <c r="V1203" t="s">
        <v>27</v>
      </c>
      <c r="W1203" t="s">
        <v>25</v>
      </c>
      <c r="X1203" t="s">
        <v>25</v>
      </c>
      <c r="Y1203" t="s">
        <v>28</v>
      </c>
      <c r="Z1203" s="6">
        <f>VLOOKUP(Feedback[[#This Row],[Staff attitude]],Rating_Range[],2,0)</f>
        <v>1</v>
      </c>
      <c r="AA1203" s="6">
        <f>VLOOKUP(Feedback[[#This Row],[Check-in Process]],Rating_Range[],2,0)</f>
        <v>1</v>
      </c>
      <c r="AB1203" s="6">
        <f>VLOOKUP(Feedback[[#This Row],[Room service]],Rating_Range[],2,0)</f>
        <v>3</v>
      </c>
      <c r="AC1203" s="6">
        <f>VLOOKUP(Feedback[[#This Row],[Room cleanliness]],Rating_Range[],2,0)</f>
        <v>1</v>
      </c>
      <c r="AD1203" s="6">
        <f>VLOOKUP(Feedback[[#This Row],[Food quality]],Rating_Range[],2,0)</f>
        <v>2</v>
      </c>
      <c r="AE1203" s="6">
        <f>VLOOKUP(Feedback[[#This Row],[Variety of food]],Rating_Range[],2,0)</f>
        <v>4</v>
      </c>
      <c r="AF1203" s="6">
        <f>VLOOKUP(Feedback[[#This Row],[Broadband &amp; TV]],Rating_Range[],2,0)</f>
        <v>4</v>
      </c>
      <c r="AG1203" s="6">
        <f>VLOOKUP(Feedback[[#This Row],[Gym]],Rating_Range[],2,0)</f>
        <v>5</v>
      </c>
      <c r="AH1203" s="6">
        <f>AVERAGE(Feedback[[#This Row],[S.A]:[Gymm]])</f>
        <v>2.625</v>
      </c>
      <c r="AI1203" s="6">
        <f>AVERAGE(Feedback[[#This Row],[S.A]:[C-I-P]])</f>
        <v>1</v>
      </c>
      <c r="AJ1203" s="6">
        <f>AVERAGE(Feedback[[#This Row],[RM_S]:[RM_C]])</f>
        <v>2</v>
      </c>
      <c r="AK1203" s="6">
        <f>AVERAGE(Feedback[[#This Row],[F_Q]:[Var_Food]])</f>
        <v>3</v>
      </c>
      <c r="AL1203" s="6">
        <f>AVERAGE(Feedback[[#This Row],[B &amp; TV]:[Gymm]])</f>
        <v>4.5</v>
      </c>
    </row>
    <row r="1204" spans="1:38" x14ac:dyDescent="0.3">
      <c r="A1204">
        <v>1203</v>
      </c>
      <c r="B1204" s="1">
        <v>44290</v>
      </c>
      <c r="C1204" s="1">
        <v>44302</v>
      </c>
      <c r="D1204" s="5">
        <f>INT(YEAR(Feedback[[#This Row],[Checkin Date]]))</f>
        <v>2021</v>
      </c>
      <c r="E1204" s="5" t="s">
        <v>2008</v>
      </c>
      <c r="F1204" s="5" t="str">
        <f>TEXT(Feedback[[#This Row],[Checkin Date]],"dddd")</f>
        <v>Sunday</v>
      </c>
      <c r="G1204" s="5" t="str">
        <f>IF(OR(Feedback[[#This Row],[Checkin Day]]="Monday",Feedback[[#This Row],[Checkin Day]]="Tuesday",Feedback[[#This Row],[Checkin Day]]="Wednesday",Feedback[[#This Row],[Checkin Day]]="Thursday"),"Weekdays","Weekends")</f>
        <v>Weekends</v>
      </c>
      <c r="H1204">
        <v>12</v>
      </c>
      <c r="I12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04" t="s">
        <v>1234</v>
      </c>
      <c r="K1204" t="s">
        <v>21</v>
      </c>
      <c r="L1204" s="1">
        <v>22361</v>
      </c>
      <c r="M1204" s="5">
        <f ca="1">DATEDIF(Feedback[[#This Row],[Date of Birth]],TODAY(),"Y")</f>
        <v>64</v>
      </c>
      <c r="N1204" t="s">
        <v>35</v>
      </c>
      <c r="O1204" t="s">
        <v>1994</v>
      </c>
      <c r="P1204">
        <v>5</v>
      </c>
      <c r="Q1204">
        <v>10</v>
      </c>
      <c r="R1204" t="s">
        <v>25</v>
      </c>
      <c r="S1204" t="s">
        <v>24</v>
      </c>
      <c r="T1204" t="s">
        <v>24</v>
      </c>
      <c r="U1204" t="s">
        <v>26</v>
      </c>
      <c r="V1204" t="s">
        <v>25</v>
      </c>
      <c r="W1204" t="s">
        <v>26</v>
      </c>
      <c r="X1204" t="s">
        <v>27</v>
      </c>
      <c r="Y1204" t="s">
        <v>25</v>
      </c>
      <c r="Z1204" s="6">
        <f>VLOOKUP(Feedback[[#This Row],[Staff attitude]],Rating_Range[],2,0)</f>
        <v>4</v>
      </c>
      <c r="AA1204" s="6">
        <f>VLOOKUP(Feedback[[#This Row],[Check-in Process]],Rating_Range[],2,0)</f>
        <v>3</v>
      </c>
      <c r="AB1204" s="6">
        <f>VLOOKUP(Feedback[[#This Row],[Room service]],Rating_Range[],2,0)</f>
        <v>3</v>
      </c>
      <c r="AC1204" s="6">
        <f>VLOOKUP(Feedback[[#This Row],[Room cleanliness]],Rating_Range[],2,0)</f>
        <v>1</v>
      </c>
      <c r="AD1204" s="6">
        <f>VLOOKUP(Feedback[[#This Row],[Food quality]],Rating_Range[],2,0)</f>
        <v>4</v>
      </c>
      <c r="AE1204" s="6">
        <f>VLOOKUP(Feedback[[#This Row],[Variety of food]],Rating_Range[],2,0)</f>
        <v>1</v>
      </c>
      <c r="AF1204" s="6">
        <f>VLOOKUP(Feedback[[#This Row],[Broadband &amp; TV]],Rating_Range[],2,0)</f>
        <v>2</v>
      </c>
      <c r="AG1204" s="6">
        <f>VLOOKUP(Feedback[[#This Row],[Gym]],Rating_Range[],2,0)</f>
        <v>4</v>
      </c>
      <c r="AH1204" s="6">
        <f>AVERAGE(Feedback[[#This Row],[S.A]:[Gymm]])</f>
        <v>2.75</v>
      </c>
      <c r="AI1204" s="6">
        <f>AVERAGE(Feedback[[#This Row],[S.A]:[C-I-P]])</f>
        <v>3.5</v>
      </c>
      <c r="AJ1204" s="6">
        <f>AVERAGE(Feedback[[#This Row],[RM_S]:[RM_C]])</f>
        <v>2</v>
      </c>
      <c r="AK1204" s="6">
        <f>AVERAGE(Feedback[[#This Row],[F_Q]:[Var_Food]])</f>
        <v>2.5</v>
      </c>
      <c r="AL1204" s="6">
        <f>AVERAGE(Feedback[[#This Row],[B &amp; TV]:[Gymm]])</f>
        <v>3</v>
      </c>
    </row>
    <row r="1205" spans="1:38" x14ac:dyDescent="0.3">
      <c r="A1205">
        <v>1204</v>
      </c>
      <c r="B1205" s="1">
        <v>44731</v>
      </c>
      <c r="C1205" s="1">
        <v>44754</v>
      </c>
      <c r="D1205" s="5">
        <f>INT(YEAR(Feedback[[#This Row],[Checkin Date]]))</f>
        <v>2022</v>
      </c>
      <c r="E1205" s="5" t="s">
        <v>2009</v>
      </c>
      <c r="F1205" s="5" t="str">
        <f>TEXT(Feedback[[#This Row],[Checkin Date]],"dddd")</f>
        <v>Sunday</v>
      </c>
      <c r="G1205" s="5" t="str">
        <f>IF(OR(Feedback[[#This Row],[Checkin Day]]="Monday",Feedback[[#This Row],[Checkin Day]]="Tuesday",Feedback[[#This Row],[Checkin Day]]="Wednesday",Feedback[[#This Row],[Checkin Day]]="Thursday"),"Weekdays","Weekends")</f>
        <v>Weekends</v>
      </c>
      <c r="H1205">
        <v>23</v>
      </c>
      <c r="I12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05" t="s">
        <v>1235</v>
      </c>
      <c r="K1205" t="s">
        <v>37</v>
      </c>
      <c r="L1205" s="1">
        <v>32258</v>
      </c>
      <c r="M1205" s="5">
        <f ca="1">DATEDIF(Feedback[[#This Row],[Date of Birth]],TODAY(),"Y")</f>
        <v>37</v>
      </c>
      <c r="N1205" t="s">
        <v>31</v>
      </c>
      <c r="O1205" t="s">
        <v>1993</v>
      </c>
      <c r="P1205">
        <v>5</v>
      </c>
      <c r="Q1205">
        <v>4</v>
      </c>
      <c r="R1205" t="s">
        <v>25</v>
      </c>
      <c r="S1205" t="s">
        <v>24</v>
      </c>
      <c r="T1205" t="s">
        <v>25</v>
      </c>
      <c r="U1205" t="s">
        <v>27</v>
      </c>
      <c r="V1205" t="s">
        <v>26</v>
      </c>
      <c r="W1205" t="s">
        <v>26</v>
      </c>
      <c r="X1205" t="s">
        <v>24</v>
      </c>
      <c r="Y1205" t="s">
        <v>24</v>
      </c>
      <c r="Z1205" s="6">
        <f>VLOOKUP(Feedback[[#This Row],[Staff attitude]],Rating_Range[],2,0)</f>
        <v>4</v>
      </c>
      <c r="AA1205" s="6">
        <f>VLOOKUP(Feedback[[#This Row],[Check-in Process]],Rating_Range[],2,0)</f>
        <v>3</v>
      </c>
      <c r="AB1205" s="6">
        <f>VLOOKUP(Feedback[[#This Row],[Room service]],Rating_Range[],2,0)</f>
        <v>4</v>
      </c>
      <c r="AC1205" s="6">
        <f>VLOOKUP(Feedback[[#This Row],[Room cleanliness]],Rating_Range[],2,0)</f>
        <v>2</v>
      </c>
      <c r="AD1205" s="6">
        <f>VLOOKUP(Feedback[[#This Row],[Food quality]],Rating_Range[],2,0)</f>
        <v>1</v>
      </c>
      <c r="AE1205" s="6">
        <f>VLOOKUP(Feedback[[#This Row],[Variety of food]],Rating_Range[],2,0)</f>
        <v>1</v>
      </c>
      <c r="AF1205" s="6">
        <f>VLOOKUP(Feedback[[#This Row],[Broadband &amp; TV]],Rating_Range[],2,0)</f>
        <v>3</v>
      </c>
      <c r="AG1205" s="6">
        <f>VLOOKUP(Feedback[[#This Row],[Gym]],Rating_Range[],2,0)</f>
        <v>3</v>
      </c>
      <c r="AH1205" s="6">
        <f>AVERAGE(Feedback[[#This Row],[S.A]:[Gymm]])</f>
        <v>2.625</v>
      </c>
      <c r="AI1205" s="6">
        <f>AVERAGE(Feedback[[#This Row],[S.A]:[C-I-P]])</f>
        <v>3.5</v>
      </c>
      <c r="AJ1205" s="6">
        <f>AVERAGE(Feedback[[#This Row],[RM_S]:[RM_C]])</f>
        <v>3</v>
      </c>
      <c r="AK1205" s="6">
        <f>AVERAGE(Feedback[[#This Row],[F_Q]:[Var_Food]])</f>
        <v>1</v>
      </c>
      <c r="AL1205" s="6">
        <f>AVERAGE(Feedback[[#This Row],[B &amp; TV]:[Gymm]])</f>
        <v>3</v>
      </c>
    </row>
    <row r="1206" spans="1:38" x14ac:dyDescent="0.3">
      <c r="A1206">
        <v>1205</v>
      </c>
      <c r="B1206" s="1">
        <v>44467</v>
      </c>
      <c r="C1206" s="1">
        <v>44494</v>
      </c>
      <c r="D1206" s="5">
        <f>INT(YEAR(Feedback[[#This Row],[Checkin Date]]))</f>
        <v>2021</v>
      </c>
      <c r="E1206" s="5" t="s">
        <v>2019</v>
      </c>
      <c r="F1206" s="5" t="str">
        <f>TEXT(Feedback[[#This Row],[Checkin Date]],"dddd")</f>
        <v>Tuesday</v>
      </c>
      <c r="G1206" s="5" t="str">
        <f>IF(OR(Feedback[[#This Row],[Checkin Day]]="Monday",Feedback[[#This Row],[Checkin Day]]="Tuesday",Feedback[[#This Row],[Checkin Day]]="Wednesday",Feedback[[#This Row],[Checkin Day]]="Thursday"),"Weekdays","Weekends")</f>
        <v>Weekdays</v>
      </c>
      <c r="H1206">
        <v>27</v>
      </c>
      <c r="I12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06" t="s">
        <v>1236</v>
      </c>
      <c r="K1206" t="s">
        <v>21</v>
      </c>
      <c r="L1206" s="1">
        <v>37262</v>
      </c>
      <c r="M1206" s="5">
        <f ca="1">DATEDIF(Feedback[[#This Row],[Date of Birth]],TODAY(),"Y")</f>
        <v>23</v>
      </c>
      <c r="N1206" t="s">
        <v>31</v>
      </c>
      <c r="O1206" t="s">
        <v>1992</v>
      </c>
      <c r="P1206">
        <v>4</v>
      </c>
      <c r="Q1206">
        <v>9</v>
      </c>
      <c r="R1206" t="s">
        <v>24</v>
      </c>
      <c r="S1206" t="s">
        <v>28</v>
      </c>
      <c r="T1206" t="s">
        <v>28</v>
      </c>
      <c r="U1206" t="s">
        <v>27</v>
      </c>
      <c r="V1206" t="s">
        <v>28</v>
      </c>
      <c r="W1206" t="s">
        <v>26</v>
      </c>
      <c r="X1206" t="s">
        <v>26</v>
      </c>
      <c r="Y1206" t="s">
        <v>27</v>
      </c>
      <c r="Z1206" s="6">
        <f>VLOOKUP(Feedback[[#This Row],[Staff attitude]],Rating_Range[],2,0)</f>
        <v>3</v>
      </c>
      <c r="AA1206" s="6">
        <f>VLOOKUP(Feedback[[#This Row],[Check-in Process]],Rating_Range[],2,0)</f>
        <v>5</v>
      </c>
      <c r="AB1206" s="6">
        <f>VLOOKUP(Feedback[[#This Row],[Room service]],Rating_Range[],2,0)</f>
        <v>5</v>
      </c>
      <c r="AC1206" s="6">
        <f>VLOOKUP(Feedback[[#This Row],[Room cleanliness]],Rating_Range[],2,0)</f>
        <v>2</v>
      </c>
      <c r="AD1206" s="6">
        <f>VLOOKUP(Feedback[[#This Row],[Food quality]],Rating_Range[],2,0)</f>
        <v>5</v>
      </c>
      <c r="AE1206" s="6">
        <f>VLOOKUP(Feedback[[#This Row],[Variety of food]],Rating_Range[],2,0)</f>
        <v>1</v>
      </c>
      <c r="AF1206" s="6">
        <f>VLOOKUP(Feedback[[#This Row],[Broadband &amp; TV]],Rating_Range[],2,0)</f>
        <v>1</v>
      </c>
      <c r="AG1206" s="6">
        <f>VLOOKUP(Feedback[[#This Row],[Gym]],Rating_Range[],2,0)</f>
        <v>2</v>
      </c>
      <c r="AH1206" s="6">
        <f>AVERAGE(Feedback[[#This Row],[S.A]:[Gymm]])</f>
        <v>3</v>
      </c>
      <c r="AI1206" s="6">
        <f>AVERAGE(Feedback[[#This Row],[S.A]:[C-I-P]])</f>
        <v>4</v>
      </c>
      <c r="AJ1206" s="6">
        <f>AVERAGE(Feedback[[#This Row],[RM_S]:[RM_C]])</f>
        <v>3.5</v>
      </c>
      <c r="AK1206" s="6">
        <f>AVERAGE(Feedback[[#This Row],[F_Q]:[Var_Food]])</f>
        <v>3</v>
      </c>
      <c r="AL1206" s="6">
        <f>AVERAGE(Feedback[[#This Row],[B &amp; TV]:[Gymm]])</f>
        <v>1.5</v>
      </c>
    </row>
    <row r="1207" spans="1:38" x14ac:dyDescent="0.3">
      <c r="A1207">
        <v>1206</v>
      </c>
      <c r="B1207" s="1">
        <v>44833</v>
      </c>
      <c r="C1207" s="1">
        <v>44843</v>
      </c>
      <c r="D1207" s="5">
        <f>INT(YEAR(Feedback[[#This Row],[Checkin Date]]))</f>
        <v>2022</v>
      </c>
      <c r="E1207" s="5" t="s">
        <v>2019</v>
      </c>
      <c r="F1207" s="5" t="str">
        <f>TEXT(Feedback[[#This Row],[Checkin Date]],"dddd")</f>
        <v>Thursday</v>
      </c>
      <c r="G1207" s="5" t="str">
        <f>IF(OR(Feedback[[#This Row],[Checkin Day]]="Monday",Feedback[[#This Row],[Checkin Day]]="Tuesday",Feedback[[#This Row],[Checkin Day]]="Wednesday",Feedback[[#This Row],[Checkin Day]]="Thursday"),"Weekdays","Weekends")</f>
        <v>Weekdays</v>
      </c>
      <c r="H1207">
        <v>10</v>
      </c>
      <c r="I12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07" t="s">
        <v>1237</v>
      </c>
      <c r="K1207" t="s">
        <v>21</v>
      </c>
      <c r="L1207" s="1">
        <v>21822</v>
      </c>
      <c r="M1207" s="5">
        <f ca="1">DATEDIF(Feedback[[#This Row],[Date of Birth]],TODAY(),"Y")</f>
        <v>65</v>
      </c>
      <c r="N1207" t="s">
        <v>35</v>
      </c>
      <c r="O1207" t="s">
        <v>1991</v>
      </c>
      <c r="P1207">
        <v>3</v>
      </c>
      <c r="Q1207">
        <v>7</v>
      </c>
      <c r="R1207" t="s">
        <v>28</v>
      </c>
      <c r="S1207" t="s">
        <v>24</v>
      </c>
      <c r="T1207" t="s">
        <v>25</v>
      </c>
      <c r="U1207" t="s">
        <v>27</v>
      </c>
      <c r="V1207" t="s">
        <v>26</v>
      </c>
      <c r="W1207" t="s">
        <v>28</v>
      </c>
      <c r="X1207" t="s">
        <v>28</v>
      </c>
      <c r="Y1207" t="s">
        <v>25</v>
      </c>
      <c r="Z1207" s="6">
        <f>VLOOKUP(Feedback[[#This Row],[Staff attitude]],Rating_Range[],2,0)</f>
        <v>5</v>
      </c>
      <c r="AA1207" s="6">
        <f>VLOOKUP(Feedback[[#This Row],[Check-in Process]],Rating_Range[],2,0)</f>
        <v>3</v>
      </c>
      <c r="AB1207" s="6">
        <f>VLOOKUP(Feedback[[#This Row],[Room service]],Rating_Range[],2,0)</f>
        <v>4</v>
      </c>
      <c r="AC1207" s="6">
        <f>VLOOKUP(Feedback[[#This Row],[Room cleanliness]],Rating_Range[],2,0)</f>
        <v>2</v>
      </c>
      <c r="AD1207" s="6">
        <f>VLOOKUP(Feedback[[#This Row],[Food quality]],Rating_Range[],2,0)</f>
        <v>1</v>
      </c>
      <c r="AE1207" s="6">
        <f>VLOOKUP(Feedback[[#This Row],[Variety of food]],Rating_Range[],2,0)</f>
        <v>5</v>
      </c>
      <c r="AF1207" s="6">
        <f>VLOOKUP(Feedback[[#This Row],[Broadband &amp; TV]],Rating_Range[],2,0)</f>
        <v>5</v>
      </c>
      <c r="AG1207" s="6">
        <f>VLOOKUP(Feedback[[#This Row],[Gym]],Rating_Range[],2,0)</f>
        <v>4</v>
      </c>
      <c r="AH1207" s="6">
        <f>AVERAGE(Feedback[[#This Row],[S.A]:[Gymm]])</f>
        <v>3.625</v>
      </c>
      <c r="AI1207" s="6">
        <f>AVERAGE(Feedback[[#This Row],[S.A]:[C-I-P]])</f>
        <v>4</v>
      </c>
      <c r="AJ1207" s="6">
        <f>AVERAGE(Feedback[[#This Row],[RM_S]:[RM_C]])</f>
        <v>3</v>
      </c>
      <c r="AK1207" s="6">
        <f>AVERAGE(Feedback[[#This Row],[F_Q]:[Var_Food]])</f>
        <v>3</v>
      </c>
      <c r="AL1207" s="6">
        <f>AVERAGE(Feedback[[#This Row],[B &amp; TV]:[Gymm]])</f>
        <v>4.5</v>
      </c>
    </row>
    <row r="1208" spans="1:38" x14ac:dyDescent="0.3">
      <c r="A1208">
        <v>1207</v>
      </c>
      <c r="B1208" s="1">
        <v>43889</v>
      </c>
      <c r="C1208" s="1">
        <v>43896</v>
      </c>
      <c r="D1208" s="5">
        <f>INT(YEAR(Feedback[[#This Row],[Checkin Date]]))</f>
        <v>2020</v>
      </c>
      <c r="E1208" s="5" t="s">
        <v>2018</v>
      </c>
      <c r="F1208" s="5" t="str">
        <f>TEXT(Feedback[[#This Row],[Checkin Date]],"dddd")</f>
        <v>Friday</v>
      </c>
      <c r="G1208" s="5" t="str">
        <f>IF(OR(Feedback[[#This Row],[Checkin Day]]="Monday",Feedback[[#This Row],[Checkin Day]]="Tuesday",Feedback[[#This Row],[Checkin Day]]="Wednesday",Feedback[[#This Row],[Checkin Day]]="Thursday"),"Weekdays","Weekends")</f>
        <v>Weekends</v>
      </c>
      <c r="H1208">
        <v>7</v>
      </c>
      <c r="I12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08" t="s">
        <v>1238</v>
      </c>
      <c r="K1208" t="s">
        <v>37</v>
      </c>
      <c r="L1208" s="1">
        <v>35786</v>
      </c>
      <c r="M1208" s="5">
        <f ca="1">DATEDIF(Feedback[[#This Row],[Date of Birth]],TODAY(),"Y")</f>
        <v>27</v>
      </c>
      <c r="N1208" t="s">
        <v>22</v>
      </c>
      <c r="O1208" t="s">
        <v>23</v>
      </c>
      <c r="P1208">
        <v>3</v>
      </c>
      <c r="Q1208">
        <v>10</v>
      </c>
      <c r="R1208" t="s">
        <v>24</v>
      </c>
      <c r="S1208" t="s">
        <v>25</v>
      </c>
      <c r="T1208" t="s">
        <v>25</v>
      </c>
      <c r="U1208" t="s">
        <v>27</v>
      </c>
      <c r="V1208" t="s">
        <v>24</v>
      </c>
      <c r="W1208" t="s">
        <v>26</v>
      </c>
      <c r="X1208" t="s">
        <v>27</v>
      </c>
      <c r="Y1208" t="s">
        <v>27</v>
      </c>
      <c r="Z1208" s="6">
        <f>VLOOKUP(Feedback[[#This Row],[Staff attitude]],Rating_Range[],2,0)</f>
        <v>3</v>
      </c>
      <c r="AA1208" s="6">
        <f>VLOOKUP(Feedback[[#This Row],[Check-in Process]],Rating_Range[],2,0)</f>
        <v>4</v>
      </c>
      <c r="AB1208" s="6">
        <f>VLOOKUP(Feedback[[#This Row],[Room service]],Rating_Range[],2,0)</f>
        <v>4</v>
      </c>
      <c r="AC1208" s="6">
        <f>VLOOKUP(Feedback[[#This Row],[Room cleanliness]],Rating_Range[],2,0)</f>
        <v>2</v>
      </c>
      <c r="AD1208" s="6">
        <f>VLOOKUP(Feedback[[#This Row],[Food quality]],Rating_Range[],2,0)</f>
        <v>3</v>
      </c>
      <c r="AE1208" s="6">
        <f>VLOOKUP(Feedback[[#This Row],[Variety of food]],Rating_Range[],2,0)</f>
        <v>1</v>
      </c>
      <c r="AF1208" s="6">
        <f>VLOOKUP(Feedback[[#This Row],[Broadband &amp; TV]],Rating_Range[],2,0)</f>
        <v>2</v>
      </c>
      <c r="AG1208" s="6">
        <f>VLOOKUP(Feedback[[#This Row],[Gym]],Rating_Range[],2,0)</f>
        <v>2</v>
      </c>
      <c r="AH1208" s="6">
        <f>AVERAGE(Feedback[[#This Row],[S.A]:[Gymm]])</f>
        <v>2.625</v>
      </c>
      <c r="AI1208" s="6">
        <f>AVERAGE(Feedback[[#This Row],[S.A]:[C-I-P]])</f>
        <v>3.5</v>
      </c>
      <c r="AJ1208" s="6">
        <f>AVERAGE(Feedback[[#This Row],[RM_S]:[RM_C]])</f>
        <v>3</v>
      </c>
      <c r="AK1208" s="6">
        <f>AVERAGE(Feedback[[#This Row],[F_Q]:[Var_Food]])</f>
        <v>2</v>
      </c>
      <c r="AL1208" s="6">
        <f>AVERAGE(Feedback[[#This Row],[B &amp; TV]:[Gymm]])</f>
        <v>2</v>
      </c>
    </row>
    <row r="1209" spans="1:38" x14ac:dyDescent="0.3">
      <c r="A1209">
        <v>1208</v>
      </c>
      <c r="B1209" s="1">
        <v>44199</v>
      </c>
      <c r="C1209" s="1">
        <v>44227</v>
      </c>
      <c r="D1209" s="5">
        <f>INT(YEAR(Feedback[[#This Row],[Checkin Date]]))</f>
        <v>2021</v>
      </c>
      <c r="E1209" s="5" t="s">
        <v>2014</v>
      </c>
      <c r="F1209" s="5" t="str">
        <f>TEXT(Feedback[[#This Row],[Checkin Date]],"dddd")</f>
        <v>Sunday</v>
      </c>
      <c r="G1209" s="5" t="str">
        <f>IF(OR(Feedback[[#This Row],[Checkin Day]]="Monday",Feedback[[#This Row],[Checkin Day]]="Tuesday",Feedback[[#This Row],[Checkin Day]]="Wednesday",Feedback[[#This Row],[Checkin Day]]="Thursday"),"Weekdays","Weekends")</f>
        <v>Weekends</v>
      </c>
      <c r="H1209">
        <v>28</v>
      </c>
      <c r="I12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09" t="s">
        <v>1239</v>
      </c>
      <c r="K1209" t="s">
        <v>21</v>
      </c>
      <c r="L1209" s="1">
        <v>33724</v>
      </c>
      <c r="M1209" s="5">
        <f ca="1">DATEDIF(Feedback[[#This Row],[Date of Birth]],TODAY(),"Y")</f>
        <v>33</v>
      </c>
      <c r="N1209" t="s">
        <v>35</v>
      </c>
      <c r="O1209" t="s">
        <v>23</v>
      </c>
      <c r="P1209">
        <v>1</v>
      </c>
      <c r="Q1209">
        <v>4</v>
      </c>
      <c r="R1209" t="s">
        <v>25</v>
      </c>
      <c r="S1209" t="s">
        <v>24</v>
      </c>
      <c r="T1209" t="s">
        <v>24</v>
      </c>
      <c r="U1209" t="s">
        <v>24</v>
      </c>
      <c r="V1209" t="s">
        <v>24</v>
      </c>
      <c r="W1209" t="s">
        <v>27</v>
      </c>
      <c r="X1209" t="s">
        <v>26</v>
      </c>
      <c r="Y1209" t="s">
        <v>27</v>
      </c>
      <c r="Z1209" s="6">
        <f>VLOOKUP(Feedback[[#This Row],[Staff attitude]],Rating_Range[],2,0)</f>
        <v>4</v>
      </c>
      <c r="AA1209" s="6">
        <f>VLOOKUP(Feedback[[#This Row],[Check-in Process]],Rating_Range[],2,0)</f>
        <v>3</v>
      </c>
      <c r="AB1209" s="6">
        <f>VLOOKUP(Feedback[[#This Row],[Room service]],Rating_Range[],2,0)</f>
        <v>3</v>
      </c>
      <c r="AC1209" s="6">
        <f>VLOOKUP(Feedback[[#This Row],[Room cleanliness]],Rating_Range[],2,0)</f>
        <v>3</v>
      </c>
      <c r="AD1209" s="6">
        <f>VLOOKUP(Feedback[[#This Row],[Food quality]],Rating_Range[],2,0)</f>
        <v>3</v>
      </c>
      <c r="AE1209" s="6">
        <f>VLOOKUP(Feedback[[#This Row],[Variety of food]],Rating_Range[],2,0)</f>
        <v>2</v>
      </c>
      <c r="AF1209" s="6">
        <f>VLOOKUP(Feedback[[#This Row],[Broadband &amp; TV]],Rating_Range[],2,0)</f>
        <v>1</v>
      </c>
      <c r="AG1209" s="6">
        <f>VLOOKUP(Feedback[[#This Row],[Gym]],Rating_Range[],2,0)</f>
        <v>2</v>
      </c>
      <c r="AH1209" s="6">
        <f>AVERAGE(Feedback[[#This Row],[S.A]:[Gymm]])</f>
        <v>2.625</v>
      </c>
      <c r="AI1209" s="6">
        <f>AVERAGE(Feedback[[#This Row],[S.A]:[C-I-P]])</f>
        <v>3.5</v>
      </c>
      <c r="AJ1209" s="6">
        <f>AVERAGE(Feedback[[#This Row],[RM_S]:[RM_C]])</f>
        <v>3</v>
      </c>
      <c r="AK1209" s="6">
        <f>AVERAGE(Feedback[[#This Row],[F_Q]:[Var_Food]])</f>
        <v>2.5</v>
      </c>
      <c r="AL1209" s="6">
        <f>AVERAGE(Feedback[[#This Row],[B &amp; TV]:[Gymm]])</f>
        <v>1.5</v>
      </c>
    </row>
    <row r="1210" spans="1:38" x14ac:dyDescent="0.3">
      <c r="A1210">
        <v>1209</v>
      </c>
      <c r="B1210" s="1">
        <v>44479</v>
      </c>
      <c r="C1210" s="1">
        <v>44505</v>
      </c>
      <c r="D1210" s="5">
        <f>INT(YEAR(Feedback[[#This Row],[Checkin Date]]))</f>
        <v>2021</v>
      </c>
      <c r="E1210" s="5" t="s">
        <v>2013</v>
      </c>
      <c r="F1210" s="5" t="str">
        <f>TEXT(Feedback[[#This Row],[Checkin Date]],"dddd")</f>
        <v>Sunday</v>
      </c>
      <c r="G1210" s="5" t="str">
        <f>IF(OR(Feedback[[#This Row],[Checkin Day]]="Monday",Feedback[[#This Row],[Checkin Day]]="Tuesday",Feedback[[#This Row],[Checkin Day]]="Wednesday",Feedback[[#This Row],[Checkin Day]]="Thursday"),"Weekdays","Weekends")</f>
        <v>Weekends</v>
      </c>
      <c r="H1210">
        <v>26</v>
      </c>
      <c r="I12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10" t="s">
        <v>1240</v>
      </c>
      <c r="K1210" t="s">
        <v>37</v>
      </c>
      <c r="L1210" s="1">
        <v>38117</v>
      </c>
      <c r="M1210" s="5">
        <f ca="1">DATEDIF(Feedback[[#This Row],[Date of Birth]],TODAY(),"Y")</f>
        <v>21</v>
      </c>
      <c r="N1210" t="s">
        <v>31</v>
      </c>
      <c r="O1210" t="s">
        <v>1994</v>
      </c>
      <c r="P1210">
        <v>5</v>
      </c>
      <c r="Q1210">
        <v>10</v>
      </c>
      <c r="R1210" t="s">
        <v>25</v>
      </c>
      <c r="S1210" t="s">
        <v>28</v>
      </c>
      <c r="T1210" t="s">
        <v>25</v>
      </c>
      <c r="U1210" t="s">
        <v>25</v>
      </c>
      <c r="V1210" t="s">
        <v>25</v>
      </c>
      <c r="W1210" t="s">
        <v>26</v>
      </c>
      <c r="X1210" t="s">
        <v>27</v>
      </c>
      <c r="Y1210" t="s">
        <v>25</v>
      </c>
      <c r="Z1210" s="6">
        <f>VLOOKUP(Feedback[[#This Row],[Staff attitude]],Rating_Range[],2,0)</f>
        <v>4</v>
      </c>
      <c r="AA1210" s="6">
        <f>VLOOKUP(Feedback[[#This Row],[Check-in Process]],Rating_Range[],2,0)</f>
        <v>5</v>
      </c>
      <c r="AB1210" s="6">
        <f>VLOOKUP(Feedback[[#This Row],[Room service]],Rating_Range[],2,0)</f>
        <v>4</v>
      </c>
      <c r="AC1210" s="6">
        <f>VLOOKUP(Feedback[[#This Row],[Room cleanliness]],Rating_Range[],2,0)</f>
        <v>4</v>
      </c>
      <c r="AD1210" s="6">
        <f>VLOOKUP(Feedback[[#This Row],[Food quality]],Rating_Range[],2,0)</f>
        <v>4</v>
      </c>
      <c r="AE1210" s="6">
        <f>VLOOKUP(Feedback[[#This Row],[Variety of food]],Rating_Range[],2,0)</f>
        <v>1</v>
      </c>
      <c r="AF1210" s="6">
        <f>VLOOKUP(Feedback[[#This Row],[Broadband &amp; TV]],Rating_Range[],2,0)</f>
        <v>2</v>
      </c>
      <c r="AG1210" s="6">
        <f>VLOOKUP(Feedback[[#This Row],[Gym]],Rating_Range[],2,0)</f>
        <v>4</v>
      </c>
      <c r="AH1210" s="6">
        <f>AVERAGE(Feedback[[#This Row],[S.A]:[Gymm]])</f>
        <v>3.5</v>
      </c>
      <c r="AI1210" s="6">
        <f>AVERAGE(Feedback[[#This Row],[S.A]:[C-I-P]])</f>
        <v>4.5</v>
      </c>
      <c r="AJ1210" s="6">
        <f>AVERAGE(Feedback[[#This Row],[RM_S]:[RM_C]])</f>
        <v>4</v>
      </c>
      <c r="AK1210" s="6">
        <f>AVERAGE(Feedback[[#This Row],[F_Q]:[Var_Food]])</f>
        <v>2.5</v>
      </c>
      <c r="AL1210" s="6">
        <f>AVERAGE(Feedback[[#This Row],[B &amp; TV]:[Gymm]])</f>
        <v>3</v>
      </c>
    </row>
    <row r="1211" spans="1:38" x14ac:dyDescent="0.3">
      <c r="A1211">
        <v>1210</v>
      </c>
      <c r="B1211" s="1">
        <v>44280</v>
      </c>
      <c r="C1211" s="1">
        <v>44297</v>
      </c>
      <c r="D1211" s="5">
        <f>INT(YEAR(Feedback[[#This Row],[Checkin Date]]))</f>
        <v>2021</v>
      </c>
      <c r="E1211" s="5" t="s">
        <v>2017</v>
      </c>
      <c r="F1211" s="5" t="str">
        <f>TEXT(Feedback[[#This Row],[Checkin Date]],"dddd")</f>
        <v>Thursday</v>
      </c>
      <c r="G1211" s="5" t="str">
        <f>IF(OR(Feedback[[#This Row],[Checkin Day]]="Monday",Feedback[[#This Row],[Checkin Day]]="Tuesday",Feedback[[#This Row],[Checkin Day]]="Wednesday",Feedback[[#This Row],[Checkin Day]]="Thursday"),"Weekdays","Weekends")</f>
        <v>Weekdays</v>
      </c>
      <c r="H1211">
        <v>17</v>
      </c>
      <c r="I12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11" t="s">
        <v>1241</v>
      </c>
      <c r="K1211" t="s">
        <v>21</v>
      </c>
      <c r="L1211" s="1">
        <v>22879</v>
      </c>
      <c r="M1211" s="5">
        <f ca="1">DATEDIF(Feedback[[#This Row],[Date of Birth]],TODAY(),"Y")</f>
        <v>62</v>
      </c>
      <c r="N1211" t="s">
        <v>22</v>
      </c>
      <c r="O1211" t="s">
        <v>23</v>
      </c>
      <c r="P1211">
        <v>2</v>
      </c>
      <c r="Q1211">
        <v>7</v>
      </c>
      <c r="R1211" t="s">
        <v>25</v>
      </c>
      <c r="S1211" t="s">
        <v>28</v>
      </c>
      <c r="T1211" t="s">
        <v>28</v>
      </c>
      <c r="U1211" t="s">
        <v>27</v>
      </c>
      <c r="V1211" t="s">
        <v>25</v>
      </c>
      <c r="W1211" t="s">
        <v>26</v>
      </c>
      <c r="X1211" t="s">
        <v>24</v>
      </c>
      <c r="Y1211" t="s">
        <v>26</v>
      </c>
      <c r="Z1211" s="6">
        <f>VLOOKUP(Feedback[[#This Row],[Staff attitude]],Rating_Range[],2,0)</f>
        <v>4</v>
      </c>
      <c r="AA1211" s="6">
        <f>VLOOKUP(Feedback[[#This Row],[Check-in Process]],Rating_Range[],2,0)</f>
        <v>5</v>
      </c>
      <c r="AB1211" s="6">
        <f>VLOOKUP(Feedback[[#This Row],[Room service]],Rating_Range[],2,0)</f>
        <v>5</v>
      </c>
      <c r="AC1211" s="6">
        <f>VLOOKUP(Feedback[[#This Row],[Room cleanliness]],Rating_Range[],2,0)</f>
        <v>2</v>
      </c>
      <c r="AD1211" s="6">
        <f>VLOOKUP(Feedback[[#This Row],[Food quality]],Rating_Range[],2,0)</f>
        <v>4</v>
      </c>
      <c r="AE1211" s="6">
        <f>VLOOKUP(Feedback[[#This Row],[Variety of food]],Rating_Range[],2,0)</f>
        <v>1</v>
      </c>
      <c r="AF1211" s="6">
        <f>VLOOKUP(Feedback[[#This Row],[Broadband &amp; TV]],Rating_Range[],2,0)</f>
        <v>3</v>
      </c>
      <c r="AG1211" s="6">
        <f>VLOOKUP(Feedback[[#This Row],[Gym]],Rating_Range[],2,0)</f>
        <v>1</v>
      </c>
      <c r="AH1211" s="6">
        <f>AVERAGE(Feedback[[#This Row],[S.A]:[Gymm]])</f>
        <v>3.125</v>
      </c>
      <c r="AI1211" s="6">
        <f>AVERAGE(Feedback[[#This Row],[S.A]:[C-I-P]])</f>
        <v>4.5</v>
      </c>
      <c r="AJ1211" s="6">
        <f>AVERAGE(Feedback[[#This Row],[RM_S]:[RM_C]])</f>
        <v>3.5</v>
      </c>
      <c r="AK1211" s="6">
        <f>AVERAGE(Feedback[[#This Row],[F_Q]:[Var_Food]])</f>
        <v>2.5</v>
      </c>
      <c r="AL1211" s="6">
        <f>AVERAGE(Feedback[[#This Row],[B &amp; TV]:[Gymm]])</f>
        <v>2</v>
      </c>
    </row>
    <row r="1212" spans="1:38" x14ac:dyDescent="0.3">
      <c r="A1212">
        <v>1211</v>
      </c>
      <c r="B1212" s="1">
        <v>44538</v>
      </c>
      <c r="C1212" s="1">
        <v>44566</v>
      </c>
      <c r="D1212" s="5">
        <f>INT(YEAR(Feedback[[#This Row],[Checkin Date]]))</f>
        <v>2021</v>
      </c>
      <c r="E1212" s="5" t="s">
        <v>2010</v>
      </c>
      <c r="F1212" s="5" t="str">
        <f>TEXT(Feedback[[#This Row],[Checkin Date]],"dddd")</f>
        <v>Wednesday</v>
      </c>
      <c r="G1212" s="5" t="str">
        <f>IF(OR(Feedback[[#This Row],[Checkin Day]]="Monday",Feedback[[#This Row],[Checkin Day]]="Tuesday",Feedback[[#This Row],[Checkin Day]]="Wednesday",Feedback[[#This Row],[Checkin Day]]="Thursday"),"Weekdays","Weekends")</f>
        <v>Weekdays</v>
      </c>
      <c r="H1212">
        <v>28</v>
      </c>
      <c r="I12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12" t="s">
        <v>1242</v>
      </c>
      <c r="K1212" t="s">
        <v>37</v>
      </c>
      <c r="L1212" s="1">
        <v>29129</v>
      </c>
      <c r="M1212" s="5">
        <f ca="1">DATEDIF(Feedback[[#This Row],[Date of Birth]],TODAY(),"Y")</f>
        <v>45</v>
      </c>
      <c r="N1212" t="s">
        <v>22</v>
      </c>
      <c r="O1212" t="s">
        <v>1992</v>
      </c>
      <c r="P1212">
        <v>5</v>
      </c>
      <c r="Q1212">
        <v>4</v>
      </c>
      <c r="R1212" t="s">
        <v>25</v>
      </c>
      <c r="S1212" t="s">
        <v>28</v>
      </c>
      <c r="T1212" t="s">
        <v>24</v>
      </c>
      <c r="U1212" t="s">
        <v>26</v>
      </c>
      <c r="V1212" t="s">
        <v>24</v>
      </c>
      <c r="W1212" t="s">
        <v>27</v>
      </c>
      <c r="X1212" t="s">
        <v>26</v>
      </c>
      <c r="Y1212" t="s">
        <v>24</v>
      </c>
      <c r="Z1212" s="6">
        <f>VLOOKUP(Feedback[[#This Row],[Staff attitude]],Rating_Range[],2,0)</f>
        <v>4</v>
      </c>
      <c r="AA1212" s="6">
        <f>VLOOKUP(Feedback[[#This Row],[Check-in Process]],Rating_Range[],2,0)</f>
        <v>5</v>
      </c>
      <c r="AB1212" s="6">
        <f>VLOOKUP(Feedback[[#This Row],[Room service]],Rating_Range[],2,0)</f>
        <v>3</v>
      </c>
      <c r="AC1212" s="6">
        <f>VLOOKUP(Feedback[[#This Row],[Room cleanliness]],Rating_Range[],2,0)</f>
        <v>1</v>
      </c>
      <c r="AD1212" s="6">
        <f>VLOOKUP(Feedback[[#This Row],[Food quality]],Rating_Range[],2,0)</f>
        <v>3</v>
      </c>
      <c r="AE1212" s="6">
        <f>VLOOKUP(Feedback[[#This Row],[Variety of food]],Rating_Range[],2,0)</f>
        <v>2</v>
      </c>
      <c r="AF1212" s="6">
        <f>VLOOKUP(Feedback[[#This Row],[Broadband &amp; TV]],Rating_Range[],2,0)</f>
        <v>1</v>
      </c>
      <c r="AG1212" s="6">
        <f>VLOOKUP(Feedback[[#This Row],[Gym]],Rating_Range[],2,0)</f>
        <v>3</v>
      </c>
      <c r="AH1212" s="6">
        <f>AVERAGE(Feedback[[#This Row],[S.A]:[Gymm]])</f>
        <v>2.75</v>
      </c>
      <c r="AI1212" s="6">
        <f>AVERAGE(Feedback[[#This Row],[S.A]:[C-I-P]])</f>
        <v>4.5</v>
      </c>
      <c r="AJ1212" s="6">
        <f>AVERAGE(Feedback[[#This Row],[RM_S]:[RM_C]])</f>
        <v>2</v>
      </c>
      <c r="AK1212" s="6">
        <f>AVERAGE(Feedback[[#This Row],[F_Q]:[Var_Food]])</f>
        <v>2.5</v>
      </c>
      <c r="AL1212" s="6">
        <f>AVERAGE(Feedback[[#This Row],[B &amp; TV]:[Gymm]])</f>
        <v>2</v>
      </c>
    </row>
    <row r="1213" spans="1:38" x14ac:dyDescent="0.3">
      <c r="A1213">
        <v>1212</v>
      </c>
      <c r="B1213" s="1">
        <v>43978</v>
      </c>
      <c r="C1213" s="1">
        <v>44002</v>
      </c>
      <c r="D1213" s="5">
        <f>INT(YEAR(Feedback[[#This Row],[Checkin Date]]))</f>
        <v>2020</v>
      </c>
      <c r="E1213" s="5" t="s">
        <v>2011</v>
      </c>
      <c r="F1213" s="5" t="str">
        <f>TEXT(Feedback[[#This Row],[Checkin Date]],"dddd")</f>
        <v>Wednesday</v>
      </c>
      <c r="G1213" s="5" t="str">
        <f>IF(OR(Feedback[[#This Row],[Checkin Day]]="Monday",Feedback[[#This Row],[Checkin Day]]="Tuesday",Feedback[[#This Row],[Checkin Day]]="Wednesday",Feedback[[#This Row],[Checkin Day]]="Thursday"),"Weekdays","Weekends")</f>
        <v>Weekdays</v>
      </c>
      <c r="H1213">
        <v>24</v>
      </c>
      <c r="I12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13" t="s">
        <v>1243</v>
      </c>
      <c r="K1213" t="s">
        <v>21</v>
      </c>
      <c r="L1213" s="1">
        <v>26704</v>
      </c>
      <c r="M1213" s="5">
        <f ca="1">DATEDIF(Feedback[[#This Row],[Date of Birth]],TODAY(),"Y")</f>
        <v>52</v>
      </c>
      <c r="N1213" t="s">
        <v>31</v>
      </c>
      <c r="O1213" t="s">
        <v>1993</v>
      </c>
      <c r="P1213">
        <v>4</v>
      </c>
      <c r="Q1213">
        <v>3</v>
      </c>
      <c r="R1213" t="s">
        <v>25</v>
      </c>
      <c r="S1213" t="s">
        <v>27</v>
      </c>
      <c r="T1213" t="s">
        <v>25</v>
      </c>
      <c r="U1213" t="s">
        <v>26</v>
      </c>
      <c r="V1213" t="s">
        <v>28</v>
      </c>
      <c r="W1213" t="s">
        <v>27</v>
      </c>
      <c r="X1213" t="s">
        <v>26</v>
      </c>
      <c r="Y1213" t="s">
        <v>25</v>
      </c>
      <c r="Z1213" s="6">
        <f>VLOOKUP(Feedback[[#This Row],[Staff attitude]],Rating_Range[],2,0)</f>
        <v>4</v>
      </c>
      <c r="AA1213" s="6">
        <f>VLOOKUP(Feedback[[#This Row],[Check-in Process]],Rating_Range[],2,0)</f>
        <v>2</v>
      </c>
      <c r="AB1213" s="6">
        <f>VLOOKUP(Feedback[[#This Row],[Room service]],Rating_Range[],2,0)</f>
        <v>4</v>
      </c>
      <c r="AC1213" s="6">
        <f>VLOOKUP(Feedback[[#This Row],[Room cleanliness]],Rating_Range[],2,0)</f>
        <v>1</v>
      </c>
      <c r="AD1213" s="6">
        <f>VLOOKUP(Feedback[[#This Row],[Food quality]],Rating_Range[],2,0)</f>
        <v>5</v>
      </c>
      <c r="AE1213" s="6">
        <f>VLOOKUP(Feedback[[#This Row],[Variety of food]],Rating_Range[],2,0)</f>
        <v>2</v>
      </c>
      <c r="AF1213" s="6">
        <f>VLOOKUP(Feedback[[#This Row],[Broadband &amp; TV]],Rating_Range[],2,0)</f>
        <v>1</v>
      </c>
      <c r="AG1213" s="6">
        <f>VLOOKUP(Feedback[[#This Row],[Gym]],Rating_Range[],2,0)</f>
        <v>4</v>
      </c>
      <c r="AH1213" s="6">
        <f>AVERAGE(Feedback[[#This Row],[S.A]:[Gymm]])</f>
        <v>2.875</v>
      </c>
      <c r="AI1213" s="6">
        <f>AVERAGE(Feedback[[#This Row],[S.A]:[C-I-P]])</f>
        <v>3</v>
      </c>
      <c r="AJ1213" s="6">
        <f>AVERAGE(Feedback[[#This Row],[RM_S]:[RM_C]])</f>
        <v>2.5</v>
      </c>
      <c r="AK1213" s="6">
        <f>AVERAGE(Feedback[[#This Row],[F_Q]:[Var_Food]])</f>
        <v>3.5</v>
      </c>
      <c r="AL1213" s="6">
        <f>AVERAGE(Feedback[[#This Row],[B &amp; TV]:[Gymm]])</f>
        <v>2.5</v>
      </c>
    </row>
    <row r="1214" spans="1:38" x14ac:dyDescent="0.3">
      <c r="A1214">
        <v>1213</v>
      </c>
      <c r="B1214" s="1">
        <v>44214</v>
      </c>
      <c r="C1214" s="1">
        <v>44225</v>
      </c>
      <c r="D1214" s="5">
        <f>INT(YEAR(Feedback[[#This Row],[Checkin Date]]))</f>
        <v>2021</v>
      </c>
      <c r="E1214" s="5" t="s">
        <v>2014</v>
      </c>
      <c r="F1214" s="5" t="str">
        <f>TEXT(Feedback[[#This Row],[Checkin Date]],"dddd")</f>
        <v>Monday</v>
      </c>
      <c r="G1214" s="5" t="str">
        <f>IF(OR(Feedback[[#This Row],[Checkin Day]]="Monday",Feedback[[#This Row],[Checkin Day]]="Tuesday",Feedback[[#This Row],[Checkin Day]]="Wednesday",Feedback[[#This Row],[Checkin Day]]="Thursday"),"Weekdays","Weekends")</f>
        <v>Weekdays</v>
      </c>
      <c r="H1214">
        <v>11</v>
      </c>
      <c r="I12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14" t="s">
        <v>1244</v>
      </c>
      <c r="K1214" t="s">
        <v>37</v>
      </c>
      <c r="L1214" s="1">
        <v>22426</v>
      </c>
      <c r="M1214" s="5">
        <f ca="1">DATEDIF(Feedback[[#This Row],[Date of Birth]],TODAY(),"Y")</f>
        <v>64</v>
      </c>
      <c r="N1214" t="s">
        <v>31</v>
      </c>
      <c r="O1214" t="s">
        <v>1992</v>
      </c>
      <c r="P1214">
        <v>5</v>
      </c>
      <c r="Q1214">
        <v>9</v>
      </c>
      <c r="R1214" t="s">
        <v>24</v>
      </c>
      <c r="S1214" t="s">
        <v>28</v>
      </c>
      <c r="T1214" t="s">
        <v>24</v>
      </c>
      <c r="U1214" t="s">
        <v>24</v>
      </c>
      <c r="V1214" t="s">
        <v>26</v>
      </c>
      <c r="W1214" t="s">
        <v>28</v>
      </c>
      <c r="X1214" t="s">
        <v>24</v>
      </c>
      <c r="Y1214" t="s">
        <v>25</v>
      </c>
      <c r="Z1214" s="6">
        <f>VLOOKUP(Feedback[[#This Row],[Staff attitude]],Rating_Range[],2,0)</f>
        <v>3</v>
      </c>
      <c r="AA1214" s="6">
        <f>VLOOKUP(Feedback[[#This Row],[Check-in Process]],Rating_Range[],2,0)</f>
        <v>5</v>
      </c>
      <c r="AB1214" s="6">
        <f>VLOOKUP(Feedback[[#This Row],[Room service]],Rating_Range[],2,0)</f>
        <v>3</v>
      </c>
      <c r="AC1214" s="6">
        <f>VLOOKUP(Feedback[[#This Row],[Room cleanliness]],Rating_Range[],2,0)</f>
        <v>3</v>
      </c>
      <c r="AD1214" s="6">
        <f>VLOOKUP(Feedback[[#This Row],[Food quality]],Rating_Range[],2,0)</f>
        <v>1</v>
      </c>
      <c r="AE1214" s="6">
        <f>VLOOKUP(Feedback[[#This Row],[Variety of food]],Rating_Range[],2,0)</f>
        <v>5</v>
      </c>
      <c r="AF1214" s="6">
        <f>VLOOKUP(Feedback[[#This Row],[Broadband &amp; TV]],Rating_Range[],2,0)</f>
        <v>3</v>
      </c>
      <c r="AG1214" s="6">
        <f>VLOOKUP(Feedback[[#This Row],[Gym]],Rating_Range[],2,0)</f>
        <v>4</v>
      </c>
      <c r="AH1214" s="6">
        <f>AVERAGE(Feedback[[#This Row],[S.A]:[Gymm]])</f>
        <v>3.375</v>
      </c>
      <c r="AI1214" s="6">
        <f>AVERAGE(Feedback[[#This Row],[S.A]:[C-I-P]])</f>
        <v>4</v>
      </c>
      <c r="AJ1214" s="6">
        <f>AVERAGE(Feedback[[#This Row],[RM_S]:[RM_C]])</f>
        <v>3</v>
      </c>
      <c r="AK1214" s="6">
        <f>AVERAGE(Feedback[[#This Row],[F_Q]:[Var_Food]])</f>
        <v>3</v>
      </c>
      <c r="AL1214" s="6">
        <f>AVERAGE(Feedback[[#This Row],[B &amp; TV]:[Gymm]])</f>
        <v>3.5</v>
      </c>
    </row>
    <row r="1215" spans="1:38" x14ac:dyDescent="0.3">
      <c r="A1215">
        <v>1214</v>
      </c>
      <c r="B1215" s="1">
        <v>43978</v>
      </c>
      <c r="C1215" s="1">
        <v>43992</v>
      </c>
      <c r="D1215" s="5">
        <f>INT(YEAR(Feedback[[#This Row],[Checkin Date]]))</f>
        <v>2020</v>
      </c>
      <c r="E1215" s="5" t="s">
        <v>2011</v>
      </c>
      <c r="F1215" s="5" t="str">
        <f>TEXT(Feedback[[#This Row],[Checkin Date]],"dddd")</f>
        <v>Wednesday</v>
      </c>
      <c r="G1215" s="5" t="str">
        <f>IF(OR(Feedback[[#This Row],[Checkin Day]]="Monday",Feedback[[#This Row],[Checkin Day]]="Tuesday",Feedback[[#This Row],[Checkin Day]]="Wednesday",Feedback[[#This Row],[Checkin Day]]="Thursday"),"Weekdays","Weekends")</f>
        <v>Weekdays</v>
      </c>
      <c r="H1215">
        <v>14</v>
      </c>
      <c r="I12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15" t="s">
        <v>1245</v>
      </c>
      <c r="K1215" t="s">
        <v>21</v>
      </c>
      <c r="L1215" s="1">
        <v>38017</v>
      </c>
      <c r="M1215" s="5">
        <f ca="1">DATEDIF(Feedback[[#This Row],[Date of Birth]],TODAY(),"Y")</f>
        <v>21</v>
      </c>
      <c r="N1215" t="s">
        <v>31</v>
      </c>
      <c r="O1215" t="s">
        <v>1992</v>
      </c>
      <c r="P1215">
        <v>4</v>
      </c>
      <c r="Q1215">
        <v>9</v>
      </c>
      <c r="R1215" t="s">
        <v>25</v>
      </c>
      <c r="S1215" t="s">
        <v>25</v>
      </c>
      <c r="T1215" t="s">
        <v>24</v>
      </c>
      <c r="U1215" t="s">
        <v>25</v>
      </c>
      <c r="V1215" t="s">
        <v>24</v>
      </c>
      <c r="W1215" t="s">
        <v>26</v>
      </c>
      <c r="X1215" t="s">
        <v>25</v>
      </c>
      <c r="Y1215" t="s">
        <v>25</v>
      </c>
      <c r="Z1215" s="6">
        <f>VLOOKUP(Feedback[[#This Row],[Staff attitude]],Rating_Range[],2,0)</f>
        <v>4</v>
      </c>
      <c r="AA1215" s="6">
        <f>VLOOKUP(Feedback[[#This Row],[Check-in Process]],Rating_Range[],2,0)</f>
        <v>4</v>
      </c>
      <c r="AB1215" s="6">
        <f>VLOOKUP(Feedback[[#This Row],[Room service]],Rating_Range[],2,0)</f>
        <v>3</v>
      </c>
      <c r="AC1215" s="6">
        <f>VLOOKUP(Feedback[[#This Row],[Room cleanliness]],Rating_Range[],2,0)</f>
        <v>4</v>
      </c>
      <c r="AD1215" s="6">
        <f>VLOOKUP(Feedback[[#This Row],[Food quality]],Rating_Range[],2,0)</f>
        <v>3</v>
      </c>
      <c r="AE1215" s="6">
        <f>VLOOKUP(Feedback[[#This Row],[Variety of food]],Rating_Range[],2,0)</f>
        <v>1</v>
      </c>
      <c r="AF1215" s="6">
        <f>VLOOKUP(Feedback[[#This Row],[Broadband &amp; TV]],Rating_Range[],2,0)</f>
        <v>4</v>
      </c>
      <c r="AG1215" s="6">
        <f>VLOOKUP(Feedback[[#This Row],[Gym]],Rating_Range[],2,0)</f>
        <v>4</v>
      </c>
      <c r="AH1215" s="6">
        <f>AVERAGE(Feedback[[#This Row],[S.A]:[Gymm]])</f>
        <v>3.375</v>
      </c>
      <c r="AI1215" s="6">
        <f>AVERAGE(Feedback[[#This Row],[S.A]:[C-I-P]])</f>
        <v>4</v>
      </c>
      <c r="AJ1215" s="6">
        <f>AVERAGE(Feedback[[#This Row],[RM_S]:[RM_C]])</f>
        <v>3.5</v>
      </c>
      <c r="AK1215" s="6">
        <f>AVERAGE(Feedback[[#This Row],[F_Q]:[Var_Food]])</f>
        <v>2</v>
      </c>
      <c r="AL1215" s="6">
        <f>AVERAGE(Feedback[[#This Row],[B &amp; TV]:[Gymm]])</f>
        <v>4</v>
      </c>
    </row>
    <row r="1216" spans="1:38" x14ac:dyDescent="0.3">
      <c r="A1216">
        <v>1215</v>
      </c>
      <c r="B1216" s="1">
        <v>44260</v>
      </c>
      <c r="C1216" s="1">
        <v>44285</v>
      </c>
      <c r="D1216" s="5">
        <f>INT(YEAR(Feedback[[#This Row],[Checkin Date]]))</f>
        <v>2021</v>
      </c>
      <c r="E1216" s="5" t="s">
        <v>2017</v>
      </c>
      <c r="F1216" s="5" t="str">
        <f>TEXT(Feedback[[#This Row],[Checkin Date]],"dddd")</f>
        <v>Friday</v>
      </c>
      <c r="G1216" s="5" t="str">
        <f>IF(OR(Feedback[[#This Row],[Checkin Day]]="Monday",Feedback[[#This Row],[Checkin Day]]="Tuesday",Feedback[[#This Row],[Checkin Day]]="Wednesday",Feedback[[#This Row],[Checkin Day]]="Thursday"),"Weekdays","Weekends")</f>
        <v>Weekends</v>
      </c>
      <c r="H1216">
        <v>25</v>
      </c>
      <c r="I12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16" t="s">
        <v>1246</v>
      </c>
      <c r="K1216" t="s">
        <v>21</v>
      </c>
      <c r="L1216" s="1">
        <v>23856</v>
      </c>
      <c r="M1216" s="5">
        <f ca="1">DATEDIF(Feedback[[#This Row],[Date of Birth]],TODAY(),"Y")</f>
        <v>60</v>
      </c>
      <c r="N1216" t="s">
        <v>22</v>
      </c>
      <c r="O1216" t="s">
        <v>23</v>
      </c>
      <c r="P1216">
        <v>5</v>
      </c>
      <c r="Q1216">
        <v>9</v>
      </c>
      <c r="R1216" t="s">
        <v>28</v>
      </c>
      <c r="S1216" t="s">
        <v>28</v>
      </c>
      <c r="T1216" t="s">
        <v>24</v>
      </c>
      <c r="U1216" t="s">
        <v>26</v>
      </c>
      <c r="V1216" t="s">
        <v>26</v>
      </c>
      <c r="W1216" t="s">
        <v>27</v>
      </c>
      <c r="X1216" t="s">
        <v>27</v>
      </c>
      <c r="Y1216" t="s">
        <v>28</v>
      </c>
      <c r="Z1216" s="6">
        <f>VLOOKUP(Feedback[[#This Row],[Staff attitude]],Rating_Range[],2,0)</f>
        <v>5</v>
      </c>
      <c r="AA1216" s="6">
        <f>VLOOKUP(Feedback[[#This Row],[Check-in Process]],Rating_Range[],2,0)</f>
        <v>5</v>
      </c>
      <c r="AB1216" s="6">
        <f>VLOOKUP(Feedback[[#This Row],[Room service]],Rating_Range[],2,0)</f>
        <v>3</v>
      </c>
      <c r="AC1216" s="6">
        <f>VLOOKUP(Feedback[[#This Row],[Room cleanliness]],Rating_Range[],2,0)</f>
        <v>1</v>
      </c>
      <c r="AD1216" s="6">
        <f>VLOOKUP(Feedback[[#This Row],[Food quality]],Rating_Range[],2,0)</f>
        <v>1</v>
      </c>
      <c r="AE1216" s="6">
        <f>VLOOKUP(Feedback[[#This Row],[Variety of food]],Rating_Range[],2,0)</f>
        <v>2</v>
      </c>
      <c r="AF1216" s="6">
        <f>VLOOKUP(Feedback[[#This Row],[Broadband &amp; TV]],Rating_Range[],2,0)</f>
        <v>2</v>
      </c>
      <c r="AG1216" s="6">
        <f>VLOOKUP(Feedback[[#This Row],[Gym]],Rating_Range[],2,0)</f>
        <v>5</v>
      </c>
      <c r="AH1216" s="6">
        <f>AVERAGE(Feedback[[#This Row],[S.A]:[Gymm]])</f>
        <v>3</v>
      </c>
      <c r="AI1216" s="6">
        <f>AVERAGE(Feedback[[#This Row],[S.A]:[C-I-P]])</f>
        <v>5</v>
      </c>
      <c r="AJ1216" s="6">
        <f>AVERAGE(Feedback[[#This Row],[RM_S]:[RM_C]])</f>
        <v>2</v>
      </c>
      <c r="AK1216" s="6">
        <f>AVERAGE(Feedback[[#This Row],[F_Q]:[Var_Food]])</f>
        <v>1.5</v>
      </c>
      <c r="AL1216" s="6">
        <f>AVERAGE(Feedback[[#This Row],[B &amp; TV]:[Gymm]])</f>
        <v>3.5</v>
      </c>
    </row>
    <row r="1217" spans="1:38" x14ac:dyDescent="0.3">
      <c r="A1217">
        <v>1216</v>
      </c>
      <c r="B1217" s="1">
        <v>44124</v>
      </c>
      <c r="C1217" s="1">
        <v>44148</v>
      </c>
      <c r="D1217" s="5">
        <f>INT(YEAR(Feedback[[#This Row],[Checkin Date]]))</f>
        <v>2020</v>
      </c>
      <c r="E1217" s="5" t="s">
        <v>2013</v>
      </c>
      <c r="F1217" s="5" t="str">
        <f>TEXT(Feedback[[#This Row],[Checkin Date]],"dddd")</f>
        <v>Tuesday</v>
      </c>
      <c r="G1217" s="5" t="str">
        <f>IF(OR(Feedback[[#This Row],[Checkin Day]]="Monday",Feedback[[#This Row],[Checkin Day]]="Tuesday",Feedback[[#This Row],[Checkin Day]]="Wednesday",Feedback[[#This Row],[Checkin Day]]="Thursday"),"Weekdays","Weekends")</f>
        <v>Weekdays</v>
      </c>
      <c r="H1217">
        <v>24</v>
      </c>
      <c r="I12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17" t="s">
        <v>1247</v>
      </c>
      <c r="K1217" t="s">
        <v>21</v>
      </c>
      <c r="L1217" s="1">
        <v>28253</v>
      </c>
      <c r="M1217" s="5">
        <f ca="1">DATEDIF(Feedback[[#This Row],[Date of Birth]],TODAY(),"Y")</f>
        <v>48</v>
      </c>
      <c r="N1217" t="s">
        <v>31</v>
      </c>
      <c r="O1217" t="s">
        <v>23</v>
      </c>
      <c r="P1217">
        <v>2</v>
      </c>
      <c r="Q1217">
        <v>6</v>
      </c>
      <c r="R1217" t="s">
        <v>24</v>
      </c>
      <c r="S1217" t="s">
        <v>25</v>
      </c>
      <c r="T1217" t="s">
        <v>28</v>
      </c>
      <c r="U1217" t="s">
        <v>25</v>
      </c>
      <c r="V1217" t="s">
        <v>28</v>
      </c>
      <c r="W1217" t="s">
        <v>26</v>
      </c>
      <c r="X1217" t="s">
        <v>28</v>
      </c>
      <c r="Y1217" t="s">
        <v>26</v>
      </c>
      <c r="Z1217" s="6">
        <f>VLOOKUP(Feedback[[#This Row],[Staff attitude]],Rating_Range[],2,0)</f>
        <v>3</v>
      </c>
      <c r="AA1217" s="6">
        <f>VLOOKUP(Feedback[[#This Row],[Check-in Process]],Rating_Range[],2,0)</f>
        <v>4</v>
      </c>
      <c r="AB1217" s="6">
        <f>VLOOKUP(Feedback[[#This Row],[Room service]],Rating_Range[],2,0)</f>
        <v>5</v>
      </c>
      <c r="AC1217" s="6">
        <f>VLOOKUP(Feedback[[#This Row],[Room cleanliness]],Rating_Range[],2,0)</f>
        <v>4</v>
      </c>
      <c r="AD1217" s="6">
        <f>VLOOKUP(Feedback[[#This Row],[Food quality]],Rating_Range[],2,0)</f>
        <v>5</v>
      </c>
      <c r="AE1217" s="6">
        <f>VLOOKUP(Feedback[[#This Row],[Variety of food]],Rating_Range[],2,0)</f>
        <v>1</v>
      </c>
      <c r="AF1217" s="6">
        <f>VLOOKUP(Feedback[[#This Row],[Broadband &amp; TV]],Rating_Range[],2,0)</f>
        <v>5</v>
      </c>
      <c r="AG1217" s="6">
        <f>VLOOKUP(Feedback[[#This Row],[Gym]],Rating_Range[],2,0)</f>
        <v>1</v>
      </c>
      <c r="AH1217" s="6">
        <f>AVERAGE(Feedback[[#This Row],[S.A]:[Gymm]])</f>
        <v>3.5</v>
      </c>
      <c r="AI1217" s="6">
        <f>AVERAGE(Feedback[[#This Row],[S.A]:[C-I-P]])</f>
        <v>3.5</v>
      </c>
      <c r="AJ1217" s="6">
        <f>AVERAGE(Feedback[[#This Row],[RM_S]:[RM_C]])</f>
        <v>4.5</v>
      </c>
      <c r="AK1217" s="6">
        <f>AVERAGE(Feedback[[#This Row],[F_Q]:[Var_Food]])</f>
        <v>3</v>
      </c>
      <c r="AL1217" s="6">
        <f>AVERAGE(Feedback[[#This Row],[B &amp; TV]:[Gymm]])</f>
        <v>3</v>
      </c>
    </row>
    <row r="1218" spans="1:38" x14ac:dyDescent="0.3">
      <c r="A1218">
        <v>1217</v>
      </c>
      <c r="B1218" s="1">
        <v>44541</v>
      </c>
      <c r="C1218" s="1">
        <v>44559</v>
      </c>
      <c r="D1218" s="5">
        <f>INT(YEAR(Feedback[[#This Row],[Checkin Date]]))</f>
        <v>2021</v>
      </c>
      <c r="E1218" s="5" t="s">
        <v>2010</v>
      </c>
      <c r="F1218" s="5" t="str">
        <f>TEXT(Feedback[[#This Row],[Checkin Date]],"dddd")</f>
        <v>Saturday</v>
      </c>
      <c r="G1218" s="5" t="str">
        <f>IF(OR(Feedback[[#This Row],[Checkin Day]]="Monday",Feedback[[#This Row],[Checkin Day]]="Tuesday",Feedback[[#This Row],[Checkin Day]]="Wednesday",Feedback[[#This Row],[Checkin Day]]="Thursday"),"Weekdays","Weekends")</f>
        <v>Weekends</v>
      </c>
      <c r="H1218">
        <v>18</v>
      </c>
      <c r="I12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18" t="s">
        <v>1248</v>
      </c>
      <c r="K1218" t="s">
        <v>21</v>
      </c>
      <c r="L1218" s="1">
        <v>33973</v>
      </c>
      <c r="M1218" s="5">
        <f ca="1">DATEDIF(Feedback[[#This Row],[Date of Birth]],TODAY(),"Y")</f>
        <v>32</v>
      </c>
      <c r="N1218" t="s">
        <v>22</v>
      </c>
      <c r="O1218" t="s">
        <v>23</v>
      </c>
      <c r="P1218">
        <v>5</v>
      </c>
      <c r="Q1218">
        <v>7</v>
      </c>
      <c r="R1218" t="s">
        <v>24</v>
      </c>
      <c r="S1218" t="s">
        <v>28</v>
      </c>
      <c r="T1218" t="s">
        <v>24</v>
      </c>
      <c r="U1218" t="s">
        <v>24</v>
      </c>
      <c r="V1218" t="s">
        <v>24</v>
      </c>
      <c r="W1218" t="s">
        <v>27</v>
      </c>
      <c r="X1218" t="s">
        <v>25</v>
      </c>
      <c r="Y1218" t="s">
        <v>24</v>
      </c>
      <c r="Z1218" s="6">
        <f>VLOOKUP(Feedback[[#This Row],[Staff attitude]],Rating_Range[],2,0)</f>
        <v>3</v>
      </c>
      <c r="AA1218" s="6">
        <f>VLOOKUP(Feedback[[#This Row],[Check-in Process]],Rating_Range[],2,0)</f>
        <v>5</v>
      </c>
      <c r="AB1218" s="6">
        <f>VLOOKUP(Feedback[[#This Row],[Room service]],Rating_Range[],2,0)</f>
        <v>3</v>
      </c>
      <c r="AC1218" s="6">
        <f>VLOOKUP(Feedback[[#This Row],[Room cleanliness]],Rating_Range[],2,0)</f>
        <v>3</v>
      </c>
      <c r="AD1218" s="6">
        <f>VLOOKUP(Feedback[[#This Row],[Food quality]],Rating_Range[],2,0)</f>
        <v>3</v>
      </c>
      <c r="AE1218" s="6">
        <f>VLOOKUP(Feedback[[#This Row],[Variety of food]],Rating_Range[],2,0)</f>
        <v>2</v>
      </c>
      <c r="AF1218" s="6">
        <f>VLOOKUP(Feedback[[#This Row],[Broadband &amp; TV]],Rating_Range[],2,0)</f>
        <v>4</v>
      </c>
      <c r="AG1218" s="6">
        <f>VLOOKUP(Feedback[[#This Row],[Gym]],Rating_Range[],2,0)</f>
        <v>3</v>
      </c>
      <c r="AH1218" s="6">
        <f>AVERAGE(Feedback[[#This Row],[S.A]:[Gymm]])</f>
        <v>3.25</v>
      </c>
      <c r="AI1218" s="6">
        <f>AVERAGE(Feedback[[#This Row],[S.A]:[C-I-P]])</f>
        <v>4</v>
      </c>
      <c r="AJ1218" s="6">
        <f>AVERAGE(Feedback[[#This Row],[RM_S]:[RM_C]])</f>
        <v>3</v>
      </c>
      <c r="AK1218" s="6">
        <f>AVERAGE(Feedback[[#This Row],[F_Q]:[Var_Food]])</f>
        <v>2.5</v>
      </c>
      <c r="AL1218" s="6">
        <f>AVERAGE(Feedback[[#This Row],[B &amp; TV]:[Gymm]])</f>
        <v>3.5</v>
      </c>
    </row>
    <row r="1219" spans="1:38" x14ac:dyDescent="0.3">
      <c r="A1219">
        <v>1218</v>
      </c>
      <c r="B1219" s="1">
        <v>44357</v>
      </c>
      <c r="C1219" s="1">
        <v>44387</v>
      </c>
      <c r="D1219" s="5">
        <f>INT(YEAR(Feedback[[#This Row],[Checkin Date]]))</f>
        <v>2021</v>
      </c>
      <c r="E1219" s="5" t="s">
        <v>2009</v>
      </c>
      <c r="F1219" s="5" t="str">
        <f>TEXT(Feedback[[#This Row],[Checkin Date]],"dddd")</f>
        <v>Thursday</v>
      </c>
      <c r="G1219" s="5" t="str">
        <f>IF(OR(Feedback[[#This Row],[Checkin Day]]="Monday",Feedback[[#This Row],[Checkin Day]]="Tuesday",Feedback[[#This Row],[Checkin Day]]="Wednesday",Feedback[[#This Row],[Checkin Day]]="Thursday"),"Weekdays","Weekends")</f>
        <v>Weekdays</v>
      </c>
      <c r="H1219">
        <v>30</v>
      </c>
      <c r="I12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19" t="s">
        <v>1249</v>
      </c>
      <c r="K1219" t="s">
        <v>37</v>
      </c>
      <c r="L1219" s="1">
        <v>37585</v>
      </c>
      <c r="M1219" s="5">
        <f ca="1">DATEDIF(Feedback[[#This Row],[Date of Birth]],TODAY(),"Y")</f>
        <v>22</v>
      </c>
      <c r="N1219" t="s">
        <v>22</v>
      </c>
      <c r="O1219" t="s">
        <v>23</v>
      </c>
      <c r="P1219">
        <v>1</v>
      </c>
      <c r="Q1219">
        <v>5</v>
      </c>
      <c r="R1219" t="s">
        <v>26</v>
      </c>
      <c r="S1219" t="s">
        <v>27</v>
      </c>
      <c r="T1219" t="s">
        <v>25</v>
      </c>
      <c r="U1219" t="s">
        <v>24</v>
      </c>
      <c r="V1219" t="s">
        <v>28</v>
      </c>
      <c r="W1219" t="s">
        <v>26</v>
      </c>
      <c r="X1219" t="s">
        <v>24</v>
      </c>
      <c r="Y1219" t="s">
        <v>25</v>
      </c>
      <c r="Z1219" s="6">
        <f>VLOOKUP(Feedback[[#This Row],[Staff attitude]],Rating_Range[],2,0)</f>
        <v>1</v>
      </c>
      <c r="AA1219" s="6">
        <f>VLOOKUP(Feedback[[#This Row],[Check-in Process]],Rating_Range[],2,0)</f>
        <v>2</v>
      </c>
      <c r="AB1219" s="6">
        <f>VLOOKUP(Feedback[[#This Row],[Room service]],Rating_Range[],2,0)</f>
        <v>4</v>
      </c>
      <c r="AC1219" s="6">
        <f>VLOOKUP(Feedback[[#This Row],[Room cleanliness]],Rating_Range[],2,0)</f>
        <v>3</v>
      </c>
      <c r="AD1219" s="6">
        <f>VLOOKUP(Feedback[[#This Row],[Food quality]],Rating_Range[],2,0)</f>
        <v>5</v>
      </c>
      <c r="AE1219" s="6">
        <f>VLOOKUP(Feedback[[#This Row],[Variety of food]],Rating_Range[],2,0)</f>
        <v>1</v>
      </c>
      <c r="AF1219" s="6">
        <f>VLOOKUP(Feedback[[#This Row],[Broadband &amp; TV]],Rating_Range[],2,0)</f>
        <v>3</v>
      </c>
      <c r="AG1219" s="6">
        <f>VLOOKUP(Feedback[[#This Row],[Gym]],Rating_Range[],2,0)</f>
        <v>4</v>
      </c>
      <c r="AH1219" s="6">
        <f>AVERAGE(Feedback[[#This Row],[S.A]:[Gymm]])</f>
        <v>2.875</v>
      </c>
      <c r="AI1219" s="6">
        <f>AVERAGE(Feedback[[#This Row],[S.A]:[C-I-P]])</f>
        <v>1.5</v>
      </c>
      <c r="AJ1219" s="6">
        <f>AVERAGE(Feedback[[#This Row],[RM_S]:[RM_C]])</f>
        <v>3.5</v>
      </c>
      <c r="AK1219" s="6">
        <f>AVERAGE(Feedback[[#This Row],[F_Q]:[Var_Food]])</f>
        <v>3</v>
      </c>
      <c r="AL1219" s="6">
        <f>AVERAGE(Feedback[[#This Row],[B &amp; TV]:[Gymm]])</f>
        <v>3.5</v>
      </c>
    </row>
    <row r="1220" spans="1:38" x14ac:dyDescent="0.3">
      <c r="A1220">
        <v>1219</v>
      </c>
      <c r="B1220" s="1">
        <v>44673</v>
      </c>
      <c r="C1220" s="1">
        <v>44690</v>
      </c>
      <c r="D1220" s="5">
        <f>INT(YEAR(Feedback[[#This Row],[Checkin Date]]))</f>
        <v>2022</v>
      </c>
      <c r="E1220" s="5" t="s">
        <v>2008</v>
      </c>
      <c r="F1220" s="5" t="str">
        <f>TEXT(Feedback[[#This Row],[Checkin Date]],"dddd")</f>
        <v>Friday</v>
      </c>
      <c r="G1220" s="5" t="str">
        <f>IF(OR(Feedback[[#This Row],[Checkin Day]]="Monday",Feedback[[#This Row],[Checkin Day]]="Tuesday",Feedback[[#This Row],[Checkin Day]]="Wednesday",Feedback[[#This Row],[Checkin Day]]="Thursday"),"Weekdays","Weekends")</f>
        <v>Weekends</v>
      </c>
      <c r="H1220">
        <v>17</v>
      </c>
      <c r="I12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20" t="s">
        <v>1250</v>
      </c>
      <c r="K1220" t="s">
        <v>21</v>
      </c>
      <c r="L1220" s="1">
        <v>36233</v>
      </c>
      <c r="M1220" s="5">
        <f ca="1">DATEDIF(Feedback[[#This Row],[Date of Birth]],TODAY(),"Y")</f>
        <v>26</v>
      </c>
      <c r="N1220" t="s">
        <v>35</v>
      </c>
      <c r="O1220" t="s">
        <v>1991</v>
      </c>
      <c r="P1220">
        <v>5</v>
      </c>
      <c r="Q1220">
        <v>9</v>
      </c>
      <c r="R1220" t="s">
        <v>25</v>
      </c>
      <c r="S1220" t="s">
        <v>28</v>
      </c>
      <c r="T1220" t="s">
        <v>26</v>
      </c>
      <c r="U1220" t="s">
        <v>28</v>
      </c>
      <c r="V1220" t="s">
        <v>24</v>
      </c>
      <c r="W1220" t="s">
        <v>26</v>
      </c>
      <c r="X1220" t="s">
        <v>25</v>
      </c>
      <c r="Y1220" t="s">
        <v>28</v>
      </c>
      <c r="Z1220" s="6">
        <f>VLOOKUP(Feedback[[#This Row],[Staff attitude]],Rating_Range[],2,0)</f>
        <v>4</v>
      </c>
      <c r="AA1220" s="6">
        <f>VLOOKUP(Feedback[[#This Row],[Check-in Process]],Rating_Range[],2,0)</f>
        <v>5</v>
      </c>
      <c r="AB1220" s="6">
        <f>VLOOKUP(Feedback[[#This Row],[Room service]],Rating_Range[],2,0)</f>
        <v>1</v>
      </c>
      <c r="AC1220" s="6">
        <f>VLOOKUP(Feedback[[#This Row],[Room cleanliness]],Rating_Range[],2,0)</f>
        <v>5</v>
      </c>
      <c r="AD1220" s="6">
        <f>VLOOKUP(Feedback[[#This Row],[Food quality]],Rating_Range[],2,0)</f>
        <v>3</v>
      </c>
      <c r="AE1220" s="6">
        <f>VLOOKUP(Feedback[[#This Row],[Variety of food]],Rating_Range[],2,0)</f>
        <v>1</v>
      </c>
      <c r="AF1220" s="6">
        <f>VLOOKUP(Feedback[[#This Row],[Broadband &amp; TV]],Rating_Range[],2,0)</f>
        <v>4</v>
      </c>
      <c r="AG1220" s="6">
        <f>VLOOKUP(Feedback[[#This Row],[Gym]],Rating_Range[],2,0)</f>
        <v>5</v>
      </c>
      <c r="AH1220" s="6">
        <f>AVERAGE(Feedback[[#This Row],[S.A]:[Gymm]])</f>
        <v>3.5</v>
      </c>
      <c r="AI1220" s="6">
        <f>AVERAGE(Feedback[[#This Row],[S.A]:[C-I-P]])</f>
        <v>4.5</v>
      </c>
      <c r="AJ1220" s="6">
        <f>AVERAGE(Feedback[[#This Row],[RM_S]:[RM_C]])</f>
        <v>3</v>
      </c>
      <c r="AK1220" s="6">
        <f>AVERAGE(Feedback[[#This Row],[F_Q]:[Var_Food]])</f>
        <v>2</v>
      </c>
      <c r="AL1220" s="6">
        <f>AVERAGE(Feedback[[#This Row],[B &amp; TV]:[Gymm]])</f>
        <v>4.5</v>
      </c>
    </row>
    <row r="1221" spans="1:38" x14ac:dyDescent="0.3">
      <c r="A1221">
        <v>1220</v>
      </c>
      <c r="B1221" s="1">
        <v>43834</v>
      </c>
      <c r="C1221" s="1">
        <v>43857</v>
      </c>
      <c r="D1221" s="5">
        <f>INT(YEAR(Feedback[[#This Row],[Checkin Date]]))</f>
        <v>2020</v>
      </c>
      <c r="E1221" s="5" t="s">
        <v>2014</v>
      </c>
      <c r="F1221" s="5" t="str">
        <f>TEXT(Feedback[[#This Row],[Checkin Date]],"dddd")</f>
        <v>Saturday</v>
      </c>
      <c r="G1221" s="5" t="str">
        <f>IF(OR(Feedback[[#This Row],[Checkin Day]]="Monday",Feedback[[#This Row],[Checkin Day]]="Tuesday",Feedback[[#This Row],[Checkin Day]]="Wednesday",Feedback[[#This Row],[Checkin Day]]="Thursday"),"Weekdays","Weekends")</f>
        <v>Weekends</v>
      </c>
      <c r="H1221">
        <v>23</v>
      </c>
      <c r="I12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21" t="s">
        <v>1251</v>
      </c>
      <c r="K1221" t="s">
        <v>21</v>
      </c>
      <c r="L1221" s="1">
        <v>20406</v>
      </c>
      <c r="M1221" s="5">
        <f ca="1">DATEDIF(Feedback[[#This Row],[Date of Birth]],TODAY(),"Y")</f>
        <v>69</v>
      </c>
      <c r="N1221" t="s">
        <v>31</v>
      </c>
      <c r="O1221" t="s">
        <v>1995</v>
      </c>
      <c r="P1221">
        <v>3</v>
      </c>
      <c r="Q1221">
        <v>9</v>
      </c>
      <c r="R1221" t="s">
        <v>28</v>
      </c>
      <c r="S1221" t="s">
        <v>28</v>
      </c>
      <c r="T1221" t="s">
        <v>24</v>
      </c>
      <c r="U1221" t="s">
        <v>27</v>
      </c>
      <c r="V1221" t="s">
        <v>25</v>
      </c>
      <c r="W1221" t="s">
        <v>26</v>
      </c>
      <c r="X1221" t="s">
        <v>27</v>
      </c>
      <c r="Y1221" t="s">
        <v>26</v>
      </c>
      <c r="Z1221" s="6">
        <f>VLOOKUP(Feedback[[#This Row],[Staff attitude]],Rating_Range[],2,0)</f>
        <v>5</v>
      </c>
      <c r="AA1221" s="6">
        <f>VLOOKUP(Feedback[[#This Row],[Check-in Process]],Rating_Range[],2,0)</f>
        <v>5</v>
      </c>
      <c r="AB1221" s="6">
        <f>VLOOKUP(Feedback[[#This Row],[Room service]],Rating_Range[],2,0)</f>
        <v>3</v>
      </c>
      <c r="AC1221" s="6">
        <f>VLOOKUP(Feedback[[#This Row],[Room cleanliness]],Rating_Range[],2,0)</f>
        <v>2</v>
      </c>
      <c r="AD1221" s="6">
        <f>VLOOKUP(Feedback[[#This Row],[Food quality]],Rating_Range[],2,0)</f>
        <v>4</v>
      </c>
      <c r="AE1221" s="6">
        <f>VLOOKUP(Feedback[[#This Row],[Variety of food]],Rating_Range[],2,0)</f>
        <v>1</v>
      </c>
      <c r="AF1221" s="6">
        <f>VLOOKUP(Feedback[[#This Row],[Broadband &amp; TV]],Rating_Range[],2,0)</f>
        <v>2</v>
      </c>
      <c r="AG1221" s="6">
        <f>VLOOKUP(Feedback[[#This Row],[Gym]],Rating_Range[],2,0)</f>
        <v>1</v>
      </c>
      <c r="AH1221" s="6">
        <f>AVERAGE(Feedback[[#This Row],[S.A]:[Gymm]])</f>
        <v>2.875</v>
      </c>
      <c r="AI1221" s="6">
        <f>AVERAGE(Feedback[[#This Row],[S.A]:[C-I-P]])</f>
        <v>5</v>
      </c>
      <c r="AJ1221" s="6">
        <f>AVERAGE(Feedback[[#This Row],[RM_S]:[RM_C]])</f>
        <v>2.5</v>
      </c>
      <c r="AK1221" s="6">
        <f>AVERAGE(Feedback[[#This Row],[F_Q]:[Var_Food]])</f>
        <v>2.5</v>
      </c>
      <c r="AL1221" s="6">
        <f>AVERAGE(Feedback[[#This Row],[B &amp; TV]:[Gymm]])</f>
        <v>1.5</v>
      </c>
    </row>
    <row r="1222" spans="1:38" x14ac:dyDescent="0.3">
      <c r="A1222">
        <v>1221</v>
      </c>
      <c r="B1222" s="1">
        <v>44134</v>
      </c>
      <c r="C1222" s="1">
        <v>44148</v>
      </c>
      <c r="D1222" s="5">
        <f>INT(YEAR(Feedback[[#This Row],[Checkin Date]]))</f>
        <v>2020</v>
      </c>
      <c r="E1222" s="5" t="s">
        <v>2013</v>
      </c>
      <c r="F1222" s="5" t="str">
        <f>TEXT(Feedback[[#This Row],[Checkin Date]],"dddd")</f>
        <v>Friday</v>
      </c>
      <c r="G1222" s="5" t="str">
        <f>IF(OR(Feedback[[#This Row],[Checkin Day]]="Monday",Feedback[[#This Row],[Checkin Day]]="Tuesday",Feedback[[#This Row],[Checkin Day]]="Wednesday",Feedback[[#This Row],[Checkin Day]]="Thursday"),"Weekdays","Weekends")</f>
        <v>Weekends</v>
      </c>
      <c r="H1222">
        <v>14</v>
      </c>
      <c r="I12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22" t="s">
        <v>1252</v>
      </c>
      <c r="K1222" t="s">
        <v>21</v>
      </c>
      <c r="L1222" s="1">
        <v>34188</v>
      </c>
      <c r="M1222" s="5">
        <f ca="1">DATEDIF(Feedback[[#This Row],[Date of Birth]],TODAY(),"Y")</f>
        <v>31</v>
      </c>
      <c r="N1222" t="s">
        <v>31</v>
      </c>
      <c r="O1222" t="s">
        <v>1991</v>
      </c>
      <c r="P1222">
        <v>5</v>
      </c>
      <c r="Q1222">
        <v>7</v>
      </c>
      <c r="R1222" t="s">
        <v>25</v>
      </c>
      <c r="S1222" t="s">
        <v>25</v>
      </c>
      <c r="T1222" t="s">
        <v>25</v>
      </c>
      <c r="U1222" t="s">
        <v>25</v>
      </c>
      <c r="V1222" t="s">
        <v>26</v>
      </c>
      <c r="W1222" t="s">
        <v>26</v>
      </c>
      <c r="X1222" t="s">
        <v>26</v>
      </c>
      <c r="Y1222" t="s">
        <v>26</v>
      </c>
      <c r="Z1222" s="6">
        <f>VLOOKUP(Feedback[[#This Row],[Staff attitude]],Rating_Range[],2,0)</f>
        <v>4</v>
      </c>
      <c r="AA1222" s="6">
        <f>VLOOKUP(Feedback[[#This Row],[Check-in Process]],Rating_Range[],2,0)</f>
        <v>4</v>
      </c>
      <c r="AB1222" s="6">
        <f>VLOOKUP(Feedback[[#This Row],[Room service]],Rating_Range[],2,0)</f>
        <v>4</v>
      </c>
      <c r="AC1222" s="6">
        <f>VLOOKUP(Feedback[[#This Row],[Room cleanliness]],Rating_Range[],2,0)</f>
        <v>4</v>
      </c>
      <c r="AD1222" s="6">
        <f>VLOOKUP(Feedback[[#This Row],[Food quality]],Rating_Range[],2,0)</f>
        <v>1</v>
      </c>
      <c r="AE1222" s="6">
        <f>VLOOKUP(Feedback[[#This Row],[Variety of food]],Rating_Range[],2,0)</f>
        <v>1</v>
      </c>
      <c r="AF1222" s="6">
        <f>VLOOKUP(Feedback[[#This Row],[Broadband &amp; TV]],Rating_Range[],2,0)</f>
        <v>1</v>
      </c>
      <c r="AG1222" s="6">
        <f>VLOOKUP(Feedback[[#This Row],[Gym]],Rating_Range[],2,0)</f>
        <v>1</v>
      </c>
      <c r="AH1222" s="6">
        <f>AVERAGE(Feedback[[#This Row],[S.A]:[Gymm]])</f>
        <v>2.5</v>
      </c>
      <c r="AI1222" s="6">
        <f>AVERAGE(Feedback[[#This Row],[S.A]:[C-I-P]])</f>
        <v>4</v>
      </c>
      <c r="AJ1222" s="6">
        <f>AVERAGE(Feedback[[#This Row],[RM_S]:[RM_C]])</f>
        <v>4</v>
      </c>
      <c r="AK1222" s="6">
        <f>AVERAGE(Feedback[[#This Row],[F_Q]:[Var_Food]])</f>
        <v>1</v>
      </c>
      <c r="AL1222" s="6">
        <f>AVERAGE(Feedback[[#This Row],[B &amp; TV]:[Gymm]])</f>
        <v>1</v>
      </c>
    </row>
    <row r="1223" spans="1:38" x14ac:dyDescent="0.3">
      <c r="A1223">
        <v>1222</v>
      </c>
      <c r="B1223" s="1">
        <v>44011</v>
      </c>
      <c r="C1223" s="1">
        <v>44040</v>
      </c>
      <c r="D1223" s="5">
        <f>INT(YEAR(Feedback[[#This Row],[Checkin Date]]))</f>
        <v>2020</v>
      </c>
      <c r="E1223" s="5" t="s">
        <v>2009</v>
      </c>
      <c r="F1223" s="5" t="str">
        <f>TEXT(Feedback[[#This Row],[Checkin Date]],"dddd")</f>
        <v>Monday</v>
      </c>
      <c r="G1223" s="5" t="str">
        <f>IF(OR(Feedback[[#This Row],[Checkin Day]]="Monday",Feedback[[#This Row],[Checkin Day]]="Tuesday",Feedback[[#This Row],[Checkin Day]]="Wednesday",Feedback[[#This Row],[Checkin Day]]="Thursday"),"Weekdays","Weekends")</f>
        <v>Weekdays</v>
      </c>
      <c r="H1223">
        <v>29</v>
      </c>
      <c r="I12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23" t="s">
        <v>1253</v>
      </c>
      <c r="K1223" t="s">
        <v>21</v>
      </c>
      <c r="L1223" s="1">
        <v>33460</v>
      </c>
      <c r="M1223" s="5">
        <f ca="1">DATEDIF(Feedback[[#This Row],[Date of Birth]],TODAY(),"Y")</f>
        <v>33</v>
      </c>
      <c r="N1223" t="s">
        <v>22</v>
      </c>
      <c r="O1223" t="s">
        <v>23</v>
      </c>
      <c r="P1223">
        <v>5</v>
      </c>
      <c r="Q1223">
        <v>8</v>
      </c>
      <c r="R1223" t="s">
        <v>28</v>
      </c>
      <c r="S1223" t="s">
        <v>25</v>
      </c>
      <c r="T1223" t="s">
        <v>24</v>
      </c>
      <c r="U1223" t="s">
        <v>24</v>
      </c>
      <c r="V1223" t="s">
        <v>25</v>
      </c>
      <c r="W1223" t="s">
        <v>27</v>
      </c>
      <c r="X1223" t="s">
        <v>28</v>
      </c>
      <c r="Y1223" t="s">
        <v>25</v>
      </c>
      <c r="Z1223" s="6">
        <f>VLOOKUP(Feedback[[#This Row],[Staff attitude]],Rating_Range[],2,0)</f>
        <v>5</v>
      </c>
      <c r="AA1223" s="6">
        <f>VLOOKUP(Feedback[[#This Row],[Check-in Process]],Rating_Range[],2,0)</f>
        <v>4</v>
      </c>
      <c r="AB1223" s="6">
        <f>VLOOKUP(Feedback[[#This Row],[Room service]],Rating_Range[],2,0)</f>
        <v>3</v>
      </c>
      <c r="AC1223" s="6">
        <f>VLOOKUP(Feedback[[#This Row],[Room cleanliness]],Rating_Range[],2,0)</f>
        <v>3</v>
      </c>
      <c r="AD1223" s="6">
        <f>VLOOKUP(Feedback[[#This Row],[Food quality]],Rating_Range[],2,0)</f>
        <v>4</v>
      </c>
      <c r="AE1223" s="6">
        <f>VLOOKUP(Feedback[[#This Row],[Variety of food]],Rating_Range[],2,0)</f>
        <v>2</v>
      </c>
      <c r="AF1223" s="6">
        <f>VLOOKUP(Feedback[[#This Row],[Broadband &amp; TV]],Rating_Range[],2,0)</f>
        <v>5</v>
      </c>
      <c r="AG1223" s="6">
        <f>VLOOKUP(Feedback[[#This Row],[Gym]],Rating_Range[],2,0)</f>
        <v>4</v>
      </c>
      <c r="AH1223" s="6">
        <f>AVERAGE(Feedback[[#This Row],[S.A]:[Gymm]])</f>
        <v>3.75</v>
      </c>
      <c r="AI1223" s="6">
        <f>AVERAGE(Feedback[[#This Row],[S.A]:[C-I-P]])</f>
        <v>4.5</v>
      </c>
      <c r="AJ1223" s="6">
        <f>AVERAGE(Feedback[[#This Row],[RM_S]:[RM_C]])</f>
        <v>3</v>
      </c>
      <c r="AK1223" s="6">
        <f>AVERAGE(Feedback[[#This Row],[F_Q]:[Var_Food]])</f>
        <v>3</v>
      </c>
      <c r="AL1223" s="6">
        <f>AVERAGE(Feedback[[#This Row],[B &amp; TV]:[Gymm]])</f>
        <v>4.5</v>
      </c>
    </row>
    <row r="1224" spans="1:38" x14ac:dyDescent="0.3">
      <c r="A1224">
        <v>1223</v>
      </c>
      <c r="B1224" s="1">
        <v>44299</v>
      </c>
      <c r="C1224" s="1">
        <v>44312</v>
      </c>
      <c r="D1224" s="5">
        <f>INT(YEAR(Feedback[[#This Row],[Checkin Date]]))</f>
        <v>2021</v>
      </c>
      <c r="E1224" s="5" t="s">
        <v>2008</v>
      </c>
      <c r="F1224" s="5" t="str">
        <f>TEXT(Feedback[[#This Row],[Checkin Date]],"dddd")</f>
        <v>Tuesday</v>
      </c>
      <c r="G1224" s="5" t="str">
        <f>IF(OR(Feedback[[#This Row],[Checkin Day]]="Monday",Feedback[[#This Row],[Checkin Day]]="Tuesday",Feedback[[#This Row],[Checkin Day]]="Wednesday",Feedback[[#This Row],[Checkin Day]]="Thursday"),"Weekdays","Weekends")</f>
        <v>Weekdays</v>
      </c>
      <c r="H1224">
        <v>13</v>
      </c>
      <c r="I12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24" t="s">
        <v>1254</v>
      </c>
      <c r="K1224" t="s">
        <v>37</v>
      </c>
      <c r="L1224" s="1">
        <v>36844</v>
      </c>
      <c r="M1224" s="5">
        <f ca="1">DATEDIF(Feedback[[#This Row],[Date of Birth]],TODAY(),"Y")</f>
        <v>24</v>
      </c>
      <c r="N1224" t="s">
        <v>31</v>
      </c>
      <c r="O1224" t="s">
        <v>23</v>
      </c>
      <c r="P1224">
        <v>2</v>
      </c>
      <c r="Q1224">
        <v>9</v>
      </c>
      <c r="R1224" t="s">
        <v>28</v>
      </c>
      <c r="S1224" t="s">
        <v>25</v>
      </c>
      <c r="T1224" t="s">
        <v>24</v>
      </c>
      <c r="U1224" t="s">
        <v>25</v>
      </c>
      <c r="V1224" t="s">
        <v>27</v>
      </c>
      <c r="W1224" t="s">
        <v>27</v>
      </c>
      <c r="X1224" t="s">
        <v>26</v>
      </c>
      <c r="Y1224" t="s">
        <v>25</v>
      </c>
      <c r="Z1224" s="6">
        <f>VLOOKUP(Feedback[[#This Row],[Staff attitude]],Rating_Range[],2,0)</f>
        <v>5</v>
      </c>
      <c r="AA1224" s="6">
        <f>VLOOKUP(Feedback[[#This Row],[Check-in Process]],Rating_Range[],2,0)</f>
        <v>4</v>
      </c>
      <c r="AB1224" s="6">
        <f>VLOOKUP(Feedback[[#This Row],[Room service]],Rating_Range[],2,0)</f>
        <v>3</v>
      </c>
      <c r="AC1224" s="6">
        <f>VLOOKUP(Feedback[[#This Row],[Room cleanliness]],Rating_Range[],2,0)</f>
        <v>4</v>
      </c>
      <c r="AD1224" s="6">
        <f>VLOOKUP(Feedback[[#This Row],[Food quality]],Rating_Range[],2,0)</f>
        <v>2</v>
      </c>
      <c r="AE1224" s="6">
        <f>VLOOKUP(Feedback[[#This Row],[Variety of food]],Rating_Range[],2,0)</f>
        <v>2</v>
      </c>
      <c r="AF1224" s="6">
        <f>VLOOKUP(Feedback[[#This Row],[Broadband &amp; TV]],Rating_Range[],2,0)</f>
        <v>1</v>
      </c>
      <c r="AG1224" s="6">
        <f>VLOOKUP(Feedback[[#This Row],[Gym]],Rating_Range[],2,0)</f>
        <v>4</v>
      </c>
      <c r="AH1224" s="6">
        <f>AVERAGE(Feedback[[#This Row],[S.A]:[Gymm]])</f>
        <v>3.125</v>
      </c>
      <c r="AI1224" s="6">
        <f>AVERAGE(Feedback[[#This Row],[S.A]:[C-I-P]])</f>
        <v>4.5</v>
      </c>
      <c r="AJ1224" s="6">
        <f>AVERAGE(Feedback[[#This Row],[RM_S]:[RM_C]])</f>
        <v>3.5</v>
      </c>
      <c r="AK1224" s="6">
        <f>AVERAGE(Feedback[[#This Row],[F_Q]:[Var_Food]])</f>
        <v>2</v>
      </c>
      <c r="AL1224" s="6">
        <f>AVERAGE(Feedback[[#This Row],[B &amp; TV]:[Gymm]])</f>
        <v>2.5</v>
      </c>
    </row>
    <row r="1225" spans="1:38" x14ac:dyDescent="0.3">
      <c r="A1225">
        <v>1224</v>
      </c>
      <c r="B1225" s="1">
        <v>43865</v>
      </c>
      <c r="C1225" s="1">
        <v>43882</v>
      </c>
      <c r="D1225" s="5">
        <f>INT(YEAR(Feedback[[#This Row],[Checkin Date]]))</f>
        <v>2020</v>
      </c>
      <c r="E1225" s="5" t="s">
        <v>2018</v>
      </c>
      <c r="F1225" s="5" t="str">
        <f>TEXT(Feedback[[#This Row],[Checkin Date]],"dddd")</f>
        <v>Tuesday</v>
      </c>
      <c r="G1225" s="5" t="str">
        <f>IF(OR(Feedback[[#This Row],[Checkin Day]]="Monday",Feedback[[#This Row],[Checkin Day]]="Tuesday",Feedback[[#This Row],[Checkin Day]]="Wednesday",Feedback[[#This Row],[Checkin Day]]="Thursday"),"Weekdays","Weekends")</f>
        <v>Weekdays</v>
      </c>
      <c r="H1225">
        <v>17</v>
      </c>
      <c r="I12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25" t="s">
        <v>1255</v>
      </c>
      <c r="K1225" t="s">
        <v>37</v>
      </c>
      <c r="L1225" s="1">
        <v>35835</v>
      </c>
      <c r="M1225" s="5">
        <f ca="1">DATEDIF(Feedback[[#This Row],[Date of Birth]],TODAY(),"Y")</f>
        <v>27</v>
      </c>
      <c r="N1225" t="s">
        <v>22</v>
      </c>
      <c r="O1225" t="s">
        <v>1993</v>
      </c>
      <c r="P1225">
        <v>2</v>
      </c>
      <c r="Q1225">
        <v>7</v>
      </c>
      <c r="R1225" t="s">
        <v>27</v>
      </c>
      <c r="S1225" t="s">
        <v>27</v>
      </c>
      <c r="T1225" t="s">
        <v>25</v>
      </c>
      <c r="U1225" t="s">
        <v>24</v>
      </c>
      <c r="V1225" t="s">
        <v>25</v>
      </c>
      <c r="W1225" t="s">
        <v>27</v>
      </c>
      <c r="X1225" t="s">
        <v>27</v>
      </c>
      <c r="Y1225" t="s">
        <v>26</v>
      </c>
      <c r="Z1225" s="6">
        <f>VLOOKUP(Feedback[[#This Row],[Staff attitude]],Rating_Range[],2,0)</f>
        <v>2</v>
      </c>
      <c r="AA1225" s="6">
        <f>VLOOKUP(Feedback[[#This Row],[Check-in Process]],Rating_Range[],2,0)</f>
        <v>2</v>
      </c>
      <c r="AB1225" s="6">
        <f>VLOOKUP(Feedback[[#This Row],[Room service]],Rating_Range[],2,0)</f>
        <v>4</v>
      </c>
      <c r="AC1225" s="6">
        <f>VLOOKUP(Feedback[[#This Row],[Room cleanliness]],Rating_Range[],2,0)</f>
        <v>3</v>
      </c>
      <c r="AD1225" s="6">
        <f>VLOOKUP(Feedback[[#This Row],[Food quality]],Rating_Range[],2,0)</f>
        <v>4</v>
      </c>
      <c r="AE1225" s="6">
        <f>VLOOKUP(Feedback[[#This Row],[Variety of food]],Rating_Range[],2,0)</f>
        <v>2</v>
      </c>
      <c r="AF1225" s="6">
        <f>VLOOKUP(Feedback[[#This Row],[Broadband &amp; TV]],Rating_Range[],2,0)</f>
        <v>2</v>
      </c>
      <c r="AG1225" s="6">
        <f>VLOOKUP(Feedback[[#This Row],[Gym]],Rating_Range[],2,0)</f>
        <v>1</v>
      </c>
      <c r="AH1225" s="6">
        <f>AVERAGE(Feedback[[#This Row],[S.A]:[Gymm]])</f>
        <v>2.5</v>
      </c>
      <c r="AI1225" s="6">
        <f>AVERAGE(Feedback[[#This Row],[S.A]:[C-I-P]])</f>
        <v>2</v>
      </c>
      <c r="AJ1225" s="6">
        <f>AVERAGE(Feedback[[#This Row],[RM_S]:[RM_C]])</f>
        <v>3.5</v>
      </c>
      <c r="AK1225" s="6">
        <f>AVERAGE(Feedback[[#This Row],[F_Q]:[Var_Food]])</f>
        <v>3</v>
      </c>
      <c r="AL1225" s="6">
        <f>AVERAGE(Feedback[[#This Row],[B &amp; TV]:[Gymm]])</f>
        <v>1.5</v>
      </c>
    </row>
    <row r="1226" spans="1:38" x14ac:dyDescent="0.3">
      <c r="A1226">
        <v>1225</v>
      </c>
      <c r="B1226" s="1">
        <v>44857</v>
      </c>
      <c r="C1226" s="1">
        <v>44872</v>
      </c>
      <c r="D1226" s="5">
        <f>INT(YEAR(Feedback[[#This Row],[Checkin Date]]))</f>
        <v>2022</v>
      </c>
      <c r="E1226" s="5" t="s">
        <v>2013</v>
      </c>
      <c r="F1226" s="5" t="str">
        <f>TEXT(Feedback[[#This Row],[Checkin Date]],"dddd")</f>
        <v>Sunday</v>
      </c>
      <c r="G1226" s="5" t="str">
        <f>IF(OR(Feedback[[#This Row],[Checkin Day]]="Monday",Feedback[[#This Row],[Checkin Day]]="Tuesday",Feedback[[#This Row],[Checkin Day]]="Wednesday",Feedback[[#This Row],[Checkin Day]]="Thursday"),"Weekdays","Weekends")</f>
        <v>Weekends</v>
      </c>
      <c r="H1226">
        <v>15</v>
      </c>
      <c r="I12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26" t="s">
        <v>1256</v>
      </c>
      <c r="K1226" t="s">
        <v>21</v>
      </c>
      <c r="L1226" s="1">
        <v>22782</v>
      </c>
      <c r="M1226" s="5">
        <f ca="1">DATEDIF(Feedback[[#This Row],[Date of Birth]],TODAY(),"Y")</f>
        <v>63</v>
      </c>
      <c r="N1226" t="s">
        <v>22</v>
      </c>
      <c r="O1226" t="s">
        <v>23</v>
      </c>
      <c r="P1226">
        <v>5</v>
      </c>
      <c r="Q1226">
        <v>9</v>
      </c>
      <c r="R1226" t="s">
        <v>28</v>
      </c>
      <c r="S1226" t="s">
        <v>25</v>
      </c>
      <c r="T1226" t="s">
        <v>25</v>
      </c>
      <c r="U1226" t="s">
        <v>28</v>
      </c>
      <c r="V1226" t="s">
        <v>28</v>
      </c>
      <c r="W1226" t="s">
        <v>26</v>
      </c>
      <c r="X1226" t="s">
        <v>27</v>
      </c>
      <c r="Y1226" t="s">
        <v>26</v>
      </c>
      <c r="Z1226" s="6">
        <f>VLOOKUP(Feedback[[#This Row],[Staff attitude]],Rating_Range[],2,0)</f>
        <v>5</v>
      </c>
      <c r="AA1226" s="6">
        <f>VLOOKUP(Feedback[[#This Row],[Check-in Process]],Rating_Range[],2,0)</f>
        <v>4</v>
      </c>
      <c r="AB1226" s="6">
        <f>VLOOKUP(Feedback[[#This Row],[Room service]],Rating_Range[],2,0)</f>
        <v>4</v>
      </c>
      <c r="AC1226" s="6">
        <f>VLOOKUP(Feedback[[#This Row],[Room cleanliness]],Rating_Range[],2,0)</f>
        <v>5</v>
      </c>
      <c r="AD1226" s="6">
        <f>VLOOKUP(Feedback[[#This Row],[Food quality]],Rating_Range[],2,0)</f>
        <v>5</v>
      </c>
      <c r="AE1226" s="6">
        <f>VLOOKUP(Feedback[[#This Row],[Variety of food]],Rating_Range[],2,0)</f>
        <v>1</v>
      </c>
      <c r="AF1226" s="6">
        <f>VLOOKUP(Feedback[[#This Row],[Broadband &amp; TV]],Rating_Range[],2,0)</f>
        <v>2</v>
      </c>
      <c r="AG1226" s="6">
        <f>VLOOKUP(Feedback[[#This Row],[Gym]],Rating_Range[],2,0)</f>
        <v>1</v>
      </c>
      <c r="AH1226" s="6">
        <f>AVERAGE(Feedback[[#This Row],[S.A]:[Gymm]])</f>
        <v>3.375</v>
      </c>
      <c r="AI1226" s="6">
        <f>AVERAGE(Feedback[[#This Row],[S.A]:[C-I-P]])</f>
        <v>4.5</v>
      </c>
      <c r="AJ1226" s="6">
        <f>AVERAGE(Feedback[[#This Row],[RM_S]:[RM_C]])</f>
        <v>4.5</v>
      </c>
      <c r="AK1226" s="6">
        <f>AVERAGE(Feedback[[#This Row],[F_Q]:[Var_Food]])</f>
        <v>3</v>
      </c>
      <c r="AL1226" s="6">
        <f>AVERAGE(Feedback[[#This Row],[B &amp; TV]:[Gymm]])</f>
        <v>1.5</v>
      </c>
    </row>
    <row r="1227" spans="1:38" x14ac:dyDescent="0.3">
      <c r="A1227">
        <v>1226</v>
      </c>
      <c r="B1227" s="1">
        <v>44435</v>
      </c>
      <c r="C1227" s="1">
        <v>44437</v>
      </c>
      <c r="D1227" s="5">
        <f>INT(YEAR(Feedback[[#This Row],[Checkin Date]]))</f>
        <v>2021</v>
      </c>
      <c r="E1227" s="5" t="s">
        <v>2012</v>
      </c>
      <c r="F1227" s="5" t="str">
        <f>TEXT(Feedback[[#This Row],[Checkin Date]],"dddd")</f>
        <v>Friday</v>
      </c>
      <c r="G1227" s="5" t="str">
        <f>IF(OR(Feedback[[#This Row],[Checkin Day]]="Monday",Feedback[[#This Row],[Checkin Day]]="Tuesday",Feedback[[#This Row],[Checkin Day]]="Wednesday",Feedback[[#This Row],[Checkin Day]]="Thursday"),"Weekdays","Weekends")</f>
        <v>Weekends</v>
      </c>
      <c r="H1227">
        <v>2</v>
      </c>
      <c r="I12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227" t="s">
        <v>1257</v>
      </c>
      <c r="K1227" t="s">
        <v>21</v>
      </c>
      <c r="L1227" s="1">
        <v>34370</v>
      </c>
      <c r="M1227" s="5">
        <f ca="1">DATEDIF(Feedback[[#This Row],[Date of Birth]],TODAY(),"Y")</f>
        <v>31</v>
      </c>
      <c r="N1227" t="s">
        <v>31</v>
      </c>
      <c r="O1227" t="s">
        <v>1991</v>
      </c>
      <c r="P1227">
        <v>4</v>
      </c>
      <c r="Q1227">
        <v>6</v>
      </c>
      <c r="R1227" t="s">
        <v>25</v>
      </c>
      <c r="S1227" t="s">
        <v>24</v>
      </c>
      <c r="T1227" t="s">
        <v>25</v>
      </c>
      <c r="U1227" t="s">
        <v>24</v>
      </c>
      <c r="V1227" t="s">
        <v>28</v>
      </c>
      <c r="W1227" t="s">
        <v>26</v>
      </c>
      <c r="X1227" t="s">
        <v>28</v>
      </c>
      <c r="Y1227" t="s">
        <v>28</v>
      </c>
      <c r="Z1227" s="6">
        <f>VLOOKUP(Feedback[[#This Row],[Staff attitude]],Rating_Range[],2,0)</f>
        <v>4</v>
      </c>
      <c r="AA1227" s="6">
        <f>VLOOKUP(Feedback[[#This Row],[Check-in Process]],Rating_Range[],2,0)</f>
        <v>3</v>
      </c>
      <c r="AB1227" s="6">
        <f>VLOOKUP(Feedback[[#This Row],[Room service]],Rating_Range[],2,0)</f>
        <v>4</v>
      </c>
      <c r="AC1227" s="6">
        <f>VLOOKUP(Feedback[[#This Row],[Room cleanliness]],Rating_Range[],2,0)</f>
        <v>3</v>
      </c>
      <c r="AD1227" s="6">
        <f>VLOOKUP(Feedback[[#This Row],[Food quality]],Rating_Range[],2,0)</f>
        <v>5</v>
      </c>
      <c r="AE1227" s="6">
        <f>VLOOKUP(Feedback[[#This Row],[Variety of food]],Rating_Range[],2,0)</f>
        <v>1</v>
      </c>
      <c r="AF1227" s="6">
        <f>VLOOKUP(Feedback[[#This Row],[Broadband &amp; TV]],Rating_Range[],2,0)</f>
        <v>5</v>
      </c>
      <c r="AG1227" s="6">
        <f>VLOOKUP(Feedback[[#This Row],[Gym]],Rating_Range[],2,0)</f>
        <v>5</v>
      </c>
      <c r="AH1227" s="6">
        <f>AVERAGE(Feedback[[#This Row],[S.A]:[Gymm]])</f>
        <v>3.75</v>
      </c>
      <c r="AI1227" s="6">
        <f>AVERAGE(Feedback[[#This Row],[S.A]:[C-I-P]])</f>
        <v>3.5</v>
      </c>
      <c r="AJ1227" s="6">
        <f>AVERAGE(Feedback[[#This Row],[RM_S]:[RM_C]])</f>
        <v>3.5</v>
      </c>
      <c r="AK1227" s="6">
        <f>AVERAGE(Feedback[[#This Row],[F_Q]:[Var_Food]])</f>
        <v>3</v>
      </c>
      <c r="AL1227" s="6">
        <f>AVERAGE(Feedback[[#This Row],[B &amp; TV]:[Gymm]])</f>
        <v>5</v>
      </c>
    </row>
    <row r="1228" spans="1:38" x14ac:dyDescent="0.3">
      <c r="A1228">
        <v>1227</v>
      </c>
      <c r="B1228" s="1">
        <v>44223</v>
      </c>
      <c r="C1228" s="1">
        <v>44238</v>
      </c>
      <c r="D1228" s="5">
        <f>INT(YEAR(Feedback[[#This Row],[Checkin Date]]))</f>
        <v>2021</v>
      </c>
      <c r="E1228" s="5" t="s">
        <v>2014</v>
      </c>
      <c r="F1228" s="5" t="str">
        <f>TEXT(Feedback[[#This Row],[Checkin Date]],"dddd")</f>
        <v>Wednesday</v>
      </c>
      <c r="G1228" s="5" t="str">
        <f>IF(OR(Feedback[[#This Row],[Checkin Day]]="Monday",Feedback[[#This Row],[Checkin Day]]="Tuesday",Feedback[[#This Row],[Checkin Day]]="Wednesday",Feedback[[#This Row],[Checkin Day]]="Thursday"),"Weekdays","Weekends")</f>
        <v>Weekdays</v>
      </c>
      <c r="H1228">
        <v>15</v>
      </c>
      <c r="I12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28" t="s">
        <v>1258</v>
      </c>
      <c r="K1228" t="s">
        <v>37</v>
      </c>
      <c r="L1228" s="1">
        <v>21247</v>
      </c>
      <c r="M1228" s="5">
        <f ca="1">DATEDIF(Feedback[[#This Row],[Date of Birth]],TODAY(),"Y")</f>
        <v>67</v>
      </c>
      <c r="N1228" t="s">
        <v>31</v>
      </c>
      <c r="O1228" t="s">
        <v>1992</v>
      </c>
      <c r="P1228">
        <v>2</v>
      </c>
      <c r="Q1228">
        <v>8</v>
      </c>
      <c r="R1228" t="s">
        <v>25</v>
      </c>
      <c r="S1228" t="s">
        <v>27</v>
      </c>
      <c r="T1228" t="s">
        <v>24</v>
      </c>
      <c r="U1228" t="s">
        <v>27</v>
      </c>
      <c r="V1228" t="s">
        <v>27</v>
      </c>
      <c r="W1228" t="s">
        <v>26</v>
      </c>
      <c r="X1228" t="s">
        <v>25</v>
      </c>
      <c r="Y1228" t="s">
        <v>26</v>
      </c>
      <c r="Z1228" s="6">
        <f>VLOOKUP(Feedback[[#This Row],[Staff attitude]],Rating_Range[],2,0)</f>
        <v>4</v>
      </c>
      <c r="AA1228" s="6">
        <f>VLOOKUP(Feedback[[#This Row],[Check-in Process]],Rating_Range[],2,0)</f>
        <v>2</v>
      </c>
      <c r="AB1228" s="6">
        <f>VLOOKUP(Feedback[[#This Row],[Room service]],Rating_Range[],2,0)</f>
        <v>3</v>
      </c>
      <c r="AC1228" s="6">
        <f>VLOOKUP(Feedback[[#This Row],[Room cleanliness]],Rating_Range[],2,0)</f>
        <v>2</v>
      </c>
      <c r="AD1228" s="6">
        <f>VLOOKUP(Feedback[[#This Row],[Food quality]],Rating_Range[],2,0)</f>
        <v>2</v>
      </c>
      <c r="AE1228" s="6">
        <f>VLOOKUP(Feedback[[#This Row],[Variety of food]],Rating_Range[],2,0)</f>
        <v>1</v>
      </c>
      <c r="AF1228" s="6">
        <f>VLOOKUP(Feedback[[#This Row],[Broadband &amp; TV]],Rating_Range[],2,0)</f>
        <v>4</v>
      </c>
      <c r="AG1228" s="6">
        <f>VLOOKUP(Feedback[[#This Row],[Gym]],Rating_Range[],2,0)</f>
        <v>1</v>
      </c>
      <c r="AH1228" s="6">
        <f>AVERAGE(Feedback[[#This Row],[S.A]:[Gymm]])</f>
        <v>2.375</v>
      </c>
      <c r="AI1228" s="6">
        <f>AVERAGE(Feedback[[#This Row],[S.A]:[C-I-P]])</f>
        <v>3</v>
      </c>
      <c r="AJ1228" s="6">
        <f>AVERAGE(Feedback[[#This Row],[RM_S]:[RM_C]])</f>
        <v>2.5</v>
      </c>
      <c r="AK1228" s="6">
        <f>AVERAGE(Feedback[[#This Row],[F_Q]:[Var_Food]])</f>
        <v>1.5</v>
      </c>
      <c r="AL1228" s="6">
        <f>AVERAGE(Feedback[[#This Row],[B &amp; TV]:[Gymm]])</f>
        <v>2.5</v>
      </c>
    </row>
    <row r="1229" spans="1:38" x14ac:dyDescent="0.3">
      <c r="A1229">
        <v>1228</v>
      </c>
      <c r="B1229" s="1">
        <v>44614</v>
      </c>
      <c r="C1229" s="1">
        <v>44617</v>
      </c>
      <c r="D1229" s="5">
        <f>INT(YEAR(Feedback[[#This Row],[Checkin Date]]))</f>
        <v>2022</v>
      </c>
      <c r="E1229" s="5" t="s">
        <v>2018</v>
      </c>
      <c r="F1229" s="5" t="str">
        <f>TEXT(Feedback[[#This Row],[Checkin Date]],"dddd")</f>
        <v>Tuesday</v>
      </c>
      <c r="G1229" s="5" t="str">
        <f>IF(OR(Feedback[[#This Row],[Checkin Day]]="Monday",Feedback[[#This Row],[Checkin Day]]="Tuesday",Feedback[[#This Row],[Checkin Day]]="Wednesday",Feedback[[#This Row],[Checkin Day]]="Thursday"),"Weekdays","Weekends")</f>
        <v>Weekdays</v>
      </c>
      <c r="H1229">
        <v>3</v>
      </c>
      <c r="I12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29" t="s">
        <v>1259</v>
      </c>
      <c r="K1229" t="s">
        <v>21</v>
      </c>
      <c r="L1229" s="1">
        <v>20442</v>
      </c>
      <c r="M1229" s="5">
        <f ca="1">DATEDIF(Feedback[[#This Row],[Date of Birth]],TODAY(),"Y")</f>
        <v>69</v>
      </c>
      <c r="N1229" t="s">
        <v>31</v>
      </c>
      <c r="O1229" t="s">
        <v>1991</v>
      </c>
      <c r="P1229">
        <v>4</v>
      </c>
      <c r="Q1229">
        <v>9</v>
      </c>
      <c r="R1229" t="s">
        <v>25</v>
      </c>
      <c r="S1229" t="s">
        <v>28</v>
      </c>
      <c r="T1229" t="s">
        <v>25</v>
      </c>
      <c r="U1229" t="s">
        <v>28</v>
      </c>
      <c r="V1229" t="s">
        <v>25</v>
      </c>
      <c r="W1229" t="s">
        <v>24</v>
      </c>
      <c r="X1229" t="s">
        <v>24</v>
      </c>
      <c r="Y1229" t="s">
        <v>25</v>
      </c>
      <c r="Z1229" s="6">
        <f>VLOOKUP(Feedback[[#This Row],[Staff attitude]],Rating_Range[],2,0)</f>
        <v>4</v>
      </c>
      <c r="AA1229" s="6">
        <f>VLOOKUP(Feedback[[#This Row],[Check-in Process]],Rating_Range[],2,0)</f>
        <v>5</v>
      </c>
      <c r="AB1229" s="6">
        <f>VLOOKUP(Feedback[[#This Row],[Room service]],Rating_Range[],2,0)</f>
        <v>4</v>
      </c>
      <c r="AC1229" s="6">
        <f>VLOOKUP(Feedback[[#This Row],[Room cleanliness]],Rating_Range[],2,0)</f>
        <v>5</v>
      </c>
      <c r="AD1229" s="6">
        <f>VLOOKUP(Feedback[[#This Row],[Food quality]],Rating_Range[],2,0)</f>
        <v>4</v>
      </c>
      <c r="AE1229" s="6">
        <f>VLOOKUP(Feedback[[#This Row],[Variety of food]],Rating_Range[],2,0)</f>
        <v>3</v>
      </c>
      <c r="AF1229" s="6">
        <f>VLOOKUP(Feedback[[#This Row],[Broadband &amp; TV]],Rating_Range[],2,0)</f>
        <v>3</v>
      </c>
      <c r="AG1229" s="6">
        <f>VLOOKUP(Feedback[[#This Row],[Gym]],Rating_Range[],2,0)</f>
        <v>4</v>
      </c>
      <c r="AH1229" s="6">
        <f>AVERAGE(Feedback[[#This Row],[S.A]:[Gymm]])</f>
        <v>4</v>
      </c>
      <c r="AI1229" s="6">
        <f>AVERAGE(Feedback[[#This Row],[S.A]:[C-I-P]])</f>
        <v>4.5</v>
      </c>
      <c r="AJ1229" s="6">
        <f>AVERAGE(Feedback[[#This Row],[RM_S]:[RM_C]])</f>
        <v>4.5</v>
      </c>
      <c r="AK1229" s="6">
        <f>AVERAGE(Feedback[[#This Row],[F_Q]:[Var_Food]])</f>
        <v>3.5</v>
      </c>
      <c r="AL1229" s="6">
        <f>AVERAGE(Feedback[[#This Row],[B &amp; TV]:[Gymm]])</f>
        <v>3.5</v>
      </c>
    </row>
    <row r="1230" spans="1:38" x14ac:dyDescent="0.3">
      <c r="A1230">
        <v>1229</v>
      </c>
      <c r="B1230" s="1">
        <v>44233</v>
      </c>
      <c r="C1230" s="1">
        <v>44241</v>
      </c>
      <c r="D1230" s="5">
        <f>INT(YEAR(Feedback[[#This Row],[Checkin Date]]))</f>
        <v>2021</v>
      </c>
      <c r="E1230" s="5" t="s">
        <v>2018</v>
      </c>
      <c r="F1230" s="5" t="str">
        <f>TEXT(Feedback[[#This Row],[Checkin Date]],"dddd")</f>
        <v>Saturday</v>
      </c>
      <c r="G1230" s="5" t="str">
        <f>IF(OR(Feedback[[#This Row],[Checkin Day]]="Monday",Feedback[[#This Row],[Checkin Day]]="Tuesday",Feedback[[#This Row],[Checkin Day]]="Wednesday",Feedback[[#This Row],[Checkin Day]]="Thursday"),"Weekdays","Weekends")</f>
        <v>Weekends</v>
      </c>
      <c r="H1230">
        <v>8</v>
      </c>
      <c r="I12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30" t="s">
        <v>1260</v>
      </c>
      <c r="K1230" t="s">
        <v>37</v>
      </c>
      <c r="L1230" s="1">
        <v>28075</v>
      </c>
      <c r="M1230" s="5">
        <f ca="1">DATEDIF(Feedback[[#This Row],[Date of Birth]],TODAY(),"Y")</f>
        <v>48</v>
      </c>
      <c r="N1230" t="s">
        <v>31</v>
      </c>
      <c r="O1230" t="s">
        <v>1991</v>
      </c>
      <c r="P1230">
        <v>1</v>
      </c>
      <c r="Q1230">
        <v>9</v>
      </c>
      <c r="R1230" t="s">
        <v>25</v>
      </c>
      <c r="S1230" t="s">
        <v>28</v>
      </c>
      <c r="T1230" t="s">
        <v>25</v>
      </c>
      <c r="U1230" t="s">
        <v>27</v>
      </c>
      <c r="V1230" t="s">
        <v>25</v>
      </c>
      <c r="W1230" t="s">
        <v>26</v>
      </c>
      <c r="X1230" t="s">
        <v>25</v>
      </c>
      <c r="Y1230" t="s">
        <v>26</v>
      </c>
      <c r="Z1230" s="6">
        <f>VLOOKUP(Feedback[[#This Row],[Staff attitude]],Rating_Range[],2,0)</f>
        <v>4</v>
      </c>
      <c r="AA1230" s="6">
        <f>VLOOKUP(Feedback[[#This Row],[Check-in Process]],Rating_Range[],2,0)</f>
        <v>5</v>
      </c>
      <c r="AB1230" s="6">
        <f>VLOOKUP(Feedback[[#This Row],[Room service]],Rating_Range[],2,0)</f>
        <v>4</v>
      </c>
      <c r="AC1230" s="6">
        <f>VLOOKUP(Feedback[[#This Row],[Room cleanliness]],Rating_Range[],2,0)</f>
        <v>2</v>
      </c>
      <c r="AD1230" s="6">
        <f>VLOOKUP(Feedback[[#This Row],[Food quality]],Rating_Range[],2,0)</f>
        <v>4</v>
      </c>
      <c r="AE1230" s="6">
        <f>VLOOKUP(Feedback[[#This Row],[Variety of food]],Rating_Range[],2,0)</f>
        <v>1</v>
      </c>
      <c r="AF1230" s="6">
        <f>VLOOKUP(Feedback[[#This Row],[Broadband &amp; TV]],Rating_Range[],2,0)</f>
        <v>4</v>
      </c>
      <c r="AG1230" s="6">
        <f>VLOOKUP(Feedback[[#This Row],[Gym]],Rating_Range[],2,0)</f>
        <v>1</v>
      </c>
      <c r="AH1230" s="6">
        <f>AVERAGE(Feedback[[#This Row],[S.A]:[Gymm]])</f>
        <v>3.125</v>
      </c>
      <c r="AI1230" s="6">
        <f>AVERAGE(Feedback[[#This Row],[S.A]:[C-I-P]])</f>
        <v>4.5</v>
      </c>
      <c r="AJ1230" s="6">
        <f>AVERAGE(Feedback[[#This Row],[RM_S]:[RM_C]])</f>
        <v>3</v>
      </c>
      <c r="AK1230" s="6">
        <f>AVERAGE(Feedback[[#This Row],[F_Q]:[Var_Food]])</f>
        <v>2.5</v>
      </c>
      <c r="AL1230" s="6">
        <f>AVERAGE(Feedback[[#This Row],[B &amp; TV]:[Gymm]])</f>
        <v>2.5</v>
      </c>
    </row>
    <row r="1231" spans="1:38" x14ac:dyDescent="0.3">
      <c r="A1231">
        <v>1230</v>
      </c>
      <c r="B1231" s="1">
        <v>44063</v>
      </c>
      <c r="C1231" s="1">
        <v>44072</v>
      </c>
      <c r="D1231" s="5">
        <f>INT(YEAR(Feedback[[#This Row],[Checkin Date]]))</f>
        <v>2020</v>
      </c>
      <c r="E1231" s="5" t="s">
        <v>2012</v>
      </c>
      <c r="F1231" s="5" t="str">
        <f>TEXT(Feedback[[#This Row],[Checkin Date]],"dddd")</f>
        <v>Thursday</v>
      </c>
      <c r="G1231" s="5" t="str">
        <f>IF(OR(Feedback[[#This Row],[Checkin Day]]="Monday",Feedback[[#This Row],[Checkin Day]]="Tuesday",Feedback[[#This Row],[Checkin Day]]="Wednesday",Feedback[[#This Row],[Checkin Day]]="Thursday"),"Weekdays","Weekends")</f>
        <v>Weekdays</v>
      </c>
      <c r="H1231">
        <v>9</v>
      </c>
      <c r="I12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31" t="s">
        <v>1261</v>
      </c>
      <c r="K1231" t="s">
        <v>21</v>
      </c>
      <c r="L1231" s="1">
        <v>23548</v>
      </c>
      <c r="M1231" s="5">
        <f ca="1">DATEDIF(Feedback[[#This Row],[Date of Birth]],TODAY(),"Y")</f>
        <v>61</v>
      </c>
      <c r="N1231" t="s">
        <v>31</v>
      </c>
      <c r="O1231" t="s">
        <v>1992</v>
      </c>
      <c r="P1231">
        <v>5</v>
      </c>
      <c r="Q1231">
        <v>7</v>
      </c>
      <c r="R1231" t="s">
        <v>25</v>
      </c>
      <c r="S1231" t="s">
        <v>28</v>
      </c>
      <c r="T1231" t="s">
        <v>26</v>
      </c>
      <c r="U1231" t="s">
        <v>27</v>
      </c>
      <c r="V1231" t="s">
        <v>27</v>
      </c>
      <c r="W1231" t="s">
        <v>27</v>
      </c>
      <c r="X1231" t="s">
        <v>27</v>
      </c>
      <c r="Y1231" t="s">
        <v>24</v>
      </c>
      <c r="Z1231" s="6">
        <f>VLOOKUP(Feedback[[#This Row],[Staff attitude]],Rating_Range[],2,0)</f>
        <v>4</v>
      </c>
      <c r="AA1231" s="6">
        <f>VLOOKUP(Feedback[[#This Row],[Check-in Process]],Rating_Range[],2,0)</f>
        <v>5</v>
      </c>
      <c r="AB1231" s="6">
        <f>VLOOKUP(Feedback[[#This Row],[Room service]],Rating_Range[],2,0)</f>
        <v>1</v>
      </c>
      <c r="AC1231" s="6">
        <f>VLOOKUP(Feedback[[#This Row],[Room cleanliness]],Rating_Range[],2,0)</f>
        <v>2</v>
      </c>
      <c r="AD1231" s="6">
        <f>VLOOKUP(Feedback[[#This Row],[Food quality]],Rating_Range[],2,0)</f>
        <v>2</v>
      </c>
      <c r="AE1231" s="6">
        <f>VLOOKUP(Feedback[[#This Row],[Variety of food]],Rating_Range[],2,0)</f>
        <v>2</v>
      </c>
      <c r="AF1231" s="6">
        <f>VLOOKUP(Feedback[[#This Row],[Broadband &amp; TV]],Rating_Range[],2,0)</f>
        <v>2</v>
      </c>
      <c r="AG1231" s="6">
        <f>VLOOKUP(Feedback[[#This Row],[Gym]],Rating_Range[],2,0)</f>
        <v>3</v>
      </c>
      <c r="AH1231" s="6">
        <f>AVERAGE(Feedback[[#This Row],[S.A]:[Gymm]])</f>
        <v>2.625</v>
      </c>
      <c r="AI1231" s="6">
        <f>AVERAGE(Feedback[[#This Row],[S.A]:[C-I-P]])</f>
        <v>4.5</v>
      </c>
      <c r="AJ1231" s="6">
        <f>AVERAGE(Feedback[[#This Row],[RM_S]:[RM_C]])</f>
        <v>1.5</v>
      </c>
      <c r="AK1231" s="6">
        <f>AVERAGE(Feedback[[#This Row],[F_Q]:[Var_Food]])</f>
        <v>2</v>
      </c>
      <c r="AL1231" s="6">
        <f>AVERAGE(Feedback[[#This Row],[B &amp; TV]:[Gymm]])</f>
        <v>2.5</v>
      </c>
    </row>
    <row r="1232" spans="1:38" x14ac:dyDescent="0.3">
      <c r="A1232">
        <v>1231</v>
      </c>
      <c r="B1232" s="1">
        <v>44402</v>
      </c>
      <c r="C1232" s="1">
        <v>44406</v>
      </c>
      <c r="D1232" s="5">
        <f>INT(YEAR(Feedback[[#This Row],[Checkin Date]]))</f>
        <v>2021</v>
      </c>
      <c r="E1232" s="5" t="s">
        <v>2016</v>
      </c>
      <c r="F1232" s="5" t="str">
        <f>TEXT(Feedback[[#This Row],[Checkin Date]],"dddd")</f>
        <v>Sunday</v>
      </c>
      <c r="G1232" s="5" t="str">
        <f>IF(OR(Feedback[[#This Row],[Checkin Day]]="Monday",Feedback[[#This Row],[Checkin Day]]="Tuesday",Feedback[[#This Row],[Checkin Day]]="Wednesday",Feedback[[#This Row],[Checkin Day]]="Thursday"),"Weekdays","Weekends")</f>
        <v>Weekends</v>
      </c>
      <c r="H1232">
        <v>4</v>
      </c>
      <c r="I12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32" t="s">
        <v>1262</v>
      </c>
      <c r="K1232" t="s">
        <v>37</v>
      </c>
      <c r="L1232" s="1">
        <v>19398</v>
      </c>
      <c r="M1232" s="5">
        <f ca="1">DATEDIF(Feedback[[#This Row],[Date of Birth]],TODAY(),"Y")</f>
        <v>72</v>
      </c>
      <c r="N1232" t="s">
        <v>53</v>
      </c>
      <c r="O1232" t="s">
        <v>23</v>
      </c>
      <c r="P1232">
        <v>4</v>
      </c>
      <c r="Q1232">
        <v>9</v>
      </c>
      <c r="R1232" t="s">
        <v>26</v>
      </c>
      <c r="S1232" t="s">
        <v>27</v>
      </c>
      <c r="T1232" t="s">
        <v>28</v>
      </c>
      <c r="U1232" t="s">
        <v>24</v>
      </c>
      <c r="V1232" t="s">
        <v>28</v>
      </c>
      <c r="W1232" t="s">
        <v>24</v>
      </c>
      <c r="X1232" t="s">
        <v>25</v>
      </c>
      <c r="Y1232" t="s">
        <v>24</v>
      </c>
      <c r="Z1232" s="6">
        <f>VLOOKUP(Feedback[[#This Row],[Staff attitude]],Rating_Range[],2,0)</f>
        <v>1</v>
      </c>
      <c r="AA1232" s="6">
        <f>VLOOKUP(Feedback[[#This Row],[Check-in Process]],Rating_Range[],2,0)</f>
        <v>2</v>
      </c>
      <c r="AB1232" s="6">
        <f>VLOOKUP(Feedback[[#This Row],[Room service]],Rating_Range[],2,0)</f>
        <v>5</v>
      </c>
      <c r="AC1232" s="6">
        <f>VLOOKUP(Feedback[[#This Row],[Room cleanliness]],Rating_Range[],2,0)</f>
        <v>3</v>
      </c>
      <c r="AD1232" s="6">
        <f>VLOOKUP(Feedback[[#This Row],[Food quality]],Rating_Range[],2,0)</f>
        <v>5</v>
      </c>
      <c r="AE1232" s="6">
        <f>VLOOKUP(Feedback[[#This Row],[Variety of food]],Rating_Range[],2,0)</f>
        <v>3</v>
      </c>
      <c r="AF1232" s="6">
        <f>VLOOKUP(Feedback[[#This Row],[Broadband &amp; TV]],Rating_Range[],2,0)</f>
        <v>4</v>
      </c>
      <c r="AG1232" s="6">
        <f>VLOOKUP(Feedback[[#This Row],[Gym]],Rating_Range[],2,0)</f>
        <v>3</v>
      </c>
      <c r="AH1232" s="6">
        <f>AVERAGE(Feedback[[#This Row],[S.A]:[Gymm]])</f>
        <v>3.25</v>
      </c>
      <c r="AI1232" s="6">
        <f>AVERAGE(Feedback[[#This Row],[S.A]:[C-I-P]])</f>
        <v>1.5</v>
      </c>
      <c r="AJ1232" s="6">
        <f>AVERAGE(Feedback[[#This Row],[RM_S]:[RM_C]])</f>
        <v>4</v>
      </c>
      <c r="AK1232" s="6">
        <f>AVERAGE(Feedback[[#This Row],[F_Q]:[Var_Food]])</f>
        <v>4</v>
      </c>
      <c r="AL1232" s="6">
        <f>AVERAGE(Feedback[[#This Row],[B &amp; TV]:[Gymm]])</f>
        <v>3.5</v>
      </c>
    </row>
    <row r="1233" spans="1:38" x14ac:dyDescent="0.3">
      <c r="A1233">
        <v>1232</v>
      </c>
      <c r="B1233" s="1">
        <v>44129</v>
      </c>
      <c r="C1233" s="1">
        <v>44133</v>
      </c>
      <c r="D1233" s="5">
        <f>INT(YEAR(Feedback[[#This Row],[Checkin Date]]))</f>
        <v>2020</v>
      </c>
      <c r="E1233" s="5" t="s">
        <v>2013</v>
      </c>
      <c r="F1233" s="5" t="str">
        <f>TEXT(Feedback[[#This Row],[Checkin Date]],"dddd")</f>
        <v>Sunday</v>
      </c>
      <c r="G1233" s="5" t="str">
        <f>IF(OR(Feedback[[#This Row],[Checkin Day]]="Monday",Feedback[[#This Row],[Checkin Day]]="Tuesday",Feedback[[#This Row],[Checkin Day]]="Wednesday",Feedback[[#This Row],[Checkin Day]]="Thursday"),"Weekdays","Weekends")</f>
        <v>Weekends</v>
      </c>
      <c r="H1233">
        <v>4</v>
      </c>
      <c r="I12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33" t="s">
        <v>1263</v>
      </c>
      <c r="K1233" t="s">
        <v>21</v>
      </c>
      <c r="L1233" s="1">
        <v>22883</v>
      </c>
      <c r="M1233" s="5">
        <f ca="1">DATEDIF(Feedback[[#This Row],[Date of Birth]],TODAY(),"Y")</f>
        <v>62</v>
      </c>
      <c r="N1233" t="s">
        <v>31</v>
      </c>
      <c r="O1233" t="s">
        <v>1993</v>
      </c>
      <c r="P1233">
        <v>4</v>
      </c>
      <c r="Q1233">
        <v>8</v>
      </c>
      <c r="R1233" t="s">
        <v>25</v>
      </c>
      <c r="S1233" t="s">
        <v>28</v>
      </c>
      <c r="T1233" t="s">
        <v>27</v>
      </c>
      <c r="U1233" t="s">
        <v>26</v>
      </c>
      <c r="V1233" t="s">
        <v>27</v>
      </c>
      <c r="W1233" t="s">
        <v>27</v>
      </c>
      <c r="X1233" t="s">
        <v>26</v>
      </c>
      <c r="Y1233" t="s">
        <v>25</v>
      </c>
      <c r="Z1233" s="6">
        <f>VLOOKUP(Feedback[[#This Row],[Staff attitude]],Rating_Range[],2,0)</f>
        <v>4</v>
      </c>
      <c r="AA1233" s="6">
        <f>VLOOKUP(Feedback[[#This Row],[Check-in Process]],Rating_Range[],2,0)</f>
        <v>5</v>
      </c>
      <c r="AB1233" s="6">
        <f>VLOOKUP(Feedback[[#This Row],[Room service]],Rating_Range[],2,0)</f>
        <v>2</v>
      </c>
      <c r="AC1233" s="6">
        <f>VLOOKUP(Feedback[[#This Row],[Room cleanliness]],Rating_Range[],2,0)</f>
        <v>1</v>
      </c>
      <c r="AD1233" s="6">
        <f>VLOOKUP(Feedback[[#This Row],[Food quality]],Rating_Range[],2,0)</f>
        <v>2</v>
      </c>
      <c r="AE1233" s="6">
        <f>VLOOKUP(Feedback[[#This Row],[Variety of food]],Rating_Range[],2,0)</f>
        <v>2</v>
      </c>
      <c r="AF1233" s="6">
        <f>VLOOKUP(Feedback[[#This Row],[Broadband &amp; TV]],Rating_Range[],2,0)</f>
        <v>1</v>
      </c>
      <c r="AG1233" s="6">
        <f>VLOOKUP(Feedback[[#This Row],[Gym]],Rating_Range[],2,0)</f>
        <v>4</v>
      </c>
      <c r="AH1233" s="6">
        <f>AVERAGE(Feedback[[#This Row],[S.A]:[Gymm]])</f>
        <v>2.625</v>
      </c>
      <c r="AI1233" s="6">
        <f>AVERAGE(Feedback[[#This Row],[S.A]:[C-I-P]])</f>
        <v>4.5</v>
      </c>
      <c r="AJ1233" s="6">
        <f>AVERAGE(Feedback[[#This Row],[RM_S]:[RM_C]])</f>
        <v>1.5</v>
      </c>
      <c r="AK1233" s="6">
        <f>AVERAGE(Feedback[[#This Row],[F_Q]:[Var_Food]])</f>
        <v>2</v>
      </c>
      <c r="AL1233" s="6">
        <f>AVERAGE(Feedback[[#This Row],[B &amp; TV]:[Gymm]])</f>
        <v>2.5</v>
      </c>
    </row>
    <row r="1234" spans="1:38" x14ac:dyDescent="0.3">
      <c r="A1234">
        <v>1233</v>
      </c>
      <c r="B1234" s="1">
        <v>44770</v>
      </c>
      <c r="C1234" s="1">
        <v>44798</v>
      </c>
      <c r="D1234" s="5">
        <f>INT(YEAR(Feedback[[#This Row],[Checkin Date]]))</f>
        <v>2022</v>
      </c>
      <c r="E1234" s="5" t="s">
        <v>2016</v>
      </c>
      <c r="F1234" s="5" t="str">
        <f>TEXT(Feedback[[#This Row],[Checkin Date]],"dddd")</f>
        <v>Thursday</v>
      </c>
      <c r="G1234" s="5" t="str">
        <f>IF(OR(Feedback[[#This Row],[Checkin Day]]="Monday",Feedback[[#This Row],[Checkin Day]]="Tuesday",Feedback[[#This Row],[Checkin Day]]="Wednesday",Feedback[[#This Row],[Checkin Day]]="Thursday"),"Weekdays","Weekends")</f>
        <v>Weekdays</v>
      </c>
      <c r="H1234">
        <v>28</v>
      </c>
      <c r="I12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34" t="s">
        <v>1264</v>
      </c>
      <c r="K1234" t="s">
        <v>37</v>
      </c>
      <c r="L1234" s="1">
        <v>20435</v>
      </c>
      <c r="M1234" s="5">
        <f ca="1">DATEDIF(Feedback[[#This Row],[Date of Birth]],TODAY(),"Y")</f>
        <v>69</v>
      </c>
      <c r="N1234" t="s">
        <v>31</v>
      </c>
      <c r="O1234" t="s">
        <v>1992</v>
      </c>
      <c r="P1234">
        <v>4</v>
      </c>
      <c r="Q1234">
        <v>9</v>
      </c>
      <c r="R1234" t="s">
        <v>24</v>
      </c>
      <c r="S1234" t="s">
        <v>28</v>
      </c>
      <c r="T1234" t="s">
        <v>28</v>
      </c>
      <c r="U1234" t="s">
        <v>24</v>
      </c>
      <c r="V1234" t="s">
        <v>26</v>
      </c>
      <c r="W1234" t="s">
        <v>27</v>
      </c>
      <c r="X1234" t="s">
        <v>26</v>
      </c>
      <c r="Y1234" t="s">
        <v>25</v>
      </c>
      <c r="Z1234" s="6">
        <f>VLOOKUP(Feedback[[#This Row],[Staff attitude]],Rating_Range[],2,0)</f>
        <v>3</v>
      </c>
      <c r="AA1234" s="6">
        <f>VLOOKUP(Feedback[[#This Row],[Check-in Process]],Rating_Range[],2,0)</f>
        <v>5</v>
      </c>
      <c r="AB1234" s="6">
        <f>VLOOKUP(Feedback[[#This Row],[Room service]],Rating_Range[],2,0)</f>
        <v>5</v>
      </c>
      <c r="AC1234" s="6">
        <f>VLOOKUP(Feedback[[#This Row],[Room cleanliness]],Rating_Range[],2,0)</f>
        <v>3</v>
      </c>
      <c r="AD1234" s="6">
        <f>VLOOKUP(Feedback[[#This Row],[Food quality]],Rating_Range[],2,0)</f>
        <v>1</v>
      </c>
      <c r="AE1234" s="6">
        <f>VLOOKUP(Feedback[[#This Row],[Variety of food]],Rating_Range[],2,0)</f>
        <v>2</v>
      </c>
      <c r="AF1234" s="6">
        <f>VLOOKUP(Feedback[[#This Row],[Broadband &amp; TV]],Rating_Range[],2,0)</f>
        <v>1</v>
      </c>
      <c r="AG1234" s="6">
        <f>VLOOKUP(Feedback[[#This Row],[Gym]],Rating_Range[],2,0)</f>
        <v>4</v>
      </c>
      <c r="AH1234" s="6">
        <f>AVERAGE(Feedback[[#This Row],[S.A]:[Gymm]])</f>
        <v>3</v>
      </c>
      <c r="AI1234" s="6">
        <f>AVERAGE(Feedback[[#This Row],[S.A]:[C-I-P]])</f>
        <v>4</v>
      </c>
      <c r="AJ1234" s="6">
        <f>AVERAGE(Feedback[[#This Row],[RM_S]:[RM_C]])</f>
        <v>4</v>
      </c>
      <c r="AK1234" s="6">
        <f>AVERAGE(Feedback[[#This Row],[F_Q]:[Var_Food]])</f>
        <v>1.5</v>
      </c>
      <c r="AL1234" s="6">
        <f>AVERAGE(Feedback[[#This Row],[B &amp; TV]:[Gymm]])</f>
        <v>2.5</v>
      </c>
    </row>
    <row r="1235" spans="1:38" x14ac:dyDescent="0.3">
      <c r="A1235">
        <v>1234</v>
      </c>
      <c r="B1235" s="1">
        <v>44514</v>
      </c>
      <c r="C1235" s="1">
        <v>44523</v>
      </c>
      <c r="D1235" s="5">
        <f>INT(YEAR(Feedback[[#This Row],[Checkin Date]]))</f>
        <v>2021</v>
      </c>
      <c r="E1235" s="5" t="s">
        <v>2015</v>
      </c>
      <c r="F1235" s="5" t="str">
        <f>TEXT(Feedback[[#This Row],[Checkin Date]],"dddd")</f>
        <v>Sunday</v>
      </c>
      <c r="G1235" s="5" t="str">
        <f>IF(OR(Feedback[[#This Row],[Checkin Day]]="Monday",Feedback[[#This Row],[Checkin Day]]="Tuesday",Feedback[[#This Row],[Checkin Day]]="Wednesday",Feedback[[#This Row],[Checkin Day]]="Thursday"),"Weekdays","Weekends")</f>
        <v>Weekends</v>
      </c>
      <c r="H1235">
        <v>9</v>
      </c>
      <c r="I12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35" t="s">
        <v>1265</v>
      </c>
      <c r="K1235" t="s">
        <v>21</v>
      </c>
      <c r="L1235" s="1">
        <v>25082</v>
      </c>
      <c r="M1235" s="5">
        <f ca="1">DATEDIF(Feedback[[#This Row],[Date of Birth]],TODAY(),"Y")</f>
        <v>56</v>
      </c>
      <c r="N1235" t="s">
        <v>35</v>
      </c>
      <c r="O1235" t="s">
        <v>1991</v>
      </c>
      <c r="P1235">
        <v>4</v>
      </c>
      <c r="Q1235">
        <v>9</v>
      </c>
      <c r="R1235" t="s">
        <v>28</v>
      </c>
      <c r="S1235" t="s">
        <v>25</v>
      </c>
      <c r="T1235" t="s">
        <v>24</v>
      </c>
      <c r="U1235" t="s">
        <v>24</v>
      </c>
      <c r="V1235" t="s">
        <v>28</v>
      </c>
      <c r="W1235" t="s">
        <v>26</v>
      </c>
      <c r="X1235" t="s">
        <v>26</v>
      </c>
      <c r="Y1235" t="s">
        <v>25</v>
      </c>
      <c r="Z1235" s="6">
        <f>VLOOKUP(Feedback[[#This Row],[Staff attitude]],Rating_Range[],2,0)</f>
        <v>5</v>
      </c>
      <c r="AA1235" s="6">
        <f>VLOOKUP(Feedback[[#This Row],[Check-in Process]],Rating_Range[],2,0)</f>
        <v>4</v>
      </c>
      <c r="AB1235" s="6">
        <f>VLOOKUP(Feedback[[#This Row],[Room service]],Rating_Range[],2,0)</f>
        <v>3</v>
      </c>
      <c r="AC1235" s="6">
        <f>VLOOKUP(Feedback[[#This Row],[Room cleanliness]],Rating_Range[],2,0)</f>
        <v>3</v>
      </c>
      <c r="AD1235" s="6">
        <f>VLOOKUP(Feedback[[#This Row],[Food quality]],Rating_Range[],2,0)</f>
        <v>5</v>
      </c>
      <c r="AE1235" s="6">
        <f>VLOOKUP(Feedback[[#This Row],[Variety of food]],Rating_Range[],2,0)</f>
        <v>1</v>
      </c>
      <c r="AF1235" s="6">
        <f>VLOOKUP(Feedback[[#This Row],[Broadband &amp; TV]],Rating_Range[],2,0)</f>
        <v>1</v>
      </c>
      <c r="AG1235" s="6">
        <f>VLOOKUP(Feedback[[#This Row],[Gym]],Rating_Range[],2,0)</f>
        <v>4</v>
      </c>
      <c r="AH1235" s="6">
        <f>AVERAGE(Feedback[[#This Row],[S.A]:[Gymm]])</f>
        <v>3.25</v>
      </c>
      <c r="AI1235" s="6">
        <f>AVERAGE(Feedback[[#This Row],[S.A]:[C-I-P]])</f>
        <v>4.5</v>
      </c>
      <c r="AJ1235" s="6">
        <f>AVERAGE(Feedback[[#This Row],[RM_S]:[RM_C]])</f>
        <v>3</v>
      </c>
      <c r="AK1235" s="6">
        <f>AVERAGE(Feedback[[#This Row],[F_Q]:[Var_Food]])</f>
        <v>3</v>
      </c>
      <c r="AL1235" s="6">
        <f>AVERAGE(Feedback[[#This Row],[B &amp; TV]:[Gymm]])</f>
        <v>2.5</v>
      </c>
    </row>
    <row r="1236" spans="1:38" x14ac:dyDescent="0.3">
      <c r="A1236">
        <v>1235</v>
      </c>
      <c r="B1236" s="1">
        <v>44078</v>
      </c>
      <c r="C1236" s="1">
        <v>44082</v>
      </c>
      <c r="D1236" s="5">
        <f>INT(YEAR(Feedback[[#This Row],[Checkin Date]]))</f>
        <v>2020</v>
      </c>
      <c r="E1236" s="5" t="s">
        <v>2019</v>
      </c>
      <c r="F1236" s="5" t="str">
        <f>TEXT(Feedback[[#This Row],[Checkin Date]],"dddd")</f>
        <v>Friday</v>
      </c>
      <c r="G1236" s="5" t="str">
        <f>IF(OR(Feedback[[#This Row],[Checkin Day]]="Monday",Feedback[[#This Row],[Checkin Day]]="Tuesday",Feedback[[#This Row],[Checkin Day]]="Wednesday",Feedback[[#This Row],[Checkin Day]]="Thursday"),"Weekdays","Weekends")</f>
        <v>Weekends</v>
      </c>
      <c r="H1236">
        <v>4</v>
      </c>
      <c r="I12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36" t="s">
        <v>1266</v>
      </c>
      <c r="K1236" t="s">
        <v>37</v>
      </c>
      <c r="L1236" s="1">
        <v>35066</v>
      </c>
      <c r="M1236" s="5">
        <f ca="1">DATEDIF(Feedback[[#This Row],[Date of Birth]],TODAY(),"Y")</f>
        <v>29</v>
      </c>
      <c r="N1236" t="s">
        <v>22</v>
      </c>
      <c r="O1236" t="s">
        <v>23</v>
      </c>
      <c r="P1236">
        <v>5</v>
      </c>
      <c r="Q1236">
        <v>7</v>
      </c>
      <c r="R1236" t="s">
        <v>24</v>
      </c>
      <c r="S1236" t="s">
        <v>24</v>
      </c>
      <c r="T1236" t="s">
        <v>27</v>
      </c>
      <c r="U1236" t="s">
        <v>26</v>
      </c>
      <c r="V1236" t="s">
        <v>24</v>
      </c>
      <c r="W1236" t="s">
        <v>27</v>
      </c>
      <c r="X1236" t="s">
        <v>25</v>
      </c>
      <c r="Y1236" t="s">
        <v>27</v>
      </c>
      <c r="Z1236" s="6">
        <f>VLOOKUP(Feedback[[#This Row],[Staff attitude]],Rating_Range[],2,0)</f>
        <v>3</v>
      </c>
      <c r="AA1236" s="6">
        <f>VLOOKUP(Feedback[[#This Row],[Check-in Process]],Rating_Range[],2,0)</f>
        <v>3</v>
      </c>
      <c r="AB1236" s="6">
        <f>VLOOKUP(Feedback[[#This Row],[Room service]],Rating_Range[],2,0)</f>
        <v>2</v>
      </c>
      <c r="AC1236" s="6">
        <f>VLOOKUP(Feedback[[#This Row],[Room cleanliness]],Rating_Range[],2,0)</f>
        <v>1</v>
      </c>
      <c r="AD1236" s="6">
        <f>VLOOKUP(Feedback[[#This Row],[Food quality]],Rating_Range[],2,0)</f>
        <v>3</v>
      </c>
      <c r="AE1236" s="6">
        <f>VLOOKUP(Feedback[[#This Row],[Variety of food]],Rating_Range[],2,0)</f>
        <v>2</v>
      </c>
      <c r="AF1236" s="6">
        <f>VLOOKUP(Feedback[[#This Row],[Broadband &amp; TV]],Rating_Range[],2,0)</f>
        <v>4</v>
      </c>
      <c r="AG1236" s="6">
        <f>VLOOKUP(Feedback[[#This Row],[Gym]],Rating_Range[],2,0)</f>
        <v>2</v>
      </c>
      <c r="AH1236" s="6">
        <f>AVERAGE(Feedback[[#This Row],[S.A]:[Gymm]])</f>
        <v>2.5</v>
      </c>
      <c r="AI1236" s="6">
        <f>AVERAGE(Feedback[[#This Row],[S.A]:[C-I-P]])</f>
        <v>3</v>
      </c>
      <c r="AJ1236" s="6">
        <f>AVERAGE(Feedback[[#This Row],[RM_S]:[RM_C]])</f>
        <v>1.5</v>
      </c>
      <c r="AK1236" s="6">
        <f>AVERAGE(Feedback[[#This Row],[F_Q]:[Var_Food]])</f>
        <v>2.5</v>
      </c>
      <c r="AL1236" s="6">
        <f>AVERAGE(Feedback[[#This Row],[B &amp; TV]:[Gymm]])</f>
        <v>3</v>
      </c>
    </row>
    <row r="1237" spans="1:38" x14ac:dyDescent="0.3">
      <c r="A1237">
        <v>1236</v>
      </c>
      <c r="B1237" s="1">
        <v>44841</v>
      </c>
      <c r="C1237" s="1">
        <v>44861</v>
      </c>
      <c r="D1237" s="5">
        <f>INT(YEAR(Feedback[[#This Row],[Checkin Date]]))</f>
        <v>2022</v>
      </c>
      <c r="E1237" s="5" t="s">
        <v>2013</v>
      </c>
      <c r="F1237" s="5" t="str">
        <f>TEXT(Feedback[[#This Row],[Checkin Date]],"dddd")</f>
        <v>Friday</v>
      </c>
      <c r="G1237" s="5" t="str">
        <f>IF(OR(Feedback[[#This Row],[Checkin Day]]="Monday",Feedback[[#This Row],[Checkin Day]]="Tuesday",Feedback[[#This Row],[Checkin Day]]="Wednesday",Feedback[[#This Row],[Checkin Day]]="Thursday"),"Weekdays","Weekends")</f>
        <v>Weekends</v>
      </c>
      <c r="H1237">
        <v>20</v>
      </c>
      <c r="I12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37" t="s">
        <v>1267</v>
      </c>
      <c r="K1237" t="s">
        <v>21</v>
      </c>
      <c r="L1237" s="1">
        <v>30846</v>
      </c>
      <c r="M1237" s="5">
        <f ca="1">DATEDIF(Feedback[[#This Row],[Date of Birth]],TODAY(),"Y")</f>
        <v>41</v>
      </c>
      <c r="N1237" t="s">
        <v>53</v>
      </c>
      <c r="O1237" t="s">
        <v>1994</v>
      </c>
      <c r="P1237">
        <v>3</v>
      </c>
      <c r="Q1237">
        <v>4</v>
      </c>
      <c r="R1237" t="s">
        <v>25</v>
      </c>
      <c r="S1237" t="s">
        <v>25</v>
      </c>
      <c r="T1237" t="s">
        <v>28</v>
      </c>
      <c r="U1237" t="s">
        <v>26</v>
      </c>
      <c r="V1237" t="s">
        <v>27</v>
      </c>
      <c r="W1237" t="s">
        <v>26</v>
      </c>
      <c r="X1237" t="s">
        <v>27</v>
      </c>
      <c r="Y1237" t="s">
        <v>24</v>
      </c>
      <c r="Z1237" s="6">
        <f>VLOOKUP(Feedback[[#This Row],[Staff attitude]],Rating_Range[],2,0)</f>
        <v>4</v>
      </c>
      <c r="AA1237" s="6">
        <f>VLOOKUP(Feedback[[#This Row],[Check-in Process]],Rating_Range[],2,0)</f>
        <v>4</v>
      </c>
      <c r="AB1237" s="6">
        <f>VLOOKUP(Feedback[[#This Row],[Room service]],Rating_Range[],2,0)</f>
        <v>5</v>
      </c>
      <c r="AC1237" s="6">
        <f>VLOOKUP(Feedback[[#This Row],[Room cleanliness]],Rating_Range[],2,0)</f>
        <v>1</v>
      </c>
      <c r="AD1237" s="6">
        <f>VLOOKUP(Feedback[[#This Row],[Food quality]],Rating_Range[],2,0)</f>
        <v>2</v>
      </c>
      <c r="AE1237" s="6">
        <f>VLOOKUP(Feedback[[#This Row],[Variety of food]],Rating_Range[],2,0)</f>
        <v>1</v>
      </c>
      <c r="AF1237" s="6">
        <f>VLOOKUP(Feedback[[#This Row],[Broadband &amp; TV]],Rating_Range[],2,0)</f>
        <v>2</v>
      </c>
      <c r="AG1237" s="6">
        <f>VLOOKUP(Feedback[[#This Row],[Gym]],Rating_Range[],2,0)</f>
        <v>3</v>
      </c>
      <c r="AH1237" s="6">
        <f>AVERAGE(Feedback[[#This Row],[S.A]:[Gymm]])</f>
        <v>2.75</v>
      </c>
      <c r="AI1237" s="6">
        <f>AVERAGE(Feedback[[#This Row],[S.A]:[C-I-P]])</f>
        <v>4</v>
      </c>
      <c r="AJ1237" s="6">
        <f>AVERAGE(Feedback[[#This Row],[RM_S]:[RM_C]])</f>
        <v>3</v>
      </c>
      <c r="AK1237" s="6">
        <f>AVERAGE(Feedback[[#This Row],[F_Q]:[Var_Food]])</f>
        <v>1.5</v>
      </c>
      <c r="AL1237" s="6">
        <f>AVERAGE(Feedback[[#This Row],[B &amp; TV]:[Gymm]])</f>
        <v>2.5</v>
      </c>
    </row>
    <row r="1238" spans="1:38" x14ac:dyDescent="0.3">
      <c r="A1238">
        <v>1237</v>
      </c>
      <c r="B1238" s="1">
        <v>44243</v>
      </c>
      <c r="C1238" s="1">
        <v>44261</v>
      </c>
      <c r="D1238" s="5">
        <f>INT(YEAR(Feedback[[#This Row],[Checkin Date]]))</f>
        <v>2021</v>
      </c>
      <c r="E1238" s="5" t="s">
        <v>2018</v>
      </c>
      <c r="F1238" s="5" t="str">
        <f>TEXT(Feedback[[#This Row],[Checkin Date]],"dddd")</f>
        <v>Tuesday</v>
      </c>
      <c r="G1238" s="5" t="str">
        <f>IF(OR(Feedback[[#This Row],[Checkin Day]]="Monday",Feedback[[#This Row],[Checkin Day]]="Tuesday",Feedback[[#This Row],[Checkin Day]]="Wednesday",Feedback[[#This Row],[Checkin Day]]="Thursday"),"Weekdays","Weekends")</f>
        <v>Weekdays</v>
      </c>
      <c r="H1238">
        <v>18</v>
      </c>
      <c r="I12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38" t="s">
        <v>1268</v>
      </c>
      <c r="K1238" t="s">
        <v>37</v>
      </c>
      <c r="L1238" s="1">
        <v>30523</v>
      </c>
      <c r="M1238" s="5">
        <f ca="1">DATEDIF(Feedback[[#This Row],[Date of Birth]],TODAY(),"Y")</f>
        <v>41</v>
      </c>
      <c r="N1238" t="s">
        <v>31</v>
      </c>
      <c r="O1238" t="s">
        <v>1993</v>
      </c>
      <c r="P1238">
        <v>1</v>
      </c>
      <c r="Q1238">
        <v>10</v>
      </c>
      <c r="R1238" t="s">
        <v>28</v>
      </c>
      <c r="S1238" t="s">
        <v>24</v>
      </c>
      <c r="T1238" t="s">
        <v>25</v>
      </c>
      <c r="U1238" t="s">
        <v>25</v>
      </c>
      <c r="V1238" t="s">
        <v>24</v>
      </c>
      <c r="W1238" t="s">
        <v>26</v>
      </c>
      <c r="X1238" t="s">
        <v>24</v>
      </c>
      <c r="Y1238" t="s">
        <v>25</v>
      </c>
      <c r="Z1238" s="6">
        <f>VLOOKUP(Feedback[[#This Row],[Staff attitude]],Rating_Range[],2,0)</f>
        <v>5</v>
      </c>
      <c r="AA1238" s="6">
        <f>VLOOKUP(Feedback[[#This Row],[Check-in Process]],Rating_Range[],2,0)</f>
        <v>3</v>
      </c>
      <c r="AB1238" s="6">
        <f>VLOOKUP(Feedback[[#This Row],[Room service]],Rating_Range[],2,0)</f>
        <v>4</v>
      </c>
      <c r="AC1238" s="6">
        <f>VLOOKUP(Feedback[[#This Row],[Room cleanliness]],Rating_Range[],2,0)</f>
        <v>4</v>
      </c>
      <c r="AD1238" s="6">
        <f>VLOOKUP(Feedback[[#This Row],[Food quality]],Rating_Range[],2,0)</f>
        <v>3</v>
      </c>
      <c r="AE1238" s="6">
        <f>VLOOKUP(Feedback[[#This Row],[Variety of food]],Rating_Range[],2,0)</f>
        <v>1</v>
      </c>
      <c r="AF1238" s="6">
        <f>VLOOKUP(Feedback[[#This Row],[Broadband &amp; TV]],Rating_Range[],2,0)</f>
        <v>3</v>
      </c>
      <c r="AG1238" s="6">
        <f>VLOOKUP(Feedback[[#This Row],[Gym]],Rating_Range[],2,0)</f>
        <v>4</v>
      </c>
      <c r="AH1238" s="6">
        <f>AVERAGE(Feedback[[#This Row],[S.A]:[Gymm]])</f>
        <v>3.375</v>
      </c>
      <c r="AI1238" s="6">
        <f>AVERAGE(Feedback[[#This Row],[S.A]:[C-I-P]])</f>
        <v>4</v>
      </c>
      <c r="AJ1238" s="6">
        <f>AVERAGE(Feedback[[#This Row],[RM_S]:[RM_C]])</f>
        <v>4</v>
      </c>
      <c r="AK1238" s="6">
        <f>AVERAGE(Feedback[[#This Row],[F_Q]:[Var_Food]])</f>
        <v>2</v>
      </c>
      <c r="AL1238" s="6">
        <f>AVERAGE(Feedback[[#This Row],[B &amp; TV]:[Gymm]])</f>
        <v>3.5</v>
      </c>
    </row>
    <row r="1239" spans="1:38" x14ac:dyDescent="0.3">
      <c r="A1239">
        <v>1238</v>
      </c>
      <c r="B1239" s="1">
        <v>44561</v>
      </c>
      <c r="C1239" s="1">
        <v>44584</v>
      </c>
      <c r="D1239" s="5">
        <f>INT(YEAR(Feedback[[#This Row],[Checkin Date]]))</f>
        <v>2021</v>
      </c>
      <c r="E1239" s="5" t="s">
        <v>2010</v>
      </c>
      <c r="F1239" s="5" t="str">
        <f>TEXT(Feedback[[#This Row],[Checkin Date]],"dddd")</f>
        <v>Friday</v>
      </c>
      <c r="G1239" s="5" t="str">
        <f>IF(OR(Feedback[[#This Row],[Checkin Day]]="Monday",Feedback[[#This Row],[Checkin Day]]="Tuesday",Feedback[[#This Row],[Checkin Day]]="Wednesday",Feedback[[#This Row],[Checkin Day]]="Thursday"),"Weekdays","Weekends")</f>
        <v>Weekends</v>
      </c>
      <c r="H1239">
        <v>23</v>
      </c>
      <c r="I12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39" t="s">
        <v>1269</v>
      </c>
      <c r="K1239" t="s">
        <v>37</v>
      </c>
      <c r="L1239" s="1">
        <v>37486</v>
      </c>
      <c r="M1239" s="5">
        <f ca="1">DATEDIF(Feedback[[#This Row],[Date of Birth]],TODAY(),"Y")</f>
        <v>22</v>
      </c>
      <c r="N1239" t="s">
        <v>35</v>
      </c>
      <c r="O1239" t="s">
        <v>23</v>
      </c>
      <c r="P1239">
        <v>2</v>
      </c>
      <c r="Q1239">
        <v>9</v>
      </c>
      <c r="R1239" t="s">
        <v>28</v>
      </c>
      <c r="S1239" t="s">
        <v>24</v>
      </c>
      <c r="T1239" t="s">
        <v>25</v>
      </c>
      <c r="U1239" t="s">
        <v>28</v>
      </c>
      <c r="V1239" t="s">
        <v>26</v>
      </c>
      <c r="W1239" t="s">
        <v>26</v>
      </c>
      <c r="X1239" t="s">
        <v>25</v>
      </c>
      <c r="Y1239" t="s">
        <v>27</v>
      </c>
      <c r="Z1239" s="6">
        <f>VLOOKUP(Feedback[[#This Row],[Staff attitude]],Rating_Range[],2,0)</f>
        <v>5</v>
      </c>
      <c r="AA1239" s="6">
        <f>VLOOKUP(Feedback[[#This Row],[Check-in Process]],Rating_Range[],2,0)</f>
        <v>3</v>
      </c>
      <c r="AB1239" s="6">
        <f>VLOOKUP(Feedback[[#This Row],[Room service]],Rating_Range[],2,0)</f>
        <v>4</v>
      </c>
      <c r="AC1239" s="6">
        <f>VLOOKUP(Feedback[[#This Row],[Room cleanliness]],Rating_Range[],2,0)</f>
        <v>5</v>
      </c>
      <c r="AD1239" s="6">
        <f>VLOOKUP(Feedback[[#This Row],[Food quality]],Rating_Range[],2,0)</f>
        <v>1</v>
      </c>
      <c r="AE1239" s="6">
        <f>VLOOKUP(Feedback[[#This Row],[Variety of food]],Rating_Range[],2,0)</f>
        <v>1</v>
      </c>
      <c r="AF1239" s="6">
        <f>VLOOKUP(Feedback[[#This Row],[Broadband &amp; TV]],Rating_Range[],2,0)</f>
        <v>4</v>
      </c>
      <c r="AG1239" s="6">
        <f>VLOOKUP(Feedback[[#This Row],[Gym]],Rating_Range[],2,0)</f>
        <v>2</v>
      </c>
      <c r="AH1239" s="6">
        <f>AVERAGE(Feedback[[#This Row],[S.A]:[Gymm]])</f>
        <v>3.125</v>
      </c>
      <c r="AI1239" s="6">
        <f>AVERAGE(Feedback[[#This Row],[S.A]:[C-I-P]])</f>
        <v>4</v>
      </c>
      <c r="AJ1239" s="6">
        <f>AVERAGE(Feedback[[#This Row],[RM_S]:[RM_C]])</f>
        <v>4.5</v>
      </c>
      <c r="AK1239" s="6">
        <f>AVERAGE(Feedback[[#This Row],[F_Q]:[Var_Food]])</f>
        <v>1</v>
      </c>
      <c r="AL1239" s="6">
        <f>AVERAGE(Feedback[[#This Row],[B &amp; TV]:[Gymm]])</f>
        <v>3</v>
      </c>
    </row>
    <row r="1240" spans="1:38" x14ac:dyDescent="0.3">
      <c r="A1240">
        <v>1239</v>
      </c>
      <c r="B1240" s="1">
        <v>44498</v>
      </c>
      <c r="C1240" s="1">
        <v>44510</v>
      </c>
      <c r="D1240" s="5">
        <f>INT(YEAR(Feedback[[#This Row],[Checkin Date]]))</f>
        <v>2021</v>
      </c>
      <c r="E1240" s="5" t="s">
        <v>2013</v>
      </c>
      <c r="F1240" s="5" t="str">
        <f>TEXT(Feedback[[#This Row],[Checkin Date]],"dddd")</f>
        <v>Friday</v>
      </c>
      <c r="G1240" s="5" t="str">
        <f>IF(OR(Feedback[[#This Row],[Checkin Day]]="Monday",Feedback[[#This Row],[Checkin Day]]="Tuesday",Feedback[[#This Row],[Checkin Day]]="Wednesday",Feedback[[#This Row],[Checkin Day]]="Thursday"),"Weekdays","Weekends")</f>
        <v>Weekends</v>
      </c>
      <c r="H1240">
        <v>12</v>
      </c>
      <c r="I12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40" t="s">
        <v>1270</v>
      </c>
      <c r="K1240" t="s">
        <v>37</v>
      </c>
      <c r="L1240" s="1">
        <v>29567</v>
      </c>
      <c r="M1240" s="5">
        <f ca="1">DATEDIF(Feedback[[#This Row],[Date of Birth]],TODAY(),"Y")</f>
        <v>44</v>
      </c>
      <c r="N1240" t="s">
        <v>22</v>
      </c>
      <c r="O1240" t="s">
        <v>23</v>
      </c>
      <c r="P1240">
        <v>4</v>
      </c>
      <c r="Q1240">
        <v>10</v>
      </c>
      <c r="R1240" t="s">
        <v>25</v>
      </c>
      <c r="S1240" t="s">
        <v>25</v>
      </c>
      <c r="T1240" t="s">
        <v>24</v>
      </c>
      <c r="U1240" t="s">
        <v>25</v>
      </c>
      <c r="V1240" t="s">
        <v>28</v>
      </c>
      <c r="W1240" t="s">
        <v>24</v>
      </c>
      <c r="X1240" t="s">
        <v>27</v>
      </c>
      <c r="Y1240" t="s">
        <v>24</v>
      </c>
      <c r="Z1240" s="6">
        <f>VLOOKUP(Feedback[[#This Row],[Staff attitude]],Rating_Range[],2,0)</f>
        <v>4</v>
      </c>
      <c r="AA1240" s="6">
        <f>VLOOKUP(Feedback[[#This Row],[Check-in Process]],Rating_Range[],2,0)</f>
        <v>4</v>
      </c>
      <c r="AB1240" s="6">
        <f>VLOOKUP(Feedback[[#This Row],[Room service]],Rating_Range[],2,0)</f>
        <v>3</v>
      </c>
      <c r="AC1240" s="6">
        <f>VLOOKUP(Feedback[[#This Row],[Room cleanliness]],Rating_Range[],2,0)</f>
        <v>4</v>
      </c>
      <c r="AD1240" s="6">
        <f>VLOOKUP(Feedback[[#This Row],[Food quality]],Rating_Range[],2,0)</f>
        <v>5</v>
      </c>
      <c r="AE1240" s="6">
        <f>VLOOKUP(Feedback[[#This Row],[Variety of food]],Rating_Range[],2,0)</f>
        <v>3</v>
      </c>
      <c r="AF1240" s="6">
        <f>VLOOKUP(Feedback[[#This Row],[Broadband &amp; TV]],Rating_Range[],2,0)</f>
        <v>2</v>
      </c>
      <c r="AG1240" s="6">
        <f>VLOOKUP(Feedback[[#This Row],[Gym]],Rating_Range[],2,0)</f>
        <v>3</v>
      </c>
      <c r="AH1240" s="6">
        <f>AVERAGE(Feedback[[#This Row],[S.A]:[Gymm]])</f>
        <v>3.5</v>
      </c>
      <c r="AI1240" s="6">
        <f>AVERAGE(Feedback[[#This Row],[S.A]:[C-I-P]])</f>
        <v>4</v>
      </c>
      <c r="AJ1240" s="6">
        <f>AVERAGE(Feedback[[#This Row],[RM_S]:[RM_C]])</f>
        <v>3.5</v>
      </c>
      <c r="AK1240" s="6">
        <f>AVERAGE(Feedback[[#This Row],[F_Q]:[Var_Food]])</f>
        <v>4</v>
      </c>
      <c r="AL1240" s="6">
        <f>AVERAGE(Feedback[[#This Row],[B &amp; TV]:[Gymm]])</f>
        <v>2.5</v>
      </c>
    </row>
    <row r="1241" spans="1:38" x14ac:dyDescent="0.3">
      <c r="A1241">
        <v>1240</v>
      </c>
      <c r="B1241" s="1">
        <v>43912</v>
      </c>
      <c r="C1241" s="1">
        <v>43919</v>
      </c>
      <c r="D1241" s="5">
        <f>INT(YEAR(Feedback[[#This Row],[Checkin Date]]))</f>
        <v>2020</v>
      </c>
      <c r="E1241" s="5" t="s">
        <v>2017</v>
      </c>
      <c r="F1241" s="5" t="str">
        <f>TEXT(Feedback[[#This Row],[Checkin Date]],"dddd")</f>
        <v>Sunday</v>
      </c>
      <c r="G1241" s="5" t="str">
        <f>IF(OR(Feedback[[#This Row],[Checkin Day]]="Monday",Feedback[[#This Row],[Checkin Day]]="Tuesday",Feedback[[#This Row],[Checkin Day]]="Wednesday",Feedback[[#This Row],[Checkin Day]]="Thursday"),"Weekdays","Weekends")</f>
        <v>Weekends</v>
      </c>
      <c r="H1241">
        <v>7</v>
      </c>
      <c r="I12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41" t="s">
        <v>1271</v>
      </c>
      <c r="K1241" t="s">
        <v>37</v>
      </c>
      <c r="L1241" s="1">
        <v>29207</v>
      </c>
      <c r="M1241" s="5">
        <f ca="1">DATEDIF(Feedback[[#This Row],[Date of Birth]],TODAY(),"Y")</f>
        <v>45</v>
      </c>
      <c r="N1241" t="s">
        <v>53</v>
      </c>
      <c r="O1241" t="s">
        <v>1992</v>
      </c>
      <c r="P1241">
        <v>2</v>
      </c>
      <c r="Q1241">
        <v>9</v>
      </c>
      <c r="R1241" t="s">
        <v>24</v>
      </c>
      <c r="S1241" t="s">
        <v>28</v>
      </c>
      <c r="T1241" t="s">
        <v>28</v>
      </c>
      <c r="U1241" t="s">
        <v>26</v>
      </c>
      <c r="V1241" t="s">
        <v>26</v>
      </c>
      <c r="W1241" t="s">
        <v>27</v>
      </c>
      <c r="X1241" t="s">
        <v>27</v>
      </c>
      <c r="Y1241" t="s">
        <v>24</v>
      </c>
      <c r="Z1241" s="6">
        <f>VLOOKUP(Feedback[[#This Row],[Staff attitude]],Rating_Range[],2,0)</f>
        <v>3</v>
      </c>
      <c r="AA1241" s="6">
        <f>VLOOKUP(Feedback[[#This Row],[Check-in Process]],Rating_Range[],2,0)</f>
        <v>5</v>
      </c>
      <c r="AB1241" s="6">
        <f>VLOOKUP(Feedback[[#This Row],[Room service]],Rating_Range[],2,0)</f>
        <v>5</v>
      </c>
      <c r="AC1241" s="6">
        <f>VLOOKUP(Feedback[[#This Row],[Room cleanliness]],Rating_Range[],2,0)</f>
        <v>1</v>
      </c>
      <c r="AD1241" s="6">
        <f>VLOOKUP(Feedback[[#This Row],[Food quality]],Rating_Range[],2,0)</f>
        <v>1</v>
      </c>
      <c r="AE1241" s="6">
        <f>VLOOKUP(Feedback[[#This Row],[Variety of food]],Rating_Range[],2,0)</f>
        <v>2</v>
      </c>
      <c r="AF1241" s="6">
        <f>VLOOKUP(Feedback[[#This Row],[Broadband &amp; TV]],Rating_Range[],2,0)</f>
        <v>2</v>
      </c>
      <c r="AG1241" s="6">
        <f>VLOOKUP(Feedback[[#This Row],[Gym]],Rating_Range[],2,0)</f>
        <v>3</v>
      </c>
      <c r="AH1241" s="6">
        <f>AVERAGE(Feedback[[#This Row],[S.A]:[Gymm]])</f>
        <v>2.75</v>
      </c>
      <c r="AI1241" s="6">
        <f>AVERAGE(Feedback[[#This Row],[S.A]:[C-I-P]])</f>
        <v>4</v>
      </c>
      <c r="AJ1241" s="6">
        <f>AVERAGE(Feedback[[#This Row],[RM_S]:[RM_C]])</f>
        <v>3</v>
      </c>
      <c r="AK1241" s="6">
        <f>AVERAGE(Feedback[[#This Row],[F_Q]:[Var_Food]])</f>
        <v>1.5</v>
      </c>
      <c r="AL1241" s="6">
        <f>AVERAGE(Feedback[[#This Row],[B &amp; TV]:[Gymm]])</f>
        <v>2.5</v>
      </c>
    </row>
    <row r="1242" spans="1:38" x14ac:dyDescent="0.3">
      <c r="A1242">
        <v>1241</v>
      </c>
      <c r="B1242" s="1">
        <v>44058</v>
      </c>
      <c r="C1242" s="1">
        <v>44077</v>
      </c>
      <c r="D1242" s="5">
        <f>INT(YEAR(Feedback[[#This Row],[Checkin Date]]))</f>
        <v>2020</v>
      </c>
      <c r="E1242" s="5" t="s">
        <v>2012</v>
      </c>
      <c r="F1242" s="5" t="str">
        <f>TEXT(Feedback[[#This Row],[Checkin Date]],"dddd")</f>
        <v>Saturday</v>
      </c>
      <c r="G1242" s="5" t="str">
        <f>IF(OR(Feedback[[#This Row],[Checkin Day]]="Monday",Feedback[[#This Row],[Checkin Day]]="Tuesday",Feedback[[#This Row],[Checkin Day]]="Wednesday",Feedback[[#This Row],[Checkin Day]]="Thursday"),"Weekdays","Weekends")</f>
        <v>Weekends</v>
      </c>
      <c r="H1242">
        <v>19</v>
      </c>
      <c r="I12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42" t="s">
        <v>1272</v>
      </c>
      <c r="K1242" t="s">
        <v>21</v>
      </c>
      <c r="L1242" s="1">
        <v>32339</v>
      </c>
      <c r="M1242" s="5">
        <f ca="1">DATEDIF(Feedback[[#This Row],[Date of Birth]],TODAY(),"Y")</f>
        <v>36</v>
      </c>
      <c r="N1242" t="s">
        <v>31</v>
      </c>
      <c r="O1242" t="s">
        <v>1993</v>
      </c>
      <c r="P1242">
        <v>4</v>
      </c>
      <c r="Q1242">
        <v>9</v>
      </c>
      <c r="R1242" t="s">
        <v>28</v>
      </c>
      <c r="S1242" t="s">
        <v>25</v>
      </c>
      <c r="T1242" t="s">
        <v>24</v>
      </c>
      <c r="U1242" t="s">
        <v>26</v>
      </c>
      <c r="V1242" t="s">
        <v>27</v>
      </c>
      <c r="W1242" t="s">
        <v>27</v>
      </c>
      <c r="X1242" t="s">
        <v>26</v>
      </c>
      <c r="Y1242" t="s">
        <v>26</v>
      </c>
      <c r="Z1242" s="6">
        <f>VLOOKUP(Feedback[[#This Row],[Staff attitude]],Rating_Range[],2,0)</f>
        <v>5</v>
      </c>
      <c r="AA1242" s="6">
        <f>VLOOKUP(Feedback[[#This Row],[Check-in Process]],Rating_Range[],2,0)</f>
        <v>4</v>
      </c>
      <c r="AB1242" s="6">
        <f>VLOOKUP(Feedback[[#This Row],[Room service]],Rating_Range[],2,0)</f>
        <v>3</v>
      </c>
      <c r="AC1242" s="6">
        <f>VLOOKUP(Feedback[[#This Row],[Room cleanliness]],Rating_Range[],2,0)</f>
        <v>1</v>
      </c>
      <c r="AD1242" s="6">
        <f>VLOOKUP(Feedback[[#This Row],[Food quality]],Rating_Range[],2,0)</f>
        <v>2</v>
      </c>
      <c r="AE1242" s="6">
        <f>VLOOKUP(Feedback[[#This Row],[Variety of food]],Rating_Range[],2,0)</f>
        <v>2</v>
      </c>
      <c r="AF1242" s="6">
        <f>VLOOKUP(Feedback[[#This Row],[Broadband &amp; TV]],Rating_Range[],2,0)</f>
        <v>1</v>
      </c>
      <c r="AG1242" s="6">
        <f>VLOOKUP(Feedback[[#This Row],[Gym]],Rating_Range[],2,0)</f>
        <v>1</v>
      </c>
      <c r="AH1242" s="6">
        <f>AVERAGE(Feedback[[#This Row],[S.A]:[Gymm]])</f>
        <v>2.375</v>
      </c>
      <c r="AI1242" s="6">
        <f>AVERAGE(Feedback[[#This Row],[S.A]:[C-I-P]])</f>
        <v>4.5</v>
      </c>
      <c r="AJ1242" s="6">
        <f>AVERAGE(Feedback[[#This Row],[RM_S]:[RM_C]])</f>
        <v>2</v>
      </c>
      <c r="AK1242" s="6">
        <f>AVERAGE(Feedback[[#This Row],[F_Q]:[Var_Food]])</f>
        <v>2</v>
      </c>
      <c r="AL1242" s="6">
        <f>AVERAGE(Feedback[[#This Row],[B &amp; TV]:[Gymm]])</f>
        <v>1</v>
      </c>
    </row>
    <row r="1243" spans="1:38" x14ac:dyDescent="0.3">
      <c r="A1243">
        <v>1242</v>
      </c>
      <c r="B1243" s="1">
        <v>44200</v>
      </c>
      <c r="C1243" s="1">
        <v>44219</v>
      </c>
      <c r="D1243" s="5">
        <f>INT(YEAR(Feedback[[#This Row],[Checkin Date]]))</f>
        <v>2021</v>
      </c>
      <c r="E1243" s="5" t="s">
        <v>2014</v>
      </c>
      <c r="F1243" s="5" t="str">
        <f>TEXT(Feedback[[#This Row],[Checkin Date]],"dddd")</f>
        <v>Monday</v>
      </c>
      <c r="G1243" s="5" t="str">
        <f>IF(OR(Feedback[[#This Row],[Checkin Day]]="Monday",Feedback[[#This Row],[Checkin Day]]="Tuesday",Feedback[[#This Row],[Checkin Day]]="Wednesday",Feedback[[#This Row],[Checkin Day]]="Thursday"),"Weekdays","Weekends")</f>
        <v>Weekdays</v>
      </c>
      <c r="H1243">
        <v>19</v>
      </c>
      <c r="I12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43" t="s">
        <v>1273</v>
      </c>
      <c r="K1243" t="s">
        <v>37</v>
      </c>
      <c r="L1243" s="1">
        <v>19142</v>
      </c>
      <c r="M1243" s="5">
        <f ca="1">DATEDIF(Feedback[[#This Row],[Date of Birth]],TODAY(),"Y")</f>
        <v>73</v>
      </c>
      <c r="N1243" t="s">
        <v>22</v>
      </c>
      <c r="O1243" t="s">
        <v>23</v>
      </c>
      <c r="P1243">
        <v>5</v>
      </c>
      <c r="Q1243">
        <v>5</v>
      </c>
      <c r="R1243" t="s">
        <v>28</v>
      </c>
      <c r="S1243" t="s">
        <v>28</v>
      </c>
      <c r="T1243" t="s">
        <v>28</v>
      </c>
      <c r="U1243" t="s">
        <v>25</v>
      </c>
      <c r="V1243" t="s">
        <v>25</v>
      </c>
      <c r="W1243" t="s">
        <v>24</v>
      </c>
      <c r="X1243" t="s">
        <v>28</v>
      </c>
      <c r="Y1243" t="s">
        <v>28</v>
      </c>
      <c r="Z1243" s="6">
        <f>VLOOKUP(Feedback[[#This Row],[Staff attitude]],Rating_Range[],2,0)</f>
        <v>5</v>
      </c>
      <c r="AA1243" s="6">
        <f>VLOOKUP(Feedback[[#This Row],[Check-in Process]],Rating_Range[],2,0)</f>
        <v>5</v>
      </c>
      <c r="AB1243" s="6">
        <f>VLOOKUP(Feedback[[#This Row],[Room service]],Rating_Range[],2,0)</f>
        <v>5</v>
      </c>
      <c r="AC1243" s="6">
        <f>VLOOKUP(Feedback[[#This Row],[Room cleanliness]],Rating_Range[],2,0)</f>
        <v>4</v>
      </c>
      <c r="AD1243" s="6">
        <f>VLOOKUP(Feedback[[#This Row],[Food quality]],Rating_Range[],2,0)</f>
        <v>4</v>
      </c>
      <c r="AE1243" s="6">
        <f>VLOOKUP(Feedback[[#This Row],[Variety of food]],Rating_Range[],2,0)</f>
        <v>3</v>
      </c>
      <c r="AF1243" s="6">
        <f>VLOOKUP(Feedback[[#This Row],[Broadband &amp; TV]],Rating_Range[],2,0)</f>
        <v>5</v>
      </c>
      <c r="AG1243" s="6">
        <f>VLOOKUP(Feedback[[#This Row],[Gym]],Rating_Range[],2,0)</f>
        <v>5</v>
      </c>
      <c r="AH1243" s="6">
        <f>AVERAGE(Feedback[[#This Row],[S.A]:[Gymm]])</f>
        <v>4.5</v>
      </c>
      <c r="AI1243" s="6">
        <f>AVERAGE(Feedback[[#This Row],[S.A]:[C-I-P]])</f>
        <v>5</v>
      </c>
      <c r="AJ1243" s="6">
        <f>AVERAGE(Feedback[[#This Row],[RM_S]:[RM_C]])</f>
        <v>4.5</v>
      </c>
      <c r="AK1243" s="6">
        <f>AVERAGE(Feedback[[#This Row],[F_Q]:[Var_Food]])</f>
        <v>3.5</v>
      </c>
      <c r="AL1243" s="6">
        <f>AVERAGE(Feedback[[#This Row],[B &amp; TV]:[Gymm]])</f>
        <v>5</v>
      </c>
    </row>
    <row r="1244" spans="1:38" x14ac:dyDescent="0.3">
      <c r="A1244">
        <v>1243</v>
      </c>
      <c r="B1244" s="1">
        <v>44547</v>
      </c>
      <c r="C1244" s="1">
        <v>44560</v>
      </c>
      <c r="D1244" s="5">
        <f>INT(YEAR(Feedback[[#This Row],[Checkin Date]]))</f>
        <v>2021</v>
      </c>
      <c r="E1244" s="5" t="s">
        <v>2010</v>
      </c>
      <c r="F1244" s="5" t="str">
        <f>TEXT(Feedback[[#This Row],[Checkin Date]],"dddd")</f>
        <v>Friday</v>
      </c>
      <c r="G1244" s="5" t="str">
        <f>IF(OR(Feedback[[#This Row],[Checkin Day]]="Monday",Feedback[[#This Row],[Checkin Day]]="Tuesday",Feedback[[#This Row],[Checkin Day]]="Wednesday",Feedback[[#This Row],[Checkin Day]]="Thursday"),"Weekdays","Weekends")</f>
        <v>Weekends</v>
      </c>
      <c r="H1244">
        <v>13</v>
      </c>
      <c r="I12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44" t="s">
        <v>1274</v>
      </c>
      <c r="K1244" t="s">
        <v>21</v>
      </c>
      <c r="L1244" s="1">
        <v>19250</v>
      </c>
      <c r="M1244" s="5">
        <f ca="1">DATEDIF(Feedback[[#This Row],[Date of Birth]],TODAY(),"Y")</f>
        <v>72</v>
      </c>
      <c r="N1244" t="s">
        <v>22</v>
      </c>
      <c r="O1244" t="s">
        <v>23</v>
      </c>
      <c r="P1244">
        <v>5</v>
      </c>
      <c r="Q1244">
        <v>3</v>
      </c>
      <c r="R1244" t="s">
        <v>25</v>
      </c>
      <c r="S1244" t="s">
        <v>28</v>
      </c>
      <c r="T1244" t="s">
        <v>24</v>
      </c>
      <c r="U1244" t="s">
        <v>28</v>
      </c>
      <c r="V1244" t="s">
        <v>28</v>
      </c>
      <c r="W1244" t="s">
        <v>26</v>
      </c>
      <c r="X1244" t="s">
        <v>27</v>
      </c>
      <c r="Y1244" t="s">
        <v>26</v>
      </c>
      <c r="Z1244" s="6">
        <f>VLOOKUP(Feedback[[#This Row],[Staff attitude]],Rating_Range[],2,0)</f>
        <v>4</v>
      </c>
      <c r="AA1244" s="6">
        <f>VLOOKUP(Feedback[[#This Row],[Check-in Process]],Rating_Range[],2,0)</f>
        <v>5</v>
      </c>
      <c r="AB1244" s="6">
        <f>VLOOKUP(Feedback[[#This Row],[Room service]],Rating_Range[],2,0)</f>
        <v>3</v>
      </c>
      <c r="AC1244" s="6">
        <f>VLOOKUP(Feedback[[#This Row],[Room cleanliness]],Rating_Range[],2,0)</f>
        <v>5</v>
      </c>
      <c r="AD1244" s="6">
        <f>VLOOKUP(Feedback[[#This Row],[Food quality]],Rating_Range[],2,0)</f>
        <v>5</v>
      </c>
      <c r="AE1244" s="6">
        <f>VLOOKUP(Feedback[[#This Row],[Variety of food]],Rating_Range[],2,0)</f>
        <v>1</v>
      </c>
      <c r="AF1244" s="6">
        <f>VLOOKUP(Feedback[[#This Row],[Broadband &amp; TV]],Rating_Range[],2,0)</f>
        <v>2</v>
      </c>
      <c r="AG1244" s="6">
        <f>VLOOKUP(Feedback[[#This Row],[Gym]],Rating_Range[],2,0)</f>
        <v>1</v>
      </c>
      <c r="AH1244" s="6">
        <f>AVERAGE(Feedback[[#This Row],[S.A]:[Gymm]])</f>
        <v>3.25</v>
      </c>
      <c r="AI1244" s="6">
        <f>AVERAGE(Feedback[[#This Row],[S.A]:[C-I-P]])</f>
        <v>4.5</v>
      </c>
      <c r="AJ1244" s="6">
        <f>AVERAGE(Feedback[[#This Row],[RM_S]:[RM_C]])</f>
        <v>4</v>
      </c>
      <c r="AK1244" s="6">
        <f>AVERAGE(Feedback[[#This Row],[F_Q]:[Var_Food]])</f>
        <v>3</v>
      </c>
      <c r="AL1244" s="6">
        <f>AVERAGE(Feedback[[#This Row],[B &amp; TV]:[Gymm]])</f>
        <v>1.5</v>
      </c>
    </row>
    <row r="1245" spans="1:38" x14ac:dyDescent="0.3">
      <c r="A1245">
        <v>1244</v>
      </c>
      <c r="B1245" s="1">
        <v>44623</v>
      </c>
      <c r="C1245" s="1">
        <v>44643</v>
      </c>
      <c r="D1245" s="5">
        <f>INT(YEAR(Feedback[[#This Row],[Checkin Date]]))</f>
        <v>2022</v>
      </c>
      <c r="E1245" s="5" t="s">
        <v>2017</v>
      </c>
      <c r="F1245" s="5" t="str">
        <f>TEXT(Feedback[[#This Row],[Checkin Date]],"dddd")</f>
        <v>Thursday</v>
      </c>
      <c r="G1245" s="5" t="str">
        <f>IF(OR(Feedback[[#This Row],[Checkin Day]]="Monday",Feedback[[#This Row],[Checkin Day]]="Tuesday",Feedback[[#This Row],[Checkin Day]]="Wednesday",Feedback[[#This Row],[Checkin Day]]="Thursday"),"Weekdays","Weekends")</f>
        <v>Weekdays</v>
      </c>
      <c r="H1245">
        <v>20</v>
      </c>
      <c r="I12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45" t="s">
        <v>1275</v>
      </c>
      <c r="K1245" t="s">
        <v>37</v>
      </c>
      <c r="L1245" s="1">
        <v>32473</v>
      </c>
      <c r="M1245" s="5">
        <f ca="1">DATEDIF(Feedback[[#This Row],[Date of Birth]],TODAY(),"Y")</f>
        <v>36</v>
      </c>
      <c r="N1245" t="s">
        <v>31</v>
      </c>
      <c r="O1245" t="s">
        <v>1992</v>
      </c>
      <c r="P1245">
        <v>2</v>
      </c>
      <c r="Q1245">
        <v>9</v>
      </c>
      <c r="R1245" t="s">
        <v>28</v>
      </c>
      <c r="S1245" t="s">
        <v>24</v>
      </c>
      <c r="T1245" t="s">
        <v>28</v>
      </c>
      <c r="U1245" t="s">
        <v>27</v>
      </c>
      <c r="V1245" t="s">
        <v>25</v>
      </c>
      <c r="W1245" t="s">
        <v>28</v>
      </c>
      <c r="X1245" t="s">
        <v>26</v>
      </c>
      <c r="Y1245" t="s">
        <v>26</v>
      </c>
      <c r="Z1245" s="6">
        <f>VLOOKUP(Feedback[[#This Row],[Staff attitude]],Rating_Range[],2,0)</f>
        <v>5</v>
      </c>
      <c r="AA1245" s="6">
        <f>VLOOKUP(Feedback[[#This Row],[Check-in Process]],Rating_Range[],2,0)</f>
        <v>3</v>
      </c>
      <c r="AB1245" s="6">
        <f>VLOOKUP(Feedback[[#This Row],[Room service]],Rating_Range[],2,0)</f>
        <v>5</v>
      </c>
      <c r="AC1245" s="6">
        <f>VLOOKUP(Feedback[[#This Row],[Room cleanliness]],Rating_Range[],2,0)</f>
        <v>2</v>
      </c>
      <c r="AD1245" s="6">
        <f>VLOOKUP(Feedback[[#This Row],[Food quality]],Rating_Range[],2,0)</f>
        <v>4</v>
      </c>
      <c r="AE1245" s="6">
        <f>VLOOKUP(Feedback[[#This Row],[Variety of food]],Rating_Range[],2,0)</f>
        <v>5</v>
      </c>
      <c r="AF1245" s="6">
        <f>VLOOKUP(Feedback[[#This Row],[Broadband &amp; TV]],Rating_Range[],2,0)</f>
        <v>1</v>
      </c>
      <c r="AG1245" s="6">
        <f>VLOOKUP(Feedback[[#This Row],[Gym]],Rating_Range[],2,0)</f>
        <v>1</v>
      </c>
      <c r="AH1245" s="6">
        <f>AVERAGE(Feedback[[#This Row],[S.A]:[Gymm]])</f>
        <v>3.25</v>
      </c>
      <c r="AI1245" s="6">
        <f>AVERAGE(Feedback[[#This Row],[S.A]:[C-I-P]])</f>
        <v>4</v>
      </c>
      <c r="AJ1245" s="6">
        <f>AVERAGE(Feedback[[#This Row],[RM_S]:[RM_C]])</f>
        <v>3.5</v>
      </c>
      <c r="AK1245" s="6">
        <f>AVERAGE(Feedback[[#This Row],[F_Q]:[Var_Food]])</f>
        <v>4.5</v>
      </c>
      <c r="AL1245" s="6">
        <f>AVERAGE(Feedback[[#This Row],[B &amp; TV]:[Gymm]])</f>
        <v>1</v>
      </c>
    </row>
    <row r="1246" spans="1:38" x14ac:dyDescent="0.3">
      <c r="A1246">
        <v>1245</v>
      </c>
      <c r="B1246" s="1">
        <v>44648</v>
      </c>
      <c r="C1246" s="1">
        <v>44659</v>
      </c>
      <c r="D1246" s="5">
        <f>INT(YEAR(Feedback[[#This Row],[Checkin Date]]))</f>
        <v>2022</v>
      </c>
      <c r="E1246" s="5" t="s">
        <v>2017</v>
      </c>
      <c r="F1246" s="5" t="str">
        <f>TEXT(Feedback[[#This Row],[Checkin Date]],"dddd")</f>
        <v>Monday</v>
      </c>
      <c r="G1246" s="5" t="str">
        <f>IF(OR(Feedback[[#This Row],[Checkin Day]]="Monday",Feedback[[#This Row],[Checkin Day]]="Tuesday",Feedback[[#This Row],[Checkin Day]]="Wednesday",Feedback[[#This Row],[Checkin Day]]="Thursday"),"Weekdays","Weekends")</f>
        <v>Weekdays</v>
      </c>
      <c r="H1246">
        <v>11</v>
      </c>
      <c r="I12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46" t="s">
        <v>1276</v>
      </c>
      <c r="K1246" t="s">
        <v>37</v>
      </c>
      <c r="L1246" s="1">
        <v>23469</v>
      </c>
      <c r="M1246" s="5">
        <f ca="1">DATEDIF(Feedback[[#This Row],[Date of Birth]],TODAY(),"Y")</f>
        <v>61</v>
      </c>
      <c r="N1246" t="s">
        <v>22</v>
      </c>
      <c r="O1246" t="s">
        <v>23</v>
      </c>
      <c r="P1246">
        <v>5</v>
      </c>
      <c r="Q1246">
        <v>9</v>
      </c>
      <c r="R1246" t="s">
        <v>25</v>
      </c>
      <c r="S1246" t="s">
        <v>24</v>
      </c>
      <c r="T1246" t="s">
        <v>28</v>
      </c>
      <c r="U1246" t="s">
        <v>24</v>
      </c>
      <c r="V1246" t="s">
        <v>27</v>
      </c>
      <c r="W1246" t="s">
        <v>26</v>
      </c>
      <c r="X1246" t="s">
        <v>24</v>
      </c>
      <c r="Y1246" t="s">
        <v>26</v>
      </c>
      <c r="Z1246" s="6">
        <f>VLOOKUP(Feedback[[#This Row],[Staff attitude]],Rating_Range[],2,0)</f>
        <v>4</v>
      </c>
      <c r="AA1246" s="6">
        <f>VLOOKUP(Feedback[[#This Row],[Check-in Process]],Rating_Range[],2,0)</f>
        <v>3</v>
      </c>
      <c r="AB1246" s="6">
        <f>VLOOKUP(Feedback[[#This Row],[Room service]],Rating_Range[],2,0)</f>
        <v>5</v>
      </c>
      <c r="AC1246" s="6">
        <f>VLOOKUP(Feedback[[#This Row],[Room cleanliness]],Rating_Range[],2,0)</f>
        <v>3</v>
      </c>
      <c r="AD1246" s="6">
        <f>VLOOKUP(Feedback[[#This Row],[Food quality]],Rating_Range[],2,0)</f>
        <v>2</v>
      </c>
      <c r="AE1246" s="6">
        <f>VLOOKUP(Feedback[[#This Row],[Variety of food]],Rating_Range[],2,0)</f>
        <v>1</v>
      </c>
      <c r="AF1246" s="6">
        <f>VLOOKUP(Feedback[[#This Row],[Broadband &amp; TV]],Rating_Range[],2,0)</f>
        <v>3</v>
      </c>
      <c r="AG1246" s="6">
        <f>VLOOKUP(Feedback[[#This Row],[Gym]],Rating_Range[],2,0)</f>
        <v>1</v>
      </c>
      <c r="AH1246" s="6">
        <f>AVERAGE(Feedback[[#This Row],[S.A]:[Gymm]])</f>
        <v>2.75</v>
      </c>
      <c r="AI1246" s="6">
        <f>AVERAGE(Feedback[[#This Row],[S.A]:[C-I-P]])</f>
        <v>3.5</v>
      </c>
      <c r="AJ1246" s="6">
        <f>AVERAGE(Feedback[[#This Row],[RM_S]:[RM_C]])</f>
        <v>4</v>
      </c>
      <c r="AK1246" s="6">
        <f>AVERAGE(Feedback[[#This Row],[F_Q]:[Var_Food]])</f>
        <v>1.5</v>
      </c>
      <c r="AL1246" s="6">
        <f>AVERAGE(Feedback[[#This Row],[B &amp; TV]:[Gymm]])</f>
        <v>2</v>
      </c>
    </row>
    <row r="1247" spans="1:38" x14ac:dyDescent="0.3">
      <c r="A1247">
        <v>1246</v>
      </c>
      <c r="B1247" s="1">
        <v>44146</v>
      </c>
      <c r="C1247" s="1">
        <v>44172</v>
      </c>
      <c r="D1247" s="5">
        <f>INT(YEAR(Feedback[[#This Row],[Checkin Date]]))</f>
        <v>2020</v>
      </c>
      <c r="E1247" s="5" t="s">
        <v>2015</v>
      </c>
      <c r="F1247" s="5" t="str">
        <f>TEXT(Feedback[[#This Row],[Checkin Date]],"dddd")</f>
        <v>Wednesday</v>
      </c>
      <c r="G1247" s="5" t="str">
        <f>IF(OR(Feedback[[#This Row],[Checkin Day]]="Monday",Feedback[[#This Row],[Checkin Day]]="Tuesday",Feedback[[#This Row],[Checkin Day]]="Wednesday",Feedback[[#This Row],[Checkin Day]]="Thursday"),"Weekdays","Weekends")</f>
        <v>Weekdays</v>
      </c>
      <c r="H1247">
        <v>26</v>
      </c>
      <c r="I12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47" t="s">
        <v>1277</v>
      </c>
      <c r="K1247" t="s">
        <v>21</v>
      </c>
      <c r="L1247" s="1">
        <v>26103</v>
      </c>
      <c r="M1247" s="5">
        <f ca="1">DATEDIF(Feedback[[#This Row],[Date of Birth]],TODAY(),"Y")</f>
        <v>54</v>
      </c>
      <c r="N1247" t="s">
        <v>22</v>
      </c>
      <c r="O1247" t="s">
        <v>1991</v>
      </c>
      <c r="P1247">
        <v>5</v>
      </c>
      <c r="Q1247">
        <v>10</v>
      </c>
      <c r="R1247" t="s">
        <v>25</v>
      </c>
      <c r="S1247" t="s">
        <v>25</v>
      </c>
      <c r="T1247" t="s">
        <v>25</v>
      </c>
      <c r="U1247" t="s">
        <v>25</v>
      </c>
      <c r="V1247" t="s">
        <v>25</v>
      </c>
      <c r="W1247" t="s">
        <v>26</v>
      </c>
      <c r="X1247" t="s">
        <v>27</v>
      </c>
      <c r="Y1247" t="s">
        <v>26</v>
      </c>
      <c r="Z1247" s="6">
        <f>VLOOKUP(Feedback[[#This Row],[Staff attitude]],Rating_Range[],2,0)</f>
        <v>4</v>
      </c>
      <c r="AA1247" s="6">
        <f>VLOOKUP(Feedback[[#This Row],[Check-in Process]],Rating_Range[],2,0)</f>
        <v>4</v>
      </c>
      <c r="AB1247" s="6">
        <f>VLOOKUP(Feedback[[#This Row],[Room service]],Rating_Range[],2,0)</f>
        <v>4</v>
      </c>
      <c r="AC1247" s="6">
        <f>VLOOKUP(Feedback[[#This Row],[Room cleanliness]],Rating_Range[],2,0)</f>
        <v>4</v>
      </c>
      <c r="AD1247" s="6">
        <f>VLOOKUP(Feedback[[#This Row],[Food quality]],Rating_Range[],2,0)</f>
        <v>4</v>
      </c>
      <c r="AE1247" s="6">
        <f>VLOOKUP(Feedback[[#This Row],[Variety of food]],Rating_Range[],2,0)</f>
        <v>1</v>
      </c>
      <c r="AF1247" s="6">
        <f>VLOOKUP(Feedback[[#This Row],[Broadband &amp; TV]],Rating_Range[],2,0)</f>
        <v>2</v>
      </c>
      <c r="AG1247" s="6">
        <f>VLOOKUP(Feedback[[#This Row],[Gym]],Rating_Range[],2,0)</f>
        <v>1</v>
      </c>
      <c r="AH1247" s="6">
        <f>AVERAGE(Feedback[[#This Row],[S.A]:[Gymm]])</f>
        <v>3</v>
      </c>
      <c r="AI1247" s="6">
        <f>AVERAGE(Feedback[[#This Row],[S.A]:[C-I-P]])</f>
        <v>4</v>
      </c>
      <c r="AJ1247" s="6">
        <f>AVERAGE(Feedback[[#This Row],[RM_S]:[RM_C]])</f>
        <v>4</v>
      </c>
      <c r="AK1247" s="6">
        <f>AVERAGE(Feedback[[#This Row],[F_Q]:[Var_Food]])</f>
        <v>2.5</v>
      </c>
      <c r="AL1247" s="6">
        <f>AVERAGE(Feedback[[#This Row],[B &amp; TV]:[Gymm]])</f>
        <v>1.5</v>
      </c>
    </row>
    <row r="1248" spans="1:38" x14ac:dyDescent="0.3">
      <c r="A1248">
        <v>1247</v>
      </c>
      <c r="B1248" s="1">
        <v>44360</v>
      </c>
      <c r="C1248" s="1">
        <v>44375</v>
      </c>
      <c r="D1248" s="5">
        <f>INT(YEAR(Feedback[[#This Row],[Checkin Date]]))</f>
        <v>2021</v>
      </c>
      <c r="E1248" s="5" t="s">
        <v>2009</v>
      </c>
      <c r="F1248" s="5" t="str">
        <f>TEXT(Feedback[[#This Row],[Checkin Date]],"dddd")</f>
        <v>Sunday</v>
      </c>
      <c r="G1248" s="5" t="str">
        <f>IF(OR(Feedback[[#This Row],[Checkin Day]]="Monday",Feedback[[#This Row],[Checkin Day]]="Tuesday",Feedback[[#This Row],[Checkin Day]]="Wednesday",Feedback[[#This Row],[Checkin Day]]="Thursday"),"Weekdays","Weekends")</f>
        <v>Weekends</v>
      </c>
      <c r="H1248">
        <v>15</v>
      </c>
      <c r="I12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48" t="s">
        <v>1278</v>
      </c>
      <c r="K1248" t="s">
        <v>21</v>
      </c>
      <c r="L1248" s="1">
        <v>21733</v>
      </c>
      <c r="M1248" s="5">
        <f ca="1">DATEDIF(Feedback[[#This Row],[Date of Birth]],TODAY(),"Y")</f>
        <v>65</v>
      </c>
      <c r="N1248" t="s">
        <v>22</v>
      </c>
      <c r="O1248" t="s">
        <v>23</v>
      </c>
      <c r="P1248">
        <v>5</v>
      </c>
      <c r="Q1248">
        <v>4</v>
      </c>
      <c r="R1248" t="s">
        <v>25</v>
      </c>
      <c r="S1248" t="s">
        <v>28</v>
      </c>
      <c r="T1248" t="s">
        <v>28</v>
      </c>
      <c r="U1248" t="s">
        <v>26</v>
      </c>
      <c r="V1248" t="s">
        <v>28</v>
      </c>
      <c r="W1248" t="s">
        <v>28</v>
      </c>
      <c r="X1248" t="s">
        <v>25</v>
      </c>
      <c r="Y1248" t="s">
        <v>28</v>
      </c>
      <c r="Z1248" s="6">
        <f>VLOOKUP(Feedback[[#This Row],[Staff attitude]],Rating_Range[],2,0)</f>
        <v>4</v>
      </c>
      <c r="AA1248" s="6">
        <f>VLOOKUP(Feedback[[#This Row],[Check-in Process]],Rating_Range[],2,0)</f>
        <v>5</v>
      </c>
      <c r="AB1248" s="6">
        <f>VLOOKUP(Feedback[[#This Row],[Room service]],Rating_Range[],2,0)</f>
        <v>5</v>
      </c>
      <c r="AC1248" s="6">
        <f>VLOOKUP(Feedback[[#This Row],[Room cleanliness]],Rating_Range[],2,0)</f>
        <v>1</v>
      </c>
      <c r="AD1248" s="6">
        <f>VLOOKUP(Feedback[[#This Row],[Food quality]],Rating_Range[],2,0)</f>
        <v>5</v>
      </c>
      <c r="AE1248" s="6">
        <f>VLOOKUP(Feedback[[#This Row],[Variety of food]],Rating_Range[],2,0)</f>
        <v>5</v>
      </c>
      <c r="AF1248" s="6">
        <f>VLOOKUP(Feedback[[#This Row],[Broadband &amp; TV]],Rating_Range[],2,0)</f>
        <v>4</v>
      </c>
      <c r="AG1248" s="6">
        <f>VLOOKUP(Feedback[[#This Row],[Gym]],Rating_Range[],2,0)</f>
        <v>5</v>
      </c>
      <c r="AH1248" s="6">
        <f>AVERAGE(Feedback[[#This Row],[S.A]:[Gymm]])</f>
        <v>4.25</v>
      </c>
      <c r="AI1248" s="6">
        <f>AVERAGE(Feedback[[#This Row],[S.A]:[C-I-P]])</f>
        <v>4.5</v>
      </c>
      <c r="AJ1248" s="6">
        <f>AVERAGE(Feedback[[#This Row],[RM_S]:[RM_C]])</f>
        <v>3</v>
      </c>
      <c r="AK1248" s="6">
        <f>AVERAGE(Feedback[[#This Row],[F_Q]:[Var_Food]])</f>
        <v>5</v>
      </c>
      <c r="AL1248" s="6">
        <f>AVERAGE(Feedback[[#This Row],[B &amp; TV]:[Gymm]])</f>
        <v>4.5</v>
      </c>
    </row>
    <row r="1249" spans="1:38" x14ac:dyDescent="0.3">
      <c r="A1249">
        <v>1248</v>
      </c>
      <c r="B1249" s="1">
        <v>44220</v>
      </c>
      <c r="C1249" s="1">
        <v>44247</v>
      </c>
      <c r="D1249" s="5">
        <f>INT(YEAR(Feedback[[#This Row],[Checkin Date]]))</f>
        <v>2021</v>
      </c>
      <c r="E1249" s="5" t="s">
        <v>2014</v>
      </c>
      <c r="F1249" s="5" t="str">
        <f>TEXT(Feedback[[#This Row],[Checkin Date]],"dddd")</f>
        <v>Sunday</v>
      </c>
      <c r="G1249" s="5" t="str">
        <f>IF(OR(Feedback[[#This Row],[Checkin Day]]="Monday",Feedback[[#This Row],[Checkin Day]]="Tuesday",Feedback[[#This Row],[Checkin Day]]="Wednesday",Feedback[[#This Row],[Checkin Day]]="Thursday"),"Weekdays","Weekends")</f>
        <v>Weekends</v>
      </c>
      <c r="H1249">
        <v>27</v>
      </c>
      <c r="I12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49" t="s">
        <v>1279</v>
      </c>
      <c r="K1249" t="s">
        <v>21</v>
      </c>
      <c r="L1249" s="1">
        <v>31704</v>
      </c>
      <c r="M1249" s="5">
        <f ca="1">DATEDIF(Feedback[[#This Row],[Date of Birth]],TODAY(),"Y")</f>
        <v>38</v>
      </c>
      <c r="N1249" t="s">
        <v>31</v>
      </c>
      <c r="O1249" t="s">
        <v>1995</v>
      </c>
      <c r="P1249">
        <v>1</v>
      </c>
      <c r="Q1249">
        <v>9</v>
      </c>
      <c r="R1249" t="s">
        <v>24</v>
      </c>
      <c r="S1249" t="s">
        <v>28</v>
      </c>
      <c r="T1249" t="s">
        <v>26</v>
      </c>
      <c r="U1249" t="s">
        <v>24</v>
      </c>
      <c r="V1249" t="s">
        <v>28</v>
      </c>
      <c r="W1249" t="s">
        <v>24</v>
      </c>
      <c r="X1249" t="s">
        <v>27</v>
      </c>
      <c r="Y1249" t="s">
        <v>27</v>
      </c>
      <c r="Z1249" s="6">
        <f>VLOOKUP(Feedback[[#This Row],[Staff attitude]],Rating_Range[],2,0)</f>
        <v>3</v>
      </c>
      <c r="AA1249" s="6">
        <f>VLOOKUP(Feedback[[#This Row],[Check-in Process]],Rating_Range[],2,0)</f>
        <v>5</v>
      </c>
      <c r="AB1249" s="6">
        <f>VLOOKUP(Feedback[[#This Row],[Room service]],Rating_Range[],2,0)</f>
        <v>1</v>
      </c>
      <c r="AC1249" s="6">
        <f>VLOOKUP(Feedback[[#This Row],[Room cleanliness]],Rating_Range[],2,0)</f>
        <v>3</v>
      </c>
      <c r="AD1249" s="6">
        <f>VLOOKUP(Feedback[[#This Row],[Food quality]],Rating_Range[],2,0)</f>
        <v>5</v>
      </c>
      <c r="AE1249" s="6">
        <f>VLOOKUP(Feedback[[#This Row],[Variety of food]],Rating_Range[],2,0)</f>
        <v>3</v>
      </c>
      <c r="AF1249" s="6">
        <f>VLOOKUP(Feedback[[#This Row],[Broadband &amp; TV]],Rating_Range[],2,0)</f>
        <v>2</v>
      </c>
      <c r="AG1249" s="6">
        <f>VLOOKUP(Feedback[[#This Row],[Gym]],Rating_Range[],2,0)</f>
        <v>2</v>
      </c>
      <c r="AH1249" s="6">
        <f>AVERAGE(Feedback[[#This Row],[S.A]:[Gymm]])</f>
        <v>3</v>
      </c>
      <c r="AI1249" s="6">
        <f>AVERAGE(Feedback[[#This Row],[S.A]:[C-I-P]])</f>
        <v>4</v>
      </c>
      <c r="AJ1249" s="6">
        <f>AVERAGE(Feedback[[#This Row],[RM_S]:[RM_C]])</f>
        <v>2</v>
      </c>
      <c r="AK1249" s="6">
        <f>AVERAGE(Feedback[[#This Row],[F_Q]:[Var_Food]])</f>
        <v>4</v>
      </c>
      <c r="AL1249" s="6">
        <f>AVERAGE(Feedback[[#This Row],[B &amp; TV]:[Gymm]])</f>
        <v>2</v>
      </c>
    </row>
    <row r="1250" spans="1:38" x14ac:dyDescent="0.3">
      <c r="A1250">
        <v>1249</v>
      </c>
      <c r="B1250" s="1">
        <v>43854</v>
      </c>
      <c r="C1250" s="1">
        <v>43878</v>
      </c>
      <c r="D1250" s="5">
        <f>INT(YEAR(Feedback[[#This Row],[Checkin Date]]))</f>
        <v>2020</v>
      </c>
      <c r="E1250" s="5" t="s">
        <v>2014</v>
      </c>
      <c r="F1250" s="5" t="str">
        <f>TEXT(Feedback[[#This Row],[Checkin Date]],"dddd")</f>
        <v>Friday</v>
      </c>
      <c r="G1250" s="5" t="str">
        <f>IF(OR(Feedback[[#This Row],[Checkin Day]]="Monday",Feedback[[#This Row],[Checkin Day]]="Tuesday",Feedback[[#This Row],[Checkin Day]]="Wednesday",Feedback[[#This Row],[Checkin Day]]="Thursday"),"Weekdays","Weekends")</f>
        <v>Weekends</v>
      </c>
      <c r="H1250">
        <v>24</v>
      </c>
      <c r="I12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50" t="s">
        <v>1280</v>
      </c>
      <c r="K1250" t="s">
        <v>21</v>
      </c>
      <c r="L1250" s="1">
        <v>18889</v>
      </c>
      <c r="M1250" s="5">
        <f ca="1">DATEDIF(Feedback[[#This Row],[Date of Birth]],TODAY(),"Y")</f>
        <v>73</v>
      </c>
      <c r="N1250" t="s">
        <v>22</v>
      </c>
      <c r="O1250" t="s">
        <v>23</v>
      </c>
      <c r="P1250">
        <v>4</v>
      </c>
      <c r="Q1250">
        <v>6</v>
      </c>
      <c r="R1250" t="s">
        <v>26</v>
      </c>
      <c r="S1250" t="s">
        <v>27</v>
      </c>
      <c r="T1250" t="s">
        <v>28</v>
      </c>
      <c r="U1250" t="s">
        <v>27</v>
      </c>
      <c r="V1250" t="s">
        <v>28</v>
      </c>
      <c r="W1250" t="s">
        <v>27</v>
      </c>
      <c r="X1250" t="s">
        <v>25</v>
      </c>
      <c r="Y1250" t="s">
        <v>28</v>
      </c>
      <c r="Z1250" s="6">
        <f>VLOOKUP(Feedback[[#This Row],[Staff attitude]],Rating_Range[],2,0)</f>
        <v>1</v>
      </c>
      <c r="AA1250" s="6">
        <f>VLOOKUP(Feedback[[#This Row],[Check-in Process]],Rating_Range[],2,0)</f>
        <v>2</v>
      </c>
      <c r="AB1250" s="6">
        <f>VLOOKUP(Feedback[[#This Row],[Room service]],Rating_Range[],2,0)</f>
        <v>5</v>
      </c>
      <c r="AC1250" s="6">
        <f>VLOOKUP(Feedback[[#This Row],[Room cleanliness]],Rating_Range[],2,0)</f>
        <v>2</v>
      </c>
      <c r="AD1250" s="6">
        <f>VLOOKUP(Feedback[[#This Row],[Food quality]],Rating_Range[],2,0)</f>
        <v>5</v>
      </c>
      <c r="AE1250" s="6">
        <f>VLOOKUP(Feedback[[#This Row],[Variety of food]],Rating_Range[],2,0)</f>
        <v>2</v>
      </c>
      <c r="AF1250" s="6">
        <f>VLOOKUP(Feedback[[#This Row],[Broadband &amp; TV]],Rating_Range[],2,0)</f>
        <v>4</v>
      </c>
      <c r="AG1250" s="6">
        <f>VLOOKUP(Feedback[[#This Row],[Gym]],Rating_Range[],2,0)</f>
        <v>5</v>
      </c>
      <c r="AH1250" s="6">
        <f>AVERAGE(Feedback[[#This Row],[S.A]:[Gymm]])</f>
        <v>3.25</v>
      </c>
      <c r="AI1250" s="6">
        <f>AVERAGE(Feedback[[#This Row],[S.A]:[C-I-P]])</f>
        <v>1.5</v>
      </c>
      <c r="AJ1250" s="6">
        <f>AVERAGE(Feedback[[#This Row],[RM_S]:[RM_C]])</f>
        <v>3.5</v>
      </c>
      <c r="AK1250" s="6">
        <f>AVERAGE(Feedback[[#This Row],[F_Q]:[Var_Food]])</f>
        <v>3.5</v>
      </c>
      <c r="AL1250" s="6">
        <f>AVERAGE(Feedback[[#This Row],[B &amp; TV]:[Gymm]])</f>
        <v>4.5</v>
      </c>
    </row>
    <row r="1251" spans="1:38" x14ac:dyDescent="0.3">
      <c r="A1251">
        <v>1250</v>
      </c>
      <c r="B1251" s="1">
        <v>43943</v>
      </c>
      <c r="C1251" s="1">
        <v>43967</v>
      </c>
      <c r="D1251" s="5">
        <f>INT(YEAR(Feedback[[#This Row],[Checkin Date]]))</f>
        <v>2020</v>
      </c>
      <c r="E1251" s="5" t="s">
        <v>2008</v>
      </c>
      <c r="F1251" s="5" t="str">
        <f>TEXT(Feedback[[#This Row],[Checkin Date]],"dddd")</f>
        <v>Wednesday</v>
      </c>
      <c r="G1251" s="5" t="str">
        <f>IF(OR(Feedback[[#This Row],[Checkin Day]]="Monday",Feedback[[#This Row],[Checkin Day]]="Tuesday",Feedback[[#This Row],[Checkin Day]]="Wednesday",Feedback[[#This Row],[Checkin Day]]="Thursday"),"Weekdays","Weekends")</f>
        <v>Weekdays</v>
      </c>
      <c r="H1251">
        <v>24</v>
      </c>
      <c r="I12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51" t="s">
        <v>1281</v>
      </c>
      <c r="K1251" t="s">
        <v>21</v>
      </c>
      <c r="L1251" s="1">
        <v>32457</v>
      </c>
      <c r="M1251" s="5">
        <f ca="1">DATEDIF(Feedback[[#This Row],[Date of Birth]],TODAY(),"Y")</f>
        <v>36</v>
      </c>
      <c r="N1251" t="s">
        <v>22</v>
      </c>
      <c r="O1251" t="s">
        <v>23</v>
      </c>
      <c r="P1251">
        <v>1</v>
      </c>
      <c r="Q1251">
        <v>4</v>
      </c>
      <c r="R1251" t="s">
        <v>25</v>
      </c>
      <c r="S1251" t="s">
        <v>25</v>
      </c>
      <c r="T1251" t="s">
        <v>25</v>
      </c>
      <c r="U1251" t="s">
        <v>24</v>
      </c>
      <c r="V1251" t="s">
        <v>25</v>
      </c>
      <c r="W1251" t="s">
        <v>26</v>
      </c>
      <c r="X1251" t="s">
        <v>27</v>
      </c>
      <c r="Y1251" t="s">
        <v>27</v>
      </c>
      <c r="Z1251" s="6">
        <f>VLOOKUP(Feedback[[#This Row],[Staff attitude]],Rating_Range[],2,0)</f>
        <v>4</v>
      </c>
      <c r="AA1251" s="6">
        <f>VLOOKUP(Feedback[[#This Row],[Check-in Process]],Rating_Range[],2,0)</f>
        <v>4</v>
      </c>
      <c r="AB1251" s="6">
        <f>VLOOKUP(Feedback[[#This Row],[Room service]],Rating_Range[],2,0)</f>
        <v>4</v>
      </c>
      <c r="AC1251" s="6">
        <f>VLOOKUP(Feedback[[#This Row],[Room cleanliness]],Rating_Range[],2,0)</f>
        <v>3</v>
      </c>
      <c r="AD1251" s="6">
        <f>VLOOKUP(Feedback[[#This Row],[Food quality]],Rating_Range[],2,0)</f>
        <v>4</v>
      </c>
      <c r="AE1251" s="6">
        <f>VLOOKUP(Feedback[[#This Row],[Variety of food]],Rating_Range[],2,0)</f>
        <v>1</v>
      </c>
      <c r="AF1251" s="6">
        <f>VLOOKUP(Feedback[[#This Row],[Broadband &amp; TV]],Rating_Range[],2,0)</f>
        <v>2</v>
      </c>
      <c r="AG1251" s="6">
        <f>VLOOKUP(Feedback[[#This Row],[Gym]],Rating_Range[],2,0)</f>
        <v>2</v>
      </c>
      <c r="AH1251" s="6">
        <f>AVERAGE(Feedback[[#This Row],[S.A]:[Gymm]])</f>
        <v>3</v>
      </c>
      <c r="AI1251" s="6">
        <f>AVERAGE(Feedback[[#This Row],[S.A]:[C-I-P]])</f>
        <v>4</v>
      </c>
      <c r="AJ1251" s="6">
        <f>AVERAGE(Feedback[[#This Row],[RM_S]:[RM_C]])</f>
        <v>3.5</v>
      </c>
      <c r="AK1251" s="6">
        <f>AVERAGE(Feedback[[#This Row],[F_Q]:[Var_Food]])</f>
        <v>2.5</v>
      </c>
      <c r="AL1251" s="6">
        <f>AVERAGE(Feedback[[#This Row],[B &amp; TV]:[Gymm]])</f>
        <v>2</v>
      </c>
    </row>
    <row r="1252" spans="1:38" x14ac:dyDescent="0.3">
      <c r="A1252">
        <v>1251</v>
      </c>
      <c r="B1252" s="1">
        <v>44857</v>
      </c>
      <c r="C1252" s="1">
        <v>44861</v>
      </c>
      <c r="D1252" s="5">
        <f>INT(YEAR(Feedback[[#This Row],[Checkin Date]]))</f>
        <v>2022</v>
      </c>
      <c r="E1252" s="5" t="s">
        <v>2013</v>
      </c>
      <c r="F1252" s="5" t="str">
        <f>TEXT(Feedback[[#This Row],[Checkin Date]],"dddd")</f>
        <v>Sunday</v>
      </c>
      <c r="G1252" s="5" t="str">
        <f>IF(OR(Feedback[[#This Row],[Checkin Day]]="Monday",Feedback[[#This Row],[Checkin Day]]="Tuesday",Feedback[[#This Row],[Checkin Day]]="Wednesday",Feedback[[#This Row],[Checkin Day]]="Thursday"),"Weekdays","Weekends")</f>
        <v>Weekends</v>
      </c>
      <c r="H1252">
        <v>4</v>
      </c>
      <c r="I12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52" t="s">
        <v>1282</v>
      </c>
      <c r="K1252" t="s">
        <v>37</v>
      </c>
      <c r="L1252" s="1">
        <v>25121</v>
      </c>
      <c r="M1252" s="5">
        <f ca="1">DATEDIF(Feedback[[#This Row],[Date of Birth]],TODAY(),"Y")</f>
        <v>56</v>
      </c>
      <c r="N1252" t="s">
        <v>35</v>
      </c>
      <c r="O1252" t="s">
        <v>1995</v>
      </c>
      <c r="P1252">
        <v>4</v>
      </c>
      <c r="Q1252">
        <v>9</v>
      </c>
      <c r="R1252" t="s">
        <v>28</v>
      </c>
      <c r="S1252" t="s">
        <v>28</v>
      </c>
      <c r="T1252" t="s">
        <v>24</v>
      </c>
      <c r="U1252" t="s">
        <v>28</v>
      </c>
      <c r="V1252" t="s">
        <v>24</v>
      </c>
      <c r="W1252" t="s">
        <v>27</v>
      </c>
      <c r="X1252" t="s">
        <v>28</v>
      </c>
      <c r="Y1252" t="s">
        <v>28</v>
      </c>
      <c r="Z1252" s="6">
        <f>VLOOKUP(Feedback[[#This Row],[Staff attitude]],Rating_Range[],2,0)</f>
        <v>5</v>
      </c>
      <c r="AA1252" s="6">
        <f>VLOOKUP(Feedback[[#This Row],[Check-in Process]],Rating_Range[],2,0)</f>
        <v>5</v>
      </c>
      <c r="AB1252" s="6">
        <f>VLOOKUP(Feedback[[#This Row],[Room service]],Rating_Range[],2,0)</f>
        <v>3</v>
      </c>
      <c r="AC1252" s="6">
        <f>VLOOKUP(Feedback[[#This Row],[Room cleanliness]],Rating_Range[],2,0)</f>
        <v>5</v>
      </c>
      <c r="AD1252" s="6">
        <f>VLOOKUP(Feedback[[#This Row],[Food quality]],Rating_Range[],2,0)</f>
        <v>3</v>
      </c>
      <c r="AE1252" s="6">
        <f>VLOOKUP(Feedback[[#This Row],[Variety of food]],Rating_Range[],2,0)</f>
        <v>2</v>
      </c>
      <c r="AF1252" s="6">
        <f>VLOOKUP(Feedback[[#This Row],[Broadband &amp; TV]],Rating_Range[],2,0)</f>
        <v>5</v>
      </c>
      <c r="AG1252" s="6">
        <f>VLOOKUP(Feedback[[#This Row],[Gym]],Rating_Range[],2,0)</f>
        <v>5</v>
      </c>
      <c r="AH1252" s="6">
        <f>AVERAGE(Feedback[[#This Row],[S.A]:[Gymm]])</f>
        <v>4.125</v>
      </c>
      <c r="AI1252" s="6">
        <f>AVERAGE(Feedback[[#This Row],[S.A]:[C-I-P]])</f>
        <v>5</v>
      </c>
      <c r="AJ1252" s="6">
        <f>AVERAGE(Feedback[[#This Row],[RM_S]:[RM_C]])</f>
        <v>4</v>
      </c>
      <c r="AK1252" s="6">
        <f>AVERAGE(Feedback[[#This Row],[F_Q]:[Var_Food]])</f>
        <v>2.5</v>
      </c>
      <c r="AL1252" s="6">
        <f>AVERAGE(Feedback[[#This Row],[B &amp; TV]:[Gymm]])</f>
        <v>5</v>
      </c>
    </row>
    <row r="1253" spans="1:38" x14ac:dyDescent="0.3">
      <c r="A1253">
        <v>1252</v>
      </c>
      <c r="B1253" s="1">
        <v>44522</v>
      </c>
      <c r="C1253" s="1">
        <v>44535</v>
      </c>
      <c r="D1253" s="5">
        <f>INT(YEAR(Feedback[[#This Row],[Checkin Date]]))</f>
        <v>2021</v>
      </c>
      <c r="E1253" s="5" t="s">
        <v>2015</v>
      </c>
      <c r="F1253" s="5" t="str">
        <f>TEXT(Feedback[[#This Row],[Checkin Date]],"dddd")</f>
        <v>Monday</v>
      </c>
      <c r="G1253" s="5" t="str">
        <f>IF(OR(Feedback[[#This Row],[Checkin Day]]="Monday",Feedback[[#This Row],[Checkin Day]]="Tuesday",Feedback[[#This Row],[Checkin Day]]="Wednesday",Feedback[[#This Row],[Checkin Day]]="Thursday"),"Weekdays","Weekends")</f>
        <v>Weekdays</v>
      </c>
      <c r="H1253">
        <v>13</v>
      </c>
      <c r="I12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53" t="s">
        <v>1283</v>
      </c>
      <c r="K1253" t="s">
        <v>37</v>
      </c>
      <c r="L1253" s="1">
        <v>30657</v>
      </c>
      <c r="M1253" s="5">
        <f ca="1">DATEDIF(Feedback[[#This Row],[Date of Birth]],TODAY(),"Y")</f>
        <v>41</v>
      </c>
      <c r="N1253" t="s">
        <v>31</v>
      </c>
      <c r="O1253" t="s">
        <v>1992</v>
      </c>
      <c r="P1253">
        <v>5</v>
      </c>
      <c r="Q1253">
        <v>8</v>
      </c>
      <c r="R1253" t="s">
        <v>28</v>
      </c>
      <c r="S1253" t="s">
        <v>28</v>
      </c>
      <c r="T1253" t="s">
        <v>24</v>
      </c>
      <c r="U1253" t="s">
        <v>26</v>
      </c>
      <c r="V1253" t="s">
        <v>27</v>
      </c>
      <c r="W1253" t="s">
        <v>27</v>
      </c>
      <c r="X1253" t="s">
        <v>25</v>
      </c>
      <c r="Y1253" t="s">
        <v>25</v>
      </c>
      <c r="Z1253" s="6">
        <f>VLOOKUP(Feedback[[#This Row],[Staff attitude]],Rating_Range[],2,0)</f>
        <v>5</v>
      </c>
      <c r="AA1253" s="6">
        <f>VLOOKUP(Feedback[[#This Row],[Check-in Process]],Rating_Range[],2,0)</f>
        <v>5</v>
      </c>
      <c r="AB1253" s="6">
        <f>VLOOKUP(Feedback[[#This Row],[Room service]],Rating_Range[],2,0)</f>
        <v>3</v>
      </c>
      <c r="AC1253" s="6">
        <f>VLOOKUP(Feedback[[#This Row],[Room cleanliness]],Rating_Range[],2,0)</f>
        <v>1</v>
      </c>
      <c r="AD1253" s="6">
        <f>VLOOKUP(Feedback[[#This Row],[Food quality]],Rating_Range[],2,0)</f>
        <v>2</v>
      </c>
      <c r="AE1253" s="6">
        <f>VLOOKUP(Feedback[[#This Row],[Variety of food]],Rating_Range[],2,0)</f>
        <v>2</v>
      </c>
      <c r="AF1253" s="6">
        <f>VLOOKUP(Feedback[[#This Row],[Broadband &amp; TV]],Rating_Range[],2,0)</f>
        <v>4</v>
      </c>
      <c r="AG1253" s="6">
        <f>VLOOKUP(Feedback[[#This Row],[Gym]],Rating_Range[],2,0)</f>
        <v>4</v>
      </c>
      <c r="AH1253" s="6">
        <f>AVERAGE(Feedback[[#This Row],[S.A]:[Gymm]])</f>
        <v>3.25</v>
      </c>
      <c r="AI1253" s="6">
        <f>AVERAGE(Feedback[[#This Row],[S.A]:[C-I-P]])</f>
        <v>5</v>
      </c>
      <c r="AJ1253" s="6">
        <f>AVERAGE(Feedback[[#This Row],[RM_S]:[RM_C]])</f>
        <v>2</v>
      </c>
      <c r="AK1253" s="6">
        <f>AVERAGE(Feedback[[#This Row],[F_Q]:[Var_Food]])</f>
        <v>2</v>
      </c>
      <c r="AL1253" s="6">
        <f>AVERAGE(Feedback[[#This Row],[B &amp; TV]:[Gymm]])</f>
        <v>4</v>
      </c>
    </row>
    <row r="1254" spans="1:38" x14ac:dyDescent="0.3">
      <c r="A1254">
        <v>1253</v>
      </c>
      <c r="B1254" s="1">
        <v>44606</v>
      </c>
      <c r="C1254" s="1">
        <v>44625</v>
      </c>
      <c r="D1254" s="5">
        <f>INT(YEAR(Feedback[[#This Row],[Checkin Date]]))</f>
        <v>2022</v>
      </c>
      <c r="E1254" s="5" t="s">
        <v>2018</v>
      </c>
      <c r="F1254" s="5" t="str">
        <f>TEXT(Feedback[[#This Row],[Checkin Date]],"dddd")</f>
        <v>Monday</v>
      </c>
      <c r="G1254" s="5" t="str">
        <f>IF(OR(Feedback[[#This Row],[Checkin Day]]="Monday",Feedback[[#This Row],[Checkin Day]]="Tuesday",Feedback[[#This Row],[Checkin Day]]="Wednesday",Feedback[[#This Row],[Checkin Day]]="Thursday"),"Weekdays","Weekends")</f>
        <v>Weekdays</v>
      </c>
      <c r="H1254">
        <v>19</v>
      </c>
      <c r="I12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54" t="s">
        <v>1284</v>
      </c>
      <c r="K1254" t="s">
        <v>21</v>
      </c>
      <c r="L1254" s="1">
        <v>23990</v>
      </c>
      <c r="M1254" s="5">
        <f ca="1">DATEDIF(Feedback[[#This Row],[Date of Birth]],TODAY(),"Y")</f>
        <v>59</v>
      </c>
      <c r="N1254" t="s">
        <v>22</v>
      </c>
      <c r="O1254" t="s">
        <v>23</v>
      </c>
      <c r="P1254">
        <v>1</v>
      </c>
      <c r="Q1254">
        <v>5</v>
      </c>
      <c r="R1254" t="s">
        <v>24</v>
      </c>
      <c r="S1254" t="s">
        <v>28</v>
      </c>
      <c r="T1254" t="s">
        <v>25</v>
      </c>
      <c r="U1254" t="s">
        <v>24</v>
      </c>
      <c r="V1254" t="s">
        <v>24</v>
      </c>
      <c r="W1254" t="s">
        <v>27</v>
      </c>
      <c r="X1254" t="s">
        <v>24</v>
      </c>
      <c r="Y1254" t="s">
        <v>26</v>
      </c>
      <c r="Z1254" s="6">
        <f>VLOOKUP(Feedback[[#This Row],[Staff attitude]],Rating_Range[],2,0)</f>
        <v>3</v>
      </c>
      <c r="AA1254" s="6">
        <f>VLOOKUP(Feedback[[#This Row],[Check-in Process]],Rating_Range[],2,0)</f>
        <v>5</v>
      </c>
      <c r="AB1254" s="6">
        <f>VLOOKUP(Feedback[[#This Row],[Room service]],Rating_Range[],2,0)</f>
        <v>4</v>
      </c>
      <c r="AC1254" s="6">
        <f>VLOOKUP(Feedback[[#This Row],[Room cleanliness]],Rating_Range[],2,0)</f>
        <v>3</v>
      </c>
      <c r="AD1254" s="6">
        <f>VLOOKUP(Feedback[[#This Row],[Food quality]],Rating_Range[],2,0)</f>
        <v>3</v>
      </c>
      <c r="AE1254" s="6">
        <f>VLOOKUP(Feedback[[#This Row],[Variety of food]],Rating_Range[],2,0)</f>
        <v>2</v>
      </c>
      <c r="AF1254" s="6">
        <f>VLOOKUP(Feedback[[#This Row],[Broadband &amp; TV]],Rating_Range[],2,0)</f>
        <v>3</v>
      </c>
      <c r="AG1254" s="6">
        <f>VLOOKUP(Feedback[[#This Row],[Gym]],Rating_Range[],2,0)</f>
        <v>1</v>
      </c>
      <c r="AH1254" s="6">
        <f>AVERAGE(Feedback[[#This Row],[S.A]:[Gymm]])</f>
        <v>3</v>
      </c>
      <c r="AI1254" s="6">
        <f>AVERAGE(Feedback[[#This Row],[S.A]:[C-I-P]])</f>
        <v>4</v>
      </c>
      <c r="AJ1254" s="6">
        <f>AVERAGE(Feedback[[#This Row],[RM_S]:[RM_C]])</f>
        <v>3.5</v>
      </c>
      <c r="AK1254" s="6">
        <f>AVERAGE(Feedback[[#This Row],[F_Q]:[Var_Food]])</f>
        <v>2.5</v>
      </c>
      <c r="AL1254" s="6">
        <f>AVERAGE(Feedback[[#This Row],[B &amp; TV]:[Gymm]])</f>
        <v>2</v>
      </c>
    </row>
    <row r="1255" spans="1:38" x14ac:dyDescent="0.3">
      <c r="A1255">
        <v>1254</v>
      </c>
      <c r="B1255" s="1">
        <v>43933</v>
      </c>
      <c r="C1255" s="1">
        <v>43935</v>
      </c>
      <c r="D1255" s="5">
        <f>INT(YEAR(Feedback[[#This Row],[Checkin Date]]))</f>
        <v>2020</v>
      </c>
      <c r="E1255" s="5" t="s">
        <v>2008</v>
      </c>
      <c r="F1255" s="5" t="str">
        <f>TEXT(Feedback[[#This Row],[Checkin Date]],"dddd")</f>
        <v>Sunday</v>
      </c>
      <c r="G1255" s="5" t="str">
        <f>IF(OR(Feedback[[#This Row],[Checkin Day]]="Monday",Feedback[[#This Row],[Checkin Day]]="Tuesday",Feedback[[#This Row],[Checkin Day]]="Wednesday",Feedback[[#This Row],[Checkin Day]]="Thursday"),"Weekdays","Weekends")</f>
        <v>Weekends</v>
      </c>
      <c r="H1255">
        <v>2</v>
      </c>
      <c r="I12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255" t="s">
        <v>1285</v>
      </c>
      <c r="K1255" t="s">
        <v>37</v>
      </c>
      <c r="L1255" s="1">
        <v>37457</v>
      </c>
      <c r="M1255" s="5">
        <f ca="1">DATEDIF(Feedback[[#This Row],[Date of Birth]],TODAY(),"Y")</f>
        <v>22</v>
      </c>
      <c r="N1255" t="s">
        <v>31</v>
      </c>
      <c r="O1255" t="s">
        <v>1994</v>
      </c>
      <c r="P1255">
        <v>1</v>
      </c>
      <c r="Q1255">
        <v>9</v>
      </c>
      <c r="R1255" t="s">
        <v>27</v>
      </c>
      <c r="S1255" t="s">
        <v>27</v>
      </c>
      <c r="T1255" t="s">
        <v>28</v>
      </c>
      <c r="U1255" t="s">
        <v>25</v>
      </c>
      <c r="V1255" t="s">
        <v>24</v>
      </c>
      <c r="W1255" t="s">
        <v>26</v>
      </c>
      <c r="X1255" t="s">
        <v>24</v>
      </c>
      <c r="Y1255" t="s">
        <v>24</v>
      </c>
      <c r="Z1255" s="6">
        <f>VLOOKUP(Feedback[[#This Row],[Staff attitude]],Rating_Range[],2,0)</f>
        <v>2</v>
      </c>
      <c r="AA1255" s="6">
        <f>VLOOKUP(Feedback[[#This Row],[Check-in Process]],Rating_Range[],2,0)</f>
        <v>2</v>
      </c>
      <c r="AB1255" s="6">
        <f>VLOOKUP(Feedback[[#This Row],[Room service]],Rating_Range[],2,0)</f>
        <v>5</v>
      </c>
      <c r="AC1255" s="6">
        <f>VLOOKUP(Feedback[[#This Row],[Room cleanliness]],Rating_Range[],2,0)</f>
        <v>4</v>
      </c>
      <c r="AD1255" s="6">
        <f>VLOOKUP(Feedback[[#This Row],[Food quality]],Rating_Range[],2,0)</f>
        <v>3</v>
      </c>
      <c r="AE1255" s="6">
        <f>VLOOKUP(Feedback[[#This Row],[Variety of food]],Rating_Range[],2,0)</f>
        <v>1</v>
      </c>
      <c r="AF1255" s="6">
        <f>VLOOKUP(Feedback[[#This Row],[Broadband &amp; TV]],Rating_Range[],2,0)</f>
        <v>3</v>
      </c>
      <c r="AG1255" s="6">
        <f>VLOOKUP(Feedback[[#This Row],[Gym]],Rating_Range[],2,0)</f>
        <v>3</v>
      </c>
      <c r="AH1255" s="6">
        <f>AVERAGE(Feedback[[#This Row],[S.A]:[Gymm]])</f>
        <v>2.875</v>
      </c>
      <c r="AI1255" s="6">
        <f>AVERAGE(Feedback[[#This Row],[S.A]:[C-I-P]])</f>
        <v>2</v>
      </c>
      <c r="AJ1255" s="6">
        <f>AVERAGE(Feedback[[#This Row],[RM_S]:[RM_C]])</f>
        <v>4.5</v>
      </c>
      <c r="AK1255" s="6">
        <f>AVERAGE(Feedback[[#This Row],[F_Q]:[Var_Food]])</f>
        <v>2</v>
      </c>
      <c r="AL1255" s="6">
        <f>AVERAGE(Feedback[[#This Row],[B &amp; TV]:[Gymm]])</f>
        <v>3</v>
      </c>
    </row>
    <row r="1256" spans="1:38" x14ac:dyDescent="0.3">
      <c r="A1256">
        <v>1255</v>
      </c>
      <c r="B1256" s="1">
        <v>44003</v>
      </c>
      <c r="C1256" s="1">
        <v>44023</v>
      </c>
      <c r="D1256" s="5">
        <f>INT(YEAR(Feedback[[#This Row],[Checkin Date]]))</f>
        <v>2020</v>
      </c>
      <c r="E1256" s="5" t="s">
        <v>2009</v>
      </c>
      <c r="F1256" s="5" t="str">
        <f>TEXT(Feedback[[#This Row],[Checkin Date]],"dddd")</f>
        <v>Sunday</v>
      </c>
      <c r="G1256" s="5" t="str">
        <f>IF(OR(Feedback[[#This Row],[Checkin Day]]="Monday",Feedback[[#This Row],[Checkin Day]]="Tuesday",Feedback[[#This Row],[Checkin Day]]="Wednesday",Feedback[[#This Row],[Checkin Day]]="Thursday"),"Weekdays","Weekends")</f>
        <v>Weekends</v>
      </c>
      <c r="H1256">
        <v>20</v>
      </c>
      <c r="I12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56" t="s">
        <v>1286</v>
      </c>
      <c r="K1256" t="s">
        <v>21</v>
      </c>
      <c r="L1256" s="1">
        <v>23190</v>
      </c>
      <c r="M1256" s="5">
        <f ca="1">DATEDIF(Feedback[[#This Row],[Date of Birth]],TODAY(),"Y")</f>
        <v>62</v>
      </c>
      <c r="N1256" t="s">
        <v>31</v>
      </c>
      <c r="O1256" t="s">
        <v>1992</v>
      </c>
      <c r="P1256">
        <v>5</v>
      </c>
      <c r="Q1256">
        <v>9</v>
      </c>
      <c r="R1256" t="s">
        <v>25</v>
      </c>
      <c r="S1256" t="s">
        <v>25</v>
      </c>
      <c r="T1256" t="s">
        <v>24</v>
      </c>
      <c r="U1256" t="s">
        <v>27</v>
      </c>
      <c r="V1256" t="s">
        <v>25</v>
      </c>
      <c r="W1256" t="s">
        <v>27</v>
      </c>
      <c r="X1256" t="s">
        <v>24</v>
      </c>
      <c r="Y1256" t="s">
        <v>27</v>
      </c>
      <c r="Z1256" s="6">
        <f>VLOOKUP(Feedback[[#This Row],[Staff attitude]],Rating_Range[],2,0)</f>
        <v>4</v>
      </c>
      <c r="AA1256" s="6">
        <f>VLOOKUP(Feedback[[#This Row],[Check-in Process]],Rating_Range[],2,0)</f>
        <v>4</v>
      </c>
      <c r="AB1256" s="6">
        <f>VLOOKUP(Feedback[[#This Row],[Room service]],Rating_Range[],2,0)</f>
        <v>3</v>
      </c>
      <c r="AC1256" s="6">
        <f>VLOOKUP(Feedback[[#This Row],[Room cleanliness]],Rating_Range[],2,0)</f>
        <v>2</v>
      </c>
      <c r="AD1256" s="6">
        <f>VLOOKUP(Feedback[[#This Row],[Food quality]],Rating_Range[],2,0)</f>
        <v>4</v>
      </c>
      <c r="AE1256" s="6">
        <f>VLOOKUP(Feedback[[#This Row],[Variety of food]],Rating_Range[],2,0)</f>
        <v>2</v>
      </c>
      <c r="AF1256" s="6">
        <f>VLOOKUP(Feedback[[#This Row],[Broadband &amp; TV]],Rating_Range[],2,0)</f>
        <v>3</v>
      </c>
      <c r="AG1256" s="6">
        <f>VLOOKUP(Feedback[[#This Row],[Gym]],Rating_Range[],2,0)</f>
        <v>2</v>
      </c>
      <c r="AH1256" s="6">
        <f>AVERAGE(Feedback[[#This Row],[S.A]:[Gymm]])</f>
        <v>3</v>
      </c>
      <c r="AI1256" s="6">
        <f>AVERAGE(Feedback[[#This Row],[S.A]:[C-I-P]])</f>
        <v>4</v>
      </c>
      <c r="AJ1256" s="6">
        <f>AVERAGE(Feedback[[#This Row],[RM_S]:[RM_C]])</f>
        <v>2.5</v>
      </c>
      <c r="AK1256" s="6">
        <f>AVERAGE(Feedback[[#This Row],[F_Q]:[Var_Food]])</f>
        <v>3</v>
      </c>
      <c r="AL1256" s="6">
        <f>AVERAGE(Feedback[[#This Row],[B &amp; TV]:[Gymm]])</f>
        <v>2.5</v>
      </c>
    </row>
    <row r="1257" spans="1:38" x14ac:dyDescent="0.3">
      <c r="A1257">
        <v>1256</v>
      </c>
      <c r="B1257" s="1">
        <v>44451</v>
      </c>
      <c r="C1257" s="1">
        <v>44471</v>
      </c>
      <c r="D1257" s="5">
        <f>INT(YEAR(Feedback[[#This Row],[Checkin Date]]))</f>
        <v>2021</v>
      </c>
      <c r="E1257" s="5" t="s">
        <v>2019</v>
      </c>
      <c r="F1257" s="5" t="str">
        <f>TEXT(Feedback[[#This Row],[Checkin Date]],"dddd")</f>
        <v>Sunday</v>
      </c>
      <c r="G1257" s="5" t="str">
        <f>IF(OR(Feedback[[#This Row],[Checkin Day]]="Monday",Feedback[[#This Row],[Checkin Day]]="Tuesday",Feedback[[#This Row],[Checkin Day]]="Wednesday",Feedback[[#This Row],[Checkin Day]]="Thursday"),"Weekdays","Weekends")</f>
        <v>Weekends</v>
      </c>
      <c r="H1257">
        <v>20</v>
      </c>
      <c r="I12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57" t="s">
        <v>1287</v>
      </c>
      <c r="K1257" t="s">
        <v>21</v>
      </c>
      <c r="L1257" s="1">
        <v>26873</v>
      </c>
      <c r="M1257" s="5">
        <f ca="1">DATEDIF(Feedback[[#This Row],[Date of Birth]],TODAY(),"Y")</f>
        <v>51</v>
      </c>
      <c r="N1257" t="s">
        <v>31</v>
      </c>
      <c r="O1257" t="s">
        <v>1994</v>
      </c>
      <c r="P1257">
        <v>4</v>
      </c>
      <c r="Q1257">
        <v>9</v>
      </c>
      <c r="R1257" t="s">
        <v>25</v>
      </c>
      <c r="S1257" t="s">
        <v>25</v>
      </c>
      <c r="T1257" t="s">
        <v>24</v>
      </c>
      <c r="U1257" t="s">
        <v>27</v>
      </c>
      <c r="V1257" t="s">
        <v>27</v>
      </c>
      <c r="W1257" t="s">
        <v>28</v>
      </c>
      <c r="X1257" t="s">
        <v>25</v>
      </c>
      <c r="Y1257" t="s">
        <v>28</v>
      </c>
      <c r="Z1257" s="6">
        <f>VLOOKUP(Feedback[[#This Row],[Staff attitude]],Rating_Range[],2,0)</f>
        <v>4</v>
      </c>
      <c r="AA1257" s="6">
        <f>VLOOKUP(Feedback[[#This Row],[Check-in Process]],Rating_Range[],2,0)</f>
        <v>4</v>
      </c>
      <c r="AB1257" s="6">
        <f>VLOOKUP(Feedback[[#This Row],[Room service]],Rating_Range[],2,0)</f>
        <v>3</v>
      </c>
      <c r="AC1257" s="6">
        <f>VLOOKUP(Feedback[[#This Row],[Room cleanliness]],Rating_Range[],2,0)</f>
        <v>2</v>
      </c>
      <c r="AD1257" s="6">
        <f>VLOOKUP(Feedback[[#This Row],[Food quality]],Rating_Range[],2,0)</f>
        <v>2</v>
      </c>
      <c r="AE1257" s="6">
        <f>VLOOKUP(Feedback[[#This Row],[Variety of food]],Rating_Range[],2,0)</f>
        <v>5</v>
      </c>
      <c r="AF1257" s="6">
        <f>VLOOKUP(Feedback[[#This Row],[Broadband &amp; TV]],Rating_Range[],2,0)</f>
        <v>4</v>
      </c>
      <c r="AG1257" s="6">
        <f>VLOOKUP(Feedback[[#This Row],[Gym]],Rating_Range[],2,0)</f>
        <v>5</v>
      </c>
      <c r="AH1257" s="6">
        <f>AVERAGE(Feedback[[#This Row],[S.A]:[Gymm]])</f>
        <v>3.625</v>
      </c>
      <c r="AI1257" s="6">
        <f>AVERAGE(Feedback[[#This Row],[S.A]:[C-I-P]])</f>
        <v>4</v>
      </c>
      <c r="AJ1257" s="6">
        <f>AVERAGE(Feedback[[#This Row],[RM_S]:[RM_C]])</f>
        <v>2.5</v>
      </c>
      <c r="AK1257" s="6">
        <f>AVERAGE(Feedback[[#This Row],[F_Q]:[Var_Food]])</f>
        <v>3.5</v>
      </c>
      <c r="AL1257" s="6">
        <f>AVERAGE(Feedback[[#This Row],[B &amp; TV]:[Gymm]])</f>
        <v>4.5</v>
      </c>
    </row>
    <row r="1258" spans="1:38" x14ac:dyDescent="0.3">
      <c r="A1258">
        <v>1257</v>
      </c>
      <c r="B1258" s="1">
        <v>44322</v>
      </c>
      <c r="C1258" s="1">
        <v>44339</v>
      </c>
      <c r="D1258" s="5">
        <f>INT(YEAR(Feedback[[#This Row],[Checkin Date]]))</f>
        <v>2021</v>
      </c>
      <c r="E1258" s="5" t="s">
        <v>2011</v>
      </c>
      <c r="F1258" s="5" t="str">
        <f>TEXT(Feedback[[#This Row],[Checkin Date]],"dddd")</f>
        <v>Thursday</v>
      </c>
      <c r="G1258" s="5" t="str">
        <f>IF(OR(Feedback[[#This Row],[Checkin Day]]="Monday",Feedback[[#This Row],[Checkin Day]]="Tuesday",Feedback[[#This Row],[Checkin Day]]="Wednesday",Feedback[[#This Row],[Checkin Day]]="Thursday"),"Weekdays","Weekends")</f>
        <v>Weekdays</v>
      </c>
      <c r="H1258">
        <v>17</v>
      </c>
      <c r="I12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58" t="s">
        <v>1288</v>
      </c>
      <c r="K1258" t="s">
        <v>21</v>
      </c>
      <c r="L1258" s="1">
        <v>32638</v>
      </c>
      <c r="M1258" s="5">
        <f ca="1">DATEDIF(Feedback[[#This Row],[Date of Birth]],TODAY(),"Y")</f>
        <v>36</v>
      </c>
      <c r="N1258" t="s">
        <v>22</v>
      </c>
      <c r="O1258" t="s">
        <v>1995</v>
      </c>
      <c r="P1258">
        <v>3</v>
      </c>
      <c r="Q1258">
        <v>3</v>
      </c>
      <c r="R1258" t="s">
        <v>25</v>
      </c>
      <c r="S1258" t="s">
        <v>25</v>
      </c>
      <c r="T1258" t="s">
        <v>24</v>
      </c>
      <c r="U1258" t="s">
        <v>25</v>
      </c>
      <c r="V1258" t="s">
        <v>26</v>
      </c>
      <c r="W1258" t="s">
        <v>27</v>
      </c>
      <c r="X1258" t="s">
        <v>26</v>
      </c>
      <c r="Y1258" t="s">
        <v>26</v>
      </c>
      <c r="Z1258" s="6">
        <f>VLOOKUP(Feedback[[#This Row],[Staff attitude]],Rating_Range[],2,0)</f>
        <v>4</v>
      </c>
      <c r="AA1258" s="6">
        <f>VLOOKUP(Feedback[[#This Row],[Check-in Process]],Rating_Range[],2,0)</f>
        <v>4</v>
      </c>
      <c r="AB1258" s="6">
        <f>VLOOKUP(Feedback[[#This Row],[Room service]],Rating_Range[],2,0)</f>
        <v>3</v>
      </c>
      <c r="AC1258" s="6">
        <f>VLOOKUP(Feedback[[#This Row],[Room cleanliness]],Rating_Range[],2,0)</f>
        <v>4</v>
      </c>
      <c r="AD1258" s="6">
        <f>VLOOKUP(Feedback[[#This Row],[Food quality]],Rating_Range[],2,0)</f>
        <v>1</v>
      </c>
      <c r="AE1258" s="6">
        <f>VLOOKUP(Feedback[[#This Row],[Variety of food]],Rating_Range[],2,0)</f>
        <v>2</v>
      </c>
      <c r="AF1258" s="6">
        <f>VLOOKUP(Feedback[[#This Row],[Broadband &amp; TV]],Rating_Range[],2,0)</f>
        <v>1</v>
      </c>
      <c r="AG1258" s="6">
        <f>VLOOKUP(Feedback[[#This Row],[Gym]],Rating_Range[],2,0)</f>
        <v>1</v>
      </c>
      <c r="AH1258" s="6">
        <f>AVERAGE(Feedback[[#This Row],[S.A]:[Gymm]])</f>
        <v>2.5</v>
      </c>
      <c r="AI1258" s="6">
        <f>AVERAGE(Feedback[[#This Row],[S.A]:[C-I-P]])</f>
        <v>4</v>
      </c>
      <c r="AJ1258" s="6">
        <f>AVERAGE(Feedback[[#This Row],[RM_S]:[RM_C]])</f>
        <v>3.5</v>
      </c>
      <c r="AK1258" s="6">
        <f>AVERAGE(Feedback[[#This Row],[F_Q]:[Var_Food]])</f>
        <v>1.5</v>
      </c>
      <c r="AL1258" s="6">
        <f>AVERAGE(Feedback[[#This Row],[B &amp; TV]:[Gymm]])</f>
        <v>1</v>
      </c>
    </row>
    <row r="1259" spans="1:38" x14ac:dyDescent="0.3">
      <c r="A1259">
        <v>1258</v>
      </c>
      <c r="B1259" s="1">
        <v>44808</v>
      </c>
      <c r="C1259" s="1">
        <v>44834</v>
      </c>
      <c r="D1259" s="5">
        <f>INT(YEAR(Feedback[[#This Row],[Checkin Date]]))</f>
        <v>2022</v>
      </c>
      <c r="E1259" s="5" t="s">
        <v>2019</v>
      </c>
      <c r="F1259" s="5" t="str">
        <f>TEXT(Feedback[[#This Row],[Checkin Date]],"dddd")</f>
        <v>Sunday</v>
      </c>
      <c r="G1259" s="5" t="str">
        <f>IF(OR(Feedback[[#This Row],[Checkin Day]]="Monday",Feedback[[#This Row],[Checkin Day]]="Tuesday",Feedback[[#This Row],[Checkin Day]]="Wednesday",Feedback[[#This Row],[Checkin Day]]="Thursday"),"Weekdays","Weekends")</f>
        <v>Weekends</v>
      </c>
      <c r="H1259">
        <v>26</v>
      </c>
      <c r="I12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59" t="s">
        <v>1289</v>
      </c>
      <c r="K1259" t="s">
        <v>21</v>
      </c>
      <c r="L1259" s="1">
        <v>32401</v>
      </c>
      <c r="M1259" s="5">
        <f ca="1">DATEDIF(Feedback[[#This Row],[Date of Birth]],TODAY(),"Y")</f>
        <v>36</v>
      </c>
      <c r="N1259" t="s">
        <v>31</v>
      </c>
      <c r="O1259" t="s">
        <v>1991</v>
      </c>
      <c r="P1259">
        <v>4</v>
      </c>
      <c r="Q1259">
        <v>5</v>
      </c>
      <c r="R1259" t="s">
        <v>25</v>
      </c>
      <c r="S1259" t="s">
        <v>28</v>
      </c>
      <c r="T1259" t="s">
        <v>27</v>
      </c>
      <c r="U1259" t="s">
        <v>24</v>
      </c>
      <c r="V1259" t="s">
        <v>26</v>
      </c>
      <c r="W1259" t="s">
        <v>26</v>
      </c>
      <c r="X1259" t="s">
        <v>26</v>
      </c>
      <c r="Y1259" t="s">
        <v>28</v>
      </c>
      <c r="Z1259" s="6">
        <f>VLOOKUP(Feedback[[#This Row],[Staff attitude]],Rating_Range[],2,0)</f>
        <v>4</v>
      </c>
      <c r="AA1259" s="6">
        <f>VLOOKUP(Feedback[[#This Row],[Check-in Process]],Rating_Range[],2,0)</f>
        <v>5</v>
      </c>
      <c r="AB1259" s="6">
        <f>VLOOKUP(Feedback[[#This Row],[Room service]],Rating_Range[],2,0)</f>
        <v>2</v>
      </c>
      <c r="AC1259" s="6">
        <f>VLOOKUP(Feedback[[#This Row],[Room cleanliness]],Rating_Range[],2,0)</f>
        <v>3</v>
      </c>
      <c r="AD1259" s="6">
        <f>VLOOKUP(Feedback[[#This Row],[Food quality]],Rating_Range[],2,0)</f>
        <v>1</v>
      </c>
      <c r="AE1259" s="6">
        <f>VLOOKUP(Feedback[[#This Row],[Variety of food]],Rating_Range[],2,0)</f>
        <v>1</v>
      </c>
      <c r="AF1259" s="6">
        <f>VLOOKUP(Feedback[[#This Row],[Broadband &amp; TV]],Rating_Range[],2,0)</f>
        <v>1</v>
      </c>
      <c r="AG1259" s="6">
        <f>VLOOKUP(Feedback[[#This Row],[Gym]],Rating_Range[],2,0)</f>
        <v>5</v>
      </c>
      <c r="AH1259" s="6">
        <f>AVERAGE(Feedback[[#This Row],[S.A]:[Gymm]])</f>
        <v>2.75</v>
      </c>
      <c r="AI1259" s="6">
        <f>AVERAGE(Feedback[[#This Row],[S.A]:[C-I-P]])</f>
        <v>4.5</v>
      </c>
      <c r="AJ1259" s="6">
        <f>AVERAGE(Feedback[[#This Row],[RM_S]:[RM_C]])</f>
        <v>2.5</v>
      </c>
      <c r="AK1259" s="6">
        <f>AVERAGE(Feedback[[#This Row],[F_Q]:[Var_Food]])</f>
        <v>1</v>
      </c>
      <c r="AL1259" s="6">
        <f>AVERAGE(Feedback[[#This Row],[B &amp; TV]:[Gymm]])</f>
        <v>3</v>
      </c>
    </row>
    <row r="1260" spans="1:38" x14ac:dyDescent="0.3">
      <c r="A1260">
        <v>1259</v>
      </c>
      <c r="B1260" s="1">
        <v>43875</v>
      </c>
      <c r="C1260" s="1">
        <v>43898</v>
      </c>
      <c r="D1260" s="5">
        <f>INT(YEAR(Feedback[[#This Row],[Checkin Date]]))</f>
        <v>2020</v>
      </c>
      <c r="E1260" s="5" t="s">
        <v>2018</v>
      </c>
      <c r="F1260" s="5" t="str">
        <f>TEXT(Feedback[[#This Row],[Checkin Date]],"dddd")</f>
        <v>Friday</v>
      </c>
      <c r="G1260" s="5" t="str">
        <f>IF(OR(Feedback[[#This Row],[Checkin Day]]="Monday",Feedback[[#This Row],[Checkin Day]]="Tuesday",Feedback[[#This Row],[Checkin Day]]="Wednesday",Feedback[[#This Row],[Checkin Day]]="Thursday"),"Weekdays","Weekends")</f>
        <v>Weekends</v>
      </c>
      <c r="H1260">
        <v>23</v>
      </c>
      <c r="I12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60" t="s">
        <v>1290</v>
      </c>
      <c r="K1260" t="s">
        <v>21</v>
      </c>
      <c r="L1260" s="1">
        <v>36463</v>
      </c>
      <c r="M1260" s="5">
        <f ca="1">DATEDIF(Feedback[[#This Row],[Date of Birth]],TODAY(),"Y")</f>
        <v>25</v>
      </c>
      <c r="N1260" t="s">
        <v>31</v>
      </c>
      <c r="O1260" t="s">
        <v>1992</v>
      </c>
      <c r="P1260">
        <v>3</v>
      </c>
      <c r="Q1260">
        <v>7</v>
      </c>
      <c r="R1260" t="s">
        <v>25</v>
      </c>
      <c r="S1260" t="s">
        <v>25</v>
      </c>
      <c r="T1260" t="s">
        <v>28</v>
      </c>
      <c r="U1260" t="s">
        <v>24</v>
      </c>
      <c r="V1260" t="s">
        <v>24</v>
      </c>
      <c r="W1260" t="s">
        <v>26</v>
      </c>
      <c r="X1260" t="s">
        <v>26</v>
      </c>
      <c r="Y1260" t="s">
        <v>26</v>
      </c>
      <c r="Z1260" s="6">
        <f>VLOOKUP(Feedback[[#This Row],[Staff attitude]],Rating_Range[],2,0)</f>
        <v>4</v>
      </c>
      <c r="AA1260" s="6">
        <f>VLOOKUP(Feedback[[#This Row],[Check-in Process]],Rating_Range[],2,0)</f>
        <v>4</v>
      </c>
      <c r="AB1260" s="6">
        <f>VLOOKUP(Feedback[[#This Row],[Room service]],Rating_Range[],2,0)</f>
        <v>5</v>
      </c>
      <c r="AC1260" s="6">
        <f>VLOOKUP(Feedback[[#This Row],[Room cleanliness]],Rating_Range[],2,0)</f>
        <v>3</v>
      </c>
      <c r="AD1260" s="6">
        <f>VLOOKUP(Feedback[[#This Row],[Food quality]],Rating_Range[],2,0)</f>
        <v>3</v>
      </c>
      <c r="AE1260" s="6">
        <f>VLOOKUP(Feedback[[#This Row],[Variety of food]],Rating_Range[],2,0)</f>
        <v>1</v>
      </c>
      <c r="AF1260" s="6">
        <f>VLOOKUP(Feedback[[#This Row],[Broadband &amp; TV]],Rating_Range[],2,0)</f>
        <v>1</v>
      </c>
      <c r="AG1260" s="6">
        <f>VLOOKUP(Feedback[[#This Row],[Gym]],Rating_Range[],2,0)</f>
        <v>1</v>
      </c>
      <c r="AH1260" s="6">
        <f>AVERAGE(Feedback[[#This Row],[S.A]:[Gymm]])</f>
        <v>2.75</v>
      </c>
      <c r="AI1260" s="6">
        <f>AVERAGE(Feedback[[#This Row],[S.A]:[C-I-P]])</f>
        <v>4</v>
      </c>
      <c r="AJ1260" s="6">
        <f>AVERAGE(Feedback[[#This Row],[RM_S]:[RM_C]])</f>
        <v>4</v>
      </c>
      <c r="AK1260" s="6">
        <f>AVERAGE(Feedback[[#This Row],[F_Q]:[Var_Food]])</f>
        <v>2</v>
      </c>
      <c r="AL1260" s="6">
        <f>AVERAGE(Feedback[[#This Row],[B &amp; TV]:[Gymm]])</f>
        <v>1</v>
      </c>
    </row>
    <row r="1261" spans="1:38" x14ac:dyDescent="0.3">
      <c r="A1261">
        <v>1260</v>
      </c>
      <c r="B1261" s="1">
        <v>44923</v>
      </c>
      <c r="C1261" s="1">
        <v>44925</v>
      </c>
      <c r="D1261" s="5">
        <f>INT(YEAR(Feedback[[#This Row],[Checkin Date]]))</f>
        <v>2022</v>
      </c>
      <c r="E1261" s="5" t="s">
        <v>2010</v>
      </c>
      <c r="F1261" s="5" t="str">
        <f>TEXT(Feedback[[#This Row],[Checkin Date]],"dddd")</f>
        <v>Wednesday</v>
      </c>
      <c r="G1261" s="5" t="str">
        <f>IF(OR(Feedback[[#This Row],[Checkin Day]]="Monday",Feedback[[#This Row],[Checkin Day]]="Tuesday",Feedback[[#This Row],[Checkin Day]]="Wednesday",Feedback[[#This Row],[Checkin Day]]="Thursday"),"Weekdays","Weekends")</f>
        <v>Weekdays</v>
      </c>
      <c r="H1261">
        <v>2</v>
      </c>
      <c r="I12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61" t="s">
        <v>1291</v>
      </c>
      <c r="K1261" t="s">
        <v>21</v>
      </c>
      <c r="L1261" s="1">
        <v>36483</v>
      </c>
      <c r="M1261" s="5">
        <f ca="1">DATEDIF(Feedback[[#This Row],[Date of Birth]],TODAY(),"Y")</f>
        <v>25</v>
      </c>
      <c r="N1261" t="s">
        <v>22</v>
      </c>
      <c r="O1261" t="s">
        <v>23</v>
      </c>
      <c r="P1261">
        <v>2</v>
      </c>
      <c r="Q1261">
        <v>9</v>
      </c>
      <c r="R1261" t="s">
        <v>28</v>
      </c>
      <c r="S1261" t="s">
        <v>24</v>
      </c>
      <c r="T1261" t="s">
        <v>28</v>
      </c>
      <c r="U1261" t="s">
        <v>24</v>
      </c>
      <c r="V1261" t="s">
        <v>27</v>
      </c>
      <c r="W1261" t="s">
        <v>26</v>
      </c>
      <c r="X1261" t="s">
        <v>28</v>
      </c>
      <c r="Y1261" t="s">
        <v>27</v>
      </c>
      <c r="Z1261" s="6">
        <f>VLOOKUP(Feedback[[#This Row],[Staff attitude]],Rating_Range[],2,0)</f>
        <v>5</v>
      </c>
      <c r="AA1261" s="6">
        <f>VLOOKUP(Feedback[[#This Row],[Check-in Process]],Rating_Range[],2,0)</f>
        <v>3</v>
      </c>
      <c r="AB1261" s="6">
        <f>VLOOKUP(Feedback[[#This Row],[Room service]],Rating_Range[],2,0)</f>
        <v>5</v>
      </c>
      <c r="AC1261" s="6">
        <f>VLOOKUP(Feedback[[#This Row],[Room cleanliness]],Rating_Range[],2,0)</f>
        <v>3</v>
      </c>
      <c r="AD1261" s="6">
        <f>VLOOKUP(Feedback[[#This Row],[Food quality]],Rating_Range[],2,0)</f>
        <v>2</v>
      </c>
      <c r="AE1261" s="6">
        <f>VLOOKUP(Feedback[[#This Row],[Variety of food]],Rating_Range[],2,0)</f>
        <v>1</v>
      </c>
      <c r="AF1261" s="6">
        <f>VLOOKUP(Feedback[[#This Row],[Broadband &amp; TV]],Rating_Range[],2,0)</f>
        <v>5</v>
      </c>
      <c r="AG1261" s="6">
        <f>VLOOKUP(Feedback[[#This Row],[Gym]],Rating_Range[],2,0)</f>
        <v>2</v>
      </c>
      <c r="AH1261" s="6">
        <f>AVERAGE(Feedback[[#This Row],[S.A]:[Gymm]])</f>
        <v>3.25</v>
      </c>
      <c r="AI1261" s="6">
        <f>AVERAGE(Feedback[[#This Row],[S.A]:[C-I-P]])</f>
        <v>4</v>
      </c>
      <c r="AJ1261" s="6">
        <f>AVERAGE(Feedback[[#This Row],[RM_S]:[RM_C]])</f>
        <v>4</v>
      </c>
      <c r="AK1261" s="6">
        <f>AVERAGE(Feedback[[#This Row],[F_Q]:[Var_Food]])</f>
        <v>1.5</v>
      </c>
      <c r="AL1261" s="6">
        <f>AVERAGE(Feedback[[#This Row],[B &amp; TV]:[Gymm]])</f>
        <v>3.5</v>
      </c>
    </row>
    <row r="1262" spans="1:38" x14ac:dyDescent="0.3">
      <c r="A1262">
        <v>1261</v>
      </c>
      <c r="B1262" s="1">
        <v>44578</v>
      </c>
      <c r="C1262" s="1">
        <v>44587</v>
      </c>
      <c r="D1262" s="5">
        <f>INT(YEAR(Feedback[[#This Row],[Checkin Date]]))</f>
        <v>2022</v>
      </c>
      <c r="E1262" s="5" t="s">
        <v>2014</v>
      </c>
      <c r="F1262" s="5" t="str">
        <f>TEXT(Feedback[[#This Row],[Checkin Date]],"dddd")</f>
        <v>Monday</v>
      </c>
      <c r="G1262" s="5" t="str">
        <f>IF(OR(Feedback[[#This Row],[Checkin Day]]="Monday",Feedback[[#This Row],[Checkin Day]]="Tuesday",Feedback[[#This Row],[Checkin Day]]="Wednesday",Feedback[[#This Row],[Checkin Day]]="Thursday"),"Weekdays","Weekends")</f>
        <v>Weekdays</v>
      </c>
      <c r="H1262">
        <v>9</v>
      </c>
      <c r="I12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62" t="s">
        <v>1292</v>
      </c>
      <c r="K1262" t="s">
        <v>21</v>
      </c>
      <c r="L1262" s="1">
        <v>22008</v>
      </c>
      <c r="M1262" s="5">
        <f ca="1">DATEDIF(Feedback[[#This Row],[Date of Birth]],TODAY(),"Y")</f>
        <v>65</v>
      </c>
      <c r="N1262" t="s">
        <v>22</v>
      </c>
      <c r="O1262" t="s">
        <v>23</v>
      </c>
      <c r="P1262">
        <v>5</v>
      </c>
      <c r="Q1262">
        <v>9</v>
      </c>
      <c r="R1262" t="s">
        <v>28</v>
      </c>
      <c r="S1262" t="s">
        <v>28</v>
      </c>
      <c r="T1262" t="s">
        <v>24</v>
      </c>
      <c r="U1262" t="s">
        <v>28</v>
      </c>
      <c r="V1262" t="s">
        <v>26</v>
      </c>
      <c r="W1262" t="s">
        <v>26</v>
      </c>
      <c r="X1262" t="s">
        <v>25</v>
      </c>
      <c r="Y1262" t="s">
        <v>28</v>
      </c>
      <c r="Z1262" s="6">
        <f>VLOOKUP(Feedback[[#This Row],[Staff attitude]],Rating_Range[],2,0)</f>
        <v>5</v>
      </c>
      <c r="AA1262" s="6">
        <f>VLOOKUP(Feedback[[#This Row],[Check-in Process]],Rating_Range[],2,0)</f>
        <v>5</v>
      </c>
      <c r="AB1262" s="6">
        <f>VLOOKUP(Feedback[[#This Row],[Room service]],Rating_Range[],2,0)</f>
        <v>3</v>
      </c>
      <c r="AC1262" s="6">
        <f>VLOOKUP(Feedback[[#This Row],[Room cleanliness]],Rating_Range[],2,0)</f>
        <v>5</v>
      </c>
      <c r="AD1262" s="6">
        <f>VLOOKUP(Feedback[[#This Row],[Food quality]],Rating_Range[],2,0)</f>
        <v>1</v>
      </c>
      <c r="AE1262" s="6">
        <f>VLOOKUP(Feedback[[#This Row],[Variety of food]],Rating_Range[],2,0)</f>
        <v>1</v>
      </c>
      <c r="AF1262" s="6">
        <f>VLOOKUP(Feedback[[#This Row],[Broadband &amp; TV]],Rating_Range[],2,0)</f>
        <v>4</v>
      </c>
      <c r="AG1262" s="6">
        <f>VLOOKUP(Feedback[[#This Row],[Gym]],Rating_Range[],2,0)</f>
        <v>5</v>
      </c>
      <c r="AH1262" s="6">
        <f>AVERAGE(Feedback[[#This Row],[S.A]:[Gymm]])</f>
        <v>3.625</v>
      </c>
      <c r="AI1262" s="6">
        <f>AVERAGE(Feedback[[#This Row],[S.A]:[C-I-P]])</f>
        <v>5</v>
      </c>
      <c r="AJ1262" s="6">
        <f>AVERAGE(Feedback[[#This Row],[RM_S]:[RM_C]])</f>
        <v>4</v>
      </c>
      <c r="AK1262" s="6">
        <f>AVERAGE(Feedback[[#This Row],[F_Q]:[Var_Food]])</f>
        <v>1</v>
      </c>
      <c r="AL1262" s="6">
        <f>AVERAGE(Feedback[[#This Row],[B &amp; TV]:[Gymm]])</f>
        <v>4.5</v>
      </c>
    </row>
    <row r="1263" spans="1:38" x14ac:dyDescent="0.3">
      <c r="A1263">
        <v>1262</v>
      </c>
      <c r="B1263" s="1">
        <v>43993</v>
      </c>
      <c r="C1263" s="1">
        <v>44006</v>
      </c>
      <c r="D1263" s="5">
        <f>INT(YEAR(Feedback[[#This Row],[Checkin Date]]))</f>
        <v>2020</v>
      </c>
      <c r="E1263" s="5" t="s">
        <v>2009</v>
      </c>
      <c r="F1263" s="5" t="str">
        <f>TEXT(Feedback[[#This Row],[Checkin Date]],"dddd")</f>
        <v>Thursday</v>
      </c>
      <c r="G1263" s="5" t="str">
        <f>IF(OR(Feedback[[#This Row],[Checkin Day]]="Monday",Feedback[[#This Row],[Checkin Day]]="Tuesday",Feedback[[#This Row],[Checkin Day]]="Wednesday",Feedback[[#This Row],[Checkin Day]]="Thursday"),"Weekdays","Weekends")</f>
        <v>Weekdays</v>
      </c>
      <c r="H1263">
        <v>13</v>
      </c>
      <c r="I12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63" t="s">
        <v>1293</v>
      </c>
      <c r="K1263" t="s">
        <v>21</v>
      </c>
      <c r="L1263" s="1">
        <v>24427</v>
      </c>
      <c r="M1263" s="5">
        <f ca="1">DATEDIF(Feedback[[#This Row],[Date of Birth]],TODAY(),"Y")</f>
        <v>58</v>
      </c>
      <c r="N1263" t="s">
        <v>22</v>
      </c>
      <c r="O1263" t="s">
        <v>23</v>
      </c>
      <c r="P1263">
        <v>2</v>
      </c>
      <c r="Q1263">
        <v>4</v>
      </c>
      <c r="R1263" t="s">
        <v>25</v>
      </c>
      <c r="S1263" t="s">
        <v>25</v>
      </c>
      <c r="T1263" t="s">
        <v>24</v>
      </c>
      <c r="U1263" t="s">
        <v>27</v>
      </c>
      <c r="V1263" t="s">
        <v>26</v>
      </c>
      <c r="W1263" t="s">
        <v>27</v>
      </c>
      <c r="X1263" t="s">
        <v>25</v>
      </c>
      <c r="Y1263" t="s">
        <v>28</v>
      </c>
      <c r="Z1263" s="6">
        <f>VLOOKUP(Feedback[[#This Row],[Staff attitude]],Rating_Range[],2,0)</f>
        <v>4</v>
      </c>
      <c r="AA1263" s="6">
        <f>VLOOKUP(Feedback[[#This Row],[Check-in Process]],Rating_Range[],2,0)</f>
        <v>4</v>
      </c>
      <c r="AB1263" s="6">
        <f>VLOOKUP(Feedback[[#This Row],[Room service]],Rating_Range[],2,0)</f>
        <v>3</v>
      </c>
      <c r="AC1263" s="6">
        <f>VLOOKUP(Feedback[[#This Row],[Room cleanliness]],Rating_Range[],2,0)</f>
        <v>2</v>
      </c>
      <c r="AD1263" s="6">
        <f>VLOOKUP(Feedback[[#This Row],[Food quality]],Rating_Range[],2,0)</f>
        <v>1</v>
      </c>
      <c r="AE1263" s="6">
        <f>VLOOKUP(Feedback[[#This Row],[Variety of food]],Rating_Range[],2,0)</f>
        <v>2</v>
      </c>
      <c r="AF1263" s="6">
        <f>VLOOKUP(Feedback[[#This Row],[Broadband &amp; TV]],Rating_Range[],2,0)</f>
        <v>4</v>
      </c>
      <c r="AG1263" s="6">
        <f>VLOOKUP(Feedback[[#This Row],[Gym]],Rating_Range[],2,0)</f>
        <v>5</v>
      </c>
      <c r="AH1263" s="6">
        <f>AVERAGE(Feedback[[#This Row],[S.A]:[Gymm]])</f>
        <v>3.125</v>
      </c>
      <c r="AI1263" s="6">
        <f>AVERAGE(Feedback[[#This Row],[S.A]:[C-I-P]])</f>
        <v>4</v>
      </c>
      <c r="AJ1263" s="6">
        <f>AVERAGE(Feedback[[#This Row],[RM_S]:[RM_C]])</f>
        <v>2.5</v>
      </c>
      <c r="AK1263" s="6">
        <f>AVERAGE(Feedback[[#This Row],[F_Q]:[Var_Food]])</f>
        <v>1.5</v>
      </c>
      <c r="AL1263" s="6">
        <f>AVERAGE(Feedback[[#This Row],[B &amp; TV]:[Gymm]])</f>
        <v>4.5</v>
      </c>
    </row>
    <row r="1264" spans="1:38" x14ac:dyDescent="0.3">
      <c r="A1264">
        <v>1263</v>
      </c>
      <c r="B1264" s="1">
        <v>43993</v>
      </c>
      <c r="C1264" s="1">
        <v>44017</v>
      </c>
      <c r="D1264" s="5">
        <f>INT(YEAR(Feedback[[#This Row],[Checkin Date]]))</f>
        <v>2020</v>
      </c>
      <c r="E1264" s="5" t="s">
        <v>2009</v>
      </c>
      <c r="F1264" s="5" t="str">
        <f>TEXT(Feedback[[#This Row],[Checkin Date]],"dddd")</f>
        <v>Thursday</v>
      </c>
      <c r="G1264" s="5" t="str">
        <f>IF(OR(Feedback[[#This Row],[Checkin Day]]="Monday",Feedback[[#This Row],[Checkin Day]]="Tuesday",Feedback[[#This Row],[Checkin Day]]="Wednesday",Feedback[[#This Row],[Checkin Day]]="Thursday"),"Weekdays","Weekends")</f>
        <v>Weekdays</v>
      </c>
      <c r="H1264">
        <v>24</v>
      </c>
      <c r="I12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64" t="s">
        <v>1294</v>
      </c>
      <c r="K1264" t="s">
        <v>21</v>
      </c>
      <c r="L1264" s="1">
        <v>26026</v>
      </c>
      <c r="M1264" s="5">
        <f ca="1">DATEDIF(Feedback[[#This Row],[Date of Birth]],TODAY(),"Y")</f>
        <v>54</v>
      </c>
      <c r="N1264" t="s">
        <v>22</v>
      </c>
      <c r="O1264" t="s">
        <v>23</v>
      </c>
      <c r="P1264">
        <v>2</v>
      </c>
      <c r="Q1264">
        <v>6</v>
      </c>
      <c r="R1264" t="s">
        <v>28</v>
      </c>
      <c r="S1264" t="s">
        <v>25</v>
      </c>
      <c r="T1264" t="s">
        <v>28</v>
      </c>
      <c r="U1264" t="s">
        <v>25</v>
      </c>
      <c r="V1264" t="s">
        <v>28</v>
      </c>
      <c r="W1264" t="s">
        <v>27</v>
      </c>
      <c r="X1264" t="s">
        <v>27</v>
      </c>
      <c r="Y1264" t="s">
        <v>27</v>
      </c>
      <c r="Z1264" s="6">
        <f>VLOOKUP(Feedback[[#This Row],[Staff attitude]],Rating_Range[],2,0)</f>
        <v>5</v>
      </c>
      <c r="AA1264" s="6">
        <f>VLOOKUP(Feedback[[#This Row],[Check-in Process]],Rating_Range[],2,0)</f>
        <v>4</v>
      </c>
      <c r="AB1264" s="6">
        <f>VLOOKUP(Feedback[[#This Row],[Room service]],Rating_Range[],2,0)</f>
        <v>5</v>
      </c>
      <c r="AC1264" s="6">
        <f>VLOOKUP(Feedback[[#This Row],[Room cleanliness]],Rating_Range[],2,0)</f>
        <v>4</v>
      </c>
      <c r="AD1264" s="6">
        <f>VLOOKUP(Feedback[[#This Row],[Food quality]],Rating_Range[],2,0)</f>
        <v>5</v>
      </c>
      <c r="AE1264" s="6">
        <f>VLOOKUP(Feedback[[#This Row],[Variety of food]],Rating_Range[],2,0)</f>
        <v>2</v>
      </c>
      <c r="AF1264" s="6">
        <f>VLOOKUP(Feedback[[#This Row],[Broadband &amp; TV]],Rating_Range[],2,0)</f>
        <v>2</v>
      </c>
      <c r="AG1264" s="6">
        <f>VLOOKUP(Feedback[[#This Row],[Gym]],Rating_Range[],2,0)</f>
        <v>2</v>
      </c>
      <c r="AH1264" s="6">
        <f>AVERAGE(Feedback[[#This Row],[S.A]:[Gymm]])</f>
        <v>3.625</v>
      </c>
      <c r="AI1264" s="6">
        <f>AVERAGE(Feedback[[#This Row],[S.A]:[C-I-P]])</f>
        <v>4.5</v>
      </c>
      <c r="AJ1264" s="6">
        <f>AVERAGE(Feedback[[#This Row],[RM_S]:[RM_C]])</f>
        <v>4.5</v>
      </c>
      <c r="AK1264" s="6">
        <f>AVERAGE(Feedback[[#This Row],[F_Q]:[Var_Food]])</f>
        <v>3.5</v>
      </c>
      <c r="AL1264" s="6">
        <f>AVERAGE(Feedback[[#This Row],[B &amp; TV]:[Gymm]])</f>
        <v>2</v>
      </c>
    </row>
    <row r="1265" spans="1:38" x14ac:dyDescent="0.3">
      <c r="A1265">
        <v>1264</v>
      </c>
      <c r="B1265" s="1">
        <v>43953</v>
      </c>
      <c r="C1265" s="1">
        <v>43972</v>
      </c>
      <c r="D1265" s="5">
        <f>INT(YEAR(Feedback[[#This Row],[Checkin Date]]))</f>
        <v>2020</v>
      </c>
      <c r="E1265" s="5" t="s">
        <v>2011</v>
      </c>
      <c r="F1265" s="5" t="str">
        <f>TEXT(Feedback[[#This Row],[Checkin Date]],"dddd")</f>
        <v>Saturday</v>
      </c>
      <c r="G1265" s="5" t="str">
        <f>IF(OR(Feedback[[#This Row],[Checkin Day]]="Monday",Feedback[[#This Row],[Checkin Day]]="Tuesday",Feedback[[#This Row],[Checkin Day]]="Wednesday",Feedback[[#This Row],[Checkin Day]]="Thursday"),"Weekdays","Weekends")</f>
        <v>Weekends</v>
      </c>
      <c r="H1265">
        <v>19</v>
      </c>
      <c r="I12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65" t="s">
        <v>1295</v>
      </c>
      <c r="K1265" t="s">
        <v>21</v>
      </c>
      <c r="L1265" s="1">
        <v>21922</v>
      </c>
      <c r="M1265" s="5">
        <f ca="1">DATEDIF(Feedback[[#This Row],[Date of Birth]],TODAY(),"Y")</f>
        <v>65</v>
      </c>
      <c r="N1265" t="s">
        <v>35</v>
      </c>
      <c r="O1265" t="s">
        <v>1991</v>
      </c>
      <c r="P1265">
        <v>3</v>
      </c>
      <c r="Q1265">
        <v>7</v>
      </c>
      <c r="R1265" t="s">
        <v>25</v>
      </c>
      <c r="S1265" t="s">
        <v>24</v>
      </c>
      <c r="T1265" t="s">
        <v>25</v>
      </c>
      <c r="U1265" t="s">
        <v>24</v>
      </c>
      <c r="V1265" t="s">
        <v>24</v>
      </c>
      <c r="W1265" t="s">
        <v>27</v>
      </c>
      <c r="X1265" t="s">
        <v>25</v>
      </c>
      <c r="Y1265" t="s">
        <v>26</v>
      </c>
      <c r="Z1265" s="6">
        <f>VLOOKUP(Feedback[[#This Row],[Staff attitude]],Rating_Range[],2,0)</f>
        <v>4</v>
      </c>
      <c r="AA1265" s="6">
        <f>VLOOKUP(Feedback[[#This Row],[Check-in Process]],Rating_Range[],2,0)</f>
        <v>3</v>
      </c>
      <c r="AB1265" s="6">
        <f>VLOOKUP(Feedback[[#This Row],[Room service]],Rating_Range[],2,0)</f>
        <v>4</v>
      </c>
      <c r="AC1265" s="6">
        <f>VLOOKUP(Feedback[[#This Row],[Room cleanliness]],Rating_Range[],2,0)</f>
        <v>3</v>
      </c>
      <c r="AD1265" s="6">
        <f>VLOOKUP(Feedback[[#This Row],[Food quality]],Rating_Range[],2,0)</f>
        <v>3</v>
      </c>
      <c r="AE1265" s="6">
        <f>VLOOKUP(Feedback[[#This Row],[Variety of food]],Rating_Range[],2,0)</f>
        <v>2</v>
      </c>
      <c r="AF1265" s="6">
        <f>VLOOKUP(Feedback[[#This Row],[Broadband &amp; TV]],Rating_Range[],2,0)</f>
        <v>4</v>
      </c>
      <c r="AG1265" s="6">
        <f>VLOOKUP(Feedback[[#This Row],[Gym]],Rating_Range[],2,0)</f>
        <v>1</v>
      </c>
      <c r="AH1265" s="6">
        <f>AVERAGE(Feedback[[#This Row],[S.A]:[Gymm]])</f>
        <v>3</v>
      </c>
      <c r="AI1265" s="6">
        <f>AVERAGE(Feedback[[#This Row],[S.A]:[C-I-P]])</f>
        <v>3.5</v>
      </c>
      <c r="AJ1265" s="6">
        <f>AVERAGE(Feedback[[#This Row],[RM_S]:[RM_C]])</f>
        <v>3.5</v>
      </c>
      <c r="AK1265" s="6">
        <f>AVERAGE(Feedback[[#This Row],[F_Q]:[Var_Food]])</f>
        <v>2.5</v>
      </c>
      <c r="AL1265" s="6">
        <f>AVERAGE(Feedback[[#This Row],[B &amp; TV]:[Gymm]])</f>
        <v>2.5</v>
      </c>
    </row>
    <row r="1266" spans="1:38" x14ac:dyDescent="0.3">
      <c r="A1266">
        <v>1265</v>
      </c>
      <c r="B1266" s="1">
        <v>44160</v>
      </c>
      <c r="C1266" s="1">
        <v>44186</v>
      </c>
      <c r="D1266" s="5">
        <f>INT(YEAR(Feedback[[#This Row],[Checkin Date]]))</f>
        <v>2020</v>
      </c>
      <c r="E1266" s="5" t="s">
        <v>2015</v>
      </c>
      <c r="F1266" s="5" t="str">
        <f>TEXT(Feedback[[#This Row],[Checkin Date]],"dddd")</f>
        <v>Wednesday</v>
      </c>
      <c r="G1266" s="5" t="str">
        <f>IF(OR(Feedback[[#This Row],[Checkin Day]]="Monday",Feedback[[#This Row],[Checkin Day]]="Tuesday",Feedback[[#This Row],[Checkin Day]]="Wednesday",Feedback[[#This Row],[Checkin Day]]="Thursday"),"Weekdays","Weekends")</f>
        <v>Weekdays</v>
      </c>
      <c r="H1266">
        <v>26</v>
      </c>
      <c r="I12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66" t="s">
        <v>1296</v>
      </c>
      <c r="K1266" t="s">
        <v>37</v>
      </c>
      <c r="L1266" s="1">
        <v>38986</v>
      </c>
      <c r="M1266" s="5">
        <f ca="1">DATEDIF(Feedback[[#This Row],[Date of Birth]],TODAY(),"Y")</f>
        <v>18</v>
      </c>
      <c r="N1266" t="s">
        <v>22</v>
      </c>
      <c r="O1266" t="s">
        <v>23</v>
      </c>
      <c r="P1266">
        <v>4</v>
      </c>
      <c r="Q1266">
        <v>9</v>
      </c>
      <c r="R1266" t="s">
        <v>25</v>
      </c>
      <c r="S1266" t="s">
        <v>25</v>
      </c>
      <c r="T1266" t="s">
        <v>25</v>
      </c>
      <c r="U1266" t="s">
        <v>27</v>
      </c>
      <c r="V1266" t="s">
        <v>27</v>
      </c>
      <c r="W1266" t="s">
        <v>28</v>
      </c>
      <c r="X1266" t="s">
        <v>26</v>
      </c>
      <c r="Y1266" t="s">
        <v>26</v>
      </c>
      <c r="Z1266" s="6">
        <f>VLOOKUP(Feedback[[#This Row],[Staff attitude]],Rating_Range[],2,0)</f>
        <v>4</v>
      </c>
      <c r="AA1266" s="6">
        <f>VLOOKUP(Feedback[[#This Row],[Check-in Process]],Rating_Range[],2,0)</f>
        <v>4</v>
      </c>
      <c r="AB1266" s="6">
        <f>VLOOKUP(Feedback[[#This Row],[Room service]],Rating_Range[],2,0)</f>
        <v>4</v>
      </c>
      <c r="AC1266" s="6">
        <f>VLOOKUP(Feedback[[#This Row],[Room cleanliness]],Rating_Range[],2,0)</f>
        <v>2</v>
      </c>
      <c r="AD1266" s="6">
        <f>VLOOKUP(Feedback[[#This Row],[Food quality]],Rating_Range[],2,0)</f>
        <v>2</v>
      </c>
      <c r="AE1266" s="6">
        <f>VLOOKUP(Feedback[[#This Row],[Variety of food]],Rating_Range[],2,0)</f>
        <v>5</v>
      </c>
      <c r="AF1266" s="6">
        <f>VLOOKUP(Feedback[[#This Row],[Broadband &amp; TV]],Rating_Range[],2,0)</f>
        <v>1</v>
      </c>
      <c r="AG1266" s="6">
        <f>VLOOKUP(Feedback[[#This Row],[Gym]],Rating_Range[],2,0)</f>
        <v>1</v>
      </c>
      <c r="AH1266" s="6">
        <f>AVERAGE(Feedback[[#This Row],[S.A]:[Gymm]])</f>
        <v>2.875</v>
      </c>
      <c r="AI1266" s="6">
        <f>AVERAGE(Feedback[[#This Row],[S.A]:[C-I-P]])</f>
        <v>4</v>
      </c>
      <c r="AJ1266" s="6">
        <f>AVERAGE(Feedback[[#This Row],[RM_S]:[RM_C]])</f>
        <v>3</v>
      </c>
      <c r="AK1266" s="6">
        <f>AVERAGE(Feedback[[#This Row],[F_Q]:[Var_Food]])</f>
        <v>3.5</v>
      </c>
      <c r="AL1266" s="6">
        <f>AVERAGE(Feedback[[#This Row],[B &amp; TV]:[Gymm]])</f>
        <v>1</v>
      </c>
    </row>
    <row r="1267" spans="1:38" x14ac:dyDescent="0.3">
      <c r="A1267">
        <v>1266</v>
      </c>
      <c r="B1267" s="1">
        <v>44420</v>
      </c>
      <c r="C1267" s="1">
        <v>44431</v>
      </c>
      <c r="D1267" s="5">
        <f>INT(YEAR(Feedback[[#This Row],[Checkin Date]]))</f>
        <v>2021</v>
      </c>
      <c r="E1267" s="5" t="s">
        <v>2012</v>
      </c>
      <c r="F1267" s="5" t="str">
        <f>TEXT(Feedback[[#This Row],[Checkin Date]],"dddd")</f>
        <v>Thursday</v>
      </c>
      <c r="G1267" s="5" t="str">
        <f>IF(OR(Feedback[[#This Row],[Checkin Day]]="Monday",Feedback[[#This Row],[Checkin Day]]="Tuesday",Feedback[[#This Row],[Checkin Day]]="Wednesday",Feedback[[#This Row],[Checkin Day]]="Thursday"),"Weekdays","Weekends")</f>
        <v>Weekdays</v>
      </c>
      <c r="H1267">
        <v>11</v>
      </c>
      <c r="I12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67" t="s">
        <v>1297</v>
      </c>
      <c r="K1267" t="s">
        <v>37</v>
      </c>
      <c r="L1267" s="1">
        <v>34790</v>
      </c>
      <c r="M1267" s="5">
        <f ca="1">DATEDIF(Feedback[[#This Row],[Date of Birth]],TODAY(),"Y")</f>
        <v>30</v>
      </c>
      <c r="N1267" t="s">
        <v>22</v>
      </c>
      <c r="O1267" t="s">
        <v>23</v>
      </c>
      <c r="P1267">
        <v>4</v>
      </c>
      <c r="Q1267">
        <v>9</v>
      </c>
      <c r="R1267" t="s">
        <v>25</v>
      </c>
      <c r="S1267" t="s">
        <v>25</v>
      </c>
      <c r="T1267" t="s">
        <v>25</v>
      </c>
      <c r="U1267" t="s">
        <v>27</v>
      </c>
      <c r="V1267" t="s">
        <v>26</v>
      </c>
      <c r="W1267" t="s">
        <v>26</v>
      </c>
      <c r="X1267" t="s">
        <v>26</v>
      </c>
      <c r="Y1267" t="s">
        <v>24</v>
      </c>
      <c r="Z1267" s="6">
        <f>VLOOKUP(Feedback[[#This Row],[Staff attitude]],Rating_Range[],2,0)</f>
        <v>4</v>
      </c>
      <c r="AA1267" s="6">
        <f>VLOOKUP(Feedback[[#This Row],[Check-in Process]],Rating_Range[],2,0)</f>
        <v>4</v>
      </c>
      <c r="AB1267" s="6">
        <f>VLOOKUP(Feedback[[#This Row],[Room service]],Rating_Range[],2,0)</f>
        <v>4</v>
      </c>
      <c r="AC1267" s="6">
        <f>VLOOKUP(Feedback[[#This Row],[Room cleanliness]],Rating_Range[],2,0)</f>
        <v>2</v>
      </c>
      <c r="AD1267" s="6">
        <f>VLOOKUP(Feedback[[#This Row],[Food quality]],Rating_Range[],2,0)</f>
        <v>1</v>
      </c>
      <c r="AE1267" s="6">
        <f>VLOOKUP(Feedback[[#This Row],[Variety of food]],Rating_Range[],2,0)</f>
        <v>1</v>
      </c>
      <c r="AF1267" s="6">
        <f>VLOOKUP(Feedback[[#This Row],[Broadband &amp; TV]],Rating_Range[],2,0)</f>
        <v>1</v>
      </c>
      <c r="AG1267" s="6">
        <f>VLOOKUP(Feedback[[#This Row],[Gym]],Rating_Range[],2,0)</f>
        <v>3</v>
      </c>
      <c r="AH1267" s="6">
        <f>AVERAGE(Feedback[[#This Row],[S.A]:[Gymm]])</f>
        <v>2.5</v>
      </c>
      <c r="AI1267" s="6">
        <f>AVERAGE(Feedback[[#This Row],[S.A]:[C-I-P]])</f>
        <v>4</v>
      </c>
      <c r="AJ1267" s="6">
        <f>AVERAGE(Feedback[[#This Row],[RM_S]:[RM_C]])</f>
        <v>3</v>
      </c>
      <c r="AK1267" s="6">
        <f>AVERAGE(Feedback[[#This Row],[F_Q]:[Var_Food]])</f>
        <v>1</v>
      </c>
      <c r="AL1267" s="6">
        <f>AVERAGE(Feedback[[#This Row],[B &amp; TV]:[Gymm]])</f>
        <v>2</v>
      </c>
    </row>
    <row r="1268" spans="1:38" x14ac:dyDescent="0.3">
      <c r="A1268">
        <v>1267</v>
      </c>
      <c r="B1268" s="1">
        <v>44085</v>
      </c>
      <c r="C1268" s="1">
        <v>44098</v>
      </c>
      <c r="D1268" s="5">
        <f>INT(YEAR(Feedback[[#This Row],[Checkin Date]]))</f>
        <v>2020</v>
      </c>
      <c r="E1268" s="5" t="s">
        <v>2019</v>
      </c>
      <c r="F1268" s="5" t="str">
        <f>TEXT(Feedback[[#This Row],[Checkin Date]],"dddd")</f>
        <v>Friday</v>
      </c>
      <c r="G1268" s="5" t="str">
        <f>IF(OR(Feedback[[#This Row],[Checkin Day]]="Monday",Feedback[[#This Row],[Checkin Day]]="Tuesday",Feedback[[#This Row],[Checkin Day]]="Wednesday",Feedback[[#This Row],[Checkin Day]]="Thursday"),"Weekdays","Weekends")</f>
        <v>Weekends</v>
      </c>
      <c r="H1268">
        <v>13</v>
      </c>
      <c r="I12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68" t="s">
        <v>1298</v>
      </c>
      <c r="K1268" t="s">
        <v>37</v>
      </c>
      <c r="L1268" s="1">
        <v>25902</v>
      </c>
      <c r="M1268" s="5">
        <f ca="1">DATEDIF(Feedback[[#This Row],[Date of Birth]],TODAY(),"Y")</f>
        <v>54</v>
      </c>
      <c r="N1268" t="s">
        <v>22</v>
      </c>
      <c r="O1268" t="s">
        <v>1992</v>
      </c>
      <c r="P1268">
        <v>3</v>
      </c>
      <c r="Q1268">
        <v>8</v>
      </c>
      <c r="R1268" t="s">
        <v>25</v>
      </c>
      <c r="S1268" t="s">
        <v>28</v>
      </c>
      <c r="T1268" t="s">
        <v>28</v>
      </c>
      <c r="U1268" t="s">
        <v>26</v>
      </c>
      <c r="V1268" t="s">
        <v>25</v>
      </c>
      <c r="W1268" t="s">
        <v>28</v>
      </c>
      <c r="X1268" t="s">
        <v>25</v>
      </c>
      <c r="Y1268" t="s">
        <v>25</v>
      </c>
      <c r="Z1268" s="6">
        <f>VLOOKUP(Feedback[[#This Row],[Staff attitude]],Rating_Range[],2,0)</f>
        <v>4</v>
      </c>
      <c r="AA1268" s="6">
        <f>VLOOKUP(Feedback[[#This Row],[Check-in Process]],Rating_Range[],2,0)</f>
        <v>5</v>
      </c>
      <c r="AB1268" s="6">
        <f>VLOOKUP(Feedback[[#This Row],[Room service]],Rating_Range[],2,0)</f>
        <v>5</v>
      </c>
      <c r="AC1268" s="6">
        <f>VLOOKUP(Feedback[[#This Row],[Room cleanliness]],Rating_Range[],2,0)</f>
        <v>1</v>
      </c>
      <c r="AD1268" s="6">
        <f>VLOOKUP(Feedback[[#This Row],[Food quality]],Rating_Range[],2,0)</f>
        <v>4</v>
      </c>
      <c r="AE1268" s="6">
        <f>VLOOKUP(Feedback[[#This Row],[Variety of food]],Rating_Range[],2,0)</f>
        <v>5</v>
      </c>
      <c r="AF1268" s="6">
        <f>VLOOKUP(Feedback[[#This Row],[Broadband &amp; TV]],Rating_Range[],2,0)</f>
        <v>4</v>
      </c>
      <c r="AG1268" s="6">
        <f>VLOOKUP(Feedback[[#This Row],[Gym]],Rating_Range[],2,0)</f>
        <v>4</v>
      </c>
      <c r="AH1268" s="6">
        <f>AVERAGE(Feedback[[#This Row],[S.A]:[Gymm]])</f>
        <v>4</v>
      </c>
      <c r="AI1268" s="6">
        <f>AVERAGE(Feedback[[#This Row],[S.A]:[C-I-P]])</f>
        <v>4.5</v>
      </c>
      <c r="AJ1268" s="6">
        <f>AVERAGE(Feedback[[#This Row],[RM_S]:[RM_C]])</f>
        <v>3</v>
      </c>
      <c r="AK1268" s="6">
        <f>AVERAGE(Feedback[[#This Row],[F_Q]:[Var_Food]])</f>
        <v>4.5</v>
      </c>
      <c r="AL1268" s="6">
        <f>AVERAGE(Feedback[[#This Row],[B &amp; TV]:[Gymm]])</f>
        <v>4</v>
      </c>
    </row>
    <row r="1269" spans="1:38" x14ac:dyDescent="0.3">
      <c r="A1269">
        <v>1268</v>
      </c>
      <c r="B1269" s="1">
        <v>44280</v>
      </c>
      <c r="C1269" s="1">
        <v>44290</v>
      </c>
      <c r="D1269" s="5">
        <f>INT(YEAR(Feedback[[#This Row],[Checkin Date]]))</f>
        <v>2021</v>
      </c>
      <c r="E1269" s="5" t="s">
        <v>2017</v>
      </c>
      <c r="F1269" s="5" t="str">
        <f>TEXT(Feedback[[#This Row],[Checkin Date]],"dddd")</f>
        <v>Thursday</v>
      </c>
      <c r="G1269" s="5" t="str">
        <f>IF(OR(Feedback[[#This Row],[Checkin Day]]="Monday",Feedback[[#This Row],[Checkin Day]]="Tuesday",Feedback[[#This Row],[Checkin Day]]="Wednesday",Feedback[[#This Row],[Checkin Day]]="Thursday"),"Weekdays","Weekends")</f>
        <v>Weekdays</v>
      </c>
      <c r="H1269">
        <v>10</v>
      </c>
      <c r="I12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69" t="s">
        <v>1299</v>
      </c>
      <c r="K1269" t="s">
        <v>37</v>
      </c>
      <c r="L1269" s="1">
        <v>33297</v>
      </c>
      <c r="M1269" s="5">
        <f ca="1">DATEDIF(Feedback[[#This Row],[Date of Birth]],TODAY(),"Y")</f>
        <v>34</v>
      </c>
      <c r="N1269" t="s">
        <v>22</v>
      </c>
      <c r="O1269" t="s">
        <v>23</v>
      </c>
      <c r="P1269">
        <v>2</v>
      </c>
      <c r="Q1269">
        <v>5</v>
      </c>
      <c r="R1269" t="s">
        <v>25</v>
      </c>
      <c r="S1269" t="s">
        <v>25</v>
      </c>
      <c r="T1269" t="s">
        <v>25</v>
      </c>
      <c r="U1269" t="s">
        <v>25</v>
      </c>
      <c r="V1269" t="s">
        <v>26</v>
      </c>
      <c r="W1269" t="s">
        <v>26</v>
      </c>
      <c r="X1269" t="s">
        <v>26</v>
      </c>
      <c r="Y1269" t="s">
        <v>26</v>
      </c>
      <c r="Z1269" s="6">
        <f>VLOOKUP(Feedback[[#This Row],[Staff attitude]],Rating_Range[],2,0)</f>
        <v>4</v>
      </c>
      <c r="AA1269" s="6">
        <f>VLOOKUP(Feedback[[#This Row],[Check-in Process]],Rating_Range[],2,0)</f>
        <v>4</v>
      </c>
      <c r="AB1269" s="6">
        <f>VLOOKUP(Feedback[[#This Row],[Room service]],Rating_Range[],2,0)</f>
        <v>4</v>
      </c>
      <c r="AC1269" s="6">
        <f>VLOOKUP(Feedback[[#This Row],[Room cleanliness]],Rating_Range[],2,0)</f>
        <v>4</v>
      </c>
      <c r="AD1269" s="6">
        <f>VLOOKUP(Feedback[[#This Row],[Food quality]],Rating_Range[],2,0)</f>
        <v>1</v>
      </c>
      <c r="AE1269" s="6">
        <f>VLOOKUP(Feedback[[#This Row],[Variety of food]],Rating_Range[],2,0)</f>
        <v>1</v>
      </c>
      <c r="AF1269" s="6">
        <f>VLOOKUP(Feedback[[#This Row],[Broadband &amp; TV]],Rating_Range[],2,0)</f>
        <v>1</v>
      </c>
      <c r="AG1269" s="6">
        <f>VLOOKUP(Feedback[[#This Row],[Gym]],Rating_Range[],2,0)</f>
        <v>1</v>
      </c>
      <c r="AH1269" s="6">
        <f>AVERAGE(Feedback[[#This Row],[S.A]:[Gymm]])</f>
        <v>2.5</v>
      </c>
      <c r="AI1269" s="6">
        <f>AVERAGE(Feedback[[#This Row],[S.A]:[C-I-P]])</f>
        <v>4</v>
      </c>
      <c r="AJ1269" s="6">
        <f>AVERAGE(Feedback[[#This Row],[RM_S]:[RM_C]])</f>
        <v>4</v>
      </c>
      <c r="AK1269" s="6">
        <f>AVERAGE(Feedback[[#This Row],[F_Q]:[Var_Food]])</f>
        <v>1</v>
      </c>
      <c r="AL1269" s="6">
        <f>AVERAGE(Feedback[[#This Row],[B &amp; TV]:[Gymm]])</f>
        <v>1</v>
      </c>
    </row>
    <row r="1270" spans="1:38" x14ac:dyDescent="0.3">
      <c r="A1270">
        <v>1269</v>
      </c>
      <c r="B1270" s="1">
        <v>44641</v>
      </c>
      <c r="C1270" s="1">
        <v>44649</v>
      </c>
      <c r="D1270" s="5">
        <f>INT(YEAR(Feedback[[#This Row],[Checkin Date]]))</f>
        <v>2022</v>
      </c>
      <c r="E1270" s="5" t="s">
        <v>2017</v>
      </c>
      <c r="F1270" s="5" t="str">
        <f>TEXT(Feedback[[#This Row],[Checkin Date]],"dddd")</f>
        <v>Monday</v>
      </c>
      <c r="G1270" s="5" t="str">
        <f>IF(OR(Feedback[[#This Row],[Checkin Day]]="Monday",Feedback[[#This Row],[Checkin Day]]="Tuesday",Feedback[[#This Row],[Checkin Day]]="Wednesday",Feedback[[#This Row],[Checkin Day]]="Thursday"),"Weekdays","Weekends")</f>
        <v>Weekdays</v>
      </c>
      <c r="H1270">
        <v>8</v>
      </c>
      <c r="I12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70" t="s">
        <v>1300</v>
      </c>
      <c r="K1270" t="s">
        <v>21</v>
      </c>
      <c r="L1270" s="1">
        <v>28955</v>
      </c>
      <c r="M1270" s="5">
        <f ca="1">DATEDIF(Feedback[[#This Row],[Date of Birth]],TODAY(),"Y")</f>
        <v>46</v>
      </c>
      <c r="N1270" t="s">
        <v>35</v>
      </c>
      <c r="O1270" t="s">
        <v>1995</v>
      </c>
      <c r="P1270">
        <v>1</v>
      </c>
      <c r="Q1270">
        <v>9</v>
      </c>
      <c r="R1270" t="s">
        <v>24</v>
      </c>
      <c r="S1270" t="s">
        <v>28</v>
      </c>
      <c r="T1270" t="s">
        <v>26</v>
      </c>
      <c r="U1270" t="s">
        <v>28</v>
      </c>
      <c r="V1270" t="s">
        <v>24</v>
      </c>
      <c r="W1270" t="s">
        <v>27</v>
      </c>
      <c r="X1270" t="s">
        <v>26</v>
      </c>
      <c r="Y1270" t="s">
        <v>24</v>
      </c>
      <c r="Z1270" s="6">
        <f>VLOOKUP(Feedback[[#This Row],[Staff attitude]],Rating_Range[],2,0)</f>
        <v>3</v>
      </c>
      <c r="AA1270" s="6">
        <f>VLOOKUP(Feedback[[#This Row],[Check-in Process]],Rating_Range[],2,0)</f>
        <v>5</v>
      </c>
      <c r="AB1270" s="6">
        <f>VLOOKUP(Feedback[[#This Row],[Room service]],Rating_Range[],2,0)</f>
        <v>1</v>
      </c>
      <c r="AC1270" s="6">
        <f>VLOOKUP(Feedback[[#This Row],[Room cleanliness]],Rating_Range[],2,0)</f>
        <v>5</v>
      </c>
      <c r="AD1270" s="6">
        <f>VLOOKUP(Feedback[[#This Row],[Food quality]],Rating_Range[],2,0)</f>
        <v>3</v>
      </c>
      <c r="AE1270" s="6">
        <f>VLOOKUP(Feedback[[#This Row],[Variety of food]],Rating_Range[],2,0)</f>
        <v>2</v>
      </c>
      <c r="AF1270" s="6">
        <f>VLOOKUP(Feedback[[#This Row],[Broadband &amp; TV]],Rating_Range[],2,0)</f>
        <v>1</v>
      </c>
      <c r="AG1270" s="6">
        <f>VLOOKUP(Feedback[[#This Row],[Gym]],Rating_Range[],2,0)</f>
        <v>3</v>
      </c>
      <c r="AH1270" s="6">
        <f>AVERAGE(Feedback[[#This Row],[S.A]:[Gymm]])</f>
        <v>2.875</v>
      </c>
      <c r="AI1270" s="6">
        <f>AVERAGE(Feedback[[#This Row],[S.A]:[C-I-P]])</f>
        <v>4</v>
      </c>
      <c r="AJ1270" s="6">
        <f>AVERAGE(Feedback[[#This Row],[RM_S]:[RM_C]])</f>
        <v>3</v>
      </c>
      <c r="AK1270" s="6">
        <f>AVERAGE(Feedback[[#This Row],[F_Q]:[Var_Food]])</f>
        <v>2.5</v>
      </c>
      <c r="AL1270" s="6">
        <f>AVERAGE(Feedback[[#This Row],[B &amp; TV]:[Gymm]])</f>
        <v>2</v>
      </c>
    </row>
    <row r="1271" spans="1:38" x14ac:dyDescent="0.3">
      <c r="A1271">
        <v>1270</v>
      </c>
      <c r="B1271" s="1">
        <v>44284</v>
      </c>
      <c r="C1271" s="1">
        <v>44302</v>
      </c>
      <c r="D1271" s="5">
        <f>INT(YEAR(Feedback[[#This Row],[Checkin Date]]))</f>
        <v>2021</v>
      </c>
      <c r="E1271" s="5" t="s">
        <v>2017</v>
      </c>
      <c r="F1271" s="5" t="str">
        <f>TEXT(Feedback[[#This Row],[Checkin Date]],"dddd")</f>
        <v>Monday</v>
      </c>
      <c r="G1271" s="5" t="str">
        <f>IF(OR(Feedback[[#This Row],[Checkin Day]]="Monday",Feedback[[#This Row],[Checkin Day]]="Tuesday",Feedback[[#This Row],[Checkin Day]]="Wednesday",Feedback[[#This Row],[Checkin Day]]="Thursday"),"Weekdays","Weekends")</f>
        <v>Weekdays</v>
      </c>
      <c r="H1271">
        <v>18</v>
      </c>
      <c r="I12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71" t="s">
        <v>1301</v>
      </c>
      <c r="K1271" t="s">
        <v>21</v>
      </c>
      <c r="L1271" s="1">
        <v>20462</v>
      </c>
      <c r="M1271" s="5">
        <f ca="1">DATEDIF(Feedback[[#This Row],[Date of Birth]],TODAY(),"Y")</f>
        <v>69</v>
      </c>
      <c r="N1271" t="s">
        <v>22</v>
      </c>
      <c r="O1271" t="s">
        <v>23</v>
      </c>
      <c r="P1271">
        <v>4</v>
      </c>
      <c r="Q1271">
        <v>9</v>
      </c>
      <c r="R1271" t="s">
        <v>25</v>
      </c>
      <c r="S1271" t="s">
        <v>24</v>
      </c>
      <c r="T1271" t="s">
        <v>24</v>
      </c>
      <c r="U1271" t="s">
        <v>25</v>
      </c>
      <c r="V1271" t="s">
        <v>27</v>
      </c>
      <c r="W1271" t="s">
        <v>27</v>
      </c>
      <c r="X1271" t="s">
        <v>28</v>
      </c>
      <c r="Y1271" t="s">
        <v>28</v>
      </c>
      <c r="Z1271" s="6">
        <f>VLOOKUP(Feedback[[#This Row],[Staff attitude]],Rating_Range[],2,0)</f>
        <v>4</v>
      </c>
      <c r="AA1271" s="6">
        <f>VLOOKUP(Feedback[[#This Row],[Check-in Process]],Rating_Range[],2,0)</f>
        <v>3</v>
      </c>
      <c r="AB1271" s="6">
        <f>VLOOKUP(Feedback[[#This Row],[Room service]],Rating_Range[],2,0)</f>
        <v>3</v>
      </c>
      <c r="AC1271" s="6">
        <f>VLOOKUP(Feedback[[#This Row],[Room cleanliness]],Rating_Range[],2,0)</f>
        <v>4</v>
      </c>
      <c r="AD1271" s="6">
        <f>VLOOKUP(Feedback[[#This Row],[Food quality]],Rating_Range[],2,0)</f>
        <v>2</v>
      </c>
      <c r="AE1271" s="6">
        <f>VLOOKUP(Feedback[[#This Row],[Variety of food]],Rating_Range[],2,0)</f>
        <v>2</v>
      </c>
      <c r="AF1271" s="6">
        <f>VLOOKUP(Feedback[[#This Row],[Broadband &amp; TV]],Rating_Range[],2,0)</f>
        <v>5</v>
      </c>
      <c r="AG1271" s="6">
        <f>VLOOKUP(Feedback[[#This Row],[Gym]],Rating_Range[],2,0)</f>
        <v>5</v>
      </c>
      <c r="AH1271" s="6">
        <f>AVERAGE(Feedback[[#This Row],[S.A]:[Gymm]])</f>
        <v>3.5</v>
      </c>
      <c r="AI1271" s="6">
        <f>AVERAGE(Feedback[[#This Row],[S.A]:[C-I-P]])</f>
        <v>3.5</v>
      </c>
      <c r="AJ1271" s="6">
        <f>AVERAGE(Feedback[[#This Row],[RM_S]:[RM_C]])</f>
        <v>3.5</v>
      </c>
      <c r="AK1271" s="6">
        <f>AVERAGE(Feedback[[#This Row],[F_Q]:[Var_Food]])</f>
        <v>2</v>
      </c>
      <c r="AL1271" s="6">
        <f>AVERAGE(Feedback[[#This Row],[B &amp; TV]:[Gymm]])</f>
        <v>5</v>
      </c>
    </row>
    <row r="1272" spans="1:38" x14ac:dyDescent="0.3">
      <c r="A1272">
        <v>1271</v>
      </c>
      <c r="B1272" s="1">
        <v>44052</v>
      </c>
      <c r="C1272" s="1">
        <v>44078</v>
      </c>
      <c r="D1272" s="5">
        <f>INT(YEAR(Feedback[[#This Row],[Checkin Date]]))</f>
        <v>2020</v>
      </c>
      <c r="E1272" s="5" t="s">
        <v>2012</v>
      </c>
      <c r="F1272" s="5" t="str">
        <f>TEXT(Feedback[[#This Row],[Checkin Date]],"dddd")</f>
        <v>Sunday</v>
      </c>
      <c r="G1272" s="5" t="str">
        <f>IF(OR(Feedback[[#This Row],[Checkin Day]]="Monday",Feedback[[#This Row],[Checkin Day]]="Tuesday",Feedback[[#This Row],[Checkin Day]]="Wednesday",Feedback[[#This Row],[Checkin Day]]="Thursday"),"Weekdays","Weekends")</f>
        <v>Weekends</v>
      </c>
      <c r="H1272">
        <v>26</v>
      </c>
      <c r="I12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72" t="s">
        <v>1302</v>
      </c>
      <c r="K1272" t="s">
        <v>37</v>
      </c>
      <c r="L1272" s="1">
        <v>28513</v>
      </c>
      <c r="M1272" s="5">
        <f ca="1">DATEDIF(Feedback[[#This Row],[Date of Birth]],TODAY(),"Y")</f>
        <v>47</v>
      </c>
      <c r="N1272" t="s">
        <v>31</v>
      </c>
      <c r="O1272" t="s">
        <v>1990</v>
      </c>
      <c r="P1272">
        <v>5</v>
      </c>
      <c r="Q1272">
        <v>9</v>
      </c>
      <c r="R1272" t="s">
        <v>27</v>
      </c>
      <c r="S1272" t="s">
        <v>27</v>
      </c>
      <c r="T1272" t="s">
        <v>25</v>
      </c>
      <c r="U1272" t="s">
        <v>24</v>
      </c>
      <c r="V1272" t="s">
        <v>28</v>
      </c>
      <c r="W1272" t="s">
        <v>26</v>
      </c>
      <c r="X1272" t="s">
        <v>24</v>
      </c>
      <c r="Y1272" t="s">
        <v>25</v>
      </c>
      <c r="Z1272" s="6">
        <f>VLOOKUP(Feedback[[#This Row],[Staff attitude]],Rating_Range[],2,0)</f>
        <v>2</v>
      </c>
      <c r="AA1272" s="6">
        <f>VLOOKUP(Feedback[[#This Row],[Check-in Process]],Rating_Range[],2,0)</f>
        <v>2</v>
      </c>
      <c r="AB1272" s="6">
        <f>VLOOKUP(Feedback[[#This Row],[Room service]],Rating_Range[],2,0)</f>
        <v>4</v>
      </c>
      <c r="AC1272" s="6">
        <f>VLOOKUP(Feedback[[#This Row],[Room cleanliness]],Rating_Range[],2,0)</f>
        <v>3</v>
      </c>
      <c r="AD1272" s="6">
        <f>VLOOKUP(Feedback[[#This Row],[Food quality]],Rating_Range[],2,0)</f>
        <v>5</v>
      </c>
      <c r="AE1272" s="6">
        <f>VLOOKUP(Feedback[[#This Row],[Variety of food]],Rating_Range[],2,0)</f>
        <v>1</v>
      </c>
      <c r="AF1272" s="6">
        <f>VLOOKUP(Feedback[[#This Row],[Broadband &amp; TV]],Rating_Range[],2,0)</f>
        <v>3</v>
      </c>
      <c r="AG1272" s="6">
        <f>VLOOKUP(Feedback[[#This Row],[Gym]],Rating_Range[],2,0)</f>
        <v>4</v>
      </c>
      <c r="AH1272" s="6">
        <f>AVERAGE(Feedback[[#This Row],[S.A]:[Gymm]])</f>
        <v>3</v>
      </c>
      <c r="AI1272" s="6">
        <f>AVERAGE(Feedback[[#This Row],[S.A]:[C-I-P]])</f>
        <v>2</v>
      </c>
      <c r="AJ1272" s="6">
        <f>AVERAGE(Feedback[[#This Row],[RM_S]:[RM_C]])</f>
        <v>3.5</v>
      </c>
      <c r="AK1272" s="6">
        <f>AVERAGE(Feedback[[#This Row],[F_Q]:[Var_Food]])</f>
        <v>3</v>
      </c>
      <c r="AL1272" s="6">
        <f>AVERAGE(Feedback[[#This Row],[B &amp; TV]:[Gymm]])</f>
        <v>3.5</v>
      </c>
    </row>
    <row r="1273" spans="1:38" x14ac:dyDescent="0.3">
      <c r="A1273">
        <v>1272</v>
      </c>
      <c r="B1273" s="1">
        <v>44084</v>
      </c>
      <c r="C1273" s="1">
        <v>44108</v>
      </c>
      <c r="D1273" s="5">
        <f>INT(YEAR(Feedback[[#This Row],[Checkin Date]]))</f>
        <v>2020</v>
      </c>
      <c r="E1273" s="5" t="s">
        <v>2019</v>
      </c>
      <c r="F1273" s="5" t="str">
        <f>TEXT(Feedback[[#This Row],[Checkin Date]],"dddd")</f>
        <v>Thursday</v>
      </c>
      <c r="G1273" s="5" t="str">
        <f>IF(OR(Feedback[[#This Row],[Checkin Day]]="Monday",Feedback[[#This Row],[Checkin Day]]="Tuesday",Feedback[[#This Row],[Checkin Day]]="Wednesday",Feedback[[#This Row],[Checkin Day]]="Thursday"),"Weekdays","Weekends")</f>
        <v>Weekdays</v>
      </c>
      <c r="H1273">
        <v>24</v>
      </c>
      <c r="I12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73" t="s">
        <v>1303</v>
      </c>
      <c r="K1273" t="s">
        <v>37</v>
      </c>
      <c r="L1273" s="1">
        <v>23126</v>
      </c>
      <c r="M1273" s="5">
        <f ca="1">DATEDIF(Feedback[[#This Row],[Date of Birth]],TODAY(),"Y")</f>
        <v>62</v>
      </c>
      <c r="N1273" t="s">
        <v>31</v>
      </c>
      <c r="O1273" t="s">
        <v>1993</v>
      </c>
      <c r="P1273">
        <v>5</v>
      </c>
      <c r="Q1273">
        <v>8</v>
      </c>
      <c r="R1273" t="s">
        <v>24</v>
      </c>
      <c r="S1273" t="s">
        <v>28</v>
      </c>
      <c r="T1273" t="s">
        <v>24</v>
      </c>
      <c r="U1273" t="s">
        <v>25</v>
      </c>
      <c r="V1273" t="s">
        <v>26</v>
      </c>
      <c r="W1273" t="s">
        <v>25</v>
      </c>
      <c r="X1273" t="s">
        <v>28</v>
      </c>
      <c r="Y1273" t="s">
        <v>28</v>
      </c>
      <c r="Z1273" s="6">
        <f>VLOOKUP(Feedback[[#This Row],[Staff attitude]],Rating_Range[],2,0)</f>
        <v>3</v>
      </c>
      <c r="AA1273" s="6">
        <f>VLOOKUP(Feedback[[#This Row],[Check-in Process]],Rating_Range[],2,0)</f>
        <v>5</v>
      </c>
      <c r="AB1273" s="6">
        <f>VLOOKUP(Feedback[[#This Row],[Room service]],Rating_Range[],2,0)</f>
        <v>3</v>
      </c>
      <c r="AC1273" s="6">
        <f>VLOOKUP(Feedback[[#This Row],[Room cleanliness]],Rating_Range[],2,0)</f>
        <v>4</v>
      </c>
      <c r="AD1273" s="6">
        <f>VLOOKUP(Feedback[[#This Row],[Food quality]],Rating_Range[],2,0)</f>
        <v>1</v>
      </c>
      <c r="AE1273" s="6">
        <f>VLOOKUP(Feedback[[#This Row],[Variety of food]],Rating_Range[],2,0)</f>
        <v>4</v>
      </c>
      <c r="AF1273" s="6">
        <f>VLOOKUP(Feedback[[#This Row],[Broadband &amp; TV]],Rating_Range[],2,0)</f>
        <v>5</v>
      </c>
      <c r="AG1273" s="6">
        <f>VLOOKUP(Feedback[[#This Row],[Gym]],Rating_Range[],2,0)</f>
        <v>5</v>
      </c>
      <c r="AH1273" s="6">
        <f>AVERAGE(Feedback[[#This Row],[S.A]:[Gymm]])</f>
        <v>3.75</v>
      </c>
      <c r="AI1273" s="6">
        <f>AVERAGE(Feedback[[#This Row],[S.A]:[C-I-P]])</f>
        <v>4</v>
      </c>
      <c r="AJ1273" s="6">
        <f>AVERAGE(Feedback[[#This Row],[RM_S]:[RM_C]])</f>
        <v>3.5</v>
      </c>
      <c r="AK1273" s="6">
        <f>AVERAGE(Feedback[[#This Row],[F_Q]:[Var_Food]])</f>
        <v>2.5</v>
      </c>
      <c r="AL1273" s="6">
        <f>AVERAGE(Feedback[[#This Row],[B &amp; TV]:[Gymm]])</f>
        <v>5</v>
      </c>
    </row>
    <row r="1274" spans="1:38" x14ac:dyDescent="0.3">
      <c r="A1274">
        <v>1273</v>
      </c>
      <c r="B1274" s="1">
        <v>43870</v>
      </c>
      <c r="C1274" s="1">
        <v>43887</v>
      </c>
      <c r="D1274" s="5">
        <f>INT(YEAR(Feedback[[#This Row],[Checkin Date]]))</f>
        <v>2020</v>
      </c>
      <c r="E1274" s="5" t="s">
        <v>2018</v>
      </c>
      <c r="F1274" s="5" t="str">
        <f>TEXT(Feedback[[#This Row],[Checkin Date]],"dddd")</f>
        <v>Sunday</v>
      </c>
      <c r="G1274" s="5" t="str">
        <f>IF(OR(Feedback[[#This Row],[Checkin Day]]="Monday",Feedback[[#This Row],[Checkin Day]]="Tuesday",Feedback[[#This Row],[Checkin Day]]="Wednesday",Feedback[[#This Row],[Checkin Day]]="Thursday"),"Weekdays","Weekends")</f>
        <v>Weekends</v>
      </c>
      <c r="H1274">
        <v>17</v>
      </c>
      <c r="I12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74" t="s">
        <v>1304</v>
      </c>
      <c r="K1274" t="s">
        <v>21</v>
      </c>
      <c r="L1274" s="1">
        <v>21994</v>
      </c>
      <c r="M1274" s="5">
        <f ca="1">DATEDIF(Feedback[[#This Row],[Date of Birth]],TODAY(),"Y")</f>
        <v>65</v>
      </c>
      <c r="N1274" t="s">
        <v>53</v>
      </c>
      <c r="O1274" t="s">
        <v>1995</v>
      </c>
      <c r="P1274">
        <v>1</v>
      </c>
      <c r="Q1274">
        <v>7</v>
      </c>
      <c r="R1274" t="s">
        <v>24</v>
      </c>
      <c r="S1274" t="s">
        <v>26</v>
      </c>
      <c r="T1274" t="s">
        <v>25</v>
      </c>
      <c r="U1274" t="s">
        <v>26</v>
      </c>
      <c r="V1274" t="s">
        <v>26</v>
      </c>
      <c r="W1274" t="s">
        <v>26</v>
      </c>
      <c r="X1274" t="s">
        <v>26</v>
      </c>
      <c r="Y1274" t="s">
        <v>28</v>
      </c>
      <c r="Z1274" s="6">
        <f>VLOOKUP(Feedback[[#This Row],[Staff attitude]],Rating_Range[],2,0)</f>
        <v>3</v>
      </c>
      <c r="AA1274" s="6">
        <f>VLOOKUP(Feedback[[#This Row],[Check-in Process]],Rating_Range[],2,0)</f>
        <v>1</v>
      </c>
      <c r="AB1274" s="6">
        <f>VLOOKUP(Feedback[[#This Row],[Room service]],Rating_Range[],2,0)</f>
        <v>4</v>
      </c>
      <c r="AC1274" s="6">
        <f>VLOOKUP(Feedback[[#This Row],[Room cleanliness]],Rating_Range[],2,0)</f>
        <v>1</v>
      </c>
      <c r="AD1274" s="6">
        <f>VLOOKUP(Feedback[[#This Row],[Food quality]],Rating_Range[],2,0)</f>
        <v>1</v>
      </c>
      <c r="AE1274" s="6">
        <f>VLOOKUP(Feedback[[#This Row],[Variety of food]],Rating_Range[],2,0)</f>
        <v>1</v>
      </c>
      <c r="AF1274" s="6">
        <f>VLOOKUP(Feedback[[#This Row],[Broadband &amp; TV]],Rating_Range[],2,0)</f>
        <v>1</v>
      </c>
      <c r="AG1274" s="6">
        <f>VLOOKUP(Feedback[[#This Row],[Gym]],Rating_Range[],2,0)</f>
        <v>5</v>
      </c>
      <c r="AH1274" s="6">
        <f>AVERAGE(Feedback[[#This Row],[S.A]:[Gymm]])</f>
        <v>2.125</v>
      </c>
      <c r="AI1274" s="6">
        <f>AVERAGE(Feedback[[#This Row],[S.A]:[C-I-P]])</f>
        <v>2</v>
      </c>
      <c r="AJ1274" s="6">
        <f>AVERAGE(Feedback[[#This Row],[RM_S]:[RM_C]])</f>
        <v>2.5</v>
      </c>
      <c r="AK1274" s="6">
        <f>AVERAGE(Feedback[[#This Row],[F_Q]:[Var_Food]])</f>
        <v>1</v>
      </c>
      <c r="AL1274" s="6">
        <f>AVERAGE(Feedback[[#This Row],[B &amp; TV]:[Gymm]])</f>
        <v>3</v>
      </c>
    </row>
    <row r="1275" spans="1:38" x14ac:dyDescent="0.3">
      <c r="A1275">
        <v>1274</v>
      </c>
      <c r="B1275" s="1">
        <v>44492</v>
      </c>
      <c r="C1275" s="1">
        <v>44498</v>
      </c>
      <c r="D1275" s="5">
        <f>INT(YEAR(Feedback[[#This Row],[Checkin Date]]))</f>
        <v>2021</v>
      </c>
      <c r="E1275" s="5" t="s">
        <v>2013</v>
      </c>
      <c r="F1275" s="5" t="str">
        <f>TEXT(Feedback[[#This Row],[Checkin Date]],"dddd")</f>
        <v>Saturday</v>
      </c>
      <c r="G1275" s="5" t="str">
        <f>IF(OR(Feedback[[#This Row],[Checkin Day]]="Monday",Feedback[[#This Row],[Checkin Day]]="Tuesday",Feedback[[#This Row],[Checkin Day]]="Wednesday",Feedback[[#This Row],[Checkin Day]]="Thursday"),"Weekdays","Weekends")</f>
        <v>Weekends</v>
      </c>
      <c r="H1275">
        <v>6</v>
      </c>
      <c r="I12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75" t="s">
        <v>1305</v>
      </c>
      <c r="K1275" t="s">
        <v>21</v>
      </c>
      <c r="L1275" s="1">
        <v>27573</v>
      </c>
      <c r="M1275" s="5">
        <f ca="1">DATEDIF(Feedback[[#This Row],[Date of Birth]],TODAY(),"Y")</f>
        <v>50</v>
      </c>
      <c r="N1275" t="s">
        <v>22</v>
      </c>
      <c r="O1275" t="s">
        <v>23</v>
      </c>
      <c r="P1275">
        <v>5</v>
      </c>
      <c r="Q1275">
        <v>9</v>
      </c>
      <c r="R1275" t="s">
        <v>25</v>
      </c>
      <c r="S1275" t="s">
        <v>28</v>
      </c>
      <c r="T1275" t="s">
        <v>24</v>
      </c>
      <c r="U1275" t="s">
        <v>27</v>
      </c>
      <c r="V1275" t="s">
        <v>26</v>
      </c>
      <c r="W1275" t="s">
        <v>26</v>
      </c>
      <c r="X1275" t="s">
        <v>28</v>
      </c>
      <c r="Y1275" t="s">
        <v>27</v>
      </c>
      <c r="Z1275" s="6">
        <f>VLOOKUP(Feedback[[#This Row],[Staff attitude]],Rating_Range[],2,0)</f>
        <v>4</v>
      </c>
      <c r="AA1275" s="6">
        <f>VLOOKUP(Feedback[[#This Row],[Check-in Process]],Rating_Range[],2,0)</f>
        <v>5</v>
      </c>
      <c r="AB1275" s="6">
        <f>VLOOKUP(Feedback[[#This Row],[Room service]],Rating_Range[],2,0)</f>
        <v>3</v>
      </c>
      <c r="AC1275" s="6">
        <f>VLOOKUP(Feedback[[#This Row],[Room cleanliness]],Rating_Range[],2,0)</f>
        <v>2</v>
      </c>
      <c r="AD1275" s="6">
        <f>VLOOKUP(Feedback[[#This Row],[Food quality]],Rating_Range[],2,0)</f>
        <v>1</v>
      </c>
      <c r="AE1275" s="6">
        <f>VLOOKUP(Feedback[[#This Row],[Variety of food]],Rating_Range[],2,0)</f>
        <v>1</v>
      </c>
      <c r="AF1275" s="6">
        <f>VLOOKUP(Feedback[[#This Row],[Broadband &amp; TV]],Rating_Range[],2,0)</f>
        <v>5</v>
      </c>
      <c r="AG1275" s="6">
        <f>VLOOKUP(Feedback[[#This Row],[Gym]],Rating_Range[],2,0)</f>
        <v>2</v>
      </c>
      <c r="AH1275" s="6">
        <f>AVERAGE(Feedback[[#This Row],[S.A]:[Gymm]])</f>
        <v>2.875</v>
      </c>
      <c r="AI1275" s="6">
        <f>AVERAGE(Feedback[[#This Row],[S.A]:[C-I-P]])</f>
        <v>4.5</v>
      </c>
      <c r="AJ1275" s="6">
        <f>AVERAGE(Feedback[[#This Row],[RM_S]:[RM_C]])</f>
        <v>2.5</v>
      </c>
      <c r="AK1275" s="6">
        <f>AVERAGE(Feedback[[#This Row],[F_Q]:[Var_Food]])</f>
        <v>1</v>
      </c>
      <c r="AL1275" s="6">
        <f>AVERAGE(Feedback[[#This Row],[B &amp; TV]:[Gymm]])</f>
        <v>3.5</v>
      </c>
    </row>
    <row r="1276" spans="1:38" x14ac:dyDescent="0.3">
      <c r="A1276">
        <v>1275</v>
      </c>
      <c r="B1276" s="1">
        <v>44626</v>
      </c>
      <c r="C1276" s="1">
        <v>44640</v>
      </c>
      <c r="D1276" s="5">
        <f>INT(YEAR(Feedback[[#This Row],[Checkin Date]]))</f>
        <v>2022</v>
      </c>
      <c r="E1276" s="5" t="s">
        <v>2017</v>
      </c>
      <c r="F1276" s="5" t="str">
        <f>TEXT(Feedback[[#This Row],[Checkin Date]],"dddd")</f>
        <v>Sunday</v>
      </c>
      <c r="G1276" s="5" t="str">
        <f>IF(OR(Feedback[[#This Row],[Checkin Day]]="Monday",Feedback[[#This Row],[Checkin Day]]="Tuesday",Feedback[[#This Row],[Checkin Day]]="Wednesday",Feedback[[#This Row],[Checkin Day]]="Thursday"),"Weekdays","Weekends")</f>
        <v>Weekends</v>
      </c>
      <c r="H1276">
        <v>14</v>
      </c>
      <c r="I12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76" t="s">
        <v>1306</v>
      </c>
      <c r="K1276" t="s">
        <v>37</v>
      </c>
      <c r="L1276" s="1">
        <v>38989</v>
      </c>
      <c r="M1276" s="5">
        <f ca="1">DATEDIF(Feedback[[#This Row],[Date of Birth]],TODAY(),"Y")</f>
        <v>18</v>
      </c>
      <c r="N1276" t="s">
        <v>35</v>
      </c>
      <c r="O1276" t="s">
        <v>1990</v>
      </c>
      <c r="P1276">
        <v>3</v>
      </c>
      <c r="Q1276">
        <v>3</v>
      </c>
      <c r="R1276" t="s">
        <v>25</v>
      </c>
      <c r="S1276" t="s">
        <v>27</v>
      </c>
      <c r="T1276" t="s">
        <v>24</v>
      </c>
      <c r="U1276" t="s">
        <v>25</v>
      </c>
      <c r="V1276" t="s">
        <v>24</v>
      </c>
      <c r="W1276" t="s">
        <v>27</v>
      </c>
      <c r="X1276" t="s">
        <v>27</v>
      </c>
      <c r="Y1276" t="s">
        <v>24</v>
      </c>
      <c r="Z1276" s="6">
        <f>VLOOKUP(Feedback[[#This Row],[Staff attitude]],Rating_Range[],2,0)</f>
        <v>4</v>
      </c>
      <c r="AA1276" s="6">
        <f>VLOOKUP(Feedback[[#This Row],[Check-in Process]],Rating_Range[],2,0)</f>
        <v>2</v>
      </c>
      <c r="AB1276" s="6">
        <f>VLOOKUP(Feedback[[#This Row],[Room service]],Rating_Range[],2,0)</f>
        <v>3</v>
      </c>
      <c r="AC1276" s="6">
        <f>VLOOKUP(Feedback[[#This Row],[Room cleanliness]],Rating_Range[],2,0)</f>
        <v>4</v>
      </c>
      <c r="AD1276" s="6">
        <f>VLOOKUP(Feedback[[#This Row],[Food quality]],Rating_Range[],2,0)</f>
        <v>3</v>
      </c>
      <c r="AE1276" s="6">
        <f>VLOOKUP(Feedback[[#This Row],[Variety of food]],Rating_Range[],2,0)</f>
        <v>2</v>
      </c>
      <c r="AF1276" s="6">
        <f>VLOOKUP(Feedback[[#This Row],[Broadband &amp; TV]],Rating_Range[],2,0)</f>
        <v>2</v>
      </c>
      <c r="AG1276" s="6">
        <f>VLOOKUP(Feedback[[#This Row],[Gym]],Rating_Range[],2,0)</f>
        <v>3</v>
      </c>
      <c r="AH1276" s="6">
        <f>AVERAGE(Feedback[[#This Row],[S.A]:[Gymm]])</f>
        <v>2.875</v>
      </c>
      <c r="AI1276" s="6">
        <f>AVERAGE(Feedback[[#This Row],[S.A]:[C-I-P]])</f>
        <v>3</v>
      </c>
      <c r="AJ1276" s="6">
        <f>AVERAGE(Feedback[[#This Row],[RM_S]:[RM_C]])</f>
        <v>3.5</v>
      </c>
      <c r="AK1276" s="6">
        <f>AVERAGE(Feedback[[#This Row],[F_Q]:[Var_Food]])</f>
        <v>2.5</v>
      </c>
      <c r="AL1276" s="6">
        <f>AVERAGE(Feedback[[#This Row],[B &amp; TV]:[Gymm]])</f>
        <v>2.5</v>
      </c>
    </row>
    <row r="1277" spans="1:38" x14ac:dyDescent="0.3">
      <c r="A1277">
        <v>1276</v>
      </c>
      <c r="B1277" s="1">
        <v>44205</v>
      </c>
      <c r="C1277" s="1">
        <v>44220</v>
      </c>
      <c r="D1277" s="5">
        <f>INT(YEAR(Feedback[[#This Row],[Checkin Date]]))</f>
        <v>2021</v>
      </c>
      <c r="E1277" s="5" t="s">
        <v>2014</v>
      </c>
      <c r="F1277" s="5" t="str">
        <f>TEXT(Feedback[[#This Row],[Checkin Date]],"dddd")</f>
        <v>Saturday</v>
      </c>
      <c r="G1277" s="5" t="str">
        <f>IF(OR(Feedback[[#This Row],[Checkin Day]]="Monday",Feedback[[#This Row],[Checkin Day]]="Tuesday",Feedback[[#This Row],[Checkin Day]]="Wednesday",Feedback[[#This Row],[Checkin Day]]="Thursday"),"Weekdays","Weekends")</f>
        <v>Weekends</v>
      </c>
      <c r="H1277">
        <v>15</v>
      </c>
      <c r="I12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77" t="s">
        <v>1307</v>
      </c>
      <c r="K1277" t="s">
        <v>37</v>
      </c>
      <c r="L1277" s="1">
        <v>18674</v>
      </c>
      <c r="M1277" s="5">
        <f ca="1">DATEDIF(Feedback[[#This Row],[Date of Birth]],TODAY(),"Y")</f>
        <v>74</v>
      </c>
      <c r="N1277" t="s">
        <v>31</v>
      </c>
      <c r="O1277" t="s">
        <v>23</v>
      </c>
      <c r="P1277">
        <v>4</v>
      </c>
      <c r="Q1277">
        <v>7</v>
      </c>
      <c r="R1277" t="s">
        <v>25</v>
      </c>
      <c r="S1277" t="s">
        <v>28</v>
      </c>
      <c r="T1277" t="s">
        <v>27</v>
      </c>
      <c r="U1277" t="s">
        <v>24</v>
      </c>
      <c r="V1277" t="s">
        <v>25</v>
      </c>
      <c r="W1277" t="s">
        <v>27</v>
      </c>
      <c r="X1277" t="s">
        <v>25</v>
      </c>
      <c r="Y1277" t="s">
        <v>24</v>
      </c>
      <c r="Z1277" s="6">
        <f>VLOOKUP(Feedback[[#This Row],[Staff attitude]],Rating_Range[],2,0)</f>
        <v>4</v>
      </c>
      <c r="AA1277" s="6">
        <f>VLOOKUP(Feedback[[#This Row],[Check-in Process]],Rating_Range[],2,0)</f>
        <v>5</v>
      </c>
      <c r="AB1277" s="6">
        <f>VLOOKUP(Feedback[[#This Row],[Room service]],Rating_Range[],2,0)</f>
        <v>2</v>
      </c>
      <c r="AC1277" s="6">
        <f>VLOOKUP(Feedback[[#This Row],[Room cleanliness]],Rating_Range[],2,0)</f>
        <v>3</v>
      </c>
      <c r="AD1277" s="6">
        <f>VLOOKUP(Feedback[[#This Row],[Food quality]],Rating_Range[],2,0)</f>
        <v>4</v>
      </c>
      <c r="AE1277" s="6">
        <f>VLOOKUP(Feedback[[#This Row],[Variety of food]],Rating_Range[],2,0)</f>
        <v>2</v>
      </c>
      <c r="AF1277" s="6">
        <f>VLOOKUP(Feedback[[#This Row],[Broadband &amp; TV]],Rating_Range[],2,0)</f>
        <v>4</v>
      </c>
      <c r="AG1277" s="6">
        <f>VLOOKUP(Feedback[[#This Row],[Gym]],Rating_Range[],2,0)</f>
        <v>3</v>
      </c>
      <c r="AH1277" s="6">
        <f>AVERAGE(Feedback[[#This Row],[S.A]:[Gymm]])</f>
        <v>3.375</v>
      </c>
      <c r="AI1277" s="6">
        <f>AVERAGE(Feedback[[#This Row],[S.A]:[C-I-P]])</f>
        <v>4.5</v>
      </c>
      <c r="AJ1277" s="6">
        <f>AVERAGE(Feedback[[#This Row],[RM_S]:[RM_C]])</f>
        <v>2.5</v>
      </c>
      <c r="AK1277" s="6">
        <f>AVERAGE(Feedback[[#This Row],[F_Q]:[Var_Food]])</f>
        <v>3</v>
      </c>
      <c r="AL1277" s="6">
        <f>AVERAGE(Feedback[[#This Row],[B &amp; TV]:[Gymm]])</f>
        <v>3.5</v>
      </c>
    </row>
    <row r="1278" spans="1:38" x14ac:dyDescent="0.3">
      <c r="A1278">
        <v>1277</v>
      </c>
      <c r="B1278" s="1">
        <v>44250</v>
      </c>
      <c r="C1278" s="1">
        <v>44256</v>
      </c>
      <c r="D1278" s="5">
        <f>INT(YEAR(Feedback[[#This Row],[Checkin Date]]))</f>
        <v>2021</v>
      </c>
      <c r="E1278" s="5" t="s">
        <v>2018</v>
      </c>
      <c r="F1278" s="5" t="str">
        <f>TEXT(Feedback[[#This Row],[Checkin Date]],"dddd")</f>
        <v>Tuesday</v>
      </c>
      <c r="G1278" s="5" t="str">
        <f>IF(OR(Feedback[[#This Row],[Checkin Day]]="Monday",Feedback[[#This Row],[Checkin Day]]="Tuesday",Feedback[[#This Row],[Checkin Day]]="Wednesday",Feedback[[#This Row],[Checkin Day]]="Thursday"),"Weekdays","Weekends")</f>
        <v>Weekdays</v>
      </c>
      <c r="H1278">
        <v>6</v>
      </c>
      <c r="I12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78" t="s">
        <v>1308</v>
      </c>
      <c r="K1278" t="s">
        <v>21</v>
      </c>
      <c r="L1278" s="1">
        <v>28178</v>
      </c>
      <c r="M1278" s="5">
        <f ca="1">DATEDIF(Feedback[[#This Row],[Date of Birth]],TODAY(),"Y")</f>
        <v>48</v>
      </c>
      <c r="N1278" t="s">
        <v>31</v>
      </c>
      <c r="O1278" t="s">
        <v>1991</v>
      </c>
      <c r="P1278">
        <v>4</v>
      </c>
      <c r="Q1278">
        <v>7</v>
      </c>
      <c r="R1278" t="s">
        <v>24</v>
      </c>
      <c r="S1278" t="s">
        <v>25</v>
      </c>
      <c r="T1278" t="s">
        <v>25</v>
      </c>
      <c r="U1278" t="s">
        <v>28</v>
      </c>
      <c r="V1278" t="s">
        <v>27</v>
      </c>
      <c r="W1278" t="s">
        <v>28</v>
      </c>
      <c r="X1278" t="s">
        <v>27</v>
      </c>
      <c r="Y1278" t="s">
        <v>24</v>
      </c>
      <c r="Z1278" s="6">
        <f>VLOOKUP(Feedback[[#This Row],[Staff attitude]],Rating_Range[],2,0)</f>
        <v>3</v>
      </c>
      <c r="AA1278" s="6">
        <f>VLOOKUP(Feedback[[#This Row],[Check-in Process]],Rating_Range[],2,0)</f>
        <v>4</v>
      </c>
      <c r="AB1278" s="6">
        <f>VLOOKUP(Feedback[[#This Row],[Room service]],Rating_Range[],2,0)</f>
        <v>4</v>
      </c>
      <c r="AC1278" s="6">
        <f>VLOOKUP(Feedback[[#This Row],[Room cleanliness]],Rating_Range[],2,0)</f>
        <v>5</v>
      </c>
      <c r="AD1278" s="6">
        <f>VLOOKUP(Feedback[[#This Row],[Food quality]],Rating_Range[],2,0)</f>
        <v>2</v>
      </c>
      <c r="AE1278" s="6">
        <f>VLOOKUP(Feedback[[#This Row],[Variety of food]],Rating_Range[],2,0)</f>
        <v>5</v>
      </c>
      <c r="AF1278" s="6">
        <f>VLOOKUP(Feedback[[#This Row],[Broadband &amp; TV]],Rating_Range[],2,0)</f>
        <v>2</v>
      </c>
      <c r="AG1278" s="6">
        <f>VLOOKUP(Feedback[[#This Row],[Gym]],Rating_Range[],2,0)</f>
        <v>3</v>
      </c>
      <c r="AH1278" s="6">
        <f>AVERAGE(Feedback[[#This Row],[S.A]:[Gymm]])</f>
        <v>3.5</v>
      </c>
      <c r="AI1278" s="6">
        <f>AVERAGE(Feedback[[#This Row],[S.A]:[C-I-P]])</f>
        <v>3.5</v>
      </c>
      <c r="AJ1278" s="6">
        <f>AVERAGE(Feedback[[#This Row],[RM_S]:[RM_C]])</f>
        <v>4.5</v>
      </c>
      <c r="AK1278" s="6">
        <f>AVERAGE(Feedback[[#This Row],[F_Q]:[Var_Food]])</f>
        <v>3.5</v>
      </c>
      <c r="AL1278" s="6">
        <f>AVERAGE(Feedback[[#This Row],[B &amp; TV]:[Gymm]])</f>
        <v>2.5</v>
      </c>
    </row>
    <row r="1279" spans="1:38" x14ac:dyDescent="0.3">
      <c r="A1279">
        <v>1278</v>
      </c>
      <c r="B1279" s="1">
        <v>44837</v>
      </c>
      <c r="C1279" s="1">
        <v>44846</v>
      </c>
      <c r="D1279" s="5">
        <f>INT(YEAR(Feedback[[#This Row],[Checkin Date]]))</f>
        <v>2022</v>
      </c>
      <c r="E1279" s="5" t="s">
        <v>2013</v>
      </c>
      <c r="F1279" s="5" t="str">
        <f>TEXT(Feedback[[#This Row],[Checkin Date]],"dddd")</f>
        <v>Monday</v>
      </c>
      <c r="G1279" s="5" t="str">
        <f>IF(OR(Feedback[[#This Row],[Checkin Day]]="Monday",Feedback[[#This Row],[Checkin Day]]="Tuesday",Feedback[[#This Row],[Checkin Day]]="Wednesday",Feedback[[#This Row],[Checkin Day]]="Thursday"),"Weekdays","Weekends")</f>
        <v>Weekdays</v>
      </c>
      <c r="H1279">
        <v>9</v>
      </c>
      <c r="I12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79" t="s">
        <v>1309</v>
      </c>
      <c r="K1279" t="s">
        <v>37</v>
      </c>
      <c r="L1279" s="1">
        <v>22758</v>
      </c>
      <c r="M1279" s="5">
        <f ca="1">DATEDIF(Feedback[[#This Row],[Date of Birth]],TODAY(),"Y")</f>
        <v>63</v>
      </c>
      <c r="N1279" t="s">
        <v>53</v>
      </c>
      <c r="O1279" t="s">
        <v>1991</v>
      </c>
      <c r="P1279">
        <v>5</v>
      </c>
      <c r="Q1279">
        <v>5</v>
      </c>
      <c r="R1279" t="s">
        <v>26</v>
      </c>
      <c r="S1279" t="s">
        <v>27</v>
      </c>
      <c r="T1279" t="s">
        <v>24</v>
      </c>
      <c r="U1279" t="s">
        <v>27</v>
      </c>
      <c r="V1279" t="s">
        <v>26</v>
      </c>
      <c r="W1279" t="s">
        <v>27</v>
      </c>
      <c r="X1279" t="s">
        <v>26</v>
      </c>
      <c r="Y1279" t="s">
        <v>27</v>
      </c>
      <c r="Z1279" s="6">
        <f>VLOOKUP(Feedback[[#This Row],[Staff attitude]],Rating_Range[],2,0)</f>
        <v>1</v>
      </c>
      <c r="AA1279" s="6">
        <f>VLOOKUP(Feedback[[#This Row],[Check-in Process]],Rating_Range[],2,0)</f>
        <v>2</v>
      </c>
      <c r="AB1279" s="6">
        <f>VLOOKUP(Feedback[[#This Row],[Room service]],Rating_Range[],2,0)</f>
        <v>3</v>
      </c>
      <c r="AC1279" s="6">
        <f>VLOOKUP(Feedback[[#This Row],[Room cleanliness]],Rating_Range[],2,0)</f>
        <v>2</v>
      </c>
      <c r="AD1279" s="6">
        <f>VLOOKUP(Feedback[[#This Row],[Food quality]],Rating_Range[],2,0)</f>
        <v>1</v>
      </c>
      <c r="AE1279" s="6">
        <f>VLOOKUP(Feedback[[#This Row],[Variety of food]],Rating_Range[],2,0)</f>
        <v>2</v>
      </c>
      <c r="AF1279" s="6">
        <f>VLOOKUP(Feedback[[#This Row],[Broadband &amp; TV]],Rating_Range[],2,0)</f>
        <v>1</v>
      </c>
      <c r="AG1279" s="6">
        <f>VLOOKUP(Feedback[[#This Row],[Gym]],Rating_Range[],2,0)</f>
        <v>2</v>
      </c>
      <c r="AH1279" s="6">
        <f>AVERAGE(Feedback[[#This Row],[S.A]:[Gymm]])</f>
        <v>1.75</v>
      </c>
      <c r="AI1279" s="6">
        <f>AVERAGE(Feedback[[#This Row],[S.A]:[C-I-P]])</f>
        <v>1.5</v>
      </c>
      <c r="AJ1279" s="6">
        <f>AVERAGE(Feedback[[#This Row],[RM_S]:[RM_C]])</f>
        <v>2.5</v>
      </c>
      <c r="AK1279" s="6">
        <f>AVERAGE(Feedback[[#This Row],[F_Q]:[Var_Food]])</f>
        <v>1.5</v>
      </c>
      <c r="AL1279" s="6">
        <f>AVERAGE(Feedback[[#This Row],[B &amp; TV]:[Gymm]])</f>
        <v>1.5</v>
      </c>
    </row>
    <row r="1280" spans="1:38" x14ac:dyDescent="0.3">
      <c r="A1280">
        <v>1279</v>
      </c>
      <c r="B1280" s="1">
        <v>43951</v>
      </c>
      <c r="C1280" s="1">
        <v>43961</v>
      </c>
      <c r="D1280" s="5">
        <f>INT(YEAR(Feedback[[#This Row],[Checkin Date]]))</f>
        <v>2020</v>
      </c>
      <c r="E1280" s="5" t="s">
        <v>2008</v>
      </c>
      <c r="F1280" s="5" t="str">
        <f>TEXT(Feedback[[#This Row],[Checkin Date]],"dddd")</f>
        <v>Thursday</v>
      </c>
      <c r="G1280" s="5" t="str">
        <f>IF(OR(Feedback[[#This Row],[Checkin Day]]="Monday",Feedback[[#This Row],[Checkin Day]]="Tuesday",Feedback[[#This Row],[Checkin Day]]="Wednesday",Feedback[[#This Row],[Checkin Day]]="Thursday"),"Weekdays","Weekends")</f>
        <v>Weekdays</v>
      </c>
      <c r="H1280">
        <v>10</v>
      </c>
      <c r="I12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80" t="s">
        <v>1310</v>
      </c>
      <c r="K1280" t="s">
        <v>21</v>
      </c>
      <c r="L1280" s="1">
        <v>27053</v>
      </c>
      <c r="M1280" s="5">
        <f ca="1">DATEDIF(Feedback[[#This Row],[Date of Birth]],TODAY(),"Y")</f>
        <v>51</v>
      </c>
      <c r="N1280" t="s">
        <v>22</v>
      </c>
      <c r="O1280" t="s">
        <v>23</v>
      </c>
      <c r="P1280">
        <v>4</v>
      </c>
      <c r="Q1280">
        <v>8</v>
      </c>
      <c r="R1280" t="s">
        <v>25</v>
      </c>
      <c r="S1280" t="s">
        <v>28</v>
      </c>
      <c r="T1280" t="s">
        <v>25</v>
      </c>
      <c r="U1280" t="s">
        <v>26</v>
      </c>
      <c r="V1280" t="s">
        <v>24</v>
      </c>
      <c r="W1280" t="s">
        <v>26</v>
      </c>
      <c r="X1280" t="s">
        <v>28</v>
      </c>
      <c r="Y1280" t="s">
        <v>28</v>
      </c>
      <c r="Z1280" s="6">
        <f>VLOOKUP(Feedback[[#This Row],[Staff attitude]],Rating_Range[],2,0)</f>
        <v>4</v>
      </c>
      <c r="AA1280" s="6">
        <f>VLOOKUP(Feedback[[#This Row],[Check-in Process]],Rating_Range[],2,0)</f>
        <v>5</v>
      </c>
      <c r="AB1280" s="6">
        <f>VLOOKUP(Feedback[[#This Row],[Room service]],Rating_Range[],2,0)</f>
        <v>4</v>
      </c>
      <c r="AC1280" s="6">
        <f>VLOOKUP(Feedback[[#This Row],[Room cleanliness]],Rating_Range[],2,0)</f>
        <v>1</v>
      </c>
      <c r="AD1280" s="6">
        <f>VLOOKUP(Feedback[[#This Row],[Food quality]],Rating_Range[],2,0)</f>
        <v>3</v>
      </c>
      <c r="AE1280" s="6">
        <f>VLOOKUP(Feedback[[#This Row],[Variety of food]],Rating_Range[],2,0)</f>
        <v>1</v>
      </c>
      <c r="AF1280" s="6">
        <f>VLOOKUP(Feedback[[#This Row],[Broadband &amp; TV]],Rating_Range[],2,0)</f>
        <v>5</v>
      </c>
      <c r="AG1280" s="6">
        <f>VLOOKUP(Feedback[[#This Row],[Gym]],Rating_Range[],2,0)</f>
        <v>5</v>
      </c>
      <c r="AH1280" s="6">
        <f>AVERAGE(Feedback[[#This Row],[S.A]:[Gymm]])</f>
        <v>3.5</v>
      </c>
      <c r="AI1280" s="6">
        <f>AVERAGE(Feedback[[#This Row],[S.A]:[C-I-P]])</f>
        <v>4.5</v>
      </c>
      <c r="AJ1280" s="6">
        <f>AVERAGE(Feedback[[#This Row],[RM_S]:[RM_C]])</f>
        <v>2.5</v>
      </c>
      <c r="AK1280" s="6">
        <f>AVERAGE(Feedback[[#This Row],[F_Q]:[Var_Food]])</f>
        <v>2</v>
      </c>
      <c r="AL1280" s="6">
        <f>AVERAGE(Feedback[[#This Row],[B &amp; TV]:[Gymm]])</f>
        <v>5</v>
      </c>
    </row>
    <row r="1281" spans="1:38" x14ac:dyDescent="0.3">
      <c r="A1281">
        <v>1280</v>
      </c>
      <c r="B1281" s="1">
        <v>44408</v>
      </c>
      <c r="C1281" s="1">
        <v>44415</v>
      </c>
      <c r="D1281" s="5">
        <f>INT(YEAR(Feedback[[#This Row],[Checkin Date]]))</f>
        <v>2021</v>
      </c>
      <c r="E1281" s="5" t="s">
        <v>2016</v>
      </c>
      <c r="F1281" s="5" t="str">
        <f>TEXT(Feedback[[#This Row],[Checkin Date]],"dddd")</f>
        <v>Saturday</v>
      </c>
      <c r="G1281" s="5" t="str">
        <f>IF(OR(Feedback[[#This Row],[Checkin Day]]="Monday",Feedback[[#This Row],[Checkin Day]]="Tuesday",Feedback[[#This Row],[Checkin Day]]="Wednesday",Feedback[[#This Row],[Checkin Day]]="Thursday"),"Weekdays","Weekends")</f>
        <v>Weekends</v>
      </c>
      <c r="H1281">
        <v>7</v>
      </c>
      <c r="I12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81" t="s">
        <v>1311</v>
      </c>
      <c r="K1281" t="s">
        <v>21</v>
      </c>
      <c r="L1281" s="1">
        <v>36737</v>
      </c>
      <c r="M1281" s="5">
        <f ca="1">DATEDIF(Feedback[[#This Row],[Date of Birth]],TODAY(),"Y")</f>
        <v>24</v>
      </c>
      <c r="N1281" t="s">
        <v>35</v>
      </c>
      <c r="O1281" t="s">
        <v>1994</v>
      </c>
      <c r="P1281">
        <v>3</v>
      </c>
      <c r="Q1281">
        <v>4</v>
      </c>
      <c r="R1281" t="s">
        <v>25</v>
      </c>
      <c r="S1281" t="s">
        <v>27</v>
      </c>
      <c r="T1281" t="s">
        <v>28</v>
      </c>
      <c r="U1281" t="s">
        <v>28</v>
      </c>
      <c r="V1281" t="s">
        <v>24</v>
      </c>
      <c r="W1281" t="s">
        <v>26</v>
      </c>
      <c r="X1281" t="s">
        <v>24</v>
      </c>
      <c r="Y1281" t="s">
        <v>27</v>
      </c>
      <c r="Z1281" s="6">
        <f>VLOOKUP(Feedback[[#This Row],[Staff attitude]],Rating_Range[],2,0)</f>
        <v>4</v>
      </c>
      <c r="AA1281" s="6">
        <f>VLOOKUP(Feedback[[#This Row],[Check-in Process]],Rating_Range[],2,0)</f>
        <v>2</v>
      </c>
      <c r="AB1281" s="6">
        <f>VLOOKUP(Feedback[[#This Row],[Room service]],Rating_Range[],2,0)</f>
        <v>5</v>
      </c>
      <c r="AC1281" s="6">
        <f>VLOOKUP(Feedback[[#This Row],[Room cleanliness]],Rating_Range[],2,0)</f>
        <v>5</v>
      </c>
      <c r="AD1281" s="6">
        <f>VLOOKUP(Feedback[[#This Row],[Food quality]],Rating_Range[],2,0)</f>
        <v>3</v>
      </c>
      <c r="AE1281" s="6">
        <f>VLOOKUP(Feedback[[#This Row],[Variety of food]],Rating_Range[],2,0)</f>
        <v>1</v>
      </c>
      <c r="AF1281" s="6">
        <f>VLOOKUP(Feedback[[#This Row],[Broadband &amp; TV]],Rating_Range[],2,0)</f>
        <v>3</v>
      </c>
      <c r="AG1281" s="6">
        <f>VLOOKUP(Feedback[[#This Row],[Gym]],Rating_Range[],2,0)</f>
        <v>2</v>
      </c>
      <c r="AH1281" s="6">
        <f>AVERAGE(Feedback[[#This Row],[S.A]:[Gymm]])</f>
        <v>3.125</v>
      </c>
      <c r="AI1281" s="6">
        <f>AVERAGE(Feedback[[#This Row],[S.A]:[C-I-P]])</f>
        <v>3</v>
      </c>
      <c r="AJ1281" s="6">
        <f>AVERAGE(Feedback[[#This Row],[RM_S]:[RM_C]])</f>
        <v>5</v>
      </c>
      <c r="AK1281" s="6">
        <f>AVERAGE(Feedback[[#This Row],[F_Q]:[Var_Food]])</f>
        <v>2</v>
      </c>
      <c r="AL1281" s="6">
        <f>AVERAGE(Feedback[[#This Row],[B &amp; TV]:[Gymm]])</f>
        <v>2.5</v>
      </c>
    </row>
    <row r="1282" spans="1:38" x14ac:dyDescent="0.3">
      <c r="A1282">
        <v>1281</v>
      </c>
      <c r="B1282" s="1">
        <v>44071</v>
      </c>
      <c r="C1282" s="1">
        <v>44098</v>
      </c>
      <c r="D1282" s="5">
        <f>INT(YEAR(Feedback[[#This Row],[Checkin Date]]))</f>
        <v>2020</v>
      </c>
      <c r="E1282" s="5" t="s">
        <v>2012</v>
      </c>
      <c r="F1282" s="5" t="str">
        <f>TEXT(Feedback[[#This Row],[Checkin Date]],"dddd")</f>
        <v>Friday</v>
      </c>
      <c r="G1282" s="5" t="str">
        <f>IF(OR(Feedback[[#This Row],[Checkin Day]]="Monday",Feedback[[#This Row],[Checkin Day]]="Tuesday",Feedback[[#This Row],[Checkin Day]]="Wednesday",Feedback[[#This Row],[Checkin Day]]="Thursday"),"Weekdays","Weekends")</f>
        <v>Weekends</v>
      </c>
      <c r="H1282">
        <v>27</v>
      </c>
      <c r="I12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82" t="s">
        <v>1312</v>
      </c>
      <c r="K1282" t="s">
        <v>21</v>
      </c>
      <c r="L1282" s="1">
        <v>31083</v>
      </c>
      <c r="M1282" s="5">
        <f ca="1">DATEDIF(Feedback[[#This Row],[Date of Birth]],TODAY(),"Y")</f>
        <v>40</v>
      </c>
      <c r="N1282" t="s">
        <v>22</v>
      </c>
      <c r="O1282" t="s">
        <v>23</v>
      </c>
      <c r="P1282">
        <v>4</v>
      </c>
      <c r="Q1282">
        <v>9</v>
      </c>
      <c r="R1282" t="s">
        <v>25</v>
      </c>
      <c r="S1282" t="s">
        <v>25</v>
      </c>
      <c r="T1282" t="s">
        <v>24</v>
      </c>
      <c r="U1282" t="s">
        <v>28</v>
      </c>
      <c r="V1282" t="s">
        <v>26</v>
      </c>
      <c r="W1282" t="s">
        <v>27</v>
      </c>
      <c r="X1282" t="s">
        <v>28</v>
      </c>
      <c r="Y1282" t="s">
        <v>24</v>
      </c>
      <c r="Z1282" s="6">
        <f>VLOOKUP(Feedback[[#This Row],[Staff attitude]],Rating_Range[],2,0)</f>
        <v>4</v>
      </c>
      <c r="AA1282" s="6">
        <f>VLOOKUP(Feedback[[#This Row],[Check-in Process]],Rating_Range[],2,0)</f>
        <v>4</v>
      </c>
      <c r="AB1282" s="6">
        <f>VLOOKUP(Feedback[[#This Row],[Room service]],Rating_Range[],2,0)</f>
        <v>3</v>
      </c>
      <c r="AC1282" s="6">
        <f>VLOOKUP(Feedback[[#This Row],[Room cleanliness]],Rating_Range[],2,0)</f>
        <v>5</v>
      </c>
      <c r="AD1282" s="6">
        <f>VLOOKUP(Feedback[[#This Row],[Food quality]],Rating_Range[],2,0)</f>
        <v>1</v>
      </c>
      <c r="AE1282" s="6">
        <f>VLOOKUP(Feedback[[#This Row],[Variety of food]],Rating_Range[],2,0)</f>
        <v>2</v>
      </c>
      <c r="AF1282" s="6">
        <f>VLOOKUP(Feedback[[#This Row],[Broadband &amp; TV]],Rating_Range[],2,0)</f>
        <v>5</v>
      </c>
      <c r="AG1282" s="6">
        <f>VLOOKUP(Feedback[[#This Row],[Gym]],Rating_Range[],2,0)</f>
        <v>3</v>
      </c>
      <c r="AH1282" s="6">
        <f>AVERAGE(Feedback[[#This Row],[S.A]:[Gymm]])</f>
        <v>3.375</v>
      </c>
      <c r="AI1282" s="6">
        <f>AVERAGE(Feedback[[#This Row],[S.A]:[C-I-P]])</f>
        <v>4</v>
      </c>
      <c r="AJ1282" s="6">
        <f>AVERAGE(Feedback[[#This Row],[RM_S]:[RM_C]])</f>
        <v>4</v>
      </c>
      <c r="AK1282" s="6">
        <f>AVERAGE(Feedback[[#This Row],[F_Q]:[Var_Food]])</f>
        <v>1.5</v>
      </c>
      <c r="AL1282" s="6">
        <f>AVERAGE(Feedback[[#This Row],[B &amp; TV]:[Gymm]])</f>
        <v>4</v>
      </c>
    </row>
    <row r="1283" spans="1:38" x14ac:dyDescent="0.3">
      <c r="A1283">
        <v>1282</v>
      </c>
      <c r="B1283" s="1">
        <v>43851</v>
      </c>
      <c r="C1283" s="1">
        <v>43878</v>
      </c>
      <c r="D1283" s="5">
        <f>INT(YEAR(Feedback[[#This Row],[Checkin Date]]))</f>
        <v>2020</v>
      </c>
      <c r="E1283" s="5" t="s">
        <v>2014</v>
      </c>
      <c r="F1283" s="5" t="str">
        <f>TEXT(Feedback[[#This Row],[Checkin Date]],"dddd")</f>
        <v>Tuesday</v>
      </c>
      <c r="G1283" s="5" t="str">
        <f>IF(OR(Feedback[[#This Row],[Checkin Day]]="Monday",Feedback[[#This Row],[Checkin Day]]="Tuesday",Feedback[[#This Row],[Checkin Day]]="Wednesday",Feedback[[#This Row],[Checkin Day]]="Thursday"),"Weekdays","Weekends")</f>
        <v>Weekdays</v>
      </c>
      <c r="H1283">
        <v>27</v>
      </c>
      <c r="I12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83" t="s">
        <v>1313</v>
      </c>
      <c r="K1283" t="s">
        <v>21</v>
      </c>
      <c r="L1283" s="1">
        <v>32407</v>
      </c>
      <c r="M1283" s="5">
        <f ca="1">DATEDIF(Feedback[[#This Row],[Date of Birth]],TODAY(),"Y")</f>
        <v>36</v>
      </c>
      <c r="N1283" t="s">
        <v>31</v>
      </c>
      <c r="O1283" t="s">
        <v>1992</v>
      </c>
      <c r="P1283">
        <v>5</v>
      </c>
      <c r="Q1283">
        <v>10</v>
      </c>
      <c r="R1283" t="s">
        <v>27</v>
      </c>
      <c r="S1283" t="s">
        <v>26</v>
      </c>
      <c r="T1283" t="s">
        <v>24</v>
      </c>
      <c r="U1283" t="s">
        <v>28</v>
      </c>
      <c r="V1283" t="s">
        <v>27</v>
      </c>
      <c r="W1283" t="s">
        <v>27</v>
      </c>
      <c r="X1283" t="s">
        <v>26</v>
      </c>
      <c r="Y1283" t="s">
        <v>27</v>
      </c>
      <c r="Z1283" s="6">
        <f>VLOOKUP(Feedback[[#This Row],[Staff attitude]],Rating_Range[],2,0)</f>
        <v>2</v>
      </c>
      <c r="AA1283" s="6">
        <f>VLOOKUP(Feedback[[#This Row],[Check-in Process]],Rating_Range[],2,0)</f>
        <v>1</v>
      </c>
      <c r="AB1283" s="6">
        <f>VLOOKUP(Feedback[[#This Row],[Room service]],Rating_Range[],2,0)</f>
        <v>3</v>
      </c>
      <c r="AC1283" s="6">
        <f>VLOOKUP(Feedback[[#This Row],[Room cleanliness]],Rating_Range[],2,0)</f>
        <v>5</v>
      </c>
      <c r="AD1283" s="6">
        <f>VLOOKUP(Feedback[[#This Row],[Food quality]],Rating_Range[],2,0)</f>
        <v>2</v>
      </c>
      <c r="AE1283" s="6">
        <f>VLOOKUP(Feedback[[#This Row],[Variety of food]],Rating_Range[],2,0)</f>
        <v>2</v>
      </c>
      <c r="AF1283" s="6">
        <f>VLOOKUP(Feedback[[#This Row],[Broadband &amp; TV]],Rating_Range[],2,0)</f>
        <v>1</v>
      </c>
      <c r="AG1283" s="6">
        <f>VLOOKUP(Feedback[[#This Row],[Gym]],Rating_Range[],2,0)</f>
        <v>2</v>
      </c>
      <c r="AH1283" s="6">
        <f>AVERAGE(Feedback[[#This Row],[S.A]:[Gymm]])</f>
        <v>2.25</v>
      </c>
      <c r="AI1283" s="6">
        <f>AVERAGE(Feedback[[#This Row],[S.A]:[C-I-P]])</f>
        <v>1.5</v>
      </c>
      <c r="AJ1283" s="6">
        <f>AVERAGE(Feedback[[#This Row],[RM_S]:[RM_C]])</f>
        <v>4</v>
      </c>
      <c r="AK1283" s="6">
        <f>AVERAGE(Feedback[[#This Row],[F_Q]:[Var_Food]])</f>
        <v>2</v>
      </c>
      <c r="AL1283" s="6">
        <f>AVERAGE(Feedback[[#This Row],[B &amp; TV]:[Gymm]])</f>
        <v>1.5</v>
      </c>
    </row>
    <row r="1284" spans="1:38" x14ac:dyDescent="0.3">
      <c r="A1284">
        <v>1283</v>
      </c>
      <c r="B1284" s="1">
        <v>44835</v>
      </c>
      <c r="C1284" s="1">
        <v>44858</v>
      </c>
      <c r="D1284" s="5">
        <f>INT(YEAR(Feedback[[#This Row],[Checkin Date]]))</f>
        <v>2022</v>
      </c>
      <c r="E1284" s="5" t="s">
        <v>2013</v>
      </c>
      <c r="F1284" s="5" t="str">
        <f>TEXT(Feedback[[#This Row],[Checkin Date]],"dddd")</f>
        <v>Saturday</v>
      </c>
      <c r="G1284" s="5" t="str">
        <f>IF(OR(Feedback[[#This Row],[Checkin Day]]="Monday",Feedback[[#This Row],[Checkin Day]]="Tuesday",Feedback[[#This Row],[Checkin Day]]="Wednesday",Feedback[[#This Row],[Checkin Day]]="Thursday"),"Weekdays","Weekends")</f>
        <v>Weekends</v>
      </c>
      <c r="H1284">
        <v>23</v>
      </c>
      <c r="I12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84" t="s">
        <v>1314</v>
      </c>
      <c r="K1284" t="s">
        <v>21</v>
      </c>
      <c r="L1284" s="1">
        <v>31285</v>
      </c>
      <c r="M1284" s="5">
        <f ca="1">DATEDIF(Feedback[[#This Row],[Date of Birth]],TODAY(),"Y")</f>
        <v>39</v>
      </c>
      <c r="N1284" t="s">
        <v>22</v>
      </c>
      <c r="O1284" t="s">
        <v>23</v>
      </c>
      <c r="P1284">
        <v>5</v>
      </c>
      <c r="Q1284">
        <v>9</v>
      </c>
      <c r="R1284" t="s">
        <v>24</v>
      </c>
      <c r="S1284" t="s">
        <v>28</v>
      </c>
      <c r="T1284" t="s">
        <v>25</v>
      </c>
      <c r="U1284" t="s">
        <v>27</v>
      </c>
      <c r="V1284" t="s">
        <v>24</v>
      </c>
      <c r="W1284" t="s">
        <v>26</v>
      </c>
      <c r="X1284" t="s">
        <v>27</v>
      </c>
      <c r="Y1284" t="s">
        <v>28</v>
      </c>
      <c r="Z1284" s="6">
        <f>VLOOKUP(Feedback[[#This Row],[Staff attitude]],Rating_Range[],2,0)</f>
        <v>3</v>
      </c>
      <c r="AA1284" s="6">
        <f>VLOOKUP(Feedback[[#This Row],[Check-in Process]],Rating_Range[],2,0)</f>
        <v>5</v>
      </c>
      <c r="AB1284" s="6">
        <f>VLOOKUP(Feedback[[#This Row],[Room service]],Rating_Range[],2,0)</f>
        <v>4</v>
      </c>
      <c r="AC1284" s="6">
        <f>VLOOKUP(Feedback[[#This Row],[Room cleanliness]],Rating_Range[],2,0)</f>
        <v>2</v>
      </c>
      <c r="AD1284" s="6">
        <f>VLOOKUP(Feedback[[#This Row],[Food quality]],Rating_Range[],2,0)</f>
        <v>3</v>
      </c>
      <c r="AE1284" s="6">
        <f>VLOOKUP(Feedback[[#This Row],[Variety of food]],Rating_Range[],2,0)</f>
        <v>1</v>
      </c>
      <c r="AF1284" s="6">
        <f>VLOOKUP(Feedback[[#This Row],[Broadband &amp; TV]],Rating_Range[],2,0)</f>
        <v>2</v>
      </c>
      <c r="AG1284" s="6">
        <f>VLOOKUP(Feedback[[#This Row],[Gym]],Rating_Range[],2,0)</f>
        <v>5</v>
      </c>
      <c r="AH1284" s="6">
        <f>AVERAGE(Feedback[[#This Row],[S.A]:[Gymm]])</f>
        <v>3.125</v>
      </c>
      <c r="AI1284" s="6">
        <f>AVERAGE(Feedback[[#This Row],[S.A]:[C-I-P]])</f>
        <v>4</v>
      </c>
      <c r="AJ1284" s="6">
        <f>AVERAGE(Feedback[[#This Row],[RM_S]:[RM_C]])</f>
        <v>3</v>
      </c>
      <c r="AK1284" s="6">
        <f>AVERAGE(Feedback[[#This Row],[F_Q]:[Var_Food]])</f>
        <v>2</v>
      </c>
      <c r="AL1284" s="6">
        <f>AVERAGE(Feedback[[#This Row],[B &amp; TV]:[Gymm]])</f>
        <v>3.5</v>
      </c>
    </row>
    <row r="1285" spans="1:38" x14ac:dyDescent="0.3">
      <c r="A1285">
        <v>1284</v>
      </c>
      <c r="B1285" s="1">
        <v>44105</v>
      </c>
      <c r="C1285" s="1">
        <v>44120</v>
      </c>
      <c r="D1285" s="5">
        <f>INT(YEAR(Feedback[[#This Row],[Checkin Date]]))</f>
        <v>2020</v>
      </c>
      <c r="E1285" s="5" t="s">
        <v>2013</v>
      </c>
      <c r="F1285" s="5" t="str">
        <f>TEXT(Feedback[[#This Row],[Checkin Date]],"dddd")</f>
        <v>Thursday</v>
      </c>
      <c r="G1285" s="5" t="str">
        <f>IF(OR(Feedback[[#This Row],[Checkin Day]]="Monday",Feedback[[#This Row],[Checkin Day]]="Tuesday",Feedback[[#This Row],[Checkin Day]]="Wednesday",Feedback[[#This Row],[Checkin Day]]="Thursday"),"Weekdays","Weekends")</f>
        <v>Weekdays</v>
      </c>
      <c r="H1285">
        <v>15</v>
      </c>
      <c r="I12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85" t="s">
        <v>1315</v>
      </c>
      <c r="K1285" t="s">
        <v>37</v>
      </c>
      <c r="L1285" s="1">
        <v>33878</v>
      </c>
      <c r="M1285" s="5">
        <f ca="1">DATEDIF(Feedback[[#This Row],[Date of Birth]],TODAY(),"Y")</f>
        <v>32</v>
      </c>
      <c r="N1285" t="s">
        <v>31</v>
      </c>
      <c r="O1285" t="s">
        <v>1992</v>
      </c>
      <c r="P1285">
        <v>1</v>
      </c>
      <c r="Q1285">
        <v>3</v>
      </c>
      <c r="R1285" t="s">
        <v>25</v>
      </c>
      <c r="S1285" t="s">
        <v>25</v>
      </c>
      <c r="T1285" t="s">
        <v>25</v>
      </c>
      <c r="U1285" t="s">
        <v>24</v>
      </c>
      <c r="V1285" t="s">
        <v>26</v>
      </c>
      <c r="W1285" t="s">
        <v>26</v>
      </c>
      <c r="X1285" t="s">
        <v>26</v>
      </c>
      <c r="Y1285" t="s">
        <v>25</v>
      </c>
      <c r="Z1285" s="6">
        <f>VLOOKUP(Feedback[[#This Row],[Staff attitude]],Rating_Range[],2,0)</f>
        <v>4</v>
      </c>
      <c r="AA1285" s="6">
        <f>VLOOKUP(Feedback[[#This Row],[Check-in Process]],Rating_Range[],2,0)</f>
        <v>4</v>
      </c>
      <c r="AB1285" s="6">
        <f>VLOOKUP(Feedback[[#This Row],[Room service]],Rating_Range[],2,0)</f>
        <v>4</v>
      </c>
      <c r="AC1285" s="6">
        <f>VLOOKUP(Feedback[[#This Row],[Room cleanliness]],Rating_Range[],2,0)</f>
        <v>3</v>
      </c>
      <c r="AD1285" s="6">
        <f>VLOOKUP(Feedback[[#This Row],[Food quality]],Rating_Range[],2,0)</f>
        <v>1</v>
      </c>
      <c r="AE1285" s="6">
        <f>VLOOKUP(Feedback[[#This Row],[Variety of food]],Rating_Range[],2,0)</f>
        <v>1</v>
      </c>
      <c r="AF1285" s="6">
        <f>VLOOKUP(Feedback[[#This Row],[Broadband &amp; TV]],Rating_Range[],2,0)</f>
        <v>1</v>
      </c>
      <c r="AG1285" s="6">
        <f>VLOOKUP(Feedback[[#This Row],[Gym]],Rating_Range[],2,0)</f>
        <v>4</v>
      </c>
      <c r="AH1285" s="6">
        <f>AVERAGE(Feedback[[#This Row],[S.A]:[Gymm]])</f>
        <v>2.75</v>
      </c>
      <c r="AI1285" s="6">
        <f>AVERAGE(Feedback[[#This Row],[S.A]:[C-I-P]])</f>
        <v>4</v>
      </c>
      <c r="AJ1285" s="6">
        <f>AVERAGE(Feedback[[#This Row],[RM_S]:[RM_C]])</f>
        <v>3.5</v>
      </c>
      <c r="AK1285" s="6">
        <f>AVERAGE(Feedback[[#This Row],[F_Q]:[Var_Food]])</f>
        <v>1</v>
      </c>
      <c r="AL1285" s="6">
        <f>AVERAGE(Feedback[[#This Row],[B &amp; TV]:[Gymm]])</f>
        <v>2.5</v>
      </c>
    </row>
    <row r="1286" spans="1:38" x14ac:dyDescent="0.3">
      <c r="A1286">
        <v>1285</v>
      </c>
      <c r="B1286" s="1">
        <v>44648</v>
      </c>
      <c r="C1286" s="1">
        <v>44657</v>
      </c>
      <c r="D1286" s="5">
        <f>INT(YEAR(Feedback[[#This Row],[Checkin Date]]))</f>
        <v>2022</v>
      </c>
      <c r="E1286" s="5" t="s">
        <v>2017</v>
      </c>
      <c r="F1286" s="5" t="str">
        <f>TEXT(Feedback[[#This Row],[Checkin Date]],"dddd")</f>
        <v>Monday</v>
      </c>
      <c r="G1286" s="5" t="str">
        <f>IF(OR(Feedback[[#This Row],[Checkin Day]]="Monday",Feedback[[#This Row],[Checkin Day]]="Tuesday",Feedback[[#This Row],[Checkin Day]]="Wednesday",Feedback[[#This Row],[Checkin Day]]="Thursday"),"Weekdays","Weekends")</f>
        <v>Weekdays</v>
      </c>
      <c r="H1286">
        <v>9</v>
      </c>
      <c r="I12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86" t="s">
        <v>1316</v>
      </c>
      <c r="K1286" t="s">
        <v>21</v>
      </c>
      <c r="L1286" s="1">
        <v>25517</v>
      </c>
      <c r="M1286" s="5">
        <f ca="1">DATEDIF(Feedback[[#This Row],[Date of Birth]],TODAY(),"Y")</f>
        <v>55</v>
      </c>
      <c r="N1286" t="s">
        <v>53</v>
      </c>
      <c r="O1286" t="s">
        <v>1995</v>
      </c>
      <c r="P1286">
        <v>4</v>
      </c>
      <c r="Q1286">
        <v>9</v>
      </c>
      <c r="R1286" t="s">
        <v>24</v>
      </c>
      <c r="S1286" t="s">
        <v>25</v>
      </c>
      <c r="T1286" t="s">
        <v>28</v>
      </c>
      <c r="U1286" t="s">
        <v>27</v>
      </c>
      <c r="V1286" t="s">
        <v>28</v>
      </c>
      <c r="W1286" t="s">
        <v>27</v>
      </c>
      <c r="X1286" t="s">
        <v>24</v>
      </c>
      <c r="Y1286" t="s">
        <v>28</v>
      </c>
      <c r="Z1286" s="6">
        <f>VLOOKUP(Feedback[[#This Row],[Staff attitude]],Rating_Range[],2,0)</f>
        <v>3</v>
      </c>
      <c r="AA1286" s="6">
        <f>VLOOKUP(Feedback[[#This Row],[Check-in Process]],Rating_Range[],2,0)</f>
        <v>4</v>
      </c>
      <c r="AB1286" s="6">
        <f>VLOOKUP(Feedback[[#This Row],[Room service]],Rating_Range[],2,0)</f>
        <v>5</v>
      </c>
      <c r="AC1286" s="6">
        <f>VLOOKUP(Feedback[[#This Row],[Room cleanliness]],Rating_Range[],2,0)</f>
        <v>2</v>
      </c>
      <c r="AD1286" s="6">
        <f>VLOOKUP(Feedback[[#This Row],[Food quality]],Rating_Range[],2,0)</f>
        <v>5</v>
      </c>
      <c r="AE1286" s="6">
        <f>VLOOKUP(Feedback[[#This Row],[Variety of food]],Rating_Range[],2,0)</f>
        <v>2</v>
      </c>
      <c r="AF1286" s="6">
        <f>VLOOKUP(Feedback[[#This Row],[Broadband &amp; TV]],Rating_Range[],2,0)</f>
        <v>3</v>
      </c>
      <c r="AG1286" s="6">
        <f>VLOOKUP(Feedback[[#This Row],[Gym]],Rating_Range[],2,0)</f>
        <v>5</v>
      </c>
      <c r="AH1286" s="6">
        <f>AVERAGE(Feedback[[#This Row],[S.A]:[Gymm]])</f>
        <v>3.625</v>
      </c>
      <c r="AI1286" s="6">
        <f>AVERAGE(Feedback[[#This Row],[S.A]:[C-I-P]])</f>
        <v>3.5</v>
      </c>
      <c r="AJ1286" s="6">
        <f>AVERAGE(Feedback[[#This Row],[RM_S]:[RM_C]])</f>
        <v>3.5</v>
      </c>
      <c r="AK1286" s="6">
        <f>AVERAGE(Feedback[[#This Row],[F_Q]:[Var_Food]])</f>
        <v>3.5</v>
      </c>
      <c r="AL1286" s="6">
        <f>AVERAGE(Feedback[[#This Row],[B &amp; TV]:[Gymm]])</f>
        <v>4</v>
      </c>
    </row>
    <row r="1287" spans="1:38" x14ac:dyDescent="0.3">
      <c r="A1287">
        <v>1286</v>
      </c>
      <c r="B1287" s="1">
        <v>44842</v>
      </c>
      <c r="C1287" s="1">
        <v>44855</v>
      </c>
      <c r="D1287" s="5">
        <f>INT(YEAR(Feedback[[#This Row],[Checkin Date]]))</f>
        <v>2022</v>
      </c>
      <c r="E1287" s="5" t="s">
        <v>2013</v>
      </c>
      <c r="F1287" s="5" t="str">
        <f>TEXT(Feedback[[#This Row],[Checkin Date]],"dddd")</f>
        <v>Saturday</v>
      </c>
      <c r="G1287" s="5" t="str">
        <f>IF(OR(Feedback[[#This Row],[Checkin Day]]="Monday",Feedback[[#This Row],[Checkin Day]]="Tuesday",Feedback[[#This Row],[Checkin Day]]="Wednesday",Feedback[[#This Row],[Checkin Day]]="Thursday"),"Weekdays","Weekends")</f>
        <v>Weekends</v>
      </c>
      <c r="H1287">
        <v>13</v>
      </c>
      <c r="I12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87" t="s">
        <v>1317</v>
      </c>
      <c r="K1287" t="s">
        <v>37</v>
      </c>
      <c r="L1287" s="1">
        <v>28793</v>
      </c>
      <c r="M1287" s="5">
        <f ca="1">DATEDIF(Feedback[[#This Row],[Date of Birth]],TODAY(),"Y")</f>
        <v>46</v>
      </c>
      <c r="N1287" t="s">
        <v>31</v>
      </c>
      <c r="O1287" t="s">
        <v>1995</v>
      </c>
      <c r="P1287">
        <v>3</v>
      </c>
      <c r="Q1287">
        <v>4</v>
      </c>
      <c r="R1287" t="s">
        <v>25</v>
      </c>
      <c r="S1287" t="s">
        <v>25</v>
      </c>
      <c r="T1287" t="s">
        <v>24</v>
      </c>
      <c r="U1287" t="s">
        <v>27</v>
      </c>
      <c r="V1287" t="s">
        <v>28</v>
      </c>
      <c r="W1287" t="s">
        <v>27</v>
      </c>
      <c r="X1287" t="s">
        <v>26</v>
      </c>
      <c r="Y1287" t="s">
        <v>28</v>
      </c>
      <c r="Z1287" s="6">
        <f>VLOOKUP(Feedback[[#This Row],[Staff attitude]],Rating_Range[],2,0)</f>
        <v>4</v>
      </c>
      <c r="AA1287" s="6">
        <f>VLOOKUP(Feedback[[#This Row],[Check-in Process]],Rating_Range[],2,0)</f>
        <v>4</v>
      </c>
      <c r="AB1287" s="6">
        <f>VLOOKUP(Feedback[[#This Row],[Room service]],Rating_Range[],2,0)</f>
        <v>3</v>
      </c>
      <c r="AC1287" s="6">
        <f>VLOOKUP(Feedback[[#This Row],[Room cleanliness]],Rating_Range[],2,0)</f>
        <v>2</v>
      </c>
      <c r="AD1287" s="6">
        <f>VLOOKUP(Feedback[[#This Row],[Food quality]],Rating_Range[],2,0)</f>
        <v>5</v>
      </c>
      <c r="AE1287" s="6">
        <f>VLOOKUP(Feedback[[#This Row],[Variety of food]],Rating_Range[],2,0)</f>
        <v>2</v>
      </c>
      <c r="AF1287" s="6">
        <f>VLOOKUP(Feedback[[#This Row],[Broadband &amp; TV]],Rating_Range[],2,0)</f>
        <v>1</v>
      </c>
      <c r="AG1287" s="6">
        <f>VLOOKUP(Feedback[[#This Row],[Gym]],Rating_Range[],2,0)</f>
        <v>5</v>
      </c>
      <c r="AH1287" s="6">
        <f>AVERAGE(Feedback[[#This Row],[S.A]:[Gymm]])</f>
        <v>3.25</v>
      </c>
      <c r="AI1287" s="6">
        <f>AVERAGE(Feedback[[#This Row],[S.A]:[C-I-P]])</f>
        <v>4</v>
      </c>
      <c r="AJ1287" s="6">
        <f>AVERAGE(Feedback[[#This Row],[RM_S]:[RM_C]])</f>
        <v>2.5</v>
      </c>
      <c r="AK1287" s="6">
        <f>AVERAGE(Feedback[[#This Row],[F_Q]:[Var_Food]])</f>
        <v>3.5</v>
      </c>
      <c r="AL1287" s="6">
        <f>AVERAGE(Feedback[[#This Row],[B &amp; TV]:[Gymm]])</f>
        <v>3</v>
      </c>
    </row>
    <row r="1288" spans="1:38" x14ac:dyDescent="0.3">
      <c r="A1288">
        <v>1287</v>
      </c>
      <c r="B1288" s="1">
        <v>44853</v>
      </c>
      <c r="C1288" s="1">
        <v>44874</v>
      </c>
      <c r="D1288" s="5">
        <f>INT(YEAR(Feedback[[#This Row],[Checkin Date]]))</f>
        <v>2022</v>
      </c>
      <c r="E1288" s="5" t="s">
        <v>2013</v>
      </c>
      <c r="F1288" s="5" t="str">
        <f>TEXT(Feedback[[#This Row],[Checkin Date]],"dddd")</f>
        <v>Wednesday</v>
      </c>
      <c r="G1288" s="5" t="str">
        <f>IF(OR(Feedback[[#This Row],[Checkin Day]]="Monday",Feedback[[#This Row],[Checkin Day]]="Tuesday",Feedback[[#This Row],[Checkin Day]]="Wednesday",Feedback[[#This Row],[Checkin Day]]="Thursday"),"Weekdays","Weekends")</f>
        <v>Weekdays</v>
      </c>
      <c r="H1288">
        <v>21</v>
      </c>
      <c r="I12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88" t="s">
        <v>1318</v>
      </c>
      <c r="K1288" t="s">
        <v>21</v>
      </c>
      <c r="L1288" s="1">
        <v>31347</v>
      </c>
      <c r="M1288" s="5">
        <f ca="1">DATEDIF(Feedback[[#This Row],[Date of Birth]],TODAY(),"Y")</f>
        <v>39</v>
      </c>
      <c r="N1288" t="s">
        <v>22</v>
      </c>
      <c r="O1288" t="s">
        <v>23</v>
      </c>
      <c r="P1288">
        <v>5</v>
      </c>
      <c r="Q1288">
        <v>7</v>
      </c>
      <c r="R1288" t="s">
        <v>25</v>
      </c>
      <c r="S1288" t="s">
        <v>28</v>
      </c>
      <c r="T1288" t="s">
        <v>28</v>
      </c>
      <c r="U1288" t="s">
        <v>24</v>
      </c>
      <c r="V1288" t="s">
        <v>25</v>
      </c>
      <c r="W1288" t="s">
        <v>26</v>
      </c>
      <c r="X1288" t="s">
        <v>28</v>
      </c>
      <c r="Y1288" t="s">
        <v>26</v>
      </c>
      <c r="Z1288" s="6">
        <f>VLOOKUP(Feedback[[#This Row],[Staff attitude]],Rating_Range[],2,0)</f>
        <v>4</v>
      </c>
      <c r="AA1288" s="6">
        <f>VLOOKUP(Feedback[[#This Row],[Check-in Process]],Rating_Range[],2,0)</f>
        <v>5</v>
      </c>
      <c r="AB1288" s="6">
        <f>VLOOKUP(Feedback[[#This Row],[Room service]],Rating_Range[],2,0)</f>
        <v>5</v>
      </c>
      <c r="AC1288" s="6">
        <f>VLOOKUP(Feedback[[#This Row],[Room cleanliness]],Rating_Range[],2,0)</f>
        <v>3</v>
      </c>
      <c r="AD1288" s="6">
        <f>VLOOKUP(Feedback[[#This Row],[Food quality]],Rating_Range[],2,0)</f>
        <v>4</v>
      </c>
      <c r="AE1288" s="6">
        <f>VLOOKUP(Feedback[[#This Row],[Variety of food]],Rating_Range[],2,0)</f>
        <v>1</v>
      </c>
      <c r="AF1288" s="6">
        <f>VLOOKUP(Feedback[[#This Row],[Broadband &amp; TV]],Rating_Range[],2,0)</f>
        <v>5</v>
      </c>
      <c r="AG1288" s="6">
        <f>VLOOKUP(Feedback[[#This Row],[Gym]],Rating_Range[],2,0)</f>
        <v>1</v>
      </c>
      <c r="AH1288" s="6">
        <f>AVERAGE(Feedback[[#This Row],[S.A]:[Gymm]])</f>
        <v>3.5</v>
      </c>
      <c r="AI1288" s="6">
        <f>AVERAGE(Feedback[[#This Row],[S.A]:[C-I-P]])</f>
        <v>4.5</v>
      </c>
      <c r="AJ1288" s="6">
        <f>AVERAGE(Feedback[[#This Row],[RM_S]:[RM_C]])</f>
        <v>4</v>
      </c>
      <c r="AK1288" s="6">
        <f>AVERAGE(Feedback[[#This Row],[F_Q]:[Var_Food]])</f>
        <v>2.5</v>
      </c>
      <c r="AL1288" s="6">
        <f>AVERAGE(Feedback[[#This Row],[B &amp; TV]:[Gymm]])</f>
        <v>3</v>
      </c>
    </row>
    <row r="1289" spans="1:38" x14ac:dyDescent="0.3">
      <c r="A1289">
        <v>1288</v>
      </c>
      <c r="B1289" s="1">
        <v>44061</v>
      </c>
      <c r="C1289" s="1">
        <v>44065</v>
      </c>
      <c r="D1289" s="5">
        <f>INT(YEAR(Feedback[[#This Row],[Checkin Date]]))</f>
        <v>2020</v>
      </c>
      <c r="E1289" s="5" t="s">
        <v>2012</v>
      </c>
      <c r="F1289" s="5" t="str">
        <f>TEXT(Feedback[[#This Row],[Checkin Date]],"dddd")</f>
        <v>Tuesday</v>
      </c>
      <c r="G1289" s="5" t="str">
        <f>IF(OR(Feedback[[#This Row],[Checkin Day]]="Monday",Feedback[[#This Row],[Checkin Day]]="Tuesday",Feedback[[#This Row],[Checkin Day]]="Wednesday",Feedback[[#This Row],[Checkin Day]]="Thursday"),"Weekdays","Weekends")</f>
        <v>Weekdays</v>
      </c>
      <c r="H1289">
        <v>4</v>
      </c>
      <c r="I12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89" t="s">
        <v>1319</v>
      </c>
      <c r="K1289" t="s">
        <v>21</v>
      </c>
      <c r="L1289" s="1">
        <v>20259</v>
      </c>
      <c r="M1289" s="5">
        <f ca="1">DATEDIF(Feedback[[#This Row],[Date of Birth]],TODAY(),"Y")</f>
        <v>70</v>
      </c>
      <c r="N1289" t="s">
        <v>53</v>
      </c>
      <c r="O1289" t="s">
        <v>1993</v>
      </c>
      <c r="P1289">
        <v>4</v>
      </c>
      <c r="Q1289">
        <v>7</v>
      </c>
      <c r="R1289" t="s">
        <v>28</v>
      </c>
      <c r="S1289" t="s">
        <v>28</v>
      </c>
      <c r="T1289" t="s">
        <v>25</v>
      </c>
      <c r="U1289" t="s">
        <v>25</v>
      </c>
      <c r="V1289" t="s">
        <v>25</v>
      </c>
      <c r="W1289" t="s">
        <v>26</v>
      </c>
      <c r="X1289" t="s">
        <v>28</v>
      </c>
      <c r="Y1289" t="s">
        <v>27</v>
      </c>
      <c r="Z1289" s="6">
        <f>VLOOKUP(Feedback[[#This Row],[Staff attitude]],Rating_Range[],2,0)</f>
        <v>5</v>
      </c>
      <c r="AA1289" s="6">
        <f>VLOOKUP(Feedback[[#This Row],[Check-in Process]],Rating_Range[],2,0)</f>
        <v>5</v>
      </c>
      <c r="AB1289" s="6">
        <f>VLOOKUP(Feedback[[#This Row],[Room service]],Rating_Range[],2,0)</f>
        <v>4</v>
      </c>
      <c r="AC1289" s="6">
        <f>VLOOKUP(Feedback[[#This Row],[Room cleanliness]],Rating_Range[],2,0)</f>
        <v>4</v>
      </c>
      <c r="AD1289" s="6">
        <f>VLOOKUP(Feedback[[#This Row],[Food quality]],Rating_Range[],2,0)</f>
        <v>4</v>
      </c>
      <c r="AE1289" s="6">
        <f>VLOOKUP(Feedback[[#This Row],[Variety of food]],Rating_Range[],2,0)</f>
        <v>1</v>
      </c>
      <c r="AF1289" s="6">
        <f>VLOOKUP(Feedback[[#This Row],[Broadband &amp; TV]],Rating_Range[],2,0)</f>
        <v>5</v>
      </c>
      <c r="AG1289" s="6">
        <f>VLOOKUP(Feedback[[#This Row],[Gym]],Rating_Range[],2,0)</f>
        <v>2</v>
      </c>
      <c r="AH1289" s="6">
        <f>AVERAGE(Feedback[[#This Row],[S.A]:[Gymm]])</f>
        <v>3.75</v>
      </c>
      <c r="AI1289" s="6">
        <f>AVERAGE(Feedback[[#This Row],[S.A]:[C-I-P]])</f>
        <v>5</v>
      </c>
      <c r="AJ1289" s="6">
        <f>AVERAGE(Feedback[[#This Row],[RM_S]:[RM_C]])</f>
        <v>4</v>
      </c>
      <c r="AK1289" s="6">
        <f>AVERAGE(Feedback[[#This Row],[F_Q]:[Var_Food]])</f>
        <v>2.5</v>
      </c>
      <c r="AL1289" s="6">
        <f>AVERAGE(Feedback[[#This Row],[B &amp; TV]:[Gymm]])</f>
        <v>3.5</v>
      </c>
    </row>
    <row r="1290" spans="1:38" x14ac:dyDescent="0.3">
      <c r="A1290">
        <v>1289</v>
      </c>
      <c r="B1290" s="1">
        <v>43988</v>
      </c>
      <c r="C1290" s="1">
        <v>44016</v>
      </c>
      <c r="D1290" s="5">
        <f>INT(YEAR(Feedback[[#This Row],[Checkin Date]]))</f>
        <v>2020</v>
      </c>
      <c r="E1290" s="5" t="s">
        <v>2009</v>
      </c>
      <c r="F1290" s="5" t="str">
        <f>TEXT(Feedback[[#This Row],[Checkin Date]],"dddd")</f>
        <v>Saturday</v>
      </c>
      <c r="G1290" s="5" t="str">
        <f>IF(OR(Feedback[[#This Row],[Checkin Day]]="Monday",Feedback[[#This Row],[Checkin Day]]="Tuesday",Feedback[[#This Row],[Checkin Day]]="Wednesday",Feedback[[#This Row],[Checkin Day]]="Thursday"),"Weekdays","Weekends")</f>
        <v>Weekends</v>
      </c>
      <c r="H1290">
        <v>28</v>
      </c>
      <c r="I12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90" t="s">
        <v>1320</v>
      </c>
      <c r="K1290" t="s">
        <v>21</v>
      </c>
      <c r="L1290" s="1">
        <v>29870</v>
      </c>
      <c r="M1290" s="5">
        <f ca="1">DATEDIF(Feedback[[#This Row],[Date of Birth]],TODAY(),"Y")</f>
        <v>43</v>
      </c>
      <c r="N1290" t="s">
        <v>35</v>
      </c>
      <c r="O1290" t="s">
        <v>23</v>
      </c>
      <c r="P1290">
        <v>4</v>
      </c>
      <c r="Q1290">
        <v>8</v>
      </c>
      <c r="R1290" t="s">
        <v>28</v>
      </c>
      <c r="S1290" t="s">
        <v>25</v>
      </c>
      <c r="T1290" t="s">
        <v>28</v>
      </c>
      <c r="U1290" t="s">
        <v>27</v>
      </c>
      <c r="V1290" t="s">
        <v>28</v>
      </c>
      <c r="W1290" t="s">
        <v>27</v>
      </c>
      <c r="X1290" t="s">
        <v>27</v>
      </c>
      <c r="Y1290" t="s">
        <v>24</v>
      </c>
      <c r="Z1290" s="6">
        <f>VLOOKUP(Feedback[[#This Row],[Staff attitude]],Rating_Range[],2,0)</f>
        <v>5</v>
      </c>
      <c r="AA1290" s="6">
        <f>VLOOKUP(Feedback[[#This Row],[Check-in Process]],Rating_Range[],2,0)</f>
        <v>4</v>
      </c>
      <c r="AB1290" s="6">
        <f>VLOOKUP(Feedback[[#This Row],[Room service]],Rating_Range[],2,0)</f>
        <v>5</v>
      </c>
      <c r="AC1290" s="6">
        <f>VLOOKUP(Feedback[[#This Row],[Room cleanliness]],Rating_Range[],2,0)</f>
        <v>2</v>
      </c>
      <c r="AD1290" s="6">
        <f>VLOOKUP(Feedback[[#This Row],[Food quality]],Rating_Range[],2,0)</f>
        <v>5</v>
      </c>
      <c r="AE1290" s="6">
        <f>VLOOKUP(Feedback[[#This Row],[Variety of food]],Rating_Range[],2,0)</f>
        <v>2</v>
      </c>
      <c r="AF1290" s="6">
        <f>VLOOKUP(Feedback[[#This Row],[Broadband &amp; TV]],Rating_Range[],2,0)</f>
        <v>2</v>
      </c>
      <c r="AG1290" s="6">
        <f>VLOOKUP(Feedback[[#This Row],[Gym]],Rating_Range[],2,0)</f>
        <v>3</v>
      </c>
      <c r="AH1290" s="6">
        <f>AVERAGE(Feedback[[#This Row],[S.A]:[Gymm]])</f>
        <v>3.5</v>
      </c>
      <c r="AI1290" s="6">
        <f>AVERAGE(Feedback[[#This Row],[S.A]:[C-I-P]])</f>
        <v>4.5</v>
      </c>
      <c r="AJ1290" s="6">
        <f>AVERAGE(Feedback[[#This Row],[RM_S]:[RM_C]])</f>
        <v>3.5</v>
      </c>
      <c r="AK1290" s="6">
        <f>AVERAGE(Feedback[[#This Row],[F_Q]:[Var_Food]])</f>
        <v>3.5</v>
      </c>
      <c r="AL1290" s="6">
        <f>AVERAGE(Feedback[[#This Row],[B &amp; TV]:[Gymm]])</f>
        <v>2.5</v>
      </c>
    </row>
    <row r="1291" spans="1:38" x14ac:dyDescent="0.3">
      <c r="A1291">
        <v>1290</v>
      </c>
      <c r="B1291" s="1">
        <v>44728</v>
      </c>
      <c r="C1291" s="1">
        <v>44741</v>
      </c>
      <c r="D1291" s="5">
        <f>INT(YEAR(Feedback[[#This Row],[Checkin Date]]))</f>
        <v>2022</v>
      </c>
      <c r="E1291" s="5" t="s">
        <v>2009</v>
      </c>
      <c r="F1291" s="5" t="str">
        <f>TEXT(Feedback[[#This Row],[Checkin Date]],"dddd")</f>
        <v>Thursday</v>
      </c>
      <c r="G1291" s="5" t="str">
        <f>IF(OR(Feedback[[#This Row],[Checkin Day]]="Monday",Feedback[[#This Row],[Checkin Day]]="Tuesday",Feedback[[#This Row],[Checkin Day]]="Wednesday",Feedback[[#This Row],[Checkin Day]]="Thursday"),"Weekdays","Weekends")</f>
        <v>Weekdays</v>
      </c>
      <c r="H1291">
        <v>13</v>
      </c>
      <c r="I12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91" t="s">
        <v>1321</v>
      </c>
      <c r="K1291" t="s">
        <v>37</v>
      </c>
      <c r="L1291" s="1">
        <v>26342</v>
      </c>
      <c r="M1291" s="5">
        <f ca="1">DATEDIF(Feedback[[#This Row],[Date of Birth]],TODAY(),"Y")</f>
        <v>53</v>
      </c>
      <c r="N1291" t="s">
        <v>31</v>
      </c>
      <c r="O1291" t="s">
        <v>1995</v>
      </c>
      <c r="P1291">
        <v>5</v>
      </c>
      <c r="Q1291">
        <v>4</v>
      </c>
      <c r="R1291" t="s">
        <v>25</v>
      </c>
      <c r="S1291" t="s">
        <v>25</v>
      </c>
      <c r="T1291" t="s">
        <v>24</v>
      </c>
      <c r="U1291" t="s">
        <v>24</v>
      </c>
      <c r="V1291" t="s">
        <v>27</v>
      </c>
      <c r="W1291" t="s">
        <v>26</v>
      </c>
      <c r="X1291" t="s">
        <v>26</v>
      </c>
      <c r="Y1291" t="s">
        <v>25</v>
      </c>
      <c r="Z1291" s="6">
        <f>VLOOKUP(Feedback[[#This Row],[Staff attitude]],Rating_Range[],2,0)</f>
        <v>4</v>
      </c>
      <c r="AA1291" s="6">
        <f>VLOOKUP(Feedback[[#This Row],[Check-in Process]],Rating_Range[],2,0)</f>
        <v>4</v>
      </c>
      <c r="AB1291" s="6">
        <f>VLOOKUP(Feedback[[#This Row],[Room service]],Rating_Range[],2,0)</f>
        <v>3</v>
      </c>
      <c r="AC1291" s="6">
        <f>VLOOKUP(Feedback[[#This Row],[Room cleanliness]],Rating_Range[],2,0)</f>
        <v>3</v>
      </c>
      <c r="AD1291" s="6">
        <f>VLOOKUP(Feedback[[#This Row],[Food quality]],Rating_Range[],2,0)</f>
        <v>2</v>
      </c>
      <c r="AE1291" s="6">
        <f>VLOOKUP(Feedback[[#This Row],[Variety of food]],Rating_Range[],2,0)</f>
        <v>1</v>
      </c>
      <c r="AF1291" s="6">
        <f>VLOOKUP(Feedback[[#This Row],[Broadband &amp; TV]],Rating_Range[],2,0)</f>
        <v>1</v>
      </c>
      <c r="AG1291" s="6">
        <f>VLOOKUP(Feedback[[#This Row],[Gym]],Rating_Range[],2,0)</f>
        <v>4</v>
      </c>
      <c r="AH1291" s="6">
        <f>AVERAGE(Feedback[[#This Row],[S.A]:[Gymm]])</f>
        <v>2.75</v>
      </c>
      <c r="AI1291" s="6">
        <f>AVERAGE(Feedback[[#This Row],[S.A]:[C-I-P]])</f>
        <v>4</v>
      </c>
      <c r="AJ1291" s="6">
        <f>AVERAGE(Feedback[[#This Row],[RM_S]:[RM_C]])</f>
        <v>3</v>
      </c>
      <c r="AK1291" s="6">
        <f>AVERAGE(Feedback[[#This Row],[F_Q]:[Var_Food]])</f>
        <v>1.5</v>
      </c>
      <c r="AL1291" s="6">
        <f>AVERAGE(Feedback[[#This Row],[B &amp; TV]:[Gymm]])</f>
        <v>2.5</v>
      </c>
    </row>
    <row r="1292" spans="1:38" x14ac:dyDescent="0.3">
      <c r="A1292">
        <v>1291</v>
      </c>
      <c r="B1292" s="1">
        <v>44537</v>
      </c>
      <c r="C1292" s="1">
        <v>44543</v>
      </c>
      <c r="D1292" s="5">
        <f>INT(YEAR(Feedback[[#This Row],[Checkin Date]]))</f>
        <v>2021</v>
      </c>
      <c r="E1292" s="5" t="s">
        <v>2010</v>
      </c>
      <c r="F1292" s="5" t="str">
        <f>TEXT(Feedback[[#This Row],[Checkin Date]],"dddd")</f>
        <v>Tuesday</v>
      </c>
      <c r="G1292" s="5" t="str">
        <f>IF(OR(Feedback[[#This Row],[Checkin Day]]="Monday",Feedback[[#This Row],[Checkin Day]]="Tuesday",Feedback[[#This Row],[Checkin Day]]="Wednesday",Feedback[[#This Row],[Checkin Day]]="Thursday"),"Weekdays","Weekends")</f>
        <v>Weekdays</v>
      </c>
      <c r="H1292">
        <v>6</v>
      </c>
      <c r="I12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92" t="s">
        <v>1322</v>
      </c>
      <c r="K1292" t="s">
        <v>21</v>
      </c>
      <c r="L1292" s="1">
        <v>33141</v>
      </c>
      <c r="M1292" s="5">
        <f ca="1">DATEDIF(Feedback[[#This Row],[Date of Birth]],TODAY(),"Y")</f>
        <v>34</v>
      </c>
      <c r="N1292" t="s">
        <v>35</v>
      </c>
      <c r="O1292" t="s">
        <v>1995</v>
      </c>
      <c r="P1292">
        <v>5</v>
      </c>
      <c r="Q1292">
        <v>7</v>
      </c>
      <c r="R1292" t="s">
        <v>27</v>
      </c>
      <c r="S1292" t="s">
        <v>26</v>
      </c>
      <c r="T1292" t="s">
        <v>24</v>
      </c>
      <c r="U1292" t="s">
        <v>27</v>
      </c>
      <c r="V1292" t="s">
        <v>24</v>
      </c>
      <c r="W1292" t="s">
        <v>24</v>
      </c>
      <c r="X1292" t="s">
        <v>27</v>
      </c>
      <c r="Y1292" t="s">
        <v>25</v>
      </c>
      <c r="Z1292" s="6">
        <f>VLOOKUP(Feedback[[#This Row],[Staff attitude]],Rating_Range[],2,0)</f>
        <v>2</v>
      </c>
      <c r="AA1292" s="6">
        <f>VLOOKUP(Feedback[[#This Row],[Check-in Process]],Rating_Range[],2,0)</f>
        <v>1</v>
      </c>
      <c r="AB1292" s="6">
        <f>VLOOKUP(Feedback[[#This Row],[Room service]],Rating_Range[],2,0)</f>
        <v>3</v>
      </c>
      <c r="AC1292" s="6">
        <f>VLOOKUP(Feedback[[#This Row],[Room cleanliness]],Rating_Range[],2,0)</f>
        <v>2</v>
      </c>
      <c r="AD1292" s="6">
        <f>VLOOKUP(Feedback[[#This Row],[Food quality]],Rating_Range[],2,0)</f>
        <v>3</v>
      </c>
      <c r="AE1292" s="6">
        <f>VLOOKUP(Feedback[[#This Row],[Variety of food]],Rating_Range[],2,0)</f>
        <v>3</v>
      </c>
      <c r="AF1292" s="6">
        <f>VLOOKUP(Feedback[[#This Row],[Broadband &amp; TV]],Rating_Range[],2,0)</f>
        <v>2</v>
      </c>
      <c r="AG1292" s="6">
        <f>VLOOKUP(Feedback[[#This Row],[Gym]],Rating_Range[],2,0)</f>
        <v>4</v>
      </c>
      <c r="AH1292" s="6">
        <f>AVERAGE(Feedback[[#This Row],[S.A]:[Gymm]])</f>
        <v>2.5</v>
      </c>
      <c r="AI1292" s="6">
        <f>AVERAGE(Feedback[[#This Row],[S.A]:[C-I-P]])</f>
        <v>1.5</v>
      </c>
      <c r="AJ1292" s="6">
        <f>AVERAGE(Feedback[[#This Row],[RM_S]:[RM_C]])</f>
        <v>2.5</v>
      </c>
      <c r="AK1292" s="6">
        <f>AVERAGE(Feedback[[#This Row],[F_Q]:[Var_Food]])</f>
        <v>3</v>
      </c>
      <c r="AL1292" s="6">
        <f>AVERAGE(Feedback[[#This Row],[B &amp; TV]:[Gymm]])</f>
        <v>3</v>
      </c>
    </row>
    <row r="1293" spans="1:38" x14ac:dyDescent="0.3">
      <c r="A1293">
        <v>1292</v>
      </c>
      <c r="B1293" s="1">
        <v>44716</v>
      </c>
      <c r="C1293" s="1">
        <v>44721</v>
      </c>
      <c r="D1293" s="5">
        <f>INT(YEAR(Feedback[[#This Row],[Checkin Date]]))</f>
        <v>2022</v>
      </c>
      <c r="E1293" s="5" t="s">
        <v>2009</v>
      </c>
      <c r="F1293" s="5" t="str">
        <f>TEXT(Feedback[[#This Row],[Checkin Date]],"dddd")</f>
        <v>Saturday</v>
      </c>
      <c r="G1293" s="5" t="str">
        <f>IF(OR(Feedback[[#This Row],[Checkin Day]]="Monday",Feedback[[#This Row],[Checkin Day]]="Tuesday",Feedback[[#This Row],[Checkin Day]]="Wednesday",Feedback[[#This Row],[Checkin Day]]="Thursday"),"Weekdays","Weekends")</f>
        <v>Weekends</v>
      </c>
      <c r="H1293">
        <v>5</v>
      </c>
      <c r="I12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93" t="s">
        <v>1323</v>
      </c>
      <c r="K1293" t="s">
        <v>21</v>
      </c>
      <c r="L1293" s="1">
        <v>29546</v>
      </c>
      <c r="M1293" s="5">
        <f ca="1">DATEDIF(Feedback[[#This Row],[Date of Birth]],TODAY(),"Y")</f>
        <v>44</v>
      </c>
      <c r="N1293" t="s">
        <v>22</v>
      </c>
      <c r="O1293" t="s">
        <v>23</v>
      </c>
      <c r="P1293">
        <v>3</v>
      </c>
      <c r="Q1293">
        <v>9</v>
      </c>
      <c r="R1293" t="s">
        <v>27</v>
      </c>
      <c r="S1293" t="s">
        <v>26</v>
      </c>
      <c r="T1293" t="s">
        <v>24</v>
      </c>
      <c r="U1293" t="s">
        <v>27</v>
      </c>
      <c r="V1293" t="s">
        <v>25</v>
      </c>
      <c r="W1293" t="s">
        <v>26</v>
      </c>
      <c r="X1293" t="s">
        <v>27</v>
      </c>
      <c r="Y1293" t="s">
        <v>24</v>
      </c>
      <c r="Z1293" s="6">
        <f>VLOOKUP(Feedback[[#This Row],[Staff attitude]],Rating_Range[],2,0)</f>
        <v>2</v>
      </c>
      <c r="AA1293" s="6">
        <f>VLOOKUP(Feedback[[#This Row],[Check-in Process]],Rating_Range[],2,0)</f>
        <v>1</v>
      </c>
      <c r="AB1293" s="6">
        <f>VLOOKUP(Feedback[[#This Row],[Room service]],Rating_Range[],2,0)</f>
        <v>3</v>
      </c>
      <c r="AC1293" s="6">
        <f>VLOOKUP(Feedback[[#This Row],[Room cleanliness]],Rating_Range[],2,0)</f>
        <v>2</v>
      </c>
      <c r="AD1293" s="6">
        <f>VLOOKUP(Feedback[[#This Row],[Food quality]],Rating_Range[],2,0)</f>
        <v>4</v>
      </c>
      <c r="AE1293" s="6">
        <f>VLOOKUP(Feedback[[#This Row],[Variety of food]],Rating_Range[],2,0)</f>
        <v>1</v>
      </c>
      <c r="AF1293" s="6">
        <f>VLOOKUP(Feedback[[#This Row],[Broadband &amp; TV]],Rating_Range[],2,0)</f>
        <v>2</v>
      </c>
      <c r="AG1293" s="6">
        <f>VLOOKUP(Feedback[[#This Row],[Gym]],Rating_Range[],2,0)</f>
        <v>3</v>
      </c>
      <c r="AH1293" s="6">
        <f>AVERAGE(Feedback[[#This Row],[S.A]:[Gymm]])</f>
        <v>2.25</v>
      </c>
      <c r="AI1293" s="6">
        <f>AVERAGE(Feedback[[#This Row],[S.A]:[C-I-P]])</f>
        <v>1.5</v>
      </c>
      <c r="AJ1293" s="6">
        <f>AVERAGE(Feedback[[#This Row],[RM_S]:[RM_C]])</f>
        <v>2.5</v>
      </c>
      <c r="AK1293" s="6">
        <f>AVERAGE(Feedback[[#This Row],[F_Q]:[Var_Food]])</f>
        <v>2.5</v>
      </c>
      <c r="AL1293" s="6">
        <f>AVERAGE(Feedback[[#This Row],[B &amp; TV]:[Gymm]])</f>
        <v>2.5</v>
      </c>
    </row>
    <row r="1294" spans="1:38" x14ac:dyDescent="0.3">
      <c r="A1294">
        <v>1293</v>
      </c>
      <c r="B1294" s="1">
        <v>44297</v>
      </c>
      <c r="C1294" s="1">
        <v>44322</v>
      </c>
      <c r="D1294" s="5">
        <f>INT(YEAR(Feedback[[#This Row],[Checkin Date]]))</f>
        <v>2021</v>
      </c>
      <c r="E1294" s="5" t="s">
        <v>2008</v>
      </c>
      <c r="F1294" s="5" t="str">
        <f>TEXT(Feedback[[#This Row],[Checkin Date]],"dddd")</f>
        <v>Sunday</v>
      </c>
      <c r="G1294" s="5" t="str">
        <f>IF(OR(Feedback[[#This Row],[Checkin Day]]="Monday",Feedback[[#This Row],[Checkin Day]]="Tuesday",Feedback[[#This Row],[Checkin Day]]="Wednesday",Feedback[[#This Row],[Checkin Day]]="Thursday"),"Weekdays","Weekends")</f>
        <v>Weekends</v>
      </c>
      <c r="H1294">
        <v>25</v>
      </c>
      <c r="I12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94" t="s">
        <v>1324</v>
      </c>
      <c r="K1294" t="s">
        <v>21</v>
      </c>
      <c r="L1294" s="1">
        <v>31320</v>
      </c>
      <c r="M1294" s="5">
        <f ca="1">DATEDIF(Feedback[[#This Row],[Date of Birth]],TODAY(),"Y")</f>
        <v>39</v>
      </c>
      <c r="N1294" t="s">
        <v>31</v>
      </c>
      <c r="O1294" t="s">
        <v>1993</v>
      </c>
      <c r="P1294">
        <v>3</v>
      </c>
      <c r="Q1294">
        <v>9</v>
      </c>
      <c r="R1294" t="s">
        <v>25</v>
      </c>
      <c r="S1294" t="s">
        <v>25</v>
      </c>
      <c r="T1294" t="s">
        <v>25</v>
      </c>
      <c r="U1294" t="s">
        <v>24</v>
      </c>
      <c r="V1294" t="s">
        <v>24</v>
      </c>
      <c r="W1294" t="s">
        <v>26</v>
      </c>
      <c r="X1294" t="s">
        <v>26</v>
      </c>
      <c r="Y1294" t="s">
        <v>25</v>
      </c>
      <c r="Z1294" s="6">
        <f>VLOOKUP(Feedback[[#This Row],[Staff attitude]],Rating_Range[],2,0)</f>
        <v>4</v>
      </c>
      <c r="AA1294" s="6">
        <f>VLOOKUP(Feedback[[#This Row],[Check-in Process]],Rating_Range[],2,0)</f>
        <v>4</v>
      </c>
      <c r="AB1294" s="6">
        <f>VLOOKUP(Feedback[[#This Row],[Room service]],Rating_Range[],2,0)</f>
        <v>4</v>
      </c>
      <c r="AC1294" s="6">
        <f>VLOOKUP(Feedback[[#This Row],[Room cleanliness]],Rating_Range[],2,0)</f>
        <v>3</v>
      </c>
      <c r="AD1294" s="6">
        <f>VLOOKUP(Feedback[[#This Row],[Food quality]],Rating_Range[],2,0)</f>
        <v>3</v>
      </c>
      <c r="AE1294" s="6">
        <f>VLOOKUP(Feedback[[#This Row],[Variety of food]],Rating_Range[],2,0)</f>
        <v>1</v>
      </c>
      <c r="AF1294" s="6">
        <f>VLOOKUP(Feedback[[#This Row],[Broadband &amp; TV]],Rating_Range[],2,0)</f>
        <v>1</v>
      </c>
      <c r="AG1294" s="6">
        <f>VLOOKUP(Feedback[[#This Row],[Gym]],Rating_Range[],2,0)</f>
        <v>4</v>
      </c>
      <c r="AH1294" s="6">
        <f>AVERAGE(Feedback[[#This Row],[S.A]:[Gymm]])</f>
        <v>3</v>
      </c>
      <c r="AI1294" s="6">
        <f>AVERAGE(Feedback[[#This Row],[S.A]:[C-I-P]])</f>
        <v>4</v>
      </c>
      <c r="AJ1294" s="6">
        <f>AVERAGE(Feedback[[#This Row],[RM_S]:[RM_C]])</f>
        <v>3.5</v>
      </c>
      <c r="AK1294" s="6">
        <f>AVERAGE(Feedback[[#This Row],[F_Q]:[Var_Food]])</f>
        <v>2</v>
      </c>
      <c r="AL1294" s="6">
        <f>AVERAGE(Feedback[[#This Row],[B &amp; TV]:[Gymm]])</f>
        <v>2.5</v>
      </c>
    </row>
    <row r="1295" spans="1:38" x14ac:dyDescent="0.3">
      <c r="A1295">
        <v>1294</v>
      </c>
      <c r="B1295" s="1">
        <v>43834</v>
      </c>
      <c r="C1295" s="1">
        <v>43844</v>
      </c>
      <c r="D1295" s="5">
        <f>INT(YEAR(Feedback[[#This Row],[Checkin Date]]))</f>
        <v>2020</v>
      </c>
      <c r="E1295" s="5" t="s">
        <v>2014</v>
      </c>
      <c r="F1295" s="5" t="str">
        <f>TEXT(Feedback[[#This Row],[Checkin Date]],"dddd")</f>
        <v>Saturday</v>
      </c>
      <c r="G1295" s="5" t="str">
        <f>IF(OR(Feedback[[#This Row],[Checkin Day]]="Monday",Feedback[[#This Row],[Checkin Day]]="Tuesday",Feedback[[#This Row],[Checkin Day]]="Wednesday",Feedback[[#This Row],[Checkin Day]]="Thursday"),"Weekdays","Weekends")</f>
        <v>Weekends</v>
      </c>
      <c r="H1295">
        <v>10</v>
      </c>
      <c r="I12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95" t="s">
        <v>1325</v>
      </c>
      <c r="K1295" t="s">
        <v>37</v>
      </c>
      <c r="L1295" s="1">
        <v>38366</v>
      </c>
      <c r="M1295" s="5">
        <f ca="1">DATEDIF(Feedback[[#This Row],[Date of Birth]],TODAY(),"Y")</f>
        <v>20</v>
      </c>
      <c r="N1295" t="s">
        <v>31</v>
      </c>
      <c r="O1295" t="s">
        <v>1992</v>
      </c>
      <c r="P1295">
        <v>1</v>
      </c>
      <c r="Q1295">
        <v>9</v>
      </c>
      <c r="R1295" t="s">
        <v>28</v>
      </c>
      <c r="S1295" t="s">
        <v>28</v>
      </c>
      <c r="T1295" t="s">
        <v>24</v>
      </c>
      <c r="U1295" t="s">
        <v>26</v>
      </c>
      <c r="V1295" t="s">
        <v>28</v>
      </c>
      <c r="W1295" t="s">
        <v>27</v>
      </c>
      <c r="X1295" t="s">
        <v>26</v>
      </c>
      <c r="Y1295" t="s">
        <v>28</v>
      </c>
      <c r="Z1295" s="6">
        <f>VLOOKUP(Feedback[[#This Row],[Staff attitude]],Rating_Range[],2,0)</f>
        <v>5</v>
      </c>
      <c r="AA1295" s="6">
        <f>VLOOKUP(Feedback[[#This Row],[Check-in Process]],Rating_Range[],2,0)</f>
        <v>5</v>
      </c>
      <c r="AB1295" s="6">
        <f>VLOOKUP(Feedback[[#This Row],[Room service]],Rating_Range[],2,0)</f>
        <v>3</v>
      </c>
      <c r="AC1295" s="6">
        <f>VLOOKUP(Feedback[[#This Row],[Room cleanliness]],Rating_Range[],2,0)</f>
        <v>1</v>
      </c>
      <c r="AD1295" s="6">
        <f>VLOOKUP(Feedback[[#This Row],[Food quality]],Rating_Range[],2,0)</f>
        <v>5</v>
      </c>
      <c r="AE1295" s="6">
        <f>VLOOKUP(Feedback[[#This Row],[Variety of food]],Rating_Range[],2,0)</f>
        <v>2</v>
      </c>
      <c r="AF1295" s="6">
        <f>VLOOKUP(Feedback[[#This Row],[Broadband &amp; TV]],Rating_Range[],2,0)</f>
        <v>1</v>
      </c>
      <c r="AG1295" s="6">
        <f>VLOOKUP(Feedback[[#This Row],[Gym]],Rating_Range[],2,0)</f>
        <v>5</v>
      </c>
      <c r="AH1295" s="6">
        <f>AVERAGE(Feedback[[#This Row],[S.A]:[Gymm]])</f>
        <v>3.375</v>
      </c>
      <c r="AI1295" s="6">
        <f>AVERAGE(Feedback[[#This Row],[S.A]:[C-I-P]])</f>
        <v>5</v>
      </c>
      <c r="AJ1295" s="6">
        <f>AVERAGE(Feedback[[#This Row],[RM_S]:[RM_C]])</f>
        <v>2</v>
      </c>
      <c r="AK1295" s="6">
        <f>AVERAGE(Feedback[[#This Row],[F_Q]:[Var_Food]])</f>
        <v>3.5</v>
      </c>
      <c r="AL1295" s="6">
        <f>AVERAGE(Feedback[[#This Row],[B &amp; TV]:[Gymm]])</f>
        <v>3</v>
      </c>
    </row>
    <row r="1296" spans="1:38" x14ac:dyDescent="0.3">
      <c r="A1296">
        <v>1295</v>
      </c>
      <c r="B1296" s="1">
        <v>44300</v>
      </c>
      <c r="C1296" s="1">
        <v>44308</v>
      </c>
      <c r="D1296" s="5">
        <f>INT(YEAR(Feedback[[#This Row],[Checkin Date]]))</f>
        <v>2021</v>
      </c>
      <c r="E1296" s="5" t="s">
        <v>2008</v>
      </c>
      <c r="F1296" s="5" t="str">
        <f>TEXT(Feedback[[#This Row],[Checkin Date]],"dddd")</f>
        <v>Wednesday</v>
      </c>
      <c r="G1296" s="5" t="str">
        <f>IF(OR(Feedback[[#This Row],[Checkin Day]]="Monday",Feedback[[#This Row],[Checkin Day]]="Tuesday",Feedback[[#This Row],[Checkin Day]]="Wednesday",Feedback[[#This Row],[Checkin Day]]="Thursday"),"Weekdays","Weekends")</f>
        <v>Weekdays</v>
      </c>
      <c r="H1296">
        <v>8</v>
      </c>
      <c r="I12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96" t="s">
        <v>1326</v>
      </c>
      <c r="K1296" t="s">
        <v>21</v>
      </c>
      <c r="L1296" s="1">
        <v>32093</v>
      </c>
      <c r="M1296" s="5">
        <f ca="1">DATEDIF(Feedback[[#This Row],[Date of Birth]],TODAY(),"Y")</f>
        <v>37</v>
      </c>
      <c r="N1296" t="s">
        <v>22</v>
      </c>
      <c r="O1296" t="s">
        <v>1995</v>
      </c>
      <c r="P1296">
        <v>3</v>
      </c>
      <c r="Q1296">
        <v>10</v>
      </c>
      <c r="R1296" t="s">
        <v>25</v>
      </c>
      <c r="S1296" t="s">
        <v>28</v>
      </c>
      <c r="T1296" t="s">
        <v>25</v>
      </c>
      <c r="U1296" t="s">
        <v>24</v>
      </c>
      <c r="V1296" t="s">
        <v>28</v>
      </c>
      <c r="W1296" t="s">
        <v>26</v>
      </c>
      <c r="X1296" t="s">
        <v>25</v>
      </c>
      <c r="Y1296" t="s">
        <v>24</v>
      </c>
      <c r="Z1296" s="6">
        <f>VLOOKUP(Feedback[[#This Row],[Staff attitude]],Rating_Range[],2,0)</f>
        <v>4</v>
      </c>
      <c r="AA1296" s="6">
        <f>VLOOKUP(Feedback[[#This Row],[Check-in Process]],Rating_Range[],2,0)</f>
        <v>5</v>
      </c>
      <c r="AB1296" s="6">
        <f>VLOOKUP(Feedback[[#This Row],[Room service]],Rating_Range[],2,0)</f>
        <v>4</v>
      </c>
      <c r="AC1296" s="6">
        <f>VLOOKUP(Feedback[[#This Row],[Room cleanliness]],Rating_Range[],2,0)</f>
        <v>3</v>
      </c>
      <c r="AD1296" s="6">
        <f>VLOOKUP(Feedback[[#This Row],[Food quality]],Rating_Range[],2,0)</f>
        <v>5</v>
      </c>
      <c r="AE1296" s="6">
        <f>VLOOKUP(Feedback[[#This Row],[Variety of food]],Rating_Range[],2,0)</f>
        <v>1</v>
      </c>
      <c r="AF1296" s="6">
        <f>VLOOKUP(Feedback[[#This Row],[Broadband &amp; TV]],Rating_Range[],2,0)</f>
        <v>4</v>
      </c>
      <c r="AG1296" s="6">
        <f>VLOOKUP(Feedback[[#This Row],[Gym]],Rating_Range[],2,0)</f>
        <v>3</v>
      </c>
      <c r="AH1296" s="6">
        <f>AVERAGE(Feedback[[#This Row],[S.A]:[Gymm]])</f>
        <v>3.625</v>
      </c>
      <c r="AI1296" s="6">
        <f>AVERAGE(Feedback[[#This Row],[S.A]:[C-I-P]])</f>
        <v>4.5</v>
      </c>
      <c r="AJ1296" s="6">
        <f>AVERAGE(Feedback[[#This Row],[RM_S]:[RM_C]])</f>
        <v>3.5</v>
      </c>
      <c r="AK1296" s="6">
        <f>AVERAGE(Feedback[[#This Row],[F_Q]:[Var_Food]])</f>
        <v>3</v>
      </c>
      <c r="AL1296" s="6">
        <f>AVERAGE(Feedback[[#This Row],[B &amp; TV]:[Gymm]])</f>
        <v>3.5</v>
      </c>
    </row>
    <row r="1297" spans="1:38" x14ac:dyDescent="0.3">
      <c r="A1297">
        <v>1296</v>
      </c>
      <c r="B1297" s="1">
        <v>44514</v>
      </c>
      <c r="C1297" s="1">
        <v>44542</v>
      </c>
      <c r="D1297" s="5">
        <f>INT(YEAR(Feedback[[#This Row],[Checkin Date]]))</f>
        <v>2021</v>
      </c>
      <c r="E1297" s="5" t="s">
        <v>2015</v>
      </c>
      <c r="F1297" s="5" t="str">
        <f>TEXT(Feedback[[#This Row],[Checkin Date]],"dddd")</f>
        <v>Sunday</v>
      </c>
      <c r="G1297" s="5" t="str">
        <f>IF(OR(Feedback[[#This Row],[Checkin Day]]="Monday",Feedback[[#This Row],[Checkin Day]]="Tuesday",Feedback[[#This Row],[Checkin Day]]="Wednesday",Feedback[[#This Row],[Checkin Day]]="Thursday"),"Weekdays","Weekends")</f>
        <v>Weekends</v>
      </c>
      <c r="H1297">
        <v>28</v>
      </c>
      <c r="I12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97" t="s">
        <v>1327</v>
      </c>
      <c r="K1297" t="s">
        <v>21</v>
      </c>
      <c r="L1297" s="1">
        <v>28684</v>
      </c>
      <c r="M1297" s="5">
        <f ca="1">DATEDIF(Feedback[[#This Row],[Date of Birth]],TODAY(),"Y")</f>
        <v>46</v>
      </c>
      <c r="N1297" t="s">
        <v>31</v>
      </c>
      <c r="O1297" t="s">
        <v>1991</v>
      </c>
      <c r="P1297">
        <v>4</v>
      </c>
      <c r="Q1297">
        <v>9</v>
      </c>
      <c r="R1297" t="s">
        <v>24</v>
      </c>
      <c r="S1297" t="s">
        <v>24</v>
      </c>
      <c r="T1297" t="s">
        <v>27</v>
      </c>
      <c r="U1297" t="s">
        <v>27</v>
      </c>
      <c r="V1297" t="s">
        <v>26</v>
      </c>
      <c r="W1297" t="s">
        <v>27</v>
      </c>
      <c r="X1297" t="s">
        <v>25</v>
      </c>
      <c r="Y1297" t="s">
        <v>25</v>
      </c>
      <c r="Z1297" s="6">
        <f>VLOOKUP(Feedback[[#This Row],[Staff attitude]],Rating_Range[],2,0)</f>
        <v>3</v>
      </c>
      <c r="AA1297" s="6">
        <f>VLOOKUP(Feedback[[#This Row],[Check-in Process]],Rating_Range[],2,0)</f>
        <v>3</v>
      </c>
      <c r="AB1297" s="6">
        <f>VLOOKUP(Feedback[[#This Row],[Room service]],Rating_Range[],2,0)</f>
        <v>2</v>
      </c>
      <c r="AC1297" s="6">
        <f>VLOOKUP(Feedback[[#This Row],[Room cleanliness]],Rating_Range[],2,0)</f>
        <v>2</v>
      </c>
      <c r="AD1297" s="6">
        <f>VLOOKUP(Feedback[[#This Row],[Food quality]],Rating_Range[],2,0)</f>
        <v>1</v>
      </c>
      <c r="AE1297" s="6">
        <f>VLOOKUP(Feedback[[#This Row],[Variety of food]],Rating_Range[],2,0)</f>
        <v>2</v>
      </c>
      <c r="AF1297" s="6">
        <f>VLOOKUP(Feedback[[#This Row],[Broadband &amp; TV]],Rating_Range[],2,0)</f>
        <v>4</v>
      </c>
      <c r="AG1297" s="6">
        <f>VLOOKUP(Feedback[[#This Row],[Gym]],Rating_Range[],2,0)</f>
        <v>4</v>
      </c>
      <c r="AH1297" s="6">
        <f>AVERAGE(Feedback[[#This Row],[S.A]:[Gymm]])</f>
        <v>2.625</v>
      </c>
      <c r="AI1297" s="6">
        <f>AVERAGE(Feedback[[#This Row],[S.A]:[C-I-P]])</f>
        <v>3</v>
      </c>
      <c r="AJ1297" s="6">
        <f>AVERAGE(Feedback[[#This Row],[RM_S]:[RM_C]])</f>
        <v>2</v>
      </c>
      <c r="AK1297" s="6">
        <f>AVERAGE(Feedback[[#This Row],[F_Q]:[Var_Food]])</f>
        <v>1.5</v>
      </c>
      <c r="AL1297" s="6">
        <f>AVERAGE(Feedback[[#This Row],[B &amp; TV]:[Gymm]])</f>
        <v>4</v>
      </c>
    </row>
    <row r="1298" spans="1:38" x14ac:dyDescent="0.3">
      <c r="A1298">
        <v>1297</v>
      </c>
      <c r="B1298" s="1">
        <v>44283</v>
      </c>
      <c r="C1298" s="1">
        <v>44287</v>
      </c>
      <c r="D1298" s="5">
        <f>INT(YEAR(Feedback[[#This Row],[Checkin Date]]))</f>
        <v>2021</v>
      </c>
      <c r="E1298" s="5" t="s">
        <v>2017</v>
      </c>
      <c r="F1298" s="5" t="str">
        <f>TEXT(Feedback[[#This Row],[Checkin Date]],"dddd")</f>
        <v>Sunday</v>
      </c>
      <c r="G1298" s="5" t="str">
        <f>IF(OR(Feedback[[#This Row],[Checkin Day]]="Monday",Feedback[[#This Row],[Checkin Day]]="Tuesday",Feedback[[#This Row],[Checkin Day]]="Wednesday",Feedback[[#This Row],[Checkin Day]]="Thursday"),"Weekdays","Weekends")</f>
        <v>Weekends</v>
      </c>
      <c r="H1298">
        <v>4</v>
      </c>
      <c r="I12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298" t="s">
        <v>1328</v>
      </c>
      <c r="K1298" t="s">
        <v>21</v>
      </c>
      <c r="L1298" s="1">
        <v>32792</v>
      </c>
      <c r="M1298" s="5">
        <f ca="1">DATEDIF(Feedback[[#This Row],[Date of Birth]],TODAY(),"Y")</f>
        <v>35</v>
      </c>
      <c r="N1298" t="s">
        <v>22</v>
      </c>
      <c r="O1298" t="s">
        <v>23</v>
      </c>
      <c r="P1298">
        <v>4</v>
      </c>
      <c r="Q1298">
        <v>8</v>
      </c>
      <c r="R1298" t="s">
        <v>24</v>
      </c>
      <c r="S1298" t="s">
        <v>28</v>
      </c>
      <c r="T1298" t="s">
        <v>25</v>
      </c>
      <c r="U1298" t="s">
        <v>25</v>
      </c>
      <c r="V1298" t="s">
        <v>28</v>
      </c>
      <c r="W1298" t="s">
        <v>26</v>
      </c>
      <c r="X1298" t="s">
        <v>25</v>
      </c>
      <c r="Y1298" t="s">
        <v>27</v>
      </c>
      <c r="Z1298" s="6">
        <f>VLOOKUP(Feedback[[#This Row],[Staff attitude]],Rating_Range[],2,0)</f>
        <v>3</v>
      </c>
      <c r="AA1298" s="6">
        <f>VLOOKUP(Feedback[[#This Row],[Check-in Process]],Rating_Range[],2,0)</f>
        <v>5</v>
      </c>
      <c r="AB1298" s="6">
        <f>VLOOKUP(Feedback[[#This Row],[Room service]],Rating_Range[],2,0)</f>
        <v>4</v>
      </c>
      <c r="AC1298" s="6">
        <f>VLOOKUP(Feedback[[#This Row],[Room cleanliness]],Rating_Range[],2,0)</f>
        <v>4</v>
      </c>
      <c r="AD1298" s="6">
        <f>VLOOKUP(Feedback[[#This Row],[Food quality]],Rating_Range[],2,0)</f>
        <v>5</v>
      </c>
      <c r="AE1298" s="6">
        <f>VLOOKUP(Feedback[[#This Row],[Variety of food]],Rating_Range[],2,0)</f>
        <v>1</v>
      </c>
      <c r="AF1298" s="6">
        <f>VLOOKUP(Feedback[[#This Row],[Broadband &amp; TV]],Rating_Range[],2,0)</f>
        <v>4</v>
      </c>
      <c r="AG1298" s="6">
        <f>VLOOKUP(Feedback[[#This Row],[Gym]],Rating_Range[],2,0)</f>
        <v>2</v>
      </c>
      <c r="AH1298" s="6">
        <f>AVERAGE(Feedback[[#This Row],[S.A]:[Gymm]])</f>
        <v>3.5</v>
      </c>
      <c r="AI1298" s="6">
        <f>AVERAGE(Feedback[[#This Row],[S.A]:[C-I-P]])</f>
        <v>4</v>
      </c>
      <c r="AJ1298" s="6">
        <f>AVERAGE(Feedback[[#This Row],[RM_S]:[RM_C]])</f>
        <v>4</v>
      </c>
      <c r="AK1298" s="6">
        <f>AVERAGE(Feedback[[#This Row],[F_Q]:[Var_Food]])</f>
        <v>3</v>
      </c>
      <c r="AL1298" s="6">
        <f>AVERAGE(Feedback[[#This Row],[B &amp; TV]:[Gymm]])</f>
        <v>3</v>
      </c>
    </row>
    <row r="1299" spans="1:38" x14ac:dyDescent="0.3">
      <c r="A1299">
        <v>1298</v>
      </c>
      <c r="B1299" s="1">
        <v>44239</v>
      </c>
      <c r="C1299" s="1">
        <v>44264</v>
      </c>
      <c r="D1299" s="5">
        <f>INT(YEAR(Feedback[[#This Row],[Checkin Date]]))</f>
        <v>2021</v>
      </c>
      <c r="E1299" s="5" t="s">
        <v>2018</v>
      </c>
      <c r="F1299" s="5" t="str">
        <f>TEXT(Feedback[[#This Row],[Checkin Date]],"dddd")</f>
        <v>Friday</v>
      </c>
      <c r="G1299" s="5" t="str">
        <f>IF(OR(Feedback[[#This Row],[Checkin Day]]="Monday",Feedback[[#This Row],[Checkin Day]]="Tuesday",Feedback[[#This Row],[Checkin Day]]="Wednesday",Feedback[[#This Row],[Checkin Day]]="Thursday"),"Weekdays","Weekends")</f>
        <v>Weekends</v>
      </c>
      <c r="H1299">
        <v>25</v>
      </c>
      <c r="I12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299" t="s">
        <v>1329</v>
      </c>
      <c r="K1299" t="s">
        <v>21</v>
      </c>
      <c r="L1299" s="1">
        <v>29570</v>
      </c>
      <c r="M1299" s="5">
        <f ca="1">DATEDIF(Feedback[[#This Row],[Date of Birth]],TODAY(),"Y")</f>
        <v>44</v>
      </c>
      <c r="N1299" t="s">
        <v>22</v>
      </c>
      <c r="O1299" t="s">
        <v>23</v>
      </c>
      <c r="P1299">
        <v>5</v>
      </c>
      <c r="Q1299">
        <v>6</v>
      </c>
      <c r="R1299" t="s">
        <v>28</v>
      </c>
      <c r="S1299" t="s">
        <v>28</v>
      </c>
      <c r="T1299" t="s">
        <v>25</v>
      </c>
      <c r="U1299" t="s">
        <v>28</v>
      </c>
      <c r="V1299" t="s">
        <v>24</v>
      </c>
      <c r="W1299" t="s">
        <v>27</v>
      </c>
      <c r="X1299" t="s">
        <v>28</v>
      </c>
      <c r="Y1299" t="s">
        <v>26</v>
      </c>
      <c r="Z1299" s="6">
        <f>VLOOKUP(Feedback[[#This Row],[Staff attitude]],Rating_Range[],2,0)</f>
        <v>5</v>
      </c>
      <c r="AA1299" s="6">
        <f>VLOOKUP(Feedback[[#This Row],[Check-in Process]],Rating_Range[],2,0)</f>
        <v>5</v>
      </c>
      <c r="AB1299" s="6">
        <f>VLOOKUP(Feedback[[#This Row],[Room service]],Rating_Range[],2,0)</f>
        <v>4</v>
      </c>
      <c r="AC1299" s="6">
        <f>VLOOKUP(Feedback[[#This Row],[Room cleanliness]],Rating_Range[],2,0)</f>
        <v>5</v>
      </c>
      <c r="AD1299" s="6">
        <f>VLOOKUP(Feedback[[#This Row],[Food quality]],Rating_Range[],2,0)</f>
        <v>3</v>
      </c>
      <c r="AE1299" s="6">
        <f>VLOOKUP(Feedback[[#This Row],[Variety of food]],Rating_Range[],2,0)</f>
        <v>2</v>
      </c>
      <c r="AF1299" s="6">
        <f>VLOOKUP(Feedback[[#This Row],[Broadband &amp; TV]],Rating_Range[],2,0)</f>
        <v>5</v>
      </c>
      <c r="AG1299" s="6">
        <f>VLOOKUP(Feedback[[#This Row],[Gym]],Rating_Range[],2,0)</f>
        <v>1</v>
      </c>
      <c r="AH1299" s="6">
        <f>AVERAGE(Feedback[[#This Row],[S.A]:[Gymm]])</f>
        <v>3.75</v>
      </c>
      <c r="AI1299" s="6">
        <f>AVERAGE(Feedback[[#This Row],[S.A]:[C-I-P]])</f>
        <v>5</v>
      </c>
      <c r="AJ1299" s="6">
        <f>AVERAGE(Feedback[[#This Row],[RM_S]:[RM_C]])</f>
        <v>4.5</v>
      </c>
      <c r="AK1299" s="6">
        <f>AVERAGE(Feedback[[#This Row],[F_Q]:[Var_Food]])</f>
        <v>2.5</v>
      </c>
      <c r="AL1299" s="6">
        <f>AVERAGE(Feedback[[#This Row],[B &amp; TV]:[Gymm]])</f>
        <v>3</v>
      </c>
    </row>
    <row r="1300" spans="1:38" x14ac:dyDescent="0.3">
      <c r="A1300">
        <v>1299</v>
      </c>
      <c r="B1300" s="1">
        <v>44344</v>
      </c>
      <c r="C1300" s="1">
        <v>44346</v>
      </c>
      <c r="D1300" s="5">
        <f>INT(YEAR(Feedback[[#This Row],[Checkin Date]]))</f>
        <v>2021</v>
      </c>
      <c r="E1300" s="5" t="s">
        <v>2011</v>
      </c>
      <c r="F1300" s="5" t="str">
        <f>TEXT(Feedback[[#This Row],[Checkin Date]],"dddd")</f>
        <v>Friday</v>
      </c>
      <c r="G1300" s="5" t="str">
        <f>IF(OR(Feedback[[#This Row],[Checkin Day]]="Monday",Feedback[[#This Row],[Checkin Day]]="Tuesday",Feedback[[#This Row],[Checkin Day]]="Wednesday",Feedback[[#This Row],[Checkin Day]]="Thursday"),"Weekdays","Weekends")</f>
        <v>Weekends</v>
      </c>
      <c r="H1300">
        <v>2</v>
      </c>
      <c r="I13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300" t="s">
        <v>1330</v>
      </c>
      <c r="K1300" t="s">
        <v>37</v>
      </c>
      <c r="L1300" s="1">
        <v>26315</v>
      </c>
      <c r="M1300" s="5">
        <f ca="1">DATEDIF(Feedback[[#This Row],[Date of Birth]],TODAY(),"Y")</f>
        <v>53</v>
      </c>
      <c r="N1300" t="s">
        <v>31</v>
      </c>
      <c r="O1300" t="s">
        <v>1991</v>
      </c>
      <c r="P1300">
        <v>5</v>
      </c>
      <c r="Q1300">
        <v>6</v>
      </c>
      <c r="R1300" t="s">
        <v>24</v>
      </c>
      <c r="S1300" t="s">
        <v>28</v>
      </c>
      <c r="T1300" t="s">
        <v>26</v>
      </c>
      <c r="U1300" t="s">
        <v>24</v>
      </c>
      <c r="V1300" t="s">
        <v>28</v>
      </c>
      <c r="W1300" t="s">
        <v>26</v>
      </c>
      <c r="X1300" t="s">
        <v>24</v>
      </c>
      <c r="Y1300" t="s">
        <v>25</v>
      </c>
      <c r="Z1300" s="6">
        <f>VLOOKUP(Feedback[[#This Row],[Staff attitude]],Rating_Range[],2,0)</f>
        <v>3</v>
      </c>
      <c r="AA1300" s="6">
        <f>VLOOKUP(Feedback[[#This Row],[Check-in Process]],Rating_Range[],2,0)</f>
        <v>5</v>
      </c>
      <c r="AB1300" s="6">
        <f>VLOOKUP(Feedback[[#This Row],[Room service]],Rating_Range[],2,0)</f>
        <v>1</v>
      </c>
      <c r="AC1300" s="6">
        <f>VLOOKUP(Feedback[[#This Row],[Room cleanliness]],Rating_Range[],2,0)</f>
        <v>3</v>
      </c>
      <c r="AD1300" s="6">
        <f>VLOOKUP(Feedback[[#This Row],[Food quality]],Rating_Range[],2,0)</f>
        <v>5</v>
      </c>
      <c r="AE1300" s="6">
        <f>VLOOKUP(Feedback[[#This Row],[Variety of food]],Rating_Range[],2,0)</f>
        <v>1</v>
      </c>
      <c r="AF1300" s="6">
        <f>VLOOKUP(Feedback[[#This Row],[Broadband &amp; TV]],Rating_Range[],2,0)</f>
        <v>3</v>
      </c>
      <c r="AG1300" s="6">
        <f>VLOOKUP(Feedback[[#This Row],[Gym]],Rating_Range[],2,0)</f>
        <v>4</v>
      </c>
      <c r="AH1300" s="6">
        <f>AVERAGE(Feedback[[#This Row],[S.A]:[Gymm]])</f>
        <v>3.125</v>
      </c>
      <c r="AI1300" s="6">
        <f>AVERAGE(Feedback[[#This Row],[S.A]:[C-I-P]])</f>
        <v>4</v>
      </c>
      <c r="AJ1300" s="6">
        <f>AVERAGE(Feedback[[#This Row],[RM_S]:[RM_C]])</f>
        <v>2</v>
      </c>
      <c r="AK1300" s="6">
        <f>AVERAGE(Feedback[[#This Row],[F_Q]:[Var_Food]])</f>
        <v>3</v>
      </c>
      <c r="AL1300" s="6">
        <f>AVERAGE(Feedback[[#This Row],[B &amp; TV]:[Gymm]])</f>
        <v>3.5</v>
      </c>
    </row>
    <row r="1301" spans="1:38" x14ac:dyDescent="0.3">
      <c r="A1301">
        <v>1300</v>
      </c>
      <c r="B1301" s="1">
        <v>44754</v>
      </c>
      <c r="C1301" s="1">
        <v>44756</v>
      </c>
      <c r="D1301" s="5">
        <f>INT(YEAR(Feedback[[#This Row],[Checkin Date]]))</f>
        <v>2022</v>
      </c>
      <c r="E1301" s="5" t="s">
        <v>2016</v>
      </c>
      <c r="F1301" s="5" t="str">
        <f>TEXT(Feedback[[#This Row],[Checkin Date]],"dddd")</f>
        <v>Tuesday</v>
      </c>
      <c r="G1301" s="5" t="str">
        <f>IF(OR(Feedback[[#This Row],[Checkin Day]]="Monday",Feedback[[#This Row],[Checkin Day]]="Tuesday",Feedback[[#This Row],[Checkin Day]]="Wednesday",Feedback[[#This Row],[Checkin Day]]="Thursday"),"Weekdays","Weekends")</f>
        <v>Weekdays</v>
      </c>
      <c r="H1301">
        <v>2</v>
      </c>
      <c r="I13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01" t="s">
        <v>1331</v>
      </c>
      <c r="K1301" t="s">
        <v>21</v>
      </c>
      <c r="L1301" s="1">
        <v>23893</v>
      </c>
      <c r="M1301" s="5">
        <f ca="1">DATEDIF(Feedback[[#This Row],[Date of Birth]],TODAY(),"Y")</f>
        <v>60</v>
      </c>
      <c r="N1301" t="s">
        <v>31</v>
      </c>
      <c r="O1301" t="s">
        <v>1991</v>
      </c>
      <c r="P1301">
        <v>3</v>
      </c>
      <c r="Q1301">
        <v>4</v>
      </c>
      <c r="R1301" t="s">
        <v>24</v>
      </c>
      <c r="S1301" t="s">
        <v>24</v>
      </c>
      <c r="T1301" t="s">
        <v>24</v>
      </c>
      <c r="U1301" t="s">
        <v>24</v>
      </c>
      <c r="V1301" t="s">
        <v>27</v>
      </c>
      <c r="W1301" t="s">
        <v>26</v>
      </c>
      <c r="X1301" t="s">
        <v>25</v>
      </c>
      <c r="Y1301" t="s">
        <v>24</v>
      </c>
      <c r="Z1301" s="6">
        <f>VLOOKUP(Feedback[[#This Row],[Staff attitude]],Rating_Range[],2,0)</f>
        <v>3</v>
      </c>
      <c r="AA1301" s="6">
        <f>VLOOKUP(Feedback[[#This Row],[Check-in Process]],Rating_Range[],2,0)</f>
        <v>3</v>
      </c>
      <c r="AB1301" s="6">
        <f>VLOOKUP(Feedback[[#This Row],[Room service]],Rating_Range[],2,0)</f>
        <v>3</v>
      </c>
      <c r="AC1301" s="6">
        <f>VLOOKUP(Feedback[[#This Row],[Room cleanliness]],Rating_Range[],2,0)</f>
        <v>3</v>
      </c>
      <c r="AD1301" s="6">
        <f>VLOOKUP(Feedback[[#This Row],[Food quality]],Rating_Range[],2,0)</f>
        <v>2</v>
      </c>
      <c r="AE1301" s="6">
        <f>VLOOKUP(Feedback[[#This Row],[Variety of food]],Rating_Range[],2,0)</f>
        <v>1</v>
      </c>
      <c r="AF1301" s="6">
        <f>VLOOKUP(Feedback[[#This Row],[Broadband &amp; TV]],Rating_Range[],2,0)</f>
        <v>4</v>
      </c>
      <c r="AG1301" s="6">
        <f>VLOOKUP(Feedback[[#This Row],[Gym]],Rating_Range[],2,0)</f>
        <v>3</v>
      </c>
      <c r="AH1301" s="6">
        <f>AVERAGE(Feedback[[#This Row],[S.A]:[Gymm]])</f>
        <v>2.75</v>
      </c>
      <c r="AI1301" s="6">
        <f>AVERAGE(Feedback[[#This Row],[S.A]:[C-I-P]])</f>
        <v>3</v>
      </c>
      <c r="AJ1301" s="6">
        <f>AVERAGE(Feedback[[#This Row],[RM_S]:[RM_C]])</f>
        <v>3</v>
      </c>
      <c r="AK1301" s="6">
        <f>AVERAGE(Feedback[[#This Row],[F_Q]:[Var_Food]])</f>
        <v>1.5</v>
      </c>
      <c r="AL1301" s="6">
        <f>AVERAGE(Feedback[[#This Row],[B &amp; TV]:[Gymm]])</f>
        <v>3.5</v>
      </c>
    </row>
    <row r="1302" spans="1:38" x14ac:dyDescent="0.3">
      <c r="A1302">
        <v>1301</v>
      </c>
      <c r="B1302" s="1">
        <v>43868</v>
      </c>
      <c r="C1302" s="1">
        <v>43869</v>
      </c>
      <c r="D1302" s="5">
        <f>INT(YEAR(Feedback[[#This Row],[Checkin Date]]))</f>
        <v>2020</v>
      </c>
      <c r="E1302" s="5" t="s">
        <v>2018</v>
      </c>
      <c r="F1302" s="5" t="str">
        <f>TEXT(Feedback[[#This Row],[Checkin Date]],"dddd")</f>
        <v>Friday</v>
      </c>
      <c r="G1302" s="5" t="str">
        <f>IF(OR(Feedback[[#This Row],[Checkin Day]]="Monday",Feedback[[#This Row],[Checkin Day]]="Tuesday",Feedback[[#This Row],[Checkin Day]]="Wednesday",Feedback[[#This Row],[Checkin Day]]="Thursday"),"Weekdays","Weekends")</f>
        <v>Weekends</v>
      </c>
      <c r="H1302">
        <v>1</v>
      </c>
      <c r="I13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302" t="s">
        <v>1332</v>
      </c>
      <c r="K1302" t="s">
        <v>37</v>
      </c>
      <c r="L1302" s="1">
        <v>26613</v>
      </c>
      <c r="M1302" s="5">
        <f ca="1">DATEDIF(Feedback[[#This Row],[Date of Birth]],TODAY(),"Y")</f>
        <v>52</v>
      </c>
      <c r="N1302" t="s">
        <v>22</v>
      </c>
      <c r="O1302" t="s">
        <v>23</v>
      </c>
      <c r="P1302">
        <v>4</v>
      </c>
      <c r="Q1302">
        <v>9</v>
      </c>
      <c r="R1302" t="s">
        <v>24</v>
      </c>
      <c r="S1302" t="s">
        <v>26</v>
      </c>
      <c r="T1302" t="s">
        <v>26</v>
      </c>
      <c r="U1302" t="s">
        <v>27</v>
      </c>
      <c r="V1302" t="s">
        <v>27</v>
      </c>
      <c r="W1302" t="s">
        <v>26</v>
      </c>
      <c r="X1302" t="s">
        <v>27</v>
      </c>
      <c r="Y1302" t="s">
        <v>28</v>
      </c>
      <c r="Z1302" s="6">
        <f>VLOOKUP(Feedback[[#This Row],[Staff attitude]],Rating_Range[],2,0)</f>
        <v>3</v>
      </c>
      <c r="AA1302" s="6">
        <f>VLOOKUP(Feedback[[#This Row],[Check-in Process]],Rating_Range[],2,0)</f>
        <v>1</v>
      </c>
      <c r="AB1302" s="6">
        <f>VLOOKUP(Feedback[[#This Row],[Room service]],Rating_Range[],2,0)</f>
        <v>1</v>
      </c>
      <c r="AC1302" s="6">
        <f>VLOOKUP(Feedback[[#This Row],[Room cleanliness]],Rating_Range[],2,0)</f>
        <v>2</v>
      </c>
      <c r="AD1302" s="6">
        <f>VLOOKUP(Feedback[[#This Row],[Food quality]],Rating_Range[],2,0)</f>
        <v>2</v>
      </c>
      <c r="AE1302" s="6">
        <f>VLOOKUP(Feedback[[#This Row],[Variety of food]],Rating_Range[],2,0)</f>
        <v>1</v>
      </c>
      <c r="AF1302" s="6">
        <f>VLOOKUP(Feedback[[#This Row],[Broadband &amp; TV]],Rating_Range[],2,0)</f>
        <v>2</v>
      </c>
      <c r="AG1302" s="6">
        <f>VLOOKUP(Feedback[[#This Row],[Gym]],Rating_Range[],2,0)</f>
        <v>5</v>
      </c>
      <c r="AH1302" s="6">
        <f>AVERAGE(Feedback[[#This Row],[S.A]:[Gymm]])</f>
        <v>2.125</v>
      </c>
      <c r="AI1302" s="6">
        <f>AVERAGE(Feedback[[#This Row],[S.A]:[C-I-P]])</f>
        <v>2</v>
      </c>
      <c r="AJ1302" s="6">
        <f>AVERAGE(Feedback[[#This Row],[RM_S]:[RM_C]])</f>
        <v>1.5</v>
      </c>
      <c r="AK1302" s="6">
        <f>AVERAGE(Feedback[[#This Row],[F_Q]:[Var_Food]])</f>
        <v>1.5</v>
      </c>
      <c r="AL1302" s="6">
        <f>AVERAGE(Feedback[[#This Row],[B &amp; TV]:[Gymm]])</f>
        <v>3.5</v>
      </c>
    </row>
    <row r="1303" spans="1:38" x14ac:dyDescent="0.3">
      <c r="A1303">
        <v>1302</v>
      </c>
      <c r="B1303" s="1">
        <v>44690</v>
      </c>
      <c r="C1303" s="1">
        <v>44704</v>
      </c>
      <c r="D1303" s="5">
        <f>INT(YEAR(Feedback[[#This Row],[Checkin Date]]))</f>
        <v>2022</v>
      </c>
      <c r="E1303" s="5" t="s">
        <v>2011</v>
      </c>
      <c r="F1303" s="5" t="str">
        <f>TEXT(Feedback[[#This Row],[Checkin Date]],"dddd")</f>
        <v>Monday</v>
      </c>
      <c r="G1303" s="5" t="str">
        <f>IF(OR(Feedback[[#This Row],[Checkin Day]]="Monday",Feedback[[#This Row],[Checkin Day]]="Tuesday",Feedback[[#This Row],[Checkin Day]]="Wednesday",Feedback[[#This Row],[Checkin Day]]="Thursday"),"Weekdays","Weekends")</f>
        <v>Weekdays</v>
      </c>
      <c r="H1303">
        <v>14</v>
      </c>
      <c r="I13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03" t="s">
        <v>1333</v>
      </c>
      <c r="K1303" t="s">
        <v>37</v>
      </c>
      <c r="L1303" s="1">
        <v>34711</v>
      </c>
      <c r="M1303" s="5">
        <f ca="1">DATEDIF(Feedback[[#This Row],[Date of Birth]],TODAY(),"Y")</f>
        <v>30</v>
      </c>
      <c r="N1303" t="s">
        <v>31</v>
      </c>
      <c r="O1303" t="s">
        <v>23</v>
      </c>
      <c r="P1303">
        <v>1</v>
      </c>
      <c r="Q1303">
        <v>8</v>
      </c>
      <c r="R1303" t="s">
        <v>24</v>
      </c>
      <c r="S1303" t="s">
        <v>25</v>
      </c>
      <c r="T1303" t="s">
        <v>28</v>
      </c>
      <c r="U1303" t="s">
        <v>26</v>
      </c>
      <c r="V1303" t="s">
        <v>27</v>
      </c>
      <c r="W1303" t="s">
        <v>25</v>
      </c>
      <c r="X1303" t="s">
        <v>24</v>
      </c>
      <c r="Y1303" t="s">
        <v>28</v>
      </c>
      <c r="Z1303" s="6">
        <f>VLOOKUP(Feedback[[#This Row],[Staff attitude]],Rating_Range[],2,0)</f>
        <v>3</v>
      </c>
      <c r="AA1303" s="6">
        <f>VLOOKUP(Feedback[[#This Row],[Check-in Process]],Rating_Range[],2,0)</f>
        <v>4</v>
      </c>
      <c r="AB1303" s="6">
        <f>VLOOKUP(Feedback[[#This Row],[Room service]],Rating_Range[],2,0)</f>
        <v>5</v>
      </c>
      <c r="AC1303" s="6">
        <f>VLOOKUP(Feedback[[#This Row],[Room cleanliness]],Rating_Range[],2,0)</f>
        <v>1</v>
      </c>
      <c r="AD1303" s="6">
        <f>VLOOKUP(Feedback[[#This Row],[Food quality]],Rating_Range[],2,0)</f>
        <v>2</v>
      </c>
      <c r="AE1303" s="6">
        <f>VLOOKUP(Feedback[[#This Row],[Variety of food]],Rating_Range[],2,0)</f>
        <v>4</v>
      </c>
      <c r="AF1303" s="6">
        <f>VLOOKUP(Feedback[[#This Row],[Broadband &amp; TV]],Rating_Range[],2,0)</f>
        <v>3</v>
      </c>
      <c r="AG1303" s="6">
        <f>VLOOKUP(Feedback[[#This Row],[Gym]],Rating_Range[],2,0)</f>
        <v>5</v>
      </c>
      <c r="AH1303" s="6">
        <f>AVERAGE(Feedback[[#This Row],[S.A]:[Gymm]])</f>
        <v>3.375</v>
      </c>
      <c r="AI1303" s="6">
        <f>AVERAGE(Feedback[[#This Row],[S.A]:[C-I-P]])</f>
        <v>3.5</v>
      </c>
      <c r="AJ1303" s="6">
        <f>AVERAGE(Feedback[[#This Row],[RM_S]:[RM_C]])</f>
        <v>3</v>
      </c>
      <c r="AK1303" s="6">
        <f>AVERAGE(Feedback[[#This Row],[F_Q]:[Var_Food]])</f>
        <v>3</v>
      </c>
      <c r="AL1303" s="6">
        <f>AVERAGE(Feedback[[#This Row],[B &amp; TV]:[Gymm]])</f>
        <v>4</v>
      </c>
    </row>
    <row r="1304" spans="1:38" x14ac:dyDescent="0.3">
      <c r="A1304">
        <v>1303</v>
      </c>
      <c r="B1304" s="1">
        <v>44846</v>
      </c>
      <c r="C1304" s="1">
        <v>44876</v>
      </c>
      <c r="D1304" s="5">
        <f>INT(YEAR(Feedback[[#This Row],[Checkin Date]]))</f>
        <v>2022</v>
      </c>
      <c r="E1304" s="5" t="s">
        <v>2013</v>
      </c>
      <c r="F1304" s="5" t="str">
        <f>TEXT(Feedback[[#This Row],[Checkin Date]],"dddd")</f>
        <v>Wednesday</v>
      </c>
      <c r="G1304" s="5" t="str">
        <f>IF(OR(Feedback[[#This Row],[Checkin Day]]="Monday",Feedback[[#This Row],[Checkin Day]]="Tuesday",Feedback[[#This Row],[Checkin Day]]="Wednesday",Feedback[[#This Row],[Checkin Day]]="Thursday"),"Weekdays","Weekends")</f>
        <v>Weekdays</v>
      </c>
      <c r="H1304">
        <v>30</v>
      </c>
      <c r="I13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04" t="s">
        <v>1334</v>
      </c>
      <c r="K1304" t="s">
        <v>21</v>
      </c>
      <c r="L1304" s="1">
        <v>31676</v>
      </c>
      <c r="M1304" s="5">
        <f ca="1">DATEDIF(Feedback[[#This Row],[Date of Birth]],TODAY(),"Y")</f>
        <v>38</v>
      </c>
      <c r="N1304" t="s">
        <v>31</v>
      </c>
      <c r="O1304" t="s">
        <v>1992</v>
      </c>
      <c r="P1304">
        <v>5</v>
      </c>
      <c r="Q1304">
        <v>8</v>
      </c>
      <c r="R1304" t="s">
        <v>28</v>
      </c>
      <c r="S1304" t="s">
        <v>25</v>
      </c>
      <c r="T1304" t="s">
        <v>28</v>
      </c>
      <c r="U1304" t="s">
        <v>26</v>
      </c>
      <c r="V1304" t="s">
        <v>26</v>
      </c>
      <c r="W1304" t="s">
        <v>26</v>
      </c>
      <c r="X1304" t="s">
        <v>27</v>
      </c>
      <c r="Y1304" t="s">
        <v>24</v>
      </c>
      <c r="Z1304" s="6">
        <f>VLOOKUP(Feedback[[#This Row],[Staff attitude]],Rating_Range[],2,0)</f>
        <v>5</v>
      </c>
      <c r="AA1304" s="6">
        <f>VLOOKUP(Feedback[[#This Row],[Check-in Process]],Rating_Range[],2,0)</f>
        <v>4</v>
      </c>
      <c r="AB1304" s="6">
        <f>VLOOKUP(Feedback[[#This Row],[Room service]],Rating_Range[],2,0)</f>
        <v>5</v>
      </c>
      <c r="AC1304" s="6">
        <f>VLOOKUP(Feedback[[#This Row],[Room cleanliness]],Rating_Range[],2,0)</f>
        <v>1</v>
      </c>
      <c r="AD1304" s="6">
        <f>VLOOKUP(Feedback[[#This Row],[Food quality]],Rating_Range[],2,0)</f>
        <v>1</v>
      </c>
      <c r="AE1304" s="6">
        <f>VLOOKUP(Feedback[[#This Row],[Variety of food]],Rating_Range[],2,0)</f>
        <v>1</v>
      </c>
      <c r="AF1304" s="6">
        <f>VLOOKUP(Feedback[[#This Row],[Broadband &amp; TV]],Rating_Range[],2,0)</f>
        <v>2</v>
      </c>
      <c r="AG1304" s="6">
        <f>VLOOKUP(Feedback[[#This Row],[Gym]],Rating_Range[],2,0)</f>
        <v>3</v>
      </c>
      <c r="AH1304" s="6">
        <f>AVERAGE(Feedback[[#This Row],[S.A]:[Gymm]])</f>
        <v>2.75</v>
      </c>
      <c r="AI1304" s="6">
        <f>AVERAGE(Feedback[[#This Row],[S.A]:[C-I-P]])</f>
        <v>4.5</v>
      </c>
      <c r="AJ1304" s="6">
        <f>AVERAGE(Feedback[[#This Row],[RM_S]:[RM_C]])</f>
        <v>3</v>
      </c>
      <c r="AK1304" s="6">
        <f>AVERAGE(Feedback[[#This Row],[F_Q]:[Var_Food]])</f>
        <v>1</v>
      </c>
      <c r="AL1304" s="6">
        <f>AVERAGE(Feedback[[#This Row],[B &amp; TV]:[Gymm]])</f>
        <v>2.5</v>
      </c>
    </row>
    <row r="1305" spans="1:38" x14ac:dyDescent="0.3">
      <c r="A1305">
        <v>1304</v>
      </c>
      <c r="B1305" s="1">
        <v>44274</v>
      </c>
      <c r="C1305" s="1">
        <v>44303</v>
      </c>
      <c r="D1305" s="5">
        <f>INT(YEAR(Feedback[[#This Row],[Checkin Date]]))</f>
        <v>2021</v>
      </c>
      <c r="E1305" s="5" t="s">
        <v>2017</v>
      </c>
      <c r="F1305" s="5" t="str">
        <f>TEXT(Feedback[[#This Row],[Checkin Date]],"dddd")</f>
        <v>Friday</v>
      </c>
      <c r="G1305" s="5" t="str">
        <f>IF(OR(Feedback[[#This Row],[Checkin Day]]="Monday",Feedback[[#This Row],[Checkin Day]]="Tuesday",Feedback[[#This Row],[Checkin Day]]="Wednesday",Feedback[[#This Row],[Checkin Day]]="Thursday"),"Weekdays","Weekends")</f>
        <v>Weekends</v>
      </c>
      <c r="H1305">
        <v>29</v>
      </c>
      <c r="I13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05" t="s">
        <v>1335</v>
      </c>
      <c r="K1305" t="s">
        <v>21</v>
      </c>
      <c r="L1305" s="1">
        <v>33125</v>
      </c>
      <c r="M1305" s="5">
        <f ca="1">DATEDIF(Feedback[[#This Row],[Date of Birth]],TODAY(),"Y")</f>
        <v>34</v>
      </c>
      <c r="N1305" t="s">
        <v>22</v>
      </c>
      <c r="O1305" t="s">
        <v>23</v>
      </c>
      <c r="P1305">
        <v>4</v>
      </c>
      <c r="Q1305">
        <v>10</v>
      </c>
      <c r="R1305" t="s">
        <v>25</v>
      </c>
      <c r="S1305" t="s">
        <v>28</v>
      </c>
      <c r="T1305" t="s">
        <v>25</v>
      </c>
      <c r="U1305" t="s">
        <v>24</v>
      </c>
      <c r="V1305" t="s">
        <v>25</v>
      </c>
      <c r="W1305" t="s">
        <v>26</v>
      </c>
      <c r="X1305" t="s">
        <v>26</v>
      </c>
      <c r="Y1305" t="s">
        <v>26</v>
      </c>
      <c r="Z1305" s="6">
        <f>VLOOKUP(Feedback[[#This Row],[Staff attitude]],Rating_Range[],2,0)</f>
        <v>4</v>
      </c>
      <c r="AA1305" s="6">
        <f>VLOOKUP(Feedback[[#This Row],[Check-in Process]],Rating_Range[],2,0)</f>
        <v>5</v>
      </c>
      <c r="AB1305" s="6">
        <f>VLOOKUP(Feedback[[#This Row],[Room service]],Rating_Range[],2,0)</f>
        <v>4</v>
      </c>
      <c r="AC1305" s="6">
        <f>VLOOKUP(Feedback[[#This Row],[Room cleanliness]],Rating_Range[],2,0)</f>
        <v>3</v>
      </c>
      <c r="AD1305" s="6">
        <f>VLOOKUP(Feedback[[#This Row],[Food quality]],Rating_Range[],2,0)</f>
        <v>4</v>
      </c>
      <c r="AE1305" s="6">
        <f>VLOOKUP(Feedback[[#This Row],[Variety of food]],Rating_Range[],2,0)</f>
        <v>1</v>
      </c>
      <c r="AF1305" s="6">
        <f>VLOOKUP(Feedback[[#This Row],[Broadband &amp; TV]],Rating_Range[],2,0)</f>
        <v>1</v>
      </c>
      <c r="AG1305" s="6">
        <f>VLOOKUP(Feedback[[#This Row],[Gym]],Rating_Range[],2,0)</f>
        <v>1</v>
      </c>
      <c r="AH1305" s="6">
        <f>AVERAGE(Feedback[[#This Row],[S.A]:[Gymm]])</f>
        <v>2.875</v>
      </c>
      <c r="AI1305" s="6">
        <f>AVERAGE(Feedback[[#This Row],[S.A]:[C-I-P]])</f>
        <v>4.5</v>
      </c>
      <c r="AJ1305" s="6">
        <f>AVERAGE(Feedback[[#This Row],[RM_S]:[RM_C]])</f>
        <v>3.5</v>
      </c>
      <c r="AK1305" s="6">
        <f>AVERAGE(Feedback[[#This Row],[F_Q]:[Var_Food]])</f>
        <v>2.5</v>
      </c>
      <c r="AL1305" s="6">
        <f>AVERAGE(Feedback[[#This Row],[B &amp; TV]:[Gymm]])</f>
        <v>1</v>
      </c>
    </row>
    <row r="1306" spans="1:38" x14ac:dyDescent="0.3">
      <c r="A1306">
        <v>1305</v>
      </c>
      <c r="B1306" s="1">
        <v>44803</v>
      </c>
      <c r="C1306" s="1">
        <v>44820</v>
      </c>
      <c r="D1306" s="5">
        <f>INT(YEAR(Feedback[[#This Row],[Checkin Date]]))</f>
        <v>2022</v>
      </c>
      <c r="E1306" s="5" t="s">
        <v>2012</v>
      </c>
      <c r="F1306" s="5" t="str">
        <f>TEXT(Feedback[[#This Row],[Checkin Date]],"dddd")</f>
        <v>Tuesday</v>
      </c>
      <c r="G1306" s="5" t="str">
        <f>IF(OR(Feedback[[#This Row],[Checkin Day]]="Monday",Feedback[[#This Row],[Checkin Day]]="Tuesday",Feedback[[#This Row],[Checkin Day]]="Wednesday",Feedback[[#This Row],[Checkin Day]]="Thursday"),"Weekdays","Weekends")</f>
        <v>Weekdays</v>
      </c>
      <c r="H1306">
        <v>17</v>
      </c>
      <c r="I13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06" t="s">
        <v>1336</v>
      </c>
      <c r="K1306" t="s">
        <v>37</v>
      </c>
      <c r="L1306" s="1">
        <v>29355</v>
      </c>
      <c r="M1306" s="5">
        <f ca="1">DATEDIF(Feedback[[#This Row],[Date of Birth]],TODAY(),"Y")</f>
        <v>45</v>
      </c>
      <c r="N1306" t="s">
        <v>31</v>
      </c>
      <c r="O1306" t="s">
        <v>1992</v>
      </c>
      <c r="P1306">
        <v>5</v>
      </c>
      <c r="Q1306">
        <v>9</v>
      </c>
      <c r="R1306" t="s">
        <v>28</v>
      </c>
      <c r="S1306" t="s">
        <v>28</v>
      </c>
      <c r="T1306" t="s">
        <v>28</v>
      </c>
      <c r="U1306" t="s">
        <v>27</v>
      </c>
      <c r="V1306" t="s">
        <v>26</v>
      </c>
      <c r="W1306" t="s">
        <v>27</v>
      </c>
      <c r="X1306" t="s">
        <v>24</v>
      </c>
      <c r="Y1306" t="s">
        <v>28</v>
      </c>
      <c r="Z1306" s="6">
        <f>VLOOKUP(Feedback[[#This Row],[Staff attitude]],Rating_Range[],2,0)</f>
        <v>5</v>
      </c>
      <c r="AA1306" s="6">
        <f>VLOOKUP(Feedback[[#This Row],[Check-in Process]],Rating_Range[],2,0)</f>
        <v>5</v>
      </c>
      <c r="AB1306" s="6">
        <f>VLOOKUP(Feedback[[#This Row],[Room service]],Rating_Range[],2,0)</f>
        <v>5</v>
      </c>
      <c r="AC1306" s="6">
        <f>VLOOKUP(Feedback[[#This Row],[Room cleanliness]],Rating_Range[],2,0)</f>
        <v>2</v>
      </c>
      <c r="AD1306" s="6">
        <f>VLOOKUP(Feedback[[#This Row],[Food quality]],Rating_Range[],2,0)</f>
        <v>1</v>
      </c>
      <c r="AE1306" s="6">
        <f>VLOOKUP(Feedback[[#This Row],[Variety of food]],Rating_Range[],2,0)</f>
        <v>2</v>
      </c>
      <c r="AF1306" s="6">
        <f>VLOOKUP(Feedback[[#This Row],[Broadband &amp; TV]],Rating_Range[],2,0)</f>
        <v>3</v>
      </c>
      <c r="AG1306" s="6">
        <f>VLOOKUP(Feedback[[#This Row],[Gym]],Rating_Range[],2,0)</f>
        <v>5</v>
      </c>
      <c r="AH1306" s="6">
        <f>AVERAGE(Feedback[[#This Row],[S.A]:[Gymm]])</f>
        <v>3.5</v>
      </c>
      <c r="AI1306" s="6">
        <f>AVERAGE(Feedback[[#This Row],[S.A]:[C-I-P]])</f>
        <v>5</v>
      </c>
      <c r="AJ1306" s="6">
        <f>AVERAGE(Feedback[[#This Row],[RM_S]:[RM_C]])</f>
        <v>3.5</v>
      </c>
      <c r="AK1306" s="6">
        <f>AVERAGE(Feedback[[#This Row],[F_Q]:[Var_Food]])</f>
        <v>1.5</v>
      </c>
      <c r="AL1306" s="6">
        <f>AVERAGE(Feedback[[#This Row],[B &amp; TV]:[Gymm]])</f>
        <v>4</v>
      </c>
    </row>
    <row r="1307" spans="1:38" x14ac:dyDescent="0.3">
      <c r="A1307">
        <v>1306</v>
      </c>
      <c r="B1307" s="1">
        <v>44676</v>
      </c>
      <c r="C1307" s="1">
        <v>44692</v>
      </c>
      <c r="D1307" s="5">
        <f>INT(YEAR(Feedback[[#This Row],[Checkin Date]]))</f>
        <v>2022</v>
      </c>
      <c r="E1307" s="5" t="s">
        <v>2008</v>
      </c>
      <c r="F1307" s="5" t="str">
        <f>TEXT(Feedback[[#This Row],[Checkin Date]],"dddd")</f>
        <v>Monday</v>
      </c>
      <c r="G1307" s="5" t="str">
        <f>IF(OR(Feedback[[#This Row],[Checkin Day]]="Monday",Feedback[[#This Row],[Checkin Day]]="Tuesday",Feedback[[#This Row],[Checkin Day]]="Wednesday",Feedback[[#This Row],[Checkin Day]]="Thursday"),"Weekdays","Weekends")</f>
        <v>Weekdays</v>
      </c>
      <c r="H1307">
        <v>16</v>
      </c>
      <c r="I13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07" t="s">
        <v>1337</v>
      </c>
      <c r="K1307" t="s">
        <v>37</v>
      </c>
      <c r="L1307" s="1">
        <v>35331</v>
      </c>
      <c r="M1307" s="5">
        <f ca="1">DATEDIF(Feedback[[#This Row],[Date of Birth]],TODAY(),"Y")</f>
        <v>28</v>
      </c>
      <c r="N1307" t="s">
        <v>53</v>
      </c>
      <c r="O1307" t="s">
        <v>1992</v>
      </c>
      <c r="P1307">
        <v>3</v>
      </c>
      <c r="Q1307">
        <v>9</v>
      </c>
      <c r="R1307" t="s">
        <v>25</v>
      </c>
      <c r="S1307" t="s">
        <v>28</v>
      </c>
      <c r="T1307" t="s">
        <v>24</v>
      </c>
      <c r="U1307" t="s">
        <v>25</v>
      </c>
      <c r="V1307" t="s">
        <v>24</v>
      </c>
      <c r="W1307" t="s">
        <v>26</v>
      </c>
      <c r="X1307" t="s">
        <v>27</v>
      </c>
      <c r="Y1307" t="s">
        <v>28</v>
      </c>
      <c r="Z1307" s="6">
        <f>VLOOKUP(Feedback[[#This Row],[Staff attitude]],Rating_Range[],2,0)</f>
        <v>4</v>
      </c>
      <c r="AA1307" s="6">
        <f>VLOOKUP(Feedback[[#This Row],[Check-in Process]],Rating_Range[],2,0)</f>
        <v>5</v>
      </c>
      <c r="AB1307" s="6">
        <f>VLOOKUP(Feedback[[#This Row],[Room service]],Rating_Range[],2,0)</f>
        <v>3</v>
      </c>
      <c r="AC1307" s="6">
        <f>VLOOKUP(Feedback[[#This Row],[Room cleanliness]],Rating_Range[],2,0)</f>
        <v>4</v>
      </c>
      <c r="AD1307" s="6">
        <f>VLOOKUP(Feedback[[#This Row],[Food quality]],Rating_Range[],2,0)</f>
        <v>3</v>
      </c>
      <c r="AE1307" s="6">
        <f>VLOOKUP(Feedback[[#This Row],[Variety of food]],Rating_Range[],2,0)</f>
        <v>1</v>
      </c>
      <c r="AF1307" s="6">
        <f>VLOOKUP(Feedback[[#This Row],[Broadband &amp; TV]],Rating_Range[],2,0)</f>
        <v>2</v>
      </c>
      <c r="AG1307" s="6">
        <f>VLOOKUP(Feedback[[#This Row],[Gym]],Rating_Range[],2,0)</f>
        <v>5</v>
      </c>
      <c r="AH1307" s="6">
        <f>AVERAGE(Feedback[[#This Row],[S.A]:[Gymm]])</f>
        <v>3.375</v>
      </c>
      <c r="AI1307" s="6">
        <f>AVERAGE(Feedback[[#This Row],[S.A]:[C-I-P]])</f>
        <v>4.5</v>
      </c>
      <c r="AJ1307" s="6">
        <f>AVERAGE(Feedback[[#This Row],[RM_S]:[RM_C]])</f>
        <v>3.5</v>
      </c>
      <c r="AK1307" s="6">
        <f>AVERAGE(Feedback[[#This Row],[F_Q]:[Var_Food]])</f>
        <v>2</v>
      </c>
      <c r="AL1307" s="6">
        <f>AVERAGE(Feedback[[#This Row],[B &amp; TV]:[Gymm]])</f>
        <v>3.5</v>
      </c>
    </row>
    <row r="1308" spans="1:38" x14ac:dyDescent="0.3">
      <c r="A1308">
        <v>1307</v>
      </c>
      <c r="B1308" s="1">
        <v>44558</v>
      </c>
      <c r="C1308" s="1">
        <v>44581</v>
      </c>
      <c r="D1308" s="5">
        <f>INT(YEAR(Feedback[[#This Row],[Checkin Date]]))</f>
        <v>2021</v>
      </c>
      <c r="E1308" s="5" t="s">
        <v>2010</v>
      </c>
      <c r="F1308" s="5" t="str">
        <f>TEXT(Feedback[[#This Row],[Checkin Date]],"dddd")</f>
        <v>Tuesday</v>
      </c>
      <c r="G1308" s="5" t="str">
        <f>IF(OR(Feedback[[#This Row],[Checkin Day]]="Monday",Feedback[[#This Row],[Checkin Day]]="Tuesday",Feedback[[#This Row],[Checkin Day]]="Wednesday",Feedback[[#This Row],[Checkin Day]]="Thursday"),"Weekdays","Weekends")</f>
        <v>Weekdays</v>
      </c>
      <c r="H1308">
        <v>23</v>
      </c>
      <c r="I13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08" t="s">
        <v>1338</v>
      </c>
      <c r="K1308" t="s">
        <v>37</v>
      </c>
      <c r="L1308" s="1">
        <v>20931</v>
      </c>
      <c r="M1308" s="5">
        <f ca="1">DATEDIF(Feedback[[#This Row],[Date of Birth]],TODAY(),"Y")</f>
        <v>68</v>
      </c>
      <c r="N1308" t="s">
        <v>35</v>
      </c>
      <c r="O1308" t="s">
        <v>23</v>
      </c>
      <c r="P1308">
        <v>5</v>
      </c>
      <c r="Q1308">
        <v>9</v>
      </c>
      <c r="R1308" t="s">
        <v>28</v>
      </c>
      <c r="S1308" t="s">
        <v>25</v>
      </c>
      <c r="T1308" t="s">
        <v>24</v>
      </c>
      <c r="U1308" t="s">
        <v>26</v>
      </c>
      <c r="V1308" t="s">
        <v>26</v>
      </c>
      <c r="W1308" t="s">
        <v>27</v>
      </c>
      <c r="X1308" t="s">
        <v>27</v>
      </c>
      <c r="Y1308" t="s">
        <v>27</v>
      </c>
      <c r="Z1308" s="6">
        <f>VLOOKUP(Feedback[[#This Row],[Staff attitude]],Rating_Range[],2,0)</f>
        <v>5</v>
      </c>
      <c r="AA1308" s="6">
        <f>VLOOKUP(Feedback[[#This Row],[Check-in Process]],Rating_Range[],2,0)</f>
        <v>4</v>
      </c>
      <c r="AB1308" s="6">
        <f>VLOOKUP(Feedback[[#This Row],[Room service]],Rating_Range[],2,0)</f>
        <v>3</v>
      </c>
      <c r="AC1308" s="6">
        <f>VLOOKUP(Feedback[[#This Row],[Room cleanliness]],Rating_Range[],2,0)</f>
        <v>1</v>
      </c>
      <c r="AD1308" s="6">
        <f>VLOOKUP(Feedback[[#This Row],[Food quality]],Rating_Range[],2,0)</f>
        <v>1</v>
      </c>
      <c r="AE1308" s="6">
        <f>VLOOKUP(Feedback[[#This Row],[Variety of food]],Rating_Range[],2,0)</f>
        <v>2</v>
      </c>
      <c r="AF1308" s="6">
        <f>VLOOKUP(Feedback[[#This Row],[Broadband &amp; TV]],Rating_Range[],2,0)</f>
        <v>2</v>
      </c>
      <c r="AG1308" s="6">
        <f>VLOOKUP(Feedback[[#This Row],[Gym]],Rating_Range[],2,0)</f>
        <v>2</v>
      </c>
      <c r="AH1308" s="6">
        <f>AVERAGE(Feedback[[#This Row],[S.A]:[Gymm]])</f>
        <v>2.5</v>
      </c>
      <c r="AI1308" s="6">
        <f>AVERAGE(Feedback[[#This Row],[S.A]:[C-I-P]])</f>
        <v>4.5</v>
      </c>
      <c r="AJ1308" s="6">
        <f>AVERAGE(Feedback[[#This Row],[RM_S]:[RM_C]])</f>
        <v>2</v>
      </c>
      <c r="AK1308" s="6">
        <f>AVERAGE(Feedback[[#This Row],[F_Q]:[Var_Food]])</f>
        <v>1.5</v>
      </c>
      <c r="AL1308" s="6">
        <f>AVERAGE(Feedback[[#This Row],[B &amp; TV]:[Gymm]])</f>
        <v>2</v>
      </c>
    </row>
    <row r="1309" spans="1:38" x14ac:dyDescent="0.3">
      <c r="A1309">
        <v>1308</v>
      </c>
      <c r="B1309" s="1">
        <v>43951</v>
      </c>
      <c r="C1309" s="1">
        <v>43958</v>
      </c>
      <c r="D1309" s="5">
        <f>INT(YEAR(Feedback[[#This Row],[Checkin Date]]))</f>
        <v>2020</v>
      </c>
      <c r="E1309" s="5" t="s">
        <v>2008</v>
      </c>
      <c r="F1309" s="5" t="str">
        <f>TEXT(Feedback[[#This Row],[Checkin Date]],"dddd")</f>
        <v>Thursday</v>
      </c>
      <c r="G1309" s="5" t="str">
        <f>IF(OR(Feedback[[#This Row],[Checkin Day]]="Monday",Feedback[[#This Row],[Checkin Day]]="Tuesday",Feedback[[#This Row],[Checkin Day]]="Wednesday",Feedback[[#This Row],[Checkin Day]]="Thursday"),"Weekdays","Weekends")</f>
        <v>Weekdays</v>
      </c>
      <c r="H1309">
        <v>7</v>
      </c>
      <c r="I13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09" t="s">
        <v>1339</v>
      </c>
      <c r="K1309" t="s">
        <v>37</v>
      </c>
      <c r="L1309" s="1">
        <v>23282</v>
      </c>
      <c r="M1309" s="5">
        <f ca="1">DATEDIF(Feedback[[#This Row],[Date of Birth]],TODAY(),"Y")</f>
        <v>61</v>
      </c>
      <c r="N1309" t="s">
        <v>31</v>
      </c>
      <c r="O1309" t="s">
        <v>1992</v>
      </c>
      <c r="P1309">
        <v>4</v>
      </c>
      <c r="Q1309">
        <v>8</v>
      </c>
      <c r="R1309" t="s">
        <v>24</v>
      </c>
      <c r="S1309" t="s">
        <v>28</v>
      </c>
      <c r="T1309" t="s">
        <v>25</v>
      </c>
      <c r="U1309" t="s">
        <v>28</v>
      </c>
      <c r="V1309" t="s">
        <v>28</v>
      </c>
      <c r="W1309" t="s">
        <v>24</v>
      </c>
      <c r="X1309" t="s">
        <v>24</v>
      </c>
      <c r="Y1309" t="s">
        <v>25</v>
      </c>
      <c r="Z1309" s="6">
        <f>VLOOKUP(Feedback[[#This Row],[Staff attitude]],Rating_Range[],2,0)</f>
        <v>3</v>
      </c>
      <c r="AA1309" s="6">
        <f>VLOOKUP(Feedback[[#This Row],[Check-in Process]],Rating_Range[],2,0)</f>
        <v>5</v>
      </c>
      <c r="AB1309" s="6">
        <f>VLOOKUP(Feedback[[#This Row],[Room service]],Rating_Range[],2,0)</f>
        <v>4</v>
      </c>
      <c r="AC1309" s="6">
        <f>VLOOKUP(Feedback[[#This Row],[Room cleanliness]],Rating_Range[],2,0)</f>
        <v>5</v>
      </c>
      <c r="AD1309" s="6">
        <f>VLOOKUP(Feedback[[#This Row],[Food quality]],Rating_Range[],2,0)</f>
        <v>5</v>
      </c>
      <c r="AE1309" s="6">
        <f>VLOOKUP(Feedback[[#This Row],[Variety of food]],Rating_Range[],2,0)</f>
        <v>3</v>
      </c>
      <c r="AF1309" s="6">
        <f>VLOOKUP(Feedback[[#This Row],[Broadband &amp; TV]],Rating_Range[],2,0)</f>
        <v>3</v>
      </c>
      <c r="AG1309" s="6">
        <f>VLOOKUP(Feedback[[#This Row],[Gym]],Rating_Range[],2,0)</f>
        <v>4</v>
      </c>
      <c r="AH1309" s="6">
        <f>AVERAGE(Feedback[[#This Row],[S.A]:[Gymm]])</f>
        <v>4</v>
      </c>
      <c r="AI1309" s="6">
        <f>AVERAGE(Feedback[[#This Row],[S.A]:[C-I-P]])</f>
        <v>4</v>
      </c>
      <c r="AJ1309" s="6">
        <f>AVERAGE(Feedback[[#This Row],[RM_S]:[RM_C]])</f>
        <v>4.5</v>
      </c>
      <c r="AK1309" s="6">
        <f>AVERAGE(Feedback[[#This Row],[F_Q]:[Var_Food]])</f>
        <v>4</v>
      </c>
      <c r="AL1309" s="6">
        <f>AVERAGE(Feedback[[#This Row],[B &amp; TV]:[Gymm]])</f>
        <v>3.5</v>
      </c>
    </row>
    <row r="1310" spans="1:38" x14ac:dyDescent="0.3">
      <c r="A1310">
        <v>1309</v>
      </c>
      <c r="B1310" s="1">
        <v>44697</v>
      </c>
      <c r="C1310" s="1">
        <v>44699</v>
      </c>
      <c r="D1310" s="5">
        <f>INT(YEAR(Feedback[[#This Row],[Checkin Date]]))</f>
        <v>2022</v>
      </c>
      <c r="E1310" s="5" t="s">
        <v>2011</v>
      </c>
      <c r="F1310" s="5" t="str">
        <f>TEXT(Feedback[[#This Row],[Checkin Date]],"dddd")</f>
        <v>Monday</v>
      </c>
      <c r="G1310" s="5" t="str">
        <f>IF(OR(Feedback[[#This Row],[Checkin Day]]="Monday",Feedback[[#This Row],[Checkin Day]]="Tuesday",Feedback[[#This Row],[Checkin Day]]="Wednesday",Feedback[[#This Row],[Checkin Day]]="Thursday"),"Weekdays","Weekends")</f>
        <v>Weekdays</v>
      </c>
      <c r="H1310">
        <v>2</v>
      </c>
      <c r="I13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10" t="s">
        <v>1340</v>
      </c>
      <c r="K1310" t="s">
        <v>21</v>
      </c>
      <c r="L1310" s="1">
        <v>27734</v>
      </c>
      <c r="M1310" s="5">
        <f ca="1">DATEDIF(Feedback[[#This Row],[Date of Birth]],TODAY(),"Y")</f>
        <v>49</v>
      </c>
      <c r="N1310" t="s">
        <v>31</v>
      </c>
      <c r="O1310" t="s">
        <v>1992</v>
      </c>
      <c r="P1310">
        <v>3</v>
      </c>
      <c r="Q1310">
        <v>9</v>
      </c>
      <c r="R1310" t="s">
        <v>25</v>
      </c>
      <c r="S1310" t="s">
        <v>27</v>
      </c>
      <c r="T1310" t="s">
        <v>28</v>
      </c>
      <c r="U1310" t="s">
        <v>24</v>
      </c>
      <c r="V1310" t="s">
        <v>26</v>
      </c>
      <c r="W1310" t="s">
        <v>26</v>
      </c>
      <c r="X1310" t="s">
        <v>28</v>
      </c>
      <c r="Y1310" t="s">
        <v>24</v>
      </c>
      <c r="Z1310" s="6">
        <f>VLOOKUP(Feedback[[#This Row],[Staff attitude]],Rating_Range[],2,0)</f>
        <v>4</v>
      </c>
      <c r="AA1310" s="6">
        <f>VLOOKUP(Feedback[[#This Row],[Check-in Process]],Rating_Range[],2,0)</f>
        <v>2</v>
      </c>
      <c r="AB1310" s="6">
        <f>VLOOKUP(Feedback[[#This Row],[Room service]],Rating_Range[],2,0)</f>
        <v>5</v>
      </c>
      <c r="AC1310" s="6">
        <f>VLOOKUP(Feedback[[#This Row],[Room cleanliness]],Rating_Range[],2,0)</f>
        <v>3</v>
      </c>
      <c r="AD1310" s="6">
        <f>VLOOKUP(Feedback[[#This Row],[Food quality]],Rating_Range[],2,0)</f>
        <v>1</v>
      </c>
      <c r="AE1310" s="6">
        <f>VLOOKUP(Feedback[[#This Row],[Variety of food]],Rating_Range[],2,0)</f>
        <v>1</v>
      </c>
      <c r="AF1310" s="6">
        <f>VLOOKUP(Feedback[[#This Row],[Broadband &amp; TV]],Rating_Range[],2,0)</f>
        <v>5</v>
      </c>
      <c r="AG1310" s="6">
        <f>VLOOKUP(Feedback[[#This Row],[Gym]],Rating_Range[],2,0)</f>
        <v>3</v>
      </c>
      <c r="AH1310" s="6">
        <f>AVERAGE(Feedback[[#This Row],[S.A]:[Gymm]])</f>
        <v>3</v>
      </c>
      <c r="AI1310" s="6">
        <f>AVERAGE(Feedback[[#This Row],[S.A]:[C-I-P]])</f>
        <v>3</v>
      </c>
      <c r="AJ1310" s="6">
        <f>AVERAGE(Feedback[[#This Row],[RM_S]:[RM_C]])</f>
        <v>4</v>
      </c>
      <c r="AK1310" s="6">
        <f>AVERAGE(Feedback[[#This Row],[F_Q]:[Var_Food]])</f>
        <v>1</v>
      </c>
      <c r="AL1310" s="6">
        <f>AVERAGE(Feedback[[#This Row],[B &amp; TV]:[Gymm]])</f>
        <v>4</v>
      </c>
    </row>
    <row r="1311" spans="1:38" x14ac:dyDescent="0.3">
      <c r="A1311">
        <v>1310</v>
      </c>
      <c r="B1311" s="1">
        <v>44315</v>
      </c>
      <c r="C1311" s="1">
        <v>44340</v>
      </c>
      <c r="D1311" s="5">
        <f>INT(YEAR(Feedback[[#This Row],[Checkin Date]]))</f>
        <v>2021</v>
      </c>
      <c r="E1311" s="5" t="s">
        <v>2008</v>
      </c>
      <c r="F1311" s="5" t="str">
        <f>TEXT(Feedback[[#This Row],[Checkin Date]],"dddd")</f>
        <v>Thursday</v>
      </c>
      <c r="G1311" s="5" t="str">
        <f>IF(OR(Feedback[[#This Row],[Checkin Day]]="Monday",Feedback[[#This Row],[Checkin Day]]="Tuesday",Feedback[[#This Row],[Checkin Day]]="Wednesday",Feedback[[#This Row],[Checkin Day]]="Thursday"),"Weekdays","Weekends")</f>
        <v>Weekdays</v>
      </c>
      <c r="H1311">
        <v>25</v>
      </c>
      <c r="I13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11" t="s">
        <v>1341</v>
      </c>
      <c r="K1311" t="s">
        <v>21</v>
      </c>
      <c r="L1311" s="1">
        <v>34390</v>
      </c>
      <c r="M1311" s="5">
        <f ca="1">DATEDIF(Feedback[[#This Row],[Date of Birth]],TODAY(),"Y")</f>
        <v>31</v>
      </c>
      <c r="N1311" t="s">
        <v>31</v>
      </c>
      <c r="O1311" t="s">
        <v>1991</v>
      </c>
      <c r="P1311">
        <v>2</v>
      </c>
      <c r="Q1311">
        <v>3</v>
      </c>
      <c r="R1311" t="s">
        <v>26</v>
      </c>
      <c r="S1311" t="s">
        <v>26</v>
      </c>
      <c r="T1311" t="s">
        <v>24</v>
      </c>
      <c r="U1311" t="s">
        <v>26</v>
      </c>
      <c r="V1311" t="s">
        <v>25</v>
      </c>
      <c r="W1311" t="s">
        <v>27</v>
      </c>
      <c r="X1311" t="s">
        <v>26</v>
      </c>
      <c r="Y1311" t="s">
        <v>25</v>
      </c>
      <c r="Z1311" s="6">
        <f>VLOOKUP(Feedback[[#This Row],[Staff attitude]],Rating_Range[],2,0)</f>
        <v>1</v>
      </c>
      <c r="AA1311" s="6">
        <f>VLOOKUP(Feedback[[#This Row],[Check-in Process]],Rating_Range[],2,0)</f>
        <v>1</v>
      </c>
      <c r="AB1311" s="6">
        <f>VLOOKUP(Feedback[[#This Row],[Room service]],Rating_Range[],2,0)</f>
        <v>3</v>
      </c>
      <c r="AC1311" s="6">
        <f>VLOOKUP(Feedback[[#This Row],[Room cleanliness]],Rating_Range[],2,0)</f>
        <v>1</v>
      </c>
      <c r="AD1311" s="6">
        <f>VLOOKUP(Feedback[[#This Row],[Food quality]],Rating_Range[],2,0)</f>
        <v>4</v>
      </c>
      <c r="AE1311" s="6">
        <f>VLOOKUP(Feedback[[#This Row],[Variety of food]],Rating_Range[],2,0)</f>
        <v>2</v>
      </c>
      <c r="AF1311" s="6">
        <f>VLOOKUP(Feedback[[#This Row],[Broadband &amp; TV]],Rating_Range[],2,0)</f>
        <v>1</v>
      </c>
      <c r="AG1311" s="6">
        <f>VLOOKUP(Feedback[[#This Row],[Gym]],Rating_Range[],2,0)</f>
        <v>4</v>
      </c>
      <c r="AH1311" s="6">
        <f>AVERAGE(Feedback[[#This Row],[S.A]:[Gymm]])</f>
        <v>2.125</v>
      </c>
      <c r="AI1311" s="6">
        <f>AVERAGE(Feedback[[#This Row],[S.A]:[C-I-P]])</f>
        <v>1</v>
      </c>
      <c r="AJ1311" s="6">
        <f>AVERAGE(Feedback[[#This Row],[RM_S]:[RM_C]])</f>
        <v>2</v>
      </c>
      <c r="AK1311" s="6">
        <f>AVERAGE(Feedback[[#This Row],[F_Q]:[Var_Food]])</f>
        <v>3</v>
      </c>
      <c r="AL1311" s="6">
        <f>AVERAGE(Feedback[[#This Row],[B &amp; TV]:[Gymm]])</f>
        <v>2.5</v>
      </c>
    </row>
    <row r="1312" spans="1:38" x14ac:dyDescent="0.3">
      <c r="A1312">
        <v>1311</v>
      </c>
      <c r="B1312" s="1">
        <v>43971</v>
      </c>
      <c r="C1312" s="1">
        <v>43998</v>
      </c>
      <c r="D1312" s="5">
        <f>INT(YEAR(Feedback[[#This Row],[Checkin Date]]))</f>
        <v>2020</v>
      </c>
      <c r="E1312" s="5" t="s">
        <v>2011</v>
      </c>
      <c r="F1312" s="5" t="str">
        <f>TEXT(Feedback[[#This Row],[Checkin Date]],"dddd")</f>
        <v>Wednesday</v>
      </c>
      <c r="G1312" s="5" t="str">
        <f>IF(OR(Feedback[[#This Row],[Checkin Day]]="Monday",Feedback[[#This Row],[Checkin Day]]="Tuesday",Feedback[[#This Row],[Checkin Day]]="Wednesday",Feedback[[#This Row],[Checkin Day]]="Thursday"),"Weekdays","Weekends")</f>
        <v>Weekdays</v>
      </c>
      <c r="H1312">
        <v>27</v>
      </c>
      <c r="I13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12" t="s">
        <v>1342</v>
      </c>
      <c r="K1312" t="s">
        <v>21</v>
      </c>
      <c r="L1312" s="1">
        <v>33734</v>
      </c>
      <c r="M1312" s="5">
        <f ca="1">DATEDIF(Feedback[[#This Row],[Date of Birth]],TODAY(),"Y")</f>
        <v>33</v>
      </c>
      <c r="N1312" t="s">
        <v>31</v>
      </c>
      <c r="O1312" t="s">
        <v>1992</v>
      </c>
      <c r="P1312">
        <v>5</v>
      </c>
      <c r="Q1312">
        <v>9</v>
      </c>
      <c r="R1312" t="s">
        <v>25</v>
      </c>
      <c r="S1312" t="s">
        <v>24</v>
      </c>
      <c r="T1312" t="s">
        <v>28</v>
      </c>
      <c r="U1312" t="s">
        <v>26</v>
      </c>
      <c r="V1312" t="s">
        <v>24</v>
      </c>
      <c r="W1312" t="s">
        <v>28</v>
      </c>
      <c r="X1312" t="s">
        <v>25</v>
      </c>
      <c r="Y1312" t="s">
        <v>27</v>
      </c>
      <c r="Z1312" s="6">
        <f>VLOOKUP(Feedback[[#This Row],[Staff attitude]],Rating_Range[],2,0)</f>
        <v>4</v>
      </c>
      <c r="AA1312" s="6">
        <f>VLOOKUP(Feedback[[#This Row],[Check-in Process]],Rating_Range[],2,0)</f>
        <v>3</v>
      </c>
      <c r="AB1312" s="6">
        <f>VLOOKUP(Feedback[[#This Row],[Room service]],Rating_Range[],2,0)</f>
        <v>5</v>
      </c>
      <c r="AC1312" s="6">
        <f>VLOOKUP(Feedback[[#This Row],[Room cleanliness]],Rating_Range[],2,0)</f>
        <v>1</v>
      </c>
      <c r="AD1312" s="6">
        <f>VLOOKUP(Feedback[[#This Row],[Food quality]],Rating_Range[],2,0)</f>
        <v>3</v>
      </c>
      <c r="AE1312" s="6">
        <f>VLOOKUP(Feedback[[#This Row],[Variety of food]],Rating_Range[],2,0)</f>
        <v>5</v>
      </c>
      <c r="AF1312" s="6">
        <f>VLOOKUP(Feedback[[#This Row],[Broadband &amp; TV]],Rating_Range[],2,0)</f>
        <v>4</v>
      </c>
      <c r="AG1312" s="6">
        <f>VLOOKUP(Feedback[[#This Row],[Gym]],Rating_Range[],2,0)</f>
        <v>2</v>
      </c>
      <c r="AH1312" s="6">
        <f>AVERAGE(Feedback[[#This Row],[S.A]:[Gymm]])</f>
        <v>3.375</v>
      </c>
      <c r="AI1312" s="6">
        <f>AVERAGE(Feedback[[#This Row],[S.A]:[C-I-P]])</f>
        <v>3.5</v>
      </c>
      <c r="AJ1312" s="6">
        <f>AVERAGE(Feedback[[#This Row],[RM_S]:[RM_C]])</f>
        <v>3</v>
      </c>
      <c r="AK1312" s="6">
        <f>AVERAGE(Feedback[[#This Row],[F_Q]:[Var_Food]])</f>
        <v>4</v>
      </c>
      <c r="AL1312" s="6">
        <f>AVERAGE(Feedback[[#This Row],[B &amp; TV]:[Gymm]])</f>
        <v>3</v>
      </c>
    </row>
    <row r="1313" spans="1:38" x14ac:dyDescent="0.3">
      <c r="A1313">
        <v>1312</v>
      </c>
      <c r="B1313" s="1">
        <v>44429</v>
      </c>
      <c r="C1313" s="1">
        <v>44451</v>
      </c>
      <c r="D1313" s="5">
        <f>INT(YEAR(Feedback[[#This Row],[Checkin Date]]))</f>
        <v>2021</v>
      </c>
      <c r="E1313" s="5" t="s">
        <v>2012</v>
      </c>
      <c r="F1313" s="5" t="str">
        <f>TEXT(Feedback[[#This Row],[Checkin Date]],"dddd")</f>
        <v>Saturday</v>
      </c>
      <c r="G1313" s="5" t="str">
        <f>IF(OR(Feedback[[#This Row],[Checkin Day]]="Monday",Feedback[[#This Row],[Checkin Day]]="Tuesday",Feedback[[#This Row],[Checkin Day]]="Wednesday",Feedback[[#This Row],[Checkin Day]]="Thursday"),"Weekdays","Weekends")</f>
        <v>Weekends</v>
      </c>
      <c r="H1313">
        <v>22</v>
      </c>
      <c r="I13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13" t="s">
        <v>1343</v>
      </c>
      <c r="K1313" t="s">
        <v>37</v>
      </c>
      <c r="L1313" s="1">
        <v>34044</v>
      </c>
      <c r="M1313" s="5">
        <f ca="1">DATEDIF(Feedback[[#This Row],[Date of Birth]],TODAY(),"Y")</f>
        <v>32</v>
      </c>
      <c r="N1313" t="s">
        <v>31</v>
      </c>
      <c r="O1313" t="s">
        <v>1991</v>
      </c>
      <c r="P1313">
        <v>5</v>
      </c>
      <c r="Q1313">
        <v>7</v>
      </c>
      <c r="R1313" t="s">
        <v>25</v>
      </c>
      <c r="S1313" t="s">
        <v>25</v>
      </c>
      <c r="T1313" t="s">
        <v>25</v>
      </c>
      <c r="U1313" t="s">
        <v>25</v>
      </c>
      <c r="V1313" t="s">
        <v>26</v>
      </c>
      <c r="W1313" t="s">
        <v>28</v>
      </c>
      <c r="X1313" t="s">
        <v>25</v>
      </c>
      <c r="Y1313" t="s">
        <v>24</v>
      </c>
      <c r="Z1313" s="6">
        <f>VLOOKUP(Feedback[[#This Row],[Staff attitude]],Rating_Range[],2,0)</f>
        <v>4</v>
      </c>
      <c r="AA1313" s="6">
        <f>VLOOKUP(Feedback[[#This Row],[Check-in Process]],Rating_Range[],2,0)</f>
        <v>4</v>
      </c>
      <c r="AB1313" s="6">
        <f>VLOOKUP(Feedback[[#This Row],[Room service]],Rating_Range[],2,0)</f>
        <v>4</v>
      </c>
      <c r="AC1313" s="6">
        <f>VLOOKUP(Feedback[[#This Row],[Room cleanliness]],Rating_Range[],2,0)</f>
        <v>4</v>
      </c>
      <c r="AD1313" s="6">
        <f>VLOOKUP(Feedback[[#This Row],[Food quality]],Rating_Range[],2,0)</f>
        <v>1</v>
      </c>
      <c r="AE1313" s="6">
        <f>VLOOKUP(Feedback[[#This Row],[Variety of food]],Rating_Range[],2,0)</f>
        <v>5</v>
      </c>
      <c r="AF1313" s="6">
        <f>VLOOKUP(Feedback[[#This Row],[Broadband &amp; TV]],Rating_Range[],2,0)</f>
        <v>4</v>
      </c>
      <c r="AG1313" s="6">
        <f>VLOOKUP(Feedback[[#This Row],[Gym]],Rating_Range[],2,0)</f>
        <v>3</v>
      </c>
      <c r="AH1313" s="6">
        <f>AVERAGE(Feedback[[#This Row],[S.A]:[Gymm]])</f>
        <v>3.625</v>
      </c>
      <c r="AI1313" s="6">
        <f>AVERAGE(Feedback[[#This Row],[S.A]:[C-I-P]])</f>
        <v>4</v>
      </c>
      <c r="AJ1313" s="6">
        <f>AVERAGE(Feedback[[#This Row],[RM_S]:[RM_C]])</f>
        <v>4</v>
      </c>
      <c r="AK1313" s="6">
        <f>AVERAGE(Feedback[[#This Row],[F_Q]:[Var_Food]])</f>
        <v>3</v>
      </c>
      <c r="AL1313" s="6">
        <f>AVERAGE(Feedback[[#This Row],[B &amp; TV]:[Gymm]])</f>
        <v>3.5</v>
      </c>
    </row>
    <row r="1314" spans="1:38" x14ac:dyDescent="0.3">
      <c r="A1314">
        <v>1313</v>
      </c>
      <c r="B1314" s="1">
        <v>44870</v>
      </c>
      <c r="C1314" s="1">
        <v>44893</v>
      </c>
      <c r="D1314" s="5">
        <f>INT(YEAR(Feedback[[#This Row],[Checkin Date]]))</f>
        <v>2022</v>
      </c>
      <c r="E1314" s="5" t="s">
        <v>2015</v>
      </c>
      <c r="F1314" s="5" t="str">
        <f>TEXT(Feedback[[#This Row],[Checkin Date]],"dddd")</f>
        <v>Saturday</v>
      </c>
      <c r="G1314" s="5" t="str">
        <f>IF(OR(Feedback[[#This Row],[Checkin Day]]="Monday",Feedback[[#This Row],[Checkin Day]]="Tuesday",Feedback[[#This Row],[Checkin Day]]="Wednesday",Feedback[[#This Row],[Checkin Day]]="Thursday"),"Weekdays","Weekends")</f>
        <v>Weekends</v>
      </c>
      <c r="H1314">
        <v>23</v>
      </c>
      <c r="I13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14" t="s">
        <v>1344</v>
      </c>
      <c r="K1314" t="s">
        <v>21</v>
      </c>
      <c r="L1314" s="1">
        <v>38511</v>
      </c>
      <c r="M1314" s="5">
        <f ca="1">DATEDIF(Feedback[[#This Row],[Date of Birth]],TODAY(),"Y")</f>
        <v>20</v>
      </c>
      <c r="N1314" t="s">
        <v>22</v>
      </c>
      <c r="O1314" t="s">
        <v>23</v>
      </c>
      <c r="P1314">
        <v>4</v>
      </c>
      <c r="Q1314">
        <v>9</v>
      </c>
      <c r="R1314" t="s">
        <v>26</v>
      </c>
      <c r="S1314" t="s">
        <v>26</v>
      </c>
      <c r="T1314" t="s">
        <v>24</v>
      </c>
      <c r="U1314" t="s">
        <v>25</v>
      </c>
      <c r="V1314" t="s">
        <v>26</v>
      </c>
      <c r="W1314" t="s">
        <v>27</v>
      </c>
      <c r="X1314" t="s">
        <v>24</v>
      </c>
      <c r="Y1314" t="s">
        <v>24</v>
      </c>
      <c r="Z1314" s="6">
        <f>VLOOKUP(Feedback[[#This Row],[Staff attitude]],Rating_Range[],2,0)</f>
        <v>1</v>
      </c>
      <c r="AA1314" s="6">
        <f>VLOOKUP(Feedback[[#This Row],[Check-in Process]],Rating_Range[],2,0)</f>
        <v>1</v>
      </c>
      <c r="AB1314" s="6">
        <f>VLOOKUP(Feedback[[#This Row],[Room service]],Rating_Range[],2,0)</f>
        <v>3</v>
      </c>
      <c r="AC1314" s="6">
        <f>VLOOKUP(Feedback[[#This Row],[Room cleanliness]],Rating_Range[],2,0)</f>
        <v>4</v>
      </c>
      <c r="AD1314" s="6">
        <f>VLOOKUP(Feedback[[#This Row],[Food quality]],Rating_Range[],2,0)</f>
        <v>1</v>
      </c>
      <c r="AE1314" s="6">
        <f>VLOOKUP(Feedback[[#This Row],[Variety of food]],Rating_Range[],2,0)</f>
        <v>2</v>
      </c>
      <c r="AF1314" s="6">
        <f>VLOOKUP(Feedback[[#This Row],[Broadband &amp; TV]],Rating_Range[],2,0)</f>
        <v>3</v>
      </c>
      <c r="AG1314" s="6">
        <f>VLOOKUP(Feedback[[#This Row],[Gym]],Rating_Range[],2,0)</f>
        <v>3</v>
      </c>
      <c r="AH1314" s="6">
        <f>AVERAGE(Feedback[[#This Row],[S.A]:[Gymm]])</f>
        <v>2.25</v>
      </c>
      <c r="AI1314" s="6">
        <f>AVERAGE(Feedback[[#This Row],[S.A]:[C-I-P]])</f>
        <v>1</v>
      </c>
      <c r="AJ1314" s="6">
        <f>AVERAGE(Feedback[[#This Row],[RM_S]:[RM_C]])</f>
        <v>3.5</v>
      </c>
      <c r="AK1314" s="6">
        <f>AVERAGE(Feedback[[#This Row],[F_Q]:[Var_Food]])</f>
        <v>1.5</v>
      </c>
      <c r="AL1314" s="6">
        <f>AVERAGE(Feedback[[#This Row],[B &amp; TV]:[Gymm]])</f>
        <v>3</v>
      </c>
    </row>
    <row r="1315" spans="1:38" x14ac:dyDescent="0.3">
      <c r="A1315">
        <v>1314</v>
      </c>
      <c r="B1315" s="1">
        <v>44124</v>
      </c>
      <c r="C1315" s="1">
        <v>44127</v>
      </c>
      <c r="D1315" s="5">
        <f>INT(YEAR(Feedback[[#This Row],[Checkin Date]]))</f>
        <v>2020</v>
      </c>
      <c r="E1315" s="5" t="s">
        <v>2013</v>
      </c>
      <c r="F1315" s="5" t="str">
        <f>TEXT(Feedback[[#This Row],[Checkin Date]],"dddd")</f>
        <v>Tuesday</v>
      </c>
      <c r="G1315" s="5" t="str">
        <f>IF(OR(Feedback[[#This Row],[Checkin Day]]="Monday",Feedback[[#This Row],[Checkin Day]]="Tuesday",Feedback[[#This Row],[Checkin Day]]="Wednesday",Feedback[[#This Row],[Checkin Day]]="Thursday"),"Weekdays","Weekends")</f>
        <v>Weekdays</v>
      </c>
      <c r="H1315">
        <v>3</v>
      </c>
      <c r="I13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15" t="s">
        <v>1345</v>
      </c>
      <c r="K1315" t="s">
        <v>21</v>
      </c>
      <c r="L1315" s="1">
        <v>24925</v>
      </c>
      <c r="M1315" s="5">
        <f ca="1">DATEDIF(Feedback[[#This Row],[Date of Birth]],TODAY(),"Y")</f>
        <v>57</v>
      </c>
      <c r="N1315" t="s">
        <v>31</v>
      </c>
      <c r="O1315" t="s">
        <v>1993</v>
      </c>
      <c r="P1315">
        <v>1</v>
      </c>
      <c r="Q1315">
        <v>10</v>
      </c>
      <c r="R1315" t="s">
        <v>25</v>
      </c>
      <c r="S1315" t="s">
        <v>25</v>
      </c>
      <c r="T1315" t="s">
        <v>25</v>
      </c>
      <c r="U1315" t="s">
        <v>28</v>
      </c>
      <c r="V1315" t="s">
        <v>25</v>
      </c>
      <c r="W1315" t="s">
        <v>26</v>
      </c>
      <c r="X1315" t="s">
        <v>27</v>
      </c>
      <c r="Y1315" t="s">
        <v>28</v>
      </c>
      <c r="Z1315" s="6">
        <f>VLOOKUP(Feedback[[#This Row],[Staff attitude]],Rating_Range[],2,0)</f>
        <v>4</v>
      </c>
      <c r="AA1315" s="6">
        <f>VLOOKUP(Feedback[[#This Row],[Check-in Process]],Rating_Range[],2,0)</f>
        <v>4</v>
      </c>
      <c r="AB1315" s="6">
        <f>VLOOKUP(Feedback[[#This Row],[Room service]],Rating_Range[],2,0)</f>
        <v>4</v>
      </c>
      <c r="AC1315" s="6">
        <f>VLOOKUP(Feedback[[#This Row],[Room cleanliness]],Rating_Range[],2,0)</f>
        <v>5</v>
      </c>
      <c r="AD1315" s="6">
        <f>VLOOKUP(Feedback[[#This Row],[Food quality]],Rating_Range[],2,0)</f>
        <v>4</v>
      </c>
      <c r="AE1315" s="6">
        <f>VLOOKUP(Feedback[[#This Row],[Variety of food]],Rating_Range[],2,0)</f>
        <v>1</v>
      </c>
      <c r="AF1315" s="6">
        <f>VLOOKUP(Feedback[[#This Row],[Broadband &amp; TV]],Rating_Range[],2,0)</f>
        <v>2</v>
      </c>
      <c r="AG1315" s="6">
        <f>VLOOKUP(Feedback[[#This Row],[Gym]],Rating_Range[],2,0)</f>
        <v>5</v>
      </c>
      <c r="AH1315" s="6">
        <f>AVERAGE(Feedback[[#This Row],[S.A]:[Gymm]])</f>
        <v>3.625</v>
      </c>
      <c r="AI1315" s="6">
        <f>AVERAGE(Feedback[[#This Row],[S.A]:[C-I-P]])</f>
        <v>4</v>
      </c>
      <c r="AJ1315" s="6">
        <f>AVERAGE(Feedback[[#This Row],[RM_S]:[RM_C]])</f>
        <v>4.5</v>
      </c>
      <c r="AK1315" s="6">
        <f>AVERAGE(Feedback[[#This Row],[F_Q]:[Var_Food]])</f>
        <v>2.5</v>
      </c>
      <c r="AL1315" s="6">
        <f>AVERAGE(Feedback[[#This Row],[B &amp; TV]:[Gymm]])</f>
        <v>3.5</v>
      </c>
    </row>
    <row r="1316" spans="1:38" x14ac:dyDescent="0.3">
      <c r="A1316">
        <v>1315</v>
      </c>
      <c r="B1316" s="1">
        <v>44712</v>
      </c>
      <c r="C1316" s="1">
        <v>44726</v>
      </c>
      <c r="D1316" s="5">
        <f>INT(YEAR(Feedback[[#This Row],[Checkin Date]]))</f>
        <v>2022</v>
      </c>
      <c r="E1316" s="5" t="s">
        <v>2011</v>
      </c>
      <c r="F1316" s="5" t="str">
        <f>TEXT(Feedback[[#This Row],[Checkin Date]],"dddd")</f>
        <v>Tuesday</v>
      </c>
      <c r="G1316" s="5" t="str">
        <f>IF(OR(Feedback[[#This Row],[Checkin Day]]="Monday",Feedback[[#This Row],[Checkin Day]]="Tuesday",Feedback[[#This Row],[Checkin Day]]="Wednesday",Feedback[[#This Row],[Checkin Day]]="Thursday"),"Weekdays","Weekends")</f>
        <v>Weekdays</v>
      </c>
      <c r="H1316">
        <v>14</v>
      </c>
      <c r="I13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16" t="s">
        <v>1346</v>
      </c>
      <c r="K1316" t="s">
        <v>21</v>
      </c>
      <c r="L1316" s="1">
        <v>38852</v>
      </c>
      <c r="M1316" s="5">
        <f ca="1">DATEDIF(Feedback[[#This Row],[Date of Birth]],TODAY(),"Y")</f>
        <v>19</v>
      </c>
      <c r="N1316" t="s">
        <v>31</v>
      </c>
      <c r="O1316" t="s">
        <v>1992</v>
      </c>
      <c r="P1316">
        <v>4</v>
      </c>
      <c r="Q1316">
        <v>8</v>
      </c>
      <c r="R1316" t="s">
        <v>28</v>
      </c>
      <c r="S1316" t="s">
        <v>28</v>
      </c>
      <c r="T1316" t="s">
        <v>24</v>
      </c>
      <c r="U1316" t="s">
        <v>26</v>
      </c>
      <c r="V1316" t="s">
        <v>28</v>
      </c>
      <c r="W1316" t="s">
        <v>26</v>
      </c>
      <c r="X1316" t="s">
        <v>24</v>
      </c>
      <c r="Y1316" t="s">
        <v>28</v>
      </c>
      <c r="Z1316" s="6">
        <f>VLOOKUP(Feedback[[#This Row],[Staff attitude]],Rating_Range[],2,0)</f>
        <v>5</v>
      </c>
      <c r="AA1316" s="6">
        <f>VLOOKUP(Feedback[[#This Row],[Check-in Process]],Rating_Range[],2,0)</f>
        <v>5</v>
      </c>
      <c r="AB1316" s="6">
        <f>VLOOKUP(Feedback[[#This Row],[Room service]],Rating_Range[],2,0)</f>
        <v>3</v>
      </c>
      <c r="AC1316" s="6">
        <f>VLOOKUP(Feedback[[#This Row],[Room cleanliness]],Rating_Range[],2,0)</f>
        <v>1</v>
      </c>
      <c r="AD1316" s="6">
        <f>VLOOKUP(Feedback[[#This Row],[Food quality]],Rating_Range[],2,0)</f>
        <v>5</v>
      </c>
      <c r="AE1316" s="6">
        <f>VLOOKUP(Feedback[[#This Row],[Variety of food]],Rating_Range[],2,0)</f>
        <v>1</v>
      </c>
      <c r="AF1316" s="6">
        <f>VLOOKUP(Feedback[[#This Row],[Broadband &amp; TV]],Rating_Range[],2,0)</f>
        <v>3</v>
      </c>
      <c r="AG1316" s="6">
        <f>VLOOKUP(Feedback[[#This Row],[Gym]],Rating_Range[],2,0)</f>
        <v>5</v>
      </c>
      <c r="AH1316" s="6">
        <f>AVERAGE(Feedback[[#This Row],[S.A]:[Gymm]])</f>
        <v>3.5</v>
      </c>
      <c r="AI1316" s="6">
        <f>AVERAGE(Feedback[[#This Row],[S.A]:[C-I-P]])</f>
        <v>5</v>
      </c>
      <c r="AJ1316" s="6">
        <f>AVERAGE(Feedback[[#This Row],[RM_S]:[RM_C]])</f>
        <v>2</v>
      </c>
      <c r="AK1316" s="6">
        <f>AVERAGE(Feedback[[#This Row],[F_Q]:[Var_Food]])</f>
        <v>3</v>
      </c>
      <c r="AL1316" s="6">
        <f>AVERAGE(Feedback[[#This Row],[B &amp; TV]:[Gymm]])</f>
        <v>4</v>
      </c>
    </row>
    <row r="1317" spans="1:38" x14ac:dyDescent="0.3">
      <c r="A1317">
        <v>1316</v>
      </c>
      <c r="B1317" s="1">
        <v>44207</v>
      </c>
      <c r="C1317" s="1">
        <v>44211</v>
      </c>
      <c r="D1317" s="5">
        <f>INT(YEAR(Feedback[[#This Row],[Checkin Date]]))</f>
        <v>2021</v>
      </c>
      <c r="E1317" s="5" t="s">
        <v>2014</v>
      </c>
      <c r="F1317" s="5" t="str">
        <f>TEXT(Feedback[[#This Row],[Checkin Date]],"dddd")</f>
        <v>Monday</v>
      </c>
      <c r="G1317" s="5" t="str">
        <f>IF(OR(Feedback[[#This Row],[Checkin Day]]="Monday",Feedback[[#This Row],[Checkin Day]]="Tuesday",Feedback[[#This Row],[Checkin Day]]="Wednesday",Feedback[[#This Row],[Checkin Day]]="Thursday"),"Weekdays","Weekends")</f>
        <v>Weekdays</v>
      </c>
      <c r="H1317">
        <v>4</v>
      </c>
      <c r="I13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17" t="s">
        <v>1347</v>
      </c>
      <c r="K1317" t="s">
        <v>37</v>
      </c>
      <c r="L1317" s="1">
        <v>19680</v>
      </c>
      <c r="M1317" s="5">
        <f ca="1">DATEDIF(Feedback[[#This Row],[Date of Birth]],TODAY(),"Y")</f>
        <v>71</v>
      </c>
      <c r="N1317" t="s">
        <v>31</v>
      </c>
      <c r="O1317" t="s">
        <v>1992</v>
      </c>
      <c r="P1317">
        <v>3</v>
      </c>
      <c r="Q1317">
        <v>9</v>
      </c>
      <c r="R1317" t="s">
        <v>25</v>
      </c>
      <c r="S1317" t="s">
        <v>27</v>
      </c>
      <c r="T1317" t="s">
        <v>28</v>
      </c>
      <c r="U1317" t="s">
        <v>26</v>
      </c>
      <c r="V1317" t="s">
        <v>24</v>
      </c>
      <c r="W1317" t="s">
        <v>27</v>
      </c>
      <c r="X1317" t="s">
        <v>27</v>
      </c>
      <c r="Y1317" t="s">
        <v>26</v>
      </c>
      <c r="Z1317" s="6">
        <f>VLOOKUP(Feedback[[#This Row],[Staff attitude]],Rating_Range[],2,0)</f>
        <v>4</v>
      </c>
      <c r="AA1317" s="6">
        <f>VLOOKUP(Feedback[[#This Row],[Check-in Process]],Rating_Range[],2,0)</f>
        <v>2</v>
      </c>
      <c r="AB1317" s="6">
        <f>VLOOKUP(Feedback[[#This Row],[Room service]],Rating_Range[],2,0)</f>
        <v>5</v>
      </c>
      <c r="AC1317" s="6">
        <f>VLOOKUP(Feedback[[#This Row],[Room cleanliness]],Rating_Range[],2,0)</f>
        <v>1</v>
      </c>
      <c r="AD1317" s="6">
        <f>VLOOKUP(Feedback[[#This Row],[Food quality]],Rating_Range[],2,0)</f>
        <v>3</v>
      </c>
      <c r="AE1317" s="6">
        <f>VLOOKUP(Feedback[[#This Row],[Variety of food]],Rating_Range[],2,0)</f>
        <v>2</v>
      </c>
      <c r="AF1317" s="6">
        <f>VLOOKUP(Feedback[[#This Row],[Broadband &amp; TV]],Rating_Range[],2,0)</f>
        <v>2</v>
      </c>
      <c r="AG1317" s="6">
        <f>VLOOKUP(Feedback[[#This Row],[Gym]],Rating_Range[],2,0)</f>
        <v>1</v>
      </c>
      <c r="AH1317" s="6">
        <f>AVERAGE(Feedback[[#This Row],[S.A]:[Gymm]])</f>
        <v>2.5</v>
      </c>
      <c r="AI1317" s="6">
        <f>AVERAGE(Feedback[[#This Row],[S.A]:[C-I-P]])</f>
        <v>3</v>
      </c>
      <c r="AJ1317" s="6">
        <f>AVERAGE(Feedback[[#This Row],[RM_S]:[RM_C]])</f>
        <v>3</v>
      </c>
      <c r="AK1317" s="6">
        <f>AVERAGE(Feedback[[#This Row],[F_Q]:[Var_Food]])</f>
        <v>2.5</v>
      </c>
      <c r="AL1317" s="6">
        <f>AVERAGE(Feedback[[#This Row],[B &amp; TV]:[Gymm]])</f>
        <v>1.5</v>
      </c>
    </row>
    <row r="1318" spans="1:38" x14ac:dyDescent="0.3">
      <c r="A1318">
        <v>1317</v>
      </c>
      <c r="B1318" s="1">
        <v>44829</v>
      </c>
      <c r="C1318" s="1">
        <v>44847</v>
      </c>
      <c r="D1318" s="5">
        <f>INT(YEAR(Feedback[[#This Row],[Checkin Date]]))</f>
        <v>2022</v>
      </c>
      <c r="E1318" s="5" t="s">
        <v>2019</v>
      </c>
      <c r="F1318" s="5" t="str">
        <f>TEXT(Feedback[[#This Row],[Checkin Date]],"dddd")</f>
        <v>Sunday</v>
      </c>
      <c r="G1318" s="5" t="str">
        <f>IF(OR(Feedback[[#This Row],[Checkin Day]]="Monday",Feedback[[#This Row],[Checkin Day]]="Tuesday",Feedback[[#This Row],[Checkin Day]]="Wednesday",Feedback[[#This Row],[Checkin Day]]="Thursday"),"Weekdays","Weekends")</f>
        <v>Weekends</v>
      </c>
      <c r="H1318">
        <v>18</v>
      </c>
      <c r="I13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18" t="s">
        <v>1348</v>
      </c>
      <c r="K1318" t="s">
        <v>21</v>
      </c>
      <c r="L1318" s="1">
        <v>33551</v>
      </c>
      <c r="M1318" s="5">
        <f ca="1">DATEDIF(Feedback[[#This Row],[Date of Birth]],TODAY(),"Y")</f>
        <v>33</v>
      </c>
      <c r="N1318" t="s">
        <v>31</v>
      </c>
      <c r="O1318" t="s">
        <v>1991</v>
      </c>
      <c r="P1318">
        <v>5</v>
      </c>
      <c r="Q1318">
        <v>8</v>
      </c>
      <c r="R1318" t="s">
        <v>28</v>
      </c>
      <c r="S1318" t="s">
        <v>28</v>
      </c>
      <c r="T1318" t="s">
        <v>25</v>
      </c>
      <c r="U1318" t="s">
        <v>28</v>
      </c>
      <c r="V1318" t="s">
        <v>25</v>
      </c>
      <c r="W1318" t="s">
        <v>24</v>
      </c>
      <c r="X1318" t="s">
        <v>28</v>
      </c>
      <c r="Y1318" t="s">
        <v>27</v>
      </c>
      <c r="Z1318" s="6">
        <f>VLOOKUP(Feedback[[#This Row],[Staff attitude]],Rating_Range[],2,0)</f>
        <v>5</v>
      </c>
      <c r="AA1318" s="6">
        <f>VLOOKUP(Feedback[[#This Row],[Check-in Process]],Rating_Range[],2,0)</f>
        <v>5</v>
      </c>
      <c r="AB1318" s="6">
        <f>VLOOKUP(Feedback[[#This Row],[Room service]],Rating_Range[],2,0)</f>
        <v>4</v>
      </c>
      <c r="AC1318" s="6">
        <f>VLOOKUP(Feedback[[#This Row],[Room cleanliness]],Rating_Range[],2,0)</f>
        <v>5</v>
      </c>
      <c r="AD1318" s="6">
        <f>VLOOKUP(Feedback[[#This Row],[Food quality]],Rating_Range[],2,0)</f>
        <v>4</v>
      </c>
      <c r="AE1318" s="6">
        <f>VLOOKUP(Feedback[[#This Row],[Variety of food]],Rating_Range[],2,0)</f>
        <v>3</v>
      </c>
      <c r="AF1318" s="6">
        <f>VLOOKUP(Feedback[[#This Row],[Broadband &amp; TV]],Rating_Range[],2,0)</f>
        <v>5</v>
      </c>
      <c r="AG1318" s="6">
        <f>VLOOKUP(Feedback[[#This Row],[Gym]],Rating_Range[],2,0)</f>
        <v>2</v>
      </c>
      <c r="AH1318" s="6">
        <f>AVERAGE(Feedback[[#This Row],[S.A]:[Gymm]])</f>
        <v>4.125</v>
      </c>
      <c r="AI1318" s="6">
        <f>AVERAGE(Feedback[[#This Row],[S.A]:[C-I-P]])</f>
        <v>5</v>
      </c>
      <c r="AJ1318" s="6">
        <f>AVERAGE(Feedback[[#This Row],[RM_S]:[RM_C]])</f>
        <v>4.5</v>
      </c>
      <c r="AK1318" s="6">
        <f>AVERAGE(Feedback[[#This Row],[F_Q]:[Var_Food]])</f>
        <v>3.5</v>
      </c>
      <c r="AL1318" s="6">
        <f>AVERAGE(Feedback[[#This Row],[B &amp; TV]:[Gymm]])</f>
        <v>3.5</v>
      </c>
    </row>
    <row r="1319" spans="1:38" x14ac:dyDescent="0.3">
      <c r="A1319">
        <v>1318</v>
      </c>
      <c r="B1319" s="1">
        <v>44840</v>
      </c>
      <c r="C1319" s="1">
        <v>44844</v>
      </c>
      <c r="D1319" s="5">
        <f>INT(YEAR(Feedback[[#This Row],[Checkin Date]]))</f>
        <v>2022</v>
      </c>
      <c r="E1319" s="5" t="s">
        <v>2013</v>
      </c>
      <c r="F1319" s="5" t="str">
        <f>TEXT(Feedback[[#This Row],[Checkin Date]],"dddd")</f>
        <v>Thursday</v>
      </c>
      <c r="G1319" s="5" t="str">
        <f>IF(OR(Feedback[[#This Row],[Checkin Day]]="Monday",Feedback[[#This Row],[Checkin Day]]="Tuesday",Feedback[[#This Row],[Checkin Day]]="Wednesday",Feedback[[#This Row],[Checkin Day]]="Thursday"),"Weekdays","Weekends")</f>
        <v>Weekdays</v>
      </c>
      <c r="H1319">
        <v>4</v>
      </c>
      <c r="I13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19" t="s">
        <v>1349</v>
      </c>
      <c r="K1319" t="s">
        <v>21</v>
      </c>
      <c r="L1319" s="1">
        <v>36771</v>
      </c>
      <c r="M1319" s="5">
        <f ca="1">DATEDIF(Feedback[[#This Row],[Date of Birth]],TODAY(),"Y")</f>
        <v>24</v>
      </c>
      <c r="N1319" t="s">
        <v>31</v>
      </c>
      <c r="O1319" t="s">
        <v>1995</v>
      </c>
      <c r="P1319">
        <v>1</v>
      </c>
      <c r="Q1319">
        <v>9</v>
      </c>
      <c r="R1319" t="s">
        <v>25</v>
      </c>
      <c r="S1319" t="s">
        <v>28</v>
      </c>
      <c r="T1319" t="s">
        <v>25</v>
      </c>
      <c r="U1319" t="s">
        <v>25</v>
      </c>
      <c r="V1319" t="s">
        <v>26</v>
      </c>
      <c r="W1319" t="s">
        <v>27</v>
      </c>
      <c r="X1319" t="s">
        <v>24</v>
      </c>
      <c r="Y1319" t="s">
        <v>24</v>
      </c>
      <c r="Z1319" s="6">
        <f>VLOOKUP(Feedback[[#This Row],[Staff attitude]],Rating_Range[],2,0)</f>
        <v>4</v>
      </c>
      <c r="AA1319" s="6">
        <f>VLOOKUP(Feedback[[#This Row],[Check-in Process]],Rating_Range[],2,0)</f>
        <v>5</v>
      </c>
      <c r="AB1319" s="6">
        <f>VLOOKUP(Feedback[[#This Row],[Room service]],Rating_Range[],2,0)</f>
        <v>4</v>
      </c>
      <c r="AC1319" s="6">
        <f>VLOOKUP(Feedback[[#This Row],[Room cleanliness]],Rating_Range[],2,0)</f>
        <v>4</v>
      </c>
      <c r="AD1319" s="6">
        <f>VLOOKUP(Feedback[[#This Row],[Food quality]],Rating_Range[],2,0)</f>
        <v>1</v>
      </c>
      <c r="AE1319" s="6">
        <f>VLOOKUP(Feedback[[#This Row],[Variety of food]],Rating_Range[],2,0)</f>
        <v>2</v>
      </c>
      <c r="AF1319" s="6">
        <f>VLOOKUP(Feedback[[#This Row],[Broadband &amp; TV]],Rating_Range[],2,0)</f>
        <v>3</v>
      </c>
      <c r="AG1319" s="6">
        <f>VLOOKUP(Feedback[[#This Row],[Gym]],Rating_Range[],2,0)</f>
        <v>3</v>
      </c>
      <c r="AH1319" s="6">
        <f>AVERAGE(Feedback[[#This Row],[S.A]:[Gymm]])</f>
        <v>3.25</v>
      </c>
      <c r="AI1319" s="6">
        <f>AVERAGE(Feedback[[#This Row],[S.A]:[C-I-P]])</f>
        <v>4.5</v>
      </c>
      <c r="AJ1319" s="6">
        <f>AVERAGE(Feedback[[#This Row],[RM_S]:[RM_C]])</f>
        <v>4</v>
      </c>
      <c r="AK1319" s="6">
        <f>AVERAGE(Feedback[[#This Row],[F_Q]:[Var_Food]])</f>
        <v>1.5</v>
      </c>
      <c r="AL1319" s="6">
        <f>AVERAGE(Feedback[[#This Row],[B &amp; TV]:[Gymm]])</f>
        <v>3</v>
      </c>
    </row>
    <row r="1320" spans="1:38" x14ac:dyDescent="0.3">
      <c r="A1320">
        <v>1319</v>
      </c>
      <c r="B1320" s="1">
        <v>44186</v>
      </c>
      <c r="C1320" s="1">
        <v>44191</v>
      </c>
      <c r="D1320" s="5">
        <f>INT(YEAR(Feedback[[#This Row],[Checkin Date]]))</f>
        <v>2020</v>
      </c>
      <c r="E1320" s="5" t="s">
        <v>2010</v>
      </c>
      <c r="F1320" s="5" t="str">
        <f>TEXT(Feedback[[#This Row],[Checkin Date]],"dddd")</f>
        <v>Monday</v>
      </c>
      <c r="G1320" s="5" t="str">
        <f>IF(OR(Feedback[[#This Row],[Checkin Day]]="Monday",Feedback[[#This Row],[Checkin Day]]="Tuesday",Feedback[[#This Row],[Checkin Day]]="Wednesday",Feedback[[#This Row],[Checkin Day]]="Thursday"),"Weekdays","Weekends")</f>
        <v>Weekdays</v>
      </c>
      <c r="H1320">
        <v>5</v>
      </c>
      <c r="I13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20" t="s">
        <v>1350</v>
      </c>
      <c r="K1320" t="s">
        <v>21</v>
      </c>
      <c r="L1320" s="1">
        <v>22832</v>
      </c>
      <c r="M1320" s="5">
        <f ca="1">DATEDIF(Feedback[[#This Row],[Date of Birth]],TODAY(),"Y")</f>
        <v>62</v>
      </c>
      <c r="N1320" t="s">
        <v>31</v>
      </c>
      <c r="O1320" t="s">
        <v>1994</v>
      </c>
      <c r="P1320">
        <v>4</v>
      </c>
      <c r="Q1320">
        <v>8</v>
      </c>
      <c r="R1320" t="s">
        <v>24</v>
      </c>
      <c r="S1320" t="s">
        <v>28</v>
      </c>
      <c r="T1320" t="s">
        <v>28</v>
      </c>
      <c r="U1320" t="s">
        <v>24</v>
      </c>
      <c r="V1320" t="s">
        <v>24</v>
      </c>
      <c r="W1320" t="s">
        <v>27</v>
      </c>
      <c r="X1320" t="s">
        <v>26</v>
      </c>
      <c r="Y1320" t="s">
        <v>27</v>
      </c>
      <c r="Z1320" s="6">
        <f>VLOOKUP(Feedback[[#This Row],[Staff attitude]],Rating_Range[],2,0)</f>
        <v>3</v>
      </c>
      <c r="AA1320" s="6">
        <f>VLOOKUP(Feedback[[#This Row],[Check-in Process]],Rating_Range[],2,0)</f>
        <v>5</v>
      </c>
      <c r="AB1320" s="6">
        <f>VLOOKUP(Feedback[[#This Row],[Room service]],Rating_Range[],2,0)</f>
        <v>5</v>
      </c>
      <c r="AC1320" s="6">
        <f>VLOOKUP(Feedback[[#This Row],[Room cleanliness]],Rating_Range[],2,0)</f>
        <v>3</v>
      </c>
      <c r="AD1320" s="6">
        <f>VLOOKUP(Feedback[[#This Row],[Food quality]],Rating_Range[],2,0)</f>
        <v>3</v>
      </c>
      <c r="AE1320" s="6">
        <f>VLOOKUP(Feedback[[#This Row],[Variety of food]],Rating_Range[],2,0)</f>
        <v>2</v>
      </c>
      <c r="AF1320" s="6">
        <f>VLOOKUP(Feedback[[#This Row],[Broadband &amp; TV]],Rating_Range[],2,0)</f>
        <v>1</v>
      </c>
      <c r="AG1320" s="6">
        <f>VLOOKUP(Feedback[[#This Row],[Gym]],Rating_Range[],2,0)</f>
        <v>2</v>
      </c>
      <c r="AH1320" s="6">
        <f>AVERAGE(Feedback[[#This Row],[S.A]:[Gymm]])</f>
        <v>3</v>
      </c>
      <c r="AI1320" s="6">
        <f>AVERAGE(Feedback[[#This Row],[S.A]:[C-I-P]])</f>
        <v>4</v>
      </c>
      <c r="AJ1320" s="6">
        <f>AVERAGE(Feedback[[#This Row],[RM_S]:[RM_C]])</f>
        <v>4</v>
      </c>
      <c r="AK1320" s="6">
        <f>AVERAGE(Feedback[[#This Row],[F_Q]:[Var_Food]])</f>
        <v>2.5</v>
      </c>
      <c r="AL1320" s="6">
        <f>AVERAGE(Feedback[[#This Row],[B &amp; TV]:[Gymm]])</f>
        <v>1.5</v>
      </c>
    </row>
    <row r="1321" spans="1:38" x14ac:dyDescent="0.3">
      <c r="A1321">
        <v>1320</v>
      </c>
      <c r="B1321" s="1">
        <v>44001</v>
      </c>
      <c r="C1321" s="1">
        <v>44021</v>
      </c>
      <c r="D1321" s="5">
        <f>INT(YEAR(Feedback[[#This Row],[Checkin Date]]))</f>
        <v>2020</v>
      </c>
      <c r="E1321" s="5" t="s">
        <v>2009</v>
      </c>
      <c r="F1321" s="5" t="str">
        <f>TEXT(Feedback[[#This Row],[Checkin Date]],"dddd")</f>
        <v>Friday</v>
      </c>
      <c r="G1321" s="5" t="str">
        <f>IF(OR(Feedback[[#This Row],[Checkin Day]]="Monday",Feedback[[#This Row],[Checkin Day]]="Tuesday",Feedback[[#This Row],[Checkin Day]]="Wednesday",Feedback[[#This Row],[Checkin Day]]="Thursday"),"Weekdays","Weekends")</f>
        <v>Weekends</v>
      </c>
      <c r="H1321">
        <v>20</v>
      </c>
      <c r="I13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21" t="s">
        <v>1351</v>
      </c>
      <c r="K1321" t="s">
        <v>21</v>
      </c>
      <c r="L1321" s="1">
        <v>21310</v>
      </c>
      <c r="M1321" s="5">
        <f ca="1">DATEDIF(Feedback[[#This Row],[Date of Birth]],TODAY(),"Y")</f>
        <v>67</v>
      </c>
      <c r="N1321" t="s">
        <v>53</v>
      </c>
      <c r="O1321" t="s">
        <v>1992</v>
      </c>
      <c r="P1321">
        <v>4</v>
      </c>
      <c r="Q1321">
        <v>9</v>
      </c>
      <c r="R1321" t="s">
        <v>28</v>
      </c>
      <c r="S1321" t="s">
        <v>28</v>
      </c>
      <c r="T1321" t="s">
        <v>25</v>
      </c>
      <c r="U1321" t="s">
        <v>25</v>
      </c>
      <c r="V1321" t="s">
        <v>27</v>
      </c>
      <c r="W1321" t="s">
        <v>26</v>
      </c>
      <c r="X1321" t="s">
        <v>25</v>
      </c>
      <c r="Y1321" t="s">
        <v>25</v>
      </c>
      <c r="Z1321" s="6">
        <f>VLOOKUP(Feedback[[#This Row],[Staff attitude]],Rating_Range[],2,0)</f>
        <v>5</v>
      </c>
      <c r="AA1321" s="6">
        <f>VLOOKUP(Feedback[[#This Row],[Check-in Process]],Rating_Range[],2,0)</f>
        <v>5</v>
      </c>
      <c r="AB1321" s="6">
        <f>VLOOKUP(Feedback[[#This Row],[Room service]],Rating_Range[],2,0)</f>
        <v>4</v>
      </c>
      <c r="AC1321" s="6">
        <f>VLOOKUP(Feedback[[#This Row],[Room cleanliness]],Rating_Range[],2,0)</f>
        <v>4</v>
      </c>
      <c r="AD1321" s="6">
        <f>VLOOKUP(Feedback[[#This Row],[Food quality]],Rating_Range[],2,0)</f>
        <v>2</v>
      </c>
      <c r="AE1321" s="6">
        <f>VLOOKUP(Feedback[[#This Row],[Variety of food]],Rating_Range[],2,0)</f>
        <v>1</v>
      </c>
      <c r="AF1321" s="6">
        <f>VLOOKUP(Feedback[[#This Row],[Broadband &amp; TV]],Rating_Range[],2,0)</f>
        <v>4</v>
      </c>
      <c r="AG1321" s="6">
        <f>VLOOKUP(Feedback[[#This Row],[Gym]],Rating_Range[],2,0)</f>
        <v>4</v>
      </c>
      <c r="AH1321" s="6">
        <f>AVERAGE(Feedback[[#This Row],[S.A]:[Gymm]])</f>
        <v>3.625</v>
      </c>
      <c r="AI1321" s="6">
        <f>AVERAGE(Feedback[[#This Row],[S.A]:[C-I-P]])</f>
        <v>5</v>
      </c>
      <c r="AJ1321" s="6">
        <f>AVERAGE(Feedback[[#This Row],[RM_S]:[RM_C]])</f>
        <v>4</v>
      </c>
      <c r="AK1321" s="6">
        <f>AVERAGE(Feedback[[#This Row],[F_Q]:[Var_Food]])</f>
        <v>1.5</v>
      </c>
      <c r="AL1321" s="6">
        <f>AVERAGE(Feedback[[#This Row],[B &amp; TV]:[Gymm]])</f>
        <v>4</v>
      </c>
    </row>
    <row r="1322" spans="1:38" x14ac:dyDescent="0.3">
      <c r="A1322">
        <v>1321</v>
      </c>
      <c r="B1322" s="1">
        <v>44525</v>
      </c>
      <c r="C1322" s="1">
        <v>44528</v>
      </c>
      <c r="D1322" s="5">
        <f>INT(YEAR(Feedback[[#This Row],[Checkin Date]]))</f>
        <v>2021</v>
      </c>
      <c r="E1322" s="5" t="s">
        <v>2015</v>
      </c>
      <c r="F1322" s="5" t="str">
        <f>TEXT(Feedback[[#This Row],[Checkin Date]],"dddd")</f>
        <v>Thursday</v>
      </c>
      <c r="G1322" s="5" t="str">
        <f>IF(OR(Feedback[[#This Row],[Checkin Day]]="Monday",Feedback[[#This Row],[Checkin Day]]="Tuesday",Feedback[[#This Row],[Checkin Day]]="Wednesday",Feedback[[#This Row],[Checkin Day]]="Thursday"),"Weekdays","Weekends")</f>
        <v>Weekdays</v>
      </c>
      <c r="H1322">
        <v>3</v>
      </c>
      <c r="I13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22" t="s">
        <v>1352</v>
      </c>
      <c r="K1322" t="s">
        <v>21</v>
      </c>
      <c r="L1322" s="1">
        <v>37203</v>
      </c>
      <c r="M1322" s="5">
        <f ca="1">DATEDIF(Feedback[[#This Row],[Date of Birth]],TODAY(),"Y")</f>
        <v>23</v>
      </c>
      <c r="N1322" t="s">
        <v>31</v>
      </c>
      <c r="O1322" t="s">
        <v>1992</v>
      </c>
      <c r="P1322">
        <v>5</v>
      </c>
      <c r="Q1322">
        <v>9</v>
      </c>
      <c r="R1322" t="s">
        <v>28</v>
      </c>
      <c r="S1322" t="s">
        <v>25</v>
      </c>
      <c r="T1322" t="s">
        <v>25</v>
      </c>
      <c r="U1322" t="s">
        <v>26</v>
      </c>
      <c r="V1322" t="s">
        <v>27</v>
      </c>
      <c r="W1322" t="s">
        <v>26</v>
      </c>
      <c r="X1322" t="s">
        <v>25</v>
      </c>
      <c r="Y1322" t="s">
        <v>26</v>
      </c>
      <c r="Z1322" s="6">
        <f>VLOOKUP(Feedback[[#This Row],[Staff attitude]],Rating_Range[],2,0)</f>
        <v>5</v>
      </c>
      <c r="AA1322" s="6">
        <f>VLOOKUP(Feedback[[#This Row],[Check-in Process]],Rating_Range[],2,0)</f>
        <v>4</v>
      </c>
      <c r="AB1322" s="6">
        <f>VLOOKUP(Feedback[[#This Row],[Room service]],Rating_Range[],2,0)</f>
        <v>4</v>
      </c>
      <c r="AC1322" s="6">
        <f>VLOOKUP(Feedback[[#This Row],[Room cleanliness]],Rating_Range[],2,0)</f>
        <v>1</v>
      </c>
      <c r="AD1322" s="6">
        <f>VLOOKUP(Feedback[[#This Row],[Food quality]],Rating_Range[],2,0)</f>
        <v>2</v>
      </c>
      <c r="AE1322" s="6">
        <f>VLOOKUP(Feedback[[#This Row],[Variety of food]],Rating_Range[],2,0)</f>
        <v>1</v>
      </c>
      <c r="AF1322" s="6">
        <f>VLOOKUP(Feedback[[#This Row],[Broadband &amp; TV]],Rating_Range[],2,0)</f>
        <v>4</v>
      </c>
      <c r="AG1322" s="6">
        <f>VLOOKUP(Feedback[[#This Row],[Gym]],Rating_Range[],2,0)</f>
        <v>1</v>
      </c>
      <c r="AH1322" s="6">
        <f>AVERAGE(Feedback[[#This Row],[S.A]:[Gymm]])</f>
        <v>2.75</v>
      </c>
      <c r="AI1322" s="6">
        <f>AVERAGE(Feedback[[#This Row],[S.A]:[C-I-P]])</f>
        <v>4.5</v>
      </c>
      <c r="AJ1322" s="6">
        <f>AVERAGE(Feedback[[#This Row],[RM_S]:[RM_C]])</f>
        <v>2.5</v>
      </c>
      <c r="AK1322" s="6">
        <f>AVERAGE(Feedback[[#This Row],[F_Q]:[Var_Food]])</f>
        <v>1.5</v>
      </c>
      <c r="AL1322" s="6">
        <f>AVERAGE(Feedback[[#This Row],[B &amp; TV]:[Gymm]])</f>
        <v>2.5</v>
      </c>
    </row>
    <row r="1323" spans="1:38" x14ac:dyDescent="0.3">
      <c r="A1323">
        <v>1322</v>
      </c>
      <c r="B1323" s="1">
        <v>44912</v>
      </c>
      <c r="C1323" s="1">
        <v>44922</v>
      </c>
      <c r="D1323" s="5">
        <f>INT(YEAR(Feedback[[#This Row],[Checkin Date]]))</f>
        <v>2022</v>
      </c>
      <c r="E1323" s="5" t="s">
        <v>2010</v>
      </c>
      <c r="F1323" s="5" t="str">
        <f>TEXT(Feedback[[#This Row],[Checkin Date]],"dddd")</f>
        <v>Saturday</v>
      </c>
      <c r="G1323" s="5" t="str">
        <f>IF(OR(Feedback[[#This Row],[Checkin Day]]="Monday",Feedback[[#This Row],[Checkin Day]]="Tuesday",Feedback[[#This Row],[Checkin Day]]="Wednesday",Feedback[[#This Row],[Checkin Day]]="Thursday"),"Weekdays","Weekends")</f>
        <v>Weekends</v>
      </c>
      <c r="H1323">
        <v>10</v>
      </c>
      <c r="I13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23" t="s">
        <v>1353</v>
      </c>
      <c r="K1323" t="s">
        <v>21</v>
      </c>
      <c r="L1323" s="1">
        <v>18800</v>
      </c>
      <c r="M1323" s="5">
        <f ca="1">DATEDIF(Feedback[[#This Row],[Date of Birth]],TODAY(),"Y")</f>
        <v>74</v>
      </c>
      <c r="N1323" t="s">
        <v>22</v>
      </c>
      <c r="O1323" t="s">
        <v>23</v>
      </c>
      <c r="P1323">
        <v>5</v>
      </c>
      <c r="Q1323">
        <v>7</v>
      </c>
      <c r="R1323" t="s">
        <v>24</v>
      </c>
      <c r="S1323" t="s">
        <v>25</v>
      </c>
      <c r="T1323" t="s">
        <v>26</v>
      </c>
      <c r="U1323" t="s">
        <v>25</v>
      </c>
      <c r="V1323" t="s">
        <v>27</v>
      </c>
      <c r="W1323" t="s">
        <v>27</v>
      </c>
      <c r="X1323" t="s">
        <v>25</v>
      </c>
      <c r="Y1323" t="s">
        <v>26</v>
      </c>
      <c r="Z1323" s="6">
        <f>VLOOKUP(Feedback[[#This Row],[Staff attitude]],Rating_Range[],2,0)</f>
        <v>3</v>
      </c>
      <c r="AA1323" s="6">
        <f>VLOOKUP(Feedback[[#This Row],[Check-in Process]],Rating_Range[],2,0)</f>
        <v>4</v>
      </c>
      <c r="AB1323" s="6">
        <f>VLOOKUP(Feedback[[#This Row],[Room service]],Rating_Range[],2,0)</f>
        <v>1</v>
      </c>
      <c r="AC1323" s="6">
        <f>VLOOKUP(Feedback[[#This Row],[Room cleanliness]],Rating_Range[],2,0)</f>
        <v>4</v>
      </c>
      <c r="AD1323" s="6">
        <f>VLOOKUP(Feedback[[#This Row],[Food quality]],Rating_Range[],2,0)</f>
        <v>2</v>
      </c>
      <c r="AE1323" s="6">
        <f>VLOOKUP(Feedback[[#This Row],[Variety of food]],Rating_Range[],2,0)</f>
        <v>2</v>
      </c>
      <c r="AF1323" s="6">
        <f>VLOOKUP(Feedback[[#This Row],[Broadband &amp; TV]],Rating_Range[],2,0)</f>
        <v>4</v>
      </c>
      <c r="AG1323" s="6">
        <f>VLOOKUP(Feedback[[#This Row],[Gym]],Rating_Range[],2,0)</f>
        <v>1</v>
      </c>
      <c r="AH1323" s="6">
        <f>AVERAGE(Feedback[[#This Row],[S.A]:[Gymm]])</f>
        <v>2.625</v>
      </c>
      <c r="AI1323" s="6">
        <f>AVERAGE(Feedback[[#This Row],[S.A]:[C-I-P]])</f>
        <v>3.5</v>
      </c>
      <c r="AJ1323" s="6">
        <f>AVERAGE(Feedback[[#This Row],[RM_S]:[RM_C]])</f>
        <v>2.5</v>
      </c>
      <c r="AK1323" s="6">
        <f>AVERAGE(Feedback[[#This Row],[F_Q]:[Var_Food]])</f>
        <v>2</v>
      </c>
      <c r="AL1323" s="6">
        <f>AVERAGE(Feedback[[#This Row],[B &amp; TV]:[Gymm]])</f>
        <v>2.5</v>
      </c>
    </row>
    <row r="1324" spans="1:38" x14ac:dyDescent="0.3">
      <c r="A1324">
        <v>1323</v>
      </c>
      <c r="B1324" s="1">
        <v>44030</v>
      </c>
      <c r="C1324" s="1">
        <v>44032</v>
      </c>
      <c r="D1324" s="5">
        <f>INT(YEAR(Feedback[[#This Row],[Checkin Date]]))</f>
        <v>2020</v>
      </c>
      <c r="E1324" s="5" t="s">
        <v>2016</v>
      </c>
      <c r="F1324" s="5" t="str">
        <f>TEXT(Feedback[[#This Row],[Checkin Date]],"dddd")</f>
        <v>Saturday</v>
      </c>
      <c r="G1324" s="5" t="str">
        <f>IF(OR(Feedback[[#This Row],[Checkin Day]]="Monday",Feedback[[#This Row],[Checkin Day]]="Tuesday",Feedback[[#This Row],[Checkin Day]]="Wednesday",Feedback[[#This Row],[Checkin Day]]="Thursday"),"Weekdays","Weekends")</f>
        <v>Weekends</v>
      </c>
      <c r="H1324">
        <v>2</v>
      </c>
      <c r="I13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324" t="s">
        <v>1354</v>
      </c>
      <c r="K1324" t="s">
        <v>21</v>
      </c>
      <c r="L1324" s="1">
        <v>24146</v>
      </c>
      <c r="M1324" s="5">
        <f ca="1">DATEDIF(Feedback[[#This Row],[Date of Birth]],TODAY(),"Y")</f>
        <v>59</v>
      </c>
      <c r="N1324" t="s">
        <v>22</v>
      </c>
      <c r="O1324" t="s">
        <v>23</v>
      </c>
      <c r="P1324">
        <v>1</v>
      </c>
      <c r="Q1324">
        <v>6</v>
      </c>
      <c r="R1324" t="s">
        <v>24</v>
      </c>
      <c r="S1324" t="s">
        <v>28</v>
      </c>
      <c r="T1324" t="s">
        <v>27</v>
      </c>
      <c r="U1324" t="s">
        <v>27</v>
      </c>
      <c r="V1324" t="s">
        <v>26</v>
      </c>
      <c r="W1324" t="s">
        <v>27</v>
      </c>
      <c r="X1324" t="s">
        <v>28</v>
      </c>
      <c r="Y1324" t="s">
        <v>27</v>
      </c>
      <c r="Z1324" s="6">
        <f>VLOOKUP(Feedback[[#This Row],[Staff attitude]],Rating_Range[],2,0)</f>
        <v>3</v>
      </c>
      <c r="AA1324" s="6">
        <f>VLOOKUP(Feedback[[#This Row],[Check-in Process]],Rating_Range[],2,0)</f>
        <v>5</v>
      </c>
      <c r="AB1324" s="6">
        <f>VLOOKUP(Feedback[[#This Row],[Room service]],Rating_Range[],2,0)</f>
        <v>2</v>
      </c>
      <c r="AC1324" s="6">
        <f>VLOOKUP(Feedback[[#This Row],[Room cleanliness]],Rating_Range[],2,0)</f>
        <v>2</v>
      </c>
      <c r="AD1324" s="6">
        <f>VLOOKUP(Feedback[[#This Row],[Food quality]],Rating_Range[],2,0)</f>
        <v>1</v>
      </c>
      <c r="AE1324" s="6">
        <f>VLOOKUP(Feedback[[#This Row],[Variety of food]],Rating_Range[],2,0)</f>
        <v>2</v>
      </c>
      <c r="AF1324" s="6">
        <f>VLOOKUP(Feedback[[#This Row],[Broadband &amp; TV]],Rating_Range[],2,0)</f>
        <v>5</v>
      </c>
      <c r="AG1324" s="6">
        <f>VLOOKUP(Feedback[[#This Row],[Gym]],Rating_Range[],2,0)</f>
        <v>2</v>
      </c>
      <c r="AH1324" s="6">
        <f>AVERAGE(Feedback[[#This Row],[S.A]:[Gymm]])</f>
        <v>2.75</v>
      </c>
      <c r="AI1324" s="6">
        <f>AVERAGE(Feedback[[#This Row],[S.A]:[C-I-P]])</f>
        <v>4</v>
      </c>
      <c r="AJ1324" s="6">
        <f>AVERAGE(Feedback[[#This Row],[RM_S]:[RM_C]])</f>
        <v>2</v>
      </c>
      <c r="AK1324" s="6">
        <f>AVERAGE(Feedback[[#This Row],[F_Q]:[Var_Food]])</f>
        <v>1.5</v>
      </c>
      <c r="AL1324" s="6">
        <f>AVERAGE(Feedback[[#This Row],[B &amp; TV]:[Gymm]])</f>
        <v>3.5</v>
      </c>
    </row>
    <row r="1325" spans="1:38" x14ac:dyDescent="0.3">
      <c r="A1325">
        <v>1324</v>
      </c>
      <c r="B1325" s="1">
        <v>44103</v>
      </c>
      <c r="C1325" s="1">
        <v>44124</v>
      </c>
      <c r="D1325" s="5">
        <f>INT(YEAR(Feedback[[#This Row],[Checkin Date]]))</f>
        <v>2020</v>
      </c>
      <c r="E1325" s="5" t="s">
        <v>2019</v>
      </c>
      <c r="F1325" s="5" t="str">
        <f>TEXT(Feedback[[#This Row],[Checkin Date]],"dddd")</f>
        <v>Tuesday</v>
      </c>
      <c r="G1325" s="5" t="str">
        <f>IF(OR(Feedback[[#This Row],[Checkin Day]]="Monday",Feedback[[#This Row],[Checkin Day]]="Tuesday",Feedback[[#This Row],[Checkin Day]]="Wednesday",Feedback[[#This Row],[Checkin Day]]="Thursday"),"Weekdays","Weekends")</f>
        <v>Weekdays</v>
      </c>
      <c r="H1325">
        <v>21</v>
      </c>
      <c r="I13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25" t="s">
        <v>1355</v>
      </c>
      <c r="K1325" t="s">
        <v>21</v>
      </c>
      <c r="L1325" s="1">
        <v>20768</v>
      </c>
      <c r="M1325" s="5">
        <f ca="1">DATEDIF(Feedback[[#This Row],[Date of Birth]],TODAY(),"Y")</f>
        <v>68</v>
      </c>
      <c r="N1325" t="s">
        <v>31</v>
      </c>
      <c r="O1325" t="s">
        <v>1992</v>
      </c>
      <c r="P1325">
        <v>4</v>
      </c>
      <c r="Q1325">
        <v>9</v>
      </c>
      <c r="R1325" t="s">
        <v>28</v>
      </c>
      <c r="S1325" t="s">
        <v>25</v>
      </c>
      <c r="T1325" t="s">
        <v>28</v>
      </c>
      <c r="U1325" t="s">
        <v>24</v>
      </c>
      <c r="V1325" t="s">
        <v>26</v>
      </c>
      <c r="W1325" t="s">
        <v>26</v>
      </c>
      <c r="X1325" t="s">
        <v>27</v>
      </c>
      <c r="Y1325" t="s">
        <v>28</v>
      </c>
      <c r="Z1325" s="6">
        <f>VLOOKUP(Feedback[[#This Row],[Staff attitude]],Rating_Range[],2,0)</f>
        <v>5</v>
      </c>
      <c r="AA1325" s="6">
        <f>VLOOKUP(Feedback[[#This Row],[Check-in Process]],Rating_Range[],2,0)</f>
        <v>4</v>
      </c>
      <c r="AB1325" s="6">
        <f>VLOOKUP(Feedback[[#This Row],[Room service]],Rating_Range[],2,0)</f>
        <v>5</v>
      </c>
      <c r="AC1325" s="6">
        <f>VLOOKUP(Feedback[[#This Row],[Room cleanliness]],Rating_Range[],2,0)</f>
        <v>3</v>
      </c>
      <c r="AD1325" s="6">
        <f>VLOOKUP(Feedback[[#This Row],[Food quality]],Rating_Range[],2,0)</f>
        <v>1</v>
      </c>
      <c r="AE1325" s="6">
        <f>VLOOKUP(Feedback[[#This Row],[Variety of food]],Rating_Range[],2,0)</f>
        <v>1</v>
      </c>
      <c r="AF1325" s="6">
        <f>VLOOKUP(Feedback[[#This Row],[Broadband &amp; TV]],Rating_Range[],2,0)</f>
        <v>2</v>
      </c>
      <c r="AG1325" s="6">
        <f>VLOOKUP(Feedback[[#This Row],[Gym]],Rating_Range[],2,0)</f>
        <v>5</v>
      </c>
      <c r="AH1325" s="6">
        <f>AVERAGE(Feedback[[#This Row],[S.A]:[Gymm]])</f>
        <v>3.25</v>
      </c>
      <c r="AI1325" s="6">
        <f>AVERAGE(Feedback[[#This Row],[S.A]:[C-I-P]])</f>
        <v>4.5</v>
      </c>
      <c r="AJ1325" s="6">
        <f>AVERAGE(Feedback[[#This Row],[RM_S]:[RM_C]])</f>
        <v>4</v>
      </c>
      <c r="AK1325" s="6">
        <f>AVERAGE(Feedback[[#This Row],[F_Q]:[Var_Food]])</f>
        <v>1</v>
      </c>
      <c r="AL1325" s="6">
        <f>AVERAGE(Feedback[[#This Row],[B &amp; TV]:[Gymm]])</f>
        <v>3.5</v>
      </c>
    </row>
    <row r="1326" spans="1:38" x14ac:dyDescent="0.3">
      <c r="A1326">
        <v>1325</v>
      </c>
      <c r="B1326" s="1">
        <v>44894</v>
      </c>
      <c r="C1326" s="1">
        <v>44910</v>
      </c>
      <c r="D1326" s="5">
        <f>INT(YEAR(Feedback[[#This Row],[Checkin Date]]))</f>
        <v>2022</v>
      </c>
      <c r="E1326" s="5" t="s">
        <v>2015</v>
      </c>
      <c r="F1326" s="5" t="str">
        <f>TEXT(Feedback[[#This Row],[Checkin Date]],"dddd")</f>
        <v>Tuesday</v>
      </c>
      <c r="G1326" s="5" t="str">
        <f>IF(OR(Feedback[[#This Row],[Checkin Day]]="Monday",Feedback[[#This Row],[Checkin Day]]="Tuesday",Feedback[[#This Row],[Checkin Day]]="Wednesday",Feedback[[#This Row],[Checkin Day]]="Thursday"),"Weekdays","Weekends")</f>
        <v>Weekdays</v>
      </c>
      <c r="H1326">
        <v>16</v>
      </c>
      <c r="I13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26" t="s">
        <v>1356</v>
      </c>
      <c r="K1326" t="s">
        <v>37</v>
      </c>
      <c r="L1326" s="1">
        <v>19575</v>
      </c>
      <c r="M1326" s="5">
        <f ca="1">DATEDIF(Feedback[[#This Row],[Date of Birth]],TODAY(),"Y")</f>
        <v>71</v>
      </c>
      <c r="N1326" t="s">
        <v>35</v>
      </c>
      <c r="O1326" t="s">
        <v>1995</v>
      </c>
      <c r="P1326">
        <v>3</v>
      </c>
      <c r="Q1326">
        <v>9</v>
      </c>
      <c r="R1326" t="s">
        <v>25</v>
      </c>
      <c r="S1326" t="s">
        <v>28</v>
      </c>
      <c r="T1326" t="s">
        <v>24</v>
      </c>
      <c r="U1326" t="s">
        <v>24</v>
      </c>
      <c r="V1326" t="s">
        <v>27</v>
      </c>
      <c r="W1326" t="s">
        <v>26</v>
      </c>
      <c r="X1326" t="s">
        <v>26</v>
      </c>
      <c r="Y1326" t="s">
        <v>28</v>
      </c>
      <c r="Z1326" s="6">
        <f>VLOOKUP(Feedback[[#This Row],[Staff attitude]],Rating_Range[],2,0)</f>
        <v>4</v>
      </c>
      <c r="AA1326" s="6">
        <f>VLOOKUP(Feedback[[#This Row],[Check-in Process]],Rating_Range[],2,0)</f>
        <v>5</v>
      </c>
      <c r="AB1326" s="6">
        <f>VLOOKUP(Feedback[[#This Row],[Room service]],Rating_Range[],2,0)</f>
        <v>3</v>
      </c>
      <c r="AC1326" s="6">
        <f>VLOOKUP(Feedback[[#This Row],[Room cleanliness]],Rating_Range[],2,0)</f>
        <v>3</v>
      </c>
      <c r="AD1326" s="6">
        <f>VLOOKUP(Feedback[[#This Row],[Food quality]],Rating_Range[],2,0)</f>
        <v>2</v>
      </c>
      <c r="AE1326" s="6">
        <f>VLOOKUP(Feedback[[#This Row],[Variety of food]],Rating_Range[],2,0)</f>
        <v>1</v>
      </c>
      <c r="AF1326" s="6">
        <f>VLOOKUP(Feedback[[#This Row],[Broadband &amp; TV]],Rating_Range[],2,0)</f>
        <v>1</v>
      </c>
      <c r="AG1326" s="6">
        <f>VLOOKUP(Feedback[[#This Row],[Gym]],Rating_Range[],2,0)</f>
        <v>5</v>
      </c>
      <c r="AH1326" s="6">
        <f>AVERAGE(Feedback[[#This Row],[S.A]:[Gymm]])</f>
        <v>3</v>
      </c>
      <c r="AI1326" s="6">
        <f>AVERAGE(Feedback[[#This Row],[S.A]:[C-I-P]])</f>
        <v>4.5</v>
      </c>
      <c r="AJ1326" s="6">
        <f>AVERAGE(Feedback[[#This Row],[RM_S]:[RM_C]])</f>
        <v>3</v>
      </c>
      <c r="AK1326" s="6">
        <f>AVERAGE(Feedback[[#This Row],[F_Q]:[Var_Food]])</f>
        <v>1.5</v>
      </c>
      <c r="AL1326" s="6">
        <f>AVERAGE(Feedback[[#This Row],[B &amp; TV]:[Gymm]])</f>
        <v>3</v>
      </c>
    </row>
    <row r="1327" spans="1:38" x14ac:dyDescent="0.3">
      <c r="A1327">
        <v>1326</v>
      </c>
      <c r="B1327" s="1">
        <v>44352</v>
      </c>
      <c r="C1327" s="1">
        <v>44367</v>
      </c>
      <c r="D1327" s="5">
        <f>INT(YEAR(Feedback[[#This Row],[Checkin Date]]))</f>
        <v>2021</v>
      </c>
      <c r="E1327" s="5" t="s">
        <v>2009</v>
      </c>
      <c r="F1327" s="5" t="str">
        <f>TEXT(Feedback[[#This Row],[Checkin Date]],"dddd")</f>
        <v>Saturday</v>
      </c>
      <c r="G1327" s="5" t="str">
        <f>IF(OR(Feedback[[#This Row],[Checkin Day]]="Monday",Feedback[[#This Row],[Checkin Day]]="Tuesday",Feedback[[#This Row],[Checkin Day]]="Wednesday",Feedback[[#This Row],[Checkin Day]]="Thursday"),"Weekdays","Weekends")</f>
        <v>Weekends</v>
      </c>
      <c r="H1327">
        <v>15</v>
      </c>
      <c r="I13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27" t="s">
        <v>1357</v>
      </c>
      <c r="K1327" t="s">
        <v>37</v>
      </c>
      <c r="L1327" s="1">
        <v>34087</v>
      </c>
      <c r="M1327" s="5">
        <f ca="1">DATEDIF(Feedback[[#This Row],[Date of Birth]],TODAY(),"Y")</f>
        <v>32</v>
      </c>
      <c r="N1327" t="s">
        <v>31</v>
      </c>
      <c r="O1327" t="s">
        <v>1992</v>
      </c>
      <c r="P1327">
        <v>2</v>
      </c>
      <c r="Q1327">
        <v>6</v>
      </c>
      <c r="R1327" t="s">
        <v>25</v>
      </c>
      <c r="S1327" t="s">
        <v>28</v>
      </c>
      <c r="T1327" t="s">
        <v>28</v>
      </c>
      <c r="U1327" t="s">
        <v>24</v>
      </c>
      <c r="V1327" t="s">
        <v>28</v>
      </c>
      <c r="W1327" t="s">
        <v>26</v>
      </c>
      <c r="X1327" t="s">
        <v>24</v>
      </c>
      <c r="Y1327" t="s">
        <v>25</v>
      </c>
      <c r="Z1327" s="6">
        <f>VLOOKUP(Feedback[[#This Row],[Staff attitude]],Rating_Range[],2,0)</f>
        <v>4</v>
      </c>
      <c r="AA1327" s="6">
        <f>VLOOKUP(Feedback[[#This Row],[Check-in Process]],Rating_Range[],2,0)</f>
        <v>5</v>
      </c>
      <c r="AB1327" s="6">
        <f>VLOOKUP(Feedback[[#This Row],[Room service]],Rating_Range[],2,0)</f>
        <v>5</v>
      </c>
      <c r="AC1327" s="6">
        <f>VLOOKUP(Feedback[[#This Row],[Room cleanliness]],Rating_Range[],2,0)</f>
        <v>3</v>
      </c>
      <c r="AD1327" s="6">
        <f>VLOOKUP(Feedback[[#This Row],[Food quality]],Rating_Range[],2,0)</f>
        <v>5</v>
      </c>
      <c r="AE1327" s="6">
        <f>VLOOKUP(Feedback[[#This Row],[Variety of food]],Rating_Range[],2,0)</f>
        <v>1</v>
      </c>
      <c r="AF1327" s="6">
        <f>VLOOKUP(Feedback[[#This Row],[Broadband &amp; TV]],Rating_Range[],2,0)</f>
        <v>3</v>
      </c>
      <c r="AG1327" s="6">
        <f>VLOOKUP(Feedback[[#This Row],[Gym]],Rating_Range[],2,0)</f>
        <v>4</v>
      </c>
      <c r="AH1327" s="6">
        <f>AVERAGE(Feedback[[#This Row],[S.A]:[Gymm]])</f>
        <v>3.75</v>
      </c>
      <c r="AI1327" s="6">
        <f>AVERAGE(Feedback[[#This Row],[S.A]:[C-I-P]])</f>
        <v>4.5</v>
      </c>
      <c r="AJ1327" s="6">
        <f>AVERAGE(Feedback[[#This Row],[RM_S]:[RM_C]])</f>
        <v>4</v>
      </c>
      <c r="AK1327" s="6">
        <f>AVERAGE(Feedback[[#This Row],[F_Q]:[Var_Food]])</f>
        <v>3</v>
      </c>
      <c r="AL1327" s="6">
        <f>AVERAGE(Feedback[[#This Row],[B &amp; TV]:[Gymm]])</f>
        <v>3.5</v>
      </c>
    </row>
    <row r="1328" spans="1:38" x14ac:dyDescent="0.3">
      <c r="A1328">
        <v>1327</v>
      </c>
      <c r="B1328" s="1">
        <v>44145</v>
      </c>
      <c r="C1328" s="1">
        <v>44147</v>
      </c>
      <c r="D1328" s="5">
        <f>INT(YEAR(Feedback[[#This Row],[Checkin Date]]))</f>
        <v>2020</v>
      </c>
      <c r="E1328" s="5" t="s">
        <v>2015</v>
      </c>
      <c r="F1328" s="5" t="str">
        <f>TEXT(Feedback[[#This Row],[Checkin Date]],"dddd")</f>
        <v>Tuesday</v>
      </c>
      <c r="G1328" s="5" t="str">
        <f>IF(OR(Feedback[[#This Row],[Checkin Day]]="Monday",Feedback[[#This Row],[Checkin Day]]="Tuesday",Feedback[[#This Row],[Checkin Day]]="Wednesday",Feedback[[#This Row],[Checkin Day]]="Thursday"),"Weekdays","Weekends")</f>
        <v>Weekdays</v>
      </c>
      <c r="H1328">
        <v>2</v>
      </c>
      <c r="I13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28" t="s">
        <v>1358</v>
      </c>
      <c r="K1328" t="s">
        <v>37</v>
      </c>
      <c r="L1328" s="1">
        <v>33241</v>
      </c>
      <c r="M1328" s="5">
        <f ca="1">DATEDIF(Feedback[[#This Row],[Date of Birth]],TODAY(),"Y")</f>
        <v>34</v>
      </c>
      <c r="N1328" t="s">
        <v>31</v>
      </c>
      <c r="O1328" t="s">
        <v>1995</v>
      </c>
      <c r="P1328">
        <v>3</v>
      </c>
      <c r="Q1328">
        <v>10</v>
      </c>
      <c r="R1328" t="s">
        <v>24</v>
      </c>
      <c r="S1328" t="s">
        <v>28</v>
      </c>
      <c r="T1328" t="s">
        <v>28</v>
      </c>
      <c r="U1328" t="s">
        <v>27</v>
      </c>
      <c r="V1328" t="s">
        <v>25</v>
      </c>
      <c r="W1328" t="s">
        <v>27</v>
      </c>
      <c r="X1328" t="s">
        <v>24</v>
      </c>
      <c r="Y1328" t="s">
        <v>28</v>
      </c>
      <c r="Z1328" s="6">
        <f>VLOOKUP(Feedback[[#This Row],[Staff attitude]],Rating_Range[],2,0)</f>
        <v>3</v>
      </c>
      <c r="AA1328" s="6">
        <f>VLOOKUP(Feedback[[#This Row],[Check-in Process]],Rating_Range[],2,0)</f>
        <v>5</v>
      </c>
      <c r="AB1328" s="6">
        <f>VLOOKUP(Feedback[[#This Row],[Room service]],Rating_Range[],2,0)</f>
        <v>5</v>
      </c>
      <c r="AC1328" s="6">
        <f>VLOOKUP(Feedback[[#This Row],[Room cleanliness]],Rating_Range[],2,0)</f>
        <v>2</v>
      </c>
      <c r="AD1328" s="6">
        <f>VLOOKUP(Feedback[[#This Row],[Food quality]],Rating_Range[],2,0)</f>
        <v>4</v>
      </c>
      <c r="AE1328" s="6">
        <f>VLOOKUP(Feedback[[#This Row],[Variety of food]],Rating_Range[],2,0)</f>
        <v>2</v>
      </c>
      <c r="AF1328" s="6">
        <f>VLOOKUP(Feedback[[#This Row],[Broadband &amp; TV]],Rating_Range[],2,0)</f>
        <v>3</v>
      </c>
      <c r="AG1328" s="6">
        <f>VLOOKUP(Feedback[[#This Row],[Gym]],Rating_Range[],2,0)</f>
        <v>5</v>
      </c>
      <c r="AH1328" s="6">
        <f>AVERAGE(Feedback[[#This Row],[S.A]:[Gymm]])</f>
        <v>3.625</v>
      </c>
      <c r="AI1328" s="6">
        <f>AVERAGE(Feedback[[#This Row],[S.A]:[C-I-P]])</f>
        <v>4</v>
      </c>
      <c r="AJ1328" s="6">
        <f>AVERAGE(Feedback[[#This Row],[RM_S]:[RM_C]])</f>
        <v>3.5</v>
      </c>
      <c r="AK1328" s="6">
        <f>AVERAGE(Feedback[[#This Row],[F_Q]:[Var_Food]])</f>
        <v>3</v>
      </c>
      <c r="AL1328" s="6">
        <f>AVERAGE(Feedback[[#This Row],[B &amp; TV]:[Gymm]])</f>
        <v>4</v>
      </c>
    </row>
    <row r="1329" spans="1:38" x14ac:dyDescent="0.3">
      <c r="A1329">
        <v>1328</v>
      </c>
      <c r="B1329" s="1">
        <v>43940</v>
      </c>
      <c r="C1329" s="1">
        <v>43951</v>
      </c>
      <c r="D1329" s="5">
        <f>INT(YEAR(Feedback[[#This Row],[Checkin Date]]))</f>
        <v>2020</v>
      </c>
      <c r="E1329" s="5" t="s">
        <v>2008</v>
      </c>
      <c r="F1329" s="5" t="str">
        <f>TEXT(Feedback[[#This Row],[Checkin Date]],"dddd")</f>
        <v>Sunday</v>
      </c>
      <c r="G1329" s="5" t="str">
        <f>IF(OR(Feedback[[#This Row],[Checkin Day]]="Monday",Feedback[[#This Row],[Checkin Day]]="Tuesday",Feedback[[#This Row],[Checkin Day]]="Wednesday",Feedback[[#This Row],[Checkin Day]]="Thursday"),"Weekdays","Weekends")</f>
        <v>Weekends</v>
      </c>
      <c r="H1329">
        <v>11</v>
      </c>
      <c r="I13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29" t="s">
        <v>1359</v>
      </c>
      <c r="K1329" t="s">
        <v>37</v>
      </c>
      <c r="L1329" s="1">
        <v>25411</v>
      </c>
      <c r="M1329" s="5">
        <f ca="1">DATEDIF(Feedback[[#This Row],[Date of Birth]],TODAY(),"Y")</f>
        <v>55</v>
      </c>
      <c r="N1329" t="s">
        <v>22</v>
      </c>
      <c r="O1329" t="s">
        <v>1991</v>
      </c>
      <c r="P1329">
        <v>2</v>
      </c>
      <c r="Q1329">
        <v>10</v>
      </c>
      <c r="R1329" t="s">
        <v>28</v>
      </c>
      <c r="S1329" t="s">
        <v>28</v>
      </c>
      <c r="T1329" t="s">
        <v>24</v>
      </c>
      <c r="U1329" t="s">
        <v>26</v>
      </c>
      <c r="V1329" t="s">
        <v>25</v>
      </c>
      <c r="W1329" t="s">
        <v>26</v>
      </c>
      <c r="X1329" t="s">
        <v>25</v>
      </c>
      <c r="Y1329" t="s">
        <v>24</v>
      </c>
      <c r="Z1329" s="6">
        <f>VLOOKUP(Feedback[[#This Row],[Staff attitude]],Rating_Range[],2,0)</f>
        <v>5</v>
      </c>
      <c r="AA1329" s="6">
        <f>VLOOKUP(Feedback[[#This Row],[Check-in Process]],Rating_Range[],2,0)</f>
        <v>5</v>
      </c>
      <c r="AB1329" s="6">
        <f>VLOOKUP(Feedback[[#This Row],[Room service]],Rating_Range[],2,0)</f>
        <v>3</v>
      </c>
      <c r="AC1329" s="6">
        <f>VLOOKUP(Feedback[[#This Row],[Room cleanliness]],Rating_Range[],2,0)</f>
        <v>1</v>
      </c>
      <c r="AD1329" s="6">
        <f>VLOOKUP(Feedback[[#This Row],[Food quality]],Rating_Range[],2,0)</f>
        <v>4</v>
      </c>
      <c r="AE1329" s="6">
        <f>VLOOKUP(Feedback[[#This Row],[Variety of food]],Rating_Range[],2,0)</f>
        <v>1</v>
      </c>
      <c r="AF1329" s="6">
        <f>VLOOKUP(Feedback[[#This Row],[Broadband &amp; TV]],Rating_Range[],2,0)</f>
        <v>4</v>
      </c>
      <c r="AG1329" s="6">
        <f>VLOOKUP(Feedback[[#This Row],[Gym]],Rating_Range[],2,0)</f>
        <v>3</v>
      </c>
      <c r="AH1329" s="6">
        <f>AVERAGE(Feedback[[#This Row],[S.A]:[Gymm]])</f>
        <v>3.25</v>
      </c>
      <c r="AI1329" s="6">
        <f>AVERAGE(Feedback[[#This Row],[S.A]:[C-I-P]])</f>
        <v>5</v>
      </c>
      <c r="AJ1329" s="6">
        <f>AVERAGE(Feedback[[#This Row],[RM_S]:[RM_C]])</f>
        <v>2</v>
      </c>
      <c r="AK1329" s="6">
        <f>AVERAGE(Feedback[[#This Row],[F_Q]:[Var_Food]])</f>
        <v>2.5</v>
      </c>
      <c r="AL1329" s="6">
        <f>AVERAGE(Feedback[[#This Row],[B &amp; TV]:[Gymm]])</f>
        <v>3.5</v>
      </c>
    </row>
    <row r="1330" spans="1:38" x14ac:dyDescent="0.3">
      <c r="A1330">
        <v>1329</v>
      </c>
      <c r="B1330" s="1">
        <v>44655</v>
      </c>
      <c r="C1330" s="1">
        <v>44685</v>
      </c>
      <c r="D1330" s="5">
        <f>INT(YEAR(Feedback[[#This Row],[Checkin Date]]))</f>
        <v>2022</v>
      </c>
      <c r="E1330" s="5" t="s">
        <v>2008</v>
      </c>
      <c r="F1330" s="5" t="str">
        <f>TEXT(Feedback[[#This Row],[Checkin Date]],"dddd")</f>
        <v>Monday</v>
      </c>
      <c r="G1330" s="5" t="str">
        <f>IF(OR(Feedback[[#This Row],[Checkin Day]]="Monday",Feedback[[#This Row],[Checkin Day]]="Tuesday",Feedback[[#This Row],[Checkin Day]]="Wednesday",Feedback[[#This Row],[Checkin Day]]="Thursday"),"Weekdays","Weekends")</f>
        <v>Weekdays</v>
      </c>
      <c r="H1330">
        <v>30</v>
      </c>
      <c r="I13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30" t="s">
        <v>1360</v>
      </c>
      <c r="K1330" t="s">
        <v>37</v>
      </c>
      <c r="L1330" s="1">
        <v>32124</v>
      </c>
      <c r="M1330" s="5">
        <f ca="1">DATEDIF(Feedback[[#This Row],[Date of Birth]],TODAY(),"Y")</f>
        <v>37</v>
      </c>
      <c r="N1330" t="s">
        <v>22</v>
      </c>
      <c r="O1330" t="s">
        <v>23</v>
      </c>
      <c r="P1330">
        <v>4</v>
      </c>
      <c r="Q1330">
        <v>9</v>
      </c>
      <c r="R1330" t="s">
        <v>28</v>
      </c>
      <c r="S1330" t="s">
        <v>28</v>
      </c>
      <c r="T1330" t="s">
        <v>24</v>
      </c>
      <c r="U1330" t="s">
        <v>24</v>
      </c>
      <c r="V1330" t="s">
        <v>26</v>
      </c>
      <c r="W1330" t="s">
        <v>28</v>
      </c>
      <c r="X1330" t="s">
        <v>25</v>
      </c>
      <c r="Y1330" t="s">
        <v>24</v>
      </c>
      <c r="Z1330" s="6">
        <f>VLOOKUP(Feedback[[#This Row],[Staff attitude]],Rating_Range[],2,0)</f>
        <v>5</v>
      </c>
      <c r="AA1330" s="6">
        <f>VLOOKUP(Feedback[[#This Row],[Check-in Process]],Rating_Range[],2,0)</f>
        <v>5</v>
      </c>
      <c r="AB1330" s="6">
        <f>VLOOKUP(Feedback[[#This Row],[Room service]],Rating_Range[],2,0)</f>
        <v>3</v>
      </c>
      <c r="AC1330" s="6">
        <f>VLOOKUP(Feedback[[#This Row],[Room cleanliness]],Rating_Range[],2,0)</f>
        <v>3</v>
      </c>
      <c r="AD1330" s="6">
        <f>VLOOKUP(Feedback[[#This Row],[Food quality]],Rating_Range[],2,0)</f>
        <v>1</v>
      </c>
      <c r="AE1330" s="6">
        <f>VLOOKUP(Feedback[[#This Row],[Variety of food]],Rating_Range[],2,0)</f>
        <v>5</v>
      </c>
      <c r="AF1330" s="6">
        <f>VLOOKUP(Feedback[[#This Row],[Broadband &amp; TV]],Rating_Range[],2,0)</f>
        <v>4</v>
      </c>
      <c r="AG1330" s="6">
        <f>VLOOKUP(Feedback[[#This Row],[Gym]],Rating_Range[],2,0)</f>
        <v>3</v>
      </c>
      <c r="AH1330" s="6">
        <f>AVERAGE(Feedback[[#This Row],[S.A]:[Gymm]])</f>
        <v>3.625</v>
      </c>
      <c r="AI1330" s="6">
        <f>AVERAGE(Feedback[[#This Row],[S.A]:[C-I-P]])</f>
        <v>5</v>
      </c>
      <c r="AJ1330" s="6">
        <f>AVERAGE(Feedback[[#This Row],[RM_S]:[RM_C]])</f>
        <v>3</v>
      </c>
      <c r="AK1330" s="6">
        <f>AVERAGE(Feedback[[#This Row],[F_Q]:[Var_Food]])</f>
        <v>3</v>
      </c>
      <c r="AL1330" s="6">
        <f>AVERAGE(Feedback[[#This Row],[B &amp; TV]:[Gymm]])</f>
        <v>3.5</v>
      </c>
    </row>
    <row r="1331" spans="1:38" x14ac:dyDescent="0.3">
      <c r="A1331">
        <v>1330</v>
      </c>
      <c r="B1331" s="1">
        <v>44002</v>
      </c>
      <c r="C1331" s="1">
        <v>44011</v>
      </c>
      <c r="D1331" s="5">
        <f>INT(YEAR(Feedback[[#This Row],[Checkin Date]]))</f>
        <v>2020</v>
      </c>
      <c r="E1331" s="5" t="s">
        <v>2009</v>
      </c>
      <c r="F1331" s="5" t="str">
        <f>TEXT(Feedback[[#This Row],[Checkin Date]],"dddd")</f>
        <v>Saturday</v>
      </c>
      <c r="G1331" s="5" t="str">
        <f>IF(OR(Feedback[[#This Row],[Checkin Day]]="Monday",Feedback[[#This Row],[Checkin Day]]="Tuesday",Feedback[[#This Row],[Checkin Day]]="Wednesday",Feedback[[#This Row],[Checkin Day]]="Thursday"),"Weekdays","Weekends")</f>
        <v>Weekends</v>
      </c>
      <c r="H1331">
        <v>9</v>
      </c>
      <c r="I13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31" t="s">
        <v>1361</v>
      </c>
      <c r="K1331" t="s">
        <v>37</v>
      </c>
      <c r="L1331" s="1">
        <v>26613</v>
      </c>
      <c r="M1331" s="5">
        <f ca="1">DATEDIF(Feedback[[#This Row],[Date of Birth]],TODAY(),"Y")</f>
        <v>52</v>
      </c>
      <c r="N1331" t="s">
        <v>31</v>
      </c>
      <c r="O1331" t="s">
        <v>1992</v>
      </c>
      <c r="P1331">
        <v>1</v>
      </c>
      <c r="Q1331">
        <v>9</v>
      </c>
      <c r="R1331" t="s">
        <v>28</v>
      </c>
      <c r="S1331" t="s">
        <v>24</v>
      </c>
      <c r="T1331" t="s">
        <v>28</v>
      </c>
      <c r="U1331" t="s">
        <v>24</v>
      </c>
      <c r="V1331" t="s">
        <v>25</v>
      </c>
      <c r="W1331" t="s">
        <v>26</v>
      </c>
      <c r="X1331" t="s">
        <v>28</v>
      </c>
      <c r="Y1331" t="s">
        <v>27</v>
      </c>
      <c r="Z1331" s="6">
        <f>VLOOKUP(Feedback[[#This Row],[Staff attitude]],Rating_Range[],2,0)</f>
        <v>5</v>
      </c>
      <c r="AA1331" s="6">
        <f>VLOOKUP(Feedback[[#This Row],[Check-in Process]],Rating_Range[],2,0)</f>
        <v>3</v>
      </c>
      <c r="AB1331" s="6">
        <f>VLOOKUP(Feedback[[#This Row],[Room service]],Rating_Range[],2,0)</f>
        <v>5</v>
      </c>
      <c r="AC1331" s="6">
        <f>VLOOKUP(Feedback[[#This Row],[Room cleanliness]],Rating_Range[],2,0)</f>
        <v>3</v>
      </c>
      <c r="AD1331" s="6">
        <f>VLOOKUP(Feedback[[#This Row],[Food quality]],Rating_Range[],2,0)</f>
        <v>4</v>
      </c>
      <c r="AE1331" s="6">
        <f>VLOOKUP(Feedback[[#This Row],[Variety of food]],Rating_Range[],2,0)</f>
        <v>1</v>
      </c>
      <c r="AF1331" s="6">
        <f>VLOOKUP(Feedback[[#This Row],[Broadband &amp; TV]],Rating_Range[],2,0)</f>
        <v>5</v>
      </c>
      <c r="AG1331" s="6">
        <f>VLOOKUP(Feedback[[#This Row],[Gym]],Rating_Range[],2,0)</f>
        <v>2</v>
      </c>
      <c r="AH1331" s="6">
        <f>AVERAGE(Feedback[[#This Row],[S.A]:[Gymm]])</f>
        <v>3.5</v>
      </c>
      <c r="AI1331" s="6">
        <f>AVERAGE(Feedback[[#This Row],[S.A]:[C-I-P]])</f>
        <v>4</v>
      </c>
      <c r="AJ1331" s="6">
        <f>AVERAGE(Feedback[[#This Row],[RM_S]:[RM_C]])</f>
        <v>4</v>
      </c>
      <c r="AK1331" s="6">
        <f>AVERAGE(Feedback[[#This Row],[F_Q]:[Var_Food]])</f>
        <v>2.5</v>
      </c>
      <c r="AL1331" s="6">
        <f>AVERAGE(Feedback[[#This Row],[B &amp; TV]:[Gymm]])</f>
        <v>3.5</v>
      </c>
    </row>
    <row r="1332" spans="1:38" x14ac:dyDescent="0.3">
      <c r="A1332">
        <v>1331</v>
      </c>
      <c r="B1332" s="1">
        <v>44652</v>
      </c>
      <c r="C1332" s="1">
        <v>44659</v>
      </c>
      <c r="D1332" s="5">
        <f>INT(YEAR(Feedback[[#This Row],[Checkin Date]]))</f>
        <v>2022</v>
      </c>
      <c r="E1332" s="5" t="s">
        <v>2008</v>
      </c>
      <c r="F1332" s="5" t="str">
        <f>TEXT(Feedback[[#This Row],[Checkin Date]],"dddd")</f>
        <v>Friday</v>
      </c>
      <c r="G1332" s="5" t="str">
        <f>IF(OR(Feedback[[#This Row],[Checkin Day]]="Monday",Feedback[[#This Row],[Checkin Day]]="Tuesday",Feedback[[#This Row],[Checkin Day]]="Wednesday",Feedback[[#This Row],[Checkin Day]]="Thursday"),"Weekdays","Weekends")</f>
        <v>Weekends</v>
      </c>
      <c r="H1332">
        <v>7</v>
      </c>
      <c r="I13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32" t="s">
        <v>1362</v>
      </c>
      <c r="K1332" t="s">
        <v>37</v>
      </c>
      <c r="L1332" s="1">
        <v>27973</v>
      </c>
      <c r="M1332" s="5">
        <f ca="1">DATEDIF(Feedback[[#This Row],[Date of Birth]],TODAY(),"Y")</f>
        <v>48</v>
      </c>
      <c r="N1332" t="s">
        <v>31</v>
      </c>
      <c r="O1332" t="s">
        <v>1995</v>
      </c>
      <c r="P1332">
        <v>3</v>
      </c>
      <c r="Q1332">
        <v>4</v>
      </c>
      <c r="R1332" t="s">
        <v>24</v>
      </c>
      <c r="S1332" t="s">
        <v>28</v>
      </c>
      <c r="T1332" t="s">
        <v>28</v>
      </c>
      <c r="U1332" t="s">
        <v>25</v>
      </c>
      <c r="V1332" t="s">
        <v>27</v>
      </c>
      <c r="W1332" t="s">
        <v>24</v>
      </c>
      <c r="X1332" t="s">
        <v>25</v>
      </c>
      <c r="Y1332" t="s">
        <v>24</v>
      </c>
      <c r="Z1332" s="6">
        <f>VLOOKUP(Feedback[[#This Row],[Staff attitude]],Rating_Range[],2,0)</f>
        <v>3</v>
      </c>
      <c r="AA1332" s="6">
        <f>VLOOKUP(Feedback[[#This Row],[Check-in Process]],Rating_Range[],2,0)</f>
        <v>5</v>
      </c>
      <c r="AB1332" s="6">
        <f>VLOOKUP(Feedback[[#This Row],[Room service]],Rating_Range[],2,0)</f>
        <v>5</v>
      </c>
      <c r="AC1332" s="6">
        <f>VLOOKUP(Feedback[[#This Row],[Room cleanliness]],Rating_Range[],2,0)</f>
        <v>4</v>
      </c>
      <c r="AD1332" s="6">
        <f>VLOOKUP(Feedback[[#This Row],[Food quality]],Rating_Range[],2,0)</f>
        <v>2</v>
      </c>
      <c r="AE1332" s="6">
        <f>VLOOKUP(Feedback[[#This Row],[Variety of food]],Rating_Range[],2,0)</f>
        <v>3</v>
      </c>
      <c r="AF1332" s="6">
        <f>VLOOKUP(Feedback[[#This Row],[Broadband &amp; TV]],Rating_Range[],2,0)</f>
        <v>4</v>
      </c>
      <c r="AG1332" s="6">
        <f>VLOOKUP(Feedback[[#This Row],[Gym]],Rating_Range[],2,0)</f>
        <v>3</v>
      </c>
      <c r="AH1332" s="6">
        <f>AVERAGE(Feedback[[#This Row],[S.A]:[Gymm]])</f>
        <v>3.625</v>
      </c>
      <c r="AI1332" s="6">
        <f>AVERAGE(Feedback[[#This Row],[S.A]:[C-I-P]])</f>
        <v>4</v>
      </c>
      <c r="AJ1332" s="6">
        <f>AVERAGE(Feedback[[#This Row],[RM_S]:[RM_C]])</f>
        <v>4.5</v>
      </c>
      <c r="AK1332" s="6">
        <f>AVERAGE(Feedback[[#This Row],[F_Q]:[Var_Food]])</f>
        <v>2.5</v>
      </c>
      <c r="AL1332" s="6">
        <f>AVERAGE(Feedback[[#This Row],[B &amp; TV]:[Gymm]])</f>
        <v>3.5</v>
      </c>
    </row>
    <row r="1333" spans="1:38" x14ac:dyDescent="0.3">
      <c r="A1333">
        <v>1332</v>
      </c>
      <c r="B1333" s="1">
        <v>44359</v>
      </c>
      <c r="C1333" s="1">
        <v>44379</v>
      </c>
      <c r="D1333" s="5">
        <f>INT(YEAR(Feedback[[#This Row],[Checkin Date]]))</f>
        <v>2021</v>
      </c>
      <c r="E1333" s="5" t="s">
        <v>2009</v>
      </c>
      <c r="F1333" s="5" t="str">
        <f>TEXT(Feedback[[#This Row],[Checkin Date]],"dddd")</f>
        <v>Saturday</v>
      </c>
      <c r="G1333" s="5" t="str">
        <f>IF(OR(Feedback[[#This Row],[Checkin Day]]="Monday",Feedback[[#This Row],[Checkin Day]]="Tuesday",Feedback[[#This Row],[Checkin Day]]="Wednesday",Feedback[[#This Row],[Checkin Day]]="Thursday"),"Weekdays","Weekends")</f>
        <v>Weekends</v>
      </c>
      <c r="H1333">
        <v>20</v>
      </c>
      <c r="I13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33" t="s">
        <v>1363</v>
      </c>
      <c r="K1333" t="s">
        <v>21</v>
      </c>
      <c r="L1333" s="1">
        <v>21148</v>
      </c>
      <c r="M1333" s="5">
        <f ca="1">DATEDIF(Feedback[[#This Row],[Date of Birth]],TODAY(),"Y")</f>
        <v>67</v>
      </c>
      <c r="N1333" t="s">
        <v>31</v>
      </c>
      <c r="O1333" t="s">
        <v>1991</v>
      </c>
      <c r="P1333">
        <v>4</v>
      </c>
      <c r="Q1333">
        <v>7</v>
      </c>
      <c r="R1333" t="s">
        <v>27</v>
      </c>
      <c r="S1333" t="s">
        <v>27</v>
      </c>
      <c r="T1333" t="s">
        <v>25</v>
      </c>
      <c r="U1333" t="s">
        <v>25</v>
      </c>
      <c r="V1333" t="s">
        <v>26</v>
      </c>
      <c r="W1333" t="s">
        <v>25</v>
      </c>
      <c r="X1333" t="s">
        <v>25</v>
      </c>
      <c r="Y1333" t="s">
        <v>27</v>
      </c>
      <c r="Z1333" s="6">
        <f>VLOOKUP(Feedback[[#This Row],[Staff attitude]],Rating_Range[],2,0)</f>
        <v>2</v>
      </c>
      <c r="AA1333" s="6">
        <f>VLOOKUP(Feedback[[#This Row],[Check-in Process]],Rating_Range[],2,0)</f>
        <v>2</v>
      </c>
      <c r="AB1333" s="6">
        <f>VLOOKUP(Feedback[[#This Row],[Room service]],Rating_Range[],2,0)</f>
        <v>4</v>
      </c>
      <c r="AC1333" s="6">
        <f>VLOOKUP(Feedback[[#This Row],[Room cleanliness]],Rating_Range[],2,0)</f>
        <v>4</v>
      </c>
      <c r="AD1333" s="6">
        <f>VLOOKUP(Feedback[[#This Row],[Food quality]],Rating_Range[],2,0)</f>
        <v>1</v>
      </c>
      <c r="AE1333" s="6">
        <f>VLOOKUP(Feedback[[#This Row],[Variety of food]],Rating_Range[],2,0)</f>
        <v>4</v>
      </c>
      <c r="AF1333" s="6">
        <f>VLOOKUP(Feedback[[#This Row],[Broadband &amp; TV]],Rating_Range[],2,0)</f>
        <v>4</v>
      </c>
      <c r="AG1333" s="6">
        <f>VLOOKUP(Feedback[[#This Row],[Gym]],Rating_Range[],2,0)</f>
        <v>2</v>
      </c>
      <c r="AH1333" s="6">
        <f>AVERAGE(Feedback[[#This Row],[S.A]:[Gymm]])</f>
        <v>2.875</v>
      </c>
      <c r="AI1333" s="6">
        <f>AVERAGE(Feedback[[#This Row],[S.A]:[C-I-P]])</f>
        <v>2</v>
      </c>
      <c r="AJ1333" s="6">
        <f>AVERAGE(Feedback[[#This Row],[RM_S]:[RM_C]])</f>
        <v>4</v>
      </c>
      <c r="AK1333" s="6">
        <f>AVERAGE(Feedback[[#This Row],[F_Q]:[Var_Food]])</f>
        <v>2.5</v>
      </c>
      <c r="AL1333" s="6">
        <f>AVERAGE(Feedback[[#This Row],[B &amp; TV]:[Gymm]])</f>
        <v>3</v>
      </c>
    </row>
    <row r="1334" spans="1:38" x14ac:dyDescent="0.3">
      <c r="A1334">
        <v>1333</v>
      </c>
      <c r="B1334" s="1">
        <v>44102</v>
      </c>
      <c r="C1334" s="1">
        <v>44106</v>
      </c>
      <c r="D1334" s="5">
        <f>INT(YEAR(Feedback[[#This Row],[Checkin Date]]))</f>
        <v>2020</v>
      </c>
      <c r="E1334" s="5" t="s">
        <v>2019</v>
      </c>
      <c r="F1334" s="5" t="str">
        <f>TEXT(Feedback[[#This Row],[Checkin Date]],"dddd")</f>
        <v>Monday</v>
      </c>
      <c r="G1334" s="5" t="str">
        <f>IF(OR(Feedback[[#This Row],[Checkin Day]]="Monday",Feedback[[#This Row],[Checkin Day]]="Tuesday",Feedback[[#This Row],[Checkin Day]]="Wednesday",Feedback[[#This Row],[Checkin Day]]="Thursday"),"Weekdays","Weekends")</f>
        <v>Weekdays</v>
      </c>
      <c r="H1334">
        <v>4</v>
      </c>
      <c r="I13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34" t="s">
        <v>1364</v>
      </c>
      <c r="K1334" t="s">
        <v>37</v>
      </c>
      <c r="L1334" s="1">
        <v>31127</v>
      </c>
      <c r="M1334" s="5">
        <f ca="1">DATEDIF(Feedback[[#This Row],[Date of Birth]],TODAY(),"Y")</f>
        <v>40</v>
      </c>
      <c r="N1334" t="s">
        <v>31</v>
      </c>
      <c r="O1334" t="s">
        <v>1995</v>
      </c>
      <c r="P1334">
        <v>2</v>
      </c>
      <c r="Q1334">
        <v>7</v>
      </c>
      <c r="R1334" t="s">
        <v>25</v>
      </c>
      <c r="S1334" t="s">
        <v>25</v>
      </c>
      <c r="T1334" t="s">
        <v>25</v>
      </c>
      <c r="U1334" t="s">
        <v>26</v>
      </c>
      <c r="V1334" t="s">
        <v>24</v>
      </c>
      <c r="W1334" t="s">
        <v>26</v>
      </c>
      <c r="X1334" t="s">
        <v>26</v>
      </c>
      <c r="Y1334" t="s">
        <v>25</v>
      </c>
      <c r="Z1334" s="6">
        <f>VLOOKUP(Feedback[[#This Row],[Staff attitude]],Rating_Range[],2,0)</f>
        <v>4</v>
      </c>
      <c r="AA1334" s="6">
        <f>VLOOKUP(Feedback[[#This Row],[Check-in Process]],Rating_Range[],2,0)</f>
        <v>4</v>
      </c>
      <c r="AB1334" s="6">
        <f>VLOOKUP(Feedback[[#This Row],[Room service]],Rating_Range[],2,0)</f>
        <v>4</v>
      </c>
      <c r="AC1334" s="6">
        <f>VLOOKUP(Feedback[[#This Row],[Room cleanliness]],Rating_Range[],2,0)</f>
        <v>1</v>
      </c>
      <c r="AD1334" s="6">
        <f>VLOOKUP(Feedback[[#This Row],[Food quality]],Rating_Range[],2,0)</f>
        <v>3</v>
      </c>
      <c r="AE1334" s="6">
        <f>VLOOKUP(Feedback[[#This Row],[Variety of food]],Rating_Range[],2,0)</f>
        <v>1</v>
      </c>
      <c r="AF1334" s="6">
        <f>VLOOKUP(Feedback[[#This Row],[Broadband &amp; TV]],Rating_Range[],2,0)</f>
        <v>1</v>
      </c>
      <c r="AG1334" s="6">
        <f>VLOOKUP(Feedback[[#This Row],[Gym]],Rating_Range[],2,0)</f>
        <v>4</v>
      </c>
      <c r="AH1334" s="6">
        <f>AVERAGE(Feedback[[#This Row],[S.A]:[Gymm]])</f>
        <v>2.75</v>
      </c>
      <c r="AI1334" s="6">
        <f>AVERAGE(Feedback[[#This Row],[S.A]:[C-I-P]])</f>
        <v>4</v>
      </c>
      <c r="AJ1334" s="6">
        <f>AVERAGE(Feedback[[#This Row],[RM_S]:[RM_C]])</f>
        <v>2.5</v>
      </c>
      <c r="AK1334" s="6">
        <f>AVERAGE(Feedback[[#This Row],[F_Q]:[Var_Food]])</f>
        <v>2</v>
      </c>
      <c r="AL1334" s="6">
        <f>AVERAGE(Feedback[[#This Row],[B &amp; TV]:[Gymm]])</f>
        <v>2.5</v>
      </c>
    </row>
    <row r="1335" spans="1:38" x14ac:dyDescent="0.3">
      <c r="A1335">
        <v>1334</v>
      </c>
      <c r="B1335" s="1">
        <v>44736</v>
      </c>
      <c r="C1335" s="1">
        <v>44759</v>
      </c>
      <c r="D1335" s="5">
        <f>INT(YEAR(Feedback[[#This Row],[Checkin Date]]))</f>
        <v>2022</v>
      </c>
      <c r="E1335" s="5" t="s">
        <v>2009</v>
      </c>
      <c r="F1335" s="5" t="str">
        <f>TEXT(Feedback[[#This Row],[Checkin Date]],"dddd")</f>
        <v>Friday</v>
      </c>
      <c r="G1335" s="5" t="str">
        <f>IF(OR(Feedback[[#This Row],[Checkin Day]]="Monday",Feedback[[#This Row],[Checkin Day]]="Tuesday",Feedback[[#This Row],[Checkin Day]]="Wednesday",Feedback[[#This Row],[Checkin Day]]="Thursday"),"Weekdays","Weekends")</f>
        <v>Weekends</v>
      </c>
      <c r="H1335">
        <v>23</v>
      </c>
      <c r="I13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35" t="s">
        <v>1365</v>
      </c>
      <c r="K1335" t="s">
        <v>21</v>
      </c>
      <c r="L1335" s="1">
        <v>27167</v>
      </c>
      <c r="M1335" s="5">
        <f ca="1">DATEDIF(Feedback[[#This Row],[Date of Birth]],TODAY(),"Y")</f>
        <v>51</v>
      </c>
      <c r="N1335" t="s">
        <v>22</v>
      </c>
      <c r="O1335" t="s">
        <v>23</v>
      </c>
      <c r="P1335">
        <v>5</v>
      </c>
      <c r="Q1335">
        <v>9</v>
      </c>
      <c r="R1335" t="s">
        <v>25</v>
      </c>
      <c r="S1335" t="s">
        <v>25</v>
      </c>
      <c r="T1335" t="s">
        <v>25</v>
      </c>
      <c r="U1335" t="s">
        <v>25</v>
      </c>
      <c r="V1335" t="s">
        <v>27</v>
      </c>
      <c r="W1335" t="s">
        <v>26</v>
      </c>
      <c r="X1335" t="s">
        <v>25</v>
      </c>
      <c r="Y1335" t="s">
        <v>26</v>
      </c>
      <c r="Z1335" s="6">
        <f>VLOOKUP(Feedback[[#This Row],[Staff attitude]],Rating_Range[],2,0)</f>
        <v>4</v>
      </c>
      <c r="AA1335" s="6">
        <f>VLOOKUP(Feedback[[#This Row],[Check-in Process]],Rating_Range[],2,0)</f>
        <v>4</v>
      </c>
      <c r="AB1335" s="6">
        <f>VLOOKUP(Feedback[[#This Row],[Room service]],Rating_Range[],2,0)</f>
        <v>4</v>
      </c>
      <c r="AC1335" s="6">
        <f>VLOOKUP(Feedback[[#This Row],[Room cleanliness]],Rating_Range[],2,0)</f>
        <v>4</v>
      </c>
      <c r="AD1335" s="6">
        <f>VLOOKUP(Feedback[[#This Row],[Food quality]],Rating_Range[],2,0)</f>
        <v>2</v>
      </c>
      <c r="AE1335" s="6">
        <f>VLOOKUP(Feedback[[#This Row],[Variety of food]],Rating_Range[],2,0)</f>
        <v>1</v>
      </c>
      <c r="AF1335" s="6">
        <f>VLOOKUP(Feedback[[#This Row],[Broadband &amp; TV]],Rating_Range[],2,0)</f>
        <v>4</v>
      </c>
      <c r="AG1335" s="6">
        <f>VLOOKUP(Feedback[[#This Row],[Gym]],Rating_Range[],2,0)</f>
        <v>1</v>
      </c>
      <c r="AH1335" s="6">
        <f>AVERAGE(Feedback[[#This Row],[S.A]:[Gymm]])</f>
        <v>3</v>
      </c>
      <c r="AI1335" s="6">
        <f>AVERAGE(Feedback[[#This Row],[S.A]:[C-I-P]])</f>
        <v>4</v>
      </c>
      <c r="AJ1335" s="6">
        <f>AVERAGE(Feedback[[#This Row],[RM_S]:[RM_C]])</f>
        <v>4</v>
      </c>
      <c r="AK1335" s="6">
        <f>AVERAGE(Feedback[[#This Row],[F_Q]:[Var_Food]])</f>
        <v>1.5</v>
      </c>
      <c r="AL1335" s="6">
        <f>AVERAGE(Feedback[[#This Row],[B &amp; TV]:[Gymm]])</f>
        <v>2.5</v>
      </c>
    </row>
    <row r="1336" spans="1:38" x14ac:dyDescent="0.3">
      <c r="A1336">
        <v>1335</v>
      </c>
      <c r="B1336" s="1">
        <v>44860</v>
      </c>
      <c r="C1336" s="1">
        <v>44875</v>
      </c>
      <c r="D1336" s="5">
        <f>INT(YEAR(Feedback[[#This Row],[Checkin Date]]))</f>
        <v>2022</v>
      </c>
      <c r="E1336" s="5" t="s">
        <v>2013</v>
      </c>
      <c r="F1336" s="5" t="str">
        <f>TEXT(Feedback[[#This Row],[Checkin Date]],"dddd")</f>
        <v>Wednesday</v>
      </c>
      <c r="G1336" s="5" t="str">
        <f>IF(OR(Feedback[[#This Row],[Checkin Day]]="Monday",Feedback[[#This Row],[Checkin Day]]="Tuesday",Feedback[[#This Row],[Checkin Day]]="Wednesday",Feedback[[#This Row],[Checkin Day]]="Thursday"),"Weekdays","Weekends")</f>
        <v>Weekdays</v>
      </c>
      <c r="H1336">
        <v>15</v>
      </c>
      <c r="I13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36" t="s">
        <v>1366</v>
      </c>
      <c r="K1336" t="s">
        <v>21</v>
      </c>
      <c r="L1336" s="1">
        <v>38161</v>
      </c>
      <c r="M1336" s="5">
        <f ca="1">DATEDIF(Feedback[[#This Row],[Date of Birth]],TODAY(),"Y")</f>
        <v>21</v>
      </c>
      <c r="N1336" t="s">
        <v>31</v>
      </c>
      <c r="O1336" t="s">
        <v>1992</v>
      </c>
      <c r="P1336">
        <v>4</v>
      </c>
      <c r="Q1336">
        <v>3</v>
      </c>
      <c r="R1336" t="s">
        <v>25</v>
      </c>
      <c r="S1336" t="s">
        <v>27</v>
      </c>
      <c r="T1336" t="s">
        <v>28</v>
      </c>
      <c r="U1336" t="s">
        <v>24</v>
      </c>
      <c r="V1336" t="s">
        <v>26</v>
      </c>
      <c r="W1336" t="s">
        <v>26</v>
      </c>
      <c r="X1336" t="s">
        <v>26</v>
      </c>
      <c r="Y1336" t="s">
        <v>27</v>
      </c>
      <c r="Z1336" s="6">
        <f>VLOOKUP(Feedback[[#This Row],[Staff attitude]],Rating_Range[],2,0)</f>
        <v>4</v>
      </c>
      <c r="AA1336" s="6">
        <f>VLOOKUP(Feedback[[#This Row],[Check-in Process]],Rating_Range[],2,0)</f>
        <v>2</v>
      </c>
      <c r="AB1336" s="6">
        <f>VLOOKUP(Feedback[[#This Row],[Room service]],Rating_Range[],2,0)</f>
        <v>5</v>
      </c>
      <c r="AC1336" s="6">
        <f>VLOOKUP(Feedback[[#This Row],[Room cleanliness]],Rating_Range[],2,0)</f>
        <v>3</v>
      </c>
      <c r="AD1336" s="6">
        <f>VLOOKUP(Feedback[[#This Row],[Food quality]],Rating_Range[],2,0)</f>
        <v>1</v>
      </c>
      <c r="AE1336" s="6">
        <f>VLOOKUP(Feedback[[#This Row],[Variety of food]],Rating_Range[],2,0)</f>
        <v>1</v>
      </c>
      <c r="AF1336" s="6">
        <f>VLOOKUP(Feedback[[#This Row],[Broadband &amp; TV]],Rating_Range[],2,0)</f>
        <v>1</v>
      </c>
      <c r="AG1336" s="6">
        <f>VLOOKUP(Feedback[[#This Row],[Gym]],Rating_Range[],2,0)</f>
        <v>2</v>
      </c>
      <c r="AH1336" s="6">
        <f>AVERAGE(Feedback[[#This Row],[S.A]:[Gymm]])</f>
        <v>2.375</v>
      </c>
      <c r="AI1336" s="6">
        <f>AVERAGE(Feedback[[#This Row],[S.A]:[C-I-P]])</f>
        <v>3</v>
      </c>
      <c r="AJ1336" s="6">
        <f>AVERAGE(Feedback[[#This Row],[RM_S]:[RM_C]])</f>
        <v>4</v>
      </c>
      <c r="AK1336" s="6">
        <f>AVERAGE(Feedback[[#This Row],[F_Q]:[Var_Food]])</f>
        <v>1</v>
      </c>
      <c r="AL1336" s="6">
        <f>AVERAGE(Feedback[[#This Row],[B &amp; TV]:[Gymm]])</f>
        <v>1.5</v>
      </c>
    </row>
    <row r="1337" spans="1:38" x14ac:dyDescent="0.3">
      <c r="A1337">
        <v>1336</v>
      </c>
      <c r="B1337" s="1">
        <v>44880</v>
      </c>
      <c r="C1337" s="1">
        <v>44910</v>
      </c>
      <c r="D1337" s="5">
        <f>INT(YEAR(Feedback[[#This Row],[Checkin Date]]))</f>
        <v>2022</v>
      </c>
      <c r="E1337" s="5" t="s">
        <v>2015</v>
      </c>
      <c r="F1337" s="5" t="str">
        <f>TEXT(Feedback[[#This Row],[Checkin Date]],"dddd")</f>
        <v>Tuesday</v>
      </c>
      <c r="G1337" s="5" t="str">
        <f>IF(OR(Feedback[[#This Row],[Checkin Day]]="Monday",Feedback[[#This Row],[Checkin Day]]="Tuesday",Feedback[[#This Row],[Checkin Day]]="Wednesday",Feedback[[#This Row],[Checkin Day]]="Thursday"),"Weekdays","Weekends")</f>
        <v>Weekdays</v>
      </c>
      <c r="H1337">
        <v>30</v>
      </c>
      <c r="I13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37" t="s">
        <v>1367</v>
      </c>
      <c r="K1337" t="s">
        <v>37</v>
      </c>
      <c r="L1337" s="1">
        <v>34962</v>
      </c>
      <c r="M1337" s="5">
        <f ca="1">DATEDIF(Feedback[[#This Row],[Date of Birth]],TODAY(),"Y")</f>
        <v>29</v>
      </c>
      <c r="N1337" t="s">
        <v>53</v>
      </c>
      <c r="O1337" t="s">
        <v>23</v>
      </c>
      <c r="P1337">
        <v>3</v>
      </c>
      <c r="Q1337">
        <v>5</v>
      </c>
      <c r="R1337" t="s">
        <v>26</v>
      </c>
      <c r="S1337" t="s">
        <v>27</v>
      </c>
      <c r="T1337" t="s">
        <v>28</v>
      </c>
      <c r="U1337" t="s">
        <v>28</v>
      </c>
      <c r="V1337" t="s">
        <v>26</v>
      </c>
      <c r="W1337" t="s">
        <v>26</v>
      </c>
      <c r="X1337" t="s">
        <v>25</v>
      </c>
      <c r="Y1337" t="s">
        <v>25</v>
      </c>
      <c r="Z1337" s="6">
        <f>VLOOKUP(Feedback[[#This Row],[Staff attitude]],Rating_Range[],2,0)</f>
        <v>1</v>
      </c>
      <c r="AA1337" s="6">
        <f>VLOOKUP(Feedback[[#This Row],[Check-in Process]],Rating_Range[],2,0)</f>
        <v>2</v>
      </c>
      <c r="AB1337" s="6">
        <f>VLOOKUP(Feedback[[#This Row],[Room service]],Rating_Range[],2,0)</f>
        <v>5</v>
      </c>
      <c r="AC1337" s="6">
        <f>VLOOKUP(Feedback[[#This Row],[Room cleanliness]],Rating_Range[],2,0)</f>
        <v>5</v>
      </c>
      <c r="AD1337" s="6">
        <f>VLOOKUP(Feedback[[#This Row],[Food quality]],Rating_Range[],2,0)</f>
        <v>1</v>
      </c>
      <c r="AE1337" s="6">
        <f>VLOOKUP(Feedback[[#This Row],[Variety of food]],Rating_Range[],2,0)</f>
        <v>1</v>
      </c>
      <c r="AF1337" s="6">
        <f>VLOOKUP(Feedback[[#This Row],[Broadband &amp; TV]],Rating_Range[],2,0)</f>
        <v>4</v>
      </c>
      <c r="AG1337" s="6">
        <f>VLOOKUP(Feedback[[#This Row],[Gym]],Rating_Range[],2,0)</f>
        <v>4</v>
      </c>
      <c r="AH1337" s="6">
        <f>AVERAGE(Feedback[[#This Row],[S.A]:[Gymm]])</f>
        <v>2.875</v>
      </c>
      <c r="AI1337" s="6">
        <f>AVERAGE(Feedback[[#This Row],[S.A]:[C-I-P]])</f>
        <v>1.5</v>
      </c>
      <c r="AJ1337" s="6">
        <f>AVERAGE(Feedback[[#This Row],[RM_S]:[RM_C]])</f>
        <v>5</v>
      </c>
      <c r="AK1337" s="6">
        <f>AVERAGE(Feedback[[#This Row],[F_Q]:[Var_Food]])</f>
        <v>1</v>
      </c>
      <c r="AL1337" s="6">
        <f>AVERAGE(Feedback[[#This Row],[B &amp; TV]:[Gymm]])</f>
        <v>4</v>
      </c>
    </row>
    <row r="1338" spans="1:38" x14ac:dyDescent="0.3">
      <c r="A1338">
        <v>1337</v>
      </c>
      <c r="B1338" s="1">
        <v>44819</v>
      </c>
      <c r="C1338" s="1">
        <v>44844</v>
      </c>
      <c r="D1338" s="5">
        <f>INT(YEAR(Feedback[[#This Row],[Checkin Date]]))</f>
        <v>2022</v>
      </c>
      <c r="E1338" s="5" t="s">
        <v>2019</v>
      </c>
      <c r="F1338" s="5" t="str">
        <f>TEXT(Feedback[[#This Row],[Checkin Date]],"dddd")</f>
        <v>Thursday</v>
      </c>
      <c r="G1338" s="5" t="str">
        <f>IF(OR(Feedback[[#This Row],[Checkin Day]]="Monday",Feedback[[#This Row],[Checkin Day]]="Tuesday",Feedback[[#This Row],[Checkin Day]]="Wednesday",Feedback[[#This Row],[Checkin Day]]="Thursday"),"Weekdays","Weekends")</f>
        <v>Weekdays</v>
      </c>
      <c r="H1338">
        <v>25</v>
      </c>
      <c r="I13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38" t="s">
        <v>1368</v>
      </c>
      <c r="K1338" t="s">
        <v>37</v>
      </c>
      <c r="L1338" s="1">
        <v>26275</v>
      </c>
      <c r="M1338" s="5">
        <f ca="1">DATEDIF(Feedback[[#This Row],[Date of Birth]],TODAY(),"Y")</f>
        <v>53</v>
      </c>
      <c r="N1338" t="s">
        <v>22</v>
      </c>
      <c r="O1338" t="s">
        <v>23</v>
      </c>
      <c r="P1338">
        <v>5</v>
      </c>
      <c r="Q1338">
        <v>6</v>
      </c>
      <c r="R1338" t="s">
        <v>28</v>
      </c>
      <c r="S1338" t="s">
        <v>24</v>
      </c>
      <c r="T1338" t="s">
        <v>25</v>
      </c>
      <c r="U1338" t="s">
        <v>28</v>
      </c>
      <c r="V1338" t="s">
        <v>27</v>
      </c>
      <c r="W1338" t="s">
        <v>26</v>
      </c>
      <c r="X1338" t="s">
        <v>26</v>
      </c>
      <c r="Y1338" t="s">
        <v>24</v>
      </c>
      <c r="Z1338" s="6">
        <f>VLOOKUP(Feedback[[#This Row],[Staff attitude]],Rating_Range[],2,0)</f>
        <v>5</v>
      </c>
      <c r="AA1338" s="6">
        <f>VLOOKUP(Feedback[[#This Row],[Check-in Process]],Rating_Range[],2,0)</f>
        <v>3</v>
      </c>
      <c r="AB1338" s="6">
        <f>VLOOKUP(Feedback[[#This Row],[Room service]],Rating_Range[],2,0)</f>
        <v>4</v>
      </c>
      <c r="AC1338" s="6">
        <f>VLOOKUP(Feedback[[#This Row],[Room cleanliness]],Rating_Range[],2,0)</f>
        <v>5</v>
      </c>
      <c r="AD1338" s="6">
        <f>VLOOKUP(Feedback[[#This Row],[Food quality]],Rating_Range[],2,0)</f>
        <v>2</v>
      </c>
      <c r="AE1338" s="6">
        <f>VLOOKUP(Feedback[[#This Row],[Variety of food]],Rating_Range[],2,0)</f>
        <v>1</v>
      </c>
      <c r="AF1338" s="6">
        <f>VLOOKUP(Feedback[[#This Row],[Broadband &amp; TV]],Rating_Range[],2,0)</f>
        <v>1</v>
      </c>
      <c r="AG1338" s="6">
        <f>VLOOKUP(Feedback[[#This Row],[Gym]],Rating_Range[],2,0)</f>
        <v>3</v>
      </c>
      <c r="AH1338" s="6">
        <f>AVERAGE(Feedback[[#This Row],[S.A]:[Gymm]])</f>
        <v>3</v>
      </c>
      <c r="AI1338" s="6">
        <f>AVERAGE(Feedback[[#This Row],[S.A]:[C-I-P]])</f>
        <v>4</v>
      </c>
      <c r="AJ1338" s="6">
        <f>AVERAGE(Feedback[[#This Row],[RM_S]:[RM_C]])</f>
        <v>4.5</v>
      </c>
      <c r="AK1338" s="6">
        <f>AVERAGE(Feedback[[#This Row],[F_Q]:[Var_Food]])</f>
        <v>1.5</v>
      </c>
      <c r="AL1338" s="6">
        <f>AVERAGE(Feedback[[#This Row],[B &amp; TV]:[Gymm]])</f>
        <v>2</v>
      </c>
    </row>
    <row r="1339" spans="1:38" x14ac:dyDescent="0.3">
      <c r="A1339">
        <v>1338</v>
      </c>
      <c r="B1339" s="1">
        <v>44702</v>
      </c>
      <c r="C1339" s="1">
        <v>44725</v>
      </c>
      <c r="D1339" s="5">
        <f>INT(YEAR(Feedback[[#This Row],[Checkin Date]]))</f>
        <v>2022</v>
      </c>
      <c r="E1339" s="5" t="s">
        <v>2011</v>
      </c>
      <c r="F1339" s="5" t="str">
        <f>TEXT(Feedback[[#This Row],[Checkin Date]],"dddd")</f>
        <v>Saturday</v>
      </c>
      <c r="G1339" s="5" t="str">
        <f>IF(OR(Feedback[[#This Row],[Checkin Day]]="Monday",Feedback[[#This Row],[Checkin Day]]="Tuesday",Feedback[[#This Row],[Checkin Day]]="Wednesday",Feedback[[#This Row],[Checkin Day]]="Thursday"),"Weekdays","Weekends")</f>
        <v>Weekends</v>
      </c>
      <c r="H1339">
        <v>23</v>
      </c>
      <c r="I13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39" t="s">
        <v>1369</v>
      </c>
      <c r="K1339" t="s">
        <v>37</v>
      </c>
      <c r="L1339" s="1">
        <v>34714</v>
      </c>
      <c r="M1339" s="5">
        <f ca="1">DATEDIF(Feedback[[#This Row],[Date of Birth]],TODAY(),"Y")</f>
        <v>30</v>
      </c>
      <c r="N1339" t="s">
        <v>31</v>
      </c>
      <c r="O1339" t="s">
        <v>1995</v>
      </c>
      <c r="P1339">
        <v>5</v>
      </c>
      <c r="Q1339">
        <v>10</v>
      </c>
      <c r="R1339" t="s">
        <v>24</v>
      </c>
      <c r="S1339" t="s">
        <v>25</v>
      </c>
      <c r="T1339" t="s">
        <v>27</v>
      </c>
      <c r="U1339" t="s">
        <v>26</v>
      </c>
      <c r="V1339" t="s">
        <v>25</v>
      </c>
      <c r="W1339" t="s">
        <v>27</v>
      </c>
      <c r="X1339" t="s">
        <v>24</v>
      </c>
      <c r="Y1339" t="s">
        <v>28</v>
      </c>
      <c r="Z1339" s="6">
        <f>VLOOKUP(Feedback[[#This Row],[Staff attitude]],Rating_Range[],2,0)</f>
        <v>3</v>
      </c>
      <c r="AA1339" s="6">
        <f>VLOOKUP(Feedback[[#This Row],[Check-in Process]],Rating_Range[],2,0)</f>
        <v>4</v>
      </c>
      <c r="AB1339" s="6">
        <f>VLOOKUP(Feedback[[#This Row],[Room service]],Rating_Range[],2,0)</f>
        <v>2</v>
      </c>
      <c r="AC1339" s="6">
        <f>VLOOKUP(Feedback[[#This Row],[Room cleanliness]],Rating_Range[],2,0)</f>
        <v>1</v>
      </c>
      <c r="AD1339" s="6">
        <f>VLOOKUP(Feedback[[#This Row],[Food quality]],Rating_Range[],2,0)</f>
        <v>4</v>
      </c>
      <c r="AE1339" s="6">
        <f>VLOOKUP(Feedback[[#This Row],[Variety of food]],Rating_Range[],2,0)</f>
        <v>2</v>
      </c>
      <c r="AF1339" s="6">
        <f>VLOOKUP(Feedback[[#This Row],[Broadband &amp; TV]],Rating_Range[],2,0)</f>
        <v>3</v>
      </c>
      <c r="AG1339" s="6">
        <f>VLOOKUP(Feedback[[#This Row],[Gym]],Rating_Range[],2,0)</f>
        <v>5</v>
      </c>
      <c r="AH1339" s="6">
        <f>AVERAGE(Feedback[[#This Row],[S.A]:[Gymm]])</f>
        <v>3</v>
      </c>
      <c r="AI1339" s="6">
        <f>AVERAGE(Feedback[[#This Row],[S.A]:[C-I-P]])</f>
        <v>3.5</v>
      </c>
      <c r="AJ1339" s="6">
        <f>AVERAGE(Feedback[[#This Row],[RM_S]:[RM_C]])</f>
        <v>1.5</v>
      </c>
      <c r="AK1339" s="6">
        <f>AVERAGE(Feedback[[#This Row],[F_Q]:[Var_Food]])</f>
        <v>3</v>
      </c>
      <c r="AL1339" s="6">
        <f>AVERAGE(Feedback[[#This Row],[B &amp; TV]:[Gymm]])</f>
        <v>4</v>
      </c>
    </row>
    <row r="1340" spans="1:38" x14ac:dyDescent="0.3">
      <c r="A1340">
        <v>1339</v>
      </c>
      <c r="B1340" s="1">
        <v>44285</v>
      </c>
      <c r="C1340" s="1">
        <v>44290</v>
      </c>
      <c r="D1340" s="5">
        <f>INT(YEAR(Feedback[[#This Row],[Checkin Date]]))</f>
        <v>2021</v>
      </c>
      <c r="E1340" s="5" t="s">
        <v>2017</v>
      </c>
      <c r="F1340" s="5" t="str">
        <f>TEXT(Feedback[[#This Row],[Checkin Date]],"dddd")</f>
        <v>Tuesday</v>
      </c>
      <c r="G1340" s="5" t="str">
        <f>IF(OR(Feedback[[#This Row],[Checkin Day]]="Monday",Feedback[[#This Row],[Checkin Day]]="Tuesday",Feedback[[#This Row],[Checkin Day]]="Wednesday",Feedback[[#This Row],[Checkin Day]]="Thursday"),"Weekdays","Weekends")</f>
        <v>Weekdays</v>
      </c>
      <c r="H1340">
        <v>5</v>
      </c>
      <c r="I13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40" t="s">
        <v>1370</v>
      </c>
      <c r="K1340" t="s">
        <v>21</v>
      </c>
      <c r="L1340" s="1">
        <v>31780</v>
      </c>
      <c r="M1340" s="5">
        <f ca="1">DATEDIF(Feedback[[#This Row],[Date of Birth]],TODAY(),"Y")</f>
        <v>38</v>
      </c>
      <c r="N1340" t="s">
        <v>22</v>
      </c>
      <c r="O1340" t="s">
        <v>23</v>
      </c>
      <c r="P1340">
        <v>4</v>
      </c>
      <c r="Q1340">
        <v>10</v>
      </c>
      <c r="R1340" t="s">
        <v>28</v>
      </c>
      <c r="S1340" t="s">
        <v>28</v>
      </c>
      <c r="T1340" t="s">
        <v>24</v>
      </c>
      <c r="U1340" t="s">
        <v>28</v>
      </c>
      <c r="V1340" t="s">
        <v>25</v>
      </c>
      <c r="W1340" t="s">
        <v>27</v>
      </c>
      <c r="X1340" t="s">
        <v>27</v>
      </c>
      <c r="Y1340" t="s">
        <v>24</v>
      </c>
      <c r="Z1340" s="6">
        <f>VLOOKUP(Feedback[[#This Row],[Staff attitude]],Rating_Range[],2,0)</f>
        <v>5</v>
      </c>
      <c r="AA1340" s="6">
        <f>VLOOKUP(Feedback[[#This Row],[Check-in Process]],Rating_Range[],2,0)</f>
        <v>5</v>
      </c>
      <c r="AB1340" s="6">
        <f>VLOOKUP(Feedback[[#This Row],[Room service]],Rating_Range[],2,0)</f>
        <v>3</v>
      </c>
      <c r="AC1340" s="6">
        <f>VLOOKUP(Feedback[[#This Row],[Room cleanliness]],Rating_Range[],2,0)</f>
        <v>5</v>
      </c>
      <c r="AD1340" s="6">
        <f>VLOOKUP(Feedback[[#This Row],[Food quality]],Rating_Range[],2,0)</f>
        <v>4</v>
      </c>
      <c r="AE1340" s="6">
        <f>VLOOKUP(Feedback[[#This Row],[Variety of food]],Rating_Range[],2,0)</f>
        <v>2</v>
      </c>
      <c r="AF1340" s="6">
        <f>VLOOKUP(Feedback[[#This Row],[Broadband &amp; TV]],Rating_Range[],2,0)</f>
        <v>2</v>
      </c>
      <c r="AG1340" s="6">
        <f>VLOOKUP(Feedback[[#This Row],[Gym]],Rating_Range[],2,0)</f>
        <v>3</v>
      </c>
      <c r="AH1340" s="6">
        <f>AVERAGE(Feedback[[#This Row],[S.A]:[Gymm]])</f>
        <v>3.625</v>
      </c>
      <c r="AI1340" s="6">
        <f>AVERAGE(Feedback[[#This Row],[S.A]:[C-I-P]])</f>
        <v>5</v>
      </c>
      <c r="AJ1340" s="6">
        <f>AVERAGE(Feedback[[#This Row],[RM_S]:[RM_C]])</f>
        <v>4</v>
      </c>
      <c r="AK1340" s="6">
        <f>AVERAGE(Feedback[[#This Row],[F_Q]:[Var_Food]])</f>
        <v>3</v>
      </c>
      <c r="AL1340" s="6">
        <f>AVERAGE(Feedback[[#This Row],[B &amp; TV]:[Gymm]])</f>
        <v>2.5</v>
      </c>
    </row>
    <row r="1341" spans="1:38" x14ac:dyDescent="0.3">
      <c r="A1341">
        <v>1340</v>
      </c>
      <c r="B1341" s="1">
        <v>44333</v>
      </c>
      <c r="C1341" s="1">
        <v>44351</v>
      </c>
      <c r="D1341" s="5">
        <f>INT(YEAR(Feedback[[#This Row],[Checkin Date]]))</f>
        <v>2021</v>
      </c>
      <c r="E1341" s="5" t="s">
        <v>2011</v>
      </c>
      <c r="F1341" s="5" t="str">
        <f>TEXT(Feedback[[#This Row],[Checkin Date]],"dddd")</f>
        <v>Monday</v>
      </c>
      <c r="G1341" s="5" t="str">
        <f>IF(OR(Feedback[[#This Row],[Checkin Day]]="Monday",Feedback[[#This Row],[Checkin Day]]="Tuesday",Feedback[[#This Row],[Checkin Day]]="Wednesday",Feedback[[#This Row],[Checkin Day]]="Thursday"),"Weekdays","Weekends")</f>
        <v>Weekdays</v>
      </c>
      <c r="H1341">
        <v>18</v>
      </c>
      <c r="I13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41" t="s">
        <v>1371</v>
      </c>
      <c r="K1341" t="s">
        <v>37</v>
      </c>
      <c r="L1341" s="1">
        <v>23980</v>
      </c>
      <c r="M1341" s="5">
        <f ca="1">DATEDIF(Feedback[[#This Row],[Date of Birth]],TODAY(),"Y")</f>
        <v>59</v>
      </c>
      <c r="N1341" t="s">
        <v>31</v>
      </c>
      <c r="O1341" t="s">
        <v>1990</v>
      </c>
      <c r="P1341">
        <v>3</v>
      </c>
      <c r="Q1341">
        <v>7</v>
      </c>
      <c r="R1341" t="s">
        <v>25</v>
      </c>
      <c r="S1341" t="s">
        <v>28</v>
      </c>
      <c r="T1341" t="s">
        <v>26</v>
      </c>
      <c r="U1341" t="s">
        <v>26</v>
      </c>
      <c r="V1341" t="s">
        <v>27</v>
      </c>
      <c r="W1341" t="s">
        <v>27</v>
      </c>
      <c r="X1341" t="s">
        <v>25</v>
      </c>
      <c r="Y1341" t="s">
        <v>25</v>
      </c>
      <c r="Z1341" s="6">
        <f>VLOOKUP(Feedback[[#This Row],[Staff attitude]],Rating_Range[],2,0)</f>
        <v>4</v>
      </c>
      <c r="AA1341" s="6">
        <f>VLOOKUP(Feedback[[#This Row],[Check-in Process]],Rating_Range[],2,0)</f>
        <v>5</v>
      </c>
      <c r="AB1341" s="6">
        <f>VLOOKUP(Feedback[[#This Row],[Room service]],Rating_Range[],2,0)</f>
        <v>1</v>
      </c>
      <c r="AC1341" s="6">
        <f>VLOOKUP(Feedback[[#This Row],[Room cleanliness]],Rating_Range[],2,0)</f>
        <v>1</v>
      </c>
      <c r="AD1341" s="6">
        <f>VLOOKUP(Feedback[[#This Row],[Food quality]],Rating_Range[],2,0)</f>
        <v>2</v>
      </c>
      <c r="AE1341" s="6">
        <f>VLOOKUP(Feedback[[#This Row],[Variety of food]],Rating_Range[],2,0)</f>
        <v>2</v>
      </c>
      <c r="AF1341" s="6">
        <f>VLOOKUP(Feedback[[#This Row],[Broadband &amp; TV]],Rating_Range[],2,0)</f>
        <v>4</v>
      </c>
      <c r="AG1341" s="6">
        <f>VLOOKUP(Feedback[[#This Row],[Gym]],Rating_Range[],2,0)</f>
        <v>4</v>
      </c>
      <c r="AH1341" s="6">
        <f>AVERAGE(Feedback[[#This Row],[S.A]:[Gymm]])</f>
        <v>2.875</v>
      </c>
      <c r="AI1341" s="6">
        <f>AVERAGE(Feedback[[#This Row],[S.A]:[C-I-P]])</f>
        <v>4.5</v>
      </c>
      <c r="AJ1341" s="6">
        <f>AVERAGE(Feedback[[#This Row],[RM_S]:[RM_C]])</f>
        <v>1</v>
      </c>
      <c r="AK1341" s="6">
        <f>AVERAGE(Feedback[[#This Row],[F_Q]:[Var_Food]])</f>
        <v>2</v>
      </c>
      <c r="AL1341" s="6">
        <f>AVERAGE(Feedback[[#This Row],[B &amp; TV]:[Gymm]])</f>
        <v>4</v>
      </c>
    </row>
    <row r="1342" spans="1:38" x14ac:dyDescent="0.3">
      <c r="A1342">
        <v>1341</v>
      </c>
      <c r="B1342" s="1">
        <v>44281</v>
      </c>
      <c r="C1342" s="1">
        <v>44283</v>
      </c>
      <c r="D1342" s="5">
        <f>INT(YEAR(Feedback[[#This Row],[Checkin Date]]))</f>
        <v>2021</v>
      </c>
      <c r="E1342" s="5" t="s">
        <v>2017</v>
      </c>
      <c r="F1342" s="5" t="str">
        <f>TEXT(Feedback[[#This Row],[Checkin Date]],"dddd")</f>
        <v>Friday</v>
      </c>
      <c r="G1342" s="5" t="str">
        <f>IF(OR(Feedback[[#This Row],[Checkin Day]]="Monday",Feedback[[#This Row],[Checkin Day]]="Tuesday",Feedback[[#This Row],[Checkin Day]]="Wednesday",Feedback[[#This Row],[Checkin Day]]="Thursday"),"Weekdays","Weekends")</f>
        <v>Weekends</v>
      </c>
      <c r="H1342">
        <v>2</v>
      </c>
      <c r="I13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342" t="s">
        <v>1372</v>
      </c>
      <c r="K1342" t="s">
        <v>21</v>
      </c>
      <c r="L1342" s="1">
        <v>19154</v>
      </c>
      <c r="M1342" s="5">
        <f ca="1">DATEDIF(Feedback[[#This Row],[Date of Birth]],TODAY(),"Y")</f>
        <v>73</v>
      </c>
      <c r="N1342" t="s">
        <v>31</v>
      </c>
      <c r="O1342" t="s">
        <v>1991</v>
      </c>
      <c r="P1342">
        <v>2</v>
      </c>
      <c r="Q1342">
        <v>9</v>
      </c>
      <c r="R1342" t="s">
        <v>28</v>
      </c>
      <c r="S1342" t="s">
        <v>28</v>
      </c>
      <c r="T1342" t="s">
        <v>24</v>
      </c>
      <c r="U1342" t="s">
        <v>26</v>
      </c>
      <c r="V1342" t="s">
        <v>26</v>
      </c>
      <c r="W1342" t="s">
        <v>26</v>
      </c>
      <c r="X1342" t="s">
        <v>26</v>
      </c>
      <c r="Y1342" t="s">
        <v>26</v>
      </c>
      <c r="Z1342" s="6">
        <f>VLOOKUP(Feedback[[#This Row],[Staff attitude]],Rating_Range[],2,0)</f>
        <v>5</v>
      </c>
      <c r="AA1342" s="6">
        <f>VLOOKUP(Feedback[[#This Row],[Check-in Process]],Rating_Range[],2,0)</f>
        <v>5</v>
      </c>
      <c r="AB1342" s="6">
        <f>VLOOKUP(Feedback[[#This Row],[Room service]],Rating_Range[],2,0)</f>
        <v>3</v>
      </c>
      <c r="AC1342" s="6">
        <f>VLOOKUP(Feedback[[#This Row],[Room cleanliness]],Rating_Range[],2,0)</f>
        <v>1</v>
      </c>
      <c r="AD1342" s="6">
        <f>VLOOKUP(Feedback[[#This Row],[Food quality]],Rating_Range[],2,0)</f>
        <v>1</v>
      </c>
      <c r="AE1342" s="6">
        <f>VLOOKUP(Feedback[[#This Row],[Variety of food]],Rating_Range[],2,0)</f>
        <v>1</v>
      </c>
      <c r="AF1342" s="6">
        <f>VLOOKUP(Feedback[[#This Row],[Broadband &amp; TV]],Rating_Range[],2,0)</f>
        <v>1</v>
      </c>
      <c r="AG1342" s="6">
        <f>VLOOKUP(Feedback[[#This Row],[Gym]],Rating_Range[],2,0)</f>
        <v>1</v>
      </c>
      <c r="AH1342" s="6">
        <f>AVERAGE(Feedback[[#This Row],[S.A]:[Gymm]])</f>
        <v>2.25</v>
      </c>
      <c r="AI1342" s="6">
        <f>AVERAGE(Feedback[[#This Row],[S.A]:[C-I-P]])</f>
        <v>5</v>
      </c>
      <c r="AJ1342" s="6">
        <f>AVERAGE(Feedback[[#This Row],[RM_S]:[RM_C]])</f>
        <v>2</v>
      </c>
      <c r="AK1342" s="6">
        <f>AVERAGE(Feedback[[#This Row],[F_Q]:[Var_Food]])</f>
        <v>1</v>
      </c>
      <c r="AL1342" s="6">
        <f>AVERAGE(Feedback[[#This Row],[B &amp; TV]:[Gymm]])</f>
        <v>1</v>
      </c>
    </row>
    <row r="1343" spans="1:38" x14ac:dyDescent="0.3">
      <c r="A1343">
        <v>1342</v>
      </c>
      <c r="B1343" s="1">
        <v>44422</v>
      </c>
      <c r="C1343" s="1">
        <v>44429</v>
      </c>
      <c r="D1343" s="5">
        <f>INT(YEAR(Feedback[[#This Row],[Checkin Date]]))</f>
        <v>2021</v>
      </c>
      <c r="E1343" s="5" t="s">
        <v>2012</v>
      </c>
      <c r="F1343" s="5" t="str">
        <f>TEXT(Feedback[[#This Row],[Checkin Date]],"dddd")</f>
        <v>Saturday</v>
      </c>
      <c r="G1343" s="5" t="str">
        <f>IF(OR(Feedback[[#This Row],[Checkin Day]]="Monday",Feedback[[#This Row],[Checkin Day]]="Tuesday",Feedback[[#This Row],[Checkin Day]]="Wednesday",Feedback[[#This Row],[Checkin Day]]="Thursday"),"Weekdays","Weekends")</f>
        <v>Weekends</v>
      </c>
      <c r="H1343">
        <v>7</v>
      </c>
      <c r="I13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43" t="s">
        <v>1373</v>
      </c>
      <c r="K1343" t="s">
        <v>37</v>
      </c>
      <c r="L1343" s="1">
        <v>35976</v>
      </c>
      <c r="M1343" s="5">
        <f ca="1">DATEDIF(Feedback[[#This Row],[Date of Birth]],TODAY(),"Y")</f>
        <v>27</v>
      </c>
      <c r="N1343" t="s">
        <v>31</v>
      </c>
      <c r="O1343" t="s">
        <v>1994</v>
      </c>
      <c r="P1343">
        <v>5</v>
      </c>
      <c r="Q1343">
        <v>7</v>
      </c>
      <c r="R1343" t="s">
        <v>24</v>
      </c>
      <c r="S1343" t="s">
        <v>25</v>
      </c>
      <c r="T1343" t="s">
        <v>25</v>
      </c>
      <c r="U1343" t="s">
        <v>25</v>
      </c>
      <c r="V1343" t="s">
        <v>24</v>
      </c>
      <c r="W1343" t="s">
        <v>26</v>
      </c>
      <c r="X1343" t="s">
        <v>27</v>
      </c>
      <c r="Y1343" t="s">
        <v>26</v>
      </c>
      <c r="Z1343" s="6">
        <f>VLOOKUP(Feedback[[#This Row],[Staff attitude]],Rating_Range[],2,0)</f>
        <v>3</v>
      </c>
      <c r="AA1343" s="6">
        <f>VLOOKUP(Feedback[[#This Row],[Check-in Process]],Rating_Range[],2,0)</f>
        <v>4</v>
      </c>
      <c r="AB1343" s="6">
        <f>VLOOKUP(Feedback[[#This Row],[Room service]],Rating_Range[],2,0)</f>
        <v>4</v>
      </c>
      <c r="AC1343" s="6">
        <f>VLOOKUP(Feedback[[#This Row],[Room cleanliness]],Rating_Range[],2,0)</f>
        <v>4</v>
      </c>
      <c r="AD1343" s="6">
        <f>VLOOKUP(Feedback[[#This Row],[Food quality]],Rating_Range[],2,0)</f>
        <v>3</v>
      </c>
      <c r="AE1343" s="6">
        <f>VLOOKUP(Feedback[[#This Row],[Variety of food]],Rating_Range[],2,0)</f>
        <v>1</v>
      </c>
      <c r="AF1343" s="6">
        <f>VLOOKUP(Feedback[[#This Row],[Broadband &amp; TV]],Rating_Range[],2,0)</f>
        <v>2</v>
      </c>
      <c r="AG1343" s="6">
        <f>VLOOKUP(Feedback[[#This Row],[Gym]],Rating_Range[],2,0)</f>
        <v>1</v>
      </c>
      <c r="AH1343" s="6">
        <f>AVERAGE(Feedback[[#This Row],[S.A]:[Gymm]])</f>
        <v>2.75</v>
      </c>
      <c r="AI1343" s="6">
        <f>AVERAGE(Feedback[[#This Row],[S.A]:[C-I-P]])</f>
        <v>3.5</v>
      </c>
      <c r="AJ1343" s="6">
        <f>AVERAGE(Feedback[[#This Row],[RM_S]:[RM_C]])</f>
        <v>4</v>
      </c>
      <c r="AK1343" s="6">
        <f>AVERAGE(Feedback[[#This Row],[F_Q]:[Var_Food]])</f>
        <v>2</v>
      </c>
      <c r="AL1343" s="6">
        <f>AVERAGE(Feedback[[#This Row],[B &amp; TV]:[Gymm]])</f>
        <v>1.5</v>
      </c>
    </row>
    <row r="1344" spans="1:38" x14ac:dyDescent="0.3">
      <c r="A1344">
        <v>1343</v>
      </c>
      <c r="B1344" s="1">
        <v>44829</v>
      </c>
      <c r="C1344" s="1">
        <v>44839</v>
      </c>
      <c r="D1344" s="5">
        <f>INT(YEAR(Feedback[[#This Row],[Checkin Date]]))</f>
        <v>2022</v>
      </c>
      <c r="E1344" s="5" t="s">
        <v>2019</v>
      </c>
      <c r="F1344" s="5" t="str">
        <f>TEXT(Feedback[[#This Row],[Checkin Date]],"dddd")</f>
        <v>Sunday</v>
      </c>
      <c r="G1344" s="5" t="str">
        <f>IF(OR(Feedback[[#This Row],[Checkin Day]]="Monday",Feedback[[#This Row],[Checkin Day]]="Tuesday",Feedback[[#This Row],[Checkin Day]]="Wednesday",Feedback[[#This Row],[Checkin Day]]="Thursday"),"Weekdays","Weekends")</f>
        <v>Weekends</v>
      </c>
      <c r="H1344">
        <v>10</v>
      </c>
      <c r="I13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44" t="s">
        <v>1374</v>
      </c>
      <c r="K1344" t="s">
        <v>21</v>
      </c>
      <c r="L1344" s="1">
        <v>31488</v>
      </c>
      <c r="M1344" s="5">
        <f ca="1">DATEDIF(Feedback[[#This Row],[Date of Birth]],TODAY(),"Y")</f>
        <v>39</v>
      </c>
      <c r="N1344" t="s">
        <v>22</v>
      </c>
      <c r="O1344" t="s">
        <v>23</v>
      </c>
      <c r="P1344">
        <v>3</v>
      </c>
      <c r="Q1344">
        <v>6</v>
      </c>
      <c r="R1344" t="s">
        <v>24</v>
      </c>
      <c r="S1344" t="s">
        <v>28</v>
      </c>
      <c r="T1344" t="s">
        <v>25</v>
      </c>
      <c r="U1344" t="s">
        <v>27</v>
      </c>
      <c r="V1344" t="s">
        <v>24</v>
      </c>
      <c r="W1344" t="s">
        <v>27</v>
      </c>
      <c r="X1344" t="s">
        <v>26</v>
      </c>
      <c r="Y1344" t="s">
        <v>25</v>
      </c>
      <c r="Z1344" s="6">
        <f>VLOOKUP(Feedback[[#This Row],[Staff attitude]],Rating_Range[],2,0)</f>
        <v>3</v>
      </c>
      <c r="AA1344" s="6">
        <f>VLOOKUP(Feedback[[#This Row],[Check-in Process]],Rating_Range[],2,0)</f>
        <v>5</v>
      </c>
      <c r="AB1344" s="6">
        <f>VLOOKUP(Feedback[[#This Row],[Room service]],Rating_Range[],2,0)</f>
        <v>4</v>
      </c>
      <c r="AC1344" s="6">
        <f>VLOOKUP(Feedback[[#This Row],[Room cleanliness]],Rating_Range[],2,0)</f>
        <v>2</v>
      </c>
      <c r="AD1344" s="6">
        <f>VLOOKUP(Feedback[[#This Row],[Food quality]],Rating_Range[],2,0)</f>
        <v>3</v>
      </c>
      <c r="AE1344" s="6">
        <f>VLOOKUP(Feedback[[#This Row],[Variety of food]],Rating_Range[],2,0)</f>
        <v>2</v>
      </c>
      <c r="AF1344" s="6">
        <f>VLOOKUP(Feedback[[#This Row],[Broadband &amp; TV]],Rating_Range[],2,0)</f>
        <v>1</v>
      </c>
      <c r="AG1344" s="6">
        <f>VLOOKUP(Feedback[[#This Row],[Gym]],Rating_Range[],2,0)</f>
        <v>4</v>
      </c>
      <c r="AH1344" s="6">
        <f>AVERAGE(Feedback[[#This Row],[S.A]:[Gymm]])</f>
        <v>3</v>
      </c>
      <c r="AI1344" s="6">
        <f>AVERAGE(Feedback[[#This Row],[S.A]:[C-I-P]])</f>
        <v>4</v>
      </c>
      <c r="AJ1344" s="6">
        <f>AVERAGE(Feedback[[#This Row],[RM_S]:[RM_C]])</f>
        <v>3</v>
      </c>
      <c r="AK1344" s="6">
        <f>AVERAGE(Feedback[[#This Row],[F_Q]:[Var_Food]])</f>
        <v>2.5</v>
      </c>
      <c r="AL1344" s="6">
        <f>AVERAGE(Feedback[[#This Row],[B &amp; TV]:[Gymm]])</f>
        <v>2.5</v>
      </c>
    </row>
    <row r="1345" spans="1:38" x14ac:dyDescent="0.3">
      <c r="A1345">
        <v>1344</v>
      </c>
      <c r="B1345" s="1">
        <v>44028</v>
      </c>
      <c r="C1345" s="1">
        <v>44036</v>
      </c>
      <c r="D1345" s="5">
        <f>INT(YEAR(Feedback[[#This Row],[Checkin Date]]))</f>
        <v>2020</v>
      </c>
      <c r="E1345" s="5" t="s">
        <v>2016</v>
      </c>
      <c r="F1345" s="5" t="str">
        <f>TEXT(Feedback[[#This Row],[Checkin Date]],"dddd")</f>
        <v>Thursday</v>
      </c>
      <c r="G1345" s="5" t="str">
        <f>IF(OR(Feedback[[#This Row],[Checkin Day]]="Monday",Feedback[[#This Row],[Checkin Day]]="Tuesday",Feedback[[#This Row],[Checkin Day]]="Wednesday",Feedback[[#This Row],[Checkin Day]]="Thursday"),"Weekdays","Weekends")</f>
        <v>Weekdays</v>
      </c>
      <c r="H1345">
        <v>8</v>
      </c>
      <c r="I13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45" t="s">
        <v>1375</v>
      </c>
      <c r="K1345" t="s">
        <v>37</v>
      </c>
      <c r="L1345" s="1">
        <v>23031</v>
      </c>
      <c r="M1345" s="5">
        <f ca="1">DATEDIF(Feedback[[#This Row],[Date of Birth]],TODAY(),"Y")</f>
        <v>62</v>
      </c>
      <c r="N1345" t="s">
        <v>35</v>
      </c>
      <c r="O1345" t="s">
        <v>1991</v>
      </c>
      <c r="P1345">
        <v>5</v>
      </c>
      <c r="Q1345">
        <v>7</v>
      </c>
      <c r="R1345" t="s">
        <v>27</v>
      </c>
      <c r="S1345" t="s">
        <v>27</v>
      </c>
      <c r="T1345" t="s">
        <v>25</v>
      </c>
      <c r="U1345" t="s">
        <v>25</v>
      </c>
      <c r="V1345" t="s">
        <v>25</v>
      </c>
      <c r="W1345" t="s">
        <v>27</v>
      </c>
      <c r="X1345" t="s">
        <v>28</v>
      </c>
      <c r="Y1345" t="s">
        <v>27</v>
      </c>
      <c r="Z1345" s="6">
        <f>VLOOKUP(Feedback[[#This Row],[Staff attitude]],Rating_Range[],2,0)</f>
        <v>2</v>
      </c>
      <c r="AA1345" s="6">
        <f>VLOOKUP(Feedback[[#This Row],[Check-in Process]],Rating_Range[],2,0)</f>
        <v>2</v>
      </c>
      <c r="AB1345" s="6">
        <f>VLOOKUP(Feedback[[#This Row],[Room service]],Rating_Range[],2,0)</f>
        <v>4</v>
      </c>
      <c r="AC1345" s="6">
        <f>VLOOKUP(Feedback[[#This Row],[Room cleanliness]],Rating_Range[],2,0)</f>
        <v>4</v>
      </c>
      <c r="AD1345" s="6">
        <f>VLOOKUP(Feedback[[#This Row],[Food quality]],Rating_Range[],2,0)</f>
        <v>4</v>
      </c>
      <c r="AE1345" s="6">
        <f>VLOOKUP(Feedback[[#This Row],[Variety of food]],Rating_Range[],2,0)</f>
        <v>2</v>
      </c>
      <c r="AF1345" s="6">
        <f>VLOOKUP(Feedback[[#This Row],[Broadband &amp; TV]],Rating_Range[],2,0)</f>
        <v>5</v>
      </c>
      <c r="AG1345" s="6">
        <f>VLOOKUP(Feedback[[#This Row],[Gym]],Rating_Range[],2,0)</f>
        <v>2</v>
      </c>
      <c r="AH1345" s="6">
        <f>AVERAGE(Feedback[[#This Row],[S.A]:[Gymm]])</f>
        <v>3.125</v>
      </c>
      <c r="AI1345" s="6">
        <f>AVERAGE(Feedback[[#This Row],[S.A]:[C-I-P]])</f>
        <v>2</v>
      </c>
      <c r="AJ1345" s="6">
        <f>AVERAGE(Feedback[[#This Row],[RM_S]:[RM_C]])</f>
        <v>4</v>
      </c>
      <c r="AK1345" s="6">
        <f>AVERAGE(Feedback[[#This Row],[F_Q]:[Var_Food]])</f>
        <v>3</v>
      </c>
      <c r="AL1345" s="6">
        <f>AVERAGE(Feedback[[#This Row],[B &amp; TV]:[Gymm]])</f>
        <v>3.5</v>
      </c>
    </row>
    <row r="1346" spans="1:38" x14ac:dyDescent="0.3">
      <c r="A1346">
        <v>1345</v>
      </c>
      <c r="B1346" s="1">
        <v>44025</v>
      </c>
      <c r="C1346" s="1">
        <v>44039</v>
      </c>
      <c r="D1346" s="5">
        <f>INT(YEAR(Feedback[[#This Row],[Checkin Date]]))</f>
        <v>2020</v>
      </c>
      <c r="E1346" s="5" t="s">
        <v>2016</v>
      </c>
      <c r="F1346" s="5" t="str">
        <f>TEXT(Feedback[[#This Row],[Checkin Date]],"dddd")</f>
        <v>Monday</v>
      </c>
      <c r="G1346" s="5" t="str">
        <f>IF(OR(Feedback[[#This Row],[Checkin Day]]="Monday",Feedback[[#This Row],[Checkin Day]]="Tuesday",Feedback[[#This Row],[Checkin Day]]="Wednesday",Feedback[[#This Row],[Checkin Day]]="Thursday"),"Weekdays","Weekends")</f>
        <v>Weekdays</v>
      </c>
      <c r="H1346">
        <v>14</v>
      </c>
      <c r="I13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46" t="s">
        <v>1376</v>
      </c>
      <c r="K1346" t="s">
        <v>21</v>
      </c>
      <c r="L1346" s="1">
        <v>25122</v>
      </c>
      <c r="M1346" s="5">
        <f ca="1">DATEDIF(Feedback[[#This Row],[Date of Birth]],TODAY(),"Y")</f>
        <v>56</v>
      </c>
      <c r="N1346" t="s">
        <v>31</v>
      </c>
      <c r="O1346" t="s">
        <v>1990</v>
      </c>
      <c r="P1346">
        <v>5</v>
      </c>
      <c r="Q1346">
        <v>9</v>
      </c>
      <c r="R1346" t="s">
        <v>24</v>
      </c>
      <c r="S1346" t="s">
        <v>28</v>
      </c>
      <c r="T1346" t="s">
        <v>26</v>
      </c>
      <c r="U1346" t="s">
        <v>26</v>
      </c>
      <c r="V1346" t="s">
        <v>24</v>
      </c>
      <c r="W1346" t="s">
        <v>24</v>
      </c>
      <c r="X1346" t="s">
        <v>25</v>
      </c>
      <c r="Y1346" t="s">
        <v>28</v>
      </c>
      <c r="Z1346" s="6">
        <f>VLOOKUP(Feedback[[#This Row],[Staff attitude]],Rating_Range[],2,0)</f>
        <v>3</v>
      </c>
      <c r="AA1346" s="6">
        <f>VLOOKUP(Feedback[[#This Row],[Check-in Process]],Rating_Range[],2,0)</f>
        <v>5</v>
      </c>
      <c r="AB1346" s="6">
        <f>VLOOKUP(Feedback[[#This Row],[Room service]],Rating_Range[],2,0)</f>
        <v>1</v>
      </c>
      <c r="AC1346" s="6">
        <f>VLOOKUP(Feedback[[#This Row],[Room cleanliness]],Rating_Range[],2,0)</f>
        <v>1</v>
      </c>
      <c r="AD1346" s="6">
        <f>VLOOKUP(Feedback[[#This Row],[Food quality]],Rating_Range[],2,0)</f>
        <v>3</v>
      </c>
      <c r="AE1346" s="6">
        <f>VLOOKUP(Feedback[[#This Row],[Variety of food]],Rating_Range[],2,0)</f>
        <v>3</v>
      </c>
      <c r="AF1346" s="6">
        <f>VLOOKUP(Feedback[[#This Row],[Broadband &amp; TV]],Rating_Range[],2,0)</f>
        <v>4</v>
      </c>
      <c r="AG1346" s="6">
        <f>VLOOKUP(Feedback[[#This Row],[Gym]],Rating_Range[],2,0)</f>
        <v>5</v>
      </c>
      <c r="AH1346" s="6">
        <f>AVERAGE(Feedback[[#This Row],[S.A]:[Gymm]])</f>
        <v>3.125</v>
      </c>
      <c r="AI1346" s="6">
        <f>AVERAGE(Feedback[[#This Row],[S.A]:[C-I-P]])</f>
        <v>4</v>
      </c>
      <c r="AJ1346" s="6">
        <f>AVERAGE(Feedback[[#This Row],[RM_S]:[RM_C]])</f>
        <v>1</v>
      </c>
      <c r="AK1346" s="6">
        <f>AVERAGE(Feedback[[#This Row],[F_Q]:[Var_Food]])</f>
        <v>3</v>
      </c>
      <c r="AL1346" s="6">
        <f>AVERAGE(Feedback[[#This Row],[B &amp; TV]:[Gymm]])</f>
        <v>4.5</v>
      </c>
    </row>
    <row r="1347" spans="1:38" x14ac:dyDescent="0.3">
      <c r="A1347">
        <v>1346</v>
      </c>
      <c r="B1347" s="1">
        <v>44811</v>
      </c>
      <c r="C1347" s="1">
        <v>44829</v>
      </c>
      <c r="D1347" s="5">
        <f>INT(YEAR(Feedback[[#This Row],[Checkin Date]]))</f>
        <v>2022</v>
      </c>
      <c r="E1347" s="5" t="s">
        <v>2019</v>
      </c>
      <c r="F1347" s="5" t="str">
        <f>TEXT(Feedback[[#This Row],[Checkin Date]],"dddd")</f>
        <v>Wednesday</v>
      </c>
      <c r="G1347" s="5" t="str">
        <f>IF(OR(Feedback[[#This Row],[Checkin Day]]="Monday",Feedback[[#This Row],[Checkin Day]]="Tuesday",Feedback[[#This Row],[Checkin Day]]="Wednesday",Feedback[[#This Row],[Checkin Day]]="Thursday"),"Weekdays","Weekends")</f>
        <v>Weekdays</v>
      </c>
      <c r="H1347">
        <v>18</v>
      </c>
      <c r="I13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47" t="s">
        <v>1377</v>
      </c>
      <c r="K1347" t="s">
        <v>37</v>
      </c>
      <c r="L1347" s="1">
        <v>31967</v>
      </c>
      <c r="M1347" s="5">
        <f ca="1">DATEDIF(Feedback[[#This Row],[Date of Birth]],TODAY(),"Y")</f>
        <v>37</v>
      </c>
      <c r="N1347" t="s">
        <v>22</v>
      </c>
      <c r="O1347" t="s">
        <v>23</v>
      </c>
      <c r="P1347">
        <v>2</v>
      </c>
      <c r="Q1347">
        <v>6</v>
      </c>
      <c r="R1347" t="s">
        <v>25</v>
      </c>
      <c r="S1347" t="s">
        <v>25</v>
      </c>
      <c r="T1347" t="s">
        <v>25</v>
      </c>
      <c r="U1347" t="s">
        <v>24</v>
      </c>
      <c r="V1347" t="s">
        <v>26</v>
      </c>
      <c r="W1347" t="s">
        <v>26</v>
      </c>
      <c r="X1347" t="s">
        <v>25</v>
      </c>
      <c r="Y1347" t="s">
        <v>27</v>
      </c>
      <c r="Z1347" s="6">
        <f>VLOOKUP(Feedback[[#This Row],[Staff attitude]],Rating_Range[],2,0)</f>
        <v>4</v>
      </c>
      <c r="AA1347" s="6">
        <f>VLOOKUP(Feedback[[#This Row],[Check-in Process]],Rating_Range[],2,0)</f>
        <v>4</v>
      </c>
      <c r="AB1347" s="6">
        <f>VLOOKUP(Feedback[[#This Row],[Room service]],Rating_Range[],2,0)</f>
        <v>4</v>
      </c>
      <c r="AC1347" s="6">
        <f>VLOOKUP(Feedback[[#This Row],[Room cleanliness]],Rating_Range[],2,0)</f>
        <v>3</v>
      </c>
      <c r="AD1347" s="6">
        <f>VLOOKUP(Feedback[[#This Row],[Food quality]],Rating_Range[],2,0)</f>
        <v>1</v>
      </c>
      <c r="AE1347" s="6">
        <f>VLOOKUP(Feedback[[#This Row],[Variety of food]],Rating_Range[],2,0)</f>
        <v>1</v>
      </c>
      <c r="AF1347" s="6">
        <f>VLOOKUP(Feedback[[#This Row],[Broadband &amp; TV]],Rating_Range[],2,0)</f>
        <v>4</v>
      </c>
      <c r="AG1347" s="6">
        <f>VLOOKUP(Feedback[[#This Row],[Gym]],Rating_Range[],2,0)</f>
        <v>2</v>
      </c>
      <c r="AH1347" s="6">
        <f>AVERAGE(Feedback[[#This Row],[S.A]:[Gymm]])</f>
        <v>2.875</v>
      </c>
      <c r="AI1347" s="6">
        <f>AVERAGE(Feedback[[#This Row],[S.A]:[C-I-P]])</f>
        <v>4</v>
      </c>
      <c r="AJ1347" s="6">
        <f>AVERAGE(Feedback[[#This Row],[RM_S]:[RM_C]])</f>
        <v>3.5</v>
      </c>
      <c r="AK1347" s="6">
        <f>AVERAGE(Feedback[[#This Row],[F_Q]:[Var_Food]])</f>
        <v>1</v>
      </c>
      <c r="AL1347" s="6">
        <f>AVERAGE(Feedback[[#This Row],[B &amp; TV]:[Gymm]])</f>
        <v>3</v>
      </c>
    </row>
    <row r="1348" spans="1:38" x14ac:dyDescent="0.3">
      <c r="A1348">
        <v>1347</v>
      </c>
      <c r="B1348" s="1">
        <v>44869</v>
      </c>
      <c r="C1348" s="1">
        <v>44872</v>
      </c>
      <c r="D1348" s="5">
        <f>INT(YEAR(Feedback[[#This Row],[Checkin Date]]))</f>
        <v>2022</v>
      </c>
      <c r="E1348" s="5" t="s">
        <v>2015</v>
      </c>
      <c r="F1348" s="5" t="str">
        <f>TEXT(Feedback[[#This Row],[Checkin Date]],"dddd")</f>
        <v>Friday</v>
      </c>
      <c r="G1348" s="5" t="str">
        <f>IF(OR(Feedback[[#This Row],[Checkin Day]]="Monday",Feedback[[#This Row],[Checkin Day]]="Tuesday",Feedback[[#This Row],[Checkin Day]]="Wednesday",Feedback[[#This Row],[Checkin Day]]="Thursday"),"Weekdays","Weekends")</f>
        <v>Weekends</v>
      </c>
      <c r="H1348">
        <v>3</v>
      </c>
      <c r="I13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348" t="s">
        <v>1378</v>
      </c>
      <c r="K1348" t="s">
        <v>37</v>
      </c>
      <c r="L1348" s="1">
        <v>35053</v>
      </c>
      <c r="M1348" s="5">
        <f ca="1">DATEDIF(Feedback[[#This Row],[Date of Birth]],TODAY(),"Y")</f>
        <v>29</v>
      </c>
      <c r="N1348" t="s">
        <v>22</v>
      </c>
      <c r="O1348" t="s">
        <v>1995</v>
      </c>
      <c r="P1348">
        <v>5</v>
      </c>
      <c r="Q1348">
        <v>9</v>
      </c>
      <c r="R1348" t="s">
        <v>24</v>
      </c>
      <c r="S1348" t="s">
        <v>25</v>
      </c>
      <c r="T1348" t="s">
        <v>25</v>
      </c>
      <c r="U1348" t="s">
        <v>26</v>
      </c>
      <c r="V1348" t="s">
        <v>27</v>
      </c>
      <c r="W1348" t="s">
        <v>26</v>
      </c>
      <c r="X1348" t="s">
        <v>26</v>
      </c>
      <c r="Y1348" t="s">
        <v>25</v>
      </c>
      <c r="Z1348" s="6">
        <f>VLOOKUP(Feedback[[#This Row],[Staff attitude]],Rating_Range[],2,0)</f>
        <v>3</v>
      </c>
      <c r="AA1348" s="6">
        <f>VLOOKUP(Feedback[[#This Row],[Check-in Process]],Rating_Range[],2,0)</f>
        <v>4</v>
      </c>
      <c r="AB1348" s="6">
        <f>VLOOKUP(Feedback[[#This Row],[Room service]],Rating_Range[],2,0)</f>
        <v>4</v>
      </c>
      <c r="AC1348" s="6">
        <f>VLOOKUP(Feedback[[#This Row],[Room cleanliness]],Rating_Range[],2,0)</f>
        <v>1</v>
      </c>
      <c r="AD1348" s="6">
        <f>VLOOKUP(Feedback[[#This Row],[Food quality]],Rating_Range[],2,0)</f>
        <v>2</v>
      </c>
      <c r="AE1348" s="6">
        <f>VLOOKUP(Feedback[[#This Row],[Variety of food]],Rating_Range[],2,0)</f>
        <v>1</v>
      </c>
      <c r="AF1348" s="6">
        <f>VLOOKUP(Feedback[[#This Row],[Broadband &amp; TV]],Rating_Range[],2,0)</f>
        <v>1</v>
      </c>
      <c r="AG1348" s="6">
        <f>VLOOKUP(Feedback[[#This Row],[Gym]],Rating_Range[],2,0)</f>
        <v>4</v>
      </c>
      <c r="AH1348" s="6">
        <f>AVERAGE(Feedback[[#This Row],[S.A]:[Gymm]])</f>
        <v>2.5</v>
      </c>
      <c r="AI1348" s="6">
        <f>AVERAGE(Feedback[[#This Row],[S.A]:[C-I-P]])</f>
        <v>3.5</v>
      </c>
      <c r="AJ1348" s="6">
        <f>AVERAGE(Feedback[[#This Row],[RM_S]:[RM_C]])</f>
        <v>2.5</v>
      </c>
      <c r="AK1348" s="6">
        <f>AVERAGE(Feedback[[#This Row],[F_Q]:[Var_Food]])</f>
        <v>1.5</v>
      </c>
      <c r="AL1348" s="6">
        <f>AVERAGE(Feedback[[#This Row],[B &amp; TV]:[Gymm]])</f>
        <v>2.5</v>
      </c>
    </row>
    <row r="1349" spans="1:38" x14ac:dyDescent="0.3">
      <c r="A1349">
        <v>1348</v>
      </c>
      <c r="B1349" s="1">
        <v>44869</v>
      </c>
      <c r="C1349" s="1">
        <v>44872</v>
      </c>
      <c r="D1349" s="5">
        <f>INT(YEAR(Feedback[[#This Row],[Checkin Date]]))</f>
        <v>2022</v>
      </c>
      <c r="E1349" s="5" t="s">
        <v>2015</v>
      </c>
      <c r="F1349" s="5" t="str">
        <f>TEXT(Feedback[[#This Row],[Checkin Date]],"dddd")</f>
        <v>Friday</v>
      </c>
      <c r="G1349" s="5" t="str">
        <f>IF(OR(Feedback[[#This Row],[Checkin Day]]="Monday",Feedback[[#This Row],[Checkin Day]]="Tuesday",Feedback[[#This Row],[Checkin Day]]="Wednesday",Feedback[[#This Row],[Checkin Day]]="Thursday"),"Weekdays","Weekends")</f>
        <v>Weekends</v>
      </c>
      <c r="H1349">
        <v>3</v>
      </c>
      <c r="I13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349" t="s">
        <v>1379</v>
      </c>
      <c r="K1349" t="s">
        <v>37</v>
      </c>
      <c r="L1349" s="1">
        <v>32763</v>
      </c>
      <c r="M1349" s="5">
        <f ca="1">DATEDIF(Feedback[[#This Row],[Date of Birth]],TODAY(),"Y")</f>
        <v>35</v>
      </c>
      <c r="N1349" t="s">
        <v>22</v>
      </c>
      <c r="O1349" t="s">
        <v>23</v>
      </c>
      <c r="P1349">
        <v>5</v>
      </c>
      <c r="Q1349">
        <v>8</v>
      </c>
      <c r="R1349" t="s">
        <v>28</v>
      </c>
      <c r="S1349" t="s">
        <v>24</v>
      </c>
      <c r="T1349" t="s">
        <v>28</v>
      </c>
      <c r="U1349" t="s">
        <v>26</v>
      </c>
      <c r="V1349" t="s">
        <v>24</v>
      </c>
      <c r="W1349" t="s">
        <v>26</v>
      </c>
      <c r="X1349" t="s">
        <v>24</v>
      </c>
      <c r="Y1349" t="s">
        <v>25</v>
      </c>
      <c r="Z1349" s="6">
        <f>VLOOKUP(Feedback[[#This Row],[Staff attitude]],Rating_Range[],2,0)</f>
        <v>5</v>
      </c>
      <c r="AA1349" s="6">
        <f>VLOOKUP(Feedback[[#This Row],[Check-in Process]],Rating_Range[],2,0)</f>
        <v>3</v>
      </c>
      <c r="AB1349" s="6">
        <f>VLOOKUP(Feedback[[#This Row],[Room service]],Rating_Range[],2,0)</f>
        <v>5</v>
      </c>
      <c r="AC1349" s="6">
        <f>VLOOKUP(Feedback[[#This Row],[Room cleanliness]],Rating_Range[],2,0)</f>
        <v>1</v>
      </c>
      <c r="AD1349" s="6">
        <f>VLOOKUP(Feedback[[#This Row],[Food quality]],Rating_Range[],2,0)</f>
        <v>3</v>
      </c>
      <c r="AE1349" s="6">
        <f>VLOOKUP(Feedback[[#This Row],[Variety of food]],Rating_Range[],2,0)</f>
        <v>1</v>
      </c>
      <c r="AF1349" s="6">
        <f>VLOOKUP(Feedback[[#This Row],[Broadband &amp; TV]],Rating_Range[],2,0)</f>
        <v>3</v>
      </c>
      <c r="AG1349" s="6">
        <f>VLOOKUP(Feedback[[#This Row],[Gym]],Rating_Range[],2,0)</f>
        <v>4</v>
      </c>
      <c r="AH1349" s="6">
        <f>AVERAGE(Feedback[[#This Row],[S.A]:[Gymm]])</f>
        <v>3.125</v>
      </c>
      <c r="AI1349" s="6">
        <f>AVERAGE(Feedback[[#This Row],[S.A]:[C-I-P]])</f>
        <v>4</v>
      </c>
      <c r="AJ1349" s="6">
        <f>AVERAGE(Feedback[[#This Row],[RM_S]:[RM_C]])</f>
        <v>3</v>
      </c>
      <c r="AK1349" s="6">
        <f>AVERAGE(Feedback[[#This Row],[F_Q]:[Var_Food]])</f>
        <v>2</v>
      </c>
      <c r="AL1349" s="6">
        <f>AVERAGE(Feedback[[#This Row],[B &amp; TV]:[Gymm]])</f>
        <v>3.5</v>
      </c>
    </row>
    <row r="1350" spans="1:38" x14ac:dyDescent="0.3">
      <c r="A1350">
        <v>1349</v>
      </c>
      <c r="B1350" s="1">
        <v>44435</v>
      </c>
      <c r="C1350" s="1">
        <v>44442</v>
      </c>
      <c r="D1350" s="5">
        <f>INT(YEAR(Feedback[[#This Row],[Checkin Date]]))</f>
        <v>2021</v>
      </c>
      <c r="E1350" s="5" t="s">
        <v>2012</v>
      </c>
      <c r="F1350" s="5" t="str">
        <f>TEXT(Feedback[[#This Row],[Checkin Date]],"dddd")</f>
        <v>Friday</v>
      </c>
      <c r="G1350" s="5" t="str">
        <f>IF(OR(Feedback[[#This Row],[Checkin Day]]="Monday",Feedback[[#This Row],[Checkin Day]]="Tuesday",Feedback[[#This Row],[Checkin Day]]="Wednesday",Feedback[[#This Row],[Checkin Day]]="Thursday"),"Weekdays","Weekends")</f>
        <v>Weekends</v>
      </c>
      <c r="H1350">
        <v>7</v>
      </c>
      <c r="I13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50" t="s">
        <v>1380</v>
      </c>
      <c r="K1350" t="s">
        <v>37</v>
      </c>
      <c r="L1350" s="1">
        <v>32791</v>
      </c>
      <c r="M1350" s="5">
        <f ca="1">DATEDIF(Feedback[[#This Row],[Date of Birth]],TODAY(),"Y")</f>
        <v>35</v>
      </c>
      <c r="N1350" t="s">
        <v>22</v>
      </c>
      <c r="O1350" t="s">
        <v>23</v>
      </c>
      <c r="P1350">
        <v>5</v>
      </c>
      <c r="Q1350">
        <v>8</v>
      </c>
      <c r="R1350" t="s">
        <v>24</v>
      </c>
      <c r="S1350" t="s">
        <v>25</v>
      </c>
      <c r="T1350" t="s">
        <v>26</v>
      </c>
      <c r="U1350" t="s">
        <v>27</v>
      </c>
      <c r="V1350" t="s">
        <v>25</v>
      </c>
      <c r="W1350" t="s">
        <v>26</v>
      </c>
      <c r="X1350" t="s">
        <v>27</v>
      </c>
      <c r="Y1350" t="s">
        <v>28</v>
      </c>
      <c r="Z1350" s="6">
        <f>VLOOKUP(Feedback[[#This Row],[Staff attitude]],Rating_Range[],2,0)</f>
        <v>3</v>
      </c>
      <c r="AA1350" s="6">
        <f>VLOOKUP(Feedback[[#This Row],[Check-in Process]],Rating_Range[],2,0)</f>
        <v>4</v>
      </c>
      <c r="AB1350" s="6">
        <f>VLOOKUP(Feedback[[#This Row],[Room service]],Rating_Range[],2,0)</f>
        <v>1</v>
      </c>
      <c r="AC1350" s="6">
        <f>VLOOKUP(Feedback[[#This Row],[Room cleanliness]],Rating_Range[],2,0)</f>
        <v>2</v>
      </c>
      <c r="AD1350" s="6">
        <f>VLOOKUP(Feedback[[#This Row],[Food quality]],Rating_Range[],2,0)</f>
        <v>4</v>
      </c>
      <c r="AE1350" s="6">
        <f>VLOOKUP(Feedback[[#This Row],[Variety of food]],Rating_Range[],2,0)</f>
        <v>1</v>
      </c>
      <c r="AF1350" s="6">
        <f>VLOOKUP(Feedback[[#This Row],[Broadband &amp; TV]],Rating_Range[],2,0)</f>
        <v>2</v>
      </c>
      <c r="AG1350" s="6">
        <f>VLOOKUP(Feedback[[#This Row],[Gym]],Rating_Range[],2,0)</f>
        <v>5</v>
      </c>
      <c r="AH1350" s="6">
        <f>AVERAGE(Feedback[[#This Row],[S.A]:[Gymm]])</f>
        <v>2.75</v>
      </c>
      <c r="AI1350" s="6">
        <f>AVERAGE(Feedback[[#This Row],[S.A]:[C-I-P]])</f>
        <v>3.5</v>
      </c>
      <c r="AJ1350" s="6">
        <f>AVERAGE(Feedback[[#This Row],[RM_S]:[RM_C]])</f>
        <v>1.5</v>
      </c>
      <c r="AK1350" s="6">
        <f>AVERAGE(Feedback[[#This Row],[F_Q]:[Var_Food]])</f>
        <v>2.5</v>
      </c>
      <c r="AL1350" s="6">
        <f>AVERAGE(Feedback[[#This Row],[B &amp; TV]:[Gymm]])</f>
        <v>3.5</v>
      </c>
    </row>
    <row r="1351" spans="1:38" x14ac:dyDescent="0.3">
      <c r="A1351">
        <v>1350</v>
      </c>
      <c r="B1351" s="1">
        <v>44848</v>
      </c>
      <c r="C1351" s="1">
        <v>44872</v>
      </c>
      <c r="D1351" s="5">
        <f>INT(YEAR(Feedback[[#This Row],[Checkin Date]]))</f>
        <v>2022</v>
      </c>
      <c r="E1351" s="5" t="s">
        <v>2013</v>
      </c>
      <c r="F1351" s="5" t="str">
        <f>TEXT(Feedback[[#This Row],[Checkin Date]],"dddd")</f>
        <v>Friday</v>
      </c>
      <c r="G1351" s="5" t="str">
        <f>IF(OR(Feedback[[#This Row],[Checkin Day]]="Monday",Feedback[[#This Row],[Checkin Day]]="Tuesday",Feedback[[#This Row],[Checkin Day]]="Wednesday",Feedback[[#This Row],[Checkin Day]]="Thursday"),"Weekdays","Weekends")</f>
        <v>Weekends</v>
      </c>
      <c r="H1351">
        <v>24</v>
      </c>
      <c r="I13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51" t="s">
        <v>1381</v>
      </c>
      <c r="K1351" t="s">
        <v>37</v>
      </c>
      <c r="L1351" s="1">
        <v>21605</v>
      </c>
      <c r="M1351" s="5">
        <f ca="1">DATEDIF(Feedback[[#This Row],[Date of Birth]],TODAY(),"Y")</f>
        <v>66</v>
      </c>
      <c r="N1351" t="s">
        <v>22</v>
      </c>
      <c r="O1351" t="s">
        <v>23</v>
      </c>
      <c r="P1351">
        <v>2</v>
      </c>
      <c r="Q1351">
        <v>3</v>
      </c>
      <c r="R1351" t="s">
        <v>24</v>
      </c>
      <c r="S1351" t="s">
        <v>24</v>
      </c>
      <c r="T1351" t="s">
        <v>25</v>
      </c>
      <c r="U1351" t="s">
        <v>26</v>
      </c>
      <c r="V1351" t="s">
        <v>28</v>
      </c>
      <c r="W1351" t="s">
        <v>24</v>
      </c>
      <c r="X1351" t="s">
        <v>24</v>
      </c>
      <c r="Y1351" t="s">
        <v>24</v>
      </c>
      <c r="Z1351" s="6">
        <f>VLOOKUP(Feedback[[#This Row],[Staff attitude]],Rating_Range[],2,0)</f>
        <v>3</v>
      </c>
      <c r="AA1351" s="6">
        <f>VLOOKUP(Feedback[[#This Row],[Check-in Process]],Rating_Range[],2,0)</f>
        <v>3</v>
      </c>
      <c r="AB1351" s="6">
        <f>VLOOKUP(Feedback[[#This Row],[Room service]],Rating_Range[],2,0)</f>
        <v>4</v>
      </c>
      <c r="AC1351" s="6">
        <f>VLOOKUP(Feedback[[#This Row],[Room cleanliness]],Rating_Range[],2,0)</f>
        <v>1</v>
      </c>
      <c r="AD1351" s="6">
        <f>VLOOKUP(Feedback[[#This Row],[Food quality]],Rating_Range[],2,0)</f>
        <v>5</v>
      </c>
      <c r="AE1351" s="6">
        <f>VLOOKUP(Feedback[[#This Row],[Variety of food]],Rating_Range[],2,0)</f>
        <v>3</v>
      </c>
      <c r="AF1351" s="6">
        <f>VLOOKUP(Feedback[[#This Row],[Broadband &amp; TV]],Rating_Range[],2,0)</f>
        <v>3</v>
      </c>
      <c r="AG1351" s="6">
        <f>VLOOKUP(Feedback[[#This Row],[Gym]],Rating_Range[],2,0)</f>
        <v>3</v>
      </c>
      <c r="AH1351" s="6">
        <f>AVERAGE(Feedback[[#This Row],[S.A]:[Gymm]])</f>
        <v>3.125</v>
      </c>
      <c r="AI1351" s="6">
        <f>AVERAGE(Feedback[[#This Row],[S.A]:[C-I-P]])</f>
        <v>3</v>
      </c>
      <c r="AJ1351" s="6">
        <f>AVERAGE(Feedback[[#This Row],[RM_S]:[RM_C]])</f>
        <v>2.5</v>
      </c>
      <c r="AK1351" s="6">
        <f>AVERAGE(Feedback[[#This Row],[F_Q]:[Var_Food]])</f>
        <v>4</v>
      </c>
      <c r="AL1351" s="6">
        <f>AVERAGE(Feedback[[#This Row],[B &amp; TV]:[Gymm]])</f>
        <v>3</v>
      </c>
    </row>
    <row r="1352" spans="1:38" x14ac:dyDescent="0.3">
      <c r="A1352">
        <v>1351</v>
      </c>
      <c r="B1352" s="1">
        <v>44861</v>
      </c>
      <c r="C1352" s="1">
        <v>44876</v>
      </c>
      <c r="D1352" s="5">
        <f>INT(YEAR(Feedback[[#This Row],[Checkin Date]]))</f>
        <v>2022</v>
      </c>
      <c r="E1352" s="5" t="s">
        <v>2013</v>
      </c>
      <c r="F1352" s="5" t="str">
        <f>TEXT(Feedback[[#This Row],[Checkin Date]],"dddd")</f>
        <v>Thursday</v>
      </c>
      <c r="G1352" s="5" t="str">
        <f>IF(OR(Feedback[[#This Row],[Checkin Day]]="Monday",Feedback[[#This Row],[Checkin Day]]="Tuesday",Feedback[[#This Row],[Checkin Day]]="Wednesday",Feedback[[#This Row],[Checkin Day]]="Thursday"),"Weekdays","Weekends")</f>
        <v>Weekdays</v>
      </c>
      <c r="H1352">
        <v>15</v>
      </c>
      <c r="I13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52" t="s">
        <v>1382</v>
      </c>
      <c r="K1352" t="s">
        <v>21</v>
      </c>
      <c r="L1352" s="1">
        <v>18707</v>
      </c>
      <c r="M1352" s="5">
        <f ca="1">DATEDIF(Feedback[[#This Row],[Date of Birth]],TODAY(),"Y")</f>
        <v>74</v>
      </c>
      <c r="N1352" t="s">
        <v>31</v>
      </c>
      <c r="O1352" t="s">
        <v>1992</v>
      </c>
      <c r="P1352">
        <v>3</v>
      </c>
      <c r="Q1352">
        <v>9</v>
      </c>
      <c r="R1352" t="s">
        <v>25</v>
      </c>
      <c r="S1352" t="s">
        <v>25</v>
      </c>
      <c r="T1352" t="s">
        <v>25</v>
      </c>
      <c r="U1352" t="s">
        <v>25</v>
      </c>
      <c r="V1352" t="s">
        <v>28</v>
      </c>
      <c r="W1352" t="s">
        <v>24</v>
      </c>
      <c r="X1352" t="s">
        <v>27</v>
      </c>
      <c r="Y1352" t="s">
        <v>27</v>
      </c>
      <c r="Z1352" s="6">
        <f>VLOOKUP(Feedback[[#This Row],[Staff attitude]],Rating_Range[],2,0)</f>
        <v>4</v>
      </c>
      <c r="AA1352" s="6">
        <f>VLOOKUP(Feedback[[#This Row],[Check-in Process]],Rating_Range[],2,0)</f>
        <v>4</v>
      </c>
      <c r="AB1352" s="6">
        <f>VLOOKUP(Feedback[[#This Row],[Room service]],Rating_Range[],2,0)</f>
        <v>4</v>
      </c>
      <c r="AC1352" s="6">
        <f>VLOOKUP(Feedback[[#This Row],[Room cleanliness]],Rating_Range[],2,0)</f>
        <v>4</v>
      </c>
      <c r="AD1352" s="6">
        <f>VLOOKUP(Feedback[[#This Row],[Food quality]],Rating_Range[],2,0)</f>
        <v>5</v>
      </c>
      <c r="AE1352" s="6">
        <f>VLOOKUP(Feedback[[#This Row],[Variety of food]],Rating_Range[],2,0)</f>
        <v>3</v>
      </c>
      <c r="AF1352" s="6">
        <f>VLOOKUP(Feedback[[#This Row],[Broadband &amp; TV]],Rating_Range[],2,0)</f>
        <v>2</v>
      </c>
      <c r="AG1352" s="6">
        <f>VLOOKUP(Feedback[[#This Row],[Gym]],Rating_Range[],2,0)</f>
        <v>2</v>
      </c>
      <c r="AH1352" s="6">
        <f>AVERAGE(Feedback[[#This Row],[S.A]:[Gymm]])</f>
        <v>3.5</v>
      </c>
      <c r="AI1352" s="6">
        <f>AVERAGE(Feedback[[#This Row],[S.A]:[C-I-P]])</f>
        <v>4</v>
      </c>
      <c r="AJ1352" s="6">
        <f>AVERAGE(Feedback[[#This Row],[RM_S]:[RM_C]])</f>
        <v>4</v>
      </c>
      <c r="AK1352" s="6">
        <f>AVERAGE(Feedback[[#This Row],[F_Q]:[Var_Food]])</f>
        <v>4</v>
      </c>
      <c r="AL1352" s="6">
        <f>AVERAGE(Feedback[[#This Row],[B &amp; TV]:[Gymm]])</f>
        <v>2</v>
      </c>
    </row>
    <row r="1353" spans="1:38" x14ac:dyDescent="0.3">
      <c r="A1353">
        <v>1352</v>
      </c>
      <c r="B1353" s="1">
        <v>43876</v>
      </c>
      <c r="C1353" s="1">
        <v>43880</v>
      </c>
      <c r="D1353" s="5">
        <f>INT(YEAR(Feedback[[#This Row],[Checkin Date]]))</f>
        <v>2020</v>
      </c>
      <c r="E1353" s="5" t="s">
        <v>2018</v>
      </c>
      <c r="F1353" s="5" t="str">
        <f>TEXT(Feedback[[#This Row],[Checkin Date]],"dddd")</f>
        <v>Saturday</v>
      </c>
      <c r="G1353" s="5" t="str">
        <f>IF(OR(Feedback[[#This Row],[Checkin Day]]="Monday",Feedback[[#This Row],[Checkin Day]]="Tuesday",Feedback[[#This Row],[Checkin Day]]="Wednesday",Feedback[[#This Row],[Checkin Day]]="Thursday"),"Weekdays","Weekends")</f>
        <v>Weekends</v>
      </c>
      <c r="H1353">
        <v>4</v>
      </c>
      <c r="I13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53" t="s">
        <v>1383</v>
      </c>
      <c r="K1353" t="s">
        <v>21</v>
      </c>
      <c r="L1353" s="1">
        <v>31215</v>
      </c>
      <c r="M1353" s="5">
        <f ca="1">DATEDIF(Feedback[[#This Row],[Date of Birth]],TODAY(),"Y")</f>
        <v>40</v>
      </c>
      <c r="N1353" t="s">
        <v>22</v>
      </c>
      <c r="O1353" t="s">
        <v>23</v>
      </c>
      <c r="P1353">
        <v>4</v>
      </c>
      <c r="Q1353">
        <v>7</v>
      </c>
      <c r="R1353" t="s">
        <v>25</v>
      </c>
      <c r="S1353" t="s">
        <v>28</v>
      </c>
      <c r="T1353" t="s">
        <v>28</v>
      </c>
      <c r="U1353" t="s">
        <v>28</v>
      </c>
      <c r="V1353" t="s">
        <v>24</v>
      </c>
      <c r="W1353" t="s">
        <v>26</v>
      </c>
      <c r="X1353" t="s">
        <v>27</v>
      </c>
      <c r="Y1353" t="s">
        <v>27</v>
      </c>
      <c r="Z1353" s="6">
        <f>VLOOKUP(Feedback[[#This Row],[Staff attitude]],Rating_Range[],2,0)</f>
        <v>4</v>
      </c>
      <c r="AA1353" s="6">
        <f>VLOOKUP(Feedback[[#This Row],[Check-in Process]],Rating_Range[],2,0)</f>
        <v>5</v>
      </c>
      <c r="AB1353" s="6">
        <f>VLOOKUP(Feedback[[#This Row],[Room service]],Rating_Range[],2,0)</f>
        <v>5</v>
      </c>
      <c r="AC1353" s="6">
        <f>VLOOKUP(Feedback[[#This Row],[Room cleanliness]],Rating_Range[],2,0)</f>
        <v>5</v>
      </c>
      <c r="AD1353" s="6">
        <f>VLOOKUP(Feedback[[#This Row],[Food quality]],Rating_Range[],2,0)</f>
        <v>3</v>
      </c>
      <c r="AE1353" s="6">
        <f>VLOOKUP(Feedback[[#This Row],[Variety of food]],Rating_Range[],2,0)</f>
        <v>1</v>
      </c>
      <c r="AF1353" s="6">
        <f>VLOOKUP(Feedback[[#This Row],[Broadband &amp; TV]],Rating_Range[],2,0)</f>
        <v>2</v>
      </c>
      <c r="AG1353" s="6">
        <f>VLOOKUP(Feedback[[#This Row],[Gym]],Rating_Range[],2,0)</f>
        <v>2</v>
      </c>
      <c r="AH1353" s="6">
        <f>AVERAGE(Feedback[[#This Row],[S.A]:[Gymm]])</f>
        <v>3.375</v>
      </c>
      <c r="AI1353" s="6">
        <f>AVERAGE(Feedback[[#This Row],[S.A]:[C-I-P]])</f>
        <v>4.5</v>
      </c>
      <c r="AJ1353" s="6">
        <f>AVERAGE(Feedback[[#This Row],[RM_S]:[RM_C]])</f>
        <v>5</v>
      </c>
      <c r="AK1353" s="6">
        <f>AVERAGE(Feedback[[#This Row],[F_Q]:[Var_Food]])</f>
        <v>2</v>
      </c>
      <c r="AL1353" s="6">
        <f>AVERAGE(Feedback[[#This Row],[B &amp; TV]:[Gymm]])</f>
        <v>2</v>
      </c>
    </row>
    <row r="1354" spans="1:38" x14ac:dyDescent="0.3">
      <c r="A1354">
        <v>1353</v>
      </c>
      <c r="B1354" s="1">
        <v>44261</v>
      </c>
      <c r="C1354" s="1">
        <v>44282</v>
      </c>
      <c r="D1354" s="5">
        <f>INT(YEAR(Feedback[[#This Row],[Checkin Date]]))</f>
        <v>2021</v>
      </c>
      <c r="E1354" s="5" t="s">
        <v>2017</v>
      </c>
      <c r="F1354" s="5" t="str">
        <f>TEXT(Feedback[[#This Row],[Checkin Date]],"dddd")</f>
        <v>Saturday</v>
      </c>
      <c r="G1354" s="5" t="str">
        <f>IF(OR(Feedback[[#This Row],[Checkin Day]]="Monday",Feedback[[#This Row],[Checkin Day]]="Tuesday",Feedback[[#This Row],[Checkin Day]]="Wednesday",Feedback[[#This Row],[Checkin Day]]="Thursday"),"Weekdays","Weekends")</f>
        <v>Weekends</v>
      </c>
      <c r="H1354">
        <v>21</v>
      </c>
      <c r="I13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54" t="s">
        <v>1384</v>
      </c>
      <c r="K1354" t="s">
        <v>21</v>
      </c>
      <c r="L1354" s="1">
        <v>33335</v>
      </c>
      <c r="M1354" s="5">
        <f ca="1">DATEDIF(Feedback[[#This Row],[Date of Birth]],TODAY(),"Y")</f>
        <v>34</v>
      </c>
      <c r="N1354" t="s">
        <v>31</v>
      </c>
      <c r="O1354" t="s">
        <v>1993</v>
      </c>
      <c r="P1354">
        <v>4</v>
      </c>
      <c r="Q1354">
        <v>9</v>
      </c>
      <c r="R1354" t="s">
        <v>28</v>
      </c>
      <c r="S1354" t="s">
        <v>28</v>
      </c>
      <c r="T1354" t="s">
        <v>25</v>
      </c>
      <c r="U1354" t="s">
        <v>28</v>
      </c>
      <c r="V1354" t="s">
        <v>28</v>
      </c>
      <c r="W1354" t="s">
        <v>27</v>
      </c>
      <c r="X1354" t="s">
        <v>26</v>
      </c>
      <c r="Y1354" t="s">
        <v>25</v>
      </c>
      <c r="Z1354" s="6">
        <f>VLOOKUP(Feedback[[#This Row],[Staff attitude]],Rating_Range[],2,0)</f>
        <v>5</v>
      </c>
      <c r="AA1354" s="6">
        <f>VLOOKUP(Feedback[[#This Row],[Check-in Process]],Rating_Range[],2,0)</f>
        <v>5</v>
      </c>
      <c r="AB1354" s="6">
        <f>VLOOKUP(Feedback[[#This Row],[Room service]],Rating_Range[],2,0)</f>
        <v>4</v>
      </c>
      <c r="AC1354" s="6">
        <f>VLOOKUP(Feedback[[#This Row],[Room cleanliness]],Rating_Range[],2,0)</f>
        <v>5</v>
      </c>
      <c r="AD1354" s="6">
        <f>VLOOKUP(Feedback[[#This Row],[Food quality]],Rating_Range[],2,0)</f>
        <v>5</v>
      </c>
      <c r="AE1354" s="6">
        <f>VLOOKUP(Feedback[[#This Row],[Variety of food]],Rating_Range[],2,0)</f>
        <v>2</v>
      </c>
      <c r="AF1354" s="6">
        <f>VLOOKUP(Feedback[[#This Row],[Broadband &amp; TV]],Rating_Range[],2,0)</f>
        <v>1</v>
      </c>
      <c r="AG1354" s="6">
        <f>VLOOKUP(Feedback[[#This Row],[Gym]],Rating_Range[],2,0)</f>
        <v>4</v>
      </c>
      <c r="AH1354" s="6">
        <f>AVERAGE(Feedback[[#This Row],[S.A]:[Gymm]])</f>
        <v>3.875</v>
      </c>
      <c r="AI1354" s="6">
        <f>AVERAGE(Feedback[[#This Row],[S.A]:[C-I-P]])</f>
        <v>5</v>
      </c>
      <c r="AJ1354" s="6">
        <f>AVERAGE(Feedback[[#This Row],[RM_S]:[RM_C]])</f>
        <v>4.5</v>
      </c>
      <c r="AK1354" s="6">
        <f>AVERAGE(Feedback[[#This Row],[F_Q]:[Var_Food]])</f>
        <v>3.5</v>
      </c>
      <c r="AL1354" s="6">
        <f>AVERAGE(Feedback[[#This Row],[B &amp; TV]:[Gymm]])</f>
        <v>2.5</v>
      </c>
    </row>
    <row r="1355" spans="1:38" x14ac:dyDescent="0.3">
      <c r="A1355">
        <v>1354</v>
      </c>
      <c r="B1355" s="1">
        <v>44232</v>
      </c>
      <c r="C1355" s="1">
        <v>44250</v>
      </c>
      <c r="D1355" s="5">
        <f>INT(YEAR(Feedback[[#This Row],[Checkin Date]]))</f>
        <v>2021</v>
      </c>
      <c r="E1355" s="5" t="s">
        <v>2018</v>
      </c>
      <c r="F1355" s="5" t="str">
        <f>TEXT(Feedback[[#This Row],[Checkin Date]],"dddd")</f>
        <v>Friday</v>
      </c>
      <c r="G1355" s="5" t="str">
        <f>IF(OR(Feedback[[#This Row],[Checkin Day]]="Monday",Feedback[[#This Row],[Checkin Day]]="Tuesday",Feedback[[#This Row],[Checkin Day]]="Wednesday",Feedback[[#This Row],[Checkin Day]]="Thursday"),"Weekdays","Weekends")</f>
        <v>Weekends</v>
      </c>
      <c r="H1355">
        <v>18</v>
      </c>
      <c r="I13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55" t="s">
        <v>1385</v>
      </c>
      <c r="K1355" t="s">
        <v>37</v>
      </c>
      <c r="L1355" s="1">
        <v>28278</v>
      </c>
      <c r="M1355" s="5">
        <f ca="1">DATEDIF(Feedback[[#This Row],[Date of Birth]],TODAY(),"Y")</f>
        <v>48</v>
      </c>
      <c r="N1355" t="s">
        <v>22</v>
      </c>
      <c r="O1355" t="s">
        <v>23</v>
      </c>
      <c r="P1355">
        <v>5</v>
      </c>
      <c r="Q1355">
        <v>4</v>
      </c>
      <c r="R1355" t="s">
        <v>24</v>
      </c>
      <c r="S1355" t="s">
        <v>24</v>
      </c>
      <c r="T1355" t="s">
        <v>25</v>
      </c>
      <c r="U1355" t="s">
        <v>25</v>
      </c>
      <c r="V1355" t="s">
        <v>25</v>
      </c>
      <c r="W1355" t="s">
        <v>27</v>
      </c>
      <c r="X1355" t="s">
        <v>28</v>
      </c>
      <c r="Y1355" t="s">
        <v>24</v>
      </c>
      <c r="Z1355" s="6">
        <f>VLOOKUP(Feedback[[#This Row],[Staff attitude]],Rating_Range[],2,0)</f>
        <v>3</v>
      </c>
      <c r="AA1355" s="6">
        <f>VLOOKUP(Feedback[[#This Row],[Check-in Process]],Rating_Range[],2,0)</f>
        <v>3</v>
      </c>
      <c r="AB1355" s="6">
        <f>VLOOKUP(Feedback[[#This Row],[Room service]],Rating_Range[],2,0)</f>
        <v>4</v>
      </c>
      <c r="AC1355" s="6">
        <f>VLOOKUP(Feedback[[#This Row],[Room cleanliness]],Rating_Range[],2,0)</f>
        <v>4</v>
      </c>
      <c r="AD1355" s="6">
        <f>VLOOKUP(Feedback[[#This Row],[Food quality]],Rating_Range[],2,0)</f>
        <v>4</v>
      </c>
      <c r="AE1355" s="6">
        <f>VLOOKUP(Feedback[[#This Row],[Variety of food]],Rating_Range[],2,0)</f>
        <v>2</v>
      </c>
      <c r="AF1355" s="6">
        <f>VLOOKUP(Feedback[[#This Row],[Broadband &amp; TV]],Rating_Range[],2,0)</f>
        <v>5</v>
      </c>
      <c r="AG1355" s="6">
        <f>VLOOKUP(Feedback[[#This Row],[Gym]],Rating_Range[],2,0)</f>
        <v>3</v>
      </c>
      <c r="AH1355" s="6">
        <f>AVERAGE(Feedback[[#This Row],[S.A]:[Gymm]])</f>
        <v>3.5</v>
      </c>
      <c r="AI1355" s="6">
        <f>AVERAGE(Feedback[[#This Row],[S.A]:[C-I-P]])</f>
        <v>3</v>
      </c>
      <c r="AJ1355" s="6">
        <f>AVERAGE(Feedback[[#This Row],[RM_S]:[RM_C]])</f>
        <v>4</v>
      </c>
      <c r="AK1355" s="6">
        <f>AVERAGE(Feedback[[#This Row],[F_Q]:[Var_Food]])</f>
        <v>3</v>
      </c>
      <c r="AL1355" s="6">
        <f>AVERAGE(Feedback[[#This Row],[B &amp; TV]:[Gymm]])</f>
        <v>4</v>
      </c>
    </row>
    <row r="1356" spans="1:38" x14ac:dyDescent="0.3">
      <c r="A1356">
        <v>1355</v>
      </c>
      <c r="B1356" s="1">
        <v>43873</v>
      </c>
      <c r="C1356" s="1">
        <v>43880</v>
      </c>
      <c r="D1356" s="5">
        <f>INT(YEAR(Feedback[[#This Row],[Checkin Date]]))</f>
        <v>2020</v>
      </c>
      <c r="E1356" s="5" t="s">
        <v>2018</v>
      </c>
      <c r="F1356" s="5" t="str">
        <f>TEXT(Feedback[[#This Row],[Checkin Date]],"dddd")</f>
        <v>Wednesday</v>
      </c>
      <c r="G1356" s="5" t="str">
        <f>IF(OR(Feedback[[#This Row],[Checkin Day]]="Monday",Feedback[[#This Row],[Checkin Day]]="Tuesday",Feedback[[#This Row],[Checkin Day]]="Wednesday",Feedback[[#This Row],[Checkin Day]]="Thursday"),"Weekdays","Weekends")</f>
        <v>Weekdays</v>
      </c>
      <c r="H1356">
        <v>7</v>
      </c>
      <c r="I13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56" t="s">
        <v>1386</v>
      </c>
      <c r="K1356" t="s">
        <v>37</v>
      </c>
      <c r="L1356" s="1">
        <v>27899</v>
      </c>
      <c r="M1356" s="5">
        <f ca="1">DATEDIF(Feedback[[#This Row],[Date of Birth]],TODAY(),"Y")</f>
        <v>49</v>
      </c>
      <c r="N1356" t="s">
        <v>22</v>
      </c>
      <c r="O1356" t="s">
        <v>23</v>
      </c>
      <c r="P1356">
        <v>5</v>
      </c>
      <c r="Q1356">
        <v>3</v>
      </c>
      <c r="R1356" t="s">
        <v>25</v>
      </c>
      <c r="S1356" t="s">
        <v>27</v>
      </c>
      <c r="T1356" t="s">
        <v>24</v>
      </c>
      <c r="U1356" t="s">
        <v>25</v>
      </c>
      <c r="V1356" t="s">
        <v>24</v>
      </c>
      <c r="W1356" t="s">
        <v>26</v>
      </c>
      <c r="X1356" t="s">
        <v>26</v>
      </c>
      <c r="Y1356" t="s">
        <v>25</v>
      </c>
      <c r="Z1356" s="6">
        <f>VLOOKUP(Feedback[[#This Row],[Staff attitude]],Rating_Range[],2,0)</f>
        <v>4</v>
      </c>
      <c r="AA1356" s="6">
        <f>VLOOKUP(Feedback[[#This Row],[Check-in Process]],Rating_Range[],2,0)</f>
        <v>2</v>
      </c>
      <c r="AB1356" s="6">
        <f>VLOOKUP(Feedback[[#This Row],[Room service]],Rating_Range[],2,0)</f>
        <v>3</v>
      </c>
      <c r="AC1356" s="6">
        <f>VLOOKUP(Feedback[[#This Row],[Room cleanliness]],Rating_Range[],2,0)</f>
        <v>4</v>
      </c>
      <c r="AD1356" s="6">
        <f>VLOOKUP(Feedback[[#This Row],[Food quality]],Rating_Range[],2,0)</f>
        <v>3</v>
      </c>
      <c r="AE1356" s="6">
        <f>VLOOKUP(Feedback[[#This Row],[Variety of food]],Rating_Range[],2,0)</f>
        <v>1</v>
      </c>
      <c r="AF1356" s="6">
        <f>VLOOKUP(Feedback[[#This Row],[Broadband &amp; TV]],Rating_Range[],2,0)</f>
        <v>1</v>
      </c>
      <c r="AG1356" s="6">
        <f>VLOOKUP(Feedback[[#This Row],[Gym]],Rating_Range[],2,0)</f>
        <v>4</v>
      </c>
      <c r="AH1356" s="6">
        <f>AVERAGE(Feedback[[#This Row],[S.A]:[Gymm]])</f>
        <v>2.75</v>
      </c>
      <c r="AI1356" s="6">
        <f>AVERAGE(Feedback[[#This Row],[S.A]:[C-I-P]])</f>
        <v>3</v>
      </c>
      <c r="AJ1356" s="6">
        <f>AVERAGE(Feedback[[#This Row],[RM_S]:[RM_C]])</f>
        <v>3.5</v>
      </c>
      <c r="AK1356" s="6">
        <f>AVERAGE(Feedback[[#This Row],[F_Q]:[Var_Food]])</f>
        <v>2</v>
      </c>
      <c r="AL1356" s="6">
        <f>AVERAGE(Feedback[[#This Row],[B &amp; TV]:[Gymm]])</f>
        <v>2.5</v>
      </c>
    </row>
    <row r="1357" spans="1:38" x14ac:dyDescent="0.3">
      <c r="A1357">
        <v>1356</v>
      </c>
      <c r="B1357" s="1">
        <v>44327</v>
      </c>
      <c r="C1357" s="1">
        <v>44354</v>
      </c>
      <c r="D1357" s="5">
        <f>INT(YEAR(Feedback[[#This Row],[Checkin Date]]))</f>
        <v>2021</v>
      </c>
      <c r="E1357" s="5" t="s">
        <v>2011</v>
      </c>
      <c r="F1357" s="5" t="str">
        <f>TEXT(Feedback[[#This Row],[Checkin Date]],"dddd")</f>
        <v>Tuesday</v>
      </c>
      <c r="G1357" s="5" t="str">
        <f>IF(OR(Feedback[[#This Row],[Checkin Day]]="Monday",Feedback[[#This Row],[Checkin Day]]="Tuesday",Feedback[[#This Row],[Checkin Day]]="Wednesday",Feedback[[#This Row],[Checkin Day]]="Thursday"),"Weekdays","Weekends")</f>
        <v>Weekdays</v>
      </c>
      <c r="H1357">
        <v>27</v>
      </c>
      <c r="I13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57" t="s">
        <v>1387</v>
      </c>
      <c r="K1357" t="s">
        <v>37</v>
      </c>
      <c r="L1357" s="1">
        <v>22611</v>
      </c>
      <c r="M1357" s="5">
        <f ca="1">DATEDIF(Feedback[[#This Row],[Date of Birth]],TODAY(),"Y")</f>
        <v>63</v>
      </c>
      <c r="N1357" t="s">
        <v>53</v>
      </c>
      <c r="O1357" t="s">
        <v>1993</v>
      </c>
      <c r="P1357">
        <v>5</v>
      </c>
      <c r="Q1357">
        <v>3</v>
      </c>
      <c r="R1357" t="s">
        <v>27</v>
      </c>
      <c r="S1357" t="s">
        <v>27</v>
      </c>
      <c r="T1357" t="s">
        <v>27</v>
      </c>
      <c r="U1357" t="s">
        <v>24</v>
      </c>
      <c r="V1357" t="s">
        <v>26</v>
      </c>
      <c r="W1357" t="s">
        <v>27</v>
      </c>
      <c r="X1357" t="s">
        <v>25</v>
      </c>
      <c r="Y1357" t="s">
        <v>26</v>
      </c>
      <c r="Z1357" s="6">
        <f>VLOOKUP(Feedback[[#This Row],[Staff attitude]],Rating_Range[],2,0)</f>
        <v>2</v>
      </c>
      <c r="AA1357" s="6">
        <f>VLOOKUP(Feedback[[#This Row],[Check-in Process]],Rating_Range[],2,0)</f>
        <v>2</v>
      </c>
      <c r="AB1357" s="6">
        <f>VLOOKUP(Feedback[[#This Row],[Room service]],Rating_Range[],2,0)</f>
        <v>2</v>
      </c>
      <c r="AC1357" s="6">
        <f>VLOOKUP(Feedback[[#This Row],[Room cleanliness]],Rating_Range[],2,0)</f>
        <v>3</v>
      </c>
      <c r="AD1357" s="6">
        <f>VLOOKUP(Feedback[[#This Row],[Food quality]],Rating_Range[],2,0)</f>
        <v>1</v>
      </c>
      <c r="AE1357" s="6">
        <f>VLOOKUP(Feedback[[#This Row],[Variety of food]],Rating_Range[],2,0)</f>
        <v>2</v>
      </c>
      <c r="AF1357" s="6">
        <f>VLOOKUP(Feedback[[#This Row],[Broadband &amp; TV]],Rating_Range[],2,0)</f>
        <v>4</v>
      </c>
      <c r="AG1357" s="6">
        <f>VLOOKUP(Feedback[[#This Row],[Gym]],Rating_Range[],2,0)</f>
        <v>1</v>
      </c>
      <c r="AH1357" s="6">
        <f>AVERAGE(Feedback[[#This Row],[S.A]:[Gymm]])</f>
        <v>2.125</v>
      </c>
      <c r="AI1357" s="6">
        <f>AVERAGE(Feedback[[#This Row],[S.A]:[C-I-P]])</f>
        <v>2</v>
      </c>
      <c r="AJ1357" s="6">
        <f>AVERAGE(Feedback[[#This Row],[RM_S]:[RM_C]])</f>
        <v>2.5</v>
      </c>
      <c r="AK1357" s="6">
        <f>AVERAGE(Feedback[[#This Row],[F_Q]:[Var_Food]])</f>
        <v>1.5</v>
      </c>
      <c r="AL1357" s="6">
        <f>AVERAGE(Feedback[[#This Row],[B &amp; TV]:[Gymm]])</f>
        <v>2.5</v>
      </c>
    </row>
    <row r="1358" spans="1:38" x14ac:dyDescent="0.3">
      <c r="A1358">
        <v>1357</v>
      </c>
      <c r="B1358" s="1">
        <v>44567</v>
      </c>
      <c r="C1358" s="1">
        <v>44569</v>
      </c>
      <c r="D1358" s="5">
        <f>INT(YEAR(Feedback[[#This Row],[Checkin Date]]))</f>
        <v>2022</v>
      </c>
      <c r="E1358" s="5" t="s">
        <v>2014</v>
      </c>
      <c r="F1358" s="5" t="str">
        <f>TEXT(Feedback[[#This Row],[Checkin Date]],"dddd")</f>
        <v>Thursday</v>
      </c>
      <c r="G1358" s="5" t="str">
        <f>IF(OR(Feedback[[#This Row],[Checkin Day]]="Monday",Feedback[[#This Row],[Checkin Day]]="Tuesday",Feedback[[#This Row],[Checkin Day]]="Wednesday",Feedback[[#This Row],[Checkin Day]]="Thursday"),"Weekdays","Weekends")</f>
        <v>Weekdays</v>
      </c>
      <c r="H1358">
        <v>2</v>
      </c>
      <c r="I13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58" t="s">
        <v>1388</v>
      </c>
      <c r="K1358" t="s">
        <v>21</v>
      </c>
      <c r="L1358" s="1">
        <v>26041</v>
      </c>
      <c r="M1358" s="5">
        <f ca="1">DATEDIF(Feedback[[#This Row],[Date of Birth]],TODAY(),"Y")</f>
        <v>54</v>
      </c>
      <c r="N1358" t="s">
        <v>31</v>
      </c>
      <c r="O1358" t="s">
        <v>1995</v>
      </c>
      <c r="P1358">
        <v>5</v>
      </c>
      <c r="Q1358">
        <v>9</v>
      </c>
      <c r="R1358" t="s">
        <v>28</v>
      </c>
      <c r="S1358" t="s">
        <v>28</v>
      </c>
      <c r="T1358" t="s">
        <v>25</v>
      </c>
      <c r="U1358" t="s">
        <v>25</v>
      </c>
      <c r="V1358" t="s">
        <v>28</v>
      </c>
      <c r="W1358" t="s">
        <v>26</v>
      </c>
      <c r="X1358" t="s">
        <v>26</v>
      </c>
      <c r="Y1358" t="s">
        <v>28</v>
      </c>
      <c r="Z1358" s="6">
        <f>VLOOKUP(Feedback[[#This Row],[Staff attitude]],Rating_Range[],2,0)</f>
        <v>5</v>
      </c>
      <c r="AA1358" s="6">
        <f>VLOOKUP(Feedback[[#This Row],[Check-in Process]],Rating_Range[],2,0)</f>
        <v>5</v>
      </c>
      <c r="AB1358" s="6">
        <f>VLOOKUP(Feedback[[#This Row],[Room service]],Rating_Range[],2,0)</f>
        <v>4</v>
      </c>
      <c r="AC1358" s="6">
        <f>VLOOKUP(Feedback[[#This Row],[Room cleanliness]],Rating_Range[],2,0)</f>
        <v>4</v>
      </c>
      <c r="AD1358" s="6">
        <f>VLOOKUP(Feedback[[#This Row],[Food quality]],Rating_Range[],2,0)</f>
        <v>5</v>
      </c>
      <c r="AE1358" s="6">
        <f>VLOOKUP(Feedback[[#This Row],[Variety of food]],Rating_Range[],2,0)</f>
        <v>1</v>
      </c>
      <c r="AF1358" s="6">
        <f>VLOOKUP(Feedback[[#This Row],[Broadband &amp; TV]],Rating_Range[],2,0)</f>
        <v>1</v>
      </c>
      <c r="AG1358" s="6">
        <f>VLOOKUP(Feedback[[#This Row],[Gym]],Rating_Range[],2,0)</f>
        <v>5</v>
      </c>
      <c r="AH1358" s="6">
        <f>AVERAGE(Feedback[[#This Row],[S.A]:[Gymm]])</f>
        <v>3.75</v>
      </c>
      <c r="AI1358" s="6">
        <f>AVERAGE(Feedback[[#This Row],[S.A]:[C-I-P]])</f>
        <v>5</v>
      </c>
      <c r="AJ1358" s="6">
        <f>AVERAGE(Feedback[[#This Row],[RM_S]:[RM_C]])</f>
        <v>4</v>
      </c>
      <c r="AK1358" s="6">
        <f>AVERAGE(Feedback[[#This Row],[F_Q]:[Var_Food]])</f>
        <v>3</v>
      </c>
      <c r="AL1358" s="6">
        <f>AVERAGE(Feedback[[#This Row],[B &amp; TV]:[Gymm]])</f>
        <v>3</v>
      </c>
    </row>
    <row r="1359" spans="1:38" x14ac:dyDescent="0.3">
      <c r="A1359">
        <v>1358</v>
      </c>
      <c r="B1359" s="1">
        <v>43959</v>
      </c>
      <c r="C1359" s="1">
        <v>43988</v>
      </c>
      <c r="D1359" s="5">
        <f>INT(YEAR(Feedback[[#This Row],[Checkin Date]]))</f>
        <v>2020</v>
      </c>
      <c r="E1359" s="5" t="s">
        <v>2011</v>
      </c>
      <c r="F1359" s="5" t="str">
        <f>TEXT(Feedback[[#This Row],[Checkin Date]],"dddd")</f>
        <v>Friday</v>
      </c>
      <c r="G1359" s="5" t="str">
        <f>IF(OR(Feedback[[#This Row],[Checkin Day]]="Monday",Feedback[[#This Row],[Checkin Day]]="Tuesday",Feedback[[#This Row],[Checkin Day]]="Wednesday",Feedback[[#This Row],[Checkin Day]]="Thursday"),"Weekdays","Weekends")</f>
        <v>Weekends</v>
      </c>
      <c r="H1359">
        <v>29</v>
      </c>
      <c r="I13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59" t="s">
        <v>1389</v>
      </c>
      <c r="K1359" t="s">
        <v>37</v>
      </c>
      <c r="L1359" s="1">
        <v>37308</v>
      </c>
      <c r="M1359" s="5">
        <f ca="1">DATEDIF(Feedback[[#This Row],[Date of Birth]],TODAY(),"Y")</f>
        <v>23</v>
      </c>
      <c r="N1359" t="s">
        <v>22</v>
      </c>
      <c r="O1359" t="s">
        <v>23</v>
      </c>
      <c r="P1359">
        <v>3</v>
      </c>
      <c r="Q1359">
        <v>6</v>
      </c>
      <c r="R1359" t="s">
        <v>25</v>
      </c>
      <c r="S1359" t="s">
        <v>28</v>
      </c>
      <c r="T1359" t="s">
        <v>25</v>
      </c>
      <c r="U1359" t="s">
        <v>24</v>
      </c>
      <c r="V1359" t="s">
        <v>27</v>
      </c>
      <c r="W1359" t="s">
        <v>27</v>
      </c>
      <c r="X1359" t="s">
        <v>24</v>
      </c>
      <c r="Y1359" t="s">
        <v>28</v>
      </c>
      <c r="Z1359" s="6">
        <f>VLOOKUP(Feedback[[#This Row],[Staff attitude]],Rating_Range[],2,0)</f>
        <v>4</v>
      </c>
      <c r="AA1359" s="6">
        <f>VLOOKUP(Feedback[[#This Row],[Check-in Process]],Rating_Range[],2,0)</f>
        <v>5</v>
      </c>
      <c r="AB1359" s="6">
        <f>VLOOKUP(Feedback[[#This Row],[Room service]],Rating_Range[],2,0)</f>
        <v>4</v>
      </c>
      <c r="AC1359" s="6">
        <f>VLOOKUP(Feedback[[#This Row],[Room cleanliness]],Rating_Range[],2,0)</f>
        <v>3</v>
      </c>
      <c r="AD1359" s="6">
        <f>VLOOKUP(Feedback[[#This Row],[Food quality]],Rating_Range[],2,0)</f>
        <v>2</v>
      </c>
      <c r="AE1359" s="6">
        <f>VLOOKUP(Feedback[[#This Row],[Variety of food]],Rating_Range[],2,0)</f>
        <v>2</v>
      </c>
      <c r="AF1359" s="6">
        <f>VLOOKUP(Feedback[[#This Row],[Broadband &amp; TV]],Rating_Range[],2,0)</f>
        <v>3</v>
      </c>
      <c r="AG1359" s="6">
        <f>VLOOKUP(Feedback[[#This Row],[Gym]],Rating_Range[],2,0)</f>
        <v>5</v>
      </c>
      <c r="AH1359" s="6">
        <f>AVERAGE(Feedback[[#This Row],[S.A]:[Gymm]])</f>
        <v>3.5</v>
      </c>
      <c r="AI1359" s="6">
        <f>AVERAGE(Feedback[[#This Row],[S.A]:[C-I-P]])</f>
        <v>4.5</v>
      </c>
      <c r="AJ1359" s="6">
        <f>AVERAGE(Feedback[[#This Row],[RM_S]:[RM_C]])</f>
        <v>3.5</v>
      </c>
      <c r="AK1359" s="6">
        <f>AVERAGE(Feedback[[#This Row],[F_Q]:[Var_Food]])</f>
        <v>2</v>
      </c>
      <c r="AL1359" s="6">
        <f>AVERAGE(Feedback[[#This Row],[B &amp; TV]:[Gymm]])</f>
        <v>4</v>
      </c>
    </row>
    <row r="1360" spans="1:38" x14ac:dyDescent="0.3">
      <c r="A1360">
        <v>1359</v>
      </c>
      <c r="B1360" s="1">
        <v>43834</v>
      </c>
      <c r="C1360" s="1">
        <v>43838</v>
      </c>
      <c r="D1360" s="5">
        <f>INT(YEAR(Feedback[[#This Row],[Checkin Date]]))</f>
        <v>2020</v>
      </c>
      <c r="E1360" s="5" t="s">
        <v>2014</v>
      </c>
      <c r="F1360" s="5" t="str">
        <f>TEXT(Feedback[[#This Row],[Checkin Date]],"dddd")</f>
        <v>Saturday</v>
      </c>
      <c r="G1360" s="5" t="str">
        <f>IF(OR(Feedback[[#This Row],[Checkin Day]]="Monday",Feedback[[#This Row],[Checkin Day]]="Tuesday",Feedback[[#This Row],[Checkin Day]]="Wednesday",Feedback[[#This Row],[Checkin Day]]="Thursday"),"Weekdays","Weekends")</f>
        <v>Weekends</v>
      </c>
      <c r="H1360">
        <v>4</v>
      </c>
      <c r="I13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60" t="s">
        <v>1390</v>
      </c>
      <c r="K1360" t="s">
        <v>37</v>
      </c>
      <c r="L1360" s="1">
        <v>27260</v>
      </c>
      <c r="M1360" s="5">
        <f ca="1">DATEDIF(Feedback[[#This Row],[Date of Birth]],TODAY(),"Y")</f>
        <v>50</v>
      </c>
      <c r="N1360" t="s">
        <v>31</v>
      </c>
      <c r="O1360" t="s">
        <v>1992</v>
      </c>
      <c r="P1360">
        <v>4</v>
      </c>
      <c r="Q1360">
        <v>9</v>
      </c>
      <c r="R1360" t="s">
        <v>28</v>
      </c>
      <c r="S1360" t="s">
        <v>28</v>
      </c>
      <c r="T1360" t="s">
        <v>25</v>
      </c>
      <c r="U1360" t="s">
        <v>26</v>
      </c>
      <c r="V1360" t="s">
        <v>26</v>
      </c>
      <c r="W1360" t="s">
        <v>26</v>
      </c>
      <c r="X1360" t="s">
        <v>28</v>
      </c>
      <c r="Y1360" t="s">
        <v>28</v>
      </c>
      <c r="Z1360" s="6">
        <f>VLOOKUP(Feedback[[#This Row],[Staff attitude]],Rating_Range[],2,0)</f>
        <v>5</v>
      </c>
      <c r="AA1360" s="6">
        <f>VLOOKUP(Feedback[[#This Row],[Check-in Process]],Rating_Range[],2,0)</f>
        <v>5</v>
      </c>
      <c r="AB1360" s="6">
        <f>VLOOKUP(Feedback[[#This Row],[Room service]],Rating_Range[],2,0)</f>
        <v>4</v>
      </c>
      <c r="AC1360" s="6">
        <f>VLOOKUP(Feedback[[#This Row],[Room cleanliness]],Rating_Range[],2,0)</f>
        <v>1</v>
      </c>
      <c r="AD1360" s="6">
        <f>VLOOKUP(Feedback[[#This Row],[Food quality]],Rating_Range[],2,0)</f>
        <v>1</v>
      </c>
      <c r="AE1360" s="6">
        <f>VLOOKUP(Feedback[[#This Row],[Variety of food]],Rating_Range[],2,0)</f>
        <v>1</v>
      </c>
      <c r="AF1360" s="6">
        <f>VLOOKUP(Feedback[[#This Row],[Broadband &amp; TV]],Rating_Range[],2,0)</f>
        <v>5</v>
      </c>
      <c r="AG1360" s="6">
        <f>VLOOKUP(Feedback[[#This Row],[Gym]],Rating_Range[],2,0)</f>
        <v>5</v>
      </c>
      <c r="AH1360" s="6">
        <f>AVERAGE(Feedback[[#This Row],[S.A]:[Gymm]])</f>
        <v>3.375</v>
      </c>
      <c r="AI1360" s="6">
        <f>AVERAGE(Feedback[[#This Row],[S.A]:[C-I-P]])</f>
        <v>5</v>
      </c>
      <c r="AJ1360" s="6">
        <f>AVERAGE(Feedback[[#This Row],[RM_S]:[RM_C]])</f>
        <v>2.5</v>
      </c>
      <c r="AK1360" s="6">
        <f>AVERAGE(Feedback[[#This Row],[F_Q]:[Var_Food]])</f>
        <v>1</v>
      </c>
      <c r="AL1360" s="6">
        <f>AVERAGE(Feedback[[#This Row],[B &amp; TV]:[Gymm]])</f>
        <v>5</v>
      </c>
    </row>
    <row r="1361" spans="1:38" x14ac:dyDescent="0.3">
      <c r="A1361">
        <v>1360</v>
      </c>
      <c r="B1361" s="1">
        <v>43920</v>
      </c>
      <c r="C1361" s="1">
        <v>43947</v>
      </c>
      <c r="D1361" s="5">
        <f>INT(YEAR(Feedback[[#This Row],[Checkin Date]]))</f>
        <v>2020</v>
      </c>
      <c r="E1361" s="5" t="s">
        <v>2017</v>
      </c>
      <c r="F1361" s="5" t="str">
        <f>TEXT(Feedback[[#This Row],[Checkin Date]],"dddd")</f>
        <v>Monday</v>
      </c>
      <c r="G1361" s="5" t="str">
        <f>IF(OR(Feedback[[#This Row],[Checkin Day]]="Monday",Feedback[[#This Row],[Checkin Day]]="Tuesday",Feedback[[#This Row],[Checkin Day]]="Wednesday",Feedback[[#This Row],[Checkin Day]]="Thursday"),"Weekdays","Weekends")</f>
        <v>Weekdays</v>
      </c>
      <c r="H1361">
        <v>27</v>
      </c>
      <c r="I13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61" t="s">
        <v>1391</v>
      </c>
      <c r="K1361" t="s">
        <v>21</v>
      </c>
      <c r="L1361" s="1">
        <v>28349</v>
      </c>
      <c r="M1361" s="5">
        <f ca="1">DATEDIF(Feedback[[#This Row],[Date of Birth]],TODAY(),"Y")</f>
        <v>47</v>
      </c>
      <c r="N1361" t="s">
        <v>53</v>
      </c>
      <c r="O1361" t="s">
        <v>1995</v>
      </c>
      <c r="P1361">
        <v>4</v>
      </c>
      <c r="Q1361">
        <v>7</v>
      </c>
      <c r="R1361" t="s">
        <v>24</v>
      </c>
      <c r="S1361" t="s">
        <v>28</v>
      </c>
      <c r="T1361" t="s">
        <v>24</v>
      </c>
      <c r="U1361" t="s">
        <v>26</v>
      </c>
      <c r="V1361" t="s">
        <v>25</v>
      </c>
      <c r="W1361" t="s">
        <v>27</v>
      </c>
      <c r="X1361" t="s">
        <v>28</v>
      </c>
      <c r="Y1361" t="s">
        <v>25</v>
      </c>
      <c r="Z1361" s="6">
        <f>VLOOKUP(Feedback[[#This Row],[Staff attitude]],Rating_Range[],2,0)</f>
        <v>3</v>
      </c>
      <c r="AA1361" s="6">
        <f>VLOOKUP(Feedback[[#This Row],[Check-in Process]],Rating_Range[],2,0)</f>
        <v>5</v>
      </c>
      <c r="AB1361" s="6">
        <f>VLOOKUP(Feedback[[#This Row],[Room service]],Rating_Range[],2,0)</f>
        <v>3</v>
      </c>
      <c r="AC1361" s="6">
        <f>VLOOKUP(Feedback[[#This Row],[Room cleanliness]],Rating_Range[],2,0)</f>
        <v>1</v>
      </c>
      <c r="AD1361" s="6">
        <f>VLOOKUP(Feedback[[#This Row],[Food quality]],Rating_Range[],2,0)</f>
        <v>4</v>
      </c>
      <c r="AE1361" s="6">
        <f>VLOOKUP(Feedback[[#This Row],[Variety of food]],Rating_Range[],2,0)</f>
        <v>2</v>
      </c>
      <c r="AF1361" s="6">
        <f>VLOOKUP(Feedback[[#This Row],[Broadband &amp; TV]],Rating_Range[],2,0)</f>
        <v>5</v>
      </c>
      <c r="AG1361" s="6">
        <f>VLOOKUP(Feedback[[#This Row],[Gym]],Rating_Range[],2,0)</f>
        <v>4</v>
      </c>
      <c r="AH1361" s="6">
        <f>AVERAGE(Feedback[[#This Row],[S.A]:[Gymm]])</f>
        <v>3.375</v>
      </c>
      <c r="AI1361" s="6">
        <f>AVERAGE(Feedback[[#This Row],[S.A]:[C-I-P]])</f>
        <v>4</v>
      </c>
      <c r="AJ1361" s="6">
        <f>AVERAGE(Feedback[[#This Row],[RM_S]:[RM_C]])</f>
        <v>2</v>
      </c>
      <c r="AK1361" s="6">
        <f>AVERAGE(Feedback[[#This Row],[F_Q]:[Var_Food]])</f>
        <v>3</v>
      </c>
      <c r="AL1361" s="6">
        <f>AVERAGE(Feedback[[#This Row],[B &amp; TV]:[Gymm]])</f>
        <v>4.5</v>
      </c>
    </row>
    <row r="1362" spans="1:38" x14ac:dyDescent="0.3">
      <c r="A1362">
        <v>1361</v>
      </c>
      <c r="B1362" s="1">
        <v>44153</v>
      </c>
      <c r="C1362" s="1">
        <v>44179</v>
      </c>
      <c r="D1362" s="5">
        <f>INT(YEAR(Feedback[[#This Row],[Checkin Date]]))</f>
        <v>2020</v>
      </c>
      <c r="E1362" s="5" t="s">
        <v>2015</v>
      </c>
      <c r="F1362" s="5" t="str">
        <f>TEXT(Feedback[[#This Row],[Checkin Date]],"dddd")</f>
        <v>Wednesday</v>
      </c>
      <c r="G1362" s="5" t="str">
        <f>IF(OR(Feedback[[#This Row],[Checkin Day]]="Monday",Feedback[[#This Row],[Checkin Day]]="Tuesday",Feedback[[#This Row],[Checkin Day]]="Wednesday",Feedback[[#This Row],[Checkin Day]]="Thursday"),"Weekdays","Weekends")</f>
        <v>Weekdays</v>
      </c>
      <c r="H1362">
        <v>26</v>
      </c>
      <c r="I13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62" t="s">
        <v>1392</v>
      </c>
      <c r="K1362" t="s">
        <v>21</v>
      </c>
      <c r="L1362" s="1">
        <v>34177</v>
      </c>
      <c r="M1362" s="5">
        <f ca="1">DATEDIF(Feedback[[#This Row],[Date of Birth]],TODAY(),"Y")</f>
        <v>31</v>
      </c>
      <c r="N1362" t="s">
        <v>22</v>
      </c>
      <c r="O1362" t="s">
        <v>23</v>
      </c>
      <c r="P1362">
        <v>5</v>
      </c>
      <c r="Q1362">
        <v>9</v>
      </c>
      <c r="R1362" t="s">
        <v>26</v>
      </c>
      <c r="S1362" t="s">
        <v>24</v>
      </c>
      <c r="T1362" t="s">
        <v>24</v>
      </c>
      <c r="U1362" t="s">
        <v>25</v>
      </c>
      <c r="V1362" t="s">
        <v>25</v>
      </c>
      <c r="W1362" t="s">
        <v>26</v>
      </c>
      <c r="X1362" t="s">
        <v>26</v>
      </c>
      <c r="Y1362" t="s">
        <v>25</v>
      </c>
      <c r="Z1362" s="6">
        <f>VLOOKUP(Feedback[[#This Row],[Staff attitude]],Rating_Range[],2,0)</f>
        <v>1</v>
      </c>
      <c r="AA1362" s="6">
        <f>VLOOKUP(Feedback[[#This Row],[Check-in Process]],Rating_Range[],2,0)</f>
        <v>3</v>
      </c>
      <c r="AB1362" s="6">
        <f>VLOOKUP(Feedback[[#This Row],[Room service]],Rating_Range[],2,0)</f>
        <v>3</v>
      </c>
      <c r="AC1362" s="6">
        <f>VLOOKUP(Feedback[[#This Row],[Room cleanliness]],Rating_Range[],2,0)</f>
        <v>4</v>
      </c>
      <c r="AD1362" s="6">
        <f>VLOOKUP(Feedback[[#This Row],[Food quality]],Rating_Range[],2,0)</f>
        <v>4</v>
      </c>
      <c r="AE1362" s="6">
        <f>VLOOKUP(Feedback[[#This Row],[Variety of food]],Rating_Range[],2,0)</f>
        <v>1</v>
      </c>
      <c r="AF1362" s="6">
        <f>VLOOKUP(Feedback[[#This Row],[Broadband &amp; TV]],Rating_Range[],2,0)</f>
        <v>1</v>
      </c>
      <c r="AG1362" s="6">
        <f>VLOOKUP(Feedback[[#This Row],[Gym]],Rating_Range[],2,0)</f>
        <v>4</v>
      </c>
      <c r="AH1362" s="6">
        <f>AVERAGE(Feedback[[#This Row],[S.A]:[Gymm]])</f>
        <v>2.625</v>
      </c>
      <c r="AI1362" s="6">
        <f>AVERAGE(Feedback[[#This Row],[S.A]:[C-I-P]])</f>
        <v>2</v>
      </c>
      <c r="AJ1362" s="6">
        <f>AVERAGE(Feedback[[#This Row],[RM_S]:[RM_C]])</f>
        <v>3.5</v>
      </c>
      <c r="AK1362" s="6">
        <f>AVERAGE(Feedback[[#This Row],[F_Q]:[Var_Food]])</f>
        <v>2.5</v>
      </c>
      <c r="AL1362" s="6">
        <f>AVERAGE(Feedback[[#This Row],[B &amp; TV]:[Gymm]])</f>
        <v>2.5</v>
      </c>
    </row>
    <row r="1363" spans="1:38" x14ac:dyDescent="0.3">
      <c r="A1363">
        <v>1362</v>
      </c>
      <c r="B1363" s="1">
        <v>43834</v>
      </c>
      <c r="C1363" s="1">
        <v>43855</v>
      </c>
      <c r="D1363" s="5">
        <f>INT(YEAR(Feedback[[#This Row],[Checkin Date]]))</f>
        <v>2020</v>
      </c>
      <c r="E1363" s="5" t="s">
        <v>2014</v>
      </c>
      <c r="F1363" s="5" t="str">
        <f>TEXT(Feedback[[#This Row],[Checkin Date]],"dddd")</f>
        <v>Saturday</v>
      </c>
      <c r="G1363" s="5" t="str">
        <f>IF(OR(Feedback[[#This Row],[Checkin Day]]="Monday",Feedback[[#This Row],[Checkin Day]]="Tuesday",Feedback[[#This Row],[Checkin Day]]="Wednesday",Feedback[[#This Row],[Checkin Day]]="Thursday"),"Weekdays","Weekends")</f>
        <v>Weekends</v>
      </c>
      <c r="H1363">
        <v>21</v>
      </c>
      <c r="I13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63" t="s">
        <v>1393</v>
      </c>
      <c r="K1363" t="s">
        <v>21</v>
      </c>
      <c r="L1363" s="1">
        <v>20707</v>
      </c>
      <c r="M1363" s="5">
        <f ca="1">DATEDIF(Feedback[[#This Row],[Date of Birth]],TODAY(),"Y")</f>
        <v>68</v>
      </c>
      <c r="N1363" t="s">
        <v>31</v>
      </c>
      <c r="O1363" t="s">
        <v>1991</v>
      </c>
      <c r="P1363">
        <v>3</v>
      </c>
      <c r="Q1363">
        <v>9</v>
      </c>
      <c r="R1363" t="s">
        <v>28</v>
      </c>
      <c r="S1363" t="s">
        <v>25</v>
      </c>
      <c r="T1363" t="s">
        <v>24</v>
      </c>
      <c r="U1363" t="s">
        <v>26</v>
      </c>
      <c r="V1363" t="s">
        <v>27</v>
      </c>
      <c r="W1363" t="s">
        <v>27</v>
      </c>
      <c r="X1363" t="s">
        <v>26</v>
      </c>
      <c r="Y1363" t="s">
        <v>25</v>
      </c>
      <c r="Z1363" s="6">
        <f>VLOOKUP(Feedback[[#This Row],[Staff attitude]],Rating_Range[],2,0)</f>
        <v>5</v>
      </c>
      <c r="AA1363" s="6">
        <f>VLOOKUP(Feedback[[#This Row],[Check-in Process]],Rating_Range[],2,0)</f>
        <v>4</v>
      </c>
      <c r="AB1363" s="6">
        <f>VLOOKUP(Feedback[[#This Row],[Room service]],Rating_Range[],2,0)</f>
        <v>3</v>
      </c>
      <c r="AC1363" s="6">
        <f>VLOOKUP(Feedback[[#This Row],[Room cleanliness]],Rating_Range[],2,0)</f>
        <v>1</v>
      </c>
      <c r="AD1363" s="6">
        <f>VLOOKUP(Feedback[[#This Row],[Food quality]],Rating_Range[],2,0)</f>
        <v>2</v>
      </c>
      <c r="AE1363" s="6">
        <f>VLOOKUP(Feedback[[#This Row],[Variety of food]],Rating_Range[],2,0)</f>
        <v>2</v>
      </c>
      <c r="AF1363" s="6">
        <f>VLOOKUP(Feedback[[#This Row],[Broadband &amp; TV]],Rating_Range[],2,0)</f>
        <v>1</v>
      </c>
      <c r="AG1363" s="6">
        <f>VLOOKUP(Feedback[[#This Row],[Gym]],Rating_Range[],2,0)</f>
        <v>4</v>
      </c>
      <c r="AH1363" s="6">
        <f>AVERAGE(Feedback[[#This Row],[S.A]:[Gymm]])</f>
        <v>2.75</v>
      </c>
      <c r="AI1363" s="6">
        <f>AVERAGE(Feedback[[#This Row],[S.A]:[C-I-P]])</f>
        <v>4.5</v>
      </c>
      <c r="AJ1363" s="6">
        <f>AVERAGE(Feedback[[#This Row],[RM_S]:[RM_C]])</f>
        <v>2</v>
      </c>
      <c r="AK1363" s="6">
        <f>AVERAGE(Feedback[[#This Row],[F_Q]:[Var_Food]])</f>
        <v>2</v>
      </c>
      <c r="AL1363" s="6">
        <f>AVERAGE(Feedback[[#This Row],[B &amp; TV]:[Gymm]])</f>
        <v>2.5</v>
      </c>
    </row>
    <row r="1364" spans="1:38" x14ac:dyDescent="0.3">
      <c r="A1364">
        <v>1363</v>
      </c>
      <c r="B1364" s="1">
        <v>43996</v>
      </c>
      <c r="C1364" s="1">
        <v>44007</v>
      </c>
      <c r="D1364" s="5">
        <f>INT(YEAR(Feedback[[#This Row],[Checkin Date]]))</f>
        <v>2020</v>
      </c>
      <c r="E1364" s="5" t="s">
        <v>2009</v>
      </c>
      <c r="F1364" s="5" t="str">
        <f>TEXT(Feedback[[#This Row],[Checkin Date]],"dddd")</f>
        <v>Sunday</v>
      </c>
      <c r="G1364" s="5" t="str">
        <f>IF(OR(Feedback[[#This Row],[Checkin Day]]="Monday",Feedback[[#This Row],[Checkin Day]]="Tuesday",Feedback[[#This Row],[Checkin Day]]="Wednesday",Feedback[[#This Row],[Checkin Day]]="Thursday"),"Weekdays","Weekends")</f>
        <v>Weekends</v>
      </c>
      <c r="H1364">
        <v>11</v>
      </c>
      <c r="I13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64" t="s">
        <v>1394</v>
      </c>
      <c r="K1364" t="s">
        <v>37</v>
      </c>
      <c r="L1364" s="1">
        <v>28918</v>
      </c>
      <c r="M1364" s="5">
        <f ca="1">DATEDIF(Feedback[[#This Row],[Date of Birth]],TODAY(),"Y")</f>
        <v>46</v>
      </c>
      <c r="N1364" t="s">
        <v>35</v>
      </c>
      <c r="O1364" t="s">
        <v>1995</v>
      </c>
      <c r="P1364">
        <v>2</v>
      </c>
      <c r="Q1364">
        <v>9</v>
      </c>
      <c r="R1364" t="s">
        <v>28</v>
      </c>
      <c r="S1364" t="s">
        <v>24</v>
      </c>
      <c r="T1364" t="s">
        <v>25</v>
      </c>
      <c r="U1364" t="s">
        <v>25</v>
      </c>
      <c r="V1364" t="s">
        <v>28</v>
      </c>
      <c r="W1364" t="s">
        <v>27</v>
      </c>
      <c r="X1364" t="s">
        <v>28</v>
      </c>
      <c r="Y1364" t="s">
        <v>26</v>
      </c>
      <c r="Z1364" s="6">
        <f>VLOOKUP(Feedback[[#This Row],[Staff attitude]],Rating_Range[],2,0)</f>
        <v>5</v>
      </c>
      <c r="AA1364" s="6">
        <f>VLOOKUP(Feedback[[#This Row],[Check-in Process]],Rating_Range[],2,0)</f>
        <v>3</v>
      </c>
      <c r="AB1364" s="6">
        <f>VLOOKUP(Feedback[[#This Row],[Room service]],Rating_Range[],2,0)</f>
        <v>4</v>
      </c>
      <c r="AC1364" s="6">
        <f>VLOOKUP(Feedback[[#This Row],[Room cleanliness]],Rating_Range[],2,0)</f>
        <v>4</v>
      </c>
      <c r="AD1364" s="6">
        <f>VLOOKUP(Feedback[[#This Row],[Food quality]],Rating_Range[],2,0)</f>
        <v>5</v>
      </c>
      <c r="AE1364" s="6">
        <f>VLOOKUP(Feedback[[#This Row],[Variety of food]],Rating_Range[],2,0)</f>
        <v>2</v>
      </c>
      <c r="AF1364" s="6">
        <f>VLOOKUP(Feedback[[#This Row],[Broadband &amp; TV]],Rating_Range[],2,0)</f>
        <v>5</v>
      </c>
      <c r="AG1364" s="6">
        <f>VLOOKUP(Feedback[[#This Row],[Gym]],Rating_Range[],2,0)</f>
        <v>1</v>
      </c>
      <c r="AH1364" s="6">
        <f>AVERAGE(Feedback[[#This Row],[S.A]:[Gymm]])</f>
        <v>3.625</v>
      </c>
      <c r="AI1364" s="6">
        <f>AVERAGE(Feedback[[#This Row],[S.A]:[C-I-P]])</f>
        <v>4</v>
      </c>
      <c r="AJ1364" s="6">
        <f>AVERAGE(Feedback[[#This Row],[RM_S]:[RM_C]])</f>
        <v>4</v>
      </c>
      <c r="AK1364" s="6">
        <f>AVERAGE(Feedback[[#This Row],[F_Q]:[Var_Food]])</f>
        <v>3.5</v>
      </c>
      <c r="AL1364" s="6">
        <f>AVERAGE(Feedback[[#This Row],[B &amp; TV]:[Gymm]])</f>
        <v>3</v>
      </c>
    </row>
    <row r="1365" spans="1:38" x14ac:dyDescent="0.3">
      <c r="A1365">
        <v>1364</v>
      </c>
      <c r="B1365" s="1">
        <v>44032</v>
      </c>
      <c r="C1365" s="1">
        <v>44048</v>
      </c>
      <c r="D1365" s="5">
        <f>INT(YEAR(Feedback[[#This Row],[Checkin Date]]))</f>
        <v>2020</v>
      </c>
      <c r="E1365" s="5" t="s">
        <v>2016</v>
      </c>
      <c r="F1365" s="5" t="str">
        <f>TEXT(Feedback[[#This Row],[Checkin Date]],"dddd")</f>
        <v>Monday</v>
      </c>
      <c r="G1365" s="5" t="str">
        <f>IF(OR(Feedback[[#This Row],[Checkin Day]]="Monday",Feedback[[#This Row],[Checkin Day]]="Tuesday",Feedback[[#This Row],[Checkin Day]]="Wednesday",Feedback[[#This Row],[Checkin Day]]="Thursday"),"Weekdays","Weekends")</f>
        <v>Weekdays</v>
      </c>
      <c r="H1365">
        <v>16</v>
      </c>
      <c r="I13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65" t="s">
        <v>1395</v>
      </c>
      <c r="K1365" t="s">
        <v>21</v>
      </c>
      <c r="L1365" s="1">
        <v>38910</v>
      </c>
      <c r="M1365" s="5">
        <f ca="1">DATEDIF(Feedback[[#This Row],[Date of Birth]],TODAY(),"Y")</f>
        <v>18</v>
      </c>
      <c r="N1365" t="s">
        <v>22</v>
      </c>
      <c r="O1365" t="s">
        <v>1992</v>
      </c>
      <c r="P1365">
        <v>1</v>
      </c>
      <c r="Q1365">
        <v>7</v>
      </c>
      <c r="R1365" t="s">
        <v>25</v>
      </c>
      <c r="S1365" t="s">
        <v>25</v>
      </c>
      <c r="T1365" t="s">
        <v>25</v>
      </c>
      <c r="U1365" t="s">
        <v>25</v>
      </c>
      <c r="V1365" t="s">
        <v>28</v>
      </c>
      <c r="W1365" t="s">
        <v>27</v>
      </c>
      <c r="X1365" t="s">
        <v>25</v>
      </c>
      <c r="Y1365" t="s">
        <v>24</v>
      </c>
      <c r="Z1365" s="6">
        <f>VLOOKUP(Feedback[[#This Row],[Staff attitude]],Rating_Range[],2,0)</f>
        <v>4</v>
      </c>
      <c r="AA1365" s="6">
        <f>VLOOKUP(Feedback[[#This Row],[Check-in Process]],Rating_Range[],2,0)</f>
        <v>4</v>
      </c>
      <c r="AB1365" s="6">
        <f>VLOOKUP(Feedback[[#This Row],[Room service]],Rating_Range[],2,0)</f>
        <v>4</v>
      </c>
      <c r="AC1365" s="6">
        <f>VLOOKUP(Feedback[[#This Row],[Room cleanliness]],Rating_Range[],2,0)</f>
        <v>4</v>
      </c>
      <c r="AD1365" s="6">
        <f>VLOOKUP(Feedback[[#This Row],[Food quality]],Rating_Range[],2,0)</f>
        <v>5</v>
      </c>
      <c r="AE1365" s="6">
        <f>VLOOKUP(Feedback[[#This Row],[Variety of food]],Rating_Range[],2,0)</f>
        <v>2</v>
      </c>
      <c r="AF1365" s="6">
        <f>VLOOKUP(Feedback[[#This Row],[Broadband &amp; TV]],Rating_Range[],2,0)</f>
        <v>4</v>
      </c>
      <c r="AG1365" s="6">
        <f>VLOOKUP(Feedback[[#This Row],[Gym]],Rating_Range[],2,0)</f>
        <v>3</v>
      </c>
      <c r="AH1365" s="6">
        <f>AVERAGE(Feedback[[#This Row],[S.A]:[Gymm]])</f>
        <v>3.75</v>
      </c>
      <c r="AI1365" s="6">
        <f>AVERAGE(Feedback[[#This Row],[S.A]:[C-I-P]])</f>
        <v>4</v>
      </c>
      <c r="AJ1365" s="6">
        <f>AVERAGE(Feedback[[#This Row],[RM_S]:[RM_C]])</f>
        <v>4</v>
      </c>
      <c r="AK1365" s="6">
        <f>AVERAGE(Feedback[[#This Row],[F_Q]:[Var_Food]])</f>
        <v>3.5</v>
      </c>
      <c r="AL1365" s="6">
        <f>AVERAGE(Feedback[[#This Row],[B &amp; TV]:[Gymm]])</f>
        <v>3.5</v>
      </c>
    </row>
    <row r="1366" spans="1:38" x14ac:dyDescent="0.3">
      <c r="A1366">
        <v>1365</v>
      </c>
      <c r="B1366" s="1">
        <v>43886</v>
      </c>
      <c r="C1366" s="1">
        <v>43912</v>
      </c>
      <c r="D1366" s="5">
        <f>INT(YEAR(Feedback[[#This Row],[Checkin Date]]))</f>
        <v>2020</v>
      </c>
      <c r="E1366" s="5" t="s">
        <v>2018</v>
      </c>
      <c r="F1366" s="5" t="str">
        <f>TEXT(Feedback[[#This Row],[Checkin Date]],"dddd")</f>
        <v>Tuesday</v>
      </c>
      <c r="G1366" s="5" t="str">
        <f>IF(OR(Feedback[[#This Row],[Checkin Day]]="Monday",Feedback[[#This Row],[Checkin Day]]="Tuesday",Feedback[[#This Row],[Checkin Day]]="Wednesday",Feedback[[#This Row],[Checkin Day]]="Thursday"),"Weekdays","Weekends")</f>
        <v>Weekdays</v>
      </c>
      <c r="H1366">
        <v>26</v>
      </c>
      <c r="I13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66" t="s">
        <v>1396</v>
      </c>
      <c r="K1366" t="s">
        <v>21</v>
      </c>
      <c r="L1366" s="1">
        <v>28606</v>
      </c>
      <c r="M1366" s="5">
        <f ca="1">DATEDIF(Feedback[[#This Row],[Date of Birth]],TODAY(),"Y")</f>
        <v>47</v>
      </c>
      <c r="N1366" t="s">
        <v>22</v>
      </c>
      <c r="O1366" t="s">
        <v>23</v>
      </c>
      <c r="P1366">
        <v>5</v>
      </c>
      <c r="Q1366">
        <v>8</v>
      </c>
      <c r="R1366" t="s">
        <v>28</v>
      </c>
      <c r="S1366" t="s">
        <v>24</v>
      </c>
      <c r="T1366" t="s">
        <v>28</v>
      </c>
      <c r="U1366" t="s">
        <v>28</v>
      </c>
      <c r="V1366" t="s">
        <v>24</v>
      </c>
      <c r="W1366" t="s">
        <v>27</v>
      </c>
      <c r="X1366" t="s">
        <v>24</v>
      </c>
      <c r="Y1366" t="s">
        <v>26</v>
      </c>
      <c r="Z1366" s="6">
        <f>VLOOKUP(Feedback[[#This Row],[Staff attitude]],Rating_Range[],2,0)</f>
        <v>5</v>
      </c>
      <c r="AA1366" s="6">
        <f>VLOOKUP(Feedback[[#This Row],[Check-in Process]],Rating_Range[],2,0)</f>
        <v>3</v>
      </c>
      <c r="AB1366" s="6">
        <f>VLOOKUP(Feedback[[#This Row],[Room service]],Rating_Range[],2,0)</f>
        <v>5</v>
      </c>
      <c r="AC1366" s="6">
        <f>VLOOKUP(Feedback[[#This Row],[Room cleanliness]],Rating_Range[],2,0)</f>
        <v>5</v>
      </c>
      <c r="AD1366" s="6">
        <f>VLOOKUP(Feedback[[#This Row],[Food quality]],Rating_Range[],2,0)</f>
        <v>3</v>
      </c>
      <c r="AE1366" s="6">
        <f>VLOOKUP(Feedback[[#This Row],[Variety of food]],Rating_Range[],2,0)</f>
        <v>2</v>
      </c>
      <c r="AF1366" s="6">
        <f>VLOOKUP(Feedback[[#This Row],[Broadband &amp; TV]],Rating_Range[],2,0)</f>
        <v>3</v>
      </c>
      <c r="AG1366" s="6">
        <f>VLOOKUP(Feedback[[#This Row],[Gym]],Rating_Range[],2,0)</f>
        <v>1</v>
      </c>
      <c r="AH1366" s="6">
        <f>AVERAGE(Feedback[[#This Row],[S.A]:[Gymm]])</f>
        <v>3.375</v>
      </c>
      <c r="AI1366" s="6">
        <f>AVERAGE(Feedback[[#This Row],[S.A]:[C-I-P]])</f>
        <v>4</v>
      </c>
      <c r="AJ1366" s="6">
        <f>AVERAGE(Feedback[[#This Row],[RM_S]:[RM_C]])</f>
        <v>5</v>
      </c>
      <c r="AK1366" s="6">
        <f>AVERAGE(Feedback[[#This Row],[F_Q]:[Var_Food]])</f>
        <v>2.5</v>
      </c>
      <c r="AL1366" s="6">
        <f>AVERAGE(Feedback[[#This Row],[B &amp; TV]:[Gymm]])</f>
        <v>2</v>
      </c>
    </row>
    <row r="1367" spans="1:38" x14ac:dyDescent="0.3">
      <c r="A1367">
        <v>1366</v>
      </c>
      <c r="B1367" s="1">
        <v>43976</v>
      </c>
      <c r="C1367" s="1">
        <v>43979</v>
      </c>
      <c r="D1367" s="5">
        <f>INT(YEAR(Feedback[[#This Row],[Checkin Date]]))</f>
        <v>2020</v>
      </c>
      <c r="E1367" s="5" t="s">
        <v>2011</v>
      </c>
      <c r="F1367" s="5" t="str">
        <f>TEXT(Feedback[[#This Row],[Checkin Date]],"dddd")</f>
        <v>Monday</v>
      </c>
      <c r="G1367" s="5" t="str">
        <f>IF(OR(Feedback[[#This Row],[Checkin Day]]="Monday",Feedback[[#This Row],[Checkin Day]]="Tuesday",Feedback[[#This Row],[Checkin Day]]="Wednesday",Feedback[[#This Row],[Checkin Day]]="Thursday"),"Weekdays","Weekends")</f>
        <v>Weekdays</v>
      </c>
      <c r="H1367">
        <v>3</v>
      </c>
      <c r="I13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67" t="s">
        <v>1397</v>
      </c>
      <c r="K1367" t="s">
        <v>21</v>
      </c>
      <c r="L1367" s="1">
        <v>29527</v>
      </c>
      <c r="M1367" s="5">
        <f ca="1">DATEDIF(Feedback[[#This Row],[Date of Birth]],TODAY(),"Y")</f>
        <v>44</v>
      </c>
      <c r="N1367" t="s">
        <v>22</v>
      </c>
      <c r="O1367" t="s">
        <v>23</v>
      </c>
      <c r="P1367">
        <v>2</v>
      </c>
      <c r="Q1367">
        <v>9</v>
      </c>
      <c r="R1367" t="s">
        <v>25</v>
      </c>
      <c r="S1367" t="s">
        <v>24</v>
      </c>
      <c r="T1367" t="s">
        <v>28</v>
      </c>
      <c r="U1367" t="s">
        <v>28</v>
      </c>
      <c r="V1367" t="s">
        <v>28</v>
      </c>
      <c r="W1367" t="s">
        <v>26</v>
      </c>
      <c r="X1367" t="s">
        <v>28</v>
      </c>
      <c r="Y1367" t="s">
        <v>27</v>
      </c>
      <c r="Z1367" s="6">
        <f>VLOOKUP(Feedback[[#This Row],[Staff attitude]],Rating_Range[],2,0)</f>
        <v>4</v>
      </c>
      <c r="AA1367" s="6">
        <f>VLOOKUP(Feedback[[#This Row],[Check-in Process]],Rating_Range[],2,0)</f>
        <v>3</v>
      </c>
      <c r="AB1367" s="6">
        <f>VLOOKUP(Feedback[[#This Row],[Room service]],Rating_Range[],2,0)</f>
        <v>5</v>
      </c>
      <c r="AC1367" s="6">
        <f>VLOOKUP(Feedback[[#This Row],[Room cleanliness]],Rating_Range[],2,0)</f>
        <v>5</v>
      </c>
      <c r="AD1367" s="6">
        <f>VLOOKUP(Feedback[[#This Row],[Food quality]],Rating_Range[],2,0)</f>
        <v>5</v>
      </c>
      <c r="AE1367" s="6">
        <f>VLOOKUP(Feedback[[#This Row],[Variety of food]],Rating_Range[],2,0)</f>
        <v>1</v>
      </c>
      <c r="AF1367" s="6">
        <f>VLOOKUP(Feedback[[#This Row],[Broadband &amp; TV]],Rating_Range[],2,0)</f>
        <v>5</v>
      </c>
      <c r="AG1367" s="6">
        <f>VLOOKUP(Feedback[[#This Row],[Gym]],Rating_Range[],2,0)</f>
        <v>2</v>
      </c>
      <c r="AH1367" s="6">
        <f>AVERAGE(Feedback[[#This Row],[S.A]:[Gymm]])</f>
        <v>3.75</v>
      </c>
      <c r="AI1367" s="6">
        <f>AVERAGE(Feedback[[#This Row],[S.A]:[C-I-P]])</f>
        <v>3.5</v>
      </c>
      <c r="AJ1367" s="6">
        <f>AVERAGE(Feedback[[#This Row],[RM_S]:[RM_C]])</f>
        <v>5</v>
      </c>
      <c r="AK1367" s="6">
        <f>AVERAGE(Feedback[[#This Row],[F_Q]:[Var_Food]])</f>
        <v>3</v>
      </c>
      <c r="AL1367" s="6">
        <f>AVERAGE(Feedback[[#This Row],[B &amp; TV]:[Gymm]])</f>
        <v>3.5</v>
      </c>
    </row>
    <row r="1368" spans="1:38" x14ac:dyDescent="0.3">
      <c r="A1368">
        <v>1367</v>
      </c>
      <c r="B1368" s="1">
        <v>44786</v>
      </c>
      <c r="C1368" s="1">
        <v>44801</v>
      </c>
      <c r="D1368" s="5">
        <f>INT(YEAR(Feedback[[#This Row],[Checkin Date]]))</f>
        <v>2022</v>
      </c>
      <c r="E1368" s="5" t="s">
        <v>2012</v>
      </c>
      <c r="F1368" s="5" t="str">
        <f>TEXT(Feedback[[#This Row],[Checkin Date]],"dddd")</f>
        <v>Saturday</v>
      </c>
      <c r="G1368" s="5" t="str">
        <f>IF(OR(Feedback[[#This Row],[Checkin Day]]="Monday",Feedback[[#This Row],[Checkin Day]]="Tuesday",Feedback[[#This Row],[Checkin Day]]="Wednesday",Feedback[[#This Row],[Checkin Day]]="Thursday"),"Weekdays","Weekends")</f>
        <v>Weekends</v>
      </c>
      <c r="H1368">
        <v>15</v>
      </c>
      <c r="I13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68" t="s">
        <v>1398</v>
      </c>
      <c r="K1368" t="s">
        <v>21</v>
      </c>
      <c r="L1368" s="1">
        <v>26150</v>
      </c>
      <c r="M1368" s="5">
        <f ca="1">DATEDIF(Feedback[[#This Row],[Date of Birth]],TODAY(),"Y")</f>
        <v>53</v>
      </c>
      <c r="N1368" t="s">
        <v>31</v>
      </c>
      <c r="O1368" t="s">
        <v>1994</v>
      </c>
      <c r="P1368">
        <v>3</v>
      </c>
      <c r="Q1368">
        <v>9</v>
      </c>
      <c r="R1368" t="s">
        <v>28</v>
      </c>
      <c r="S1368" t="s">
        <v>25</v>
      </c>
      <c r="T1368" t="s">
        <v>24</v>
      </c>
      <c r="U1368" t="s">
        <v>24</v>
      </c>
      <c r="V1368" t="s">
        <v>24</v>
      </c>
      <c r="W1368" t="s">
        <v>27</v>
      </c>
      <c r="X1368" t="s">
        <v>27</v>
      </c>
      <c r="Y1368" t="s">
        <v>24</v>
      </c>
      <c r="Z1368" s="6">
        <f>VLOOKUP(Feedback[[#This Row],[Staff attitude]],Rating_Range[],2,0)</f>
        <v>5</v>
      </c>
      <c r="AA1368" s="6">
        <f>VLOOKUP(Feedback[[#This Row],[Check-in Process]],Rating_Range[],2,0)</f>
        <v>4</v>
      </c>
      <c r="AB1368" s="6">
        <f>VLOOKUP(Feedback[[#This Row],[Room service]],Rating_Range[],2,0)</f>
        <v>3</v>
      </c>
      <c r="AC1368" s="6">
        <f>VLOOKUP(Feedback[[#This Row],[Room cleanliness]],Rating_Range[],2,0)</f>
        <v>3</v>
      </c>
      <c r="AD1368" s="6">
        <f>VLOOKUP(Feedback[[#This Row],[Food quality]],Rating_Range[],2,0)</f>
        <v>3</v>
      </c>
      <c r="AE1368" s="6">
        <f>VLOOKUP(Feedback[[#This Row],[Variety of food]],Rating_Range[],2,0)</f>
        <v>2</v>
      </c>
      <c r="AF1368" s="6">
        <f>VLOOKUP(Feedback[[#This Row],[Broadband &amp; TV]],Rating_Range[],2,0)</f>
        <v>2</v>
      </c>
      <c r="AG1368" s="6">
        <f>VLOOKUP(Feedback[[#This Row],[Gym]],Rating_Range[],2,0)</f>
        <v>3</v>
      </c>
      <c r="AH1368" s="6">
        <f>AVERAGE(Feedback[[#This Row],[S.A]:[Gymm]])</f>
        <v>3.125</v>
      </c>
      <c r="AI1368" s="6">
        <f>AVERAGE(Feedback[[#This Row],[S.A]:[C-I-P]])</f>
        <v>4.5</v>
      </c>
      <c r="AJ1368" s="6">
        <f>AVERAGE(Feedback[[#This Row],[RM_S]:[RM_C]])</f>
        <v>3</v>
      </c>
      <c r="AK1368" s="6">
        <f>AVERAGE(Feedback[[#This Row],[F_Q]:[Var_Food]])</f>
        <v>2.5</v>
      </c>
      <c r="AL1368" s="6">
        <f>AVERAGE(Feedback[[#This Row],[B &amp; TV]:[Gymm]])</f>
        <v>2.5</v>
      </c>
    </row>
    <row r="1369" spans="1:38" x14ac:dyDescent="0.3">
      <c r="A1369">
        <v>1368</v>
      </c>
      <c r="B1369" s="1">
        <v>44742</v>
      </c>
      <c r="C1369" s="1">
        <v>44763</v>
      </c>
      <c r="D1369" s="5">
        <f>INT(YEAR(Feedback[[#This Row],[Checkin Date]]))</f>
        <v>2022</v>
      </c>
      <c r="E1369" s="5" t="s">
        <v>2009</v>
      </c>
      <c r="F1369" s="5" t="str">
        <f>TEXT(Feedback[[#This Row],[Checkin Date]],"dddd")</f>
        <v>Thursday</v>
      </c>
      <c r="G1369" s="5" t="str">
        <f>IF(OR(Feedback[[#This Row],[Checkin Day]]="Monday",Feedback[[#This Row],[Checkin Day]]="Tuesday",Feedback[[#This Row],[Checkin Day]]="Wednesday",Feedback[[#This Row],[Checkin Day]]="Thursday"),"Weekdays","Weekends")</f>
        <v>Weekdays</v>
      </c>
      <c r="H1369">
        <v>21</v>
      </c>
      <c r="I13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69" t="s">
        <v>1399</v>
      </c>
      <c r="K1369" t="s">
        <v>21</v>
      </c>
      <c r="L1369" s="1">
        <v>30178</v>
      </c>
      <c r="M1369" s="5">
        <f ca="1">DATEDIF(Feedback[[#This Row],[Date of Birth]],TODAY(),"Y")</f>
        <v>42</v>
      </c>
      <c r="N1369" t="s">
        <v>22</v>
      </c>
      <c r="O1369" t="s">
        <v>23</v>
      </c>
      <c r="P1369">
        <v>1</v>
      </c>
      <c r="Q1369">
        <v>6</v>
      </c>
      <c r="R1369" t="s">
        <v>25</v>
      </c>
      <c r="S1369" t="s">
        <v>28</v>
      </c>
      <c r="T1369" t="s">
        <v>26</v>
      </c>
      <c r="U1369" t="s">
        <v>25</v>
      </c>
      <c r="V1369" t="s">
        <v>24</v>
      </c>
      <c r="W1369" t="s">
        <v>24</v>
      </c>
      <c r="X1369" t="s">
        <v>24</v>
      </c>
      <c r="Y1369" t="s">
        <v>28</v>
      </c>
      <c r="Z1369" s="6">
        <f>VLOOKUP(Feedback[[#This Row],[Staff attitude]],Rating_Range[],2,0)</f>
        <v>4</v>
      </c>
      <c r="AA1369" s="6">
        <f>VLOOKUP(Feedback[[#This Row],[Check-in Process]],Rating_Range[],2,0)</f>
        <v>5</v>
      </c>
      <c r="AB1369" s="6">
        <f>VLOOKUP(Feedback[[#This Row],[Room service]],Rating_Range[],2,0)</f>
        <v>1</v>
      </c>
      <c r="AC1369" s="6">
        <f>VLOOKUP(Feedback[[#This Row],[Room cleanliness]],Rating_Range[],2,0)</f>
        <v>4</v>
      </c>
      <c r="AD1369" s="6">
        <f>VLOOKUP(Feedback[[#This Row],[Food quality]],Rating_Range[],2,0)</f>
        <v>3</v>
      </c>
      <c r="AE1369" s="6">
        <f>VLOOKUP(Feedback[[#This Row],[Variety of food]],Rating_Range[],2,0)</f>
        <v>3</v>
      </c>
      <c r="AF1369" s="6">
        <f>VLOOKUP(Feedback[[#This Row],[Broadband &amp; TV]],Rating_Range[],2,0)</f>
        <v>3</v>
      </c>
      <c r="AG1369" s="6">
        <f>VLOOKUP(Feedback[[#This Row],[Gym]],Rating_Range[],2,0)</f>
        <v>5</v>
      </c>
      <c r="AH1369" s="6">
        <f>AVERAGE(Feedback[[#This Row],[S.A]:[Gymm]])</f>
        <v>3.5</v>
      </c>
      <c r="AI1369" s="6">
        <f>AVERAGE(Feedback[[#This Row],[S.A]:[C-I-P]])</f>
        <v>4.5</v>
      </c>
      <c r="AJ1369" s="6">
        <f>AVERAGE(Feedback[[#This Row],[RM_S]:[RM_C]])</f>
        <v>2.5</v>
      </c>
      <c r="AK1369" s="6">
        <f>AVERAGE(Feedback[[#This Row],[F_Q]:[Var_Food]])</f>
        <v>3</v>
      </c>
      <c r="AL1369" s="6">
        <f>AVERAGE(Feedback[[#This Row],[B &amp; TV]:[Gymm]])</f>
        <v>4</v>
      </c>
    </row>
    <row r="1370" spans="1:38" x14ac:dyDescent="0.3">
      <c r="A1370">
        <v>1369</v>
      </c>
      <c r="B1370" s="1">
        <v>44708</v>
      </c>
      <c r="C1370" s="1">
        <v>44725</v>
      </c>
      <c r="D1370" s="5">
        <f>INT(YEAR(Feedback[[#This Row],[Checkin Date]]))</f>
        <v>2022</v>
      </c>
      <c r="E1370" s="5" t="s">
        <v>2011</v>
      </c>
      <c r="F1370" s="5" t="str">
        <f>TEXT(Feedback[[#This Row],[Checkin Date]],"dddd")</f>
        <v>Friday</v>
      </c>
      <c r="G1370" s="5" t="str">
        <f>IF(OR(Feedback[[#This Row],[Checkin Day]]="Monday",Feedback[[#This Row],[Checkin Day]]="Tuesday",Feedback[[#This Row],[Checkin Day]]="Wednesday",Feedback[[#This Row],[Checkin Day]]="Thursday"),"Weekdays","Weekends")</f>
        <v>Weekends</v>
      </c>
      <c r="H1370">
        <v>17</v>
      </c>
      <c r="I13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70" t="s">
        <v>1400</v>
      </c>
      <c r="K1370" t="s">
        <v>37</v>
      </c>
      <c r="L1370" s="1">
        <v>36356</v>
      </c>
      <c r="M1370" s="5">
        <f ca="1">DATEDIF(Feedback[[#This Row],[Date of Birth]],TODAY(),"Y")</f>
        <v>25</v>
      </c>
      <c r="N1370" t="s">
        <v>22</v>
      </c>
      <c r="O1370" t="s">
        <v>23</v>
      </c>
      <c r="P1370">
        <v>5</v>
      </c>
      <c r="Q1370">
        <v>8</v>
      </c>
      <c r="R1370" t="s">
        <v>25</v>
      </c>
      <c r="S1370" t="s">
        <v>25</v>
      </c>
      <c r="T1370" t="s">
        <v>28</v>
      </c>
      <c r="U1370" t="s">
        <v>24</v>
      </c>
      <c r="V1370" t="s">
        <v>27</v>
      </c>
      <c r="W1370" t="s">
        <v>27</v>
      </c>
      <c r="X1370" t="s">
        <v>27</v>
      </c>
      <c r="Y1370" t="s">
        <v>26</v>
      </c>
      <c r="Z1370" s="6">
        <f>VLOOKUP(Feedback[[#This Row],[Staff attitude]],Rating_Range[],2,0)</f>
        <v>4</v>
      </c>
      <c r="AA1370" s="6">
        <f>VLOOKUP(Feedback[[#This Row],[Check-in Process]],Rating_Range[],2,0)</f>
        <v>4</v>
      </c>
      <c r="AB1370" s="6">
        <f>VLOOKUP(Feedback[[#This Row],[Room service]],Rating_Range[],2,0)</f>
        <v>5</v>
      </c>
      <c r="AC1370" s="6">
        <f>VLOOKUP(Feedback[[#This Row],[Room cleanliness]],Rating_Range[],2,0)</f>
        <v>3</v>
      </c>
      <c r="AD1370" s="6">
        <f>VLOOKUP(Feedback[[#This Row],[Food quality]],Rating_Range[],2,0)</f>
        <v>2</v>
      </c>
      <c r="AE1370" s="6">
        <f>VLOOKUP(Feedback[[#This Row],[Variety of food]],Rating_Range[],2,0)</f>
        <v>2</v>
      </c>
      <c r="AF1370" s="6">
        <f>VLOOKUP(Feedback[[#This Row],[Broadband &amp; TV]],Rating_Range[],2,0)</f>
        <v>2</v>
      </c>
      <c r="AG1370" s="6">
        <f>VLOOKUP(Feedback[[#This Row],[Gym]],Rating_Range[],2,0)</f>
        <v>1</v>
      </c>
      <c r="AH1370" s="6">
        <f>AVERAGE(Feedback[[#This Row],[S.A]:[Gymm]])</f>
        <v>2.875</v>
      </c>
      <c r="AI1370" s="6">
        <f>AVERAGE(Feedback[[#This Row],[S.A]:[C-I-P]])</f>
        <v>4</v>
      </c>
      <c r="AJ1370" s="6">
        <f>AVERAGE(Feedback[[#This Row],[RM_S]:[RM_C]])</f>
        <v>4</v>
      </c>
      <c r="AK1370" s="6">
        <f>AVERAGE(Feedback[[#This Row],[F_Q]:[Var_Food]])</f>
        <v>2</v>
      </c>
      <c r="AL1370" s="6">
        <f>AVERAGE(Feedback[[#This Row],[B &amp; TV]:[Gymm]])</f>
        <v>1.5</v>
      </c>
    </row>
    <row r="1371" spans="1:38" x14ac:dyDescent="0.3">
      <c r="A1371">
        <v>1370</v>
      </c>
      <c r="B1371" s="1">
        <v>44245</v>
      </c>
      <c r="C1371" s="1">
        <v>44274</v>
      </c>
      <c r="D1371" s="5">
        <f>INT(YEAR(Feedback[[#This Row],[Checkin Date]]))</f>
        <v>2021</v>
      </c>
      <c r="E1371" s="5" t="s">
        <v>2018</v>
      </c>
      <c r="F1371" s="5" t="str">
        <f>TEXT(Feedback[[#This Row],[Checkin Date]],"dddd")</f>
        <v>Thursday</v>
      </c>
      <c r="G1371" s="5" t="str">
        <f>IF(OR(Feedback[[#This Row],[Checkin Day]]="Monday",Feedback[[#This Row],[Checkin Day]]="Tuesday",Feedback[[#This Row],[Checkin Day]]="Wednesday",Feedback[[#This Row],[Checkin Day]]="Thursday"),"Weekdays","Weekends")</f>
        <v>Weekdays</v>
      </c>
      <c r="H1371">
        <v>29</v>
      </c>
      <c r="I13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71" t="s">
        <v>1401</v>
      </c>
      <c r="K1371" t="s">
        <v>37</v>
      </c>
      <c r="L1371" s="1">
        <v>29819</v>
      </c>
      <c r="M1371" s="5">
        <f ca="1">DATEDIF(Feedback[[#This Row],[Date of Birth]],TODAY(),"Y")</f>
        <v>43</v>
      </c>
      <c r="N1371" t="s">
        <v>31</v>
      </c>
      <c r="O1371" t="s">
        <v>1992</v>
      </c>
      <c r="P1371">
        <v>3</v>
      </c>
      <c r="Q1371">
        <v>9</v>
      </c>
      <c r="R1371" t="s">
        <v>28</v>
      </c>
      <c r="S1371" t="s">
        <v>28</v>
      </c>
      <c r="T1371" t="s">
        <v>25</v>
      </c>
      <c r="U1371" t="s">
        <v>26</v>
      </c>
      <c r="V1371" t="s">
        <v>25</v>
      </c>
      <c r="W1371" t="s">
        <v>26</v>
      </c>
      <c r="X1371" t="s">
        <v>26</v>
      </c>
      <c r="Y1371" t="s">
        <v>25</v>
      </c>
      <c r="Z1371" s="6">
        <f>VLOOKUP(Feedback[[#This Row],[Staff attitude]],Rating_Range[],2,0)</f>
        <v>5</v>
      </c>
      <c r="AA1371" s="6">
        <f>VLOOKUP(Feedback[[#This Row],[Check-in Process]],Rating_Range[],2,0)</f>
        <v>5</v>
      </c>
      <c r="AB1371" s="6">
        <f>VLOOKUP(Feedback[[#This Row],[Room service]],Rating_Range[],2,0)</f>
        <v>4</v>
      </c>
      <c r="AC1371" s="6">
        <f>VLOOKUP(Feedback[[#This Row],[Room cleanliness]],Rating_Range[],2,0)</f>
        <v>1</v>
      </c>
      <c r="AD1371" s="6">
        <f>VLOOKUP(Feedback[[#This Row],[Food quality]],Rating_Range[],2,0)</f>
        <v>4</v>
      </c>
      <c r="AE1371" s="6">
        <f>VLOOKUP(Feedback[[#This Row],[Variety of food]],Rating_Range[],2,0)</f>
        <v>1</v>
      </c>
      <c r="AF1371" s="6">
        <f>VLOOKUP(Feedback[[#This Row],[Broadband &amp; TV]],Rating_Range[],2,0)</f>
        <v>1</v>
      </c>
      <c r="AG1371" s="6">
        <f>VLOOKUP(Feedback[[#This Row],[Gym]],Rating_Range[],2,0)</f>
        <v>4</v>
      </c>
      <c r="AH1371" s="6">
        <f>AVERAGE(Feedback[[#This Row],[S.A]:[Gymm]])</f>
        <v>3.125</v>
      </c>
      <c r="AI1371" s="6">
        <f>AVERAGE(Feedback[[#This Row],[S.A]:[C-I-P]])</f>
        <v>5</v>
      </c>
      <c r="AJ1371" s="6">
        <f>AVERAGE(Feedback[[#This Row],[RM_S]:[RM_C]])</f>
        <v>2.5</v>
      </c>
      <c r="AK1371" s="6">
        <f>AVERAGE(Feedback[[#This Row],[F_Q]:[Var_Food]])</f>
        <v>2.5</v>
      </c>
      <c r="AL1371" s="6">
        <f>AVERAGE(Feedback[[#This Row],[B &amp; TV]:[Gymm]])</f>
        <v>2.5</v>
      </c>
    </row>
    <row r="1372" spans="1:38" x14ac:dyDescent="0.3">
      <c r="A1372">
        <v>1371</v>
      </c>
      <c r="B1372" s="1">
        <v>44049</v>
      </c>
      <c r="C1372" s="1">
        <v>44054</v>
      </c>
      <c r="D1372" s="5">
        <f>INT(YEAR(Feedback[[#This Row],[Checkin Date]]))</f>
        <v>2020</v>
      </c>
      <c r="E1372" s="5" t="s">
        <v>2012</v>
      </c>
      <c r="F1372" s="5" t="str">
        <f>TEXT(Feedback[[#This Row],[Checkin Date]],"dddd")</f>
        <v>Thursday</v>
      </c>
      <c r="G1372" s="5" t="str">
        <f>IF(OR(Feedback[[#This Row],[Checkin Day]]="Monday",Feedback[[#This Row],[Checkin Day]]="Tuesday",Feedback[[#This Row],[Checkin Day]]="Wednesday",Feedback[[#This Row],[Checkin Day]]="Thursday"),"Weekdays","Weekends")</f>
        <v>Weekdays</v>
      </c>
      <c r="H1372">
        <v>5</v>
      </c>
      <c r="I13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72" t="s">
        <v>1402</v>
      </c>
      <c r="K1372" t="s">
        <v>21</v>
      </c>
      <c r="L1372" s="1">
        <v>35036</v>
      </c>
      <c r="M1372" s="5">
        <f ca="1">DATEDIF(Feedback[[#This Row],[Date of Birth]],TODAY(),"Y")</f>
        <v>29</v>
      </c>
      <c r="N1372" t="s">
        <v>31</v>
      </c>
      <c r="O1372" t="s">
        <v>1993</v>
      </c>
      <c r="P1372">
        <v>5</v>
      </c>
      <c r="Q1372">
        <v>9</v>
      </c>
      <c r="R1372" t="s">
        <v>25</v>
      </c>
      <c r="S1372" t="s">
        <v>25</v>
      </c>
      <c r="T1372" t="s">
        <v>24</v>
      </c>
      <c r="U1372" t="s">
        <v>26</v>
      </c>
      <c r="V1372" t="s">
        <v>26</v>
      </c>
      <c r="W1372" t="s">
        <v>26</v>
      </c>
      <c r="X1372" t="s">
        <v>26</v>
      </c>
      <c r="Y1372" t="s">
        <v>26</v>
      </c>
      <c r="Z1372" s="6">
        <f>VLOOKUP(Feedback[[#This Row],[Staff attitude]],Rating_Range[],2,0)</f>
        <v>4</v>
      </c>
      <c r="AA1372" s="6">
        <f>VLOOKUP(Feedback[[#This Row],[Check-in Process]],Rating_Range[],2,0)</f>
        <v>4</v>
      </c>
      <c r="AB1372" s="6">
        <f>VLOOKUP(Feedback[[#This Row],[Room service]],Rating_Range[],2,0)</f>
        <v>3</v>
      </c>
      <c r="AC1372" s="6">
        <f>VLOOKUP(Feedback[[#This Row],[Room cleanliness]],Rating_Range[],2,0)</f>
        <v>1</v>
      </c>
      <c r="AD1372" s="6">
        <f>VLOOKUP(Feedback[[#This Row],[Food quality]],Rating_Range[],2,0)</f>
        <v>1</v>
      </c>
      <c r="AE1372" s="6">
        <f>VLOOKUP(Feedback[[#This Row],[Variety of food]],Rating_Range[],2,0)</f>
        <v>1</v>
      </c>
      <c r="AF1372" s="6">
        <f>VLOOKUP(Feedback[[#This Row],[Broadband &amp; TV]],Rating_Range[],2,0)</f>
        <v>1</v>
      </c>
      <c r="AG1372" s="6">
        <f>VLOOKUP(Feedback[[#This Row],[Gym]],Rating_Range[],2,0)</f>
        <v>1</v>
      </c>
      <c r="AH1372" s="6">
        <f>AVERAGE(Feedback[[#This Row],[S.A]:[Gymm]])</f>
        <v>2</v>
      </c>
      <c r="AI1372" s="6">
        <f>AVERAGE(Feedback[[#This Row],[S.A]:[C-I-P]])</f>
        <v>4</v>
      </c>
      <c r="AJ1372" s="6">
        <f>AVERAGE(Feedback[[#This Row],[RM_S]:[RM_C]])</f>
        <v>2</v>
      </c>
      <c r="AK1372" s="6">
        <f>AVERAGE(Feedback[[#This Row],[F_Q]:[Var_Food]])</f>
        <v>1</v>
      </c>
      <c r="AL1372" s="6">
        <f>AVERAGE(Feedback[[#This Row],[B &amp; TV]:[Gymm]])</f>
        <v>1</v>
      </c>
    </row>
    <row r="1373" spans="1:38" x14ac:dyDescent="0.3">
      <c r="A1373">
        <v>1372</v>
      </c>
      <c r="B1373" s="1">
        <v>43948</v>
      </c>
      <c r="C1373" s="1">
        <v>43970</v>
      </c>
      <c r="D1373" s="5">
        <f>INT(YEAR(Feedback[[#This Row],[Checkin Date]]))</f>
        <v>2020</v>
      </c>
      <c r="E1373" s="5" t="s">
        <v>2008</v>
      </c>
      <c r="F1373" s="5" t="str">
        <f>TEXT(Feedback[[#This Row],[Checkin Date]],"dddd")</f>
        <v>Monday</v>
      </c>
      <c r="G1373" s="5" t="str">
        <f>IF(OR(Feedback[[#This Row],[Checkin Day]]="Monday",Feedback[[#This Row],[Checkin Day]]="Tuesday",Feedback[[#This Row],[Checkin Day]]="Wednesday",Feedback[[#This Row],[Checkin Day]]="Thursday"),"Weekdays","Weekends")</f>
        <v>Weekdays</v>
      </c>
      <c r="H1373">
        <v>22</v>
      </c>
      <c r="I13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73" t="s">
        <v>1403</v>
      </c>
      <c r="K1373" t="s">
        <v>37</v>
      </c>
      <c r="L1373" s="1">
        <v>34203</v>
      </c>
      <c r="M1373" s="5">
        <f ca="1">DATEDIF(Feedback[[#This Row],[Date of Birth]],TODAY(),"Y")</f>
        <v>31</v>
      </c>
      <c r="N1373" t="s">
        <v>35</v>
      </c>
      <c r="O1373" t="s">
        <v>1991</v>
      </c>
      <c r="P1373">
        <v>5</v>
      </c>
      <c r="Q1373">
        <v>4</v>
      </c>
      <c r="R1373" t="s">
        <v>24</v>
      </c>
      <c r="S1373" t="s">
        <v>24</v>
      </c>
      <c r="T1373" t="s">
        <v>24</v>
      </c>
      <c r="U1373" t="s">
        <v>27</v>
      </c>
      <c r="V1373" t="s">
        <v>25</v>
      </c>
      <c r="W1373" t="s">
        <v>27</v>
      </c>
      <c r="X1373" t="s">
        <v>26</v>
      </c>
      <c r="Y1373" t="s">
        <v>25</v>
      </c>
      <c r="Z1373" s="6">
        <f>VLOOKUP(Feedback[[#This Row],[Staff attitude]],Rating_Range[],2,0)</f>
        <v>3</v>
      </c>
      <c r="AA1373" s="6">
        <f>VLOOKUP(Feedback[[#This Row],[Check-in Process]],Rating_Range[],2,0)</f>
        <v>3</v>
      </c>
      <c r="AB1373" s="6">
        <f>VLOOKUP(Feedback[[#This Row],[Room service]],Rating_Range[],2,0)</f>
        <v>3</v>
      </c>
      <c r="AC1373" s="6">
        <f>VLOOKUP(Feedback[[#This Row],[Room cleanliness]],Rating_Range[],2,0)</f>
        <v>2</v>
      </c>
      <c r="AD1373" s="6">
        <f>VLOOKUP(Feedback[[#This Row],[Food quality]],Rating_Range[],2,0)</f>
        <v>4</v>
      </c>
      <c r="AE1373" s="6">
        <f>VLOOKUP(Feedback[[#This Row],[Variety of food]],Rating_Range[],2,0)</f>
        <v>2</v>
      </c>
      <c r="AF1373" s="6">
        <f>VLOOKUP(Feedback[[#This Row],[Broadband &amp; TV]],Rating_Range[],2,0)</f>
        <v>1</v>
      </c>
      <c r="AG1373" s="6">
        <f>VLOOKUP(Feedback[[#This Row],[Gym]],Rating_Range[],2,0)</f>
        <v>4</v>
      </c>
      <c r="AH1373" s="6">
        <f>AVERAGE(Feedback[[#This Row],[S.A]:[Gymm]])</f>
        <v>2.75</v>
      </c>
      <c r="AI1373" s="6">
        <f>AVERAGE(Feedback[[#This Row],[S.A]:[C-I-P]])</f>
        <v>3</v>
      </c>
      <c r="AJ1373" s="6">
        <f>AVERAGE(Feedback[[#This Row],[RM_S]:[RM_C]])</f>
        <v>2.5</v>
      </c>
      <c r="AK1373" s="6">
        <f>AVERAGE(Feedback[[#This Row],[F_Q]:[Var_Food]])</f>
        <v>3</v>
      </c>
      <c r="AL1373" s="6">
        <f>AVERAGE(Feedback[[#This Row],[B &amp; TV]:[Gymm]])</f>
        <v>2.5</v>
      </c>
    </row>
    <row r="1374" spans="1:38" x14ac:dyDescent="0.3">
      <c r="A1374">
        <v>1373</v>
      </c>
      <c r="B1374" s="1">
        <v>43889</v>
      </c>
      <c r="C1374" s="1">
        <v>43893</v>
      </c>
      <c r="D1374" s="5">
        <f>INT(YEAR(Feedback[[#This Row],[Checkin Date]]))</f>
        <v>2020</v>
      </c>
      <c r="E1374" s="5" t="s">
        <v>2018</v>
      </c>
      <c r="F1374" s="5" t="str">
        <f>TEXT(Feedback[[#This Row],[Checkin Date]],"dddd")</f>
        <v>Friday</v>
      </c>
      <c r="G1374" s="5" t="str">
        <f>IF(OR(Feedback[[#This Row],[Checkin Day]]="Monday",Feedback[[#This Row],[Checkin Day]]="Tuesday",Feedback[[#This Row],[Checkin Day]]="Wednesday",Feedback[[#This Row],[Checkin Day]]="Thursday"),"Weekdays","Weekends")</f>
        <v>Weekends</v>
      </c>
      <c r="H1374">
        <v>4</v>
      </c>
      <c r="I13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74" t="s">
        <v>1404</v>
      </c>
      <c r="K1374" t="s">
        <v>37</v>
      </c>
      <c r="L1374" s="1">
        <v>22992</v>
      </c>
      <c r="M1374" s="5">
        <f ca="1">DATEDIF(Feedback[[#This Row],[Date of Birth]],TODAY(),"Y")</f>
        <v>62</v>
      </c>
      <c r="N1374" t="s">
        <v>22</v>
      </c>
      <c r="O1374" t="s">
        <v>23</v>
      </c>
      <c r="P1374">
        <v>3</v>
      </c>
      <c r="Q1374">
        <v>10</v>
      </c>
      <c r="R1374" t="s">
        <v>25</v>
      </c>
      <c r="S1374" t="s">
        <v>28</v>
      </c>
      <c r="T1374" t="s">
        <v>25</v>
      </c>
      <c r="U1374" t="s">
        <v>27</v>
      </c>
      <c r="V1374" t="s">
        <v>25</v>
      </c>
      <c r="W1374" t="s">
        <v>26</v>
      </c>
      <c r="X1374" t="s">
        <v>28</v>
      </c>
      <c r="Y1374" t="s">
        <v>26</v>
      </c>
      <c r="Z1374" s="6">
        <f>VLOOKUP(Feedback[[#This Row],[Staff attitude]],Rating_Range[],2,0)</f>
        <v>4</v>
      </c>
      <c r="AA1374" s="6">
        <f>VLOOKUP(Feedback[[#This Row],[Check-in Process]],Rating_Range[],2,0)</f>
        <v>5</v>
      </c>
      <c r="AB1374" s="6">
        <f>VLOOKUP(Feedback[[#This Row],[Room service]],Rating_Range[],2,0)</f>
        <v>4</v>
      </c>
      <c r="AC1374" s="6">
        <f>VLOOKUP(Feedback[[#This Row],[Room cleanliness]],Rating_Range[],2,0)</f>
        <v>2</v>
      </c>
      <c r="AD1374" s="6">
        <f>VLOOKUP(Feedback[[#This Row],[Food quality]],Rating_Range[],2,0)</f>
        <v>4</v>
      </c>
      <c r="AE1374" s="6">
        <f>VLOOKUP(Feedback[[#This Row],[Variety of food]],Rating_Range[],2,0)</f>
        <v>1</v>
      </c>
      <c r="AF1374" s="6">
        <f>VLOOKUP(Feedback[[#This Row],[Broadband &amp; TV]],Rating_Range[],2,0)</f>
        <v>5</v>
      </c>
      <c r="AG1374" s="6">
        <f>VLOOKUP(Feedback[[#This Row],[Gym]],Rating_Range[],2,0)</f>
        <v>1</v>
      </c>
      <c r="AH1374" s="6">
        <f>AVERAGE(Feedback[[#This Row],[S.A]:[Gymm]])</f>
        <v>3.25</v>
      </c>
      <c r="AI1374" s="6">
        <f>AVERAGE(Feedback[[#This Row],[S.A]:[C-I-P]])</f>
        <v>4.5</v>
      </c>
      <c r="AJ1374" s="6">
        <f>AVERAGE(Feedback[[#This Row],[RM_S]:[RM_C]])</f>
        <v>3</v>
      </c>
      <c r="AK1374" s="6">
        <f>AVERAGE(Feedback[[#This Row],[F_Q]:[Var_Food]])</f>
        <v>2.5</v>
      </c>
      <c r="AL1374" s="6">
        <f>AVERAGE(Feedback[[#This Row],[B &amp; TV]:[Gymm]])</f>
        <v>3</v>
      </c>
    </row>
    <row r="1375" spans="1:38" x14ac:dyDescent="0.3">
      <c r="A1375">
        <v>1374</v>
      </c>
      <c r="B1375" s="1">
        <v>44754</v>
      </c>
      <c r="C1375" s="1">
        <v>44756</v>
      </c>
      <c r="D1375" s="5">
        <f>INT(YEAR(Feedback[[#This Row],[Checkin Date]]))</f>
        <v>2022</v>
      </c>
      <c r="E1375" s="5" t="s">
        <v>2016</v>
      </c>
      <c r="F1375" s="5" t="str">
        <f>TEXT(Feedback[[#This Row],[Checkin Date]],"dddd")</f>
        <v>Tuesday</v>
      </c>
      <c r="G1375" s="5" t="str">
        <f>IF(OR(Feedback[[#This Row],[Checkin Day]]="Monday",Feedback[[#This Row],[Checkin Day]]="Tuesday",Feedback[[#This Row],[Checkin Day]]="Wednesday",Feedback[[#This Row],[Checkin Day]]="Thursday"),"Weekdays","Weekends")</f>
        <v>Weekdays</v>
      </c>
      <c r="H1375">
        <v>2</v>
      </c>
      <c r="I13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75" t="s">
        <v>1405</v>
      </c>
      <c r="K1375" t="s">
        <v>21</v>
      </c>
      <c r="L1375" s="1">
        <v>23200</v>
      </c>
      <c r="M1375" s="5">
        <f ca="1">DATEDIF(Feedback[[#This Row],[Date of Birth]],TODAY(),"Y")</f>
        <v>61</v>
      </c>
      <c r="N1375" t="s">
        <v>35</v>
      </c>
      <c r="O1375" t="s">
        <v>1994</v>
      </c>
      <c r="P1375">
        <v>2</v>
      </c>
      <c r="Q1375">
        <v>10</v>
      </c>
      <c r="R1375" t="s">
        <v>25</v>
      </c>
      <c r="S1375" t="s">
        <v>28</v>
      </c>
      <c r="T1375" t="s">
        <v>24</v>
      </c>
      <c r="U1375" t="s">
        <v>25</v>
      </c>
      <c r="V1375" t="s">
        <v>25</v>
      </c>
      <c r="W1375" t="s">
        <v>26</v>
      </c>
      <c r="X1375" t="s">
        <v>24</v>
      </c>
      <c r="Y1375" t="s">
        <v>28</v>
      </c>
      <c r="Z1375" s="6">
        <f>VLOOKUP(Feedback[[#This Row],[Staff attitude]],Rating_Range[],2,0)</f>
        <v>4</v>
      </c>
      <c r="AA1375" s="6">
        <f>VLOOKUP(Feedback[[#This Row],[Check-in Process]],Rating_Range[],2,0)</f>
        <v>5</v>
      </c>
      <c r="AB1375" s="6">
        <f>VLOOKUP(Feedback[[#This Row],[Room service]],Rating_Range[],2,0)</f>
        <v>3</v>
      </c>
      <c r="AC1375" s="6">
        <f>VLOOKUP(Feedback[[#This Row],[Room cleanliness]],Rating_Range[],2,0)</f>
        <v>4</v>
      </c>
      <c r="AD1375" s="6">
        <f>VLOOKUP(Feedback[[#This Row],[Food quality]],Rating_Range[],2,0)</f>
        <v>4</v>
      </c>
      <c r="AE1375" s="6">
        <f>VLOOKUP(Feedback[[#This Row],[Variety of food]],Rating_Range[],2,0)</f>
        <v>1</v>
      </c>
      <c r="AF1375" s="6">
        <f>VLOOKUP(Feedback[[#This Row],[Broadband &amp; TV]],Rating_Range[],2,0)</f>
        <v>3</v>
      </c>
      <c r="AG1375" s="6">
        <f>VLOOKUP(Feedback[[#This Row],[Gym]],Rating_Range[],2,0)</f>
        <v>5</v>
      </c>
      <c r="AH1375" s="6">
        <f>AVERAGE(Feedback[[#This Row],[S.A]:[Gymm]])</f>
        <v>3.625</v>
      </c>
      <c r="AI1375" s="6">
        <f>AVERAGE(Feedback[[#This Row],[S.A]:[C-I-P]])</f>
        <v>4.5</v>
      </c>
      <c r="AJ1375" s="6">
        <f>AVERAGE(Feedback[[#This Row],[RM_S]:[RM_C]])</f>
        <v>3.5</v>
      </c>
      <c r="AK1375" s="6">
        <f>AVERAGE(Feedback[[#This Row],[F_Q]:[Var_Food]])</f>
        <v>2.5</v>
      </c>
      <c r="AL1375" s="6">
        <f>AVERAGE(Feedback[[#This Row],[B &amp; TV]:[Gymm]])</f>
        <v>4</v>
      </c>
    </row>
    <row r="1376" spans="1:38" x14ac:dyDescent="0.3">
      <c r="A1376">
        <v>1375</v>
      </c>
      <c r="B1376" s="1">
        <v>44330</v>
      </c>
      <c r="C1376" s="1">
        <v>44333</v>
      </c>
      <c r="D1376" s="5">
        <f>INT(YEAR(Feedback[[#This Row],[Checkin Date]]))</f>
        <v>2021</v>
      </c>
      <c r="E1376" s="5" t="s">
        <v>2011</v>
      </c>
      <c r="F1376" s="5" t="str">
        <f>TEXT(Feedback[[#This Row],[Checkin Date]],"dddd")</f>
        <v>Friday</v>
      </c>
      <c r="G1376" s="5" t="str">
        <f>IF(OR(Feedback[[#This Row],[Checkin Day]]="Monday",Feedback[[#This Row],[Checkin Day]]="Tuesday",Feedback[[#This Row],[Checkin Day]]="Wednesday",Feedback[[#This Row],[Checkin Day]]="Thursday"),"Weekdays","Weekends")</f>
        <v>Weekends</v>
      </c>
      <c r="H1376">
        <v>3</v>
      </c>
      <c r="I13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376" t="s">
        <v>1406</v>
      </c>
      <c r="K1376" t="s">
        <v>37</v>
      </c>
      <c r="L1376" s="1">
        <v>37134</v>
      </c>
      <c r="M1376" s="5">
        <f ca="1">DATEDIF(Feedback[[#This Row],[Date of Birth]],TODAY(),"Y")</f>
        <v>23</v>
      </c>
      <c r="N1376" t="s">
        <v>31</v>
      </c>
      <c r="O1376" t="s">
        <v>1995</v>
      </c>
      <c r="P1376">
        <v>4</v>
      </c>
      <c r="Q1376">
        <v>7</v>
      </c>
      <c r="R1376" t="s">
        <v>24</v>
      </c>
      <c r="S1376" t="s">
        <v>24</v>
      </c>
      <c r="T1376" t="s">
        <v>25</v>
      </c>
      <c r="U1376" t="s">
        <v>27</v>
      </c>
      <c r="V1376" t="s">
        <v>28</v>
      </c>
      <c r="W1376" t="s">
        <v>24</v>
      </c>
      <c r="X1376" t="s">
        <v>28</v>
      </c>
      <c r="Y1376" t="s">
        <v>26</v>
      </c>
      <c r="Z1376" s="6">
        <f>VLOOKUP(Feedback[[#This Row],[Staff attitude]],Rating_Range[],2,0)</f>
        <v>3</v>
      </c>
      <c r="AA1376" s="6">
        <f>VLOOKUP(Feedback[[#This Row],[Check-in Process]],Rating_Range[],2,0)</f>
        <v>3</v>
      </c>
      <c r="AB1376" s="6">
        <f>VLOOKUP(Feedback[[#This Row],[Room service]],Rating_Range[],2,0)</f>
        <v>4</v>
      </c>
      <c r="AC1376" s="6">
        <f>VLOOKUP(Feedback[[#This Row],[Room cleanliness]],Rating_Range[],2,0)</f>
        <v>2</v>
      </c>
      <c r="AD1376" s="6">
        <f>VLOOKUP(Feedback[[#This Row],[Food quality]],Rating_Range[],2,0)</f>
        <v>5</v>
      </c>
      <c r="AE1376" s="6">
        <f>VLOOKUP(Feedback[[#This Row],[Variety of food]],Rating_Range[],2,0)</f>
        <v>3</v>
      </c>
      <c r="AF1376" s="6">
        <f>VLOOKUP(Feedback[[#This Row],[Broadband &amp; TV]],Rating_Range[],2,0)</f>
        <v>5</v>
      </c>
      <c r="AG1376" s="6">
        <f>VLOOKUP(Feedback[[#This Row],[Gym]],Rating_Range[],2,0)</f>
        <v>1</v>
      </c>
      <c r="AH1376" s="6">
        <f>AVERAGE(Feedback[[#This Row],[S.A]:[Gymm]])</f>
        <v>3.25</v>
      </c>
      <c r="AI1376" s="6">
        <f>AVERAGE(Feedback[[#This Row],[S.A]:[C-I-P]])</f>
        <v>3</v>
      </c>
      <c r="AJ1376" s="6">
        <f>AVERAGE(Feedback[[#This Row],[RM_S]:[RM_C]])</f>
        <v>3</v>
      </c>
      <c r="AK1376" s="6">
        <f>AVERAGE(Feedback[[#This Row],[F_Q]:[Var_Food]])</f>
        <v>4</v>
      </c>
      <c r="AL1376" s="6">
        <f>AVERAGE(Feedback[[#This Row],[B &amp; TV]:[Gymm]])</f>
        <v>3</v>
      </c>
    </row>
    <row r="1377" spans="1:38" x14ac:dyDescent="0.3">
      <c r="A1377">
        <v>1376</v>
      </c>
      <c r="B1377" s="1">
        <v>44885</v>
      </c>
      <c r="C1377" s="1">
        <v>44913</v>
      </c>
      <c r="D1377" s="5">
        <f>INT(YEAR(Feedback[[#This Row],[Checkin Date]]))</f>
        <v>2022</v>
      </c>
      <c r="E1377" s="5" t="s">
        <v>2015</v>
      </c>
      <c r="F1377" s="5" t="str">
        <f>TEXT(Feedback[[#This Row],[Checkin Date]],"dddd")</f>
        <v>Sunday</v>
      </c>
      <c r="G1377" s="5" t="str">
        <f>IF(OR(Feedback[[#This Row],[Checkin Day]]="Monday",Feedback[[#This Row],[Checkin Day]]="Tuesday",Feedback[[#This Row],[Checkin Day]]="Wednesday",Feedback[[#This Row],[Checkin Day]]="Thursday"),"Weekdays","Weekends")</f>
        <v>Weekends</v>
      </c>
      <c r="H1377">
        <v>28</v>
      </c>
      <c r="I13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77" t="s">
        <v>1407</v>
      </c>
      <c r="K1377" t="s">
        <v>37</v>
      </c>
      <c r="L1377" s="1">
        <v>22357</v>
      </c>
      <c r="M1377" s="5">
        <f ca="1">DATEDIF(Feedback[[#This Row],[Date of Birth]],TODAY(),"Y")</f>
        <v>64</v>
      </c>
      <c r="N1377" t="s">
        <v>22</v>
      </c>
      <c r="O1377" t="s">
        <v>1995</v>
      </c>
      <c r="P1377">
        <v>4</v>
      </c>
      <c r="Q1377">
        <v>10</v>
      </c>
      <c r="R1377" t="s">
        <v>28</v>
      </c>
      <c r="S1377" t="s">
        <v>25</v>
      </c>
      <c r="T1377" t="s">
        <v>28</v>
      </c>
      <c r="U1377" t="s">
        <v>27</v>
      </c>
      <c r="V1377" t="s">
        <v>27</v>
      </c>
      <c r="W1377" t="s">
        <v>27</v>
      </c>
      <c r="X1377" t="s">
        <v>28</v>
      </c>
      <c r="Y1377" t="s">
        <v>25</v>
      </c>
      <c r="Z1377" s="6">
        <f>VLOOKUP(Feedback[[#This Row],[Staff attitude]],Rating_Range[],2,0)</f>
        <v>5</v>
      </c>
      <c r="AA1377" s="6">
        <f>VLOOKUP(Feedback[[#This Row],[Check-in Process]],Rating_Range[],2,0)</f>
        <v>4</v>
      </c>
      <c r="AB1377" s="6">
        <f>VLOOKUP(Feedback[[#This Row],[Room service]],Rating_Range[],2,0)</f>
        <v>5</v>
      </c>
      <c r="AC1377" s="6">
        <f>VLOOKUP(Feedback[[#This Row],[Room cleanliness]],Rating_Range[],2,0)</f>
        <v>2</v>
      </c>
      <c r="AD1377" s="6">
        <f>VLOOKUP(Feedback[[#This Row],[Food quality]],Rating_Range[],2,0)</f>
        <v>2</v>
      </c>
      <c r="AE1377" s="6">
        <f>VLOOKUP(Feedback[[#This Row],[Variety of food]],Rating_Range[],2,0)</f>
        <v>2</v>
      </c>
      <c r="AF1377" s="6">
        <f>VLOOKUP(Feedback[[#This Row],[Broadband &amp; TV]],Rating_Range[],2,0)</f>
        <v>5</v>
      </c>
      <c r="AG1377" s="6">
        <f>VLOOKUP(Feedback[[#This Row],[Gym]],Rating_Range[],2,0)</f>
        <v>4</v>
      </c>
      <c r="AH1377" s="6">
        <f>AVERAGE(Feedback[[#This Row],[S.A]:[Gymm]])</f>
        <v>3.625</v>
      </c>
      <c r="AI1377" s="6">
        <f>AVERAGE(Feedback[[#This Row],[S.A]:[C-I-P]])</f>
        <v>4.5</v>
      </c>
      <c r="AJ1377" s="6">
        <f>AVERAGE(Feedback[[#This Row],[RM_S]:[RM_C]])</f>
        <v>3.5</v>
      </c>
      <c r="AK1377" s="6">
        <f>AVERAGE(Feedback[[#This Row],[F_Q]:[Var_Food]])</f>
        <v>2</v>
      </c>
      <c r="AL1377" s="6">
        <f>AVERAGE(Feedback[[#This Row],[B &amp; TV]:[Gymm]])</f>
        <v>4.5</v>
      </c>
    </row>
    <row r="1378" spans="1:38" x14ac:dyDescent="0.3">
      <c r="A1378">
        <v>1377</v>
      </c>
      <c r="B1378" s="1">
        <v>44804</v>
      </c>
      <c r="C1378" s="1">
        <v>44818</v>
      </c>
      <c r="D1378" s="5">
        <f>INT(YEAR(Feedback[[#This Row],[Checkin Date]]))</f>
        <v>2022</v>
      </c>
      <c r="E1378" s="5" t="s">
        <v>2012</v>
      </c>
      <c r="F1378" s="5" t="str">
        <f>TEXT(Feedback[[#This Row],[Checkin Date]],"dddd")</f>
        <v>Wednesday</v>
      </c>
      <c r="G1378" s="5" t="str">
        <f>IF(OR(Feedback[[#This Row],[Checkin Day]]="Monday",Feedback[[#This Row],[Checkin Day]]="Tuesday",Feedback[[#This Row],[Checkin Day]]="Wednesday",Feedback[[#This Row],[Checkin Day]]="Thursday"),"Weekdays","Weekends")</f>
        <v>Weekdays</v>
      </c>
      <c r="H1378">
        <v>14</v>
      </c>
      <c r="I13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78" t="s">
        <v>1408</v>
      </c>
      <c r="K1378" t="s">
        <v>21</v>
      </c>
      <c r="L1378" s="1">
        <v>22691</v>
      </c>
      <c r="M1378" s="5">
        <f ca="1">DATEDIF(Feedback[[#This Row],[Date of Birth]],TODAY(),"Y")</f>
        <v>63</v>
      </c>
      <c r="N1378" t="s">
        <v>31</v>
      </c>
      <c r="O1378" t="s">
        <v>1992</v>
      </c>
      <c r="P1378">
        <v>4</v>
      </c>
      <c r="Q1378">
        <v>7</v>
      </c>
      <c r="R1378" t="s">
        <v>26</v>
      </c>
      <c r="S1378" t="s">
        <v>27</v>
      </c>
      <c r="T1378" t="s">
        <v>25</v>
      </c>
      <c r="U1378" t="s">
        <v>28</v>
      </c>
      <c r="V1378" t="s">
        <v>26</v>
      </c>
      <c r="W1378" t="s">
        <v>27</v>
      </c>
      <c r="X1378" t="s">
        <v>28</v>
      </c>
      <c r="Y1378" t="s">
        <v>27</v>
      </c>
      <c r="Z1378" s="6">
        <f>VLOOKUP(Feedback[[#This Row],[Staff attitude]],Rating_Range[],2,0)</f>
        <v>1</v>
      </c>
      <c r="AA1378" s="6">
        <f>VLOOKUP(Feedback[[#This Row],[Check-in Process]],Rating_Range[],2,0)</f>
        <v>2</v>
      </c>
      <c r="AB1378" s="6">
        <f>VLOOKUP(Feedback[[#This Row],[Room service]],Rating_Range[],2,0)</f>
        <v>4</v>
      </c>
      <c r="AC1378" s="6">
        <f>VLOOKUP(Feedback[[#This Row],[Room cleanliness]],Rating_Range[],2,0)</f>
        <v>5</v>
      </c>
      <c r="AD1378" s="6">
        <f>VLOOKUP(Feedback[[#This Row],[Food quality]],Rating_Range[],2,0)</f>
        <v>1</v>
      </c>
      <c r="AE1378" s="6">
        <f>VLOOKUP(Feedback[[#This Row],[Variety of food]],Rating_Range[],2,0)</f>
        <v>2</v>
      </c>
      <c r="AF1378" s="6">
        <f>VLOOKUP(Feedback[[#This Row],[Broadband &amp; TV]],Rating_Range[],2,0)</f>
        <v>5</v>
      </c>
      <c r="AG1378" s="6">
        <f>VLOOKUP(Feedback[[#This Row],[Gym]],Rating_Range[],2,0)</f>
        <v>2</v>
      </c>
      <c r="AH1378" s="6">
        <f>AVERAGE(Feedback[[#This Row],[S.A]:[Gymm]])</f>
        <v>2.75</v>
      </c>
      <c r="AI1378" s="6">
        <f>AVERAGE(Feedback[[#This Row],[S.A]:[C-I-P]])</f>
        <v>1.5</v>
      </c>
      <c r="AJ1378" s="6">
        <f>AVERAGE(Feedback[[#This Row],[RM_S]:[RM_C]])</f>
        <v>4.5</v>
      </c>
      <c r="AK1378" s="6">
        <f>AVERAGE(Feedback[[#This Row],[F_Q]:[Var_Food]])</f>
        <v>1.5</v>
      </c>
      <c r="AL1378" s="6">
        <f>AVERAGE(Feedback[[#This Row],[B &amp; TV]:[Gymm]])</f>
        <v>3.5</v>
      </c>
    </row>
    <row r="1379" spans="1:38" x14ac:dyDescent="0.3">
      <c r="A1379">
        <v>1378</v>
      </c>
      <c r="B1379" s="1">
        <v>44598</v>
      </c>
      <c r="C1379" s="1">
        <v>44610</v>
      </c>
      <c r="D1379" s="5">
        <f>INT(YEAR(Feedback[[#This Row],[Checkin Date]]))</f>
        <v>2022</v>
      </c>
      <c r="E1379" s="5" t="s">
        <v>2018</v>
      </c>
      <c r="F1379" s="5" t="str">
        <f>TEXT(Feedback[[#This Row],[Checkin Date]],"dddd")</f>
        <v>Sunday</v>
      </c>
      <c r="G1379" s="5" t="str">
        <f>IF(OR(Feedback[[#This Row],[Checkin Day]]="Monday",Feedback[[#This Row],[Checkin Day]]="Tuesday",Feedback[[#This Row],[Checkin Day]]="Wednesday",Feedback[[#This Row],[Checkin Day]]="Thursday"),"Weekdays","Weekends")</f>
        <v>Weekends</v>
      </c>
      <c r="H1379">
        <v>12</v>
      </c>
      <c r="I13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79" t="s">
        <v>1409</v>
      </c>
      <c r="K1379" t="s">
        <v>37</v>
      </c>
      <c r="L1379" s="1">
        <v>35674</v>
      </c>
      <c r="M1379" s="5">
        <f ca="1">DATEDIF(Feedback[[#This Row],[Date of Birth]],TODAY(),"Y")</f>
        <v>27</v>
      </c>
      <c r="N1379" t="s">
        <v>31</v>
      </c>
      <c r="O1379" t="s">
        <v>1992</v>
      </c>
      <c r="P1379">
        <v>5</v>
      </c>
      <c r="Q1379">
        <v>7</v>
      </c>
      <c r="R1379" t="s">
        <v>26</v>
      </c>
      <c r="S1379" t="s">
        <v>27</v>
      </c>
      <c r="T1379" t="s">
        <v>25</v>
      </c>
      <c r="U1379" t="s">
        <v>28</v>
      </c>
      <c r="V1379" t="s">
        <v>28</v>
      </c>
      <c r="W1379" t="s">
        <v>24</v>
      </c>
      <c r="X1379" t="s">
        <v>26</v>
      </c>
      <c r="Y1379" t="s">
        <v>26</v>
      </c>
      <c r="Z1379" s="6">
        <f>VLOOKUP(Feedback[[#This Row],[Staff attitude]],Rating_Range[],2,0)</f>
        <v>1</v>
      </c>
      <c r="AA1379" s="6">
        <f>VLOOKUP(Feedback[[#This Row],[Check-in Process]],Rating_Range[],2,0)</f>
        <v>2</v>
      </c>
      <c r="AB1379" s="6">
        <f>VLOOKUP(Feedback[[#This Row],[Room service]],Rating_Range[],2,0)</f>
        <v>4</v>
      </c>
      <c r="AC1379" s="6">
        <f>VLOOKUP(Feedback[[#This Row],[Room cleanliness]],Rating_Range[],2,0)</f>
        <v>5</v>
      </c>
      <c r="AD1379" s="6">
        <f>VLOOKUP(Feedback[[#This Row],[Food quality]],Rating_Range[],2,0)</f>
        <v>5</v>
      </c>
      <c r="AE1379" s="6">
        <f>VLOOKUP(Feedback[[#This Row],[Variety of food]],Rating_Range[],2,0)</f>
        <v>3</v>
      </c>
      <c r="AF1379" s="6">
        <f>VLOOKUP(Feedback[[#This Row],[Broadband &amp; TV]],Rating_Range[],2,0)</f>
        <v>1</v>
      </c>
      <c r="AG1379" s="6">
        <f>VLOOKUP(Feedback[[#This Row],[Gym]],Rating_Range[],2,0)</f>
        <v>1</v>
      </c>
      <c r="AH1379" s="6">
        <f>AVERAGE(Feedback[[#This Row],[S.A]:[Gymm]])</f>
        <v>2.75</v>
      </c>
      <c r="AI1379" s="6">
        <f>AVERAGE(Feedback[[#This Row],[S.A]:[C-I-P]])</f>
        <v>1.5</v>
      </c>
      <c r="AJ1379" s="6">
        <f>AVERAGE(Feedback[[#This Row],[RM_S]:[RM_C]])</f>
        <v>4.5</v>
      </c>
      <c r="AK1379" s="6">
        <f>AVERAGE(Feedback[[#This Row],[F_Q]:[Var_Food]])</f>
        <v>4</v>
      </c>
      <c r="AL1379" s="6">
        <f>AVERAGE(Feedback[[#This Row],[B &amp; TV]:[Gymm]])</f>
        <v>1</v>
      </c>
    </row>
    <row r="1380" spans="1:38" x14ac:dyDescent="0.3">
      <c r="A1380">
        <v>1379</v>
      </c>
      <c r="B1380" s="1">
        <v>43882</v>
      </c>
      <c r="C1380" s="1">
        <v>43893</v>
      </c>
      <c r="D1380" s="5">
        <f>INT(YEAR(Feedback[[#This Row],[Checkin Date]]))</f>
        <v>2020</v>
      </c>
      <c r="E1380" s="5" t="s">
        <v>2018</v>
      </c>
      <c r="F1380" s="5" t="str">
        <f>TEXT(Feedback[[#This Row],[Checkin Date]],"dddd")</f>
        <v>Friday</v>
      </c>
      <c r="G1380" s="5" t="str">
        <f>IF(OR(Feedback[[#This Row],[Checkin Day]]="Monday",Feedback[[#This Row],[Checkin Day]]="Tuesday",Feedback[[#This Row],[Checkin Day]]="Wednesday",Feedback[[#This Row],[Checkin Day]]="Thursday"),"Weekdays","Weekends")</f>
        <v>Weekends</v>
      </c>
      <c r="H1380">
        <v>11</v>
      </c>
      <c r="I13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80" t="s">
        <v>1410</v>
      </c>
      <c r="K1380" t="s">
        <v>37</v>
      </c>
      <c r="L1380" s="1">
        <v>36492</v>
      </c>
      <c r="M1380" s="5">
        <f ca="1">DATEDIF(Feedback[[#This Row],[Date of Birth]],TODAY(),"Y")</f>
        <v>25</v>
      </c>
      <c r="N1380" t="s">
        <v>31</v>
      </c>
      <c r="O1380" t="s">
        <v>1993</v>
      </c>
      <c r="P1380">
        <v>1</v>
      </c>
      <c r="Q1380">
        <v>9</v>
      </c>
      <c r="R1380" t="s">
        <v>24</v>
      </c>
      <c r="S1380" t="s">
        <v>25</v>
      </c>
      <c r="T1380" t="s">
        <v>28</v>
      </c>
      <c r="U1380" t="s">
        <v>25</v>
      </c>
      <c r="V1380" t="s">
        <v>27</v>
      </c>
      <c r="W1380" t="s">
        <v>27</v>
      </c>
      <c r="X1380" t="s">
        <v>26</v>
      </c>
      <c r="Y1380" t="s">
        <v>24</v>
      </c>
      <c r="Z1380" s="6">
        <f>VLOOKUP(Feedback[[#This Row],[Staff attitude]],Rating_Range[],2,0)</f>
        <v>3</v>
      </c>
      <c r="AA1380" s="6">
        <f>VLOOKUP(Feedback[[#This Row],[Check-in Process]],Rating_Range[],2,0)</f>
        <v>4</v>
      </c>
      <c r="AB1380" s="6">
        <f>VLOOKUP(Feedback[[#This Row],[Room service]],Rating_Range[],2,0)</f>
        <v>5</v>
      </c>
      <c r="AC1380" s="6">
        <f>VLOOKUP(Feedback[[#This Row],[Room cleanliness]],Rating_Range[],2,0)</f>
        <v>4</v>
      </c>
      <c r="AD1380" s="6">
        <f>VLOOKUP(Feedback[[#This Row],[Food quality]],Rating_Range[],2,0)</f>
        <v>2</v>
      </c>
      <c r="AE1380" s="6">
        <f>VLOOKUP(Feedback[[#This Row],[Variety of food]],Rating_Range[],2,0)</f>
        <v>2</v>
      </c>
      <c r="AF1380" s="6">
        <f>VLOOKUP(Feedback[[#This Row],[Broadband &amp; TV]],Rating_Range[],2,0)</f>
        <v>1</v>
      </c>
      <c r="AG1380" s="6">
        <f>VLOOKUP(Feedback[[#This Row],[Gym]],Rating_Range[],2,0)</f>
        <v>3</v>
      </c>
      <c r="AH1380" s="6">
        <f>AVERAGE(Feedback[[#This Row],[S.A]:[Gymm]])</f>
        <v>3</v>
      </c>
      <c r="AI1380" s="6">
        <f>AVERAGE(Feedback[[#This Row],[S.A]:[C-I-P]])</f>
        <v>3.5</v>
      </c>
      <c r="AJ1380" s="6">
        <f>AVERAGE(Feedback[[#This Row],[RM_S]:[RM_C]])</f>
        <v>4.5</v>
      </c>
      <c r="AK1380" s="6">
        <f>AVERAGE(Feedback[[#This Row],[F_Q]:[Var_Food]])</f>
        <v>2</v>
      </c>
      <c r="AL1380" s="6">
        <f>AVERAGE(Feedback[[#This Row],[B &amp; TV]:[Gymm]])</f>
        <v>2</v>
      </c>
    </row>
    <row r="1381" spans="1:38" x14ac:dyDescent="0.3">
      <c r="A1381">
        <v>1380</v>
      </c>
      <c r="B1381" s="1">
        <v>44367</v>
      </c>
      <c r="C1381" s="1">
        <v>44397</v>
      </c>
      <c r="D1381" s="5">
        <f>INT(YEAR(Feedback[[#This Row],[Checkin Date]]))</f>
        <v>2021</v>
      </c>
      <c r="E1381" s="5" t="s">
        <v>2009</v>
      </c>
      <c r="F1381" s="5" t="str">
        <f>TEXT(Feedback[[#This Row],[Checkin Date]],"dddd")</f>
        <v>Sunday</v>
      </c>
      <c r="G1381" s="5" t="str">
        <f>IF(OR(Feedback[[#This Row],[Checkin Day]]="Monday",Feedback[[#This Row],[Checkin Day]]="Tuesday",Feedback[[#This Row],[Checkin Day]]="Wednesday",Feedback[[#This Row],[Checkin Day]]="Thursday"),"Weekdays","Weekends")</f>
        <v>Weekends</v>
      </c>
      <c r="H1381">
        <v>30</v>
      </c>
      <c r="I13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81" t="s">
        <v>1411</v>
      </c>
      <c r="K1381" t="s">
        <v>21</v>
      </c>
      <c r="L1381" s="1">
        <v>23844</v>
      </c>
      <c r="M1381" s="5">
        <f ca="1">DATEDIF(Feedback[[#This Row],[Date of Birth]],TODAY(),"Y")</f>
        <v>60</v>
      </c>
      <c r="N1381" t="s">
        <v>31</v>
      </c>
      <c r="O1381" t="s">
        <v>1991</v>
      </c>
      <c r="P1381">
        <v>4</v>
      </c>
      <c r="Q1381">
        <v>5</v>
      </c>
      <c r="R1381" t="s">
        <v>28</v>
      </c>
      <c r="S1381" t="s">
        <v>24</v>
      </c>
      <c r="T1381" t="s">
        <v>25</v>
      </c>
      <c r="U1381" t="s">
        <v>28</v>
      </c>
      <c r="V1381" t="s">
        <v>28</v>
      </c>
      <c r="W1381" t="s">
        <v>26</v>
      </c>
      <c r="X1381" t="s">
        <v>24</v>
      </c>
      <c r="Y1381" t="s">
        <v>25</v>
      </c>
      <c r="Z1381" s="6">
        <f>VLOOKUP(Feedback[[#This Row],[Staff attitude]],Rating_Range[],2,0)</f>
        <v>5</v>
      </c>
      <c r="AA1381" s="6">
        <f>VLOOKUP(Feedback[[#This Row],[Check-in Process]],Rating_Range[],2,0)</f>
        <v>3</v>
      </c>
      <c r="AB1381" s="6">
        <f>VLOOKUP(Feedback[[#This Row],[Room service]],Rating_Range[],2,0)</f>
        <v>4</v>
      </c>
      <c r="AC1381" s="6">
        <f>VLOOKUP(Feedback[[#This Row],[Room cleanliness]],Rating_Range[],2,0)</f>
        <v>5</v>
      </c>
      <c r="AD1381" s="6">
        <f>VLOOKUP(Feedback[[#This Row],[Food quality]],Rating_Range[],2,0)</f>
        <v>5</v>
      </c>
      <c r="AE1381" s="6">
        <f>VLOOKUP(Feedback[[#This Row],[Variety of food]],Rating_Range[],2,0)</f>
        <v>1</v>
      </c>
      <c r="AF1381" s="6">
        <f>VLOOKUP(Feedback[[#This Row],[Broadband &amp; TV]],Rating_Range[],2,0)</f>
        <v>3</v>
      </c>
      <c r="AG1381" s="6">
        <f>VLOOKUP(Feedback[[#This Row],[Gym]],Rating_Range[],2,0)</f>
        <v>4</v>
      </c>
      <c r="AH1381" s="6">
        <f>AVERAGE(Feedback[[#This Row],[S.A]:[Gymm]])</f>
        <v>3.75</v>
      </c>
      <c r="AI1381" s="6">
        <f>AVERAGE(Feedback[[#This Row],[S.A]:[C-I-P]])</f>
        <v>4</v>
      </c>
      <c r="AJ1381" s="6">
        <f>AVERAGE(Feedback[[#This Row],[RM_S]:[RM_C]])</f>
        <v>4.5</v>
      </c>
      <c r="AK1381" s="6">
        <f>AVERAGE(Feedback[[#This Row],[F_Q]:[Var_Food]])</f>
        <v>3</v>
      </c>
      <c r="AL1381" s="6">
        <f>AVERAGE(Feedback[[#This Row],[B &amp; TV]:[Gymm]])</f>
        <v>3.5</v>
      </c>
    </row>
    <row r="1382" spans="1:38" x14ac:dyDescent="0.3">
      <c r="A1382">
        <v>1381</v>
      </c>
      <c r="B1382" s="1">
        <v>44397</v>
      </c>
      <c r="C1382" s="1">
        <v>44416</v>
      </c>
      <c r="D1382" s="5">
        <f>INT(YEAR(Feedback[[#This Row],[Checkin Date]]))</f>
        <v>2021</v>
      </c>
      <c r="E1382" s="5" t="s">
        <v>2016</v>
      </c>
      <c r="F1382" s="5" t="str">
        <f>TEXT(Feedback[[#This Row],[Checkin Date]],"dddd")</f>
        <v>Tuesday</v>
      </c>
      <c r="G1382" s="5" t="str">
        <f>IF(OR(Feedback[[#This Row],[Checkin Day]]="Monday",Feedback[[#This Row],[Checkin Day]]="Tuesday",Feedback[[#This Row],[Checkin Day]]="Wednesday",Feedback[[#This Row],[Checkin Day]]="Thursday"),"Weekdays","Weekends")</f>
        <v>Weekdays</v>
      </c>
      <c r="H1382">
        <v>19</v>
      </c>
      <c r="I13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82" t="s">
        <v>1412</v>
      </c>
      <c r="K1382" t="s">
        <v>37</v>
      </c>
      <c r="L1382" s="1">
        <v>25287</v>
      </c>
      <c r="M1382" s="5">
        <f ca="1">DATEDIF(Feedback[[#This Row],[Date of Birth]],TODAY(),"Y")</f>
        <v>56</v>
      </c>
      <c r="N1382" t="s">
        <v>22</v>
      </c>
      <c r="O1382" t="s">
        <v>23</v>
      </c>
      <c r="P1382">
        <v>5</v>
      </c>
      <c r="Q1382">
        <v>8</v>
      </c>
      <c r="R1382" t="s">
        <v>26</v>
      </c>
      <c r="S1382" t="s">
        <v>24</v>
      </c>
      <c r="T1382" t="s">
        <v>28</v>
      </c>
      <c r="U1382" t="s">
        <v>24</v>
      </c>
      <c r="V1382" t="s">
        <v>25</v>
      </c>
      <c r="W1382" t="s">
        <v>25</v>
      </c>
      <c r="X1382" t="s">
        <v>28</v>
      </c>
      <c r="Y1382" t="s">
        <v>25</v>
      </c>
      <c r="Z1382" s="6">
        <f>VLOOKUP(Feedback[[#This Row],[Staff attitude]],Rating_Range[],2,0)</f>
        <v>1</v>
      </c>
      <c r="AA1382" s="6">
        <f>VLOOKUP(Feedback[[#This Row],[Check-in Process]],Rating_Range[],2,0)</f>
        <v>3</v>
      </c>
      <c r="AB1382" s="6">
        <f>VLOOKUP(Feedback[[#This Row],[Room service]],Rating_Range[],2,0)</f>
        <v>5</v>
      </c>
      <c r="AC1382" s="6">
        <f>VLOOKUP(Feedback[[#This Row],[Room cleanliness]],Rating_Range[],2,0)</f>
        <v>3</v>
      </c>
      <c r="AD1382" s="6">
        <f>VLOOKUP(Feedback[[#This Row],[Food quality]],Rating_Range[],2,0)</f>
        <v>4</v>
      </c>
      <c r="AE1382" s="6">
        <f>VLOOKUP(Feedback[[#This Row],[Variety of food]],Rating_Range[],2,0)</f>
        <v>4</v>
      </c>
      <c r="AF1382" s="6">
        <f>VLOOKUP(Feedback[[#This Row],[Broadband &amp; TV]],Rating_Range[],2,0)</f>
        <v>5</v>
      </c>
      <c r="AG1382" s="6">
        <f>VLOOKUP(Feedback[[#This Row],[Gym]],Rating_Range[],2,0)</f>
        <v>4</v>
      </c>
      <c r="AH1382" s="6">
        <f>AVERAGE(Feedback[[#This Row],[S.A]:[Gymm]])</f>
        <v>3.625</v>
      </c>
      <c r="AI1382" s="6">
        <f>AVERAGE(Feedback[[#This Row],[S.A]:[C-I-P]])</f>
        <v>2</v>
      </c>
      <c r="AJ1382" s="6">
        <f>AVERAGE(Feedback[[#This Row],[RM_S]:[RM_C]])</f>
        <v>4</v>
      </c>
      <c r="AK1382" s="6">
        <f>AVERAGE(Feedback[[#This Row],[F_Q]:[Var_Food]])</f>
        <v>4</v>
      </c>
      <c r="AL1382" s="6">
        <f>AVERAGE(Feedback[[#This Row],[B &amp; TV]:[Gymm]])</f>
        <v>4.5</v>
      </c>
    </row>
    <row r="1383" spans="1:38" x14ac:dyDescent="0.3">
      <c r="A1383">
        <v>1382</v>
      </c>
      <c r="B1383" s="1">
        <v>44129</v>
      </c>
      <c r="C1383" s="1">
        <v>44142</v>
      </c>
      <c r="D1383" s="5">
        <f>INT(YEAR(Feedback[[#This Row],[Checkin Date]]))</f>
        <v>2020</v>
      </c>
      <c r="E1383" s="5" t="s">
        <v>2013</v>
      </c>
      <c r="F1383" s="5" t="str">
        <f>TEXT(Feedback[[#This Row],[Checkin Date]],"dddd")</f>
        <v>Sunday</v>
      </c>
      <c r="G1383" s="5" t="str">
        <f>IF(OR(Feedback[[#This Row],[Checkin Day]]="Monday",Feedback[[#This Row],[Checkin Day]]="Tuesday",Feedback[[#This Row],[Checkin Day]]="Wednesday",Feedback[[#This Row],[Checkin Day]]="Thursday"),"Weekdays","Weekends")</f>
        <v>Weekends</v>
      </c>
      <c r="H1383">
        <v>13</v>
      </c>
      <c r="I13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83" t="s">
        <v>1413</v>
      </c>
      <c r="K1383" t="s">
        <v>21</v>
      </c>
      <c r="L1383" s="1">
        <v>31203</v>
      </c>
      <c r="M1383" s="5">
        <f ca="1">DATEDIF(Feedback[[#This Row],[Date of Birth]],TODAY(),"Y")</f>
        <v>40</v>
      </c>
      <c r="N1383" t="s">
        <v>35</v>
      </c>
      <c r="O1383" t="s">
        <v>1991</v>
      </c>
      <c r="P1383">
        <v>5</v>
      </c>
      <c r="Q1383">
        <v>4</v>
      </c>
      <c r="R1383" t="s">
        <v>24</v>
      </c>
      <c r="S1383" t="s">
        <v>28</v>
      </c>
      <c r="T1383" t="s">
        <v>28</v>
      </c>
      <c r="U1383" t="s">
        <v>27</v>
      </c>
      <c r="V1383" t="s">
        <v>26</v>
      </c>
      <c r="W1383" t="s">
        <v>25</v>
      </c>
      <c r="X1383" t="s">
        <v>24</v>
      </c>
      <c r="Y1383" t="s">
        <v>27</v>
      </c>
      <c r="Z1383" s="6">
        <f>VLOOKUP(Feedback[[#This Row],[Staff attitude]],Rating_Range[],2,0)</f>
        <v>3</v>
      </c>
      <c r="AA1383" s="6">
        <f>VLOOKUP(Feedback[[#This Row],[Check-in Process]],Rating_Range[],2,0)</f>
        <v>5</v>
      </c>
      <c r="AB1383" s="6">
        <f>VLOOKUP(Feedback[[#This Row],[Room service]],Rating_Range[],2,0)</f>
        <v>5</v>
      </c>
      <c r="AC1383" s="6">
        <f>VLOOKUP(Feedback[[#This Row],[Room cleanliness]],Rating_Range[],2,0)</f>
        <v>2</v>
      </c>
      <c r="AD1383" s="6">
        <f>VLOOKUP(Feedback[[#This Row],[Food quality]],Rating_Range[],2,0)</f>
        <v>1</v>
      </c>
      <c r="AE1383" s="6">
        <f>VLOOKUP(Feedback[[#This Row],[Variety of food]],Rating_Range[],2,0)</f>
        <v>4</v>
      </c>
      <c r="AF1383" s="6">
        <f>VLOOKUP(Feedback[[#This Row],[Broadband &amp; TV]],Rating_Range[],2,0)</f>
        <v>3</v>
      </c>
      <c r="AG1383" s="6">
        <f>VLOOKUP(Feedback[[#This Row],[Gym]],Rating_Range[],2,0)</f>
        <v>2</v>
      </c>
      <c r="AH1383" s="6">
        <f>AVERAGE(Feedback[[#This Row],[S.A]:[Gymm]])</f>
        <v>3.125</v>
      </c>
      <c r="AI1383" s="6">
        <f>AVERAGE(Feedback[[#This Row],[S.A]:[C-I-P]])</f>
        <v>4</v>
      </c>
      <c r="AJ1383" s="6">
        <f>AVERAGE(Feedback[[#This Row],[RM_S]:[RM_C]])</f>
        <v>3.5</v>
      </c>
      <c r="AK1383" s="6">
        <f>AVERAGE(Feedback[[#This Row],[F_Q]:[Var_Food]])</f>
        <v>2.5</v>
      </c>
      <c r="AL1383" s="6">
        <f>AVERAGE(Feedback[[#This Row],[B &amp; TV]:[Gymm]])</f>
        <v>2.5</v>
      </c>
    </row>
    <row r="1384" spans="1:38" x14ac:dyDescent="0.3">
      <c r="A1384">
        <v>1383</v>
      </c>
      <c r="B1384" s="1">
        <v>43854</v>
      </c>
      <c r="C1384" s="1">
        <v>43863</v>
      </c>
      <c r="D1384" s="5">
        <f>INT(YEAR(Feedback[[#This Row],[Checkin Date]]))</f>
        <v>2020</v>
      </c>
      <c r="E1384" s="5" t="s">
        <v>2014</v>
      </c>
      <c r="F1384" s="5" t="str">
        <f>TEXT(Feedback[[#This Row],[Checkin Date]],"dddd")</f>
        <v>Friday</v>
      </c>
      <c r="G1384" s="5" t="str">
        <f>IF(OR(Feedback[[#This Row],[Checkin Day]]="Monday",Feedback[[#This Row],[Checkin Day]]="Tuesday",Feedback[[#This Row],[Checkin Day]]="Wednesday",Feedback[[#This Row],[Checkin Day]]="Thursday"),"Weekdays","Weekends")</f>
        <v>Weekends</v>
      </c>
      <c r="H1384">
        <v>9</v>
      </c>
      <c r="I13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84" t="s">
        <v>1414</v>
      </c>
      <c r="K1384" t="s">
        <v>37</v>
      </c>
      <c r="L1384" s="1">
        <v>29200</v>
      </c>
      <c r="M1384" s="5">
        <f ca="1">DATEDIF(Feedback[[#This Row],[Date of Birth]],TODAY(),"Y")</f>
        <v>45</v>
      </c>
      <c r="N1384" t="s">
        <v>22</v>
      </c>
      <c r="O1384" t="s">
        <v>23</v>
      </c>
      <c r="P1384">
        <v>4</v>
      </c>
      <c r="Q1384">
        <v>10</v>
      </c>
      <c r="R1384" t="s">
        <v>28</v>
      </c>
      <c r="S1384" t="s">
        <v>25</v>
      </c>
      <c r="T1384" t="s">
        <v>24</v>
      </c>
      <c r="U1384" t="s">
        <v>24</v>
      </c>
      <c r="V1384" t="s">
        <v>25</v>
      </c>
      <c r="W1384" t="s">
        <v>26</v>
      </c>
      <c r="X1384" t="s">
        <v>28</v>
      </c>
      <c r="Y1384" t="s">
        <v>24</v>
      </c>
      <c r="Z1384" s="6">
        <f>VLOOKUP(Feedback[[#This Row],[Staff attitude]],Rating_Range[],2,0)</f>
        <v>5</v>
      </c>
      <c r="AA1384" s="6">
        <f>VLOOKUP(Feedback[[#This Row],[Check-in Process]],Rating_Range[],2,0)</f>
        <v>4</v>
      </c>
      <c r="AB1384" s="6">
        <f>VLOOKUP(Feedback[[#This Row],[Room service]],Rating_Range[],2,0)</f>
        <v>3</v>
      </c>
      <c r="AC1384" s="6">
        <f>VLOOKUP(Feedback[[#This Row],[Room cleanliness]],Rating_Range[],2,0)</f>
        <v>3</v>
      </c>
      <c r="AD1384" s="6">
        <f>VLOOKUP(Feedback[[#This Row],[Food quality]],Rating_Range[],2,0)</f>
        <v>4</v>
      </c>
      <c r="AE1384" s="6">
        <f>VLOOKUP(Feedback[[#This Row],[Variety of food]],Rating_Range[],2,0)</f>
        <v>1</v>
      </c>
      <c r="AF1384" s="6">
        <f>VLOOKUP(Feedback[[#This Row],[Broadband &amp; TV]],Rating_Range[],2,0)</f>
        <v>5</v>
      </c>
      <c r="AG1384" s="6">
        <f>VLOOKUP(Feedback[[#This Row],[Gym]],Rating_Range[],2,0)</f>
        <v>3</v>
      </c>
      <c r="AH1384" s="6">
        <f>AVERAGE(Feedback[[#This Row],[S.A]:[Gymm]])</f>
        <v>3.5</v>
      </c>
      <c r="AI1384" s="6">
        <f>AVERAGE(Feedback[[#This Row],[S.A]:[C-I-P]])</f>
        <v>4.5</v>
      </c>
      <c r="AJ1384" s="6">
        <f>AVERAGE(Feedback[[#This Row],[RM_S]:[RM_C]])</f>
        <v>3</v>
      </c>
      <c r="AK1384" s="6">
        <f>AVERAGE(Feedback[[#This Row],[F_Q]:[Var_Food]])</f>
        <v>2.5</v>
      </c>
      <c r="AL1384" s="6">
        <f>AVERAGE(Feedback[[#This Row],[B &amp; TV]:[Gymm]])</f>
        <v>4</v>
      </c>
    </row>
    <row r="1385" spans="1:38" x14ac:dyDescent="0.3">
      <c r="A1385">
        <v>1384</v>
      </c>
      <c r="B1385" s="1">
        <v>43956</v>
      </c>
      <c r="C1385" s="1">
        <v>43961</v>
      </c>
      <c r="D1385" s="5">
        <f>INT(YEAR(Feedback[[#This Row],[Checkin Date]]))</f>
        <v>2020</v>
      </c>
      <c r="E1385" s="5" t="s">
        <v>2011</v>
      </c>
      <c r="F1385" s="5" t="str">
        <f>TEXT(Feedback[[#This Row],[Checkin Date]],"dddd")</f>
        <v>Tuesday</v>
      </c>
      <c r="G1385" s="5" t="str">
        <f>IF(OR(Feedback[[#This Row],[Checkin Day]]="Monday",Feedback[[#This Row],[Checkin Day]]="Tuesday",Feedback[[#This Row],[Checkin Day]]="Wednesday",Feedback[[#This Row],[Checkin Day]]="Thursday"),"Weekdays","Weekends")</f>
        <v>Weekdays</v>
      </c>
      <c r="H1385">
        <v>5</v>
      </c>
      <c r="I13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85" t="s">
        <v>1415</v>
      </c>
      <c r="K1385" t="s">
        <v>21</v>
      </c>
      <c r="L1385" s="1">
        <v>18903</v>
      </c>
      <c r="M1385" s="5">
        <f ca="1">DATEDIF(Feedback[[#This Row],[Date of Birth]],TODAY(),"Y")</f>
        <v>73</v>
      </c>
      <c r="N1385" t="s">
        <v>31</v>
      </c>
      <c r="O1385" t="s">
        <v>1992</v>
      </c>
      <c r="P1385">
        <v>4</v>
      </c>
      <c r="Q1385">
        <v>5</v>
      </c>
      <c r="R1385" t="s">
        <v>25</v>
      </c>
      <c r="S1385" t="s">
        <v>27</v>
      </c>
      <c r="T1385" t="s">
        <v>25</v>
      </c>
      <c r="U1385" t="s">
        <v>28</v>
      </c>
      <c r="V1385" t="s">
        <v>25</v>
      </c>
      <c r="W1385" t="s">
        <v>25</v>
      </c>
      <c r="X1385" t="s">
        <v>27</v>
      </c>
      <c r="Y1385" t="s">
        <v>28</v>
      </c>
      <c r="Z1385" s="6">
        <f>VLOOKUP(Feedback[[#This Row],[Staff attitude]],Rating_Range[],2,0)</f>
        <v>4</v>
      </c>
      <c r="AA1385" s="6">
        <f>VLOOKUP(Feedback[[#This Row],[Check-in Process]],Rating_Range[],2,0)</f>
        <v>2</v>
      </c>
      <c r="AB1385" s="6">
        <f>VLOOKUP(Feedback[[#This Row],[Room service]],Rating_Range[],2,0)</f>
        <v>4</v>
      </c>
      <c r="AC1385" s="6">
        <f>VLOOKUP(Feedback[[#This Row],[Room cleanliness]],Rating_Range[],2,0)</f>
        <v>5</v>
      </c>
      <c r="AD1385" s="6">
        <f>VLOOKUP(Feedback[[#This Row],[Food quality]],Rating_Range[],2,0)</f>
        <v>4</v>
      </c>
      <c r="AE1385" s="6">
        <f>VLOOKUP(Feedback[[#This Row],[Variety of food]],Rating_Range[],2,0)</f>
        <v>4</v>
      </c>
      <c r="AF1385" s="6">
        <f>VLOOKUP(Feedback[[#This Row],[Broadband &amp; TV]],Rating_Range[],2,0)</f>
        <v>2</v>
      </c>
      <c r="AG1385" s="6">
        <f>VLOOKUP(Feedback[[#This Row],[Gym]],Rating_Range[],2,0)</f>
        <v>5</v>
      </c>
      <c r="AH1385" s="6">
        <f>AVERAGE(Feedback[[#This Row],[S.A]:[Gymm]])</f>
        <v>3.75</v>
      </c>
      <c r="AI1385" s="6">
        <f>AVERAGE(Feedback[[#This Row],[S.A]:[C-I-P]])</f>
        <v>3</v>
      </c>
      <c r="AJ1385" s="6">
        <f>AVERAGE(Feedback[[#This Row],[RM_S]:[RM_C]])</f>
        <v>4.5</v>
      </c>
      <c r="AK1385" s="6">
        <f>AVERAGE(Feedback[[#This Row],[F_Q]:[Var_Food]])</f>
        <v>4</v>
      </c>
      <c r="AL1385" s="6">
        <f>AVERAGE(Feedback[[#This Row],[B &amp; TV]:[Gymm]])</f>
        <v>3.5</v>
      </c>
    </row>
    <row r="1386" spans="1:38" x14ac:dyDescent="0.3">
      <c r="A1386">
        <v>1385</v>
      </c>
      <c r="B1386" s="1">
        <v>44263</v>
      </c>
      <c r="C1386" s="1">
        <v>44274</v>
      </c>
      <c r="D1386" s="5">
        <f>INT(YEAR(Feedback[[#This Row],[Checkin Date]]))</f>
        <v>2021</v>
      </c>
      <c r="E1386" s="5" t="s">
        <v>2017</v>
      </c>
      <c r="F1386" s="5" t="str">
        <f>TEXT(Feedback[[#This Row],[Checkin Date]],"dddd")</f>
        <v>Monday</v>
      </c>
      <c r="G1386" s="5" t="str">
        <f>IF(OR(Feedback[[#This Row],[Checkin Day]]="Monday",Feedback[[#This Row],[Checkin Day]]="Tuesday",Feedback[[#This Row],[Checkin Day]]="Wednesday",Feedback[[#This Row],[Checkin Day]]="Thursday"),"Weekdays","Weekends")</f>
        <v>Weekdays</v>
      </c>
      <c r="H1386">
        <v>11</v>
      </c>
      <c r="I13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86" t="s">
        <v>1416</v>
      </c>
      <c r="K1386" t="s">
        <v>21</v>
      </c>
      <c r="L1386" s="1">
        <v>30378</v>
      </c>
      <c r="M1386" s="5">
        <f ca="1">DATEDIF(Feedback[[#This Row],[Date of Birth]],TODAY(),"Y")</f>
        <v>42</v>
      </c>
      <c r="N1386" t="s">
        <v>31</v>
      </c>
      <c r="O1386" t="s">
        <v>1993</v>
      </c>
      <c r="P1386">
        <v>4</v>
      </c>
      <c r="Q1386">
        <v>3</v>
      </c>
      <c r="R1386" t="s">
        <v>24</v>
      </c>
      <c r="S1386" t="s">
        <v>25</v>
      </c>
      <c r="T1386" t="s">
        <v>24</v>
      </c>
      <c r="U1386" t="s">
        <v>27</v>
      </c>
      <c r="V1386" t="s">
        <v>27</v>
      </c>
      <c r="W1386" t="s">
        <v>26</v>
      </c>
      <c r="X1386" t="s">
        <v>27</v>
      </c>
      <c r="Y1386" t="s">
        <v>24</v>
      </c>
      <c r="Z1386" s="6">
        <f>VLOOKUP(Feedback[[#This Row],[Staff attitude]],Rating_Range[],2,0)</f>
        <v>3</v>
      </c>
      <c r="AA1386" s="6">
        <f>VLOOKUP(Feedback[[#This Row],[Check-in Process]],Rating_Range[],2,0)</f>
        <v>4</v>
      </c>
      <c r="AB1386" s="6">
        <f>VLOOKUP(Feedback[[#This Row],[Room service]],Rating_Range[],2,0)</f>
        <v>3</v>
      </c>
      <c r="AC1386" s="6">
        <f>VLOOKUP(Feedback[[#This Row],[Room cleanliness]],Rating_Range[],2,0)</f>
        <v>2</v>
      </c>
      <c r="AD1386" s="6">
        <f>VLOOKUP(Feedback[[#This Row],[Food quality]],Rating_Range[],2,0)</f>
        <v>2</v>
      </c>
      <c r="AE1386" s="6">
        <f>VLOOKUP(Feedback[[#This Row],[Variety of food]],Rating_Range[],2,0)</f>
        <v>1</v>
      </c>
      <c r="AF1386" s="6">
        <f>VLOOKUP(Feedback[[#This Row],[Broadband &amp; TV]],Rating_Range[],2,0)</f>
        <v>2</v>
      </c>
      <c r="AG1386" s="6">
        <f>VLOOKUP(Feedback[[#This Row],[Gym]],Rating_Range[],2,0)</f>
        <v>3</v>
      </c>
      <c r="AH1386" s="6">
        <f>AVERAGE(Feedback[[#This Row],[S.A]:[Gymm]])</f>
        <v>2.5</v>
      </c>
      <c r="AI1386" s="6">
        <f>AVERAGE(Feedback[[#This Row],[S.A]:[C-I-P]])</f>
        <v>3.5</v>
      </c>
      <c r="AJ1386" s="6">
        <f>AVERAGE(Feedback[[#This Row],[RM_S]:[RM_C]])</f>
        <v>2.5</v>
      </c>
      <c r="AK1386" s="6">
        <f>AVERAGE(Feedback[[#This Row],[F_Q]:[Var_Food]])</f>
        <v>1.5</v>
      </c>
      <c r="AL1386" s="6">
        <f>AVERAGE(Feedback[[#This Row],[B &amp; TV]:[Gymm]])</f>
        <v>2.5</v>
      </c>
    </row>
    <row r="1387" spans="1:38" x14ac:dyDescent="0.3">
      <c r="A1387">
        <v>1386</v>
      </c>
      <c r="B1387" s="1">
        <v>43958</v>
      </c>
      <c r="C1387" s="1">
        <v>43978</v>
      </c>
      <c r="D1387" s="5">
        <f>INT(YEAR(Feedback[[#This Row],[Checkin Date]]))</f>
        <v>2020</v>
      </c>
      <c r="E1387" s="5" t="s">
        <v>2011</v>
      </c>
      <c r="F1387" s="5" t="str">
        <f>TEXT(Feedback[[#This Row],[Checkin Date]],"dddd")</f>
        <v>Thursday</v>
      </c>
      <c r="G1387" s="5" t="str">
        <f>IF(OR(Feedback[[#This Row],[Checkin Day]]="Monday",Feedback[[#This Row],[Checkin Day]]="Tuesday",Feedback[[#This Row],[Checkin Day]]="Wednesday",Feedback[[#This Row],[Checkin Day]]="Thursday"),"Weekdays","Weekends")</f>
        <v>Weekdays</v>
      </c>
      <c r="H1387">
        <v>20</v>
      </c>
      <c r="I13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87" t="s">
        <v>1417</v>
      </c>
      <c r="K1387" t="s">
        <v>21</v>
      </c>
      <c r="L1387" s="1">
        <v>26734</v>
      </c>
      <c r="M1387" s="5">
        <f ca="1">DATEDIF(Feedback[[#This Row],[Date of Birth]],TODAY(),"Y")</f>
        <v>52</v>
      </c>
      <c r="N1387" t="s">
        <v>31</v>
      </c>
      <c r="O1387" t="s">
        <v>1995</v>
      </c>
      <c r="P1387">
        <v>2</v>
      </c>
      <c r="Q1387">
        <v>7</v>
      </c>
      <c r="R1387" t="s">
        <v>24</v>
      </c>
      <c r="S1387" t="s">
        <v>25</v>
      </c>
      <c r="T1387" t="s">
        <v>26</v>
      </c>
      <c r="U1387" t="s">
        <v>24</v>
      </c>
      <c r="V1387" t="s">
        <v>26</v>
      </c>
      <c r="W1387" t="s">
        <v>27</v>
      </c>
      <c r="X1387" t="s">
        <v>27</v>
      </c>
      <c r="Y1387" t="s">
        <v>25</v>
      </c>
      <c r="Z1387" s="6">
        <f>VLOOKUP(Feedback[[#This Row],[Staff attitude]],Rating_Range[],2,0)</f>
        <v>3</v>
      </c>
      <c r="AA1387" s="6">
        <f>VLOOKUP(Feedback[[#This Row],[Check-in Process]],Rating_Range[],2,0)</f>
        <v>4</v>
      </c>
      <c r="AB1387" s="6">
        <f>VLOOKUP(Feedback[[#This Row],[Room service]],Rating_Range[],2,0)</f>
        <v>1</v>
      </c>
      <c r="AC1387" s="6">
        <f>VLOOKUP(Feedback[[#This Row],[Room cleanliness]],Rating_Range[],2,0)</f>
        <v>3</v>
      </c>
      <c r="AD1387" s="6">
        <f>VLOOKUP(Feedback[[#This Row],[Food quality]],Rating_Range[],2,0)</f>
        <v>1</v>
      </c>
      <c r="AE1387" s="6">
        <f>VLOOKUP(Feedback[[#This Row],[Variety of food]],Rating_Range[],2,0)</f>
        <v>2</v>
      </c>
      <c r="AF1387" s="6">
        <f>VLOOKUP(Feedback[[#This Row],[Broadband &amp; TV]],Rating_Range[],2,0)</f>
        <v>2</v>
      </c>
      <c r="AG1387" s="6">
        <f>VLOOKUP(Feedback[[#This Row],[Gym]],Rating_Range[],2,0)</f>
        <v>4</v>
      </c>
      <c r="AH1387" s="6">
        <f>AVERAGE(Feedback[[#This Row],[S.A]:[Gymm]])</f>
        <v>2.5</v>
      </c>
      <c r="AI1387" s="6">
        <f>AVERAGE(Feedback[[#This Row],[S.A]:[C-I-P]])</f>
        <v>3.5</v>
      </c>
      <c r="AJ1387" s="6">
        <f>AVERAGE(Feedback[[#This Row],[RM_S]:[RM_C]])</f>
        <v>2</v>
      </c>
      <c r="AK1387" s="6">
        <f>AVERAGE(Feedback[[#This Row],[F_Q]:[Var_Food]])</f>
        <v>1.5</v>
      </c>
      <c r="AL1387" s="6">
        <f>AVERAGE(Feedback[[#This Row],[B &amp; TV]:[Gymm]])</f>
        <v>3</v>
      </c>
    </row>
    <row r="1388" spans="1:38" x14ac:dyDescent="0.3">
      <c r="A1388">
        <v>1387</v>
      </c>
      <c r="B1388" s="1">
        <v>43852</v>
      </c>
      <c r="C1388" s="1">
        <v>43879</v>
      </c>
      <c r="D1388" s="5">
        <f>INT(YEAR(Feedback[[#This Row],[Checkin Date]]))</f>
        <v>2020</v>
      </c>
      <c r="E1388" s="5" t="s">
        <v>2014</v>
      </c>
      <c r="F1388" s="5" t="str">
        <f>TEXT(Feedback[[#This Row],[Checkin Date]],"dddd")</f>
        <v>Wednesday</v>
      </c>
      <c r="G1388" s="5" t="str">
        <f>IF(OR(Feedback[[#This Row],[Checkin Day]]="Monday",Feedback[[#This Row],[Checkin Day]]="Tuesday",Feedback[[#This Row],[Checkin Day]]="Wednesday",Feedback[[#This Row],[Checkin Day]]="Thursday"),"Weekdays","Weekends")</f>
        <v>Weekdays</v>
      </c>
      <c r="H1388">
        <v>27</v>
      </c>
      <c r="I13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88" t="s">
        <v>1418</v>
      </c>
      <c r="K1388" t="s">
        <v>21</v>
      </c>
      <c r="L1388" s="1">
        <v>36158</v>
      </c>
      <c r="M1388" s="5">
        <f ca="1">DATEDIF(Feedback[[#This Row],[Date of Birth]],TODAY(),"Y")</f>
        <v>26</v>
      </c>
      <c r="N1388" t="s">
        <v>22</v>
      </c>
      <c r="O1388" t="s">
        <v>23</v>
      </c>
      <c r="P1388">
        <v>3</v>
      </c>
      <c r="Q1388">
        <v>8</v>
      </c>
      <c r="R1388" t="s">
        <v>25</v>
      </c>
      <c r="S1388" t="s">
        <v>28</v>
      </c>
      <c r="T1388" t="s">
        <v>27</v>
      </c>
      <c r="U1388" t="s">
        <v>24</v>
      </c>
      <c r="V1388" t="s">
        <v>27</v>
      </c>
      <c r="W1388" t="s">
        <v>28</v>
      </c>
      <c r="X1388" t="s">
        <v>25</v>
      </c>
      <c r="Y1388" t="s">
        <v>28</v>
      </c>
      <c r="Z1388" s="6">
        <f>VLOOKUP(Feedback[[#This Row],[Staff attitude]],Rating_Range[],2,0)</f>
        <v>4</v>
      </c>
      <c r="AA1388" s="6">
        <f>VLOOKUP(Feedback[[#This Row],[Check-in Process]],Rating_Range[],2,0)</f>
        <v>5</v>
      </c>
      <c r="AB1388" s="6">
        <f>VLOOKUP(Feedback[[#This Row],[Room service]],Rating_Range[],2,0)</f>
        <v>2</v>
      </c>
      <c r="AC1388" s="6">
        <f>VLOOKUP(Feedback[[#This Row],[Room cleanliness]],Rating_Range[],2,0)</f>
        <v>3</v>
      </c>
      <c r="AD1388" s="6">
        <f>VLOOKUP(Feedback[[#This Row],[Food quality]],Rating_Range[],2,0)</f>
        <v>2</v>
      </c>
      <c r="AE1388" s="6">
        <f>VLOOKUP(Feedback[[#This Row],[Variety of food]],Rating_Range[],2,0)</f>
        <v>5</v>
      </c>
      <c r="AF1388" s="6">
        <f>VLOOKUP(Feedback[[#This Row],[Broadband &amp; TV]],Rating_Range[],2,0)</f>
        <v>4</v>
      </c>
      <c r="AG1388" s="6">
        <f>VLOOKUP(Feedback[[#This Row],[Gym]],Rating_Range[],2,0)</f>
        <v>5</v>
      </c>
      <c r="AH1388" s="6">
        <f>AVERAGE(Feedback[[#This Row],[S.A]:[Gymm]])</f>
        <v>3.75</v>
      </c>
      <c r="AI1388" s="6">
        <f>AVERAGE(Feedback[[#This Row],[S.A]:[C-I-P]])</f>
        <v>4.5</v>
      </c>
      <c r="AJ1388" s="6">
        <f>AVERAGE(Feedback[[#This Row],[RM_S]:[RM_C]])</f>
        <v>2.5</v>
      </c>
      <c r="AK1388" s="6">
        <f>AVERAGE(Feedback[[#This Row],[F_Q]:[Var_Food]])</f>
        <v>3.5</v>
      </c>
      <c r="AL1388" s="6">
        <f>AVERAGE(Feedback[[#This Row],[B &amp; TV]:[Gymm]])</f>
        <v>4.5</v>
      </c>
    </row>
    <row r="1389" spans="1:38" x14ac:dyDescent="0.3">
      <c r="A1389">
        <v>1388</v>
      </c>
      <c r="B1389" s="1">
        <v>44840</v>
      </c>
      <c r="C1389" s="1">
        <v>44844</v>
      </c>
      <c r="D1389" s="5">
        <f>INT(YEAR(Feedback[[#This Row],[Checkin Date]]))</f>
        <v>2022</v>
      </c>
      <c r="E1389" s="5" t="s">
        <v>2013</v>
      </c>
      <c r="F1389" s="5" t="str">
        <f>TEXT(Feedback[[#This Row],[Checkin Date]],"dddd")</f>
        <v>Thursday</v>
      </c>
      <c r="G1389" s="5" t="str">
        <f>IF(OR(Feedback[[#This Row],[Checkin Day]]="Monday",Feedback[[#This Row],[Checkin Day]]="Tuesday",Feedback[[#This Row],[Checkin Day]]="Wednesday",Feedback[[#This Row],[Checkin Day]]="Thursday"),"Weekdays","Weekends")</f>
        <v>Weekdays</v>
      </c>
      <c r="H1389">
        <v>4</v>
      </c>
      <c r="I13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89" t="s">
        <v>1419</v>
      </c>
      <c r="K1389" t="s">
        <v>21</v>
      </c>
      <c r="L1389" s="1">
        <v>33433</v>
      </c>
      <c r="M1389" s="5">
        <f ca="1">DATEDIF(Feedback[[#This Row],[Date of Birth]],TODAY(),"Y")</f>
        <v>33</v>
      </c>
      <c r="N1389" t="s">
        <v>22</v>
      </c>
      <c r="O1389" t="s">
        <v>23</v>
      </c>
      <c r="P1389">
        <v>4</v>
      </c>
      <c r="Q1389">
        <v>6</v>
      </c>
      <c r="R1389" t="s">
        <v>24</v>
      </c>
      <c r="S1389" t="s">
        <v>25</v>
      </c>
      <c r="T1389" t="s">
        <v>28</v>
      </c>
      <c r="U1389" t="s">
        <v>26</v>
      </c>
      <c r="V1389" t="s">
        <v>25</v>
      </c>
      <c r="W1389" t="s">
        <v>26</v>
      </c>
      <c r="X1389" t="s">
        <v>26</v>
      </c>
      <c r="Y1389" t="s">
        <v>28</v>
      </c>
      <c r="Z1389" s="6">
        <f>VLOOKUP(Feedback[[#This Row],[Staff attitude]],Rating_Range[],2,0)</f>
        <v>3</v>
      </c>
      <c r="AA1389" s="6">
        <f>VLOOKUP(Feedback[[#This Row],[Check-in Process]],Rating_Range[],2,0)</f>
        <v>4</v>
      </c>
      <c r="AB1389" s="6">
        <f>VLOOKUP(Feedback[[#This Row],[Room service]],Rating_Range[],2,0)</f>
        <v>5</v>
      </c>
      <c r="AC1389" s="6">
        <f>VLOOKUP(Feedback[[#This Row],[Room cleanliness]],Rating_Range[],2,0)</f>
        <v>1</v>
      </c>
      <c r="AD1389" s="6">
        <f>VLOOKUP(Feedback[[#This Row],[Food quality]],Rating_Range[],2,0)</f>
        <v>4</v>
      </c>
      <c r="AE1389" s="6">
        <f>VLOOKUP(Feedback[[#This Row],[Variety of food]],Rating_Range[],2,0)</f>
        <v>1</v>
      </c>
      <c r="AF1389" s="6">
        <f>VLOOKUP(Feedback[[#This Row],[Broadband &amp; TV]],Rating_Range[],2,0)</f>
        <v>1</v>
      </c>
      <c r="AG1389" s="6">
        <f>VLOOKUP(Feedback[[#This Row],[Gym]],Rating_Range[],2,0)</f>
        <v>5</v>
      </c>
      <c r="AH1389" s="6">
        <f>AVERAGE(Feedback[[#This Row],[S.A]:[Gymm]])</f>
        <v>3</v>
      </c>
      <c r="AI1389" s="6">
        <f>AVERAGE(Feedback[[#This Row],[S.A]:[C-I-P]])</f>
        <v>3.5</v>
      </c>
      <c r="AJ1389" s="6">
        <f>AVERAGE(Feedback[[#This Row],[RM_S]:[RM_C]])</f>
        <v>3</v>
      </c>
      <c r="AK1389" s="6">
        <f>AVERAGE(Feedback[[#This Row],[F_Q]:[Var_Food]])</f>
        <v>2.5</v>
      </c>
      <c r="AL1389" s="6">
        <f>AVERAGE(Feedback[[#This Row],[B &amp; TV]:[Gymm]])</f>
        <v>3</v>
      </c>
    </row>
    <row r="1390" spans="1:38" x14ac:dyDescent="0.3">
      <c r="A1390">
        <v>1389</v>
      </c>
      <c r="B1390" s="1">
        <v>44049</v>
      </c>
      <c r="C1390" s="1">
        <v>44056</v>
      </c>
      <c r="D1390" s="5">
        <f>INT(YEAR(Feedback[[#This Row],[Checkin Date]]))</f>
        <v>2020</v>
      </c>
      <c r="E1390" s="5" t="s">
        <v>2012</v>
      </c>
      <c r="F1390" s="5" t="str">
        <f>TEXT(Feedback[[#This Row],[Checkin Date]],"dddd")</f>
        <v>Thursday</v>
      </c>
      <c r="G1390" s="5" t="str">
        <f>IF(OR(Feedback[[#This Row],[Checkin Day]]="Monday",Feedback[[#This Row],[Checkin Day]]="Tuesday",Feedback[[#This Row],[Checkin Day]]="Wednesday",Feedback[[#This Row],[Checkin Day]]="Thursday"),"Weekdays","Weekends")</f>
        <v>Weekdays</v>
      </c>
      <c r="H1390">
        <v>7</v>
      </c>
      <c r="I13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90" t="s">
        <v>1420</v>
      </c>
      <c r="K1390" t="s">
        <v>37</v>
      </c>
      <c r="L1390" s="1">
        <v>23293</v>
      </c>
      <c r="M1390" s="5">
        <f ca="1">DATEDIF(Feedback[[#This Row],[Date of Birth]],TODAY(),"Y")</f>
        <v>61</v>
      </c>
      <c r="N1390" t="s">
        <v>22</v>
      </c>
      <c r="O1390" t="s">
        <v>23</v>
      </c>
      <c r="P1390">
        <v>3</v>
      </c>
      <c r="Q1390">
        <v>9</v>
      </c>
      <c r="R1390" t="s">
        <v>28</v>
      </c>
      <c r="S1390" t="s">
        <v>28</v>
      </c>
      <c r="T1390" t="s">
        <v>24</v>
      </c>
      <c r="U1390" t="s">
        <v>26</v>
      </c>
      <c r="V1390" t="s">
        <v>27</v>
      </c>
      <c r="W1390" t="s">
        <v>27</v>
      </c>
      <c r="X1390" t="s">
        <v>24</v>
      </c>
      <c r="Y1390" t="s">
        <v>26</v>
      </c>
      <c r="Z1390" s="6">
        <f>VLOOKUP(Feedback[[#This Row],[Staff attitude]],Rating_Range[],2,0)</f>
        <v>5</v>
      </c>
      <c r="AA1390" s="6">
        <f>VLOOKUP(Feedback[[#This Row],[Check-in Process]],Rating_Range[],2,0)</f>
        <v>5</v>
      </c>
      <c r="AB1390" s="6">
        <f>VLOOKUP(Feedback[[#This Row],[Room service]],Rating_Range[],2,0)</f>
        <v>3</v>
      </c>
      <c r="AC1390" s="6">
        <f>VLOOKUP(Feedback[[#This Row],[Room cleanliness]],Rating_Range[],2,0)</f>
        <v>1</v>
      </c>
      <c r="AD1390" s="6">
        <f>VLOOKUP(Feedback[[#This Row],[Food quality]],Rating_Range[],2,0)</f>
        <v>2</v>
      </c>
      <c r="AE1390" s="6">
        <f>VLOOKUP(Feedback[[#This Row],[Variety of food]],Rating_Range[],2,0)</f>
        <v>2</v>
      </c>
      <c r="AF1390" s="6">
        <f>VLOOKUP(Feedback[[#This Row],[Broadband &amp; TV]],Rating_Range[],2,0)</f>
        <v>3</v>
      </c>
      <c r="AG1390" s="6">
        <f>VLOOKUP(Feedback[[#This Row],[Gym]],Rating_Range[],2,0)</f>
        <v>1</v>
      </c>
      <c r="AH1390" s="6">
        <f>AVERAGE(Feedback[[#This Row],[S.A]:[Gymm]])</f>
        <v>2.75</v>
      </c>
      <c r="AI1390" s="6">
        <f>AVERAGE(Feedback[[#This Row],[S.A]:[C-I-P]])</f>
        <v>5</v>
      </c>
      <c r="AJ1390" s="6">
        <f>AVERAGE(Feedback[[#This Row],[RM_S]:[RM_C]])</f>
        <v>2</v>
      </c>
      <c r="AK1390" s="6">
        <f>AVERAGE(Feedback[[#This Row],[F_Q]:[Var_Food]])</f>
        <v>2</v>
      </c>
      <c r="AL1390" s="6">
        <f>AVERAGE(Feedback[[#This Row],[B &amp; TV]:[Gymm]])</f>
        <v>2</v>
      </c>
    </row>
    <row r="1391" spans="1:38" x14ac:dyDescent="0.3">
      <c r="A1391">
        <v>1390</v>
      </c>
      <c r="B1391" s="1">
        <v>44020</v>
      </c>
      <c r="C1391" s="1">
        <v>44034</v>
      </c>
      <c r="D1391" s="5">
        <f>INT(YEAR(Feedback[[#This Row],[Checkin Date]]))</f>
        <v>2020</v>
      </c>
      <c r="E1391" s="5" t="s">
        <v>2016</v>
      </c>
      <c r="F1391" s="5" t="str">
        <f>TEXT(Feedback[[#This Row],[Checkin Date]],"dddd")</f>
        <v>Wednesday</v>
      </c>
      <c r="G1391" s="5" t="str">
        <f>IF(OR(Feedback[[#This Row],[Checkin Day]]="Monday",Feedback[[#This Row],[Checkin Day]]="Tuesday",Feedback[[#This Row],[Checkin Day]]="Wednesday",Feedback[[#This Row],[Checkin Day]]="Thursday"),"Weekdays","Weekends")</f>
        <v>Weekdays</v>
      </c>
      <c r="H1391">
        <v>14</v>
      </c>
      <c r="I13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91" t="s">
        <v>1421</v>
      </c>
      <c r="K1391" t="s">
        <v>37</v>
      </c>
      <c r="L1391" s="1">
        <v>26361</v>
      </c>
      <c r="M1391" s="5">
        <f ca="1">DATEDIF(Feedback[[#This Row],[Date of Birth]],TODAY(),"Y")</f>
        <v>53</v>
      </c>
      <c r="N1391" t="s">
        <v>31</v>
      </c>
      <c r="O1391" t="s">
        <v>23</v>
      </c>
      <c r="P1391">
        <v>5</v>
      </c>
      <c r="Q1391">
        <v>9</v>
      </c>
      <c r="R1391" t="s">
        <v>25</v>
      </c>
      <c r="S1391" t="s">
        <v>27</v>
      </c>
      <c r="T1391" t="s">
        <v>24</v>
      </c>
      <c r="U1391" t="s">
        <v>24</v>
      </c>
      <c r="V1391" t="s">
        <v>28</v>
      </c>
      <c r="W1391" t="s">
        <v>24</v>
      </c>
      <c r="X1391" t="s">
        <v>26</v>
      </c>
      <c r="Y1391" t="s">
        <v>26</v>
      </c>
      <c r="Z1391" s="6">
        <f>VLOOKUP(Feedback[[#This Row],[Staff attitude]],Rating_Range[],2,0)</f>
        <v>4</v>
      </c>
      <c r="AA1391" s="6">
        <f>VLOOKUP(Feedback[[#This Row],[Check-in Process]],Rating_Range[],2,0)</f>
        <v>2</v>
      </c>
      <c r="AB1391" s="6">
        <f>VLOOKUP(Feedback[[#This Row],[Room service]],Rating_Range[],2,0)</f>
        <v>3</v>
      </c>
      <c r="AC1391" s="6">
        <f>VLOOKUP(Feedback[[#This Row],[Room cleanliness]],Rating_Range[],2,0)</f>
        <v>3</v>
      </c>
      <c r="AD1391" s="6">
        <f>VLOOKUP(Feedback[[#This Row],[Food quality]],Rating_Range[],2,0)</f>
        <v>5</v>
      </c>
      <c r="AE1391" s="6">
        <f>VLOOKUP(Feedback[[#This Row],[Variety of food]],Rating_Range[],2,0)</f>
        <v>3</v>
      </c>
      <c r="AF1391" s="6">
        <f>VLOOKUP(Feedback[[#This Row],[Broadband &amp; TV]],Rating_Range[],2,0)</f>
        <v>1</v>
      </c>
      <c r="AG1391" s="6">
        <f>VLOOKUP(Feedback[[#This Row],[Gym]],Rating_Range[],2,0)</f>
        <v>1</v>
      </c>
      <c r="AH1391" s="6">
        <f>AVERAGE(Feedback[[#This Row],[S.A]:[Gymm]])</f>
        <v>2.75</v>
      </c>
      <c r="AI1391" s="6">
        <f>AVERAGE(Feedback[[#This Row],[S.A]:[C-I-P]])</f>
        <v>3</v>
      </c>
      <c r="AJ1391" s="6">
        <f>AVERAGE(Feedback[[#This Row],[RM_S]:[RM_C]])</f>
        <v>3</v>
      </c>
      <c r="AK1391" s="6">
        <f>AVERAGE(Feedback[[#This Row],[F_Q]:[Var_Food]])</f>
        <v>4</v>
      </c>
      <c r="AL1391" s="6">
        <f>AVERAGE(Feedback[[#This Row],[B &amp; TV]:[Gymm]])</f>
        <v>1</v>
      </c>
    </row>
    <row r="1392" spans="1:38" x14ac:dyDescent="0.3">
      <c r="A1392">
        <v>1391</v>
      </c>
      <c r="B1392" s="1">
        <v>44561</v>
      </c>
      <c r="C1392" s="1">
        <v>44562</v>
      </c>
      <c r="D1392" s="5">
        <f>INT(YEAR(Feedback[[#This Row],[Checkin Date]]))</f>
        <v>2021</v>
      </c>
      <c r="E1392" s="5" t="s">
        <v>2010</v>
      </c>
      <c r="F1392" s="5" t="str">
        <f>TEXT(Feedback[[#This Row],[Checkin Date]],"dddd")</f>
        <v>Friday</v>
      </c>
      <c r="G1392" s="5" t="str">
        <f>IF(OR(Feedback[[#This Row],[Checkin Day]]="Monday",Feedback[[#This Row],[Checkin Day]]="Tuesday",Feedback[[#This Row],[Checkin Day]]="Wednesday",Feedback[[#This Row],[Checkin Day]]="Thursday"),"Weekdays","Weekends")</f>
        <v>Weekends</v>
      </c>
      <c r="H1392">
        <v>1</v>
      </c>
      <c r="I13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392" t="s">
        <v>1422</v>
      </c>
      <c r="K1392" t="s">
        <v>21</v>
      </c>
      <c r="L1392" s="1">
        <v>24960</v>
      </c>
      <c r="M1392" s="5">
        <f ca="1">DATEDIF(Feedback[[#This Row],[Date of Birth]],TODAY(),"Y")</f>
        <v>57</v>
      </c>
      <c r="N1392" t="s">
        <v>35</v>
      </c>
      <c r="O1392" t="s">
        <v>1995</v>
      </c>
      <c r="P1392">
        <v>3</v>
      </c>
      <c r="Q1392">
        <v>9</v>
      </c>
      <c r="R1392" t="s">
        <v>25</v>
      </c>
      <c r="S1392" t="s">
        <v>25</v>
      </c>
      <c r="T1392" t="s">
        <v>25</v>
      </c>
      <c r="U1392" t="s">
        <v>24</v>
      </c>
      <c r="V1392" t="s">
        <v>26</v>
      </c>
      <c r="W1392" t="s">
        <v>26</v>
      </c>
      <c r="X1392" t="s">
        <v>25</v>
      </c>
      <c r="Y1392" t="s">
        <v>28</v>
      </c>
      <c r="Z1392" s="6">
        <f>VLOOKUP(Feedback[[#This Row],[Staff attitude]],Rating_Range[],2,0)</f>
        <v>4</v>
      </c>
      <c r="AA1392" s="6">
        <f>VLOOKUP(Feedback[[#This Row],[Check-in Process]],Rating_Range[],2,0)</f>
        <v>4</v>
      </c>
      <c r="AB1392" s="6">
        <f>VLOOKUP(Feedback[[#This Row],[Room service]],Rating_Range[],2,0)</f>
        <v>4</v>
      </c>
      <c r="AC1392" s="6">
        <f>VLOOKUP(Feedback[[#This Row],[Room cleanliness]],Rating_Range[],2,0)</f>
        <v>3</v>
      </c>
      <c r="AD1392" s="6">
        <f>VLOOKUP(Feedback[[#This Row],[Food quality]],Rating_Range[],2,0)</f>
        <v>1</v>
      </c>
      <c r="AE1392" s="6">
        <f>VLOOKUP(Feedback[[#This Row],[Variety of food]],Rating_Range[],2,0)</f>
        <v>1</v>
      </c>
      <c r="AF1392" s="6">
        <f>VLOOKUP(Feedback[[#This Row],[Broadband &amp; TV]],Rating_Range[],2,0)</f>
        <v>4</v>
      </c>
      <c r="AG1392" s="6">
        <f>VLOOKUP(Feedback[[#This Row],[Gym]],Rating_Range[],2,0)</f>
        <v>5</v>
      </c>
      <c r="AH1392" s="6">
        <f>AVERAGE(Feedback[[#This Row],[S.A]:[Gymm]])</f>
        <v>3.25</v>
      </c>
      <c r="AI1392" s="6">
        <f>AVERAGE(Feedback[[#This Row],[S.A]:[C-I-P]])</f>
        <v>4</v>
      </c>
      <c r="AJ1392" s="6">
        <f>AVERAGE(Feedback[[#This Row],[RM_S]:[RM_C]])</f>
        <v>3.5</v>
      </c>
      <c r="AK1392" s="6">
        <f>AVERAGE(Feedback[[#This Row],[F_Q]:[Var_Food]])</f>
        <v>1</v>
      </c>
      <c r="AL1392" s="6">
        <f>AVERAGE(Feedback[[#This Row],[B &amp; TV]:[Gymm]])</f>
        <v>4.5</v>
      </c>
    </row>
    <row r="1393" spans="1:38" x14ac:dyDescent="0.3">
      <c r="A1393">
        <v>1392</v>
      </c>
      <c r="B1393" s="1">
        <v>44166</v>
      </c>
      <c r="C1393" s="1">
        <v>44178</v>
      </c>
      <c r="D1393" s="5">
        <f>INT(YEAR(Feedback[[#This Row],[Checkin Date]]))</f>
        <v>2020</v>
      </c>
      <c r="E1393" s="5" t="s">
        <v>2010</v>
      </c>
      <c r="F1393" s="5" t="str">
        <f>TEXT(Feedback[[#This Row],[Checkin Date]],"dddd")</f>
        <v>Tuesday</v>
      </c>
      <c r="G1393" s="5" t="str">
        <f>IF(OR(Feedback[[#This Row],[Checkin Day]]="Monday",Feedback[[#This Row],[Checkin Day]]="Tuesday",Feedback[[#This Row],[Checkin Day]]="Wednesday",Feedback[[#This Row],[Checkin Day]]="Thursday"),"Weekdays","Weekends")</f>
        <v>Weekdays</v>
      </c>
      <c r="H1393">
        <v>12</v>
      </c>
      <c r="I13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93" t="s">
        <v>1423</v>
      </c>
      <c r="K1393" t="s">
        <v>21</v>
      </c>
      <c r="L1393" s="1">
        <v>36983</v>
      </c>
      <c r="M1393" s="5">
        <f ca="1">DATEDIF(Feedback[[#This Row],[Date of Birth]],TODAY(),"Y")</f>
        <v>24</v>
      </c>
      <c r="N1393" t="s">
        <v>35</v>
      </c>
      <c r="O1393" t="s">
        <v>1995</v>
      </c>
      <c r="P1393">
        <v>3</v>
      </c>
      <c r="Q1393">
        <v>4</v>
      </c>
      <c r="R1393" t="s">
        <v>26</v>
      </c>
      <c r="S1393" t="s">
        <v>27</v>
      </c>
      <c r="T1393" t="s">
        <v>25</v>
      </c>
      <c r="U1393" t="s">
        <v>26</v>
      </c>
      <c r="V1393" t="s">
        <v>28</v>
      </c>
      <c r="W1393" t="s">
        <v>27</v>
      </c>
      <c r="X1393" t="s">
        <v>25</v>
      </c>
      <c r="Y1393" t="s">
        <v>24</v>
      </c>
      <c r="Z1393" s="6">
        <f>VLOOKUP(Feedback[[#This Row],[Staff attitude]],Rating_Range[],2,0)</f>
        <v>1</v>
      </c>
      <c r="AA1393" s="6">
        <f>VLOOKUP(Feedback[[#This Row],[Check-in Process]],Rating_Range[],2,0)</f>
        <v>2</v>
      </c>
      <c r="AB1393" s="6">
        <f>VLOOKUP(Feedback[[#This Row],[Room service]],Rating_Range[],2,0)</f>
        <v>4</v>
      </c>
      <c r="AC1393" s="6">
        <f>VLOOKUP(Feedback[[#This Row],[Room cleanliness]],Rating_Range[],2,0)</f>
        <v>1</v>
      </c>
      <c r="AD1393" s="6">
        <f>VLOOKUP(Feedback[[#This Row],[Food quality]],Rating_Range[],2,0)</f>
        <v>5</v>
      </c>
      <c r="AE1393" s="6">
        <f>VLOOKUP(Feedback[[#This Row],[Variety of food]],Rating_Range[],2,0)</f>
        <v>2</v>
      </c>
      <c r="AF1393" s="6">
        <f>VLOOKUP(Feedback[[#This Row],[Broadband &amp; TV]],Rating_Range[],2,0)</f>
        <v>4</v>
      </c>
      <c r="AG1393" s="6">
        <f>VLOOKUP(Feedback[[#This Row],[Gym]],Rating_Range[],2,0)</f>
        <v>3</v>
      </c>
      <c r="AH1393" s="6">
        <f>AVERAGE(Feedback[[#This Row],[S.A]:[Gymm]])</f>
        <v>2.75</v>
      </c>
      <c r="AI1393" s="6">
        <f>AVERAGE(Feedback[[#This Row],[S.A]:[C-I-P]])</f>
        <v>1.5</v>
      </c>
      <c r="AJ1393" s="6">
        <f>AVERAGE(Feedback[[#This Row],[RM_S]:[RM_C]])</f>
        <v>2.5</v>
      </c>
      <c r="AK1393" s="6">
        <f>AVERAGE(Feedback[[#This Row],[F_Q]:[Var_Food]])</f>
        <v>3.5</v>
      </c>
      <c r="AL1393" s="6">
        <f>AVERAGE(Feedback[[#This Row],[B &amp; TV]:[Gymm]])</f>
        <v>3.5</v>
      </c>
    </row>
    <row r="1394" spans="1:38" x14ac:dyDescent="0.3">
      <c r="A1394">
        <v>1393</v>
      </c>
      <c r="B1394" s="1">
        <v>44174</v>
      </c>
      <c r="C1394" s="1">
        <v>44198</v>
      </c>
      <c r="D1394" s="5">
        <f>INT(YEAR(Feedback[[#This Row],[Checkin Date]]))</f>
        <v>2020</v>
      </c>
      <c r="E1394" s="5" t="s">
        <v>2010</v>
      </c>
      <c r="F1394" s="5" t="str">
        <f>TEXT(Feedback[[#This Row],[Checkin Date]],"dddd")</f>
        <v>Wednesday</v>
      </c>
      <c r="G1394" s="5" t="str">
        <f>IF(OR(Feedback[[#This Row],[Checkin Day]]="Monday",Feedback[[#This Row],[Checkin Day]]="Tuesday",Feedback[[#This Row],[Checkin Day]]="Wednesday",Feedback[[#This Row],[Checkin Day]]="Thursday"),"Weekdays","Weekends")</f>
        <v>Weekdays</v>
      </c>
      <c r="H1394">
        <v>24</v>
      </c>
      <c r="I13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94" t="s">
        <v>1424</v>
      </c>
      <c r="K1394" t="s">
        <v>37</v>
      </c>
      <c r="L1394" s="1">
        <v>37334</v>
      </c>
      <c r="M1394" s="5">
        <f ca="1">DATEDIF(Feedback[[#This Row],[Date of Birth]],TODAY(),"Y")</f>
        <v>23</v>
      </c>
      <c r="N1394" t="s">
        <v>22</v>
      </c>
      <c r="O1394" t="s">
        <v>23</v>
      </c>
      <c r="P1394">
        <v>1</v>
      </c>
      <c r="Q1394">
        <v>9</v>
      </c>
      <c r="R1394" t="s">
        <v>25</v>
      </c>
      <c r="S1394" t="s">
        <v>27</v>
      </c>
      <c r="T1394" t="s">
        <v>28</v>
      </c>
      <c r="U1394" t="s">
        <v>26</v>
      </c>
      <c r="V1394" t="s">
        <v>24</v>
      </c>
      <c r="W1394" t="s">
        <v>28</v>
      </c>
      <c r="X1394" t="s">
        <v>28</v>
      </c>
      <c r="Y1394" t="s">
        <v>27</v>
      </c>
      <c r="Z1394" s="6">
        <f>VLOOKUP(Feedback[[#This Row],[Staff attitude]],Rating_Range[],2,0)</f>
        <v>4</v>
      </c>
      <c r="AA1394" s="6">
        <f>VLOOKUP(Feedback[[#This Row],[Check-in Process]],Rating_Range[],2,0)</f>
        <v>2</v>
      </c>
      <c r="AB1394" s="6">
        <f>VLOOKUP(Feedback[[#This Row],[Room service]],Rating_Range[],2,0)</f>
        <v>5</v>
      </c>
      <c r="AC1394" s="6">
        <f>VLOOKUP(Feedback[[#This Row],[Room cleanliness]],Rating_Range[],2,0)</f>
        <v>1</v>
      </c>
      <c r="AD1394" s="6">
        <f>VLOOKUP(Feedback[[#This Row],[Food quality]],Rating_Range[],2,0)</f>
        <v>3</v>
      </c>
      <c r="AE1394" s="6">
        <f>VLOOKUP(Feedback[[#This Row],[Variety of food]],Rating_Range[],2,0)</f>
        <v>5</v>
      </c>
      <c r="AF1394" s="6">
        <f>VLOOKUP(Feedback[[#This Row],[Broadband &amp; TV]],Rating_Range[],2,0)</f>
        <v>5</v>
      </c>
      <c r="AG1394" s="6">
        <f>VLOOKUP(Feedback[[#This Row],[Gym]],Rating_Range[],2,0)</f>
        <v>2</v>
      </c>
      <c r="AH1394" s="6">
        <f>AVERAGE(Feedback[[#This Row],[S.A]:[Gymm]])</f>
        <v>3.375</v>
      </c>
      <c r="AI1394" s="6">
        <f>AVERAGE(Feedback[[#This Row],[S.A]:[C-I-P]])</f>
        <v>3</v>
      </c>
      <c r="AJ1394" s="6">
        <f>AVERAGE(Feedback[[#This Row],[RM_S]:[RM_C]])</f>
        <v>3</v>
      </c>
      <c r="AK1394" s="6">
        <f>AVERAGE(Feedback[[#This Row],[F_Q]:[Var_Food]])</f>
        <v>4</v>
      </c>
      <c r="AL1394" s="6">
        <f>AVERAGE(Feedback[[#This Row],[B &amp; TV]:[Gymm]])</f>
        <v>3.5</v>
      </c>
    </row>
    <row r="1395" spans="1:38" x14ac:dyDescent="0.3">
      <c r="A1395">
        <v>1394</v>
      </c>
      <c r="B1395" s="1">
        <v>44157</v>
      </c>
      <c r="C1395" s="1">
        <v>44160</v>
      </c>
      <c r="D1395" s="5">
        <f>INT(YEAR(Feedback[[#This Row],[Checkin Date]]))</f>
        <v>2020</v>
      </c>
      <c r="E1395" s="5" t="s">
        <v>2015</v>
      </c>
      <c r="F1395" s="5" t="str">
        <f>TEXT(Feedback[[#This Row],[Checkin Date]],"dddd")</f>
        <v>Sunday</v>
      </c>
      <c r="G1395" s="5" t="str">
        <f>IF(OR(Feedback[[#This Row],[Checkin Day]]="Monday",Feedback[[#This Row],[Checkin Day]]="Tuesday",Feedback[[#This Row],[Checkin Day]]="Wednesday",Feedback[[#This Row],[Checkin Day]]="Thursday"),"Weekdays","Weekends")</f>
        <v>Weekends</v>
      </c>
      <c r="H1395">
        <v>3</v>
      </c>
      <c r="I13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395" t="s">
        <v>1425</v>
      </c>
      <c r="K1395" t="s">
        <v>21</v>
      </c>
      <c r="L1395" s="1">
        <v>22868</v>
      </c>
      <c r="M1395" s="5">
        <f ca="1">DATEDIF(Feedback[[#This Row],[Date of Birth]],TODAY(),"Y")</f>
        <v>62</v>
      </c>
      <c r="N1395" t="s">
        <v>22</v>
      </c>
      <c r="O1395" t="s">
        <v>23</v>
      </c>
      <c r="P1395">
        <v>5</v>
      </c>
      <c r="Q1395">
        <v>8</v>
      </c>
      <c r="R1395" t="s">
        <v>25</v>
      </c>
      <c r="S1395" t="s">
        <v>25</v>
      </c>
      <c r="T1395" t="s">
        <v>28</v>
      </c>
      <c r="U1395" t="s">
        <v>24</v>
      </c>
      <c r="V1395" t="s">
        <v>27</v>
      </c>
      <c r="W1395" t="s">
        <v>26</v>
      </c>
      <c r="X1395" t="s">
        <v>24</v>
      </c>
      <c r="Y1395" t="s">
        <v>25</v>
      </c>
      <c r="Z1395" s="6">
        <f>VLOOKUP(Feedback[[#This Row],[Staff attitude]],Rating_Range[],2,0)</f>
        <v>4</v>
      </c>
      <c r="AA1395" s="6">
        <f>VLOOKUP(Feedback[[#This Row],[Check-in Process]],Rating_Range[],2,0)</f>
        <v>4</v>
      </c>
      <c r="AB1395" s="6">
        <f>VLOOKUP(Feedback[[#This Row],[Room service]],Rating_Range[],2,0)</f>
        <v>5</v>
      </c>
      <c r="AC1395" s="6">
        <f>VLOOKUP(Feedback[[#This Row],[Room cleanliness]],Rating_Range[],2,0)</f>
        <v>3</v>
      </c>
      <c r="AD1395" s="6">
        <f>VLOOKUP(Feedback[[#This Row],[Food quality]],Rating_Range[],2,0)</f>
        <v>2</v>
      </c>
      <c r="AE1395" s="6">
        <f>VLOOKUP(Feedback[[#This Row],[Variety of food]],Rating_Range[],2,0)</f>
        <v>1</v>
      </c>
      <c r="AF1395" s="6">
        <f>VLOOKUP(Feedback[[#This Row],[Broadband &amp; TV]],Rating_Range[],2,0)</f>
        <v>3</v>
      </c>
      <c r="AG1395" s="6">
        <f>VLOOKUP(Feedback[[#This Row],[Gym]],Rating_Range[],2,0)</f>
        <v>4</v>
      </c>
      <c r="AH1395" s="6">
        <f>AVERAGE(Feedback[[#This Row],[S.A]:[Gymm]])</f>
        <v>3.25</v>
      </c>
      <c r="AI1395" s="6">
        <f>AVERAGE(Feedback[[#This Row],[S.A]:[C-I-P]])</f>
        <v>4</v>
      </c>
      <c r="AJ1395" s="6">
        <f>AVERAGE(Feedback[[#This Row],[RM_S]:[RM_C]])</f>
        <v>4</v>
      </c>
      <c r="AK1395" s="6">
        <f>AVERAGE(Feedback[[#This Row],[F_Q]:[Var_Food]])</f>
        <v>1.5</v>
      </c>
      <c r="AL1395" s="6">
        <f>AVERAGE(Feedback[[#This Row],[B &amp; TV]:[Gymm]])</f>
        <v>3.5</v>
      </c>
    </row>
    <row r="1396" spans="1:38" x14ac:dyDescent="0.3">
      <c r="A1396">
        <v>1395</v>
      </c>
      <c r="B1396" s="1">
        <v>44233</v>
      </c>
      <c r="C1396" s="1">
        <v>44245</v>
      </c>
      <c r="D1396" s="5">
        <f>INT(YEAR(Feedback[[#This Row],[Checkin Date]]))</f>
        <v>2021</v>
      </c>
      <c r="E1396" s="5" t="s">
        <v>2018</v>
      </c>
      <c r="F1396" s="5" t="str">
        <f>TEXT(Feedback[[#This Row],[Checkin Date]],"dddd")</f>
        <v>Saturday</v>
      </c>
      <c r="G1396" s="5" t="str">
        <f>IF(OR(Feedback[[#This Row],[Checkin Day]]="Monday",Feedback[[#This Row],[Checkin Day]]="Tuesday",Feedback[[#This Row],[Checkin Day]]="Wednesday",Feedback[[#This Row],[Checkin Day]]="Thursday"),"Weekdays","Weekends")</f>
        <v>Weekends</v>
      </c>
      <c r="H1396">
        <v>12</v>
      </c>
      <c r="I13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96" t="s">
        <v>1426</v>
      </c>
      <c r="K1396" t="s">
        <v>37</v>
      </c>
      <c r="L1396" s="1">
        <v>26622</v>
      </c>
      <c r="M1396" s="5">
        <f ca="1">DATEDIF(Feedback[[#This Row],[Date of Birth]],TODAY(),"Y")</f>
        <v>52</v>
      </c>
      <c r="N1396" t="s">
        <v>22</v>
      </c>
      <c r="O1396" t="s">
        <v>1991</v>
      </c>
      <c r="P1396">
        <v>5</v>
      </c>
      <c r="Q1396">
        <v>10</v>
      </c>
      <c r="R1396" t="s">
        <v>24</v>
      </c>
      <c r="S1396" t="s">
        <v>24</v>
      </c>
      <c r="T1396" t="s">
        <v>24</v>
      </c>
      <c r="U1396" t="s">
        <v>27</v>
      </c>
      <c r="V1396" t="s">
        <v>24</v>
      </c>
      <c r="W1396" t="s">
        <v>26</v>
      </c>
      <c r="X1396" t="s">
        <v>25</v>
      </c>
      <c r="Y1396" t="s">
        <v>28</v>
      </c>
      <c r="Z1396" s="6">
        <f>VLOOKUP(Feedback[[#This Row],[Staff attitude]],Rating_Range[],2,0)</f>
        <v>3</v>
      </c>
      <c r="AA1396" s="6">
        <f>VLOOKUP(Feedback[[#This Row],[Check-in Process]],Rating_Range[],2,0)</f>
        <v>3</v>
      </c>
      <c r="AB1396" s="6">
        <f>VLOOKUP(Feedback[[#This Row],[Room service]],Rating_Range[],2,0)</f>
        <v>3</v>
      </c>
      <c r="AC1396" s="6">
        <f>VLOOKUP(Feedback[[#This Row],[Room cleanliness]],Rating_Range[],2,0)</f>
        <v>2</v>
      </c>
      <c r="AD1396" s="6">
        <f>VLOOKUP(Feedback[[#This Row],[Food quality]],Rating_Range[],2,0)</f>
        <v>3</v>
      </c>
      <c r="AE1396" s="6">
        <f>VLOOKUP(Feedback[[#This Row],[Variety of food]],Rating_Range[],2,0)</f>
        <v>1</v>
      </c>
      <c r="AF1396" s="6">
        <f>VLOOKUP(Feedback[[#This Row],[Broadband &amp; TV]],Rating_Range[],2,0)</f>
        <v>4</v>
      </c>
      <c r="AG1396" s="6">
        <f>VLOOKUP(Feedback[[#This Row],[Gym]],Rating_Range[],2,0)</f>
        <v>5</v>
      </c>
      <c r="AH1396" s="6">
        <f>AVERAGE(Feedback[[#This Row],[S.A]:[Gymm]])</f>
        <v>3</v>
      </c>
      <c r="AI1396" s="6">
        <f>AVERAGE(Feedback[[#This Row],[S.A]:[C-I-P]])</f>
        <v>3</v>
      </c>
      <c r="AJ1396" s="6">
        <f>AVERAGE(Feedback[[#This Row],[RM_S]:[RM_C]])</f>
        <v>2.5</v>
      </c>
      <c r="AK1396" s="6">
        <f>AVERAGE(Feedback[[#This Row],[F_Q]:[Var_Food]])</f>
        <v>2</v>
      </c>
      <c r="AL1396" s="6">
        <f>AVERAGE(Feedback[[#This Row],[B &amp; TV]:[Gymm]])</f>
        <v>4.5</v>
      </c>
    </row>
    <row r="1397" spans="1:38" x14ac:dyDescent="0.3">
      <c r="A1397">
        <v>1396</v>
      </c>
      <c r="B1397" s="1">
        <v>44912</v>
      </c>
      <c r="C1397" s="1">
        <v>44920</v>
      </c>
      <c r="D1397" s="5">
        <f>INT(YEAR(Feedback[[#This Row],[Checkin Date]]))</f>
        <v>2022</v>
      </c>
      <c r="E1397" s="5" t="s">
        <v>2010</v>
      </c>
      <c r="F1397" s="5" t="str">
        <f>TEXT(Feedback[[#This Row],[Checkin Date]],"dddd")</f>
        <v>Saturday</v>
      </c>
      <c r="G1397" s="5" t="str">
        <f>IF(OR(Feedback[[#This Row],[Checkin Day]]="Monday",Feedback[[#This Row],[Checkin Day]]="Tuesday",Feedback[[#This Row],[Checkin Day]]="Wednesday",Feedback[[#This Row],[Checkin Day]]="Thursday"),"Weekdays","Weekends")</f>
        <v>Weekends</v>
      </c>
      <c r="H1397">
        <v>8</v>
      </c>
      <c r="I13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97" t="s">
        <v>1427</v>
      </c>
      <c r="K1397" t="s">
        <v>37</v>
      </c>
      <c r="L1397" s="1">
        <v>20457</v>
      </c>
      <c r="M1397" s="5">
        <f ca="1">DATEDIF(Feedback[[#This Row],[Date of Birth]],TODAY(),"Y")</f>
        <v>69</v>
      </c>
      <c r="N1397" t="s">
        <v>53</v>
      </c>
      <c r="O1397" t="s">
        <v>1991</v>
      </c>
      <c r="P1397">
        <v>4</v>
      </c>
      <c r="Q1397">
        <v>8</v>
      </c>
      <c r="R1397" t="s">
        <v>24</v>
      </c>
      <c r="S1397" t="s">
        <v>25</v>
      </c>
      <c r="T1397" t="s">
        <v>28</v>
      </c>
      <c r="U1397" t="s">
        <v>25</v>
      </c>
      <c r="V1397" t="s">
        <v>27</v>
      </c>
      <c r="W1397" t="s">
        <v>24</v>
      </c>
      <c r="X1397" t="s">
        <v>27</v>
      </c>
      <c r="Y1397" t="s">
        <v>27</v>
      </c>
      <c r="Z1397" s="6">
        <f>VLOOKUP(Feedback[[#This Row],[Staff attitude]],Rating_Range[],2,0)</f>
        <v>3</v>
      </c>
      <c r="AA1397" s="6">
        <f>VLOOKUP(Feedback[[#This Row],[Check-in Process]],Rating_Range[],2,0)</f>
        <v>4</v>
      </c>
      <c r="AB1397" s="6">
        <f>VLOOKUP(Feedback[[#This Row],[Room service]],Rating_Range[],2,0)</f>
        <v>5</v>
      </c>
      <c r="AC1397" s="6">
        <f>VLOOKUP(Feedback[[#This Row],[Room cleanliness]],Rating_Range[],2,0)</f>
        <v>4</v>
      </c>
      <c r="AD1397" s="6">
        <f>VLOOKUP(Feedback[[#This Row],[Food quality]],Rating_Range[],2,0)</f>
        <v>2</v>
      </c>
      <c r="AE1397" s="6">
        <f>VLOOKUP(Feedback[[#This Row],[Variety of food]],Rating_Range[],2,0)</f>
        <v>3</v>
      </c>
      <c r="AF1397" s="6">
        <f>VLOOKUP(Feedback[[#This Row],[Broadband &amp; TV]],Rating_Range[],2,0)</f>
        <v>2</v>
      </c>
      <c r="AG1397" s="6">
        <f>VLOOKUP(Feedback[[#This Row],[Gym]],Rating_Range[],2,0)</f>
        <v>2</v>
      </c>
      <c r="AH1397" s="6">
        <f>AVERAGE(Feedback[[#This Row],[S.A]:[Gymm]])</f>
        <v>3.125</v>
      </c>
      <c r="AI1397" s="6">
        <f>AVERAGE(Feedback[[#This Row],[S.A]:[C-I-P]])</f>
        <v>3.5</v>
      </c>
      <c r="AJ1397" s="6">
        <f>AVERAGE(Feedback[[#This Row],[RM_S]:[RM_C]])</f>
        <v>4.5</v>
      </c>
      <c r="AK1397" s="6">
        <f>AVERAGE(Feedback[[#This Row],[F_Q]:[Var_Food]])</f>
        <v>2.5</v>
      </c>
      <c r="AL1397" s="6">
        <f>AVERAGE(Feedback[[#This Row],[B &amp; TV]:[Gymm]])</f>
        <v>2</v>
      </c>
    </row>
    <row r="1398" spans="1:38" x14ac:dyDescent="0.3">
      <c r="A1398">
        <v>1397</v>
      </c>
      <c r="B1398" s="1">
        <v>44448</v>
      </c>
      <c r="C1398" s="1">
        <v>44449</v>
      </c>
      <c r="D1398" s="5">
        <f>INT(YEAR(Feedback[[#This Row],[Checkin Date]]))</f>
        <v>2021</v>
      </c>
      <c r="E1398" s="5" t="s">
        <v>2019</v>
      </c>
      <c r="F1398" s="5" t="str">
        <f>TEXT(Feedback[[#This Row],[Checkin Date]],"dddd")</f>
        <v>Thursday</v>
      </c>
      <c r="G1398" s="5" t="str">
        <f>IF(OR(Feedback[[#This Row],[Checkin Day]]="Monday",Feedback[[#This Row],[Checkin Day]]="Tuesday",Feedback[[#This Row],[Checkin Day]]="Wednesday",Feedback[[#This Row],[Checkin Day]]="Thursday"),"Weekdays","Weekends")</f>
        <v>Weekdays</v>
      </c>
      <c r="H1398">
        <v>1</v>
      </c>
      <c r="I13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398" t="s">
        <v>1428</v>
      </c>
      <c r="K1398" t="s">
        <v>37</v>
      </c>
      <c r="L1398" s="1">
        <v>32408</v>
      </c>
      <c r="M1398" s="5">
        <f ca="1">DATEDIF(Feedback[[#This Row],[Date of Birth]],TODAY(),"Y")</f>
        <v>36</v>
      </c>
      <c r="N1398" t="s">
        <v>31</v>
      </c>
      <c r="O1398" t="s">
        <v>1991</v>
      </c>
      <c r="P1398">
        <v>3</v>
      </c>
      <c r="Q1398">
        <v>4</v>
      </c>
      <c r="R1398" t="s">
        <v>25</v>
      </c>
      <c r="S1398" t="s">
        <v>25</v>
      </c>
      <c r="T1398" t="s">
        <v>24</v>
      </c>
      <c r="U1398" t="s">
        <v>27</v>
      </c>
      <c r="V1398" t="s">
        <v>26</v>
      </c>
      <c r="W1398" t="s">
        <v>24</v>
      </c>
      <c r="X1398" t="s">
        <v>25</v>
      </c>
      <c r="Y1398" t="s">
        <v>26</v>
      </c>
      <c r="Z1398" s="6">
        <f>VLOOKUP(Feedback[[#This Row],[Staff attitude]],Rating_Range[],2,0)</f>
        <v>4</v>
      </c>
      <c r="AA1398" s="6">
        <f>VLOOKUP(Feedback[[#This Row],[Check-in Process]],Rating_Range[],2,0)</f>
        <v>4</v>
      </c>
      <c r="AB1398" s="6">
        <f>VLOOKUP(Feedback[[#This Row],[Room service]],Rating_Range[],2,0)</f>
        <v>3</v>
      </c>
      <c r="AC1398" s="6">
        <f>VLOOKUP(Feedback[[#This Row],[Room cleanliness]],Rating_Range[],2,0)</f>
        <v>2</v>
      </c>
      <c r="AD1398" s="6">
        <f>VLOOKUP(Feedback[[#This Row],[Food quality]],Rating_Range[],2,0)</f>
        <v>1</v>
      </c>
      <c r="AE1398" s="6">
        <f>VLOOKUP(Feedback[[#This Row],[Variety of food]],Rating_Range[],2,0)</f>
        <v>3</v>
      </c>
      <c r="AF1398" s="6">
        <f>VLOOKUP(Feedback[[#This Row],[Broadband &amp; TV]],Rating_Range[],2,0)</f>
        <v>4</v>
      </c>
      <c r="AG1398" s="6">
        <f>VLOOKUP(Feedback[[#This Row],[Gym]],Rating_Range[],2,0)</f>
        <v>1</v>
      </c>
      <c r="AH1398" s="6">
        <f>AVERAGE(Feedback[[#This Row],[S.A]:[Gymm]])</f>
        <v>2.75</v>
      </c>
      <c r="AI1398" s="6">
        <f>AVERAGE(Feedback[[#This Row],[S.A]:[C-I-P]])</f>
        <v>4</v>
      </c>
      <c r="AJ1398" s="6">
        <f>AVERAGE(Feedback[[#This Row],[RM_S]:[RM_C]])</f>
        <v>2.5</v>
      </c>
      <c r="AK1398" s="6">
        <f>AVERAGE(Feedback[[#This Row],[F_Q]:[Var_Food]])</f>
        <v>2</v>
      </c>
      <c r="AL1398" s="6">
        <f>AVERAGE(Feedback[[#This Row],[B &amp; TV]:[Gymm]])</f>
        <v>2.5</v>
      </c>
    </row>
    <row r="1399" spans="1:38" x14ac:dyDescent="0.3">
      <c r="A1399">
        <v>1398</v>
      </c>
      <c r="B1399" s="1">
        <v>44307</v>
      </c>
      <c r="C1399" s="1">
        <v>44316</v>
      </c>
      <c r="D1399" s="5">
        <f>INT(YEAR(Feedback[[#This Row],[Checkin Date]]))</f>
        <v>2021</v>
      </c>
      <c r="E1399" s="5" t="s">
        <v>2008</v>
      </c>
      <c r="F1399" s="5" t="str">
        <f>TEXT(Feedback[[#This Row],[Checkin Date]],"dddd")</f>
        <v>Wednesday</v>
      </c>
      <c r="G1399" s="5" t="str">
        <f>IF(OR(Feedback[[#This Row],[Checkin Day]]="Monday",Feedback[[#This Row],[Checkin Day]]="Tuesday",Feedback[[#This Row],[Checkin Day]]="Wednesday",Feedback[[#This Row],[Checkin Day]]="Thursday"),"Weekdays","Weekends")</f>
        <v>Weekdays</v>
      </c>
      <c r="H1399">
        <v>9</v>
      </c>
      <c r="I13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399" t="s">
        <v>1429</v>
      </c>
      <c r="K1399" t="s">
        <v>21</v>
      </c>
      <c r="L1399" s="1">
        <v>29672</v>
      </c>
      <c r="M1399" s="5">
        <f ca="1">DATEDIF(Feedback[[#This Row],[Date of Birth]],TODAY(),"Y")</f>
        <v>44</v>
      </c>
      <c r="N1399" t="s">
        <v>31</v>
      </c>
      <c r="O1399" t="s">
        <v>1995</v>
      </c>
      <c r="P1399">
        <v>3</v>
      </c>
      <c r="Q1399">
        <v>9</v>
      </c>
      <c r="R1399" t="s">
        <v>28</v>
      </c>
      <c r="S1399" t="s">
        <v>28</v>
      </c>
      <c r="T1399" t="s">
        <v>28</v>
      </c>
      <c r="U1399" t="s">
        <v>26</v>
      </c>
      <c r="V1399" t="s">
        <v>26</v>
      </c>
      <c r="W1399" t="s">
        <v>26</v>
      </c>
      <c r="X1399" t="s">
        <v>27</v>
      </c>
      <c r="Y1399" t="s">
        <v>25</v>
      </c>
      <c r="Z1399" s="6">
        <f>VLOOKUP(Feedback[[#This Row],[Staff attitude]],Rating_Range[],2,0)</f>
        <v>5</v>
      </c>
      <c r="AA1399" s="6">
        <f>VLOOKUP(Feedback[[#This Row],[Check-in Process]],Rating_Range[],2,0)</f>
        <v>5</v>
      </c>
      <c r="AB1399" s="6">
        <f>VLOOKUP(Feedback[[#This Row],[Room service]],Rating_Range[],2,0)</f>
        <v>5</v>
      </c>
      <c r="AC1399" s="6">
        <f>VLOOKUP(Feedback[[#This Row],[Room cleanliness]],Rating_Range[],2,0)</f>
        <v>1</v>
      </c>
      <c r="AD1399" s="6">
        <f>VLOOKUP(Feedback[[#This Row],[Food quality]],Rating_Range[],2,0)</f>
        <v>1</v>
      </c>
      <c r="AE1399" s="6">
        <f>VLOOKUP(Feedback[[#This Row],[Variety of food]],Rating_Range[],2,0)</f>
        <v>1</v>
      </c>
      <c r="AF1399" s="6">
        <f>VLOOKUP(Feedback[[#This Row],[Broadband &amp; TV]],Rating_Range[],2,0)</f>
        <v>2</v>
      </c>
      <c r="AG1399" s="6">
        <f>VLOOKUP(Feedback[[#This Row],[Gym]],Rating_Range[],2,0)</f>
        <v>4</v>
      </c>
      <c r="AH1399" s="6">
        <f>AVERAGE(Feedback[[#This Row],[S.A]:[Gymm]])</f>
        <v>3</v>
      </c>
      <c r="AI1399" s="6">
        <f>AVERAGE(Feedback[[#This Row],[S.A]:[C-I-P]])</f>
        <v>5</v>
      </c>
      <c r="AJ1399" s="6">
        <f>AVERAGE(Feedback[[#This Row],[RM_S]:[RM_C]])</f>
        <v>3</v>
      </c>
      <c r="AK1399" s="6">
        <f>AVERAGE(Feedback[[#This Row],[F_Q]:[Var_Food]])</f>
        <v>1</v>
      </c>
      <c r="AL1399" s="6">
        <f>AVERAGE(Feedback[[#This Row],[B &amp; TV]:[Gymm]])</f>
        <v>3</v>
      </c>
    </row>
    <row r="1400" spans="1:38" x14ac:dyDescent="0.3">
      <c r="A1400">
        <v>1399</v>
      </c>
      <c r="B1400" s="1">
        <v>43840</v>
      </c>
      <c r="C1400" s="1">
        <v>43866</v>
      </c>
      <c r="D1400" s="5">
        <f>INT(YEAR(Feedback[[#This Row],[Checkin Date]]))</f>
        <v>2020</v>
      </c>
      <c r="E1400" s="5" t="s">
        <v>2014</v>
      </c>
      <c r="F1400" s="5" t="str">
        <f>TEXT(Feedback[[#This Row],[Checkin Date]],"dddd")</f>
        <v>Friday</v>
      </c>
      <c r="G1400" s="5" t="str">
        <f>IF(OR(Feedback[[#This Row],[Checkin Day]]="Monday",Feedback[[#This Row],[Checkin Day]]="Tuesday",Feedback[[#This Row],[Checkin Day]]="Wednesday",Feedback[[#This Row],[Checkin Day]]="Thursday"),"Weekdays","Weekends")</f>
        <v>Weekends</v>
      </c>
      <c r="H1400">
        <v>26</v>
      </c>
      <c r="I14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00" t="s">
        <v>1430</v>
      </c>
      <c r="K1400" t="s">
        <v>21</v>
      </c>
      <c r="L1400" s="1">
        <v>24824</v>
      </c>
      <c r="M1400" s="5">
        <f ca="1">DATEDIF(Feedback[[#This Row],[Date of Birth]],TODAY(),"Y")</f>
        <v>57</v>
      </c>
      <c r="N1400" t="s">
        <v>31</v>
      </c>
      <c r="O1400" t="s">
        <v>1994</v>
      </c>
      <c r="P1400">
        <v>4</v>
      </c>
      <c r="Q1400">
        <v>9</v>
      </c>
      <c r="R1400" t="s">
        <v>28</v>
      </c>
      <c r="S1400" t="s">
        <v>28</v>
      </c>
      <c r="T1400" t="s">
        <v>24</v>
      </c>
      <c r="U1400" t="s">
        <v>27</v>
      </c>
      <c r="V1400" t="s">
        <v>27</v>
      </c>
      <c r="W1400" t="s">
        <v>27</v>
      </c>
      <c r="X1400" t="s">
        <v>26</v>
      </c>
      <c r="Y1400" t="s">
        <v>28</v>
      </c>
      <c r="Z1400" s="6">
        <f>VLOOKUP(Feedback[[#This Row],[Staff attitude]],Rating_Range[],2,0)</f>
        <v>5</v>
      </c>
      <c r="AA1400" s="6">
        <f>VLOOKUP(Feedback[[#This Row],[Check-in Process]],Rating_Range[],2,0)</f>
        <v>5</v>
      </c>
      <c r="AB1400" s="6">
        <f>VLOOKUP(Feedback[[#This Row],[Room service]],Rating_Range[],2,0)</f>
        <v>3</v>
      </c>
      <c r="AC1400" s="6">
        <f>VLOOKUP(Feedback[[#This Row],[Room cleanliness]],Rating_Range[],2,0)</f>
        <v>2</v>
      </c>
      <c r="AD1400" s="6">
        <f>VLOOKUP(Feedback[[#This Row],[Food quality]],Rating_Range[],2,0)</f>
        <v>2</v>
      </c>
      <c r="AE1400" s="6">
        <f>VLOOKUP(Feedback[[#This Row],[Variety of food]],Rating_Range[],2,0)</f>
        <v>2</v>
      </c>
      <c r="AF1400" s="6">
        <f>VLOOKUP(Feedback[[#This Row],[Broadband &amp; TV]],Rating_Range[],2,0)</f>
        <v>1</v>
      </c>
      <c r="AG1400" s="6">
        <f>VLOOKUP(Feedback[[#This Row],[Gym]],Rating_Range[],2,0)</f>
        <v>5</v>
      </c>
      <c r="AH1400" s="6">
        <f>AVERAGE(Feedback[[#This Row],[S.A]:[Gymm]])</f>
        <v>3.125</v>
      </c>
      <c r="AI1400" s="6">
        <f>AVERAGE(Feedback[[#This Row],[S.A]:[C-I-P]])</f>
        <v>5</v>
      </c>
      <c r="AJ1400" s="6">
        <f>AVERAGE(Feedback[[#This Row],[RM_S]:[RM_C]])</f>
        <v>2.5</v>
      </c>
      <c r="AK1400" s="6">
        <f>AVERAGE(Feedback[[#This Row],[F_Q]:[Var_Food]])</f>
        <v>2</v>
      </c>
      <c r="AL1400" s="6">
        <f>AVERAGE(Feedback[[#This Row],[B &amp; TV]:[Gymm]])</f>
        <v>3</v>
      </c>
    </row>
    <row r="1401" spans="1:38" x14ac:dyDescent="0.3">
      <c r="A1401">
        <v>1400</v>
      </c>
      <c r="B1401" s="1">
        <v>44722</v>
      </c>
      <c r="C1401" s="1">
        <v>44738</v>
      </c>
      <c r="D1401" s="5">
        <f>INT(YEAR(Feedback[[#This Row],[Checkin Date]]))</f>
        <v>2022</v>
      </c>
      <c r="E1401" s="5" t="s">
        <v>2009</v>
      </c>
      <c r="F1401" s="5" t="str">
        <f>TEXT(Feedback[[#This Row],[Checkin Date]],"dddd")</f>
        <v>Friday</v>
      </c>
      <c r="G1401" s="5" t="str">
        <f>IF(OR(Feedback[[#This Row],[Checkin Day]]="Monday",Feedback[[#This Row],[Checkin Day]]="Tuesday",Feedback[[#This Row],[Checkin Day]]="Wednesday",Feedback[[#This Row],[Checkin Day]]="Thursday"),"Weekdays","Weekends")</f>
        <v>Weekends</v>
      </c>
      <c r="H1401">
        <v>16</v>
      </c>
      <c r="I14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01" t="s">
        <v>1431</v>
      </c>
      <c r="K1401" t="s">
        <v>37</v>
      </c>
      <c r="L1401" s="1">
        <v>29511</v>
      </c>
      <c r="M1401" s="5">
        <f ca="1">DATEDIF(Feedback[[#This Row],[Date of Birth]],TODAY(),"Y")</f>
        <v>44</v>
      </c>
      <c r="N1401" t="s">
        <v>22</v>
      </c>
      <c r="O1401" t="s">
        <v>23</v>
      </c>
      <c r="P1401">
        <v>5</v>
      </c>
      <c r="Q1401">
        <v>6</v>
      </c>
      <c r="R1401" t="s">
        <v>28</v>
      </c>
      <c r="S1401" t="s">
        <v>25</v>
      </c>
      <c r="T1401" t="s">
        <v>24</v>
      </c>
      <c r="U1401" t="s">
        <v>26</v>
      </c>
      <c r="V1401" t="s">
        <v>25</v>
      </c>
      <c r="W1401" t="s">
        <v>26</v>
      </c>
      <c r="X1401" t="s">
        <v>28</v>
      </c>
      <c r="Y1401" t="s">
        <v>24</v>
      </c>
      <c r="Z1401" s="6">
        <f>VLOOKUP(Feedback[[#This Row],[Staff attitude]],Rating_Range[],2,0)</f>
        <v>5</v>
      </c>
      <c r="AA1401" s="6">
        <f>VLOOKUP(Feedback[[#This Row],[Check-in Process]],Rating_Range[],2,0)</f>
        <v>4</v>
      </c>
      <c r="AB1401" s="6">
        <f>VLOOKUP(Feedback[[#This Row],[Room service]],Rating_Range[],2,0)</f>
        <v>3</v>
      </c>
      <c r="AC1401" s="6">
        <f>VLOOKUP(Feedback[[#This Row],[Room cleanliness]],Rating_Range[],2,0)</f>
        <v>1</v>
      </c>
      <c r="AD1401" s="6">
        <f>VLOOKUP(Feedback[[#This Row],[Food quality]],Rating_Range[],2,0)</f>
        <v>4</v>
      </c>
      <c r="AE1401" s="6">
        <f>VLOOKUP(Feedback[[#This Row],[Variety of food]],Rating_Range[],2,0)</f>
        <v>1</v>
      </c>
      <c r="AF1401" s="6">
        <f>VLOOKUP(Feedback[[#This Row],[Broadband &amp; TV]],Rating_Range[],2,0)</f>
        <v>5</v>
      </c>
      <c r="AG1401" s="6">
        <f>VLOOKUP(Feedback[[#This Row],[Gym]],Rating_Range[],2,0)</f>
        <v>3</v>
      </c>
      <c r="AH1401" s="6">
        <f>AVERAGE(Feedback[[#This Row],[S.A]:[Gymm]])</f>
        <v>3.25</v>
      </c>
      <c r="AI1401" s="6">
        <f>AVERAGE(Feedback[[#This Row],[S.A]:[C-I-P]])</f>
        <v>4.5</v>
      </c>
      <c r="AJ1401" s="6">
        <f>AVERAGE(Feedback[[#This Row],[RM_S]:[RM_C]])</f>
        <v>2</v>
      </c>
      <c r="AK1401" s="6">
        <f>AVERAGE(Feedback[[#This Row],[F_Q]:[Var_Food]])</f>
        <v>2.5</v>
      </c>
      <c r="AL1401" s="6">
        <f>AVERAGE(Feedback[[#This Row],[B &amp; TV]:[Gymm]])</f>
        <v>4</v>
      </c>
    </row>
    <row r="1402" spans="1:38" x14ac:dyDescent="0.3">
      <c r="A1402">
        <v>1401</v>
      </c>
      <c r="B1402" s="1">
        <v>44049</v>
      </c>
      <c r="C1402" s="1">
        <v>44067</v>
      </c>
      <c r="D1402" s="5">
        <f>INT(YEAR(Feedback[[#This Row],[Checkin Date]]))</f>
        <v>2020</v>
      </c>
      <c r="E1402" s="5" t="s">
        <v>2012</v>
      </c>
      <c r="F1402" s="5" t="str">
        <f>TEXT(Feedback[[#This Row],[Checkin Date]],"dddd")</f>
        <v>Thursday</v>
      </c>
      <c r="G1402" s="5" t="str">
        <f>IF(OR(Feedback[[#This Row],[Checkin Day]]="Monday",Feedback[[#This Row],[Checkin Day]]="Tuesday",Feedback[[#This Row],[Checkin Day]]="Wednesday",Feedback[[#This Row],[Checkin Day]]="Thursday"),"Weekdays","Weekends")</f>
        <v>Weekdays</v>
      </c>
      <c r="H1402">
        <v>18</v>
      </c>
      <c r="I14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02" t="s">
        <v>1432</v>
      </c>
      <c r="K1402" t="s">
        <v>37</v>
      </c>
      <c r="L1402" s="1">
        <v>24120</v>
      </c>
      <c r="M1402" s="5">
        <f ca="1">DATEDIF(Feedback[[#This Row],[Date of Birth]],TODAY(),"Y")</f>
        <v>59</v>
      </c>
      <c r="N1402" t="s">
        <v>31</v>
      </c>
      <c r="O1402" t="s">
        <v>1994</v>
      </c>
      <c r="P1402">
        <v>5</v>
      </c>
      <c r="Q1402">
        <v>9</v>
      </c>
      <c r="R1402" t="s">
        <v>28</v>
      </c>
      <c r="S1402" t="s">
        <v>24</v>
      </c>
      <c r="T1402" t="s">
        <v>25</v>
      </c>
      <c r="U1402" t="s">
        <v>25</v>
      </c>
      <c r="V1402" t="s">
        <v>25</v>
      </c>
      <c r="W1402" t="s">
        <v>27</v>
      </c>
      <c r="X1402" t="s">
        <v>25</v>
      </c>
      <c r="Y1402" t="s">
        <v>27</v>
      </c>
      <c r="Z1402" s="6">
        <f>VLOOKUP(Feedback[[#This Row],[Staff attitude]],Rating_Range[],2,0)</f>
        <v>5</v>
      </c>
      <c r="AA1402" s="6">
        <f>VLOOKUP(Feedback[[#This Row],[Check-in Process]],Rating_Range[],2,0)</f>
        <v>3</v>
      </c>
      <c r="AB1402" s="6">
        <f>VLOOKUP(Feedback[[#This Row],[Room service]],Rating_Range[],2,0)</f>
        <v>4</v>
      </c>
      <c r="AC1402" s="6">
        <f>VLOOKUP(Feedback[[#This Row],[Room cleanliness]],Rating_Range[],2,0)</f>
        <v>4</v>
      </c>
      <c r="AD1402" s="6">
        <f>VLOOKUP(Feedback[[#This Row],[Food quality]],Rating_Range[],2,0)</f>
        <v>4</v>
      </c>
      <c r="AE1402" s="6">
        <f>VLOOKUP(Feedback[[#This Row],[Variety of food]],Rating_Range[],2,0)</f>
        <v>2</v>
      </c>
      <c r="AF1402" s="6">
        <f>VLOOKUP(Feedback[[#This Row],[Broadband &amp; TV]],Rating_Range[],2,0)</f>
        <v>4</v>
      </c>
      <c r="AG1402" s="6">
        <f>VLOOKUP(Feedback[[#This Row],[Gym]],Rating_Range[],2,0)</f>
        <v>2</v>
      </c>
      <c r="AH1402" s="6">
        <f>AVERAGE(Feedback[[#This Row],[S.A]:[Gymm]])</f>
        <v>3.5</v>
      </c>
      <c r="AI1402" s="6">
        <f>AVERAGE(Feedback[[#This Row],[S.A]:[C-I-P]])</f>
        <v>4</v>
      </c>
      <c r="AJ1402" s="6">
        <f>AVERAGE(Feedback[[#This Row],[RM_S]:[RM_C]])</f>
        <v>4</v>
      </c>
      <c r="AK1402" s="6">
        <f>AVERAGE(Feedback[[#This Row],[F_Q]:[Var_Food]])</f>
        <v>3</v>
      </c>
      <c r="AL1402" s="6">
        <f>AVERAGE(Feedback[[#This Row],[B &amp; TV]:[Gymm]])</f>
        <v>3</v>
      </c>
    </row>
    <row r="1403" spans="1:38" x14ac:dyDescent="0.3">
      <c r="A1403">
        <v>1402</v>
      </c>
      <c r="B1403" s="1">
        <v>44833</v>
      </c>
      <c r="C1403" s="1">
        <v>44838</v>
      </c>
      <c r="D1403" s="5">
        <f>INT(YEAR(Feedback[[#This Row],[Checkin Date]]))</f>
        <v>2022</v>
      </c>
      <c r="E1403" s="5" t="s">
        <v>2019</v>
      </c>
      <c r="F1403" s="5" t="str">
        <f>TEXT(Feedback[[#This Row],[Checkin Date]],"dddd")</f>
        <v>Thursday</v>
      </c>
      <c r="G1403" s="5" t="str">
        <f>IF(OR(Feedback[[#This Row],[Checkin Day]]="Monday",Feedback[[#This Row],[Checkin Day]]="Tuesday",Feedback[[#This Row],[Checkin Day]]="Wednesday",Feedback[[#This Row],[Checkin Day]]="Thursday"),"Weekdays","Weekends")</f>
        <v>Weekdays</v>
      </c>
      <c r="H1403">
        <v>5</v>
      </c>
      <c r="I14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03" t="s">
        <v>1433</v>
      </c>
      <c r="K1403" t="s">
        <v>21</v>
      </c>
      <c r="L1403" s="1">
        <v>19693</v>
      </c>
      <c r="M1403" s="5">
        <f ca="1">DATEDIF(Feedback[[#This Row],[Date of Birth]],TODAY(),"Y")</f>
        <v>71</v>
      </c>
      <c r="N1403" t="s">
        <v>22</v>
      </c>
      <c r="O1403" t="s">
        <v>23</v>
      </c>
      <c r="P1403">
        <v>3</v>
      </c>
      <c r="Q1403">
        <v>6</v>
      </c>
      <c r="R1403" t="s">
        <v>24</v>
      </c>
      <c r="S1403" t="s">
        <v>24</v>
      </c>
      <c r="T1403" t="s">
        <v>27</v>
      </c>
      <c r="U1403" t="s">
        <v>24</v>
      </c>
      <c r="V1403" t="s">
        <v>27</v>
      </c>
      <c r="W1403" t="s">
        <v>27</v>
      </c>
      <c r="X1403" t="s">
        <v>27</v>
      </c>
      <c r="Y1403" t="s">
        <v>28</v>
      </c>
      <c r="Z1403" s="6">
        <f>VLOOKUP(Feedback[[#This Row],[Staff attitude]],Rating_Range[],2,0)</f>
        <v>3</v>
      </c>
      <c r="AA1403" s="6">
        <f>VLOOKUP(Feedback[[#This Row],[Check-in Process]],Rating_Range[],2,0)</f>
        <v>3</v>
      </c>
      <c r="AB1403" s="6">
        <f>VLOOKUP(Feedback[[#This Row],[Room service]],Rating_Range[],2,0)</f>
        <v>2</v>
      </c>
      <c r="AC1403" s="6">
        <f>VLOOKUP(Feedback[[#This Row],[Room cleanliness]],Rating_Range[],2,0)</f>
        <v>3</v>
      </c>
      <c r="AD1403" s="6">
        <f>VLOOKUP(Feedback[[#This Row],[Food quality]],Rating_Range[],2,0)</f>
        <v>2</v>
      </c>
      <c r="AE1403" s="6">
        <f>VLOOKUP(Feedback[[#This Row],[Variety of food]],Rating_Range[],2,0)</f>
        <v>2</v>
      </c>
      <c r="AF1403" s="6">
        <f>VLOOKUP(Feedback[[#This Row],[Broadband &amp; TV]],Rating_Range[],2,0)</f>
        <v>2</v>
      </c>
      <c r="AG1403" s="6">
        <f>VLOOKUP(Feedback[[#This Row],[Gym]],Rating_Range[],2,0)</f>
        <v>5</v>
      </c>
      <c r="AH1403" s="6">
        <f>AVERAGE(Feedback[[#This Row],[S.A]:[Gymm]])</f>
        <v>2.75</v>
      </c>
      <c r="AI1403" s="6">
        <f>AVERAGE(Feedback[[#This Row],[S.A]:[C-I-P]])</f>
        <v>3</v>
      </c>
      <c r="AJ1403" s="6">
        <f>AVERAGE(Feedback[[#This Row],[RM_S]:[RM_C]])</f>
        <v>2.5</v>
      </c>
      <c r="AK1403" s="6">
        <f>AVERAGE(Feedback[[#This Row],[F_Q]:[Var_Food]])</f>
        <v>2</v>
      </c>
      <c r="AL1403" s="6">
        <f>AVERAGE(Feedback[[#This Row],[B &amp; TV]:[Gymm]])</f>
        <v>3.5</v>
      </c>
    </row>
    <row r="1404" spans="1:38" x14ac:dyDescent="0.3">
      <c r="A1404">
        <v>1403</v>
      </c>
      <c r="B1404" s="1">
        <v>44752</v>
      </c>
      <c r="C1404" s="1">
        <v>44768</v>
      </c>
      <c r="D1404" s="5">
        <f>INT(YEAR(Feedback[[#This Row],[Checkin Date]]))</f>
        <v>2022</v>
      </c>
      <c r="E1404" s="5" t="s">
        <v>2016</v>
      </c>
      <c r="F1404" s="5" t="str">
        <f>TEXT(Feedback[[#This Row],[Checkin Date]],"dddd")</f>
        <v>Sunday</v>
      </c>
      <c r="G1404" s="5" t="str">
        <f>IF(OR(Feedback[[#This Row],[Checkin Day]]="Monday",Feedback[[#This Row],[Checkin Day]]="Tuesday",Feedback[[#This Row],[Checkin Day]]="Wednesday",Feedback[[#This Row],[Checkin Day]]="Thursday"),"Weekdays","Weekends")</f>
        <v>Weekends</v>
      </c>
      <c r="H1404">
        <v>16</v>
      </c>
      <c r="I14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04" t="s">
        <v>1434</v>
      </c>
      <c r="K1404" t="s">
        <v>37</v>
      </c>
      <c r="L1404" s="1">
        <v>24093</v>
      </c>
      <c r="M1404" s="5">
        <f ca="1">DATEDIF(Feedback[[#This Row],[Date of Birth]],TODAY(),"Y")</f>
        <v>59</v>
      </c>
      <c r="N1404" t="s">
        <v>22</v>
      </c>
      <c r="O1404" t="s">
        <v>23</v>
      </c>
      <c r="P1404">
        <v>4</v>
      </c>
      <c r="Q1404">
        <v>9</v>
      </c>
      <c r="R1404" t="s">
        <v>28</v>
      </c>
      <c r="S1404" t="s">
        <v>28</v>
      </c>
      <c r="T1404" t="s">
        <v>25</v>
      </c>
      <c r="U1404" t="s">
        <v>24</v>
      </c>
      <c r="V1404" t="s">
        <v>25</v>
      </c>
      <c r="W1404" t="s">
        <v>26</v>
      </c>
      <c r="X1404" t="s">
        <v>26</v>
      </c>
      <c r="Y1404" t="s">
        <v>27</v>
      </c>
      <c r="Z1404" s="6">
        <f>VLOOKUP(Feedback[[#This Row],[Staff attitude]],Rating_Range[],2,0)</f>
        <v>5</v>
      </c>
      <c r="AA1404" s="6">
        <f>VLOOKUP(Feedback[[#This Row],[Check-in Process]],Rating_Range[],2,0)</f>
        <v>5</v>
      </c>
      <c r="AB1404" s="6">
        <f>VLOOKUP(Feedback[[#This Row],[Room service]],Rating_Range[],2,0)</f>
        <v>4</v>
      </c>
      <c r="AC1404" s="6">
        <f>VLOOKUP(Feedback[[#This Row],[Room cleanliness]],Rating_Range[],2,0)</f>
        <v>3</v>
      </c>
      <c r="AD1404" s="6">
        <f>VLOOKUP(Feedback[[#This Row],[Food quality]],Rating_Range[],2,0)</f>
        <v>4</v>
      </c>
      <c r="AE1404" s="6">
        <f>VLOOKUP(Feedback[[#This Row],[Variety of food]],Rating_Range[],2,0)</f>
        <v>1</v>
      </c>
      <c r="AF1404" s="6">
        <f>VLOOKUP(Feedback[[#This Row],[Broadband &amp; TV]],Rating_Range[],2,0)</f>
        <v>1</v>
      </c>
      <c r="AG1404" s="6">
        <f>VLOOKUP(Feedback[[#This Row],[Gym]],Rating_Range[],2,0)</f>
        <v>2</v>
      </c>
      <c r="AH1404" s="6">
        <f>AVERAGE(Feedback[[#This Row],[S.A]:[Gymm]])</f>
        <v>3.125</v>
      </c>
      <c r="AI1404" s="6">
        <f>AVERAGE(Feedback[[#This Row],[S.A]:[C-I-P]])</f>
        <v>5</v>
      </c>
      <c r="AJ1404" s="6">
        <f>AVERAGE(Feedback[[#This Row],[RM_S]:[RM_C]])</f>
        <v>3.5</v>
      </c>
      <c r="AK1404" s="6">
        <f>AVERAGE(Feedback[[#This Row],[F_Q]:[Var_Food]])</f>
        <v>2.5</v>
      </c>
      <c r="AL1404" s="6">
        <f>AVERAGE(Feedback[[#This Row],[B &amp; TV]:[Gymm]])</f>
        <v>1.5</v>
      </c>
    </row>
    <row r="1405" spans="1:38" x14ac:dyDescent="0.3">
      <c r="A1405">
        <v>1404</v>
      </c>
      <c r="B1405" s="1">
        <v>44635</v>
      </c>
      <c r="C1405" s="1">
        <v>44653</v>
      </c>
      <c r="D1405" s="5">
        <f>INT(YEAR(Feedback[[#This Row],[Checkin Date]]))</f>
        <v>2022</v>
      </c>
      <c r="E1405" s="5" t="s">
        <v>2017</v>
      </c>
      <c r="F1405" s="5" t="str">
        <f>TEXT(Feedback[[#This Row],[Checkin Date]],"dddd")</f>
        <v>Tuesday</v>
      </c>
      <c r="G1405" s="5" t="str">
        <f>IF(OR(Feedback[[#This Row],[Checkin Day]]="Monday",Feedback[[#This Row],[Checkin Day]]="Tuesday",Feedback[[#This Row],[Checkin Day]]="Wednesday",Feedback[[#This Row],[Checkin Day]]="Thursday"),"Weekdays","Weekends")</f>
        <v>Weekdays</v>
      </c>
      <c r="H1405">
        <v>18</v>
      </c>
      <c r="I14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05" t="s">
        <v>1435</v>
      </c>
      <c r="K1405" t="s">
        <v>21</v>
      </c>
      <c r="L1405" s="1">
        <v>28113</v>
      </c>
      <c r="M1405" s="5">
        <f ca="1">DATEDIF(Feedback[[#This Row],[Date of Birth]],TODAY(),"Y")</f>
        <v>48</v>
      </c>
      <c r="N1405" t="s">
        <v>22</v>
      </c>
      <c r="O1405" t="s">
        <v>23</v>
      </c>
      <c r="P1405">
        <v>1</v>
      </c>
      <c r="Q1405">
        <v>9</v>
      </c>
      <c r="R1405" t="s">
        <v>27</v>
      </c>
      <c r="S1405" t="s">
        <v>27</v>
      </c>
      <c r="T1405" t="s">
        <v>26</v>
      </c>
      <c r="U1405" t="s">
        <v>26</v>
      </c>
      <c r="V1405" t="s">
        <v>25</v>
      </c>
      <c r="W1405" t="s">
        <v>24</v>
      </c>
      <c r="X1405" t="s">
        <v>27</v>
      </c>
      <c r="Y1405" t="s">
        <v>24</v>
      </c>
      <c r="Z1405" s="6">
        <f>VLOOKUP(Feedback[[#This Row],[Staff attitude]],Rating_Range[],2,0)</f>
        <v>2</v>
      </c>
      <c r="AA1405" s="6">
        <f>VLOOKUP(Feedback[[#This Row],[Check-in Process]],Rating_Range[],2,0)</f>
        <v>2</v>
      </c>
      <c r="AB1405" s="6">
        <f>VLOOKUP(Feedback[[#This Row],[Room service]],Rating_Range[],2,0)</f>
        <v>1</v>
      </c>
      <c r="AC1405" s="6">
        <f>VLOOKUP(Feedback[[#This Row],[Room cleanliness]],Rating_Range[],2,0)</f>
        <v>1</v>
      </c>
      <c r="AD1405" s="6">
        <f>VLOOKUP(Feedback[[#This Row],[Food quality]],Rating_Range[],2,0)</f>
        <v>4</v>
      </c>
      <c r="AE1405" s="6">
        <f>VLOOKUP(Feedback[[#This Row],[Variety of food]],Rating_Range[],2,0)</f>
        <v>3</v>
      </c>
      <c r="AF1405" s="6">
        <f>VLOOKUP(Feedback[[#This Row],[Broadband &amp; TV]],Rating_Range[],2,0)</f>
        <v>2</v>
      </c>
      <c r="AG1405" s="6">
        <f>VLOOKUP(Feedback[[#This Row],[Gym]],Rating_Range[],2,0)</f>
        <v>3</v>
      </c>
      <c r="AH1405" s="6">
        <f>AVERAGE(Feedback[[#This Row],[S.A]:[Gymm]])</f>
        <v>2.25</v>
      </c>
      <c r="AI1405" s="6">
        <f>AVERAGE(Feedback[[#This Row],[S.A]:[C-I-P]])</f>
        <v>2</v>
      </c>
      <c r="AJ1405" s="6">
        <f>AVERAGE(Feedback[[#This Row],[RM_S]:[RM_C]])</f>
        <v>1</v>
      </c>
      <c r="AK1405" s="6">
        <f>AVERAGE(Feedback[[#This Row],[F_Q]:[Var_Food]])</f>
        <v>3.5</v>
      </c>
      <c r="AL1405" s="6">
        <f>AVERAGE(Feedback[[#This Row],[B &amp; TV]:[Gymm]])</f>
        <v>2.5</v>
      </c>
    </row>
    <row r="1406" spans="1:38" x14ac:dyDescent="0.3">
      <c r="A1406">
        <v>1405</v>
      </c>
      <c r="B1406" s="1">
        <v>43847</v>
      </c>
      <c r="C1406" s="1">
        <v>43874</v>
      </c>
      <c r="D1406" s="5">
        <f>INT(YEAR(Feedback[[#This Row],[Checkin Date]]))</f>
        <v>2020</v>
      </c>
      <c r="E1406" s="5" t="s">
        <v>2014</v>
      </c>
      <c r="F1406" s="5" t="str">
        <f>TEXT(Feedback[[#This Row],[Checkin Date]],"dddd")</f>
        <v>Friday</v>
      </c>
      <c r="G1406" s="5" t="str">
        <f>IF(OR(Feedback[[#This Row],[Checkin Day]]="Monday",Feedback[[#This Row],[Checkin Day]]="Tuesday",Feedback[[#This Row],[Checkin Day]]="Wednesday",Feedback[[#This Row],[Checkin Day]]="Thursday"),"Weekdays","Weekends")</f>
        <v>Weekends</v>
      </c>
      <c r="H1406">
        <v>27</v>
      </c>
      <c r="I14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06" t="s">
        <v>1436</v>
      </c>
      <c r="K1406" t="s">
        <v>21</v>
      </c>
      <c r="L1406" s="1">
        <v>25444</v>
      </c>
      <c r="M1406" s="5">
        <f ca="1">DATEDIF(Feedback[[#This Row],[Date of Birth]],TODAY(),"Y")</f>
        <v>55</v>
      </c>
      <c r="N1406" t="s">
        <v>31</v>
      </c>
      <c r="O1406" t="s">
        <v>1991</v>
      </c>
      <c r="P1406">
        <v>4</v>
      </c>
      <c r="Q1406">
        <v>9</v>
      </c>
      <c r="R1406" t="s">
        <v>24</v>
      </c>
      <c r="S1406" t="s">
        <v>24</v>
      </c>
      <c r="T1406" t="s">
        <v>26</v>
      </c>
      <c r="U1406" t="s">
        <v>24</v>
      </c>
      <c r="V1406" t="s">
        <v>26</v>
      </c>
      <c r="W1406" t="s">
        <v>26</v>
      </c>
      <c r="X1406" t="s">
        <v>28</v>
      </c>
      <c r="Y1406" t="s">
        <v>28</v>
      </c>
      <c r="Z1406" s="6">
        <f>VLOOKUP(Feedback[[#This Row],[Staff attitude]],Rating_Range[],2,0)</f>
        <v>3</v>
      </c>
      <c r="AA1406" s="6">
        <f>VLOOKUP(Feedback[[#This Row],[Check-in Process]],Rating_Range[],2,0)</f>
        <v>3</v>
      </c>
      <c r="AB1406" s="6">
        <f>VLOOKUP(Feedback[[#This Row],[Room service]],Rating_Range[],2,0)</f>
        <v>1</v>
      </c>
      <c r="AC1406" s="6">
        <f>VLOOKUP(Feedback[[#This Row],[Room cleanliness]],Rating_Range[],2,0)</f>
        <v>3</v>
      </c>
      <c r="AD1406" s="6">
        <f>VLOOKUP(Feedback[[#This Row],[Food quality]],Rating_Range[],2,0)</f>
        <v>1</v>
      </c>
      <c r="AE1406" s="6">
        <f>VLOOKUP(Feedback[[#This Row],[Variety of food]],Rating_Range[],2,0)</f>
        <v>1</v>
      </c>
      <c r="AF1406" s="6">
        <f>VLOOKUP(Feedback[[#This Row],[Broadband &amp; TV]],Rating_Range[],2,0)</f>
        <v>5</v>
      </c>
      <c r="AG1406" s="6">
        <f>VLOOKUP(Feedback[[#This Row],[Gym]],Rating_Range[],2,0)</f>
        <v>5</v>
      </c>
      <c r="AH1406" s="6">
        <f>AVERAGE(Feedback[[#This Row],[S.A]:[Gymm]])</f>
        <v>2.75</v>
      </c>
      <c r="AI1406" s="6">
        <f>AVERAGE(Feedback[[#This Row],[S.A]:[C-I-P]])</f>
        <v>3</v>
      </c>
      <c r="AJ1406" s="6">
        <f>AVERAGE(Feedback[[#This Row],[RM_S]:[RM_C]])</f>
        <v>2</v>
      </c>
      <c r="AK1406" s="6">
        <f>AVERAGE(Feedback[[#This Row],[F_Q]:[Var_Food]])</f>
        <v>1</v>
      </c>
      <c r="AL1406" s="6">
        <f>AVERAGE(Feedback[[#This Row],[B &amp; TV]:[Gymm]])</f>
        <v>5</v>
      </c>
    </row>
    <row r="1407" spans="1:38" x14ac:dyDescent="0.3">
      <c r="A1407">
        <v>1406</v>
      </c>
      <c r="B1407" s="1">
        <v>44888</v>
      </c>
      <c r="C1407" s="1">
        <v>44894</v>
      </c>
      <c r="D1407" s="5">
        <f>INT(YEAR(Feedback[[#This Row],[Checkin Date]]))</f>
        <v>2022</v>
      </c>
      <c r="E1407" s="5" t="s">
        <v>2015</v>
      </c>
      <c r="F1407" s="5" t="str">
        <f>TEXT(Feedback[[#This Row],[Checkin Date]],"dddd")</f>
        <v>Wednesday</v>
      </c>
      <c r="G1407" s="5" t="str">
        <f>IF(OR(Feedback[[#This Row],[Checkin Day]]="Monday",Feedback[[#This Row],[Checkin Day]]="Tuesday",Feedback[[#This Row],[Checkin Day]]="Wednesday",Feedback[[#This Row],[Checkin Day]]="Thursday"),"Weekdays","Weekends")</f>
        <v>Weekdays</v>
      </c>
      <c r="H1407">
        <v>6</v>
      </c>
      <c r="I14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07" t="s">
        <v>1437</v>
      </c>
      <c r="K1407" t="s">
        <v>21</v>
      </c>
      <c r="L1407" s="1">
        <v>33922</v>
      </c>
      <c r="M1407" s="5">
        <f ca="1">DATEDIF(Feedback[[#This Row],[Date of Birth]],TODAY(),"Y")</f>
        <v>32</v>
      </c>
      <c r="N1407" t="s">
        <v>53</v>
      </c>
      <c r="O1407" t="s">
        <v>1990</v>
      </c>
      <c r="P1407">
        <v>2</v>
      </c>
      <c r="Q1407">
        <v>10</v>
      </c>
      <c r="R1407" t="s">
        <v>24</v>
      </c>
      <c r="S1407" t="s">
        <v>28</v>
      </c>
      <c r="T1407" t="s">
        <v>25</v>
      </c>
      <c r="U1407" t="s">
        <v>28</v>
      </c>
      <c r="V1407" t="s">
        <v>27</v>
      </c>
      <c r="W1407" t="s">
        <v>27</v>
      </c>
      <c r="X1407" t="s">
        <v>26</v>
      </c>
      <c r="Y1407" t="s">
        <v>28</v>
      </c>
      <c r="Z1407" s="6">
        <f>VLOOKUP(Feedback[[#This Row],[Staff attitude]],Rating_Range[],2,0)</f>
        <v>3</v>
      </c>
      <c r="AA1407" s="6">
        <f>VLOOKUP(Feedback[[#This Row],[Check-in Process]],Rating_Range[],2,0)</f>
        <v>5</v>
      </c>
      <c r="AB1407" s="6">
        <f>VLOOKUP(Feedback[[#This Row],[Room service]],Rating_Range[],2,0)</f>
        <v>4</v>
      </c>
      <c r="AC1407" s="6">
        <f>VLOOKUP(Feedback[[#This Row],[Room cleanliness]],Rating_Range[],2,0)</f>
        <v>5</v>
      </c>
      <c r="AD1407" s="6">
        <f>VLOOKUP(Feedback[[#This Row],[Food quality]],Rating_Range[],2,0)</f>
        <v>2</v>
      </c>
      <c r="AE1407" s="6">
        <f>VLOOKUP(Feedback[[#This Row],[Variety of food]],Rating_Range[],2,0)</f>
        <v>2</v>
      </c>
      <c r="AF1407" s="6">
        <f>VLOOKUP(Feedback[[#This Row],[Broadband &amp; TV]],Rating_Range[],2,0)</f>
        <v>1</v>
      </c>
      <c r="AG1407" s="6">
        <f>VLOOKUP(Feedback[[#This Row],[Gym]],Rating_Range[],2,0)</f>
        <v>5</v>
      </c>
      <c r="AH1407" s="6">
        <f>AVERAGE(Feedback[[#This Row],[S.A]:[Gymm]])</f>
        <v>3.375</v>
      </c>
      <c r="AI1407" s="6">
        <f>AVERAGE(Feedback[[#This Row],[S.A]:[C-I-P]])</f>
        <v>4</v>
      </c>
      <c r="AJ1407" s="6">
        <f>AVERAGE(Feedback[[#This Row],[RM_S]:[RM_C]])</f>
        <v>4.5</v>
      </c>
      <c r="AK1407" s="6">
        <f>AVERAGE(Feedback[[#This Row],[F_Q]:[Var_Food]])</f>
        <v>2</v>
      </c>
      <c r="AL1407" s="6">
        <f>AVERAGE(Feedback[[#This Row],[B &amp; TV]:[Gymm]])</f>
        <v>3</v>
      </c>
    </row>
    <row r="1408" spans="1:38" x14ac:dyDescent="0.3">
      <c r="A1408">
        <v>1407</v>
      </c>
      <c r="B1408" s="1">
        <v>44201</v>
      </c>
      <c r="C1408" s="1">
        <v>44202</v>
      </c>
      <c r="D1408" s="5">
        <f>INT(YEAR(Feedback[[#This Row],[Checkin Date]]))</f>
        <v>2021</v>
      </c>
      <c r="E1408" s="5" t="s">
        <v>2014</v>
      </c>
      <c r="F1408" s="5" t="str">
        <f>TEXT(Feedback[[#This Row],[Checkin Date]],"dddd")</f>
        <v>Tuesday</v>
      </c>
      <c r="G1408" s="5" t="str">
        <f>IF(OR(Feedback[[#This Row],[Checkin Day]]="Monday",Feedback[[#This Row],[Checkin Day]]="Tuesday",Feedback[[#This Row],[Checkin Day]]="Wednesday",Feedback[[#This Row],[Checkin Day]]="Thursday"),"Weekdays","Weekends")</f>
        <v>Weekdays</v>
      </c>
      <c r="H1408">
        <v>1</v>
      </c>
      <c r="I14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08" t="s">
        <v>1438</v>
      </c>
      <c r="K1408" t="s">
        <v>21</v>
      </c>
      <c r="L1408" s="1">
        <v>37914</v>
      </c>
      <c r="M1408" s="5">
        <f ca="1">DATEDIF(Feedback[[#This Row],[Date of Birth]],TODAY(),"Y")</f>
        <v>21</v>
      </c>
      <c r="N1408" t="s">
        <v>31</v>
      </c>
      <c r="O1408" t="s">
        <v>23</v>
      </c>
      <c r="P1408">
        <v>2</v>
      </c>
      <c r="Q1408">
        <v>7</v>
      </c>
      <c r="R1408" t="s">
        <v>25</v>
      </c>
      <c r="S1408" t="s">
        <v>28</v>
      </c>
      <c r="T1408" t="s">
        <v>25</v>
      </c>
      <c r="U1408" t="s">
        <v>26</v>
      </c>
      <c r="V1408" t="s">
        <v>27</v>
      </c>
      <c r="W1408" t="s">
        <v>27</v>
      </c>
      <c r="X1408" t="s">
        <v>28</v>
      </c>
      <c r="Y1408" t="s">
        <v>24</v>
      </c>
      <c r="Z1408" s="6">
        <f>VLOOKUP(Feedback[[#This Row],[Staff attitude]],Rating_Range[],2,0)</f>
        <v>4</v>
      </c>
      <c r="AA1408" s="6">
        <f>VLOOKUP(Feedback[[#This Row],[Check-in Process]],Rating_Range[],2,0)</f>
        <v>5</v>
      </c>
      <c r="AB1408" s="6">
        <f>VLOOKUP(Feedback[[#This Row],[Room service]],Rating_Range[],2,0)</f>
        <v>4</v>
      </c>
      <c r="AC1408" s="6">
        <f>VLOOKUP(Feedback[[#This Row],[Room cleanliness]],Rating_Range[],2,0)</f>
        <v>1</v>
      </c>
      <c r="AD1408" s="6">
        <f>VLOOKUP(Feedback[[#This Row],[Food quality]],Rating_Range[],2,0)</f>
        <v>2</v>
      </c>
      <c r="AE1408" s="6">
        <f>VLOOKUP(Feedback[[#This Row],[Variety of food]],Rating_Range[],2,0)</f>
        <v>2</v>
      </c>
      <c r="AF1408" s="6">
        <f>VLOOKUP(Feedback[[#This Row],[Broadband &amp; TV]],Rating_Range[],2,0)</f>
        <v>5</v>
      </c>
      <c r="AG1408" s="6">
        <f>VLOOKUP(Feedback[[#This Row],[Gym]],Rating_Range[],2,0)</f>
        <v>3</v>
      </c>
      <c r="AH1408" s="6">
        <f>AVERAGE(Feedback[[#This Row],[S.A]:[Gymm]])</f>
        <v>3.25</v>
      </c>
      <c r="AI1408" s="6">
        <f>AVERAGE(Feedback[[#This Row],[S.A]:[C-I-P]])</f>
        <v>4.5</v>
      </c>
      <c r="AJ1408" s="6">
        <f>AVERAGE(Feedback[[#This Row],[RM_S]:[RM_C]])</f>
        <v>2.5</v>
      </c>
      <c r="AK1408" s="6">
        <f>AVERAGE(Feedback[[#This Row],[F_Q]:[Var_Food]])</f>
        <v>2</v>
      </c>
      <c r="AL1408" s="6">
        <f>AVERAGE(Feedback[[#This Row],[B &amp; TV]:[Gymm]])</f>
        <v>4</v>
      </c>
    </row>
    <row r="1409" spans="1:38" x14ac:dyDescent="0.3">
      <c r="A1409">
        <v>1408</v>
      </c>
      <c r="B1409" s="1">
        <v>44028</v>
      </c>
      <c r="C1409" s="1">
        <v>44045</v>
      </c>
      <c r="D1409" s="5">
        <f>INT(YEAR(Feedback[[#This Row],[Checkin Date]]))</f>
        <v>2020</v>
      </c>
      <c r="E1409" s="5" t="s">
        <v>2016</v>
      </c>
      <c r="F1409" s="5" t="str">
        <f>TEXT(Feedback[[#This Row],[Checkin Date]],"dddd")</f>
        <v>Thursday</v>
      </c>
      <c r="G1409" s="5" t="str">
        <f>IF(OR(Feedback[[#This Row],[Checkin Day]]="Monday",Feedback[[#This Row],[Checkin Day]]="Tuesday",Feedback[[#This Row],[Checkin Day]]="Wednesday",Feedback[[#This Row],[Checkin Day]]="Thursday"),"Weekdays","Weekends")</f>
        <v>Weekdays</v>
      </c>
      <c r="H1409">
        <v>17</v>
      </c>
      <c r="I14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09" t="s">
        <v>1439</v>
      </c>
      <c r="K1409" t="s">
        <v>37</v>
      </c>
      <c r="L1409" s="1">
        <v>30837</v>
      </c>
      <c r="M1409" s="5">
        <f ca="1">DATEDIF(Feedback[[#This Row],[Date of Birth]],TODAY(),"Y")</f>
        <v>41</v>
      </c>
      <c r="N1409" t="s">
        <v>31</v>
      </c>
      <c r="O1409" t="s">
        <v>1990</v>
      </c>
      <c r="P1409">
        <v>4</v>
      </c>
      <c r="Q1409">
        <v>5</v>
      </c>
      <c r="R1409" t="s">
        <v>28</v>
      </c>
      <c r="S1409" t="s">
        <v>24</v>
      </c>
      <c r="T1409" t="s">
        <v>28</v>
      </c>
      <c r="U1409" t="s">
        <v>26</v>
      </c>
      <c r="V1409" t="s">
        <v>28</v>
      </c>
      <c r="W1409" t="s">
        <v>26</v>
      </c>
      <c r="X1409" t="s">
        <v>28</v>
      </c>
      <c r="Y1409" t="s">
        <v>25</v>
      </c>
      <c r="Z1409" s="6">
        <f>VLOOKUP(Feedback[[#This Row],[Staff attitude]],Rating_Range[],2,0)</f>
        <v>5</v>
      </c>
      <c r="AA1409" s="6">
        <f>VLOOKUP(Feedback[[#This Row],[Check-in Process]],Rating_Range[],2,0)</f>
        <v>3</v>
      </c>
      <c r="AB1409" s="6">
        <f>VLOOKUP(Feedback[[#This Row],[Room service]],Rating_Range[],2,0)</f>
        <v>5</v>
      </c>
      <c r="AC1409" s="6">
        <f>VLOOKUP(Feedback[[#This Row],[Room cleanliness]],Rating_Range[],2,0)</f>
        <v>1</v>
      </c>
      <c r="AD1409" s="6">
        <f>VLOOKUP(Feedback[[#This Row],[Food quality]],Rating_Range[],2,0)</f>
        <v>5</v>
      </c>
      <c r="AE1409" s="6">
        <f>VLOOKUP(Feedback[[#This Row],[Variety of food]],Rating_Range[],2,0)</f>
        <v>1</v>
      </c>
      <c r="AF1409" s="6">
        <f>VLOOKUP(Feedback[[#This Row],[Broadband &amp; TV]],Rating_Range[],2,0)</f>
        <v>5</v>
      </c>
      <c r="AG1409" s="6">
        <f>VLOOKUP(Feedback[[#This Row],[Gym]],Rating_Range[],2,0)</f>
        <v>4</v>
      </c>
      <c r="AH1409" s="6">
        <f>AVERAGE(Feedback[[#This Row],[S.A]:[Gymm]])</f>
        <v>3.625</v>
      </c>
      <c r="AI1409" s="6">
        <f>AVERAGE(Feedback[[#This Row],[S.A]:[C-I-P]])</f>
        <v>4</v>
      </c>
      <c r="AJ1409" s="6">
        <f>AVERAGE(Feedback[[#This Row],[RM_S]:[RM_C]])</f>
        <v>3</v>
      </c>
      <c r="AK1409" s="6">
        <f>AVERAGE(Feedback[[#This Row],[F_Q]:[Var_Food]])</f>
        <v>3</v>
      </c>
      <c r="AL1409" s="6">
        <f>AVERAGE(Feedback[[#This Row],[B &amp; TV]:[Gymm]])</f>
        <v>4.5</v>
      </c>
    </row>
    <row r="1410" spans="1:38" x14ac:dyDescent="0.3">
      <c r="A1410">
        <v>1409</v>
      </c>
      <c r="B1410" s="1">
        <v>43865</v>
      </c>
      <c r="C1410" s="1">
        <v>43872</v>
      </c>
      <c r="D1410" s="5">
        <f>INT(YEAR(Feedback[[#This Row],[Checkin Date]]))</f>
        <v>2020</v>
      </c>
      <c r="E1410" s="5" t="s">
        <v>2018</v>
      </c>
      <c r="F1410" s="5" t="str">
        <f>TEXT(Feedback[[#This Row],[Checkin Date]],"dddd")</f>
        <v>Tuesday</v>
      </c>
      <c r="G1410" s="5" t="str">
        <f>IF(OR(Feedback[[#This Row],[Checkin Day]]="Monday",Feedback[[#This Row],[Checkin Day]]="Tuesday",Feedback[[#This Row],[Checkin Day]]="Wednesday",Feedback[[#This Row],[Checkin Day]]="Thursday"),"Weekdays","Weekends")</f>
        <v>Weekdays</v>
      </c>
      <c r="H1410">
        <v>7</v>
      </c>
      <c r="I14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10" t="s">
        <v>1440</v>
      </c>
      <c r="K1410" t="s">
        <v>37</v>
      </c>
      <c r="L1410" s="1">
        <v>24376</v>
      </c>
      <c r="M1410" s="5">
        <f ca="1">DATEDIF(Feedback[[#This Row],[Date of Birth]],TODAY(),"Y")</f>
        <v>58</v>
      </c>
      <c r="N1410" t="s">
        <v>22</v>
      </c>
      <c r="O1410" t="s">
        <v>23</v>
      </c>
      <c r="P1410">
        <v>2</v>
      </c>
      <c r="Q1410">
        <v>9</v>
      </c>
      <c r="R1410" t="s">
        <v>24</v>
      </c>
      <c r="S1410" t="s">
        <v>28</v>
      </c>
      <c r="T1410" t="s">
        <v>25</v>
      </c>
      <c r="U1410" t="s">
        <v>25</v>
      </c>
      <c r="V1410" t="s">
        <v>25</v>
      </c>
      <c r="W1410" t="s">
        <v>26</v>
      </c>
      <c r="X1410" t="s">
        <v>28</v>
      </c>
      <c r="Y1410" t="s">
        <v>24</v>
      </c>
      <c r="Z1410" s="6">
        <f>VLOOKUP(Feedback[[#This Row],[Staff attitude]],Rating_Range[],2,0)</f>
        <v>3</v>
      </c>
      <c r="AA1410" s="6">
        <f>VLOOKUP(Feedback[[#This Row],[Check-in Process]],Rating_Range[],2,0)</f>
        <v>5</v>
      </c>
      <c r="AB1410" s="6">
        <f>VLOOKUP(Feedback[[#This Row],[Room service]],Rating_Range[],2,0)</f>
        <v>4</v>
      </c>
      <c r="AC1410" s="6">
        <f>VLOOKUP(Feedback[[#This Row],[Room cleanliness]],Rating_Range[],2,0)</f>
        <v>4</v>
      </c>
      <c r="AD1410" s="6">
        <f>VLOOKUP(Feedback[[#This Row],[Food quality]],Rating_Range[],2,0)</f>
        <v>4</v>
      </c>
      <c r="AE1410" s="6">
        <f>VLOOKUP(Feedback[[#This Row],[Variety of food]],Rating_Range[],2,0)</f>
        <v>1</v>
      </c>
      <c r="AF1410" s="6">
        <f>VLOOKUP(Feedback[[#This Row],[Broadband &amp; TV]],Rating_Range[],2,0)</f>
        <v>5</v>
      </c>
      <c r="AG1410" s="6">
        <f>VLOOKUP(Feedback[[#This Row],[Gym]],Rating_Range[],2,0)</f>
        <v>3</v>
      </c>
      <c r="AH1410" s="6">
        <f>AVERAGE(Feedback[[#This Row],[S.A]:[Gymm]])</f>
        <v>3.625</v>
      </c>
      <c r="AI1410" s="6">
        <f>AVERAGE(Feedback[[#This Row],[S.A]:[C-I-P]])</f>
        <v>4</v>
      </c>
      <c r="AJ1410" s="6">
        <f>AVERAGE(Feedback[[#This Row],[RM_S]:[RM_C]])</f>
        <v>4</v>
      </c>
      <c r="AK1410" s="6">
        <f>AVERAGE(Feedback[[#This Row],[F_Q]:[Var_Food]])</f>
        <v>2.5</v>
      </c>
      <c r="AL1410" s="6">
        <f>AVERAGE(Feedback[[#This Row],[B &amp; TV]:[Gymm]])</f>
        <v>4</v>
      </c>
    </row>
    <row r="1411" spans="1:38" x14ac:dyDescent="0.3">
      <c r="A1411">
        <v>1410</v>
      </c>
      <c r="B1411" s="1">
        <v>44773</v>
      </c>
      <c r="C1411" s="1">
        <v>44794</v>
      </c>
      <c r="D1411" s="5">
        <f>INT(YEAR(Feedback[[#This Row],[Checkin Date]]))</f>
        <v>2022</v>
      </c>
      <c r="E1411" s="5" t="s">
        <v>2016</v>
      </c>
      <c r="F1411" s="5" t="str">
        <f>TEXT(Feedback[[#This Row],[Checkin Date]],"dddd")</f>
        <v>Sunday</v>
      </c>
      <c r="G1411" s="5" t="str">
        <f>IF(OR(Feedback[[#This Row],[Checkin Day]]="Monday",Feedback[[#This Row],[Checkin Day]]="Tuesday",Feedback[[#This Row],[Checkin Day]]="Wednesday",Feedback[[#This Row],[Checkin Day]]="Thursday"),"Weekdays","Weekends")</f>
        <v>Weekends</v>
      </c>
      <c r="H1411">
        <v>21</v>
      </c>
      <c r="I14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11" t="s">
        <v>1441</v>
      </c>
      <c r="K1411" t="s">
        <v>21</v>
      </c>
      <c r="L1411" s="1">
        <v>38148</v>
      </c>
      <c r="M1411" s="5">
        <f ca="1">DATEDIF(Feedback[[#This Row],[Date of Birth]],TODAY(),"Y")</f>
        <v>21</v>
      </c>
      <c r="N1411" t="s">
        <v>22</v>
      </c>
      <c r="O1411" t="s">
        <v>23</v>
      </c>
      <c r="P1411">
        <v>3</v>
      </c>
      <c r="Q1411">
        <v>7</v>
      </c>
      <c r="R1411" t="s">
        <v>26</v>
      </c>
      <c r="S1411" t="s">
        <v>27</v>
      </c>
      <c r="T1411" t="s">
        <v>27</v>
      </c>
      <c r="U1411" t="s">
        <v>26</v>
      </c>
      <c r="V1411" t="s">
        <v>26</v>
      </c>
      <c r="W1411" t="s">
        <v>27</v>
      </c>
      <c r="X1411" t="s">
        <v>26</v>
      </c>
      <c r="Y1411" t="s">
        <v>28</v>
      </c>
      <c r="Z1411" s="6">
        <f>VLOOKUP(Feedback[[#This Row],[Staff attitude]],Rating_Range[],2,0)</f>
        <v>1</v>
      </c>
      <c r="AA1411" s="6">
        <f>VLOOKUP(Feedback[[#This Row],[Check-in Process]],Rating_Range[],2,0)</f>
        <v>2</v>
      </c>
      <c r="AB1411" s="6">
        <f>VLOOKUP(Feedback[[#This Row],[Room service]],Rating_Range[],2,0)</f>
        <v>2</v>
      </c>
      <c r="AC1411" s="6">
        <f>VLOOKUP(Feedback[[#This Row],[Room cleanliness]],Rating_Range[],2,0)</f>
        <v>1</v>
      </c>
      <c r="AD1411" s="6">
        <f>VLOOKUP(Feedback[[#This Row],[Food quality]],Rating_Range[],2,0)</f>
        <v>1</v>
      </c>
      <c r="AE1411" s="6">
        <f>VLOOKUP(Feedback[[#This Row],[Variety of food]],Rating_Range[],2,0)</f>
        <v>2</v>
      </c>
      <c r="AF1411" s="6">
        <f>VLOOKUP(Feedback[[#This Row],[Broadband &amp; TV]],Rating_Range[],2,0)</f>
        <v>1</v>
      </c>
      <c r="AG1411" s="6">
        <f>VLOOKUP(Feedback[[#This Row],[Gym]],Rating_Range[],2,0)</f>
        <v>5</v>
      </c>
      <c r="AH1411" s="6">
        <f>AVERAGE(Feedback[[#This Row],[S.A]:[Gymm]])</f>
        <v>1.875</v>
      </c>
      <c r="AI1411" s="6">
        <f>AVERAGE(Feedback[[#This Row],[S.A]:[C-I-P]])</f>
        <v>1.5</v>
      </c>
      <c r="AJ1411" s="6">
        <f>AVERAGE(Feedback[[#This Row],[RM_S]:[RM_C]])</f>
        <v>1.5</v>
      </c>
      <c r="AK1411" s="6">
        <f>AVERAGE(Feedback[[#This Row],[F_Q]:[Var_Food]])</f>
        <v>1.5</v>
      </c>
      <c r="AL1411" s="6">
        <f>AVERAGE(Feedback[[#This Row],[B &amp; TV]:[Gymm]])</f>
        <v>3</v>
      </c>
    </row>
    <row r="1412" spans="1:38" x14ac:dyDescent="0.3">
      <c r="A1412">
        <v>1411</v>
      </c>
      <c r="B1412" s="1">
        <v>43816</v>
      </c>
      <c r="C1412" s="1">
        <v>43844</v>
      </c>
      <c r="D1412" s="5">
        <f>INT(YEAR(Feedback[[#This Row],[Checkin Date]]))</f>
        <v>2019</v>
      </c>
      <c r="E1412" s="5" t="s">
        <v>2010</v>
      </c>
      <c r="F1412" s="5" t="str">
        <f>TEXT(Feedback[[#This Row],[Checkin Date]],"dddd")</f>
        <v>Tuesday</v>
      </c>
      <c r="G1412" s="5" t="str">
        <f>IF(OR(Feedback[[#This Row],[Checkin Day]]="Monday",Feedback[[#This Row],[Checkin Day]]="Tuesday",Feedback[[#This Row],[Checkin Day]]="Wednesday",Feedback[[#This Row],[Checkin Day]]="Thursday"),"Weekdays","Weekends")</f>
        <v>Weekdays</v>
      </c>
      <c r="H1412">
        <v>28</v>
      </c>
      <c r="I14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12" t="s">
        <v>1442</v>
      </c>
      <c r="K1412" t="s">
        <v>21</v>
      </c>
      <c r="L1412" s="1">
        <v>20510</v>
      </c>
      <c r="M1412" s="5">
        <f ca="1">DATEDIF(Feedback[[#This Row],[Date of Birth]],TODAY(),"Y")</f>
        <v>69</v>
      </c>
      <c r="N1412" t="s">
        <v>35</v>
      </c>
      <c r="O1412" t="s">
        <v>1995</v>
      </c>
      <c r="P1412">
        <v>2</v>
      </c>
      <c r="Q1412">
        <v>8</v>
      </c>
      <c r="R1412" t="s">
        <v>25</v>
      </c>
      <c r="S1412" t="s">
        <v>28</v>
      </c>
      <c r="T1412" t="s">
        <v>26</v>
      </c>
      <c r="U1412" t="s">
        <v>24</v>
      </c>
      <c r="V1412" t="s">
        <v>26</v>
      </c>
      <c r="W1412" t="s">
        <v>26</v>
      </c>
      <c r="X1412" t="s">
        <v>26</v>
      </c>
      <c r="Y1412" t="s">
        <v>24</v>
      </c>
      <c r="Z1412" s="6">
        <f>VLOOKUP(Feedback[[#This Row],[Staff attitude]],Rating_Range[],2,0)</f>
        <v>4</v>
      </c>
      <c r="AA1412" s="6">
        <f>VLOOKUP(Feedback[[#This Row],[Check-in Process]],Rating_Range[],2,0)</f>
        <v>5</v>
      </c>
      <c r="AB1412" s="6">
        <f>VLOOKUP(Feedback[[#This Row],[Room service]],Rating_Range[],2,0)</f>
        <v>1</v>
      </c>
      <c r="AC1412" s="6">
        <f>VLOOKUP(Feedback[[#This Row],[Room cleanliness]],Rating_Range[],2,0)</f>
        <v>3</v>
      </c>
      <c r="AD1412" s="6">
        <f>VLOOKUP(Feedback[[#This Row],[Food quality]],Rating_Range[],2,0)</f>
        <v>1</v>
      </c>
      <c r="AE1412" s="6">
        <f>VLOOKUP(Feedback[[#This Row],[Variety of food]],Rating_Range[],2,0)</f>
        <v>1</v>
      </c>
      <c r="AF1412" s="6">
        <f>VLOOKUP(Feedback[[#This Row],[Broadband &amp; TV]],Rating_Range[],2,0)</f>
        <v>1</v>
      </c>
      <c r="AG1412" s="6">
        <f>VLOOKUP(Feedback[[#This Row],[Gym]],Rating_Range[],2,0)</f>
        <v>3</v>
      </c>
      <c r="AH1412" s="6">
        <f>AVERAGE(Feedback[[#This Row],[S.A]:[Gymm]])</f>
        <v>2.375</v>
      </c>
      <c r="AI1412" s="6">
        <f>AVERAGE(Feedback[[#This Row],[S.A]:[C-I-P]])</f>
        <v>4.5</v>
      </c>
      <c r="AJ1412" s="6">
        <f>AVERAGE(Feedback[[#This Row],[RM_S]:[RM_C]])</f>
        <v>2</v>
      </c>
      <c r="AK1412" s="6">
        <f>AVERAGE(Feedback[[#This Row],[F_Q]:[Var_Food]])</f>
        <v>1</v>
      </c>
      <c r="AL1412" s="6">
        <f>AVERAGE(Feedback[[#This Row],[B &amp; TV]:[Gymm]])</f>
        <v>2</v>
      </c>
    </row>
    <row r="1413" spans="1:38" x14ac:dyDescent="0.3">
      <c r="A1413">
        <v>1412</v>
      </c>
      <c r="B1413" s="1">
        <v>44111</v>
      </c>
      <c r="C1413" s="1">
        <v>44121</v>
      </c>
      <c r="D1413" s="5">
        <f>INT(YEAR(Feedback[[#This Row],[Checkin Date]]))</f>
        <v>2020</v>
      </c>
      <c r="E1413" s="5" t="s">
        <v>2013</v>
      </c>
      <c r="F1413" s="5" t="str">
        <f>TEXT(Feedback[[#This Row],[Checkin Date]],"dddd")</f>
        <v>Wednesday</v>
      </c>
      <c r="G1413" s="5" t="str">
        <f>IF(OR(Feedback[[#This Row],[Checkin Day]]="Monday",Feedback[[#This Row],[Checkin Day]]="Tuesday",Feedback[[#This Row],[Checkin Day]]="Wednesday",Feedback[[#This Row],[Checkin Day]]="Thursday"),"Weekdays","Weekends")</f>
        <v>Weekdays</v>
      </c>
      <c r="H1413">
        <v>10</v>
      </c>
      <c r="I14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13" t="s">
        <v>1443</v>
      </c>
      <c r="K1413" t="s">
        <v>21</v>
      </c>
      <c r="L1413" s="1">
        <v>20884</v>
      </c>
      <c r="M1413" s="5">
        <f ca="1">DATEDIF(Feedback[[#This Row],[Date of Birth]],TODAY(),"Y")</f>
        <v>68</v>
      </c>
      <c r="N1413" t="s">
        <v>22</v>
      </c>
      <c r="O1413" t="s">
        <v>23</v>
      </c>
      <c r="P1413">
        <v>4</v>
      </c>
      <c r="Q1413">
        <v>9</v>
      </c>
      <c r="R1413" t="s">
        <v>25</v>
      </c>
      <c r="S1413" t="s">
        <v>28</v>
      </c>
      <c r="T1413" t="s">
        <v>26</v>
      </c>
      <c r="U1413" t="s">
        <v>27</v>
      </c>
      <c r="V1413" t="s">
        <v>26</v>
      </c>
      <c r="W1413" t="s">
        <v>26</v>
      </c>
      <c r="X1413" t="s">
        <v>27</v>
      </c>
      <c r="Y1413" t="s">
        <v>26</v>
      </c>
      <c r="Z1413" s="6">
        <f>VLOOKUP(Feedback[[#This Row],[Staff attitude]],Rating_Range[],2,0)</f>
        <v>4</v>
      </c>
      <c r="AA1413" s="6">
        <f>VLOOKUP(Feedback[[#This Row],[Check-in Process]],Rating_Range[],2,0)</f>
        <v>5</v>
      </c>
      <c r="AB1413" s="6">
        <f>VLOOKUP(Feedback[[#This Row],[Room service]],Rating_Range[],2,0)</f>
        <v>1</v>
      </c>
      <c r="AC1413" s="6">
        <f>VLOOKUP(Feedback[[#This Row],[Room cleanliness]],Rating_Range[],2,0)</f>
        <v>2</v>
      </c>
      <c r="AD1413" s="6">
        <f>VLOOKUP(Feedback[[#This Row],[Food quality]],Rating_Range[],2,0)</f>
        <v>1</v>
      </c>
      <c r="AE1413" s="6">
        <f>VLOOKUP(Feedback[[#This Row],[Variety of food]],Rating_Range[],2,0)</f>
        <v>1</v>
      </c>
      <c r="AF1413" s="6">
        <f>VLOOKUP(Feedback[[#This Row],[Broadband &amp; TV]],Rating_Range[],2,0)</f>
        <v>2</v>
      </c>
      <c r="AG1413" s="6">
        <f>VLOOKUP(Feedback[[#This Row],[Gym]],Rating_Range[],2,0)</f>
        <v>1</v>
      </c>
      <c r="AH1413" s="6">
        <f>AVERAGE(Feedback[[#This Row],[S.A]:[Gymm]])</f>
        <v>2.125</v>
      </c>
      <c r="AI1413" s="6">
        <f>AVERAGE(Feedback[[#This Row],[S.A]:[C-I-P]])</f>
        <v>4.5</v>
      </c>
      <c r="AJ1413" s="6">
        <f>AVERAGE(Feedback[[#This Row],[RM_S]:[RM_C]])</f>
        <v>1.5</v>
      </c>
      <c r="AK1413" s="6">
        <f>AVERAGE(Feedback[[#This Row],[F_Q]:[Var_Food]])</f>
        <v>1</v>
      </c>
      <c r="AL1413" s="6">
        <f>AVERAGE(Feedback[[#This Row],[B &amp; TV]:[Gymm]])</f>
        <v>1.5</v>
      </c>
    </row>
    <row r="1414" spans="1:38" x14ac:dyDescent="0.3">
      <c r="A1414">
        <v>1413</v>
      </c>
      <c r="B1414" s="1">
        <v>44783</v>
      </c>
      <c r="C1414" s="1">
        <v>44799</v>
      </c>
      <c r="D1414" s="5">
        <f>INT(YEAR(Feedback[[#This Row],[Checkin Date]]))</f>
        <v>2022</v>
      </c>
      <c r="E1414" s="5" t="s">
        <v>2012</v>
      </c>
      <c r="F1414" s="5" t="str">
        <f>TEXT(Feedback[[#This Row],[Checkin Date]],"dddd")</f>
        <v>Wednesday</v>
      </c>
      <c r="G1414" s="5" t="str">
        <f>IF(OR(Feedback[[#This Row],[Checkin Day]]="Monday",Feedback[[#This Row],[Checkin Day]]="Tuesday",Feedback[[#This Row],[Checkin Day]]="Wednesday",Feedback[[#This Row],[Checkin Day]]="Thursday"),"Weekdays","Weekends")</f>
        <v>Weekdays</v>
      </c>
      <c r="H1414">
        <v>16</v>
      </c>
      <c r="I14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14" t="s">
        <v>1444</v>
      </c>
      <c r="K1414" t="s">
        <v>21</v>
      </c>
      <c r="L1414" s="1">
        <v>38698</v>
      </c>
      <c r="M1414" s="5">
        <f ca="1">DATEDIF(Feedback[[#This Row],[Date of Birth]],TODAY(),"Y")</f>
        <v>19</v>
      </c>
      <c r="N1414" t="s">
        <v>22</v>
      </c>
      <c r="O1414" t="s">
        <v>23</v>
      </c>
      <c r="P1414">
        <v>4</v>
      </c>
      <c r="Q1414">
        <v>4</v>
      </c>
      <c r="R1414" t="s">
        <v>25</v>
      </c>
      <c r="S1414" t="s">
        <v>27</v>
      </c>
      <c r="T1414" t="s">
        <v>25</v>
      </c>
      <c r="U1414" t="s">
        <v>26</v>
      </c>
      <c r="V1414" t="s">
        <v>26</v>
      </c>
      <c r="W1414" t="s">
        <v>27</v>
      </c>
      <c r="X1414" t="s">
        <v>28</v>
      </c>
      <c r="Y1414" t="s">
        <v>28</v>
      </c>
      <c r="Z1414" s="6">
        <f>VLOOKUP(Feedback[[#This Row],[Staff attitude]],Rating_Range[],2,0)</f>
        <v>4</v>
      </c>
      <c r="AA1414" s="6">
        <f>VLOOKUP(Feedback[[#This Row],[Check-in Process]],Rating_Range[],2,0)</f>
        <v>2</v>
      </c>
      <c r="AB1414" s="6">
        <f>VLOOKUP(Feedback[[#This Row],[Room service]],Rating_Range[],2,0)</f>
        <v>4</v>
      </c>
      <c r="AC1414" s="6">
        <f>VLOOKUP(Feedback[[#This Row],[Room cleanliness]],Rating_Range[],2,0)</f>
        <v>1</v>
      </c>
      <c r="AD1414" s="6">
        <f>VLOOKUP(Feedback[[#This Row],[Food quality]],Rating_Range[],2,0)</f>
        <v>1</v>
      </c>
      <c r="AE1414" s="6">
        <f>VLOOKUP(Feedback[[#This Row],[Variety of food]],Rating_Range[],2,0)</f>
        <v>2</v>
      </c>
      <c r="AF1414" s="6">
        <f>VLOOKUP(Feedback[[#This Row],[Broadband &amp; TV]],Rating_Range[],2,0)</f>
        <v>5</v>
      </c>
      <c r="AG1414" s="6">
        <f>VLOOKUP(Feedback[[#This Row],[Gym]],Rating_Range[],2,0)</f>
        <v>5</v>
      </c>
      <c r="AH1414" s="6">
        <f>AVERAGE(Feedback[[#This Row],[S.A]:[Gymm]])</f>
        <v>3</v>
      </c>
      <c r="AI1414" s="6">
        <f>AVERAGE(Feedback[[#This Row],[S.A]:[C-I-P]])</f>
        <v>3</v>
      </c>
      <c r="AJ1414" s="6">
        <f>AVERAGE(Feedback[[#This Row],[RM_S]:[RM_C]])</f>
        <v>2.5</v>
      </c>
      <c r="AK1414" s="6">
        <f>AVERAGE(Feedback[[#This Row],[F_Q]:[Var_Food]])</f>
        <v>1.5</v>
      </c>
      <c r="AL1414" s="6">
        <f>AVERAGE(Feedback[[#This Row],[B &amp; TV]:[Gymm]])</f>
        <v>5</v>
      </c>
    </row>
    <row r="1415" spans="1:38" x14ac:dyDescent="0.3">
      <c r="A1415">
        <v>1414</v>
      </c>
      <c r="B1415" s="1">
        <v>43832</v>
      </c>
      <c r="C1415" s="1">
        <v>43843</v>
      </c>
      <c r="D1415" s="5">
        <f>INT(YEAR(Feedback[[#This Row],[Checkin Date]]))</f>
        <v>2020</v>
      </c>
      <c r="E1415" s="5" t="s">
        <v>2014</v>
      </c>
      <c r="F1415" s="5" t="str">
        <f>TEXT(Feedback[[#This Row],[Checkin Date]],"dddd")</f>
        <v>Thursday</v>
      </c>
      <c r="G1415" s="5" t="str">
        <f>IF(OR(Feedback[[#This Row],[Checkin Day]]="Monday",Feedback[[#This Row],[Checkin Day]]="Tuesday",Feedback[[#This Row],[Checkin Day]]="Wednesday",Feedback[[#This Row],[Checkin Day]]="Thursday"),"Weekdays","Weekends")</f>
        <v>Weekdays</v>
      </c>
      <c r="H1415">
        <v>11</v>
      </c>
      <c r="I14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15" t="s">
        <v>1445</v>
      </c>
      <c r="K1415" t="s">
        <v>21</v>
      </c>
      <c r="L1415" s="1">
        <v>19828</v>
      </c>
      <c r="M1415" s="5">
        <f ca="1">DATEDIF(Feedback[[#This Row],[Date of Birth]],TODAY(),"Y")</f>
        <v>71</v>
      </c>
      <c r="N1415" t="s">
        <v>31</v>
      </c>
      <c r="O1415" t="s">
        <v>1993</v>
      </c>
      <c r="P1415">
        <v>2</v>
      </c>
      <c r="Q1415">
        <v>8</v>
      </c>
      <c r="R1415" t="s">
        <v>26</v>
      </c>
      <c r="S1415" t="s">
        <v>27</v>
      </c>
      <c r="T1415" t="s">
        <v>28</v>
      </c>
      <c r="U1415" t="s">
        <v>27</v>
      </c>
      <c r="V1415" t="s">
        <v>26</v>
      </c>
      <c r="W1415" t="s">
        <v>27</v>
      </c>
      <c r="X1415" t="s">
        <v>25</v>
      </c>
      <c r="Y1415" t="s">
        <v>26</v>
      </c>
      <c r="Z1415" s="6">
        <f>VLOOKUP(Feedback[[#This Row],[Staff attitude]],Rating_Range[],2,0)</f>
        <v>1</v>
      </c>
      <c r="AA1415" s="6">
        <f>VLOOKUP(Feedback[[#This Row],[Check-in Process]],Rating_Range[],2,0)</f>
        <v>2</v>
      </c>
      <c r="AB1415" s="6">
        <f>VLOOKUP(Feedback[[#This Row],[Room service]],Rating_Range[],2,0)</f>
        <v>5</v>
      </c>
      <c r="AC1415" s="6">
        <f>VLOOKUP(Feedback[[#This Row],[Room cleanliness]],Rating_Range[],2,0)</f>
        <v>2</v>
      </c>
      <c r="AD1415" s="6">
        <f>VLOOKUP(Feedback[[#This Row],[Food quality]],Rating_Range[],2,0)</f>
        <v>1</v>
      </c>
      <c r="AE1415" s="6">
        <f>VLOOKUP(Feedback[[#This Row],[Variety of food]],Rating_Range[],2,0)</f>
        <v>2</v>
      </c>
      <c r="AF1415" s="6">
        <f>VLOOKUP(Feedback[[#This Row],[Broadband &amp; TV]],Rating_Range[],2,0)</f>
        <v>4</v>
      </c>
      <c r="AG1415" s="6">
        <f>VLOOKUP(Feedback[[#This Row],[Gym]],Rating_Range[],2,0)</f>
        <v>1</v>
      </c>
      <c r="AH1415" s="6">
        <f>AVERAGE(Feedback[[#This Row],[S.A]:[Gymm]])</f>
        <v>2.25</v>
      </c>
      <c r="AI1415" s="6">
        <f>AVERAGE(Feedback[[#This Row],[S.A]:[C-I-P]])</f>
        <v>1.5</v>
      </c>
      <c r="AJ1415" s="6">
        <f>AVERAGE(Feedback[[#This Row],[RM_S]:[RM_C]])</f>
        <v>3.5</v>
      </c>
      <c r="AK1415" s="6">
        <f>AVERAGE(Feedback[[#This Row],[F_Q]:[Var_Food]])</f>
        <v>1.5</v>
      </c>
      <c r="AL1415" s="6">
        <f>AVERAGE(Feedback[[#This Row],[B &amp; TV]:[Gymm]])</f>
        <v>2.5</v>
      </c>
    </row>
    <row r="1416" spans="1:38" x14ac:dyDescent="0.3">
      <c r="A1416">
        <v>1415</v>
      </c>
      <c r="B1416" s="1">
        <v>43840</v>
      </c>
      <c r="C1416" s="1">
        <v>43854</v>
      </c>
      <c r="D1416" s="5">
        <f>INT(YEAR(Feedback[[#This Row],[Checkin Date]]))</f>
        <v>2020</v>
      </c>
      <c r="E1416" s="5" t="s">
        <v>2014</v>
      </c>
      <c r="F1416" s="5" t="str">
        <f>TEXT(Feedback[[#This Row],[Checkin Date]],"dddd")</f>
        <v>Friday</v>
      </c>
      <c r="G1416" s="5" t="str">
        <f>IF(OR(Feedback[[#This Row],[Checkin Day]]="Monday",Feedback[[#This Row],[Checkin Day]]="Tuesday",Feedback[[#This Row],[Checkin Day]]="Wednesday",Feedback[[#This Row],[Checkin Day]]="Thursday"),"Weekdays","Weekends")</f>
        <v>Weekends</v>
      </c>
      <c r="H1416">
        <v>14</v>
      </c>
      <c r="I14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16" t="s">
        <v>1446</v>
      </c>
      <c r="K1416" t="s">
        <v>21</v>
      </c>
      <c r="L1416" s="1">
        <v>35856</v>
      </c>
      <c r="M1416" s="5">
        <f ca="1">DATEDIF(Feedback[[#This Row],[Date of Birth]],TODAY(),"Y")</f>
        <v>27</v>
      </c>
      <c r="N1416" t="s">
        <v>22</v>
      </c>
      <c r="O1416" t="s">
        <v>1995</v>
      </c>
      <c r="P1416">
        <v>3</v>
      </c>
      <c r="Q1416">
        <v>7</v>
      </c>
      <c r="R1416" t="s">
        <v>25</v>
      </c>
      <c r="S1416" t="s">
        <v>28</v>
      </c>
      <c r="T1416" t="s">
        <v>24</v>
      </c>
      <c r="U1416" t="s">
        <v>26</v>
      </c>
      <c r="V1416" t="s">
        <v>25</v>
      </c>
      <c r="W1416" t="s">
        <v>26</v>
      </c>
      <c r="X1416" t="s">
        <v>27</v>
      </c>
      <c r="Y1416" t="s">
        <v>24</v>
      </c>
      <c r="Z1416" s="6">
        <f>VLOOKUP(Feedback[[#This Row],[Staff attitude]],Rating_Range[],2,0)</f>
        <v>4</v>
      </c>
      <c r="AA1416" s="6">
        <f>VLOOKUP(Feedback[[#This Row],[Check-in Process]],Rating_Range[],2,0)</f>
        <v>5</v>
      </c>
      <c r="AB1416" s="6">
        <f>VLOOKUP(Feedback[[#This Row],[Room service]],Rating_Range[],2,0)</f>
        <v>3</v>
      </c>
      <c r="AC1416" s="6">
        <f>VLOOKUP(Feedback[[#This Row],[Room cleanliness]],Rating_Range[],2,0)</f>
        <v>1</v>
      </c>
      <c r="AD1416" s="6">
        <f>VLOOKUP(Feedback[[#This Row],[Food quality]],Rating_Range[],2,0)</f>
        <v>4</v>
      </c>
      <c r="AE1416" s="6">
        <f>VLOOKUP(Feedback[[#This Row],[Variety of food]],Rating_Range[],2,0)</f>
        <v>1</v>
      </c>
      <c r="AF1416" s="6">
        <f>VLOOKUP(Feedback[[#This Row],[Broadband &amp; TV]],Rating_Range[],2,0)</f>
        <v>2</v>
      </c>
      <c r="AG1416" s="6">
        <f>VLOOKUP(Feedback[[#This Row],[Gym]],Rating_Range[],2,0)</f>
        <v>3</v>
      </c>
      <c r="AH1416" s="6">
        <f>AVERAGE(Feedback[[#This Row],[S.A]:[Gymm]])</f>
        <v>2.875</v>
      </c>
      <c r="AI1416" s="6">
        <f>AVERAGE(Feedback[[#This Row],[S.A]:[C-I-P]])</f>
        <v>4.5</v>
      </c>
      <c r="AJ1416" s="6">
        <f>AVERAGE(Feedback[[#This Row],[RM_S]:[RM_C]])</f>
        <v>2</v>
      </c>
      <c r="AK1416" s="6">
        <f>AVERAGE(Feedback[[#This Row],[F_Q]:[Var_Food]])</f>
        <v>2.5</v>
      </c>
      <c r="AL1416" s="6">
        <f>AVERAGE(Feedback[[#This Row],[B &amp; TV]:[Gymm]])</f>
        <v>2.5</v>
      </c>
    </row>
    <row r="1417" spans="1:38" x14ac:dyDescent="0.3">
      <c r="A1417">
        <v>1416</v>
      </c>
      <c r="B1417" s="1">
        <v>43861</v>
      </c>
      <c r="C1417" s="1">
        <v>43873</v>
      </c>
      <c r="D1417" s="5">
        <f>INT(YEAR(Feedback[[#This Row],[Checkin Date]]))</f>
        <v>2020</v>
      </c>
      <c r="E1417" s="5" t="s">
        <v>2014</v>
      </c>
      <c r="F1417" s="5" t="str">
        <f>TEXT(Feedback[[#This Row],[Checkin Date]],"dddd")</f>
        <v>Friday</v>
      </c>
      <c r="G1417" s="5" t="str">
        <f>IF(OR(Feedback[[#This Row],[Checkin Day]]="Monday",Feedback[[#This Row],[Checkin Day]]="Tuesday",Feedback[[#This Row],[Checkin Day]]="Wednesday",Feedback[[#This Row],[Checkin Day]]="Thursday"),"Weekdays","Weekends")</f>
        <v>Weekends</v>
      </c>
      <c r="H1417">
        <v>12</v>
      </c>
      <c r="I14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17" t="s">
        <v>1447</v>
      </c>
      <c r="K1417" t="s">
        <v>21</v>
      </c>
      <c r="L1417" s="1">
        <v>24633</v>
      </c>
      <c r="M1417" s="5">
        <f ca="1">DATEDIF(Feedback[[#This Row],[Date of Birth]],TODAY(),"Y")</f>
        <v>58</v>
      </c>
      <c r="N1417" t="s">
        <v>35</v>
      </c>
      <c r="O1417" t="s">
        <v>23</v>
      </c>
      <c r="P1417">
        <v>5</v>
      </c>
      <c r="Q1417">
        <v>4</v>
      </c>
      <c r="R1417" t="s">
        <v>24</v>
      </c>
      <c r="S1417" t="s">
        <v>28</v>
      </c>
      <c r="T1417" t="s">
        <v>24</v>
      </c>
      <c r="U1417" t="s">
        <v>26</v>
      </c>
      <c r="V1417" t="s">
        <v>24</v>
      </c>
      <c r="W1417" t="s">
        <v>26</v>
      </c>
      <c r="X1417" t="s">
        <v>27</v>
      </c>
      <c r="Y1417" t="s">
        <v>26</v>
      </c>
      <c r="Z1417" s="6">
        <f>VLOOKUP(Feedback[[#This Row],[Staff attitude]],Rating_Range[],2,0)</f>
        <v>3</v>
      </c>
      <c r="AA1417" s="6">
        <f>VLOOKUP(Feedback[[#This Row],[Check-in Process]],Rating_Range[],2,0)</f>
        <v>5</v>
      </c>
      <c r="AB1417" s="6">
        <f>VLOOKUP(Feedback[[#This Row],[Room service]],Rating_Range[],2,0)</f>
        <v>3</v>
      </c>
      <c r="AC1417" s="6">
        <f>VLOOKUP(Feedback[[#This Row],[Room cleanliness]],Rating_Range[],2,0)</f>
        <v>1</v>
      </c>
      <c r="AD1417" s="6">
        <f>VLOOKUP(Feedback[[#This Row],[Food quality]],Rating_Range[],2,0)</f>
        <v>3</v>
      </c>
      <c r="AE1417" s="6">
        <f>VLOOKUP(Feedback[[#This Row],[Variety of food]],Rating_Range[],2,0)</f>
        <v>1</v>
      </c>
      <c r="AF1417" s="6">
        <f>VLOOKUP(Feedback[[#This Row],[Broadband &amp; TV]],Rating_Range[],2,0)</f>
        <v>2</v>
      </c>
      <c r="AG1417" s="6">
        <f>VLOOKUP(Feedback[[#This Row],[Gym]],Rating_Range[],2,0)</f>
        <v>1</v>
      </c>
      <c r="AH1417" s="6">
        <f>AVERAGE(Feedback[[#This Row],[S.A]:[Gymm]])</f>
        <v>2.375</v>
      </c>
      <c r="AI1417" s="6">
        <f>AVERAGE(Feedback[[#This Row],[S.A]:[C-I-P]])</f>
        <v>4</v>
      </c>
      <c r="AJ1417" s="6">
        <f>AVERAGE(Feedback[[#This Row],[RM_S]:[RM_C]])</f>
        <v>2</v>
      </c>
      <c r="AK1417" s="6">
        <f>AVERAGE(Feedback[[#This Row],[F_Q]:[Var_Food]])</f>
        <v>2</v>
      </c>
      <c r="AL1417" s="6">
        <f>AVERAGE(Feedback[[#This Row],[B &amp; TV]:[Gymm]])</f>
        <v>1.5</v>
      </c>
    </row>
    <row r="1418" spans="1:38" x14ac:dyDescent="0.3">
      <c r="A1418">
        <v>1417</v>
      </c>
      <c r="B1418" s="1">
        <v>44535</v>
      </c>
      <c r="C1418" s="1">
        <v>44562</v>
      </c>
      <c r="D1418" s="5">
        <f>INT(YEAR(Feedback[[#This Row],[Checkin Date]]))</f>
        <v>2021</v>
      </c>
      <c r="E1418" s="5" t="s">
        <v>2010</v>
      </c>
      <c r="F1418" s="5" t="str">
        <f>TEXT(Feedback[[#This Row],[Checkin Date]],"dddd")</f>
        <v>Sunday</v>
      </c>
      <c r="G1418" s="5" t="str">
        <f>IF(OR(Feedback[[#This Row],[Checkin Day]]="Monday",Feedback[[#This Row],[Checkin Day]]="Tuesday",Feedback[[#This Row],[Checkin Day]]="Wednesday",Feedback[[#This Row],[Checkin Day]]="Thursday"),"Weekdays","Weekends")</f>
        <v>Weekends</v>
      </c>
      <c r="H1418">
        <v>27</v>
      </c>
      <c r="I14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18" t="s">
        <v>1448</v>
      </c>
      <c r="K1418" t="s">
        <v>21</v>
      </c>
      <c r="L1418" s="1">
        <v>38082</v>
      </c>
      <c r="M1418" s="5">
        <f ca="1">DATEDIF(Feedback[[#This Row],[Date of Birth]],TODAY(),"Y")</f>
        <v>21</v>
      </c>
      <c r="N1418" t="s">
        <v>31</v>
      </c>
      <c r="O1418" t="s">
        <v>1995</v>
      </c>
      <c r="P1418">
        <v>3</v>
      </c>
      <c r="Q1418">
        <v>7</v>
      </c>
      <c r="R1418" t="s">
        <v>24</v>
      </c>
      <c r="S1418" t="s">
        <v>28</v>
      </c>
      <c r="T1418" t="s">
        <v>24</v>
      </c>
      <c r="U1418" t="s">
        <v>25</v>
      </c>
      <c r="V1418" t="s">
        <v>25</v>
      </c>
      <c r="W1418" t="s">
        <v>27</v>
      </c>
      <c r="X1418" t="s">
        <v>27</v>
      </c>
      <c r="Y1418" t="s">
        <v>24</v>
      </c>
      <c r="Z1418" s="6">
        <f>VLOOKUP(Feedback[[#This Row],[Staff attitude]],Rating_Range[],2,0)</f>
        <v>3</v>
      </c>
      <c r="AA1418" s="6">
        <f>VLOOKUP(Feedback[[#This Row],[Check-in Process]],Rating_Range[],2,0)</f>
        <v>5</v>
      </c>
      <c r="AB1418" s="6">
        <f>VLOOKUP(Feedback[[#This Row],[Room service]],Rating_Range[],2,0)</f>
        <v>3</v>
      </c>
      <c r="AC1418" s="6">
        <f>VLOOKUP(Feedback[[#This Row],[Room cleanliness]],Rating_Range[],2,0)</f>
        <v>4</v>
      </c>
      <c r="AD1418" s="6">
        <f>VLOOKUP(Feedback[[#This Row],[Food quality]],Rating_Range[],2,0)</f>
        <v>4</v>
      </c>
      <c r="AE1418" s="6">
        <f>VLOOKUP(Feedback[[#This Row],[Variety of food]],Rating_Range[],2,0)</f>
        <v>2</v>
      </c>
      <c r="AF1418" s="6">
        <f>VLOOKUP(Feedback[[#This Row],[Broadband &amp; TV]],Rating_Range[],2,0)</f>
        <v>2</v>
      </c>
      <c r="AG1418" s="6">
        <f>VLOOKUP(Feedback[[#This Row],[Gym]],Rating_Range[],2,0)</f>
        <v>3</v>
      </c>
      <c r="AH1418" s="6">
        <f>AVERAGE(Feedback[[#This Row],[S.A]:[Gymm]])</f>
        <v>3.25</v>
      </c>
      <c r="AI1418" s="6">
        <f>AVERAGE(Feedback[[#This Row],[S.A]:[C-I-P]])</f>
        <v>4</v>
      </c>
      <c r="AJ1418" s="6">
        <f>AVERAGE(Feedback[[#This Row],[RM_S]:[RM_C]])</f>
        <v>3.5</v>
      </c>
      <c r="AK1418" s="6">
        <f>AVERAGE(Feedback[[#This Row],[F_Q]:[Var_Food]])</f>
        <v>3</v>
      </c>
      <c r="AL1418" s="6">
        <f>AVERAGE(Feedback[[#This Row],[B &amp; TV]:[Gymm]])</f>
        <v>2.5</v>
      </c>
    </row>
    <row r="1419" spans="1:38" x14ac:dyDescent="0.3">
      <c r="A1419">
        <v>1418</v>
      </c>
      <c r="B1419" s="1">
        <v>44202</v>
      </c>
      <c r="C1419" s="1">
        <v>44205</v>
      </c>
      <c r="D1419" s="5">
        <f>INT(YEAR(Feedback[[#This Row],[Checkin Date]]))</f>
        <v>2021</v>
      </c>
      <c r="E1419" s="5" t="s">
        <v>2014</v>
      </c>
      <c r="F1419" s="5" t="str">
        <f>TEXT(Feedback[[#This Row],[Checkin Date]],"dddd")</f>
        <v>Wednesday</v>
      </c>
      <c r="G1419" s="5" t="str">
        <f>IF(OR(Feedback[[#This Row],[Checkin Day]]="Monday",Feedback[[#This Row],[Checkin Day]]="Tuesday",Feedback[[#This Row],[Checkin Day]]="Wednesday",Feedback[[#This Row],[Checkin Day]]="Thursday"),"Weekdays","Weekends")</f>
        <v>Weekdays</v>
      </c>
      <c r="H1419">
        <v>3</v>
      </c>
      <c r="I14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19" t="s">
        <v>1449</v>
      </c>
      <c r="K1419" t="s">
        <v>37</v>
      </c>
      <c r="L1419" s="1">
        <v>35398</v>
      </c>
      <c r="M1419" s="5">
        <f ca="1">DATEDIF(Feedback[[#This Row],[Date of Birth]],TODAY(),"Y")</f>
        <v>28</v>
      </c>
      <c r="N1419" t="s">
        <v>22</v>
      </c>
      <c r="O1419" t="s">
        <v>23</v>
      </c>
      <c r="P1419">
        <v>2</v>
      </c>
      <c r="Q1419">
        <v>9</v>
      </c>
      <c r="R1419" t="s">
        <v>28</v>
      </c>
      <c r="S1419" t="s">
        <v>28</v>
      </c>
      <c r="T1419" t="s">
        <v>28</v>
      </c>
      <c r="U1419" t="s">
        <v>27</v>
      </c>
      <c r="V1419" t="s">
        <v>24</v>
      </c>
      <c r="W1419" t="s">
        <v>26</v>
      </c>
      <c r="X1419" t="s">
        <v>26</v>
      </c>
      <c r="Y1419" t="s">
        <v>28</v>
      </c>
      <c r="Z1419" s="6">
        <f>VLOOKUP(Feedback[[#This Row],[Staff attitude]],Rating_Range[],2,0)</f>
        <v>5</v>
      </c>
      <c r="AA1419" s="6">
        <f>VLOOKUP(Feedback[[#This Row],[Check-in Process]],Rating_Range[],2,0)</f>
        <v>5</v>
      </c>
      <c r="AB1419" s="6">
        <f>VLOOKUP(Feedback[[#This Row],[Room service]],Rating_Range[],2,0)</f>
        <v>5</v>
      </c>
      <c r="AC1419" s="6">
        <f>VLOOKUP(Feedback[[#This Row],[Room cleanliness]],Rating_Range[],2,0)</f>
        <v>2</v>
      </c>
      <c r="AD1419" s="6">
        <f>VLOOKUP(Feedback[[#This Row],[Food quality]],Rating_Range[],2,0)</f>
        <v>3</v>
      </c>
      <c r="AE1419" s="6">
        <f>VLOOKUP(Feedback[[#This Row],[Variety of food]],Rating_Range[],2,0)</f>
        <v>1</v>
      </c>
      <c r="AF1419" s="6">
        <f>VLOOKUP(Feedback[[#This Row],[Broadband &amp; TV]],Rating_Range[],2,0)</f>
        <v>1</v>
      </c>
      <c r="AG1419" s="6">
        <f>VLOOKUP(Feedback[[#This Row],[Gym]],Rating_Range[],2,0)</f>
        <v>5</v>
      </c>
      <c r="AH1419" s="6">
        <f>AVERAGE(Feedback[[#This Row],[S.A]:[Gymm]])</f>
        <v>3.375</v>
      </c>
      <c r="AI1419" s="6">
        <f>AVERAGE(Feedback[[#This Row],[S.A]:[C-I-P]])</f>
        <v>5</v>
      </c>
      <c r="AJ1419" s="6">
        <f>AVERAGE(Feedback[[#This Row],[RM_S]:[RM_C]])</f>
        <v>3.5</v>
      </c>
      <c r="AK1419" s="6">
        <f>AVERAGE(Feedback[[#This Row],[F_Q]:[Var_Food]])</f>
        <v>2</v>
      </c>
      <c r="AL1419" s="6">
        <f>AVERAGE(Feedback[[#This Row],[B &amp; TV]:[Gymm]])</f>
        <v>3</v>
      </c>
    </row>
    <row r="1420" spans="1:38" x14ac:dyDescent="0.3">
      <c r="A1420">
        <v>1419</v>
      </c>
      <c r="B1420" s="1">
        <v>44631</v>
      </c>
      <c r="C1420" s="1">
        <v>44655</v>
      </c>
      <c r="D1420" s="5">
        <f>INT(YEAR(Feedback[[#This Row],[Checkin Date]]))</f>
        <v>2022</v>
      </c>
      <c r="E1420" s="5" t="s">
        <v>2017</v>
      </c>
      <c r="F1420" s="5" t="str">
        <f>TEXT(Feedback[[#This Row],[Checkin Date]],"dddd")</f>
        <v>Friday</v>
      </c>
      <c r="G1420" s="5" t="str">
        <f>IF(OR(Feedback[[#This Row],[Checkin Day]]="Monday",Feedback[[#This Row],[Checkin Day]]="Tuesday",Feedback[[#This Row],[Checkin Day]]="Wednesday",Feedback[[#This Row],[Checkin Day]]="Thursday"),"Weekdays","Weekends")</f>
        <v>Weekends</v>
      </c>
      <c r="H1420">
        <v>24</v>
      </c>
      <c r="I14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20" t="s">
        <v>1450</v>
      </c>
      <c r="K1420" t="s">
        <v>21</v>
      </c>
      <c r="L1420" s="1">
        <v>20503</v>
      </c>
      <c r="M1420" s="5">
        <f ca="1">DATEDIF(Feedback[[#This Row],[Date of Birth]],TODAY(),"Y")</f>
        <v>69</v>
      </c>
      <c r="N1420" t="s">
        <v>31</v>
      </c>
      <c r="O1420" t="s">
        <v>1991</v>
      </c>
      <c r="P1420">
        <v>4</v>
      </c>
      <c r="Q1420">
        <v>9</v>
      </c>
      <c r="R1420" t="s">
        <v>28</v>
      </c>
      <c r="S1420" t="s">
        <v>28</v>
      </c>
      <c r="T1420" t="s">
        <v>24</v>
      </c>
      <c r="U1420" t="s">
        <v>24</v>
      </c>
      <c r="V1420" t="s">
        <v>24</v>
      </c>
      <c r="W1420" t="s">
        <v>27</v>
      </c>
      <c r="X1420" t="s">
        <v>28</v>
      </c>
      <c r="Y1420" t="s">
        <v>27</v>
      </c>
      <c r="Z1420" s="6">
        <f>VLOOKUP(Feedback[[#This Row],[Staff attitude]],Rating_Range[],2,0)</f>
        <v>5</v>
      </c>
      <c r="AA1420" s="6">
        <f>VLOOKUP(Feedback[[#This Row],[Check-in Process]],Rating_Range[],2,0)</f>
        <v>5</v>
      </c>
      <c r="AB1420" s="6">
        <f>VLOOKUP(Feedback[[#This Row],[Room service]],Rating_Range[],2,0)</f>
        <v>3</v>
      </c>
      <c r="AC1420" s="6">
        <f>VLOOKUP(Feedback[[#This Row],[Room cleanliness]],Rating_Range[],2,0)</f>
        <v>3</v>
      </c>
      <c r="AD1420" s="6">
        <f>VLOOKUP(Feedback[[#This Row],[Food quality]],Rating_Range[],2,0)</f>
        <v>3</v>
      </c>
      <c r="AE1420" s="6">
        <f>VLOOKUP(Feedback[[#This Row],[Variety of food]],Rating_Range[],2,0)</f>
        <v>2</v>
      </c>
      <c r="AF1420" s="6">
        <f>VLOOKUP(Feedback[[#This Row],[Broadband &amp; TV]],Rating_Range[],2,0)</f>
        <v>5</v>
      </c>
      <c r="AG1420" s="6">
        <f>VLOOKUP(Feedback[[#This Row],[Gym]],Rating_Range[],2,0)</f>
        <v>2</v>
      </c>
      <c r="AH1420" s="6">
        <f>AVERAGE(Feedback[[#This Row],[S.A]:[Gymm]])</f>
        <v>3.5</v>
      </c>
      <c r="AI1420" s="6">
        <f>AVERAGE(Feedback[[#This Row],[S.A]:[C-I-P]])</f>
        <v>5</v>
      </c>
      <c r="AJ1420" s="6">
        <f>AVERAGE(Feedback[[#This Row],[RM_S]:[RM_C]])</f>
        <v>3</v>
      </c>
      <c r="AK1420" s="6">
        <f>AVERAGE(Feedback[[#This Row],[F_Q]:[Var_Food]])</f>
        <v>2.5</v>
      </c>
      <c r="AL1420" s="6">
        <f>AVERAGE(Feedback[[#This Row],[B &amp; TV]:[Gymm]])</f>
        <v>3.5</v>
      </c>
    </row>
    <row r="1421" spans="1:38" x14ac:dyDescent="0.3">
      <c r="A1421">
        <v>1420</v>
      </c>
      <c r="B1421" s="1">
        <v>44603</v>
      </c>
      <c r="C1421" s="1">
        <v>44620</v>
      </c>
      <c r="D1421" s="5">
        <f>INT(YEAR(Feedback[[#This Row],[Checkin Date]]))</f>
        <v>2022</v>
      </c>
      <c r="E1421" s="5" t="s">
        <v>2018</v>
      </c>
      <c r="F1421" s="5" t="str">
        <f>TEXT(Feedback[[#This Row],[Checkin Date]],"dddd")</f>
        <v>Friday</v>
      </c>
      <c r="G1421" s="5" t="str">
        <f>IF(OR(Feedback[[#This Row],[Checkin Day]]="Monday",Feedback[[#This Row],[Checkin Day]]="Tuesday",Feedback[[#This Row],[Checkin Day]]="Wednesday",Feedback[[#This Row],[Checkin Day]]="Thursday"),"Weekdays","Weekends")</f>
        <v>Weekends</v>
      </c>
      <c r="H1421">
        <v>17</v>
      </c>
      <c r="I14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21" t="s">
        <v>1451</v>
      </c>
      <c r="K1421" t="s">
        <v>21</v>
      </c>
      <c r="L1421" s="1">
        <v>29235</v>
      </c>
      <c r="M1421" s="5">
        <f ca="1">DATEDIF(Feedback[[#This Row],[Date of Birth]],TODAY(),"Y")</f>
        <v>45</v>
      </c>
      <c r="N1421" t="s">
        <v>31</v>
      </c>
      <c r="O1421" t="s">
        <v>1993</v>
      </c>
      <c r="P1421">
        <v>5</v>
      </c>
      <c r="Q1421">
        <v>6</v>
      </c>
      <c r="R1421" t="s">
        <v>25</v>
      </c>
      <c r="S1421" t="s">
        <v>24</v>
      </c>
      <c r="T1421" t="s">
        <v>25</v>
      </c>
      <c r="U1421" t="s">
        <v>26</v>
      </c>
      <c r="V1421" t="s">
        <v>25</v>
      </c>
      <c r="W1421" t="s">
        <v>26</v>
      </c>
      <c r="X1421" t="s">
        <v>24</v>
      </c>
      <c r="Y1421" t="s">
        <v>27</v>
      </c>
      <c r="Z1421" s="6">
        <f>VLOOKUP(Feedback[[#This Row],[Staff attitude]],Rating_Range[],2,0)</f>
        <v>4</v>
      </c>
      <c r="AA1421" s="6">
        <f>VLOOKUP(Feedback[[#This Row],[Check-in Process]],Rating_Range[],2,0)</f>
        <v>3</v>
      </c>
      <c r="AB1421" s="6">
        <f>VLOOKUP(Feedback[[#This Row],[Room service]],Rating_Range[],2,0)</f>
        <v>4</v>
      </c>
      <c r="AC1421" s="6">
        <f>VLOOKUP(Feedback[[#This Row],[Room cleanliness]],Rating_Range[],2,0)</f>
        <v>1</v>
      </c>
      <c r="AD1421" s="6">
        <f>VLOOKUP(Feedback[[#This Row],[Food quality]],Rating_Range[],2,0)</f>
        <v>4</v>
      </c>
      <c r="AE1421" s="6">
        <f>VLOOKUP(Feedback[[#This Row],[Variety of food]],Rating_Range[],2,0)</f>
        <v>1</v>
      </c>
      <c r="AF1421" s="6">
        <f>VLOOKUP(Feedback[[#This Row],[Broadband &amp; TV]],Rating_Range[],2,0)</f>
        <v>3</v>
      </c>
      <c r="AG1421" s="6">
        <f>VLOOKUP(Feedback[[#This Row],[Gym]],Rating_Range[],2,0)</f>
        <v>2</v>
      </c>
      <c r="AH1421" s="6">
        <f>AVERAGE(Feedback[[#This Row],[S.A]:[Gymm]])</f>
        <v>2.75</v>
      </c>
      <c r="AI1421" s="6">
        <f>AVERAGE(Feedback[[#This Row],[S.A]:[C-I-P]])</f>
        <v>3.5</v>
      </c>
      <c r="AJ1421" s="6">
        <f>AVERAGE(Feedback[[#This Row],[RM_S]:[RM_C]])</f>
        <v>2.5</v>
      </c>
      <c r="AK1421" s="6">
        <f>AVERAGE(Feedback[[#This Row],[F_Q]:[Var_Food]])</f>
        <v>2.5</v>
      </c>
      <c r="AL1421" s="6">
        <f>AVERAGE(Feedback[[#This Row],[B &amp; TV]:[Gymm]])</f>
        <v>2.5</v>
      </c>
    </row>
    <row r="1422" spans="1:38" x14ac:dyDescent="0.3">
      <c r="A1422">
        <v>1421</v>
      </c>
      <c r="B1422" s="1">
        <v>43939</v>
      </c>
      <c r="C1422" s="1">
        <v>43948</v>
      </c>
      <c r="D1422" s="5">
        <f>INT(YEAR(Feedback[[#This Row],[Checkin Date]]))</f>
        <v>2020</v>
      </c>
      <c r="E1422" s="5" t="s">
        <v>2008</v>
      </c>
      <c r="F1422" s="5" t="str">
        <f>TEXT(Feedback[[#This Row],[Checkin Date]],"dddd")</f>
        <v>Saturday</v>
      </c>
      <c r="G1422" s="5" t="str">
        <f>IF(OR(Feedback[[#This Row],[Checkin Day]]="Monday",Feedback[[#This Row],[Checkin Day]]="Tuesday",Feedback[[#This Row],[Checkin Day]]="Wednesday",Feedback[[#This Row],[Checkin Day]]="Thursday"),"Weekdays","Weekends")</f>
        <v>Weekends</v>
      </c>
      <c r="H1422">
        <v>9</v>
      </c>
      <c r="I14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22" t="s">
        <v>1452</v>
      </c>
      <c r="K1422" t="s">
        <v>21</v>
      </c>
      <c r="L1422" s="1">
        <v>37002</v>
      </c>
      <c r="M1422" s="5">
        <f ca="1">DATEDIF(Feedback[[#This Row],[Date of Birth]],TODAY(),"Y")</f>
        <v>24</v>
      </c>
      <c r="N1422" t="s">
        <v>22</v>
      </c>
      <c r="O1422" t="s">
        <v>23</v>
      </c>
      <c r="P1422">
        <v>4</v>
      </c>
      <c r="Q1422">
        <v>7</v>
      </c>
      <c r="R1422" t="s">
        <v>25</v>
      </c>
      <c r="S1422" t="s">
        <v>28</v>
      </c>
      <c r="T1422" t="s">
        <v>24</v>
      </c>
      <c r="U1422" t="s">
        <v>28</v>
      </c>
      <c r="V1422" t="s">
        <v>26</v>
      </c>
      <c r="W1422" t="s">
        <v>24</v>
      </c>
      <c r="X1422" t="s">
        <v>24</v>
      </c>
      <c r="Y1422" t="s">
        <v>26</v>
      </c>
      <c r="Z1422" s="6">
        <f>VLOOKUP(Feedback[[#This Row],[Staff attitude]],Rating_Range[],2,0)</f>
        <v>4</v>
      </c>
      <c r="AA1422" s="6">
        <f>VLOOKUP(Feedback[[#This Row],[Check-in Process]],Rating_Range[],2,0)</f>
        <v>5</v>
      </c>
      <c r="AB1422" s="6">
        <f>VLOOKUP(Feedback[[#This Row],[Room service]],Rating_Range[],2,0)</f>
        <v>3</v>
      </c>
      <c r="AC1422" s="6">
        <f>VLOOKUP(Feedback[[#This Row],[Room cleanliness]],Rating_Range[],2,0)</f>
        <v>5</v>
      </c>
      <c r="AD1422" s="6">
        <f>VLOOKUP(Feedback[[#This Row],[Food quality]],Rating_Range[],2,0)</f>
        <v>1</v>
      </c>
      <c r="AE1422" s="6">
        <f>VLOOKUP(Feedback[[#This Row],[Variety of food]],Rating_Range[],2,0)</f>
        <v>3</v>
      </c>
      <c r="AF1422" s="6">
        <f>VLOOKUP(Feedback[[#This Row],[Broadband &amp; TV]],Rating_Range[],2,0)</f>
        <v>3</v>
      </c>
      <c r="AG1422" s="6">
        <f>VLOOKUP(Feedback[[#This Row],[Gym]],Rating_Range[],2,0)</f>
        <v>1</v>
      </c>
      <c r="AH1422" s="6">
        <f>AVERAGE(Feedback[[#This Row],[S.A]:[Gymm]])</f>
        <v>3.125</v>
      </c>
      <c r="AI1422" s="6">
        <f>AVERAGE(Feedback[[#This Row],[S.A]:[C-I-P]])</f>
        <v>4.5</v>
      </c>
      <c r="AJ1422" s="6">
        <f>AVERAGE(Feedback[[#This Row],[RM_S]:[RM_C]])</f>
        <v>4</v>
      </c>
      <c r="AK1422" s="6">
        <f>AVERAGE(Feedback[[#This Row],[F_Q]:[Var_Food]])</f>
        <v>2</v>
      </c>
      <c r="AL1422" s="6">
        <f>AVERAGE(Feedback[[#This Row],[B &amp; TV]:[Gymm]])</f>
        <v>2</v>
      </c>
    </row>
    <row r="1423" spans="1:38" x14ac:dyDescent="0.3">
      <c r="A1423">
        <v>1422</v>
      </c>
      <c r="B1423" s="1">
        <v>44172</v>
      </c>
      <c r="C1423" s="1">
        <v>44175</v>
      </c>
      <c r="D1423" s="5">
        <f>INT(YEAR(Feedback[[#This Row],[Checkin Date]]))</f>
        <v>2020</v>
      </c>
      <c r="E1423" s="5" t="s">
        <v>2010</v>
      </c>
      <c r="F1423" s="5" t="str">
        <f>TEXT(Feedback[[#This Row],[Checkin Date]],"dddd")</f>
        <v>Monday</v>
      </c>
      <c r="G1423" s="5" t="str">
        <f>IF(OR(Feedback[[#This Row],[Checkin Day]]="Monday",Feedback[[#This Row],[Checkin Day]]="Tuesday",Feedback[[#This Row],[Checkin Day]]="Wednesday",Feedback[[#This Row],[Checkin Day]]="Thursday"),"Weekdays","Weekends")</f>
        <v>Weekdays</v>
      </c>
      <c r="H1423">
        <v>3</v>
      </c>
      <c r="I14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23" t="s">
        <v>1453</v>
      </c>
      <c r="K1423" t="s">
        <v>37</v>
      </c>
      <c r="L1423" s="1">
        <v>37021</v>
      </c>
      <c r="M1423" s="5">
        <f ca="1">DATEDIF(Feedback[[#This Row],[Date of Birth]],TODAY(),"Y")</f>
        <v>24</v>
      </c>
      <c r="N1423" t="s">
        <v>22</v>
      </c>
      <c r="O1423" t="s">
        <v>23</v>
      </c>
      <c r="P1423">
        <v>5</v>
      </c>
      <c r="Q1423">
        <v>4</v>
      </c>
      <c r="R1423" t="s">
        <v>25</v>
      </c>
      <c r="S1423" t="s">
        <v>28</v>
      </c>
      <c r="T1423" t="s">
        <v>28</v>
      </c>
      <c r="U1423" t="s">
        <v>24</v>
      </c>
      <c r="V1423" t="s">
        <v>25</v>
      </c>
      <c r="W1423" t="s">
        <v>27</v>
      </c>
      <c r="X1423" t="s">
        <v>27</v>
      </c>
      <c r="Y1423" t="s">
        <v>24</v>
      </c>
      <c r="Z1423" s="6">
        <f>VLOOKUP(Feedback[[#This Row],[Staff attitude]],Rating_Range[],2,0)</f>
        <v>4</v>
      </c>
      <c r="AA1423" s="6">
        <f>VLOOKUP(Feedback[[#This Row],[Check-in Process]],Rating_Range[],2,0)</f>
        <v>5</v>
      </c>
      <c r="AB1423" s="6">
        <f>VLOOKUP(Feedback[[#This Row],[Room service]],Rating_Range[],2,0)</f>
        <v>5</v>
      </c>
      <c r="AC1423" s="6">
        <f>VLOOKUP(Feedback[[#This Row],[Room cleanliness]],Rating_Range[],2,0)</f>
        <v>3</v>
      </c>
      <c r="AD1423" s="6">
        <f>VLOOKUP(Feedback[[#This Row],[Food quality]],Rating_Range[],2,0)</f>
        <v>4</v>
      </c>
      <c r="AE1423" s="6">
        <f>VLOOKUP(Feedback[[#This Row],[Variety of food]],Rating_Range[],2,0)</f>
        <v>2</v>
      </c>
      <c r="AF1423" s="6">
        <f>VLOOKUP(Feedback[[#This Row],[Broadband &amp; TV]],Rating_Range[],2,0)</f>
        <v>2</v>
      </c>
      <c r="AG1423" s="6">
        <f>VLOOKUP(Feedback[[#This Row],[Gym]],Rating_Range[],2,0)</f>
        <v>3</v>
      </c>
      <c r="AH1423" s="6">
        <f>AVERAGE(Feedback[[#This Row],[S.A]:[Gymm]])</f>
        <v>3.5</v>
      </c>
      <c r="AI1423" s="6">
        <f>AVERAGE(Feedback[[#This Row],[S.A]:[C-I-P]])</f>
        <v>4.5</v>
      </c>
      <c r="AJ1423" s="6">
        <f>AVERAGE(Feedback[[#This Row],[RM_S]:[RM_C]])</f>
        <v>4</v>
      </c>
      <c r="AK1423" s="6">
        <f>AVERAGE(Feedback[[#This Row],[F_Q]:[Var_Food]])</f>
        <v>3</v>
      </c>
      <c r="AL1423" s="6">
        <f>AVERAGE(Feedback[[#This Row],[B &amp; TV]:[Gymm]])</f>
        <v>2.5</v>
      </c>
    </row>
    <row r="1424" spans="1:38" x14ac:dyDescent="0.3">
      <c r="A1424">
        <v>1423</v>
      </c>
      <c r="B1424" s="1">
        <v>44387</v>
      </c>
      <c r="C1424" s="1">
        <v>44414</v>
      </c>
      <c r="D1424" s="5">
        <f>INT(YEAR(Feedback[[#This Row],[Checkin Date]]))</f>
        <v>2021</v>
      </c>
      <c r="E1424" s="5" t="s">
        <v>2016</v>
      </c>
      <c r="F1424" s="5" t="str">
        <f>TEXT(Feedback[[#This Row],[Checkin Date]],"dddd")</f>
        <v>Saturday</v>
      </c>
      <c r="G1424" s="5" t="str">
        <f>IF(OR(Feedback[[#This Row],[Checkin Day]]="Monday",Feedback[[#This Row],[Checkin Day]]="Tuesday",Feedback[[#This Row],[Checkin Day]]="Wednesday",Feedback[[#This Row],[Checkin Day]]="Thursday"),"Weekdays","Weekends")</f>
        <v>Weekends</v>
      </c>
      <c r="H1424">
        <v>27</v>
      </c>
      <c r="I14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24" t="s">
        <v>1454</v>
      </c>
      <c r="K1424" t="s">
        <v>21</v>
      </c>
      <c r="L1424" s="1">
        <v>31836</v>
      </c>
      <c r="M1424" s="5">
        <f ca="1">DATEDIF(Feedback[[#This Row],[Date of Birth]],TODAY(),"Y")</f>
        <v>38</v>
      </c>
      <c r="N1424" t="s">
        <v>22</v>
      </c>
      <c r="O1424" t="s">
        <v>23</v>
      </c>
      <c r="P1424">
        <v>5</v>
      </c>
      <c r="Q1424">
        <v>7</v>
      </c>
      <c r="R1424" t="s">
        <v>28</v>
      </c>
      <c r="S1424" t="s">
        <v>28</v>
      </c>
      <c r="T1424" t="s">
        <v>24</v>
      </c>
      <c r="U1424" t="s">
        <v>24</v>
      </c>
      <c r="V1424" t="s">
        <v>25</v>
      </c>
      <c r="W1424" t="s">
        <v>27</v>
      </c>
      <c r="X1424" t="s">
        <v>28</v>
      </c>
      <c r="Y1424" t="s">
        <v>28</v>
      </c>
      <c r="Z1424" s="6">
        <f>VLOOKUP(Feedback[[#This Row],[Staff attitude]],Rating_Range[],2,0)</f>
        <v>5</v>
      </c>
      <c r="AA1424" s="6">
        <f>VLOOKUP(Feedback[[#This Row],[Check-in Process]],Rating_Range[],2,0)</f>
        <v>5</v>
      </c>
      <c r="AB1424" s="6">
        <f>VLOOKUP(Feedback[[#This Row],[Room service]],Rating_Range[],2,0)</f>
        <v>3</v>
      </c>
      <c r="AC1424" s="6">
        <f>VLOOKUP(Feedback[[#This Row],[Room cleanliness]],Rating_Range[],2,0)</f>
        <v>3</v>
      </c>
      <c r="AD1424" s="6">
        <f>VLOOKUP(Feedback[[#This Row],[Food quality]],Rating_Range[],2,0)</f>
        <v>4</v>
      </c>
      <c r="AE1424" s="6">
        <f>VLOOKUP(Feedback[[#This Row],[Variety of food]],Rating_Range[],2,0)</f>
        <v>2</v>
      </c>
      <c r="AF1424" s="6">
        <f>VLOOKUP(Feedback[[#This Row],[Broadband &amp; TV]],Rating_Range[],2,0)</f>
        <v>5</v>
      </c>
      <c r="AG1424" s="6">
        <f>VLOOKUP(Feedback[[#This Row],[Gym]],Rating_Range[],2,0)</f>
        <v>5</v>
      </c>
      <c r="AH1424" s="6">
        <f>AVERAGE(Feedback[[#This Row],[S.A]:[Gymm]])</f>
        <v>4</v>
      </c>
      <c r="AI1424" s="6">
        <f>AVERAGE(Feedback[[#This Row],[S.A]:[C-I-P]])</f>
        <v>5</v>
      </c>
      <c r="AJ1424" s="6">
        <f>AVERAGE(Feedback[[#This Row],[RM_S]:[RM_C]])</f>
        <v>3</v>
      </c>
      <c r="AK1424" s="6">
        <f>AVERAGE(Feedback[[#This Row],[F_Q]:[Var_Food]])</f>
        <v>3</v>
      </c>
      <c r="AL1424" s="6">
        <f>AVERAGE(Feedback[[#This Row],[B &amp; TV]:[Gymm]])</f>
        <v>5</v>
      </c>
    </row>
    <row r="1425" spans="1:38" x14ac:dyDescent="0.3">
      <c r="A1425">
        <v>1424</v>
      </c>
      <c r="B1425" s="1">
        <v>44281</v>
      </c>
      <c r="C1425" s="1">
        <v>44285</v>
      </c>
      <c r="D1425" s="5">
        <f>INT(YEAR(Feedback[[#This Row],[Checkin Date]]))</f>
        <v>2021</v>
      </c>
      <c r="E1425" s="5" t="s">
        <v>2017</v>
      </c>
      <c r="F1425" s="5" t="str">
        <f>TEXT(Feedback[[#This Row],[Checkin Date]],"dddd")</f>
        <v>Friday</v>
      </c>
      <c r="G1425" s="5" t="str">
        <f>IF(OR(Feedback[[#This Row],[Checkin Day]]="Monday",Feedback[[#This Row],[Checkin Day]]="Tuesday",Feedback[[#This Row],[Checkin Day]]="Wednesday",Feedback[[#This Row],[Checkin Day]]="Thursday"),"Weekdays","Weekends")</f>
        <v>Weekends</v>
      </c>
      <c r="H1425">
        <v>4</v>
      </c>
      <c r="I14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25" t="s">
        <v>1455</v>
      </c>
      <c r="K1425" t="s">
        <v>21</v>
      </c>
      <c r="L1425" s="1">
        <v>25899</v>
      </c>
      <c r="M1425" s="5">
        <f ca="1">DATEDIF(Feedback[[#This Row],[Date of Birth]],TODAY(),"Y")</f>
        <v>54</v>
      </c>
      <c r="N1425" t="s">
        <v>35</v>
      </c>
      <c r="O1425" t="s">
        <v>1995</v>
      </c>
      <c r="P1425">
        <v>2</v>
      </c>
      <c r="Q1425">
        <v>9</v>
      </c>
      <c r="R1425" t="s">
        <v>25</v>
      </c>
      <c r="S1425" t="s">
        <v>28</v>
      </c>
      <c r="T1425" t="s">
        <v>25</v>
      </c>
      <c r="U1425" t="s">
        <v>25</v>
      </c>
      <c r="V1425" t="s">
        <v>27</v>
      </c>
      <c r="W1425" t="s">
        <v>26</v>
      </c>
      <c r="X1425" t="s">
        <v>28</v>
      </c>
      <c r="Y1425" t="s">
        <v>28</v>
      </c>
      <c r="Z1425" s="6">
        <f>VLOOKUP(Feedback[[#This Row],[Staff attitude]],Rating_Range[],2,0)</f>
        <v>4</v>
      </c>
      <c r="AA1425" s="6">
        <f>VLOOKUP(Feedback[[#This Row],[Check-in Process]],Rating_Range[],2,0)</f>
        <v>5</v>
      </c>
      <c r="AB1425" s="6">
        <f>VLOOKUP(Feedback[[#This Row],[Room service]],Rating_Range[],2,0)</f>
        <v>4</v>
      </c>
      <c r="AC1425" s="6">
        <f>VLOOKUP(Feedback[[#This Row],[Room cleanliness]],Rating_Range[],2,0)</f>
        <v>4</v>
      </c>
      <c r="AD1425" s="6">
        <f>VLOOKUP(Feedback[[#This Row],[Food quality]],Rating_Range[],2,0)</f>
        <v>2</v>
      </c>
      <c r="AE1425" s="6">
        <f>VLOOKUP(Feedback[[#This Row],[Variety of food]],Rating_Range[],2,0)</f>
        <v>1</v>
      </c>
      <c r="AF1425" s="6">
        <f>VLOOKUP(Feedback[[#This Row],[Broadband &amp; TV]],Rating_Range[],2,0)</f>
        <v>5</v>
      </c>
      <c r="AG1425" s="6">
        <f>VLOOKUP(Feedback[[#This Row],[Gym]],Rating_Range[],2,0)</f>
        <v>5</v>
      </c>
      <c r="AH1425" s="6">
        <f>AVERAGE(Feedback[[#This Row],[S.A]:[Gymm]])</f>
        <v>3.75</v>
      </c>
      <c r="AI1425" s="6">
        <f>AVERAGE(Feedback[[#This Row],[S.A]:[C-I-P]])</f>
        <v>4.5</v>
      </c>
      <c r="AJ1425" s="6">
        <f>AVERAGE(Feedback[[#This Row],[RM_S]:[RM_C]])</f>
        <v>4</v>
      </c>
      <c r="AK1425" s="6">
        <f>AVERAGE(Feedback[[#This Row],[F_Q]:[Var_Food]])</f>
        <v>1.5</v>
      </c>
      <c r="AL1425" s="6">
        <f>AVERAGE(Feedback[[#This Row],[B &amp; TV]:[Gymm]])</f>
        <v>5</v>
      </c>
    </row>
    <row r="1426" spans="1:38" x14ac:dyDescent="0.3">
      <c r="A1426">
        <v>1425</v>
      </c>
      <c r="B1426" s="1">
        <v>43947</v>
      </c>
      <c r="C1426" s="1">
        <v>43955</v>
      </c>
      <c r="D1426" s="5">
        <f>INT(YEAR(Feedback[[#This Row],[Checkin Date]]))</f>
        <v>2020</v>
      </c>
      <c r="E1426" s="5" t="s">
        <v>2008</v>
      </c>
      <c r="F1426" s="5" t="str">
        <f>TEXT(Feedback[[#This Row],[Checkin Date]],"dddd")</f>
        <v>Sunday</v>
      </c>
      <c r="G1426" s="5" t="str">
        <f>IF(OR(Feedback[[#This Row],[Checkin Day]]="Monday",Feedback[[#This Row],[Checkin Day]]="Tuesday",Feedback[[#This Row],[Checkin Day]]="Wednesday",Feedback[[#This Row],[Checkin Day]]="Thursday"),"Weekdays","Weekends")</f>
        <v>Weekends</v>
      </c>
      <c r="H1426">
        <v>8</v>
      </c>
      <c r="I14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26" t="s">
        <v>1456</v>
      </c>
      <c r="K1426" t="s">
        <v>21</v>
      </c>
      <c r="L1426" s="1">
        <v>33676</v>
      </c>
      <c r="M1426" s="5">
        <f ca="1">DATEDIF(Feedback[[#This Row],[Date of Birth]],TODAY(),"Y")</f>
        <v>33</v>
      </c>
      <c r="N1426" t="s">
        <v>31</v>
      </c>
      <c r="O1426" t="s">
        <v>1990</v>
      </c>
      <c r="P1426">
        <v>5</v>
      </c>
      <c r="Q1426">
        <v>10</v>
      </c>
      <c r="R1426" t="s">
        <v>28</v>
      </c>
      <c r="S1426" t="s">
        <v>25</v>
      </c>
      <c r="T1426" t="s">
        <v>28</v>
      </c>
      <c r="U1426" t="s">
        <v>26</v>
      </c>
      <c r="V1426" t="s">
        <v>24</v>
      </c>
      <c r="W1426" t="s">
        <v>27</v>
      </c>
      <c r="X1426" t="s">
        <v>28</v>
      </c>
      <c r="Y1426" t="s">
        <v>27</v>
      </c>
      <c r="Z1426" s="6">
        <f>VLOOKUP(Feedback[[#This Row],[Staff attitude]],Rating_Range[],2,0)</f>
        <v>5</v>
      </c>
      <c r="AA1426" s="6">
        <f>VLOOKUP(Feedback[[#This Row],[Check-in Process]],Rating_Range[],2,0)</f>
        <v>4</v>
      </c>
      <c r="AB1426" s="6">
        <f>VLOOKUP(Feedback[[#This Row],[Room service]],Rating_Range[],2,0)</f>
        <v>5</v>
      </c>
      <c r="AC1426" s="6">
        <f>VLOOKUP(Feedback[[#This Row],[Room cleanliness]],Rating_Range[],2,0)</f>
        <v>1</v>
      </c>
      <c r="AD1426" s="6">
        <f>VLOOKUP(Feedback[[#This Row],[Food quality]],Rating_Range[],2,0)</f>
        <v>3</v>
      </c>
      <c r="AE1426" s="6">
        <f>VLOOKUP(Feedback[[#This Row],[Variety of food]],Rating_Range[],2,0)</f>
        <v>2</v>
      </c>
      <c r="AF1426" s="6">
        <f>VLOOKUP(Feedback[[#This Row],[Broadband &amp; TV]],Rating_Range[],2,0)</f>
        <v>5</v>
      </c>
      <c r="AG1426" s="6">
        <f>VLOOKUP(Feedback[[#This Row],[Gym]],Rating_Range[],2,0)</f>
        <v>2</v>
      </c>
      <c r="AH1426" s="6">
        <f>AVERAGE(Feedback[[#This Row],[S.A]:[Gymm]])</f>
        <v>3.375</v>
      </c>
      <c r="AI1426" s="6">
        <f>AVERAGE(Feedback[[#This Row],[S.A]:[C-I-P]])</f>
        <v>4.5</v>
      </c>
      <c r="AJ1426" s="6">
        <f>AVERAGE(Feedback[[#This Row],[RM_S]:[RM_C]])</f>
        <v>3</v>
      </c>
      <c r="AK1426" s="6">
        <f>AVERAGE(Feedback[[#This Row],[F_Q]:[Var_Food]])</f>
        <v>2.5</v>
      </c>
      <c r="AL1426" s="6">
        <f>AVERAGE(Feedback[[#This Row],[B &amp; TV]:[Gymm]])</f>
        <v>3.5</v>
      </c>
    </row>
    <row r="1427" spans="1:38" x14ac:dyDescent="0.3">
      <c r="A1427">
        <v>1426</v>
      </c>
      <c r="B1427" s="1">
        <v>44411</v>
      </c>
      <c r="C1427" s="1">
        <v>44427</v>
      </c>
      <c r="D1427" s="5">
        <f>INT(YEAR(Feedback[[#This Row],[Checkin Date]]))</f>
        <v>2021</v>
      </c>
      <c r="E1427" s="5" t="s">
        <v>2012</v>
      </c>
      <c r="F1427" s="5" t="str">
        <f>TEXT(Feedback[[#This Row],[Checkin Date]],"dddd")</f>
        <v>Tuesday</v>
      </c>
      <c r="G1427" s="5" t="str">
        <f>IF(OR(Feedback[[#This Row],[Checkin Day]]="Monday",Feedback[[#This Row],[Checkin Day]]="Tuesday",Feedback[[#This Row],[Checkin Day]]="Wednesday",Feedback[[#This Row],[Checkin Day]]="Thursday"),"Weekdays","Weekends")</f>
        <v>Weekdays</v>
      </c>
      <c r="H1427">
        <v>16</v>
      </c>
      <c r="I14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27" t="s">
        <v>1457</v>
      </c>
      <c r="K1427" t="s">
        <v>37</v>
      </c>
      <c r="L1427" s="1">
        <v>35484</v>
      </c>
      <c r="M1427" s="5">
        <f ca="1">DATEDIF(Feedback[[#This Row],[Date of Birth]],TODAY(),"Y")</f>
        <v>28</v>
      </c>
      <c r="N1427" t="s">
        <v>31</v>
      </c>
      <c r="O1427" t="s">
        <v>1992</v>
      </c>
      <c r="P1427">
        <v>1</v>
      </c>
      <c r="Q1427">
        <v>5</v>
      </c>
      <c r="R1427" t="s">
        <v>25</v>
      </c>
      <c r="S1427" t="s">
        <v>27</v>
      </c>
      <c r="T1427" t="s">
        <v>26</v>
      </c>
      <c r="U1427" t="s">
        <v>27</v>
      </c>
      <c r="V1427" t="s">
        <v>25</v>
      </c>
      <c r="W1427" t="s">
        <v>28</v>
      </c>
      <c r="X1427" t="s">
        <v>26</v>
      </c>
      <c r="Y1427" t="s">
        <v>25</v>
      </c>
      <c r="Z1427" s="6">
        <f>VLOOKUP(Feedback[[#This Row],[Staff attitude]],Rating_Range[],2,0)</f>
        <v>4</v>
      </c>
      <c r="AA1427" s="6">
        <f>VLOOKUP(Feedback[[#This Row],[Check-in Process]],Rating_Range[],2,0)</f>
        <v>2</v>
      </c>
      <c r="AB1427" s="6">
        <f>VLOOKUP(Feedback[[#This Row],[Room service]],Rating_Range[],2,0)</f>
        <v>1</v>
      </c>
      <c r="AC1427" s="6">
        <f>VLOOKUP(Feedback[[#This Row],[Room cleanliness]],Rating_Range[],2,0)</f>
        <v>2</v>
      </c>
      <c r="AD1427" s="6">
        <f>VLOOKUP(Feedback[[#This Row],[Food quality]],Rating_Range[],2,0)</f>
        <v>4</v>
      </c>
      <c r="AE1427" s="6">
        <f>VLOOKUP(Feedback[[#This Row],[Variety of food]],Rating_Range[],2,0)</f>
        <v>5</v>
      </c>
      <c r="AF1427" s="6">
        <f>VLOOKUP(Feedback[[#This Row],[Broadband &amp; TV]],Rating_Range[],2,0)</f>
        <v>1</v>
      </c>
      <c r="AG1427" s="6">
        <f>VLOOKUP(Feedback[[#This Row],[Gym]],Rating_Range[],2,0)</f>
        <v>4</v>
      </c>
      <c r="AH1427" s="6">
        <f>AVERAGE(Feedback[[#This Row],[S.A]:[Gymm]])</f>
        <v>2.875</v>
      </c>
      <c r="AI1427" s="6">
        <f>AVERAGE(Feedback[[#This Row],[S.A]:[C-I-P]])</f>
        <v>3</v>
      </c>
      <c r="AJ1427" s="6">
        <f>AVERAGE(Feedback[[#This Row],[RM_S]:[RM_C]])</f>
        <v>1.5</v>
      </c>
      <c r="AK1427" s="6">
        <f>AVERAGE(Feedback[[#This Row],[F_Q]:[Var_Food]])</f>
        <v>4.5</v>
      </c>
      <c r="AL1427" s="6">
        <f>AVERAGE(Feedback[[#This Row],[B &amp; TV]:[Gymm]])</f>
        <v>2.5</v>
      </c>
    </row>
    <row r="1428" spans="1:38" x14ac:dyDescent="0.3">
      <c r="A1428">
        <v>1427</v>
      </c>
      <c r="B1428" s="1">
        <v>44133</v>
      </c>
      <c r="C1428" s="1">
        <v>44154</v>
      </c>
      <c r="D1428" s="5">
        <f>INT(YEAR(Feedback[[#This Row],[Checkin Date]]))</f>
        <v>2020</v>
      </c>
      <c r="E1428" s="5" t="s">
        <v>2013</v>
      </c>
      <c r="F1428" s="5" t="str">
        <f>TEXT(Feedback[[#This Row],[Checkin Date]],"dddd")</f>
        <v>Thursday</v>
      </c>
      <c r="G1428" s="5" t="str">
        <f>IF(OR(Feedback[[#This Row],[Checkin Day]]="Monday",Feedback[[#This Row],[Checkin Day]]="Tuesday",Feedback[[#This Row],[Checkin Day]]="Wednesday",Feedback[[#This Row],[Checkin Day]]="Thursday"),"Weekdays","Weekends")</f>
        <v>Weekdays</v>
      </c>
      <c r="H1428">
        <v>21</v>
      </c>
      <c r="I14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28" t="s">
        <v>1458</v>
      </c>
      <c r="K1428" t="s">
        <v>37</v>
      </c>
      <c r="L1428" s="1">
        <v>26251</v>
      </c>
      <c r="M1428" s="5">
        <f ca="1">DATEDIF(Feedback[[#This Row],[Date of Birth]],TODAY(),"Y")</f>
        <v>53</v>
      </c>
      <c r="N1428" t="s">
        <v>31</v>
      </c>
      <c r="O1428" t="s">
        <v>1992</v>
      </c>
      <c r="P1428">
        <v>4</v>
      </c>
      <c r="Q1428">
        <v>10</v>
      </c>
      <c r="R1428" t="s">
        <v>28</v>
      </c>
      <c r="S1428" t="s">
        <v>25</v>
      </c>
      <c r="T1428" t="s">
        <v>28</v>
      </c>
      <c r="U1428" t="s">
        <v>24</v>
      </c>
      <c r="V1428" t="s">
        <v>27</v>
      </c>
      <c r="W1428" t="s">
        <v>24</v>
      </c>
      <c r="X1428" t="s">
        <v>24</v>
      </c>
      <c r="Y1428" t="s">
        <v>27</v>
      </c>
      <c r="Z1428" s="6">
        <f>VLOOKUP(Feedback[[#This Row],[Staff attitude]],Rating_Range[],2,0)</f>
        <v>5</v>
      </c>
      <c r="AA1428" s="6">
        <f>VLOOKUP(Feedback[[#This Row],[Check-in Process]],Rating_Range[],2,0)</f>
        <v>4</v>
      </c>
      <c r="AB1428" s="6">
        <f>VLOOKUP(Feedback[[#This Row],[Room service]],Rating_Range[],2,0)</f>
        <v>5</v>
      </c>
      <c r="AC1428" s="6">
        <f>VLOOKUP(Feedback[[#This Row],[Room cleanliness]],Rating_Range[],2,0)</f>
        <v>3</v>
      </c>
      <c r="AD1428" s="6">
        <f>VLOOKUP(Feedback[[#This Row],[Food quality]],Rating_Range[],2,0)</f>
        <v>2</v>
      </c>
      <c r="AE1428" s="6">
        <f>VLOOKUP(Feedback[[#This Row],[Variety of food]],Rating_Range[],2,0)</f>
        <v>3</v>
      </c>
      <c r="AF1428" s="6">
        <f>VLOOKUP(Feedback[[#This Row],[Broadband &amp; TV]],Rating_Range[],2,0)</f>
        <v>3</v>
      </c>
      <c r="AG1428" s="6">
        <f>VLOOKUP(Feedback[[#This Row],[Gym]],Rating_Range[],2,0)</f>
        <v>2</v>
      </c>
      <c r="AH1428" s="6">
        <f>AVERAGE(Feedback[[#This Row],[S.A]:[Gymm]])</f>
        <v>3.375</v>
      </c>
      <c r="AI1428" s="6">
        <f>AVERAGE(Feedback[[#This Row],[S.A]:[C-I-P]])</f>
        <v>4.5</v>
      </c>
      <c r="AJ1428" s="6">
        <f>AVERAGE(Feedback[[#This Row],[RM_S]:[RM_C]])</f>
        <v>4</v>
      </c>
      <c r="AK1428" s="6">
        <f>AVERAGE(Feedback[[#This Row],[F_Q]:[Var_Food]])</f>
        <v>2.5</v>
      </c>
      <c r="AL1428" s="6">
        <f>AVERAGE(Feedback[[#This Row],[B &amp; TV]:[Gymm]])</f>
        <v>2.5</v>
      </c>
    </row>
    <row r="1429" spans="1:38" x14ac:dyDescent="0.3">
      <c r="A1429">
        <v>1428</v>
      </c>
      <c r="B1429" s="1">
        <v>44896</v>
      </c>
      <c r="C1429" s="1">
        <v>44907</v>
      </c>
      <c r="D1429" s="5">
        <f>INT(YEAR(Feedback[[#This Row],[Checkin Date]]))</f>
        <v>2022</v>
      </c>
      <c r="E1429" s="5" t="s">
        <v>2010</v>
      </c>
      <c r="F1429" s="5" t="str">
        <f>TEXT(Feedback[[#This Row],[Checkin Date]],"dddd")</f>
        <v>Thursday</v>
      </c>
      <c r="G1429" s="5" t="str">
        <f>IF(OR(Feedback[[#This Row],[Checkin Day]]="Monday",Feedback[[#This Row],[Checkin Day]]="Tuesday",Feedback[[#This Row],[Checkin Day]]="Wednesday",Feedback[[#This Row],[Checkin Day]]="Thursday"),"Weekdays","Weekends")</f>
        <v>Weekdays</v>
      </c>
      <c r="H1429">
        <v>11</v>
      </c>
      <c r="I14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29" t="s">
        <v>1459</v>
      </c>
      <c r="K1429" t="s">
        <v>21</v>
      </c>
      <c r="L1429" s="1">
        <v>33155</v>
      </c>
      <c r="M1429" s="5">
        <f ca="1">DATEDIF(Feedback[[#This Row],[Date of Birth]],TODAY(),"Y")</f>
        <v>34</v>
      </c>
      <c r="N1429" t="s">
        <v>31</v>
      </c>
      <c r="O1429" t="s">
        <v>1993</v>
      </c>
      <c r="P1429">
        <v>5</v>
      </c>
      <c r="Q1429">
        <v>4</v>
      </c>
      <c r="R1429" t="s">
        <v>25</v>
      </c>
      <c r="S1429" t="s">
        <v>28</v>
      </c>
      <c r="T1429" t="s">
        <v>26</v>
      </c>
      <c r="U1429" t="s">
        <v>28</v>
      </c>
      <c r="V1429" t="s">
        <v>28</v>
      </c>
      <c r="W1429" t="s">
        <v>26</v>
      </c>
      <c r="X1429" t="s">
        <v>28</v>
      </c>
      <c r="Y1429" t="s">
        <v>28</v>
      </c>
      <c r="Z1429" s="6">
        <f>VLOOKUP(Feedback[[#This Row],[Staff attitude]],Rating_Range[],2,0)</f>
        <v>4</v>
      </c>
      <c r="AA1429" s="6">
        <f>VLOOKUP(Feedback[[#This Row],[Check-in Process]],Rating_Range[],2,0)</f>
        <v>5</v>
      </c>
      <c r="AB1429" s="6">
        <f>VLOOKUP(Feedback[[#This Row],[Room service]],Rating_Range[],2,0)</f>
        <v>1</v>
      </c>
      <c r="AC1429" s="6">
        <f>VLOOKUP(Feedback[[#This Row],[Room cleanliness]],Rating_Range[],2,0)</f>
        <v>5</v>
      </c>
      <c r="AD1429" s="6">
        <f>VLOOKUP(Feedback[[#This Row],[Food quality]],Rating_Range[],2,0)</f>
        <v>5</v>
      </c>
      <c r="AE1429" s="6">
        <f>VLOOKUP(Feedback[[#This Row],[Variety of food]],Rating_Range[],2,0)</f>
        <v>1</v>
      </c>
      <c r="AF1429" s="6">
        <f>VLOOKUP(Feedback[[#This Row],[Broadband &amp; TV]],Rating_Range[],2,0)</f>
        <v>5</v>
      </c>
      <c r="AG1429" s="6">
        <f>VLOOKUP(Feedback[[#This Row],[Gym]],Rating_Range[],2,0)</f>
        <v>5</v>
      </c>
      <c r="AH1429" s="6">
        <f>AVERAGE(Feedback[[#This Row],[S.A]:[Gymm]])</f>
        <v>3.875</v>
      </c>
      <c r="AI1429" s="6">
        <f>AVERAGE(Feedback[[#This Row],[S.A]:[C-I-P]])</f>
        <v>4.5</v>
      </c>
      <c r="AJ1429" s="6">
        <f>AVERAGE(Feedback[[#This Row],[RM_S]:[RM_C]])</f>
        <v>3</v>
      </c>
      <c r="AK1429" s="6">
        <f>AVERAGE(Feedback[[#This Row],[F_Q]:[Var_Food]])</f>
        <v>3</v>
      </c>
      <c r="AL1429" s="6">
        <f>AVERAGE(Feedback[[#This Row],[B &amp; TV]:[Gymm]])</f>
        <v>5</v>
      </c>
    </row>
    <row r="1430" spans="1:38" x14ac:dyDescent="0.3">
      <c r="A1430">
        <v>1429</v>
      </c>
      <c r="B1430" s="1">
        <v>44228</v>
      </c>
      <c r="C1430" s="1">
        <v>44256</v>
      </c>
      <c r="D1430" s="5">
        <f>INT(YEAR(Feedback[[#This Row],[Checkin Date]]))</f>
        <v>2021</v>
      </c>
      <c r="E1430" s="5" t="s">
        <v>2018</v>
      </c>
      <c r="F1430" s="5" t="str">
        <f>TEXT(Feedback[[#This Row],[Checkin Date]],"dddd")</f>
        <v>Monday</v>
      </c>
      <c r="G1430" s="5" t="str">
        <f>IF(OR(Feedback[[#This Row],[Checkin Day]]="Monday",Feedback[[#This Row],[Checkin Day]]="Tuesday",Feedback[[#This Row],[Checkin Day]]="Wednesday",Feedback[[#This Row],[Checkin Day]]="Thursday"),"Weekdays","Weekends")</f>
        <v>Weekdays</v>
      </c>
      <c r="H1430">
        <v>28</v>
      </c>
      <c r="I14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30" t="s">
        <v>1460</v>
      </c>
      <c r="K1430" t="s">
        <v>37</v>
      </c>
      <c r="L1430" s="1">
        <v>23740</v>
      </c>
      <c r="M1430" s="5">
        <f ca="1">DATEDIF(Feedback[[#This Row],[Date of Birth]],TODAY(),"Y")</f>
        <v>60</v>
      </c>
      <c r="N1430" t="s">
        <v>22</v>
      </c>
      <c r="O1430" t="s">
        <v>23</v>
      </c>
      <c r="P1430">
        <v>5</v>
      </c>
      <c r="Q1430">
        <v>8</v>
      </c>
      <c r="R1430" t="s">
        <v>28</v>
      </c>
      <c r="S1430" t="s">
        <v>25</v>
      </c>
      <c r="T1430" t="s">
        <v>24</v>
      </c>
      <c r="U1430" t="s">
        <v>26</v>
      </c>
      <c r="V1430" t="s">
        <v>27</v>
      </c>
      <c r="W1430" t="s">
        <v>26</v>
      </c>
      <c r="X1430" t="s">
        <v>25</v>
      </c>
      <c r="Y1430" t="s">
        <v>25</v>
      </c>
      <c r="Z1430" s="6">
        <f>VLOOKUP(Feedback[[#This Row],[Staff attitude]],Rating_Range[],2,0)</f>
        <v>5</v>
      </c>
      <c r="AA1430" s="6">
        <f>VLOOKUP(Feedback[[#This Row],[Check-in Process]],Rating_Range[],2,0)</f>
        <v>4</v>
      </c>
      <c r="AB1430" s="6">
        <f>VLOOKUP(Feedback[[#This Row],[Room service]],Rating_Range[],2,0)</f>
        <v>3</v>
      </c>
      <c r="AC1430" s="6">
        <f>VLOOKUP(Feedback[[#This Row],[Room cleanliness]],Rating_Range[],2,0)</f>
        <v>1</v>
      </c>
      <c r="AD1430" s="6">
        <f>VLOOKUP(Feedback[[#This Row],[Food quality]],Rating_Range[],2,0)</f>
        <v>2</v>
      </c>
      <c r="AE1430" s="6">
        <f>VLOOKUP(Feedback[[#This Row],[Variety of food]],Rating_Range[],2,0)</f>
        <v>1</v>
      </c>
      <c r="AF1430" s="6">
        <f>VLOOKUP(Feedback[[#This Row],[Broadband &amp; TV]],Rating_Range[],2,0)</f>
        <v>4</v>
      </c>
      <c r="AG1430" s="6">
        <f>VLOOKUP(Feedback[[#This Row],[Gym]],Rating_Range[],2,0)</f>
        <v>4</v>
      </c>
      <c r="AH1430" s="6">
        <f>AVERAGE(Feedback[[#This Row],[S.A]:[Gymm]])</f>
        <v>3</v>
      </c>
      <c r="AI1430" s="6">
        <f>AVERAGE(Feedback[[#This Row],[S.A]:[C-I-P]])</f>
        <v>4.5</v>
      </c>
      <c r="AJ1430" s="6">
        <f>AVERAGE(Feedback[[#This Row],[RM_S]:[RM_C]])</f>
        <v>2</v>
      </c>
      <c r="AK1430" s="6">
        <f>AVERAGE(Feedback[[#This Row],[F_Q]:[Var_Food]])</f>
        <v>1.5</v>
      </c>
      <c r="AL1430" s="6">
        <f>AVERAGE(Feedback[[#This Row],[B &amp; TV]:[Gymm]])</f>
        <v>4</v>
      </c>
    </row>
    <row r="1431" spans="1:38" x14ac:dyDescent="0.3">
      <c r="A1431">
        <v>1430</v>
      </c>
      <c r="B1431" s="1">
        <v>44602</v>
      </c>
      <c r="C1431" s="1">
        <v>44605</v>
      </c>
      <c r="D1431" s="5">
        <f>INT(YEAR(Feedback[[#This Row],[Checkin Date]]))</f>
        <v>2022</v>
      </c>
      <c r="E1431" s="5" t="s">
        <v>2018</v>
      </c>
      <c r="F1431" s="5" t="str">
        <f>TEXT(Feedback[[#This Row],[Checkin Date]],"dddd")</f>
        <v>Thursday</v>
      </c>
      <c r="G1431" s="5" t="str">
        <f>IF(OR(Feedback[[#This Row],[Checkin Day]]="Monday",Feedback[[#This Row],[Checkin Day]]="Tuesday",Feedback[[#This Row],[Checkin Day]]="Wednesday",Feedback[[#This Row],[Checkin Day]]="Thursday"),"Weekdays","Weekends")</f>
        <v>Weekdays</v>
      </c>
      <c r="H1431">
        <v>3</v>
      </c>
      <c r="I14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31" t="s">
        <v>1461</v>
      </c>
      <c r="K1431" t="s">
        <v>21</v>
      </c>
      <c r="L1431" s="1">
        <v>37683</v>
      </c>
      <c r="M1431" s="5">
        <f ca="1">DATEDIF(Feedback[[#This Row],[Date of Birth]],TODAY(),"Y")</f>
        <v>22</v>
      </c>
      <c r="N1431" t="s">
        <v>31</v>
      </c>
      <c r="O1431" t="s">
        <v>23</v>
      </c>
      <c r="P1431">
        <v>2</v>
      </c>
      <c r="Q1431">
        <v>7</v>
      </c>
      <c r="R1431" t="s">
        <v>26</v>
      </c>
      <c r="S1431" t="s">
        <v>27</v>
      </c>
      <c r="T1431" t="s">
        <v>25</v>
      </c>
      <c r="U1431" t="s">
        <v>28</v>
      </c>
      <c r="V1431" t="s">
        <v>27</v>
      </c>
      <c r="W1431" t="s">
        <v>26</v>
      </c>
      <c r="X1431" t="s">
        <v>24</v>
      </c>
      <c r="Y1431" t="s">
        <v>27</v>
      </c>
      <c r="Z1431" s="6">
        <f>VLOOKUP(Feedback[[#This Row],[Staff attitude]],Rating_Range[],2,0)</f>
        <v>1</v>
      </c>
      <c r="AA1431" s="6">
        <f>VLOOKUP(Feedback[[#This Row],[Check-in Process]],Rating_Range[],2,0)</f>
        <v>2</v>
      </c>
      <c r="AB1431" s="6">
        <f>VLOOKUP(Feedback[[#This Row],[Room service]],Rating_Range[],2,0)</f>
        <v>4</v>
      </c>
      <c r="AC1431" s="6">
        <f>VLOOKUP(Feedback[[#This Row],[Room cleanliness]],Rating_Range[],2,0)</f>
        <v>5</v>
      </c>
      <c r="AD1431" s="6">
        <f>VLOOKUP(Feedback[[#This Row],[Food quality]],Rating_Range[],2,0)</f>
        <v>2</v>
      </c>
      <c r="AE1431" s="6">
        <f>VLOOKUP(Feedback[[#This Row],[Variety of food]],Rating_Range[],2,0)</f>
        <v>1</v>
      </c>
      <c r="AF1431" s="6">
        <f>VLOOKUP(Feedback[[#This Row],[Broadband &amp; TV]],Rating_Range[],2,0)</f>
        <v>3</v>
      </c>
      <c r="AG1431" s="6">
        <f>VLOOKUP(Feedback[[#This Row],[Gym]],Rating_Range[],2,0)</f>
        <v>2</v>
      </c>
      <c r="AH1431" s="6">
        <f>AVERAGE(Feedback[[#This Row],[S.A]:[Gymm]])</f>
        <v>2.5</v>
      </c>
      <c r="AI1431" s="6">
        <f>AVERAGE(Feedback[[#This Row],[S.A]:[C-I-P]])</f>
        <v>1.5</v>
      </c>
      <c r="AJ1431" s="6">
        <f>AVERAGE(Feedback[[#This Row],[RM_S]:[RM_C]])</f>
        <v>4.5</v>
      </c>
      <c r="AK1431" s="6">
        <f>AVERAGE(Feedback[[#This Row],[F_Q]:[Var_Food]])</f>
        <v>1.5</v>
      </c>
      <c r="AL1431" s="6">
        <f>AVERAGE(Feedback[[#This Row],[B &amp; TV]:[Gymm]])</f>
        <v>2.5</v>
      </c>
    </row>
    <row r="1432" spans="1:38" x14ac:dyDescent="0.3">
      <c r="A1432">
        <v>1431</v>
      </c>
      <c r="B1432" s="1">
        <v>44727</v>
      </c>
      <c r="C1432" s="1">
        <v>44744</v>
      </c>
      <c r="D1432" s="5">
        <f>INT(YEAR(Feedback[[#This Row],[Checkin Date]]))</f>
        <v>2022</v>
      </c>
      <c r="E1432" s="5" t="s">
        <v>2009</v>
      </c>
      <c r="F1432" s="5" t="str">
        <f>TEXT(Feedback[[#This Row],[Checkin Date]],"dddd")</f>
        <v>Wednesday</v>
      </c>
      <c r="G1432" s="5" t="str">
        <f>IF(OR(Feedback[[#This Row],[Checkin Day]]="Monday",Feedback[[#This Row],[Checkin Day]]="Tuesday",Feedback[[#This Row],[Checkin Day]]="Wednesday",Feedback[[#This Row],[Checkin Day]]="Thursday"),"Weekdays","Weekends")</f>
        <v>Weekdays</v>
      </c>
      <c r="H1432">
        <v>17</v>
      </c>
      <c r="I14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32" t="s">
        <v>1462</v>
      </c>
      <c r="K1432" t="s">
        <v>21</v>
      </c>
      <c r="L1432" s="1">
        <v>31311</v>
      </c>
      <c r="M1432" s="5">
        <f ca="1">DATEDIF(Feedback[[#This Row],[Date of Birth]],TODAY(),"Y")</f>
        <v>39</v>
      </c>
      <c r="N1432" t="s">
        <v>22</v>
      </c>
      <c r="O1432" t="s">
        <v>23</v>
      </c>
      <c r="P1432">
        <v>2</v>
      </c>
      <c r="Q1432">
        <v>9</v>
      </c>
      <c r="R1432" t="s">
        <v>24</v>
      </c>
      <c r="S1432" t="s">
        <v>25</v>
      </c>
      <c r="T1432" t="s">
        <v>24</v>
      </c>
      <c r="U1432" t="s">
        <v>28</v>
      </c>
      <c r="V1432" t="s">
        <v>24</v>
      </c>
      <c r="W1432" t="s">
        <v>27</v>
      </c>
      <c r="X1432" t="s">
        <v>27</v>
      </c>
      <c r="Y1432" t="s">
        <v>28</v>
      </c>
      <c r="Z1432" s="6">
        <f>VLOOKUP(Feedback[[#This Row],[Staff attitude]],Rating_Range[],2,0)</f>
        <v>3</v>
      </c>
      <c r="AA1432" s="6">
        <f>VLOOKUP(Feedback[[#This Row],[Check-in Process]],Rating_Range[],2,0)</f>
        <v>4</v>
      </c>
      <c r="AB1432" s="6">
        <f>VLOOKUP(Feedback[[#This Row],[Room service]],Rating_Range[],2,0)</f>
        <v>3</v>
      </c>
      <c r="AC1432" s="6">
        <f>VLOOKUP(Feedback[[#This Row],[Room cleanliness]],Rating_Range[],2,0)</f>
        <v>5</v>
      </c>
      <c r="AD1432" s="6">
        <f>VLOOKUP(Feedback[[#This Row],[Food quality]],Rating_Range[],2,0)</f>
        <v>3</v>
      </c>
      <c r="AE1432" s="6">
        <f>VLOOKUP(Feedback[[#This Row],[Variety of food]],Rating_Range[],2,0)</f>
        <v>2</v>
      </c>
      <c r="AF1432" s="6">
        <f>VLOOKUP(Feedback[[#This Row],[Broadband &amp; TV]],Rating_Range[],2,0)</f>
        <v>2</v>
      </c>
      <c r="AG1432" s="6">
        <f>VLOOKUP(Feedback[[#This Row],[Gym]],Rating_Range[],2,0)</f>
        <v>5</v>
      </c>
      <c r="AH1432" s="6">
        <f>AVERAGE(Feedback[[#This Row],[S.A]:[Gymm]])</f>
        <v>3.375</v>
      </c>
      <c r="AI1432" s="6">
        <f>AVERAGE(Feedback[[#This Row],[S.A]:[C-I-P]])</f>
        <v>3.5</v>
      </c>
      <c r="AJ1432" s="6">
        <f>AVERAGE(Feedback[[#This Row],[RM_S]:[RM_C]])</f>
        <v>4</v>
      </c>
      <c r="AK1432" s="6">
        <f>AVERAGE(Feedback[[#This Row],[F_Q]:[Var_Food]])</f>
        <v>2.5</v>
      </c>
      <c r="AL1432" s="6">
        <f>AVERAGE(Feedback[[#This Row],[B &amp; TV]:[Gymm]])</f>
        <v>3.5</v>
      </c>
    </row>
    <row r="1433" spans="1:38" x14ac:dyDescent="0.3">
      <c r="A1433">
        <v>1432</v>
      </c>
      <c r="B1433" s="1">
        <v>44368</v>
      </c>
      <c r="C1433" s="1">
        <v>44372</v>
      </c>
      <c r="D1433" s="5">
        <f>INT(YEAR(Feedback[[#This Row],[Checkin Date]]))</f>
        <v>2021</v>
      </c>
      <c r="E1433" s="5" t="s">
        <v>2009</v>
      </c>
      <c r="F1433" s="5" t="str">
        <f>TEXT(Feedback[[#This Row],[Checkin Date]],"dddd")</f>
        <v>Monday</v>
      </c>
      <c r="G1433" s="5" t="str">
        <f>IF(OR(Feedback[[#This Row],[Checkin Day]]="Monday",Feedback[[#This Row],[Checkin Day]]="Tuesday",Feedback[[#This Row],[Checkin Day]]="Wednesday",Feedback[[#This Row],[Checkin Day]]="Thursday"),"Weekdays","Weekends")</f>
        <v>Weekdays</v>
      </c>
      <c r="H1433">
        <v>4</v>
      </c>
      <c r="I14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33" t="s">
        <v>1463</v>
      </c>
      <c r="K1433" t="s">
        <v>21</v>
      </c>
      <c r="L1433" s="1">
        <v>33715</v>
      </c>
      <c r="M1433" s="5">
        <f ca="1">DATEDIF(Feedback[[#This Row],[Date of Birth]],TODAY(),"Y")</f>
        <v>33</v>
      </c>
      <c r="N1433" t="s">
        <v>31</v>
      </c>
      <c r="O1433" t="s">
        <v>1992</v>
      </c>
      <c r="P1433">
        <v>4</v>
      </c>
      <c r="Q1433">
        <v>7</v>
      </c>
      <c r="R1433" t="s">
        <v>28</v>
      </c>
      <c r="S1433" t="s">
        <v>28</v>
      </c>
      <c r="T1433" t="s">
        <v>25</v>
      </c>
      <c r="U1433" t="s">
        <v>24</v>
      </c>
      <c r="V1433" t="s">
        <v>26</v>
      </c>
      <c r="W1433" t="s">
        <v>25</v>
      </c>
      <c r="X1433" t="s">
        <v>27</v>
      </c>
      <c r="Y1433" t="s">
        <v>28</v>
      </c>
      <c r="Z1433" s="6">
        <f>VLOOKUP(Feedback[[#This Row],[Staff attitude]],Rating_Range[],2,0)</f>
        <v>5</v>
      </c>
      <c r="AA1433" s="6">
        <f>VLOOKUP(Feedback[[#This Row],[Check-in Process]],Rating_Range[],2,0)</f>
        <v>5</v>
      </c>
      <c r="AB1433" s="6">
        <f>VLOOKUP(Feedback[[#This Row],[Room service]],Rating_Range[],2,0)</f>
        <v>4</v>
      </c>
      <c r="AC1433" s="6">
        <f>VLOOKUP(Feedback[[#This Row],[Room cleanliness]],Rating_Range[],2,0)</f>
        <v>3</v>
      </c>
      <c r="AD1433" s="6">
        <f>VLOOKUP(Feedback[[#This Row],[Food quality]],Rating_Range[],2,0)</f>
        <v>1</v>
      </c>
      <c r="AE1433" s="6">
        <f>VLOOKUP(Feedback[[#This Row],[Variety of food]],Rating_Range[],2,0)</f>
        <v>4</v>
      </c>
      <c r="AF1433" s="6">
        <f>VLOOKUP(Feedback[[#This Row],[Broadband &amp; TV]],Rating_Range[],2,0)</f>
        <v>2</v>
      </c>
      <c r="AG1433" s="6">
        <f>VLOOKUP(Feedback[[#This Row],[Gym]],Rating_Range[],2,0)</f>
        <v>5</v>
      </c>
      <c r="AH1433" s="6">
        <f>AVERAGE(Feedback[[#This Row],[S.A]:[Gymm]])</f>
        <v>3.625</v>
      </c>
      <c r="AI1433" s="6">
        <f>AVERAGE(Feedback[[#This Row],[S.A]:[C-I-P]])</f>
        <v>5</v>
      </c>
      <c r="AJ1433" s="6">
        <f>AVERAGE(Feedback[[#This Row],[RM_S]:[RM_C]])</f>
        <v>3.5</v>
      </c>
      <c r="AK1433" s="6">
        <f>AVERAGE(Feedback[[#This Row],[F_Q]:[Var_Food]])</f>
        <v>2.5</v>
      </c>
      <c r="AL1433" s="6">
        <f>AVERAGE(Feedback[[#This Row],[B &amp; TV]:[Gymm]])</f>
        <v>3.5</v>
      </c>
    </row>
    <row r="1434" spans="1:38" x14ac:dyDescent="0.3">
      <c r="A1434">
        <v>1433</v>
      </c>
      <c r="B1434" s="1">
        <v>44526</v>
      </c>
      <c r="C1434" s="1">
        <v>44530</v>
      </c>
      <c r="D1434" s="5">
        <f>INT(YEAR(Feedback[[#This Row],[Checkin Date]]))</f>
        <v>2021</v>
      </c>
      <c r="E1434" s="5" t="s">
        <v>2015</v>
      </c>
      <c r="F1434" s="5" t="str">
        <f>TEXT(Feedback[[#This Row],[Checkin Date]],"dddd")</f>
        <v>Friday</v>
      </c>
      <c r="G1434" s="5" t="str">
        <f>IF(OR(Feedback[[#This Row],[Checkin Day]]="Monday",Feedback[[#This Row],[Checkin Day]]="Tuesday",Feedback[[#This Row],[Checkin Day]]="Wednesday",Feedback[[#This Row],[Checkin Day]]="Thursday"),"Weekdays","Weekends")</f>
        <v>Weekends</v>
      </c>
      <c r="H1434">
        <v>4</v>
      </c>
      <c r="I14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34" t="s">
        <v>1464</v>
      </c>
      <c r="K1434" t="s">
        <v>37</v>
      </c>
      <c r="L1434" s="1">
        <v>28084</v>
      </c>
      <c r="M1434" s="5">
        <f ca="1">DATEDIF(Feedback[[#This Row],[Date of Birth]],TODAY(),"Y")</f>
        <v>48</v>
      </c>
      <c r="N1434" t="s">
        <v>31</v>
      </c>
      <c r="O1434" t="s">
        <v>1992</v>
      </c>
      <c r="P1434">
        <v>4</v>
      </c>
      <c r="Q1434">
        <v>8</v>
      </c>
      <c r="R1434" t="s">
        <v>24</v>
      </c>
      <c r="S1434" t="s">
        <v>25</v>
      </c>
      <c r="T1434" t="s">
        <v>27</v>
      </c>
      <c r="U1434" t="s">
        <v>25</v>
      </c>
      <c r="V1434" t="s">
        <v>25</v>
      </c>
      <c r="W1434" t="s">
        <v>26</v>
      </c>
      <c r="X1434" t="s">
        <v>26</v>
      </c>
      <c r="Y1434" t="s">
        <v>24</v>
      </c>
      <c r="Z1434" s="6">
        <f>VLOOKUP(Feedback[[#This Row],[Staff attitude]],Rating_Range[],2,0)</f>
        <v>3</v>
      </c>
      <c r="AA1434" s="6">
        <f>VLOOKUP(Feedback[[#This Row],[Check-in Process]],Rating_Range[],2,0)</f>
        <v>4</v>
      </c>
      <c r="AB1434" s="6">
        <f>VLOOKUP(Feedback[[#This Row],[Room service]],Rating_Range[],2,0)</f>
        <v>2</v>
      </c>
      <c r="AC1434" s="6">
        <f>VLOOKUP(Feedback[[#This Row],[Room cleanliness]],Rating_Range[],2,0)</f>
        <v>4</v>
      </c>
      <c r="AD1434" s="6">
        <f>VLOOKUP(Feedback[[#This Row],[Food quality]],Rating_Range[],2,0)</f>
        <v>4</v>
      </c>
      <c r="AE1434" s="6">
        <f>VLOOKUP(Feedback[[#This Row],[Variety of food]],Rating_Range[],2,0)</f>
        <v>1</v>
      </c>
      <c r="AF1434" s="6">
        <f>VLOOKUP(Feedback[[#This Row],[Broadband &amp; TV]],Rating_Range[],2,0)</f>
        <v>1</v>
      </c>
      <c r="AG1434" s="6">
        <f>VLOOKUP(Feedback[[#This Row],[Gym]],Rating_Range[],2,0)</f>
        <v>3</v>
      </c>
      <c r="AH1434" s="6">
        <f>AVERAGE(Feedback[[#This Row],[S.A]:[Gymm]])</f>
        <v>2.75</v>
      </c>
      <c r="AI1434" s="6">
        <f>AVERAGE(Feedback[[#This Row],[S.A]:[C-I-P]])</f>
        <v>3.5</v>
      </c>
      <c r="AJ1434" s="6">
        <f>AVERAGE(Feedback[[#This Row],[RM_S]:[RM_C]])</f>
        <v>3</v>
      </c>
      <c r="AK1434" s="6">
        <f>AVERAGE(Feedback[[#This Row],[F_Q]:[Var_Food]])</f>
        <v>2.5</v>
      </c>
      <c r="AL1434" s="6">
        <f>AVERAGE(Feedback[[#This Row],[B &amp; TV]:[Gymm]])</f>
        <v>2</v>
      </c>
    </row>
    <row r="1435" spans="1:38" x14ac:dyDescent="0.3">
      <c r="A1435">
        <v>1434</v>
      </c>
      <c r="B1435" s="1">
        <v>44519</v>
      </c>
      <c r="C1435" s="1">
        <v>44542</v>
      </c>
      <c r="D1435" s="5">
        <f>INT(YEAR(Feedback[[#This Row],[Checkin Date]]))</f>
        <v>2021</v>
      </c>
      <c r="E1435" s="5" t="s">
        <v>2015</v>
      </c>
      <c r="F1435" s="5" t="str">
        <f>TEXT(Feedback[[#This Row],[Checkin Date]],"dddd")</f>
        <v>Friday</v>
      </c>
      <c r="G1435" s="5" t="str">
        <f>IF(OR(Feedback[[#This Row],[Checkin Day]]="Monday",Feedback[[#This Row],[Checkin Day]]="Tuesday",Feedback[[#This Row],[Checkin Day]]="Wednesday",Feedback[[#This Row],[Checkin Day]]="Thursday"),"Weekdays","Weekends")</f>
        <v>Weekends</v>
      </c>
      <c r="H1435">
        <v>23</v>
      </c>
      <c r="I14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35" t="s">
        <v>1465</v>
      </c>
      <c r="K1435" t="s">
        <v>37</v>
      </c>
      <c r="L1435" s="1">
        <v>22681</v>
      </c>
      <c r="M1435" s="5">
        <f ca="1">DATEDIF(Feedback[[#This Row],[Date of Birth]],TODAY(),"Y")</f>
        <v>63</v>
      </c>
      <c r="N1435" t="s">
        <v>31</v>
      </c>
      <c r="O1435" t="s">
        <v>1991</v>
      </c>
      <c r="P1435">
        <v>2</v>
      </c>
      <c r="Q1435">
        <v>8</v>
      </c>
      <c r="R1435" t="s">
        <v>28</v>
      </c>
      <c r="S1435" t="s">
        <v>24</v>
      </c>
      <c r="T1435" t="s">
        <v>25</v>
      </c>
      <c r="U1435" t="s">
        <v>26</v>
      </c>
      <c r="V1435" t="s">
        <v>27</v>
      </c>
      <c r="W1435" t="s">
        <v>27</v>
      </c>
      <c r="X1435" t="s">
        <v>28</v>
      </c>
      <c r="Y1435" t="s">
        <v>28</v>
      </c>
      <c r="Z1435" s="6">
        <f>VLOOKUP(Feedback[[#This Row],[Staff attitude]],Rating_Range[],2,0)</f>
        <v>5</v>
      </c>
      <c r="AA1435" s="6">
        <f>VLOOKUP(Feedback[[#This Row],[Check-in Process]],Rating_Range[],2,0)</f>
        <v>3</v>
      </c>
      <c r="AB1435" s="6">
        <f>VLOOKUP(Feedback[[#This Row],[Room service]],Rating_Range[],2,0)</f>
        <v>4</v>
      </c>
      <c r="AC1435" s="6">
        <f>VLOOKUP(Feedback[[#This Row],[Room cleanliness]],Rating_Range[],2,0)</f>
        <v>1</v>
      </c>
      <c r="AD1435" s="6">
        <f>VLOOKUP(Feedback[[#This Row],[Food quality]],Rating_Range[],2,0)</f>
        <v>2</v>
      </c>
      <c r="AE1435" s="6">
        <f>VLOOKUP(Feedback[[#This Row],[Variety of food]],Rating_Range[],2,0)</f>
        <v>2</v>
      </c>
      <c r="AF1435" s="6">
        <f>VLOOKUP(Feedback[[#This Row],[Broadband &amp; TV]],Rating_Range[],2,0)</f>
        <v>5</v>
      </c>
      <c r="AG1435" s="6">
        <f>VLOOKUP(Feedback[[#This Row],[Gym]],Rating_Range[],2,0)</f>
        <v>5</v>
      </c>
      <c r="AH1435" s="6">
        <f>AVERAGE(Feedback[[#This Row],[S.A]:[Gymm]])</f>
        <v>3.375</v>
      </c>
      <c r="AI1435" s="6">
        <f>AVERAGE(Feedback[[#This Row],[S.A]:[C-I-P]])</f>
        <v>4</v>
      </c>
      <c r="AJ1435" s="6">
        <f>AVERAGE(Feedback[[#This Row],[RM_S]:[RM_C]])</f>
        <v>2.5</v>
      </c>
      <c r="AK1435" s="6">
        <f>AVERAGE(Feedback[[#This Row],[F_Q]:[Var_Food]])</f>
        <v>2</v>
      </c>
      <c r="AL1435" s="6">
        <f>AVERAGE(Feedback[[#This Row],[B &amp; TV]:[Gymm]])</f>
        <v>5</v>
      </c>
    </row>
    <row r="1436" spans="1:38" x14ac:dyDescent="0.3">
      <c r="A1436">
        <v>1435</v>
      </c>
      <c r="B1436" s="1">
        <v>44872</v>
      </c>
      <c r="C1436" s="1">
        <v>44900</v>
      </c>
      <c r="D1436" s="5">
        <f>INT(YEAR(Feedback[[#This Row],[Checkin Date]]))</f>
        <v>2022</v>
      </c>
      <c r="E1436" s="5" t="s">
        <v>2015</v>
      </c>
      <c r="F1436" s="5" t="str">
        <f>TEXT(Feedback[[#This Row],[Checkin Date]],"dddd")</f>
        <v>Monday</v>
      </c>
      <c r="G1436" s="5" t="str">
        <f>IF(OR(Feedback[[#This Row],[Checkin Day]]="Monday",Feedback[[#This Row],[Checkin Day]]="Tuesday",Feedback[[#This Row],[Checkin Day]]="Wednesday",Feedback[[#This Row],[Checkin Day]]="Thursday"),"Weekdays","Weekends")</f>
        <v>Weekdays</v>
      </c>
      <c r="H1436">
        <v>28</v>
      </c>
      <c r="I14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36" t="s">
        <v>1466</v>
      </c>
      <c r="K1436" t="s">
        <v>37</v>
      </c>
      <c r="L1436" s="1">
        <v>26407</v>
      </c>
      <c r="M1436" s="5">
        <f ca="1">DATEDIF(Feedback[[#This Row],[Date of Birth]],TODAY(),"Y")</f>
        <v>53</v>
      </c>
      <c r="N1436" t="s">
        <v>35</v>
      </c>
      <c r="O1436" t="s">
        <v>1991</v>
      </c>
      <c r="P1436">
        <v>5</v>
      </c>
      <c r="Q1436">
        <v>9</v>
      </c>
      <c r="R1436" t="s">
        <v>26</v>
      </c>
      <c r="S1436" t="s">
        <v>24</v>
      </c>
      <c r="T1436" t="s">
        <v>24</v>
      </c>
      <c r="U1436" t="s">
        <v>27</v>
      </c>
      <c r="V1436" t="s">
        <v>24</v>
      </c>
      <c r="W1436" t="s">
        <v>26</v>
      </c>
      <c r="X1436" t="s">
        <v>25</v>
      </c>
      <c r="Y1436" t="s">
        <v>27</v>
      </c>
      <c r="Z1436" s="6">
        <f>VLOOKUP(Feedback[[#This Row],[Staff attitude]],Rating_Range[],2,0)</f>
        <v>1</v>
      </c>
      <c r="AA1436" s="6">
        <f>VLOOKUP(Feedback[[#This Row],[Check-in Process]],Rating_Range[],2,0)</f>
        <v>3</v>
      </c>
      <c r="AB1436" s="6">
        <f>VLOOKUP(Feedback[[#This Row],[Room service]],Rating_Range[],2,0)</f>
        <v>3</v>
      </c>
      <c r="AC1436" s="6">
        <f>VLOOKUP(Feedback[[#This Row],[Room cleanliness]],Rating_Range[],2,0)</f>
        <v>2</v>
      </c>
      <c r="AD1436" s="6">
        <f>VLOOKUP(Feedback[[#This Row],[Food quality]],Rating_Range[],2,0)</f>
        <v>3</v>
      </c>
      <c r="AE1436" s="6">
        <f>VLOOKUP(Feedback[[#This Row],[Variety of food]],Rating_Range[],2,0)</f>
        <v>1</v>
      </c>
      <c r="AF1436" s="6">
        <f>VLOOKUP(Feedback[[#This Row],[Broadband &amp; TV]],Rating_Range[],2,0)</f>
        <v>4</v>
      </c>
      <c r="AG1436" s="6">
        <f>VLOOKUP(Feedback[[#This Row],[Gym]],Rating_Range[],2,0)</f>
        <v>2</v>
      </c>
      <c r="AH1436" s="6">
        <f>AVERAGE(Feedback[[#This Row],[S.A]:[Gymm]])</f>
        <v>2.375</v>
      </c>
      <c r="AI1436" s="6">
        <f>AVERAGE(Feedback[[#This Row],[S.A]:[C-I-P]])</f>
        <v>2</v>
      </c>
      <c r="AJ1436" s="6">
        <f>AVERAGE(Feedback[[#This Row],[RM_S]:[RM_C]])</f>
        <v>2.5</v>
      </c>
      <c r="AK1436" s="6">
        <f>AVERAGE(Feedback[[#This Row],[F_Q]:[Var_Food]])</f>
        <v>2</v>
      </c>
      <c r="AL1436" s="6">
        <f>AVERAGE(Feedback[[#This Row],[B &amp; TV]:[Gymm]])</f>
        <v>3</v>
      </c>
    </row>
    <row r="1437" spans="1:38" x14ac:dyDescent="0.3">
      <c r="A1437">
        <v>1436</v>
      </c>
      <c r="B1437" s="1">
        <v>43912</v>
      </c>
      <c r="C1437" s="1">
        <v>43929</v>
      </c>
      <c r="D1437" s="5">
        <f>INT(YEAR(Feedback[[#This Row],[Checkin Date]]))</f>
        <v>2020</v>
      </c>
      <c r="E1437" s="5" t="s">
        <v>2017</v>
      </c>
      <c r="F1437" s="5" t="str">
        <f>TEXT(Feedback[[#This Row],[Checkin Date]],"dddd")</f>
        <v>Sunday</v>
      </c>
      <c r="G1437" s="5" t="str">
        <f>IF(OR(Feedback[[#This Row],[Checkin Day]]="Monday",Feedback[[#This Row],[Checkin Day]]="Tuesday",Feedback[[#This Row],[Checkin Day]]="Wednesday",Feedback[[#This Row],[Checkin Day]]="Thursday"),"Weekdays","Weekends")</f>
        <v>Weekends</v>
      </c>
      <c r="H1437">
        <v>17</v>
      </c>
      <c r="I14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37" t="s">
        <v>1467</v>
      </c>
      <c r="K1437" t="s">
        <v>37</v>
      </c>
      <c r="L1437" s="1">
        <v>19665</v>
      </c>
      <c r="M1437" s="5">
        <f ca="1">DATEDIF(Feedback[[#This Row],[Date of Birth]],TODAY(),"Y")</f>
        <v>71</v>
      </c>
      <c r="N1437" t="s">
        <v>31</v>
      </c>
      <c r="O1437" t="s">
        <v>1991</v>
      </c>
      <c r="P1437">
        <v>5</v>
      </c>
      <c r="Q1437">
        <v>10</v>
      </c>
      <c r="R1437" t="s">
        <v>25</v>
      </c>
      <c r="S1437" t="s">
        <v>28</v>
      </c>
      <c r="T1437" t="s">
        <v>27</v>
      </c>
      <c r="U1437" t="s">
        <v>25</v>
      </c>
      <c r="V1437" t="s">
        <v>28</v>
      </c>
      <c r="W1437" t="s">
        <v>28</v>
      </c>
      <c r="X1437" t="s">
        <v>24</v>
      </c>
      <c r="Y1437" t="s">
        <v>27</v>
      </c>
      <c r="Z1437" s="6">
        <f>VLOOKUP(Feedback[[#This Row],[Staff attitude]],Rating_Range[],2,0)</f>
        <v>4</v>
      </c>
      <c r="AA1437" s="6">
        <f>VLOOKUP(Feedback[[#This Row],[Check-in Process]],Rating_Range[],2,0)</f>
        <v>5</v>
      </c>
      <c r="AB1437" s="6">
        <f>VLOOKUP(Feedback[[#This Row],[Room service]],Rating_Range[],2,0)</f>
        <v>2</v>
      </c>
      <c r="AC1437" s="6">
        <f>VLOOKUP(Feedback[[#This Row],[Room cleanliness]],Rating_Range[],2,0)</f>
        <v>4</v>
      </c>
      <c r="AD1437" s="6">
        <f>VLOOKUP(Feedback[[#This Row],[Food quality]],Rating_Range[],2,0)</f>
        <v>5</v>
      </c>
      <c r="AE1437" s="6">
        <f>VLOOKUP(Feedback[[#This Row],[Variety of food]],Rating_Range[],2,0)</f>
        <v>5</v>
      </c>
      <c r="AF1437" s="6">
        <f>VLOOKUP(Feedback[[#This Row],[Broadband &amp; TV]],Rating_Range[],2,0)</f>
        <v>3</v>
      </c>
      <c r="AG1437" s="6">
        <f>VLOOKUP(Feedback[[#This Row],[Gym]],Rating_Range[],2,0)</f>
        <v>2</v>
      </c>
      <c r="AH1437" s="6">
        <f>AVERAGE(Feedback[[#This Row],[S.A]:[Gymm]])</f>
        <v>3.75</v>
      </c>
      <c r="AI1437" s="6">
        <f>AVERAGE(Feedback[[#This Row],[S.A]:[C-I-P]])</f>
        <v>4.5</v>
      </c>
      <c r="AJ1437" s="6">
        <f>AVERAGE(Feedback[[#This Row],[RM_S]:[RM_C]])</f>
        <v>3</v>
      </c>
      <c r="AK1437" s="6">
        <f>AVERAGE(Feedback[[#This Row],[F_Q]:[Var_Food]])</f>
        <v>5</v>
      </c>
      <c r="AL1437" s="6">
        <f>AVERAGE(Feedback[[#This Row],[B &amp; TV]:[Gymm]])</f>
        <v>2.5</v>
      </c>
    </row>
    <row r="1438" spans="1:38" x14ac:dyDescent="0.3">
      <c r="A1438">
        <v>1437</v>
      </c>
      <c r="B1438" s="1">
        <v>44837</v>
      </c>
      <c r="C1438" s="1">
        <v>44855</v>
      </c>
      <c r="D1438" s="5">
        <f>INT(YEAR(Feedback[[#This Row],[Checkin Date]]))</f>
        <v>2022</v>
      </c>
      <c r="E1438" s="5" t="s">
        <v>2013</v>
      </c>
      <c r="F1438" s="5" t="str">
        <f>TEXT(Feedback[[#This Row],[Checkin Date]],"dddd")</f>
        <v>Monday</v>
      </c>
      <c r="G1438" s="5" t="str">
        <f>IF(OR(Feedback[[#This Row],[Checkin Day]]="Monday",Feedback[[#This Row],[Checkin Day]]="Tuesday",Feedback[[#This Row],[Checkin Day]]="Wednesday",Feedback[[#This Row],[Checkin Day]]="Thursday"),"Weekdays","Weekends")</f>
        <v>Weekdays</v>
      </c>
      <c r="H1438">
        <v>18</v>
      </c>
      <c r="I14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38" t="s">
        <v>1468</v>
      </c>
      <c r="K1438" t="s">
        <v>21</v>
      </c>
      <c r="L1438" s="1">
        <v>32441</v>
      </c>
      <c r="M1438" s="5">
        <f ca="1">DATEDIF(Feedback[[#This Row],[Date of Birth]],TODAY(),"Y")</f>
        <v>36</v>
      </c>
      <c r="N1438" t="s">
        <v>31</v>
      </c>
      <c r="O1438" t="s">
        <v>1992</v>
      </c>
      <c r="P1438">
        <v>1</v>
      </c>
      <c r="Q1438">
        <v>6</v>
      </c>
      <c r="R1438" t="s">
        <v>24</v>
      </c>
      <c r="S1438" t="s">
        <v>28</v>
      </c>
      <c r="T1438" t="s">
        <v>24</v>
      </c>
      <c r="U1438" t="s">
        <v>26</v>
      </c>
      <c r="V1438" t="s">
        <v>24</v>
      </c>
      <c r="W1438" t="s">
        <v>26</v>
      </c>
      <c r="X1438" t="s">
        <v>28</v>
      </c>
      <c r="Y1438" t="s">
        <v>25</v>
      </c>
      <c r="Z1438" s="6">
        <f>VLOOKUP(Feedback[[#This Row],[Staff attitude]],Rating_Range[],2,0)</f>
        <v>3</v>
      </c>
      <c r="AA1438" s="6">
        <f>VLOOKUP(Feedback[[#This Row],[Check-in Process]],Rating_Range[],2,0)</f>
        <v>5</v>
      </c>
      <c r="AB1438" s="6">
        <f>VLOOKUP(Feedback[[#This Row],[Room service]],Rating_Range[],2,0)</f>
        <v>3</v>
      </c>
      <c r="AC1438" s="6">
        <f>VLOOKUP(Feedback[[#This Row],[Room cleanliness]],Rating_Range[],2,0)</f>
        <v>1</v>
      </c>
      <c r="AD1438" s="6">
        <f>VLOOKUP(Feedback[[#This Row],[Food quality]],Rating_Range[],2,0)</f>
        <v>3</v>
      </c>
      <c r="AE1438" s="6">
        <f>VLOOKUP(Feedback[[#This Row],[Variety of food]],Rating_Range[],2,0)</f>
        <v>1</v>
      </c>
      <c r="AF1438" s="6">
        <f>VLOOKUP(Feedback[[#This Row],[Broadband &amp; TV]],Rating_Range[],2,0)</f>
        <v>5</v>
      </c>
      <c r="AG1438" s="6">
        <f>VLOOKUP(Feedback[[#This Row],[Gym]],Rating_Range[],2,0)</f>
        <v>4</v>
      </c>
      <c r="AH1438" s="6">
        <f>AVERAGE(Feedback[[#This Row],[S.A]:[Gymm]])</f>
        <v>3.125</v>
      </c>
      <c r="AI1438" s="6">
        <f>AVERAGE(Feedback[[#This Row],[S.A]:[C-I-P]])</f>
        <v>4</v>
      </c>
      <c r="AJ1438" s="6">
        <f>AVERAGE(Feedback[[#This Row],[RM_S]:[RM_C]])</f>
        <v>2</v>
      </c>
      <c r="AK1438" s="6">
        <f>AVERAGE(Feedback[[#This Row],[F_Q]:[Var_Food]])</f>
        <v>2</v>
      </c>
      <c r="AL1438" s="6">
        <f>AVERAGE(Feedback[[#This Row],[B &amp; TV]:[Gymm]])</f>
        <v>4.5</v>
      </c>
    </row>
    <row r="1439" spans="1:38" x14ac:dyDescent="0.3">
      <c r="A1439">
        <v>1438</v>
      </c>
      <c r="B1439" s="1">
        <v>44582</v>
      </c>
      <c r="C1439" s="1">
        <v>44591</v>
      </c>
      <c r="D1439" s="5">
        <f>INT(YEAR(Feedback[[#This Row],[Checkin Date]]))</f>
        <v>2022</v>
      </c>
      <c r="E1439" s="5" t="s">
        <v>2014</v>
      </c>
      <c r="F1439" s="5" t="str">
        <f>TEXT(Feedback[[#This Row],[Checkin Date]],"dddd")</f>
        <v>Friday</v>
      </c>
      <c r="G1439" s="5" t="str">
        <f>IF(OR(Feedback[[#This Row],[Checkin Day]]="Monday",Feedback[[#This Row],[Checkin Day]]="Tuesday",Feedback[[#This Row],[Checkin Day]]="Wednesday",Feedback[[#This Row],[Checkin Day]]="Thursday"),"Weekdays","Weekends")</f>
        <v>Weekends</v>
      </c>
      <c r="H1439">
        <v>9</v>
      </c>
      <c r="I14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39" t="s">
        <v>1469</v>
      </c>
      <c r="K1439" t="s">
        <v>21</v>
      </c>
      <c r="L1439" s="1">
        <v>36365</v>
      </c>
      <c r="M1439" s="5">
        <f ca="1">DATEDIF(Feedback[[#This Row],[Date of Birth]],TODAY(),"Y")</f>
        <v>25</v>
      </c>
      <c r="N1439" t="s">
        <v>22</v>
      </c>
      <c r="O1439" t="s">
        <v>23</v>
      </c>
      <c r="P1439">
        <v>5</v>
      </c>
      <c r="Q1439">
        <v>9</v>
      </c>
      <c r="R1439" t="s">
        <v>28</v>
      </c>
      <c r="S1439" t="s">
        <v>25</v>
      </c>
      <c r="T1439" t="s">
        <v>24</v>
      </c>
      <c r="U1439" t="s">
        <v>27</v>
      </c>
      <c r="V1439" t="s">
        <v>25</v>
      </c>
      <c r="W1439" t="s">
        <v>25</v>
      </c>
      <c r="X1439" t="s">
        <v>27</v>
      </c>
      <c r="Y1439" t="s">
        <v>27</v>
      </c>
      <c r="Z1439" s="6">
        <f>VLOOKUP(Feedback[[#This Row],[Staff attitude]],Rating_Range[],2,0)</f>
        <v>5</v>
      </c>
      <c r="AA1439" s="6">
        <f>VLOOKUP(Feedback[[#This Row],[Check-in Process]],Rating_Range[],2,0)</f>
        <v>4</v>
      </c>
      <c r="AB1439" s="6">
        <f>VLOOKUP(Feedback[[#This Row],[Room service]],Rating_Range[],2,0)</f>
        <v>3</v>
      </c>
      <c r="AC1439" s="6">
        <f>VLOOKUP(Feedback[[#This Row],[Room cleanliness]],Rating_Range[],2,0)</f>
        <v>2</v>
      </c>
      <c r="AD1439" s="6">
        <f>VLOOKUP(Feedback[[#This Row],[Food quality]],Rating_Range[],2,0)</f>
        <v>4</v>
      </c>
      <c r="AE1439" s="6">
        <f>VLOOKUP(Feedback[[#This Row],[Variety of food]],Rating_Range[],2,0)</f>
        <v>4</v>
      </c>
      <c r="AF1439" s="6">
        <f>VLOOKUP(Feedback[[#This Row],[Broadband &amp; TV]],Rating_Range[],2,0)</f>
        <v>2</v>
      </c>
      <c r="AG1439" s="6">
        <f>VLOOKUP(Feedback[[#This Row],[Gym]],Rating_Range[],2,0)</f>
        <v>2</v>
      </c>
      <c r="AH1439" s="6">
        <f>AVERAGE(Feedback[[#This Row],[S.A]:[Gymm]])</f>
        <v>3.25</v>
      </c>
      <c r="AI1439" s="6">
        <f>AVERAGE(Feedback[[#This Row],[S.A]:[C-I-P]])</f>
        <v>4.5</v>
      </c>
      <c r="AJ1439" s="6">
        <f>AVERAGE(Feedback[[#This Row],[RM_S]:[RM_C]])</f>
        <v>2.5</v>
      </c>
      <c r="AK1439" s="6">
        <f>AVERAGE(Feedback[[#This Row],[F_Q]:[Var_Food]])</f>
        <v>4</v>
      </c>
      <c r="AL1439" s="6">
        <f>AVERAGE(Feedback[[#This Row],[B &amp; TV]:[Gymm]])</f>
        <v>2</v>
      </c>
    </row>
    <row r="1440" spans="1:38" x14ac:dyDescent="0.3">
      <c r="A1440">
        <v>1439</v>
      </c>
      <c r="B1440" s="1">
        <v>44390</v>
      </c>
      <c r="C1440" s="1">
        <v>44414</v>
      </c>
      <c r="D1440" s="5">
        <f>INT(YEAR(Feedback[[#This Row],[Checkin Date]]))</f>
        <v>2021</v>
      </c>
      <c r="E1440" s="5" t="s">
        <v>2016</v>
      </c>
      <c r="F1440" s="5" t="str">
        <f>TEXT(Feedback[[#This Row],[Checkin Date]],"dddd")</f>
        <v>Tuesday</v>
      </c>
      <c r="G1440" s="5" t="str">
        <f>IF(OR(Feedback[[#This Row],[Checkin Day]]="Monday",Feedback[[#This Row],[Checkin Day]]="Tuesday",Feedback[[#This Row],[Checkin Day]]="Wednesday",Feedback[[#This Row],[Checkin Day]]="Thursday"),"Weekdays","Weekends")</f>
        <v>Weekdays</v>
      </c>
      <c r="H1440">
        <v>24</v>
      </c>
      <c r="I14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40" t="s">
        <v>1470</v>
      </c>
      <c r="K1440" t="s">
        <v>21</v>
      </c>
      <c r="L1440" s="1">
        <v>18871</v>
      </c>
      <c r="M1440" s="5">
        <f ca="1">DATEDIF(Feedback[[#This Row],[Date of Birth]],TODAY(),"Y")</f>
        <v>73</v>
      </c>
      <c r="N1440" t="s">
        <v>22</v>
      </c>
      <c r="O1440" t="s">
        <v>23</v>
      </c>
      <c r="P1440">
        <v>5</v>
      </c>
      <c r="Q1440">
        <v>9</v>
      </c>
      <c r="R1440" t="s">
        <v>25</v>
      </c>
      <c r="S1440" t="s">
        <v>25</v>
      </c>
      <c r="T1440" t="s">
        <v>25</v>
      </c>
      <c r="U1440" t="s">
        <v>25</v>
      </c>
      <c r="V1440" t="s">
        <v>26</v>
      </c>
      <c r="W1440" t="s">
        <v>26</v>
      </c>
      <c r="X1440" t="s">
        <v>26</v>
      </c>
      <c r="Y1440" t="s">
        <v>25</v>
      </c>
      <c r="Z1440" s="6">
        <f>VLOOKUP(Feedback[[#This Row],[Staff attitude]],Rating_Range[],2,0)</f>
        <v>4</v>
      </c>
      <c r="AA1440" s="6">
        <f>VLOOKUP(Feedback[[#This Row],[Check-in Process]],Rating_Range[],2,0)</f>
        <v>4</v>
      </c>
      <c r="AB1440" s="6">
        <f>VLOOKUP(Feedback[[#This Row],[Room service]],Rating_Range[],2,0)</f>
        <v>4</v>
      </c>
      <c r="AC1440" s="6">
        <f>VLOOKUP(Feedback[[#This Row],[Room cleanliness]],Rating_Range[],2,0)</f>
        <v>4</v>
      </c>
      <c r="AD1440" s="6">
        <f>VLOOKUP(Feedback[[#This Row],[Food quality]],Rating_Range[],2,0)</f>
        <v>1</v>
      </c>
      <c r="AE1440" s="6">
        <f>VLOOKUP(Feedback[[#This Row],[Variety of food]],Rating_Range[],2,0)</f>
        <v>1</v>
      </c>
      <c r="AF1440" s="6">
        <f>VLOOKUP(Feedback[[#This Row],[Broadband &amp; TV]],Rating_Range[],2,0)</f>
        <v>1</v>
      </c>
      <c r="AG1440" s="6">
        <f>VLOOKUP(Feedback[[#This Row],[Gym]],Rating_Range[],2,0)</f>
        <v>4</v>
      </c>
      <c r="AH1440" s="6">
        <f>AVERAGE(Feedback[[#This Row],[S.A]:[Gymm]])</f>
        <v>2.875</v>
      </c>
      <c r="AI1440" s="6">
        <f>AVERAGE(Feedback[[#This Row],[S.A]:[C-I-P]])</f>
        <v>4</v>
      </c>
      <c r="AJ1440" s="6">
        <f>AVERAGE(Feedback[[#This Row],[RM_S]:[RM_C]])</f>
        <v>4</v>
      </c>
      <c r="AK1440" s="6">
        <f>AVERAGE(Feedback[[#This Row],[F_Q]:[Var_Food]])</f>
        <v>1</v>
      </c>
      <c r="AL1440" s="6">
        <f>AVERAGE(Feedback[[#This Row],[B &amp; TV]:[Gymm]])</f>
        <v>2.5</v>
      </c>
    </row>
    <row r="1441" spans="1:38" x14ac:dyDescent="0.3">
      <c r="A1441">
        <v>1440</v>
      </c>
      <c r="B1441" s="1">
        <v>44280</v>
      </c>
      <c r="C1441" s="1">
        <v>44287</v>
      </c>
      <c r="D1441" s="5">
        <f>INT(YEAR(Feedback[[#This Row],[Checkin Date]]))</f>
        <v>2021</v>
      </c>
      <c r="E1441" s="5" t="s">
        <v>2017</v>
      </c>
      <c r="F1441" s="5" t="str">
        <f>TEXT(Feedback[[#This Row],[Checkin Date]],"dddd")</f>
        <v>Thursday</v>
      </c>
      <c r="G1441" s="5" t="str">
        <f>IF(OR(Feedback[[#This Row],[Checkin Day]]="Monday",Feedback[[#This Row],[Checkin Day]]="Tuesday",Feedback[[#This Row],[Checkin Day]]="Wednesday",Feedback[[#This Row],[Checkin Day]]="Thursday"),"Weekdays","Weekends")</f>
        <v>Weekdays</v>
      </c>
      <c r="H1441">
        <v>7</v>
      </c>
      <c r="I14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41" t="s">
        <v>1471</v>
      </c>
      <c r="K1441" t="s">
        <v>37</v>
      </c>
      <c r="L1441" s="1">
        <v>28947</v>
      </c>
      <c r="M1441" s="5">
        <f ca="1">DATEDIF(Feedback[[#This Row],[Date of Birth]],TODAY(),"Y")</f>
        <v>46</v>
      </c>
      <c r="N1441" t="s">
        <v>22</v>
      </c>
      <c r="O1441" t="s">
        <v>23</v>
      </c>
      <c r="P1441">
        <v>4</v>
      </c>
      <c r="Q1441">
        <v>4</v>
      </c>
      <c r="R1441" t="s">
        <v>26</v>
      </c>
      <c r="S1441" t="s">
        <v>27</v>
      </c>
      <c r="T1441" t="s">
        <v>24</v>
      </c>
      <c r="U1441" t="s">
        <v>27</v>
      </c>
      <c r="V1441" t="s">
        <v>27</v>
      </c>
      <c r="W1441" t="s">
        <v>26</v>
      </c>
      <c r="X1441" t="s">
        <v>25</v>
      </c>
      <c r="Y1441" t="s">
        <v>26</v>
      </c>
      <c r="Z1441" s="6">
        <f>VLOOKUP(Feedback[[#This Row],[Staff attitude]],Rating_Range[],2,0)</f>
        <v>1</v>
      </c>
      <c r="AA1441" s="6">
        <f>VLOOKUP(Feedback[[#This Row],[Check-in Process]],Rating_Range[],2,0)</f>
        <v>2</v>
      </c>
      <c r="AB1441" s="6">
        <f>VLOOKUP(Feedback[[#This Row],[Room service]],Rating_Range[],2,0)</f>
        <v>3</v>
      </c>
      <c r="AC1441" s="6">
        <f>VLOOKUP(Feedback[[#This Row],[Room cleanliness]],Rating_Range[],2,0)</f>
        <v>2</v>
      </c>
      <c r="AD1441" s="6">
        <f>VLOOKUP(Feedback[[#This Row],[Food quality]],Rating_Range[],2,0)</f>
        <v>2</v>
      </c>
      <c r="AE1441" s="6">
        <f>VLOOKUP(Feedback[[#This Row],[Variety of food]],Rating_Range[],2,0)</f>
        <v>1</v>
      </c>
      <c r="AF1441" s="6">
        <f>VLOOKUP(Feedback[[#This Row],[Broadband &amp; TV]],Rating_Range[],2,0)</f>
        <v>4</v>
      </c>
      <c r="AG1441" s="6">
        <f>VLOOKUP(Feedback[[#This Row],[Gym]],Rating_Range[],2,0)</f>
        <v>1</v>
      </c>
      <c r="AH1441" s="6">
        <f>AVERAGE(Feedback[[#This Row],[S.A]:[Gymm]])</f>
        <v>2</v>
      </c>
      <c r="AI1441" s="6">
        <f>AVERAGE(Feedback[[#This Row],[S.A]:[C-I-P]])</f>
        <v>1.5</v>
      </c>
      <c r="AJ1441" s="6">
        <f>AVERAGE(Feedback[[#This Row],[RM_S]:[RM_C]])</f>
        <v>2.5</v>
      </c>
      <c r="AK1441" s="6">
        <f>AVERAGE(Feedback[[#This Row],[F_Q]:[Var_Food]])</f>
        <v>1.5</v>
      </c>
      <c r="AL1441" s="6">
        <f>AVERAGE(Feedback[[#This Row],[B &amp; TV]:[Gymm]])</f>
        <v>2.5</v>
      </c>
    </row>
    <row r="1442" spans="1:38" x14ac:dyDescent="0.3">
      <c r="A1442">
        <v>1441</v>
      </c>
      <c r="B1442" s="1">
        <v>44350</v>
      </c>
      <c r="C1442" s="1">
        <v>44366</v>
      </c>
      <c r="D1442" s="5">
        <f>INT(YEAR(Feedback[[#This Row],[Checkin Date]]))</f>
        <v>2021</v>
      </c>
      <c r="E1442" s="5" t="s">
        <v>2009</v>
      </c>
      <c r="F1442" s="5" t="str">
        <f>TEXT(Feedback[[#This Row],[Checkin Date]],"dddd")</f>
        <v>Thursday</v>
      </c>
      <c r="G1442" s="5" t="str">
        <f>IF(OR(Feedback[[#This Row],[Checkin Day]]="Monday",Feedback[[#This Row],[Checkin Day]]="Tuesday",Feedback[[#This Row],[Checkin Day]]="Wednesday",Feedback[[#This Row],[Checkin Day]]="Thursday"),"Weekdays","Weekends")</f>
        <v>Weekdays</v>
      </c>
      <c r="H1442">
        <v>16</v>
      </c>
      <c r="I14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42" t="s">
        <v>1472</v>
      </c>
      <c r="K1442" t="s">
        <v>21</v>
      </c>
      <c r="L1442" s="1">
        <v>19115</v>
      </c>
      <c r="M1442" s="5">
        <f ca="1">DATEDIF(Feedback[[#This Row],[Date of Birth]],TODAY(),"Y")</f>
        <v>73</v>
      </c>
      <c r="N1442" t="s">
        <v>31</v>
      </c>
      <c r="O1442" t="s">
        <v>1990</v>
      </c>
      <c r="P1442">
        <v>4</v>
      </c>
      <c r="Q1442">
        <v>5</v>
      </c>
      <c r="R1442" t="s">
        <v>25</v>
      </c>
      <c r="S1442" t="s">
        <v>24</v>
      </c>
      <c r="T1442" t="s">
        <v>25</v>
      </c>
      <c r="U1442" t="s">
        <v>24</v>
      </c>
      <c r="V1442" t="s">
        <v>27</v>
      </c>
      <c r="W1442" t="s">
        <v>26</v>
      </c>
      <c r="X1442" t="s">
        <v>25</v>
      </c>
      <c r="Y1442" t="s">
        <v>26</v>
      </c>
      <c r="Z1442" s="6">
        <f>VLOOKUP(Feedback[[#This Row],[Staff attitude]],Rating_Range[],2,0)</f>
        <v>4</v>
      </c>
      <c r="AA1442" s="6">
        <f>VLOOKUP(Feedback[[#This Row],[Check-in Process]],Rating_Range[],2,0)</f>
        <v>3</v>
      </c>
      <c r="AB1442" s="6">
        <f>VLOOKUP(Feedback[[#This Row],[Room service]],Rating_Range[],2,0)</f>
        <v>4</v>
      </c>
      <c r="AC1442" s="6">
        <f>VLOOKUP(Feedback[[#This Row],[Room cleanliness]],Rating_Range[],2,0)</f>
        <v>3</v>
      </c>
      <c r="AD1442" s="6">
        <f>VLOOKUP(Feedback[[#This Row],[Food quality]],Rating_Range[],2,0)</f>
        <v>2</v>
      </c>
      <c r="AE1442" s="6">
        <f>VLOOKUP(Feedback[[#This Row],[Variety of food]],Rating_Range[],2,0)</f>
        <v>1</v>
      </c>
      <c r="AF1442" s="6">
        <f>VLOOKUP(Feedback[[#This Row],[Broadband &amp; TV]],Rating_Range[],2,0)</f>
        <v>4</v>
      </c>
      <c r="AG1442" s="6">
        <f>VLOOKUP(Feedback[[#This Row],[Gym]],Rating_Range[],2,0)</f>
        <v>1</v>
      </c>
      <c r="AH1442" s="6">
        <f>AVERAGE(Feedback[[#This Row],[S.A]:[Gymm]])</f>
        <v>2.75</v>
      </c>
      <c r="AI1442" s="6">
        <f>AVERAGE(Feedback[[#This Row],[S.A]:[C-I-P]])</f>
        <v>3.5</v>
      </c>
      <c r="AJ1442" s="6">
        <f>AVERAGE(Feedback[[#This Row],[RM_S]:[RM_C]])</f>
        <v>3.5</v>
      </c>
      <c r="AK1442" s="6">
        <f>AVERAGE(Feedback[[#This Row],[F_Q]:[Var_Food]])</f>
        <v>1.5</v>
      </c>
      <c r="AL1442" s="6">
        <f>AVERAGE(Feedback[[#This Row],[B &amp; TV]:[Gymm]])</f>
        <v>2.5</v>
      </c>
    </row>
    <row r="1443" spans="1:38" x14ac:dyDescent="0.3">
      <c r="A1443">
        <v>1442</v>
      </c>
      <c r="B1443" s="1">
        <v>44063</v>
      </c>
      <c r="C1443" s="1">
        <v>44064</v>
      </c>
      <c r="D1443" s="5">
        <f>INT(YEAR(Feedback[[#This Row],[Checkin Date]]))</f>
        <v>2020</v>
      </c>
      <c r="E1443" s="5" t="s">
        <v>2012</v>
      </c>
      <c r="F1443" s="5" t="str">
        <f>TEXT(Feedback[[#This Row],[Checkin Date]],"dddd")</f>
        <v>Thursday</v>
      </c>
      <c r="G1443" s="5" t="str">
        <f>IF(OR(Feedback[[#This Row],[Checkin Day]]="Monday",Feedback[[#This Row],[Checkin Day]]="Tuesday",Feedback[[#This Row],[Checkin Day]]="Wednesday",Feedback[[#This Row],[Checkin Day]]="Thursday"),"Weekdays","Weekends")</f>
        <v>Weekdays</v>
      </c>
      <c r="H1443">
        <v>1</v>
      </c>
      <c r="I14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43" t="s">
        <v>1473</v>
      </c>
      <c r="K1443" t="s">
        <v>21</v>
      </c>
      <c r="L1443" s="1">
        <v>35391</v>
      </c>
      <c r="M1443" s="5">
        <f ca="1">DATEDIF(Feedback[[#This Row],[Date of Birth]],TODAY(),"Y")</f>
        <v>28</v>
      </c>
      <c r="N1443" t="s">
        <v>35</v>
      </c>
      <c r="O1443" t="s">
        <v>1991</v>
      </c>
      <c r="P1443">
        <v>5</v>
      </c>
      <c r="Q1443">
        <v>9</v>
      </c>
      <c r="R1443" t="s">
        <v>24</v>
      </c>
      <c r="S1443" t="s">
        <v>28</v>
      </c>
      <c r="T1443" t="s">
        <v>24</v>
      </c>
      <c r="U1443" t="s">
        <v>24</v>
      </c>
      <c r="V1443" t="s">
        <v>27</v>
      </c>
      <c r="W1443" t="s">
        <v>27</v>
      </c>
      <c r="X1443" t="s">
        <v>25</v>
      </c>
      <c r="Y1443" t="s">
        <v>24</v>
      </c>
      <c r="Z1443" s="6">
        <f>VLOOKUP(Feedback[[#This Row],[Staff attitude]],Rating_Range[],2,0)</f>
        <v>3</v>
      </c>
      <c r="AA1443" s="6">
        <f>VLOOKUP(Feedback[[#This Row],[Check-in Process]],Rating_Range[],2,0)</f>
        <v>5</v>
      </c>
      <c r="AB1443" s="6">
        <f>VLOOKUP(Feedback[[#This Row],[Room service]],Rating_Range[],2,0)</f>
        <v>3</v>
      </c>
      <c r="AC1443" s="6">
        <f>VLOOKUP(Feedback[[#This Row],[Room cleanliness]],Rating_Range[],2,0)</f>
        <v>3</v>
      </c>
      <c r="AD1443" s="6">
        <f>VLOOKUP(Feedback[[#This Row],[Food quality]],Rating_Range[],2,0)</f>
        <v>2</v>
      </c>
      <c r="AE1443" s="6">
        <f>VLOOKUP(Feedback[[#This Row],[Variety of food]],Rating_Range[],2,0)</f>
        <v>2</v>
      </c>
      <c r="AF1443" s="6">
        <f>VLOOKUP(Feedback[[#This Row],[Broadband &amp; TV]],Rating_Range[],2,0)</f>
        <v>4</v>
      </c>
      <c r="AG1443" s="6">
        <f>VLOOKUP(Feedback[[#This Row],[Gym]],Rating_Range[],2,0)</f>
        <v>3</v>
      </c>
      <c r="AH1443" s="6">
        <f>AVERAGE(Feedback[[#This Row],[S.A]:[Gymm]])</f>
        <v>3.125</v>
      </c>
      <c r="AI1443" s="6">
        <f>AVERAGE(Feedback[[#This Row],[S.A]:[C-I-P]])</f>
        <v>4</v>
      </c>
      <c r="AJ1443" s="6">
        <f>AVERAGE(Feedback[[#This Row],[RM_S]:[RM_C]])</f>
        <v>3</v>
      </c>
      <c r="AK1443" s="6">
        <f>AVERAGE(Feedback[[#This Row],[F_Q]:[Var_Food]])</f>
        <v>2</v>
      </c>
      <c r="AL1443" s="6">
        <f>AVERAGE(Feedback[[#This Row],[B &amp; TV]:[Gymm]])</f>
        <v>3.5</v>
      </c>
    </row>
    <row r="1444" spans="1:38" x14ac:dyDescent="0.3">
      <c r="A1444">
        <v>1443</v>
      </c>
      <c r="B1444" s="1">
        <v>44804</v>
      </c>
      <c r="C1444" s="1">
        <v>44808</v>
      </c>
      <c r="D1444" s="5">
        <f>INT(YEAR(Feedback[[#This Row],[Checkin Date]]))</f>
        <v>2022</v>
      </c>
      <c r="E1444" s="5" t="s">
        <v>2012</v>
      </c>
      <c r="F1444" s="5" t="str">
        <f>TEXT(Feedback[[#This Row],[Checkin Date]],"dddd")</f>
        <v>Wednesday</v>
      </c>
      <c r="G1444" s="5" t="str">
        <f>IF(OR(Feedback[[#This Row],[Checkin Day]]="Monday",Feedback[[#This Row],[Checkin Day]]="Tuesday",Feedback[[#This Row],[Checkin Day]]="Wednesday",Feedback[[#This Row],[Checkin Day]]="Thursday"),"Weekdays","Weekends")</f>
        <v>Weekdays</v>
      </c>
      <c r="H1444">
        <v>4</v>
      </c>
      <c r="I14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44" t="s">
        <v>1474</v>
      </c>
      <c r="K1444" t="s">
        <v>37</v>
      </c>
      <c r="L1444" s="1">
        <v>32725</v>
      </c>
      <c r="M1444" s="5">
        <f ca="1">DATEDIF(Feedback[[#This Row],[Date of Birth]],TODAY(),"Y")</f>
        <v>35</v>
      </c>
      <c r="N1444" t="s">
        <v>31</v>
      </c>
      <c r="O1444" t="s">
        <v>1992</v>
      </c>
      <c r="P1444">
        <v>5</v>
      </c>
      <c r="Q1444">
        <v>10</v>
      </c>
      <c r="R1444" t="s">
        <v>25</v>
      </c>
      <c r="S1444" t="s">
        <v>25</v>
      </c>
      <c r="T1444" t="s">
        <v>25</v>
      </c>
      <c r="U1444" t="s">
        <v>24</v>
      </c>
      <c r="V1444" t="s">
        <v>27</v>
      </c>
      <c r="W1444" t="s">
        <v>26</v>
      </c>
      <c r="X1444" t="s">
        <v>27</v>
      </c>
      <c r="Y1444" t="s">
        <v>28</v>
      </c>
      <c r="Z1444" s="6">
        <f>VLOOKUP(Feedback[[#This Row],[Staff attitude]],Rating_Range[],2,0)</f>
        <v>4</v>
      </c>
      <c r="AA1444" s="6">
        <f>VLOOKUP(Feedback[[#This Row],[Check-in Process]],Rating_Range[],2,0)</f>
        <v>4</v>
      </c>
      <c r="AB1444" s="6">
        <f>VLOOKUP(Feedback[[#This Row],[Room service]],Rating_Range[],2,0)</f>
        <v>4</v>
      </c>
      <c r="AC1444" s="6">
        <f>VLOOKUP(Feedback[[#This Row],[Room cleanliness]],Rating_Range[],2,0)</f>
        <v>3</v>
      </c>
      <c r="AD1444" s="6">
        <f>VLOOKUP(Feedback[[#This Row],[Food quality]],Rating_Range[],2,0)</f>
        <v>2</v>
      </c>
      <c r="AE1444" s="6">
        <f>VLOOKUP(Feedback[[#This Row],[Variety of food]],Rating_Range[],2,0)</f>
        <v>1</v>
      </c>
      <c r="AF1444" s="6">
        <f>VLOOKUP(Feedback[[#This Row],[Broadband &amp; TV]],Rating_Range[],2,0)</f>
        <v>2</v>
      </c>
      <c r="AG1444" s="6">
        <f>VLOOKUP(Feedback[[#This Row],[Gym]],Rating_Range[],2,0)</f>
        <v>5</v>
      </c>
      <c r="AH1444" s="6">
        <f>AVERAGE(Feedback[[#This Row],[S.A]:[Gymm]])</f>
        <v>3.125</v>
      </c>
      <c r="AI1444" s="6">
        <f>AVERAGE(Feedback[[#This Row],[S.A]:[C-I-P]])</f>
        <v>4</v>
      </c>
      <c r="AJ1444" s="6">
        <f>AVERAGE(Feedback[[#This Row],[RM_S]:[RM_C]])</f>
        <v>3.5</v>
      </c>
      <c r="AK1444" s="6">
        <f>AVERAGE(Feedback[[#This Row],[F_Q]:[Var_Food]])</f>
        <v>1.5</v>
      </c>
      <c r="AL1444" s="6">
        <f>AVERAGE(Feedback[[#This Row],[B &amp; TV]:[Gymm]])</f>
        <v>3.5</v>
      </c>
    </row>
    <row r="1445" spans="1:38" x14ac:dyDescent="0.3">
      <c r="A1445">
        <v>1444</v>
      </c>
      <c r="B1445" s="1">
        <v>44280</v>
      </c>
      <c r="C1445" s="1">
        <v>44310</v>
      </c>
      <c r="D1445" s="5">
        <f>INT(YEAR(Feedback[[#This Row],[Checkin Date]]))</f>
        <v>2021</v>
      </c>
      <c r="E1445" s="5" t="s">
        <v>2017</v>
      </c>
      <c r="F1445" s="5" t="str">
        <f>TEXT(Feedback[[#This Row],[Checkin Date]],"dddd")</f>
        <v>Thursday</v>
      </c>
      <c r="G1445" s="5" t="str">
        <f>IF(OR(Feedback[[#This Row],[Checkin Day]]="Monday",Feedback[[#This Row],[Checkin Day]]="Tuesday",Feedback[[#This Row],[Checkin Day]]="Wednesday",Feedback[[#This Row],[Checkin Day]]="Thursday"),"Weekdays","Weekends")</f>
        <v>Weekdays</v>
      </c>
      <c r="H1445">
        <v>30</v>
      </c>
      <c r="I14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45" t="s">
        <v>1475</v>
      </c>
      <c r="K1445" t="s">
        <v>21</v>
      </c>
      <c r="L1445" s="1">
        <v>25950</v>
      </c>
      <c r="M1445" s="5">
        <f ca="1">DATEDIF(Feedback[[#This Row],[Date of Birth]],TODAY(),"Y")</f>
        <v>54</v>
      </c>
      <c r="N1445" t="s">
        <v>35</v>
      </c>
      <c r="O1445" t="s">
        <v>1995</v>
      </c>
      <c r="P1445">
        <v>4</v>
      </c>
      <c r="Q1445">
        <v>8</v>
      </c>
      <c r="R1445" t="s">
        <v>26</v>
      </c>
      <c r="S1445" t="s">
        <v>27</v>
      </c>
      <c r="T1445" t="s">
        <v>24</v>
      </c>
      <c r="U1445" t="s">
        <v>27</v>
      </c>
      <c r="V1445" t="s">
        <v>25</v>
      </c>
      <c r="W1445" t="s">
        <v>26</v>
      </c>
      <c r="X1445" t="s">
        <v>25</v>
      </c>
      <c r="Y1445" t="s">
        <v>25</v>
      </c>
      <c r="Z1445" s="6">
        <f>VLOOKUP(Feedback[[#This Row],[Staff attitude]],Rating_Range[],2,0)</f>
        <v>1</v>
      </c>
      <c r="AA1445" s="6">
        <f>VLOOKUP(Feedback[[#This Row],[Check-in Process]],Rating_Range[],2,0)</f>
        <v>2</v>
      </c>
      <c r="AB1445" s="6">
        <f>VLOOKUP(Feedback[[#This Row],[Room service]],Rating_Range[],2,0)</f>
        <v>3</v>
      </c>
      <c r="AC1445" s="6">
        <f>VLOOKUP(Feedback[[#This Row],[Room cleanliness]],Rating_Range[],2,0)</f>
        <v>2</v>
      </c>
      <c r="AD1445" s="6">
        <f>VLOOKUP(Feedback[[#This Row],[Food quality]],Rating_Range[],2,0)</f>
        <v>4</v>
      </c>
      <c r="AE1445" s="6">
        <f>VLOOKUP(Feedback[[#This Row],[Variety of food]],Rating_Range[],2,0)</f>
        <v>1</v>
      </c>
      <c r="AF1445" s="6">
        <f>VLOOKUP(Feedback[[#This Row],[Broadband &amp; TV]],Rating_Range[],2,0)</f>
        <v>4</v>
      </c>
      <c r="AG1445" s="6">
        <f>VLOOKUP(Feedback[[#This Row],[Gym]],Rating_Range[],2,0)</f>
        <v>4</v>
      </c>
      <c r="AH1445" s="6">
        <f>AVERAGE(Feedback[[#This Row],[S.A]:[Gymm]])</f>
        <v>2.625</v>
      </c>
      <c r="AI1445" s="6">
        <f>AVERAGE(Feedback[[#This Row],[S.A]:[C-I-P]])</f>
        <v>1.5</v>
      </c>
      <c r="AJ1445" s="6">
        <f>AVERAGE(Feedback[[#This Row],[RM_S]:[RM_C]])</f>
        <v>2.5</v>
      </c>
      <c r="AK1445" s="6">
        <f>AVERAGE(Feedback[[#This Row],[F_Q]:[Var_Food]])</f>
        <v>2.5</v>
      </c>
      <c r="AL1445" s="6">
        <f>AVERAGE(Feedback[[#This Row],[B &amp; TV]:[Gymm]])</f>
        <v>4</v>
      </c>
    </row>
    <row r="1446" spans="1:38" x14ac:dyDescent="0.3">
      <c r="A1446">
        <v>1445</v>
      </c>
      <c r="B1446" s="1">
        <v>43997</v>
      </c>
      <c r="C1446" s="1">
        <v>44016</v>
      </c>
      <c r="D1446" s="5">
        <f>INT(YEAR(Feedback[[#This Row],[Checkin Date]]))</f>
        <v>2020</v>
      </c>
      <c r="E1446" s="5" t="s">
        <v>2009</v>
      </c>
      <c r="F1446" s="5" t="str">
        <f>TEXT(Feedback[[#This Row],[Checkin Date]],"dddd")</f>
        <v>Monday</v>
      </c>
      <c r="G1446" s="5" t="str">
        <f>IF(OR(Feedback[[#This Row],[Checkin Day]]="Monday",Feedback[[#This Row],[Checkin Day]]="Tuesday",Feedback[[#This Row],[Checkin Day]]="Wednesday",Feedback[[#This Row],[Checkin Day]]="Thursday"),"Weekdays","Weekends")</f>
        <v>Weekdays</v>
      </c>
      <c r="H1446">
        <v>19</v>
      </c>
      <c r="I14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46" t="s">
        <v>1476</v>
      </c>
      <c r="K1446" t="s">
        <v>21</v>
      </c>
      <c r="L1446" s="1">
        <v>38059</v>
      </c>
      <c r="M1446" s="5">
        <f ca="1">DATEDIF(Feedback[[#This Row],[Date of Birth]],TODAY(),"Y")</f>
        <v>21</v>
      </c>
      <c r="N1446" t="s">
        <v>35</v>
      </c>
      <c r="O1446" t="s">
        <v>1995</v>
      </c>
      <c r="P1446">
        <v>5</v>
      </c>
      <c r="Q1446">
        <v>9</v>
      </c>
      <c r="R1446" t="s">
        <v>28</v>
      </c>
      <c r="S1446" t="s">
        <v>24</v>
      </c>
      <c r="T1446" t="s">
        <v>25</v>
      </c>
      <c r="U1446" t="s">
        <v>24</v>
      </c>
      <c r="V1446" t="s">
        <v>28</v>
      </c>
      <c r="W1446" t="s">
        <v>26</v>
      </c>
      <c r="X1446" t="s">
        <v>28</v>
      </c>
      <c r="Y1446" t="s">
        <v>28</v>
      </c>
      <c r="Z1446" s="6">
        <f>VLOOKUP(Feedback[[#This Row],[Staff attitude]],Rating_Range[],2,0)</f>
        <v>5</v>
      </c>
      <c r="AA1446" s="6">
        <f>VLOOKUP(Feedback[[#This Row],[Check-in Process]],Rating_Range[],2,0)</f>
        <v>3</v>
      </c>
      <c r="AB1446" s="6">
        <f>VLOOKUP(Feedback[[#This Row],[Room service]],Rating_Range[],2,0)</f>
        <v>4</v>
      </c>
      <c r="AC1446" s="6">
        <f>VLOOKUP(Feedback[[#This Row],[Room cleanliness]],Rating_Range[],2,0)</f>
        <v>3</v>
      </c>
      <c r="AD1446" s="6">
        <f>VLOOKUP(Feedback[[#This Row],[Food quality]],Rating_Range[],2,0)</f>
        <v>5</v>
      </c>
      <c r="AE1446" s="6">
        <f>VLOOKUP(Feedback[[#This Row],[Variety of food]],Rating_Range[],2,0)</f>
        <v>1</v>
      </c>
      <c r="AF1446" s="6">
        <f>VLOOKUP(Feedback[[#This Row],[Broadband &amp; TV]],Rating_Range[],2,0)</f>
        <v>5</v>
      </c>
      <c r="AG1446" s="6">
        <f>VLOOKUP(Feedback[[#This Row],[Gym]],Rating_Range[],2,0)</f>
        <v>5</v>
      </c>
      <c r="AH1446" s="6">
        <f>AVERAGE(Feedback[[#This Row],[S.A]:[Gymm]])</f>
        <v>3.875</v>
      </c>
      <c r="AI1446" s="6">
        <f>AVERAGE(Feedback[[#This Row],[S.A]:[C-I-P]])</f>
        <v>4</v>
      </c>
      <c r="AJ1446" s="6">
        <f>AVERAGE(Feedback[[#This Row],[RM_S]:[RM_C]])</f>
        <v>3.5</v>
      </c>
      <c r="AK1446" s="6">
        <f>AVERAGE(Feedback[[#This Row],[F_Q]:[Var_Food]])</f>
        <v>3</v>
      </c>
      <c r="AL1446" s="6">
        <f>AVERAGE(Feedback[[#This Row],[B &amp; TV]:[Gymm]])</f>
        <v>5</v>
      </c>
    </row>
    <row r="1447" spans="1:38" x14ac:dyDescent="0.3">
      <c r="A1447">
        <v>1446</v>
      </c>
      <c r="B1447" s="1">
        <v>44371</v>
      </c>
      <c r="C1447" s="1">
        <v>44374</v>
      </c>
      <c r="D1447" s="5">
        <f>INT(YEAR(Feedback[[#This Row],[Checkin Date]]))</f>
        <v>2021</v>
      </c>
      <c r="E1447" s="5" t="s">
        <v>2009</v>
      </c>
      <c r="F1447" s="5" t="str">
        <f>TEXT(Feedback[[#This Row],[Checkin Date]],"dddd")</f>
        <v>Thursday</v>
      </c>
      <c r="G1447" s="5" t="str">
        <f>IF(OR(Feedback[[#This Row],[Checkin Day]]="Monday",Feedback[[#This Row],[Checkin Day]]="Tuesday",Feedback[[#This Row],[Checkin Day]]="Wednesday",Feedback[[#This Row],[Checkin Day]]="Thursday"),"Weekdays","Weekends")</f>
        <v>Weekdays</v>
      </c>
      <c r="H1447">
        <v>3</v>
      </c>
      <c r="I14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47" t="s">
        <v>1477</v>
      </c>
      <c r="K1447" t="s">
        <v>37</v>
      </c>
      <c r="L1447" s="1">
        <v>29428</v>
      </c>
      <c r="M1447" s="5">
        <f ca="1">DATEDIF(Feedback[[#This Row],[Date of Birth]],TODAY(),"Y")</f>
        <v>44</v>
      </c>
      <c r="N1447" t="s">
        <v>31</v>
      </c>
      <c r="O1447" t="s">
        <v>1993</v>
      </c>
      <c r="P1447">
        <v>3</v>
      </c>
      <c r="Q1447">
        <v>8</v>
      </c>
      <c r="R1447" t="s">
        <v>28</v>
      </c>
      <c r="S1447" t="s">
        <v>25</v>
      </c>
      <c r="T1447" t="s">
        <v>24</v>
      </c>
      <c r="U1447" t="s">
        <v>25</v>
      </c>
      <c r="V1447" t="s">
        <v>25</v>
      </c>
      <c r="W1447" t="s">
        <v>26</v>
      </c>
      <c r="X1447" t="s">
        <v>24</v>
      </c>
      <c r="Y1447" t="s">
        <v>28</v>
      </c>
      <c r="Z1447" s="6">
        <f>VLOOKUP(Feedback[[#This Row],[Staff attitude]],Rating_Range[],2,0)</f>
        <v>5</v>
      </c>
      <c r="AA1447" s="6">
        <f>VLOOKUP(Feedback[[#This Row],[Check-in Process]],Rating_Range[],2,0)</f>
        <v>4</v>
      </c>
      <c r="AB1447" s="6">
        <f>VLOOKUP(Feedback[[#This Row],[Room service]],Rating_Range[],2,0)</f>
        <v>3</v>
      </c>
      <c r="AC1447" s="6">
        <f>VLOOKUP(Feedback[[#This Row],[Room cleanliness]],Rating_Range[],2,0)</f>
        <v>4</v>
      </c>
      <c r="AD1447" s="6">
        <f>VLOOKUP(Feedback[[#This Row],[Food quality]],Rating_Range[],2,0)</f>
        <v>4</v>
      </c>
      <c r="AE1447" s="6">
        <f>VLOOKUP(Feedback[[#This Row],[Variety of food]],Rating_Range[],2,0)</f>
        <v>1</v>
      </c>
      <c r="AF1447" s="6">
        <f>VLOOKUP(Feedback[[#This Row],[Broadband &amp; TV]],Rating_Range[],2,0)</f>
        <v>3</v>
      </c>
      <c r="AG1447" s="6">
        <f>VLOOKUP(Feedback[[#This Row],[Gym]],Rating_Range[],2,0)</f>
        <v>5</v>
      </c>
      <c r="AH1447" s="6">
        <f>AVERAGE(Feedback[[#This Row],[S.A]:[Gymm]])</f>
        <v>3.625</v>
      </c>
      <c r="AI1447" s="6">
        <f>AVERAGE(Feedback[[#This Row],[S.A]:[C-I-P]])</f>
        <v>4.5</v>
      </c>
      <c r="AJ1447" s="6">
        <f>AVERAGE(Feedback[[#This Row],[RM_S]:[RM_C]])</f>
        <v>3.5</v>
      </c>
      <c r="AK1447" s="6">
        <f>AVERAGE(Feedback[[#This Row],[F_Q]:[Var_Food]])</f>
        <v>2.5</v>
      </c>
      <c r="AL1447" s="6">
        <f>AVERAGE(Feedback[[#This Row],[B &amp; TV]:[Gymm]])</f>
        <v>4</v>
      </c>
    </row>
    <row r="1448" spans="1:38" x14ac:dyDescent="0.3">
      <c r="A1448">
        <v>1447</v>
      </c>
      <c r="B1448" s="1">
        <v>44145</v>
      </c>
      <c r="C1448" s="1">
        <v>44167</v>
      </c>
      <c r="D1448" s="5">
        <f>INT(YEAR(Feedback[[#This Row],[Checkin Date]]))</f>
        <v>2020</v>
      </c>
      <c r="E1448" s="5" t="s">
        <v>2015</v>
      </c>
      <c r="F1448" s="5" t="str">
        <f>TEXT(Feedback[[#This Row],[Checkin Date]],"dddd")</f>
        <v>Tuesday</v>
      </c>
      <c r="G1448" s="5" t="str">
        <f>IF(OR(Feedback[[#This Row],[Checkin Day]]="Monday",Feedback[[#This Row],[Checkin Day]]="Tuesday",Feedback[[#This Row],[Checkin Day]]="Wednesday",Feedback[[#This Row],[Checkin Day]]="Thursday"),"Weekdays","Weekends")</f>
        <v>Weekdays</v>
      </c>
      <c r="H1448">
        <v>22</v>
      </c>
      <c r="I14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48" t="s">
        <v>1478</v>
      </c>
      <c r="K1448" t="s">
        <v>37</v>
      </c>
      <c r="L1448" s="1">
        <v>19106</v>
      </c>
      <c r="M1448" s="5">
        <f ca="1">DATEDIF(Feedback[[#This Row],[Date of Birth]],TODAY(),"Y")</f>
        <v>73</v>
      </c>
      <c r="N1448" t="s">
        <v>31</v>
      </c>
      <c r="O1448" t="s">
        <v>1995</v>
      </c>
      <c r="P1448">
        <v>2</v>
      </c>
      <c r="Q1448">
        <v>9</v>
      </c>
      <c r="R1448" t="s">
        <v>24</v>
      </c>
      <c r="S1448" t="s">
        <v>28</v>
      </c>
      <c r="T1448" t="s">
        <v>25</v>
      </c>
      <c r="U1448" t="s">
        <v>24</v>
      </c>
      <c r="V1448" t="s">
        <v>25</v>
      </c>
      <c r="W1448" t="s">
        <v>26</v>
      </c>
      <c r="X1448" t="s">
        <v>27</v>
      </c>
      <c r="Y1448" t="s">
        <v>25</v>
      </c>
      <c r="Z1448" s="6">
        <f>VLOOKUP(Feedback[[#This Row],[Staff attitude]],Rating_Range[],2,0)</f>
        <v>3</v>
      </c>
      <c r="AA1448" s="6">
        <f>VLOOKUP(Feedback[[#This Row],[Check-in Process]],Rating_Range[],2,0)</f>
        <v>5</v>
      </c>
      <c r="AB1448" s="6">
        <f>VLOOKUP(Feedback[[#This Row],[Room service]],Rating_Range[],2,0)</f>
        <v>4</v>
      </c>
      <c r="AC1448" s="6">
        <f>VLOOKUP(Feedback[[#This Row],[Room cleanliness]],Rating_Range[],2,0)</f>
        <v>3</v>
      </c>
      <c r="AD1448" s="6">
        <f>VLOOKUP(Feedback[[#This Row],[Food quality]],Rating_Range[],2,0)</f>
        <v>4</v>
      </c>
      <c r="AE1448" s="6">
        <f>VLOOKUP(Feedback[[#This Row],[Variety of food]],Rating_Range[],2,0)</f>
        <v>1</v>
      </c>
      <c r="AF1448" s="6">
        <f>VLOOKUP(Feedback[[#This Row],[Broadband &amp; TV]],Rating_Range[],2,0)</f>
        <v>2</v>
      </c>
      <c r="AG1448" s="6">
        <f>VLOOKUP(Feedback[[#This Row],[Gym]],Rating_Range[],2,0)</f>
        <v>4</v>
      </c>
      <c r="AH1448" s="6">
        <f>AVERAGE(Feedback[[#This Row],[S.A]:[Gymm]])</f>
        <v>3.25</v>
      </c>
      <c r="AI1448" s="6">
        <f>AVERAGE(Feedback[[#This Row],[S.A]:[C-I-P]])</f>
        <v>4</v>
      </c>
      <c r="AJ1448" s="6">
        <f>AVERAGE(Feedback[[#This Row],[RM_S]:[RM_C]])</f>
        <v>3.5</v>
      </c>
      <c r="AK1448" s="6">
        <f>AVERAGE(Feedback[[#This Row],[F_Q]:[Var_Food]])</f>
        <v>2.5</v>
      </c>
      <c r="AL1448" s="6">
        <f>AVERAGE(Feedback[[#This Row],[B &amp; TV]:[Gymm]])</f>
        <v>3</v>
      </c>
    </row>
    <row r="1449" spans="1:38" x14ac:dyDescent="0.3">
      <c r="A1449">
        <v>1448</v>
      </c>
      <c r="B1449" s="1">
        <v>44557</v>
      </c>
      <c r="C1449" s="1">
        <v>44561</v>
      </c>
      <c r="D1449" s="5">
        <f>INT(YEAR(Feedback[[#This Row],[Checkin Date]]))</f>
        <v>2021</v>
      </c>
      <c r="E1449" s="5" t="s">
        <v>2010</v>
      </c>
      <c r="F1449" s="5" t="str">
        <f>TEXT(Feedback[[#This Row],[Checkin Date]],"dddd")</f>
        <v>Monday</v>
      </c>
      <c r="G1449" s="5" t="str">
        <f>IF(OR(Feedback[[#This Row],[Checkin Day]]="Monday",Feedback[[#This Row],[Checkin Day]]="Tuesday",Feedback[[#This Row],[Checkin Day]]="Wednesday",Feedback[[#This Row],[Checkin Day]]="Thursday"),"Weekdays","Weekends")</f>
        <v>Weekdays</v>
      </c>
      <c r="H1449">
        <v>4</v>
      </c>
      <c r="I14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49" t="s">
        <v>1479</v>
      </c>
      <c r="K1449" t="s">
        <v>37</v>
      </c>
      <c r="L1449" s="1">
        <v>34039</v>
      </c>
      <c r="M1449" s="5">
        <f ca="1">DATEDIF(Feedback[[#This Row],[Date of Birth]],TODAY(),"Y")</f>
        <v>32</v>
      </c>
      <c r="N1449" t="s">
        <v>31</v>
      </c>
      <c r="O1449" t="s">
        <v>23</v>
      </c>
      <c r="P1449">
        <v>1</v>
      </c>
      <c r="Q1449">
        <v>8</v>
      </c>
      <c r="R1449" t="s">
        <v>25</v>
      </c>
      <c r="S1449" t="s">
        <v>25</v>
      </c>
      <c r="T1449" t="s">
        <v>28</v>
      </c>
      <c r="U1449" t="s">
        <v>26</v>
      </c>
      <c r="V1449" t="s">
        <v>25</v>
      </c>
      <c r="W1449" t="s">
        <v>26</v>
      </c>
      <c r="X1449" t="s">
        <v>28</v>
      </c>
      <c r="Y1449" t="s">
        <v>28</v>
      </c>
      <c r="Z1449" s="6">
        <f>VLOOKUP(Feedback[[#This Row],[Staff attitude]],Rating_Range[],2,0)</f>
        <v>4</v>
      </c>
      <c r="AA1449" s="6">
        <f>VLOOKUP(Feedback[[#This Row],[Check-in Process]],Rating_Range[],2,0)</f>
        <v>4</v>
      </c>
      <c r="AB1449" s="6">
        <f>VLOOKUP(Feedback[[#This Row],[Room service]],Rating_Range[],2,0)</f>
        <v>5</v>
      </c>
      <c r="AC1449" s="6">
        <f>VLOOKUP(Feedback[[#This Row],[Room cleanliness]],Rating_Range[],2,0)</f>
        <v>1</v>
      </c>
      <c r="AD1449" s="6">
        <f>VLOOKUP(Feedback[[#This Row],[Food quality]],Rating_Range[],2,0)</f>
        <v>4</v>
      </c>
      <c r="AE1449" s="6">
        <f>VLOOKUP(Feedback[[#This Row],[Variety of food]],Rating_Range[],2,0)</f>
        <v>1</v>
      </c>
      <c r="AF1449" s="6">
        <f>VLOOKUP(Feedback[[#This Row],[Broadband &amp; TV]],Rating_Range[],2,0)</f>
        <v>5</v>
      </c>
      <c r="AG1449" s="6">
        <f>VLOOKUP(Feedback[[#This Row],[Gym]],Rating_Range[],2,0)</f>
        <v>5</v>
      </c>
      <c r="AH1449" s="6">
        <f>AVERAGE(Feedback[[#This Row],[S.A]:[Gymm]])</f>
        <v>3.625</v>
      </c>
      <c r="AI1449" s="6">
        <f>AVERAGE(Feedback[[#This Row],[S.A]:[C-I-P]])</f>
        <v>4</v>
      </c>
      <c r="AJ1449" s="6">
        <f>AVERAGE(Feedback[[#This Row],[RM_S]:[RM_C]])</f>
        <v>3</v>
      </c>
      <c r="AK1449" s="6">
        <f>AVERAGE(Feedback[[#This Row],[F_Q]:[Var_Food]])</f>
        <v>2.5</v>
      </c>
      <c r="AL1449" s="6">
        <f>AVERAGE(Feedback[[#This Row],[B &amp; TV]:[Gymm]])</f>
        <v>5</v>
      </c>
    </row>
    <row r="1450" spans="1:38" x14ac:dyDescent="0.3">
      <c r="A1450">
        <v>1449</v>
      </c>
      <c r="B1450" s="1">
        <v>44839</v>
      </c>
      <c r="C1450" s="1">
        <v>44867</v>
      </c>
      <c r="D1450" s="5">
        <f>INT(YEAR(Feedback[[#This Row],[Checkin Date]]))</f>
        <v>2022</v>
      </c>
      <c r="E1450" s="5" t="s">
        <v>2013</v>
      </c>
      <c r="F1450" s="5" t="str">
        <f>TEXT(Feedback[[#This Row],[Checkin Date]],"dddd")</f>
        <v>Wednesday</v>
      </c>
      <c r="G1450" s="5" t="str">
        <f>IF(OR(Feedback[[#This Row],[Checkin Day]]="Monday",Feedback[[#This Row],[Checkin Day]]="Tuesday",Feedback[[#This Row],[Checkin Day]]="Wednesday",Feedback[[#This Row],[Checkin Day]]="Thursday"),"Weekdays","Weekends")</f>
        <v>Weekdays</v>
      </c>
      <c r="H1450">
        <v>28</v>
      </c>
      <c r="I14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50" t="s">
        <v>1480</v>
      </c>
      <c r="K1450" t="s">
        <v>21</v>
      </c>
      <c r="L1450" s="1">
        <v>23213</v>
      </c>
      <c r="M1450" s="5">
        <f ca="1">DATEDIF(Feedback[[#This Row],[Date of Birth]],TODAY(),"Y")</f>
        <v>61</v>
      </c>
      <c r="N1450" t="s">
        <v>22</v>
      </c>
      <c r="O1450" t="s">
        <v>23</v>
      </c>
      <c r="P1450">
        <v>3</v>
      </c>
      <c r="Q1450">
        <v>6</v>
      </c>
      <c r="R1450" t="s">
        <v>24</v>
      </c>
      <c r="S1450" t="s">
        <v>26</v>
      </c>
      <c r="T1450" t="s">
        <v>26</v>
      </c>
      <c r="U1450" t="s">
        <v>27</v>
      </c>
      <c r="V1450" t="s">
        <v>27</v>
      </c>
      <c r="W1450" t="s">
        <v>27</v>
      </c>
      <c r="X1450" t="s">
        <v>28</v>
      </c>
      <c r="Y1450" t="s">
        <v>28</v>
      </c>
      <c r="Z1450" s="6">
        <f>VLOOKUP(Feedback[[#This Row],[Staff attitude]],Rating_Range[],2,0)</f>
        <v>3</v>
      </c>
      <c r="AA1450" s="6">
        <f>VLOOKUP(Feedback[[#This Row],[Check-in Process]],Rating_Range[],2,0)</f>
        <v>1</v>
      </c>
      <c r="AB1450" s="6">
        <f>VLOOKUP(Feedback[[#This Row],[Room service]],Rating_Range[],2,0)</f>
        <v>1</v>
      </c>
      <c r="AC1450" s="6">
        <f>VLOOKUP(Feedback[[#This Row],[Room cleanliness]],Rating_Range[],2,0)</f>
        <v>2</v>
      </c>
      <c r="AD1450" s="6">
        <f>VLOOKUP(Feedback[[#This Row],[Food quality]],Rating_Range[],2,0)</f>
        <v>2</v>
      </c>
      <c r="AE1450" s="6">
        <f>VLOOKUP(Feedback[[#This Row],[Variety of food]],Rating_Range[],2,0)</f>
        <v>2</v>
      </c>
      <c r="AF1450" s="6">
        <f>VLOOKUP(Feedback[[#This Row],[Broadband &amp; TV]],Rating_Range[],2,0)</f>
        <v>5</v>
      </c>
      <c r="AG1450" s="6">
        <f>VLOOKUP(Feedback[[#This Row],[Gym]],Rating_Range[],2,0)</f>
        <v>5</v>
      </c>
      <c r="AH1450" s="6">
        <f>AVERAGE(Feedback[[#This Row],[S.A]:[Gymm]])</f>
        <v>2.625</v>
      </c>
      <c r="AI1450" s="6">
        <f>AVERAGE(Feedback[[#This Row],[S.A]:[C-I-P]])</f>
        <v>2</v>
      </c>
      <c r="AJ1450" s="6">
        <f>AVERAGE(Feedback[[#This Row],[RM_S]:[RM_C]])</f>
        <v>1.5</v>
      </c>
      <c r="AK1450" s="6">
        <f>AVERAGE(Feedback[[#This Row],[F_Q]:[Var_Food]])</f>
        <v>2</v>
      </c>
      <c r="AL1450" s="6">
        <f>AVERAGE(Feedback[[#This Row],[B &amp; TV]:[Gymm]])</f>
        <v>5</v>
      </c>
    </row>
    <row r="1451" spans="1:38" x14ac:dyDescent="0.3">
      <c r="A1451">
        <v>1450</v>
      </c>
      <c r="B1451" s="1">
        <v>43839</v>
      </c>
      <c r="C1451" s="1">
        <v>43857</v>
      </c>
      <c r="D1451" s="5">
        <f>INT(YEAR(Feedback[[#This Row],[Checkin Date]]))</f>
        <v>2020</v>
      </c>
      <c r="E1451" s="5" t="s">
        <v>2014</v>
      </c>
      <c r="F1451" s="5" t="str">
        <f>TEXT(Feedback[[#This Row],[Checkin Date]],"dddd")</f>
        <v>Thursday</v>
      </c>
      <c r="G1451" s="5" t="str">
        <f>IF(OR(Feedback[[#This Row],[Checkin Day]]="Monday",Feedback[[#This Row],[Checkin Day]]="Tuesday",Feedback[[#This Row],[Checkin Day]]="Wednesday",Feedback[[#This Row],[Checkin Day]]="Thursday"),"Weekdays","Weekends")</f>
        <v>Weekdays</v>
      </c>
      <c r="H1451">
        <v>18</v>
      </c>
      <c r="I14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51" t="s">
        <v>1481</v>
      </c>
      <c r="K1451" t="s">
        <v>21</v>
      </c>
      <c r="L1451" s="1">
        <v>24062</v>
      </c>
      <c r="M1451" s="5">
        <f ca="1">DATEDIF(Feedback[[#This Row],[Date of Birth]],TODAY(),"Y")</f>
        <v>59</v>
      </c>
      <c r="N1451" t="s">
        <v>31</v>
      </c>
      <c r="O1451" t="s">
        <v>1993</v>
      </c>
      <c r="P1451">
        <v>4</v>
      </c>
      <c r="Q1451">
        <v>7</v>
      </c>
      <c r="R1451" t="s">
        <v>25</v>
      </c>
      <c r="S1451" t="s">
        <v>28</v>
      </c>
      <c r="T1451" t="s">
        <v>27</v>
      </c>
      <c r="U1451" t="s">
        <v>27</v>
      </c>
      <c r="V1451" t="s">
        <v>28</v>
      </c>
      <c r="W1451" t="s">
        <v>27</v>
      </c>
      <c r="X1451" t="s">
        <v>24</v>
      </c>
      <c r="Y1451" t="s">
        <v>24</v>
      </c>
      <c r="Z1451" s="6">
        <f>VLOOKUP(Feedback[[#This Row],[Staff attitude]],Rating_Range[],2,0)</f>
        <v>4</v>
      </c>
      <c r="AA1451" s="6">
        <f>VLOOKUP(Feedback[[#This Row],[Check-in Process]],Rating_Range[],2,0)</f>
        <v>5</v>
      </c>
      <c r="AB1451" s="6">
        <f>VLOOKUP(Feedback[[#This Row],[Room service]],Rating_Range[],2,0)</f>
        <v>2</v>
      </c>
      <c r="AC1451" s="6">
        <f>VLOOKUP(Feedback[[#This Row],[Room cleanliness]],Rating_Range[],2,0)</f>
        <v>2</v>
      </c>
      <c r="AD1451" s="6">
        <f>VLOOKUP(Feedback[[#This Row],[Food quality]],Rating_Range[],2,0)</f>
        <v>5</v>
      </c>
      <c r="AE1451" s="6">
        <f>VLOOKUP(Feedback[[#This Row],[Variety of food]],Rating_Range[],2,0)</f>
        <v>2</v>
      </c>
      <c r="AF1451" s="6">
        <f>VLOOKUP(Feedback[[#This Row],[Broadband &amp; TV]],Rating_Range[],2,0)</f>
        <v>3</v>
      </c>
      <c r="AG1451" s="6">
        <f>VLOOKUP(Feedback[[#This Row],[Gym]],Rating_Range[],2,0)</f>
        <v>3</v>
      </c>
      <c r="AH1451" s="6">
        <f>AVERAGE(Feedback[[#This Row],[S.A]:[Gymm]])</f>
        <v>3.25</v>
      </c>
      <c r="AI1451" s="6">
        <f>AVERAGE(Feedback[[#This Row],[S.A]:[C-I-P]])</f>
        <v>4.5</v>
      </c>
      <c r="AJ1451" s="6">
        <f>AVERAGE(Feedback[[#This Row],[RM_S]:[RM_C]])</f>
        <v>2</v>
      </c>
      <c r="AK1451" s="6">
        <f>AVERAGE(Feedback[[#This Row],[F_Q]:[Var_Food]])</f>
        <v>3.5</v>
      </c>
      <c r="AL1451" s="6">
        <f>AVERAGE(Feedback[[#This Row],[B &amp; TV]:[Gymm]])</f>
        <v>3</v>
      </c>
    </row>
    <row r="1452" spans="1:38" x14ac:dyDescent="0.3">
      <c r="A1452">
        <v>1451</v>
      </c>
      <c r="B1452" s="1">
        <v>44392</v>
      </c>
      <c r="C1452" s="1">
        <v>44415</v>
      </c>
      <c r="D1452" s="5">
        <f>INT(YEAR(Feedback[[#This Row],[Checkin Date]]))</f>
        <v>2021</v>
      </c>
      <c r="E1452" s="5" t="s">
        <v>2016</v>
      </c>
      <c r="F1452" s="5" t="str">
        <f>TEXT(Feedback[[#This Row],[Checkin Date]],"dddd")</f>
        <v>Thursday</v>
      </c>
      <c r="G1452" s="5" t="str">
        <f>IF(OR(Feedback[[#This Row],[Checkin Day]]="Monday",Feedback[[#This Row],[Checkin Day]]="Tuesday",Feedback[[#This Row],[Checkin Day]]="Wednesday",Feedback[[#This Row],[Checkin Day]]="Thursday"),"Weekdays","Weekends")</f>
        <v>Weekdays</v>
      </c>
      <c r="H1452">
        <v>23</v>
      </c>
      <c r="I14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52" t="s">
        <v>1482</v>
      </c>
      <c r="K1452" t="s">
        <v>21</v>
      </c>
      <c r="L1452" s="1">
        <v>31913</v>
      </c>
      <c r="M1452" s="5">
        <f ca="1">DATEDIF(Feedback[[#This Row],[Date of Birth]],TODAY(),"Y")</f>
        <v>38</v>
      </c>
      <c r="N1452" t="s">
        <v>22</v>
      </c>
      <c r="O1452" t="s">
        <v>1992</v>
      </c>
      <c r="P1452">
        <v>4</v>
      </c>
      <c r="Q1452">
        <v>9</v>
      </c>
      <c r="R1452" t="s">
        <v>24</v>
      </c>
      <c r="S1452" t="s">
        <v>25</v>
      </c>
      <c r="T1452" t="s">
        <v>24</v>
      </c>
      <c r="U1452" t="s">
        <v>26</v>
      </c>
      <c r="V1452" t="s">
        <v>28</v>
      </c>
      <c r="W1452" t="s">
        <v>27</v>
      </c>
      <c r="X1452" t="s">
        <v>28</v>
      </c>
      <c r="Y1452" t="s">
        <v>26</v>
      </c>
      <c r="Z1452" s="6">
        <f>VLOOKUP(Feedback[[#This Row],[Staff attitude]],Rating_Range[],2,0)</f>
        <v>3</v>
      </c>
      <c r="AA1452" s="6">
        <f>VLOOKUP(Feedback[[#This Row],[Check-in Process]],Rating_Range[],2,0)</f>
        <v>4</v>
      </c>
      <c r="AB1452" s="6">
        <f>VLOOKUP(Feedback[[#This Row],[Room service]],Rating_Range[],2,0)</f>
        <v>3</v>
      </c>
      <c r="AC1452" s="6">
        <f>VLOOKUP(Feedback[[#This Row],[Room cleanliness]],Rating_Range[],2,0)</f>
        <v>1</v>
      </c>
      <c r="AD1452" s="6">
        <f>VLOOKUP(Feedback[[#This Row],[Food quality]],Rating_Range[],2,0)</f>
        <v>5</v>
      </c>
      <c r="AE1452" s="6">
        <f>VLOOKUP(Feedback[[#This Row],[Variety of food]],Rating_Range[],2,0)</f>
        <v>2</v>
      </c>
      <c r="AF1452" s="6">
        <f>VLOOKUP(Feedback[[#This Row],[Broadband &amp; TV]],Rating_Range[],2,0)</f>
        <v>5</v>
      </c>
      <c r="AG1452" s="6">
        <f>VLOOKUP(Feedback[[#This Row],[Gym]],Rating_Range[],2,0)</f>
        <v>1</v>
      </c>
      <c r="AH1452" s="6">
        <f>AVERAGE(Feedback[[#This Row],[S.A]:[Gymm]])</f>
        <v>3</v>
      </c>
      <c r="AI1452" s="6">
        <f>AVERAGE(Feedback[[#This Row],[S.A]:[C-I-P]])</f>
        <v>3.5</v>
      </c>
      <c r="AJ1452" s="6">
        <f>AVERAGE(Feedback[[#This Row],[RM_S]:[RM_C]])</f>
        <v>2</v>
      </c>
      <c r="AK1452" s="6">
        <f>AVERAGE(Feedback[[#This Row],[F_Q]:[Var_Food]])</f>
        <v>3.5</v>
      </c>
      <c r="AL1452" s="6">
        <f>AVERAGE(Feedback[[#This Row],[B &amp; TV]:[Gymm]])</f>
        <v>3</v>
      </c>
    </row>
    <row r="1453" spans="1:38" x14ac:dyDescent="0.3">
      <c r="A1453">
        <v>1452</v>
      </c>
      <c r="B1453" s="1">
        <v>44258</v>
      </c>
      <c r="C1453" s="1">
        <v>44279</v>
      </c>
      <c r="D1453" s="5">
        <f>INT(YEAR(Feedback[[#This Row],[Checkin Date]]))</f>
        <v>2021</v>
      </c>
      <c r="E1453" s="5" t="s">
        <v>2017</v>
      </c>
      <c r="F1453" s="5" t="str">
        <f>TEXT(Feedback[[#This Row],[Checkin Date]],"dddd")</f>
        <v>Wednesday</v>
      </c>
      <c r="G1453" s="5" t="str">
        <f>IF(OR(Feedback[[#This Row],[Checkin Day]]="Monday",Feedback[[#This Row],[Checkin Day]]="Tuesday",Feedback[[#This Row],[Checkin Day]]="Wednesday",Feedback[[#This Row],[Checkin Day]]="Thursday"),"Weekdays","Weekends")</f>
        <v>Weekdays</v>
      </c>
      <c r="H1453">
        <v>21</v>
      </c>
      <c r="I14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53" t="s">
        <v>1483</v>
      </c>
      <c r="K1453" t="s">
        <v>21</v>
      </c>
      <c r="L1453" s="1">
        <v>27127</v>
      </c>
      <c r="M1453" s="5">
        <f ca="1">DATEDIF(Feedback[[#This Row],[Date of Birth]],TODAY(),"Y")</f>
        <v>51</v>
      </c>
      <c r="N1453" t="s">
        <v>53</v>
      </c>
      <c r="O1453" t="s">
        <v>1995</v>
      </c>
      <c r="P1453">
        <v>3</v>
      </c>
      <c r="Q1453">
        <v>9</v>
      </c>
      <c r="R1453" t="s">
        <v>25</v>
      </c>
      <c r="S1453" t="s">
        <v>25</v>
      </c>
      <c r="T1453" t="s">
        <v>25</v>
      </c>
      <c r="U1453" t="s">
        <v>27</v>
      </c>
      <c r="V1453" t="s">
        <v>25</v>
      </c>
      <c r="W1453" t="s">
        <v>27</v>
      </c>
      <c r="X1453" t="s">
        <v>25</v>
      </c>
      <c r="Y1453" t="s">
        <v>28</v>
      </c>
      <c r="Z1453" s="6">
        <f>VLOOKUP(Feedback[[#This Row],[Staff attitude]],Rating_Range[],2,0)</f>
        <v>4</v>
      </c>
      <c r="AA1453" s="6">
        <f>VLOOKUP(Feedback[[#This Row],[Check-in Process]],Rating_Range[],2,0)</f>
        <v>4</v>
      </c>
      <c r="AB1453" s="6">
        <f>VLOOKUP(Feedback[[#This Row],[Room service]],Rating_Range[],2,0)</f>
        <v>4</v>
      </c>
      <c r="AC1453" s="6">
        <f>VLOOKUP(Feedback[[#This Row],[Room cleanliness]],Rating_Range[],2,0)</f>
        <v>2</v>
      </c>
      <c r="AD1453" s="6">
        <f>VLOOKUP(Feedback[[#This Row],[Food quality]],Rating_Range[],2,0)</f>
        <v>4</v>
      </c>
      <c r="AE1453" s="6">
        <f>VLOOKUP(Feedback[[#This Row],[Variety of food]],Rating_Range[],2,0)</f>
        <v>2</v>
      </c>
      <c r="AF1453" s="6">
        <f>VLOOKUP(Feedback[[#This Row],[Broadband &amp; TV]],Rating_Range[],2,0)</f>
        <v>4</v>
      </c>
      <c r="AG1453" s="6">
        <f>VLOOKUP(Feedback[[#This Row],[Gym]],Rating_Range[],2,0)</f>
        <v>5</v>
      </c>
      <c r="AH1453" s="6">
        <f>AVERAGE(Feedback[[#This Row],[S.A]:[Gymm]])</f>
        <v>3.625</v>
      </c>
      <c r="AI1453" s="6">
        <f>AVERAGE(Feedback[[#This Row],[S.A]:[C-I-P]])</f>
        <v>4</v>
      </c>
      <c r="AJ1453" s="6">
        <f>AVERAGE(Feedback[[#This Row],[RM_S]:[RM_C]])</f>
        <v>3</v>
      </c>
      <c r="AK1453" s="6">
        <f>AVERAGE(Feedback[[#This Row],[F_Q]:[Var_Food]])</f>
        <v>3</v>
      </c>
      <c r="AL1453" s="6">
        <f>AVERAGE(Feedback[[#This Row],[B &amp; TV]:[Gymm]])</f>
        <v>4.5</v>
      </c>
    </row>
    <row r="1454" spans="1:38" x14ac:dyDescent="0.3">
      <c r="A1454">
        <v>1453</v>
      </c>
      <c r="B1454" s="1">
        <v>44555</v>
      </c>
      <c r="C1454" s="1">
        <v>44556</v>
      </c>
      <c r="D1454" s="5">
        <f>INT(YEAR(Feedback[[#This Row],[Checkin Date]]))</f>
        <v>2021</v>
      </c>
      <c r="E1454" s="5" t="s">
        <v>2010</v>
      </c>
      <c r="F1454" s="5" t="str">
        <f>TEXT(Feedback[[#This Row],[Checkin Date]],"dddd")</f>
        <v>Saturday</v>
      </c>
      <c r="G1454" s="5" t="str">
        <f>IF(OR(Feedback[[#This Row],[Checkin Day]]="Monday",Feedback[[#This Row],[Checkin Day]]="Tuesday",Feedback[[#This Row],[Checkin Day]]="Wednesday",Feedback[[#This Row],[Checkin Day]]="Thursday"),"Weekdays","Weekends")</f>
        <v>Weekends</v>
      </c>
      <c r="H1454">
        <v>1</v>
      </c>
      <c r="I14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454" t="s">
        <v>1484</v>
      </c>
      <c r="K1454" t="s">
        <v>37</v>
      </c>
      <c r="L1454" s="1">
        <v>39056</v>
      </c>
      <c r="M1454" s="5">
        <f ca="1">DATEDIF(Feedback[[#This Row],[Date of Birth]],TODAY(),"Y")</f>
        <v>18</v>
      </c>
      <c r="N1454" t="s">
        <v>22</v>
      </c>
      <c r="O1454" t="s">
        <v>23</v>
      </c>
      <c r="P1454">
        <v>2</v>
      </c>
      <c r="Q1454">
        <v>7</v>
      </c>
      <c r="R1454" t="s">
        <v>26</v>
      </c>
      <c r="S1454" t="s">
        <v>24</v>
      </c>
      <c r="T1454" t="s">
        <v>28</v>
      </c>
      <c r="U1454" t="s">
        <v>24</v>
      </c>
      <c r="V1454" t="s">
        <v>28</v>
      </c>
      <c r="W1454" t="s">
        <v>27</v>
      </c>
      <c r="X1454" t="s">
        <v>27</v>
      </c>
      <c r="Y1454" t="s">
        <v>28</v>
      </c>
      <c r="Z1454" s="6">
        <f>VLOOKUP(Feedback[[#This Row],[Staff attitude]],Rating_Range[],2,0)</f>
        <v>1</v>
      </c>
      <c r="AA1454" s="6">
        <f>VLOOKUP(Feedback[[#This Row],[Check-in Process]],Rating_Range[],2,0)</f>
        <v>3</v>
      </c>
      <c r="AB1454" s="6">
        <f>VLOOKUP(Feedback[[#This Row],[Room service]],Rating_Range[],2,0)</f>
        <v>5</v>
      </c>
      <c r="AC1454" s="6">
        <f>VLOOKUP(Feedback[[#This Row],[Room cleanliness]],Rating_Range[],2,0)</f>
        <v>3</v>
      </c>
      <c r="AD1454" s="6">
        <f>VLOOKUP(Feedback[[#This Row],[Food quality]],Rating_Range[],2,0)</f>
        <v>5</v>
      </c>
      <c r="AE1454" s="6">
        <f>VLOOKUP(Feedback[[#This Row],[Variety of food]],Rating_Range[],2,0)</f>
        <v>2</v>
      </c>
      <c r="AF1454" s="6">
        <f>VLOOKUP(Feedback[[#This Row],[Broadband &amp; TV]],Rating_Range[],2,0)</f>
        <v>2</v>
      </c>
      <c r="AG1454" s="6">
        <f>VLOOKUP(Feedback[[#This Row],[Gym]],Rating_Range[],2,0)</f>
        <v>5</v>
      </c>
      <c r="AH1454" s="6">
        <f>AVERAGE(Feedback[[#This Row],[S.A]:[Gymm]])</f>
        <v>3.25</v>
      </c>
      <c r="AI1454" s="6">
        <f>AVERAGE(Feedback[[#This Row],[S.A]:[C-I-P]])</f>
        <v>2</v>
      </c>
      <c r="AJ1454" s="6">
        <f>AVERAGE(Feedback[[#This Row],[RM_S]:[RM_C]])</f>
        <v>4</v>
      </c>
      <c r="AK1454" s="6">
        <f>AVERAGE(Feedback[[#This Row],[F_Q]:[Var_Food]])</f>
        <v>3.5</v>
      </c>
      <c r="AL1454" s="6">
        <f>AVERAGE(Feedback[[#This Row],[B &amp; TV]:[Gymm]])</f>
        <v>3.5</v>
      </c>
    </row>
    <row r="1455" spans="1:38" x14ac:dyDescent="0.3">
      <c r="A1455">
        <v>1454</v>
      </c>
      <c r="B1455" s="1">
        <v>44038</v>
      </c>
      <c r="C1455" s="1">
        <v>44063</v>
      </c>
      <c r="D1455" s="5">
        <f>INT(YEAR(Feedback[[#This Row],[Checkin Date]]))</f>
        <v>2020</v>
      </c>
      <c r="E1455" s="5" t="s">
        <v>2016</v>
      </c>
      <c r="F1455" s="5" t="str">
        <f>TEXT(Feedback[[#This Row],[Checkin Date]],"dddd")</f>
        <v>Sunday</v>
      </c>
      <c r="G1455" s="5" t="str">
        <f>IF(OR(Feedback[[#This Row],[Checkin Day]]="Monday",Feedback[[#This Row],[Checkin Day]]="Tuesday",Feedback[[#This Row],[Checkin Day]]="Wednesday",Feedback[[#This Row],[Checkin Day]]="Thursday"),"Weekdays","Weekends")</f>
        <v>Weekends</v>
      </c>
      <c r="H1455">
        <v>25</v>
      </c>
      <c r="I14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55" t="s">
        <v>1485</v>
      </c>
      <c r="K1455" t="s">
        <v>37</v>
      </c>
      <c r="L1455" s="1">
        <v>24413</v>
      </c>
      <c r="M1455" s="5">
        <f ca="1">DATEDIF(Feedback[[#This Row],[Date of Birth]],TODAY(),"Y")</f>
        <v>58</v>
      </c>
      <c r="N1455" t="s">
        <v>31</v>
      </c>
      <c r="O1455" t="s">
        <v>1992</v>
      </c>
      <c r="P1455">
        <v>5</v>
      </c>
      <c r="Q1455">
        <v>9</v>
      </c>
      <c r="R1455" t="s">
        <v>25</v>
      </c>
      <c r="S1455" t="s">
        <v>25</v>
      </c>
      <c r="T1455" t="s">
        <v>27</v>
      </c>
      <c r="U1455" t="s">
        <v>26</v>
      </c>
      <c r="V1455" t="s">
        <v>25</v>
      </c>
      <c r="W1455" t="s">
        <v>27</v>
      </c>
      <c r="X1455" t="s">
        <v>26</v>
      </c>
      <c r="Y1455" t="s">
        <v>24</v>
      </c>
      <c r="Z1455" s="6">
        <f>VLOOKUP(Feedback[[#This Row],[Staff attitude]],Rating_Range[],2,0)</f>
        <v>4</v>
      </c>
      <c r="AA1455" s="6">
        <f>VLOOKUP(Feedback[[#This Row],[Check-in Process]],Rating_Range[],2,0)</f>
        <v>4</v>
      </c>
      <c r="AB1455" s="6">
        <f>VLOOKUP(Feedback[[#This Row],[Room service]],Rating_Range[],2,0)</f>
        <v>2</v>
      </c>
      <c r="AC1455" s="6">
        <f>VLOOKUP(Feedback[[#This Row],[Room cleanliness]],Rating_Range[],2,0)</f>
        <v>1</v>
      </c>
      <c r="AD1455" s="6">
        <f>VLOOKUP(Feedback[[#This Row],[Food quality]],Rating_Range[],2,0)</f>
        <v>4</v>
      </c>
      <c r="AE1455" s="6">
        <f>VLOOKUP(Feedback[[#This Row],[Variety of food]],Rating_Range[],2,0)</f>
        <v>2</v>
      </c>
      <c r="AF1455" s="6">
        <f>VLOOKUP(Feedback[[#This Row],[Broadband &amp; TV]],Rating_Range[],2,0)</f>
        <v>1</v>
      </c>
      <c r="AG1455" s="6">
        <f>VLOOKUP(Feedback[[#This Row],[Gym]],Rating_Range[],2,0)</f>
        <v>3</v>
      </c>
      <c r="AH1455" s="6">
        <f>AVERAGE(Feedback[[#This Row],[S.A]:[Gymm]])</f>
        <v>2.625</v>
      </c>
      <c r="AI1455" s="6">
        <f>AVERAGE(Feedback[[#This Row],[S.A]:[C-I-P]])</f>
        <v>4</v>
      </c>
      <c r="AJ1455" s="6">
        <f>AVERAGE(Feedback[[#This Row],[RM_S]:[RM_C]])</f>
        <v>1.5</v>
      </c>
      <c r="AK1455" s="6">
        <f>AVERAGE(Feedback[[#This Row],[F_Q]:[Var_Food]])</f>
        <v>3</v>
      </c>
      <c r="AL1455" s="6">
        <f>AVERAGE(Feedback[[#This Row],[B &amp; TV]:[Gymm]])</f>
        <v>2</v>
      </c>
    </row>
    <row r="1456" spans="1:38" x14ac:dyDescent="0.3">
      <c r="A1456">
        <v>1455</v>
      </c>
      <c r="B1456" s="1">
        <v>44006</v>
      </c>
      <c r="C1456" s="1">
        <v>44026</v>
      </c>
      <c r="D1456" s="5">
        <f>INT(YEAR(Feedback[[#This Row],[Checkin Date]]))</f>
        <v>2020</v>
      </c>
      <c r="E1456" s="5" t="s">
        <v>2009</v>
      </c>
      <c r="F1456" s="5" t="str">
        <f>TEXT(Feedback[[#This Row],[Checkin Date]],"dddd")</f>
        <v>Wednesday</v>
      </c>
      <c r="G1456" s="5" t="str">
        <f>IF(OR(Feedback[[#This Row],[Checkin Day]]="Monday",Feedback[[#This Row],[Checkin Day]]="Tuesday",Feedback[[#This Row],[Checkin Day]]="Wednesday",Feedback[[#This Row],[Checkin Day]]="Thursday"),"Weekdays","Weekends")</f>
        <v>Weekdays</v>
      </c>
      <c r="H1456">
        <v>20</v>
      </c>
      <c r="I14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56" t="s">
        <v>1486</v>
      </c>
      <c r="K1456" t="s">
        <v>37</v>
      </c>
      <c r="L1456" s="1">
        <v>30044</v>
      </c>
      <c r="M1456" s="5">
        <f ca="1">DATEDIF(Feedback[[#This Row],[Date of Birth]],TODAY(),"Y")</f>
        <v>43</v>
      </c>
      <c r="N1456" t="s">
        <v>22</v>
      </c>
      <c r="O1456" t="s">
        <v>23</v>
      </c>
      <c r="P1456">
        <v>2</v>
      </c>
      <c r="Q1456">
        <v>9</v>
      </c>
      <c r="R1456" t="s">
        <v>24</v>
      </c>
      <c r="S1456" t="s">
        <v>26</v>
      </c>
      <c r="T1456" t="s">
        <v>24</v>
      </c>
      <c r="U1456" t="s">
        <v>28</v>
      </c>
      <c r="V1456" t="s">
        <v>26</v>
      </c>
      <c r="W1456" t="s">
        <v>26</v>
      </c>
      <c r="X1456" t="s">
        <v>24</v>
      </c>
      <c r="Y1456" t="s">
        <v>26</v>
      </c>
      <c r="Z1456" s="6">
        <f>VLOOKUP(Feedback[[#This Row],[Staff attitude]],Rating_Range[],2,0)</f>
        <v>3</v>
      </c>
      <c r="AA1456" s="6">
        <f>VLOOKUP(Feedback[[#This Row],[Check-in Process]],Rating_Range[],2,0)</f>
        <v>1</v>
      </c>
      <c r="AB1456" s="6">
        <f>VLOOKUP(Feedback[[#This Row],[Room service]],Rating_Range[],2,0)</f>
        <v>3</v>
      </c>
      <c r="AC1456" s="6">
        <f>VLOOKUP(Feedback[[#This Row],[Room cleanliness]],Rating_Range[],2,0)</f>
        <v>5</v>
      </c>
      <c r="AD1456" s="6">
        <f>VLOOKUP(Feedback[[#This Row],[Food quality]],Rating_Range[],2,0)</f>
        <v>1</v>
      </c>
      <c r="AE1456" s="6">
        <f>VLOOKUP(Feedback[[#This Row],[Variety of food]],Rating_Range[],2,0)</f>
        <v>1</v>
      </c>
      <c r="AF1456" s="6">
        <f>VLOOKUP(Feedback[[#This Row],[Broadband &amp; TV]],Rating_Range[],2,0)</f>
        <v>3</v>
      </c>
      <c r="AG1456" s="6">
        <f>VLOOKUP(Feedback[[#This Row],[Gym]],Rating_Range[],2,0)</f>
        <v>1</v>
      </c>
      <c r="AH1456" s="6">
        <f>AVERAGE(Feedback[[#This Row],[S.A]:[Gymm]])</f>
        <v>2.25</v>
      </c>
      <c r="AI1456" s="6">
        <f>AVERAGE(Feedback[[#This Row],[S.A]:[C-I-P]])</f>
        <v>2</v>
      </c>
      <c r="AJ1456" s="6">
        <f>AVERAGE(Feedback[[#This Row],[RM_S]:[RM_C]])</f>
        <v>4</v>
      </c>
      <c r="AK1456" s="6">
        <f>AVERAGE(Feedback[[#This Row],[F_Q]:[Var_Food]])</f>
        <v>1</v>
      </c>
      <c r="AL1456" s="6">
        <f>AVERAGE(Feedback[[#This Row],[B &amp; TV]:[Gymm]])</f>
        <v>2</v>
      </c>
    </row>
    <row r="1457" spans="1:38" x14ac:dyDescent="0.3">
      <c r="A1457">
        <v>1456</v>
      </c>
      <c r="B1457" s="1">
        <v>43853</v>
      </c>
      <c r="C1457" s="1">
        <v>43871</v>
      </c>
      <c r="D1457" s="5">
        <f>INT(YEAR(Feedback[[#This Row],[Checkin Date]]))</f>
        <v>2020</v>
      </c>
      <c r="E1457" s="5" t="s">
        <v>2014</v>
      </c>
      <c r="F1457" s="5" t="str">
        <f>TEXT(Feedback[[#This Row],[Checkin Date]],"dddd")</f>
        <v>Thursday</v>
      </c>
      <c r="G1457" s="5" t="str">
        <f>IF(OR(Feedback[[#This Row],[Checkin Day]]="Monday",Feedback[[#This Row],[Checkin Day]]="Tuesday",Feedback[[#This Row],[Checkin Day]]="Wednesday",Feedback[[#This Row],[Checkin Day]]="Thursday"),"Weekdays","Weekends")</f>
        <v>Weekdays</v>
      </c>
      <c r="H1457">
        <v>18</v>
      </c>
      <c r="I14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57" t="s">
        <v>1487</v>
      </c>
      <c r="K1457" t="s">
        <v>21</v>
      </c>
      <c r="L1457" s="1">
        <v>19379</v>
      </c>
      <c r="M1457" s="5">
        <f ca="1">DATEDIF(Feedback[[#This Row],[Date of Birth]],TODAY(),"Y")</f>
        <v>72</v>
      </c>
      <c r="N1457" t="s">
        <v>35</v>
      </c>
      <c r="O1457" t="s">
        <v>1993</v>
      </c>
      <c r="P1457">
        <v>2</v>
      </c>
      <c r="Q1457">
        <v>8</v>
      </c>
      <c r="R1457" t="s">
        <v>28</v>
      </c>
      <c r="S1457" t="s">
        <v>25</v>
      </c>
      <c r="T1457" t="s">
        <v>25</v>
      </c>
      <c r="U1457" t="s">
        <v>26</v>
      </c>
      <c r="V1457" t="s">
        <v>27</v>
      </c>
      <c r="W1457" t="s">
        <v>26</v>
      </c>
      <c r="X1457" t="s">
        <v>28</v>
      </c>
      <c r="Y1457" t="s">
        <v>24</v>
      </c>
      <c r="Z1457" s="6">
        <f>VLOOKUP(Feedback[[#This Row],[Staff attitude]],Rating_Range[],2,0)</f>
        <v>5</v>
      </c>
      <c r="AA1457" s="6">
        <f>VLOOKUP(Feedback[[#This Row],[Check-in Process]],Rating_Range[],2,0)</f>
        <v>4</v>
      </c>
      <c r="AB1457" s="6">
        <f>VLOOKUP(Feedback[[#This Row],[Room service]],Rating_Range[],2,0)</f>
        <v>4</v>
      </c>
      <c r="AC1457" s="6">
        <f>VLOOKUP(Feedback[[#This Row],[Room cleanliness]],Rating_Range[],2,0)</f>
        <v>1</v>
      </c>
      <c r="AD1457" s="6">
        <f>VLOOKUP(Feedback[[#This Row],[Food quality]],Rating_Range[],2,0)</f>
        <v>2</v>
      </c>
      <c r="AE1457" s="6">
        <f>VLOOKUP(Feedback[[#This Row],[Variety of food]],Rating_Range[],2,0)</f>
        <v>1</v>
      </c>
      <c r="AF1457" s="6">
        <f>VLOOKUP(Feedback[[#This Row],[Broadband &amp; TV]],Rating_Range[],2,0)</f>
        <v>5</v>
      </c>
      <c r="AG1457" s="6">
        <f>VLOOKUP(Feedback[[#This Row],[Gym]],Rating_Range[],2,0)</f>
        <v>3</v>
      </c>
      <c r="AH1457" s="6">
        <f>AVERAGE(Feedback[[#This Row],[S.A]:[Gymm]])</f>
        <v>3.125</v>
      </c>
      <c r="AI1457" s="6">
        <f>AVERAGE(Feedback[[#This Row],[S.A]:[C-I-P]])</f>
        <v>4.5</v>
      </c>
      <c r="AJ1457" s="6">
        <f>AVERAGE(Feedback[[#This Row],[RM_S]:[RM_C]])</f>
        <v>2.5</v>
      </c>
      <c r="AK1457" s="6">
        <f>AVERAGE(Feedback[[#This Row],[F_Q]:[Var_Food]])</f>
        <v>1.5</v>
      </c>
      <c r="AL1457" s="6">
        <f>AVERAGE(Feedback[[#This Row],[B &amp; TV]:[Gymm]])</f>
        <v>4</v>
      </c>
    </row>
    <row r="1458" spans="1:38" x14ac:dyDescent="0.3">
      <c r="A1458">
        <v>1457</v>
      </c>
      <c r="B1458" s="1">
        <v>43999</v>
      </c>
      <c r="C1458" s="1">
        <v>44029</v>
      </c>
      <c r="D1458" s="5">
        <f>INT(YEAR(Feedback[[#This Row],[Checkin Date]]))</f>
        <v>2020</v>
      </c>
      <c r="E1458" s="5" t="s">
        <v>2009</v>
      </c>
      <c r="F1458" s="5" t="str">
        <f>TEXT(Feedback[[#This Row],[Checkin Date]],"dddd")</f>
        <v>Wednesday</v>
      </c>
      <c r="G1458" s="5" t="str">
        <f>IF(OR(Feedback[[#This Row],[Checkin Day]]="Monday",Feedback[[#This Row],[Checkin Day]]="Tuesday",Feedback[[#This Row],[Checkin Day]]="Wednesday",Feedback[[#This Row],[Checkin Day]]="Thursday"),"Weekdays","Weekends")</f>
        <v>Weekdays</v>
      </c>
      <c r="H1458">
        <v>30</v>
      </c>
      <c r="I14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58" t="s">
        <v>1488</v>
      </c>
      <c r="K1458" t="s">
        <v>21</v>
      </c>
      <c r="L1458" s="1">
        <v>32081</v>
      </c>
      <c r="M1458" s="5">
        <f ca="1">DATEDIF(Feedback[[#This Row],[Date of Birth]],TODAY(),"Y")</f>
        <v>37</v>
      </c>
      <c r="N1458" t="s">
        <v>22</v>
      </c>
      <c r="O1458" t="s">
        <v>23</v>
      </c>
      <c r="P1458">
        <v>1</v>
      </c>
      <c r="Q1458">
        <v>9</v>
      </c>
      <c r="R1458" t="s">
        <v>25</v>
      </c>
      <c r="S1458" t="s">
        <v>25</v>
      </c>
      <c r="T1458" t="s">
        <v>24</v>
      </c>
      <c r="U1458" t="s">
        <v>25</v>
      </c>
      <c r="V1458" t="s">
        <v>26</v>
      </c>
      <c r="W1458" t="s">
        <v>24</v>
      </c>
      <c r="X1458" t="s">
        <v>25</v>
      </c>
      <c r="Y1458" t="s">
        <v>28</v>
      </c>
      <c r="Z1458" s="6">
        <f>VLOOKUP(Feedback[[#This Row],[Staff attitude]],Rating_Range[],2,0)</f>
        <v>4</v>
      </c>
      <c r="AA1458" s="6">
        <f>VLOOKUP(Feedback[[#This Row],[Check-in Process]],Rating_Range[],2,0)</f>
        <v>4</v>
      </c>
      <c r="AB1458" s="6">
        <f>VLOOKUP(Feedback[[#This Row],[Room service]],Rating_Range[],2,0)</f>
        <v>3</v>
      </c>
      <c r="AC1458" s="6">
        <f>VLOOKUP(Feedback[[#This Row],[Room cleanliness]],Rating_Range[],2,0)</f>
        <v>4</v>
      </c>
      <c r="AD1458" s="6">
        <f>VLOOKUP(Feedback[[#This Row],[Food quality]],Rating_Range[],2,0)</f>
        <v>1</v>
      </c>
      <c r="AE1458" s="6">
        <f>VLOOKUP(Feedback[[#This Row],[Variety of food]],Rating_Range[],2,0)</f>
        <v>3</v>
      </c>
      <c r="AF1458" s="6">
        <f>VLOOKUP(Feedback[[#This Row],[Broadband &amp; TV]],Rating_Range[],2,0)</f>
        <v>4</v>
      </c>
      <c r="AG1458" s="6">
        <f>VLOOKUP(Feedback[[#This Row],[Gym]],Rating_Range[],2,0)</f>
        <v>5</v>
      </c>
      <c r="AH1458" s="6">
        <f>AVERAGE(Feedback[[#This Row],[S.A]:[Gymm]])</f>
        <v>3.5</v>
      </c>
      <c r="AI1458" s="6">
        <f>AVERAGE(Feedback[[#This Row],[S.A]:[C-I-P]])</f>
        <v>4</v>
      </c>
      <c r="AJ1458" s="6">
        <f>AVERAGE(Feedback[[#This Row],[RM_S]:[RM_C]])</f>
        <v>3.5</v>
      </c>
      <c r="AK1458" s="6">
        <f>AVERAGE(Feedback[[#This Row],[F_Q]:[Var_Food]])</f>
        <v>2</v>
      </c>
      <c r="AL1458" s="6">
        <f>AVERAGE(Feedback[[#This Row],[B &amp; TV]:[Gymm]])</f>
        <v>4.5</v>
      </c>
    </row>
    <row r="1459" spans="1:38" x14ac:dyDescent="0.3">
      <c r="A1459">
        <v>1458</v>
      </c>
      <c r="B1459" s="1">
        <v>44411</v>
      </c>
      <c r="C1459" s="1">
        <v>44424</v>
      </c>
      <c r="D1459" s="5">
        <f>INT(YEAR(Feedback[[#This Row],[Checkin Date]]))</f>
        <v>2021</v>
      </c>
      <c r="E1459" s="5" t="s">
        <v>2012</v>
      </c>
      <c r="F1459" s="5" t="str">
        <f>TEXT(Feedback[[#This Row],[Checkin Date]],"dddd")</f>
        <v>Tuesday</v>
      </c>
      <c r="G1459" s="5" t="str">
        <f>IF(OR(Feedback[[#This Row],[Checkin Day]]="Monday",Feedback[[#This Row],[Checkin Day]]="Tuesday",Feedback[[#This Row],[Checkin Day]]="Wednesday",Feedback[[#This Row],[Checkin Day]]="Thursday"),"Weekdays","Weekends")</f>
        <v>Weekdays</v>
      </c>
      <c r="H1459">
        <v>13</v>
      </c>
      <c r="I14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59" t="s">
        <v>1489</v>
      </c>
      <c r="K1459" t="s">
        <v>21</v>
      </c>
      <c r="L1459" s="1">
        <v>33912</v>
      </c>
      <c r="M1459" s="5">
        <f ca="1">DATEDIF(Feedback[[#This Row],[Date of Birth]],TODAY(),"Y")</f>
        <v>32</v>
      </c>
      <c r="N1459" t="s">
        <v>53</v>
      </c>
      <c r="O1459" t="s">
        <v>1991</v>
      </c>
      <c r="P1459">
        <v>3</v>
      </c>
      <c r="Q1459">
        <v>5</v>
      </c>
      <c r="R1459" t="s">
        <v>24</v>
      </c>
      <c r="S1459" t="s">
        <v>25</v>
      </c>
      <c r="T1459" t="s">
        <v>27</v>
      </c>
      <c r="U1459" t="s">
        <v>24</v>
      </c>
      <c r="V1459" t="s">
        <v>27</v>
      </c>
      <c r="W1459" t="s">
        <v>26</v>
      </c>
      <c r="X1459" t="s">
        <v>24</v>
      </c>
      <c r="Y1459" t="s">
        <v>27</v>
      </c>
      <c r="Z1459" s="6">
        <f>VLOOKUP(Feedback[[#This Row],[Staff attitude]],Rating_Range[],2,0)</f>
        <v>3</v>
      </c>
      <c r="AA1459" s="6">
        <f>VLOOKUP(Feedback[[#This Row],[Check-in Process]],Rating_Range[],2,0)</f>
        <v>4</v>
      </c>
      <c r="AB1459" s="6">
        <f>VLOOKUP(Feedback[[#This Row],[Room service]],Rating_Range[],2,0)</f>
        <v>2</v>
      </c>
      <c r="AC1459" s="6">
        <f>VLOOKUP(Feedback[[#This Row],[Room cleanliness]],Rating_Range[],2,0)</f>
        <v>3</v>
      </c>
      <c r="AD1459" s="6">
        <f>VLOOKUP(Feedback[[#This Row],[Food quality]],Rating_Range[],2,0)</f>
        <v>2</v>
      </c>
      <c r="AE1459" s="6">
        <f>VLOOKUP(Feedback[[#This Row],[Variety of food]],Rating_Range[],2,0)</f>
        <v>1</v>
      </c>
      <c r="AF1459" s="6">
        <f>VLOOKUP(Feedback[[#This Row],[Broadband &amp; TV]],Rating_Range[],2,0)</f>
        <v>3</v>
      </c>
      <c r="AG1459" s="6">
        <f>VLOOKUP(Feedback[[#This Row],[Gym]],Rating_Range[],2,0)</f>
        <v>2</v>
      </c>
      <c r="AH1459" s="6">
        <f>AVERAGE(Feedback[[#This Row],[S.A]:[Gymm]])</f>
        <v>2.5</v>
      </c>
      <c r="AI1459" s="6">
        <f>AVERAGE(Feedback[[#This Row],[S.A]:[C-I-P]])</f>
        <v>3.5</v>
      </c>
      <c r="AJ1459" s="6">
        <f>AVERAGE(Feedback[[#This Row],[RM_S]:[RM_C]])</f>
        <v>2.5</v>
      </c>
      <c r="AK1459" s="6">
        <f>AVERAGE(Feedback[[#This Row],[F_Q]:[Var_Food]])</f>
        <v>1.5</v>
      </c>
      <c r="AL1459" s="6">
        <f>AVERAGE(Feedback[[#This Row],[B &amp; TV]:[Gymm]])</f>
        <v>2.5</v>
      </c>
    </row>
    <row r="1460" spans="1:38" x14ac:dyDescent="0.3">
      <c r="A1460">
        <v>1459</v>
      </c>
      <c r="B1460" s="1">
        <v>44314</v>
      </c>
      <c r="C1460" s="1">
        <v>44341</v>
      </c>
      <c r="D1460" s="5">
        <f>INT(YEAR(Feedback[[#This Row],[Checkin Date]]))</f>
        <v>2021</v>
      </c>
      <c r="E1460" s="5" t="s">
        <v>2008</v>
      </c>
      <c r="F1460" s="5" t="str">
        <f>TEXT(Feedback[[#This Row],[Checkin Date]],"dddd")</f>
        <v>Wednesday</v>
      </c>
      <c r="G1460" s="5" t="str">
        <f>IF(OR(Feedback[[#This Row],[Checkin Day]]="Monday",Feedback[[#This Row],[Checkin Day]]="Tuesday",Feedback[[#This Row],[Checkin Day]]="Wednesday",Feedback[[#This Row],[Checkin Day]]="Thursday"),"Weekdays","Weekends")</f>
        <v>Weekdays</v>
      </c>
      <c r="H1460">
        <v>27</v>
      </c>
      <c r="I14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60" t="s">
        <v>1490</v>
      </c>
      <c r="K1460" t="s">
        <v>21</v>
      </c>
      <c r="L1460" s="1">
        <v>33394</v>
      </c>
      <c r="M1460" s="5">
        <f ca="1">DATEDIF(Feedback[[#This Row],[Date of Birth]],TODAY(),"Y")</f>
        <v>34</v>
      </c>
      <c r="N1460" t="s">
        <v>22</v>
      </c>
      <c r="O1460" t="s">
        <v>23</v>
      </c>
      <c r="P1460">
        <v>4</v>
      </c>
      <c r="Q1460">
        <v>3</v>
      </c>
      <c r="R1460" t="s">
        <v>24</v>
      </c>
      <c r="S1460" t="s">
        <v>28</v>
      </c>
      <c r="T1460" t="s">
        <v>25</v>
      </c>
      <c r="U1460" t="s">
        <v>25</v>
      </c>
      <c r="V1460" t="s">
        <v>27</v>
      </c>
      <c r="W1460" t="s">
        <v>24</v>
      </c>
      <c r="X1460" t="s">
        <v>24</v>
      </c>
      <c r="Y1460" t="s">
        <v>24</v>
      </c>
      <c r="Z1460" s="6">
        <f>VLOOKUP(Feedback[[#This Row],[Staff attitude]],Rating_Range[],2,0)</f>
        <v>3</v>
      </c>
      <c r="AA1460" s="6">
        <f>VLOOKUP(Feedback[[#This Row],[Check-in Process]],Rating_Range[],2,0)</f>
        <v>5</v>
      </c>
      <c r="AB1460" s="6">
        <f>VLOOKUP(Feedback[[#This Row],[Room service]],Rating_Range[],2,0)</f>
        <v>4</v>
      </c>
      <c r="AC1460" s="6">
        <f>VLOOKUP(Feedback[[#This Row],[Room cleanliness]],Rating_Range[],2,0)</f>
        <v>4</v>
      </c>
      <c r="AD1460" s="6">
        <f>VLOOKUP(Feedback[[#This Row],[Food quality]],Rating_Range[],2,0)</f>
        <v>2</v>
      </c>
      <c r="AE1460" s="6">
        <f>VLOOKUP(Feedback[[#This Row],[Variety of food]],Rating_Range[],2,0)</f>
        <v>3</v>
      </c>
      <c r="AF1460" s="6">
        <f>VLOOKUP(Feedback[[#This Row],[Broadband &amp; TV]],Rating_Range[],2,0)</f>
        <v>3</v>
      </c>
      <c r="AG1460" s="6">
        <f>VLOOKUP(Feedback[[#This Row],[Gym]],Rating_Range[],2,0)</f>
        <v>3</v>
      </c>
      <c r="AH1460" s="6">
        <f>AVERAGE(Feedback[[#This Row],[S.A]:[Gymm]])</f>
        <v>3.375</v>
      </c>
      <c r="AI1460" s="6">
        <f>AVERAGE(Feedback[[#This Row],[S.A]:[C-I-P]])</f>
        <v>4</v>
      </c>
      <c r="AJ1460" s="6">
        <f>AVERAGE(Feedback[[#This Row],[RM_S]:[RM_C]])</f>
        <v>4</v>
      </c>
      <c r="AK1460" s="6">
        <f>AVERAGE(Feedback[[#This Row],[F_Q]:[Var_Food]])</f>
        <v>2.5</v>
      </c>
      <c r="AL1460" s="6">
        <f>AVERAGE(Feedback[[#This Row],[B &amp; TV]:[Gymm]])</f>
        <v>3</v>
      </c>
    </row>
    <row r="1461" spans="1:38" x14ac:dyDescent="0.3">
      <c r="A1461">
        <v>1460</v>
      </c>
      <c r="B1461" s="1">
        <v>44841</v>
      </c>
      <c r="C1461" s="1">
        <v>44859</v>
      </c>
      <c r="D1461" s="5">
        <f>INT(YEAR(Feedback[[#This Row],[Checkin Date]]))</f>
        <v>2022</v>
      </c>
      <c r="E1461" s="5" t="s">
        <v>2013</v>
      </c>
      <c r="F1461" s="5" t="str">
        <f>TEXT(Feedback[[#This Row],[Checkin Date]],"dddd")</f>
        <v>Friday</v>
      </c>
      <c r="G1461" s="5" t="str">
        <f>IF(OR(Feedback[[#This Row],[Checkin Day]]="Monday",Feedback[[#This Row],[Checkin Day]]="Tuesday",Feedback[[#This Row],[Checkin Day]]="Wednesday",Feedback[[#This Row],[Checkin Day]]="Thursday"),"Weekdays","Weekends")</f>
        <v>Weekends</v>
      </c>
      <c r="H1461">
        <v>18</v>
      </c>
      <c r="I14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61" t="s">
        <v>1491</v>
      </c>
      <c r="K1461" t="s">
        <v>37</v>
      </c>
      <c r="L1461" s="1">
        <v>37224</v>
      </c>
      <c r="M1461" s="5">
        <f ca="1">DATEDIF(Feedback[[#This Row],[Date of Birth]],TODAY(),"Y")</f>
        <v>23</v>
      </c>
      <c r="N1461" t="s">
        <v>22</v>
      </c>
      <c r="O1461" t="s">
        <v>23</v>
      </c>
      <c r="P1461">
        <v>4</v>
      </c>
      <c r="Q1461">
        <v>7</v>
      </c>
      <c r="R1461" t="s">
        <v>24</v>
      </c>
      <c r="S1461" t="s">
        <v>28</v>
      </c>
      <c r="T1461" t="s">
        <v>28</v>
      </c>
      <c r="U1461" t="s">
        <v>25</v>
      </c>
      <c r="V1461" t="s">
        <v>24</v>
      </c>
      <c r="W1461" t="s">
        <v>27</v>
      </c>
      <c r="X1461" t="s">
        <v>27</v>
      </c>
      <c r="Y1461" t="s">
        <v>27</v>
      </c>
      <c r="Z1461" s="6">
        <f>VLOOKUP(Feedback[[#This Row],[Staff attitude]],Rating_Range[],2,0)</f>
        <v>3</v>
      </c>
      <c r="AA1461" s="6">
        <f>VLOOKUP(Feedback[[#This Row],[Check-in Process]],Rating_Range[],2,0)</f>
        <v>5</v>
      </c>
      <c r="AB1461" s="6">
        <f>VLOOKUP(Feedback[[#This Row],[Room service]],Rating_Range[],2,0)</f>
        <v>5</v>
      </c>
      <c r="AC1461" s="6">
        <f>VLOOKUP(Feedback[[#This Row],[Room cleanliness]],Rating_Range[],2,0)</f>
        <v>4</v>
      </c>
      <c r="AD1461" s="6">
        <f>VLOOKUP(Feedback[[#This Row],[Food quality]],Rating_Range[],2,0)</f>
        <v>3</v>
      </c>
      <c r="AE1461" s="6">
        <f>VLOOKUP(Feedback[[#This Row],[Variety of food]],Rating_Range[],2,0)</f>
        <v>2</v>
      </c>
      <c r="AF1461" s="6">
        <f>VLOOKUP(Feedback[[#This Row],[Broadband &amp; TV]],Rating_Range[],2,0)</f>
        <v>2</v>
      </c>
      <c r="AG1461" s="6">
        <f>VLOOKUP(Feedback[[#This Row],[Gym]],Rating_Range[],2,0)</f>
        <v>2</v>
      </c>
      <c r="AH1461" s="6">
        <f>AVERAGE(Feedback[[#This Row],[S.A]:[Gymm]])</f>
        <v>3.25</v>
      </c>
      <c r="AI1461" s="6">
        <f>AVERAGE(Feedback[[#This Row],[S.A]:[C-I-P]])</f>
        <v>4</v>
      </c>
      <c r="AJ1461" s="6">
        <f>AVERAGE(Feedback[[#This Row],[RM_S]:[RM_C]])</f>
        <v>4.5</v>
      </c>
      <c r="AK1461" s="6">
        <f>AVERAGE(Feedback[[#This Row],[F_Q]:[Var_Food]])</f>
        <v>2.5</v>
      </c>
      <c r="AL1461" s="6">
        <f>AVERAGE(Feedback[[#This Row],[B &amp; TV]:[Gymm]])</f>
        <v>2</v>
      </c>
    </row>
    <row r="1462" spans="1:38" x14ac:dyDescent="0.3">
      <c r="A1462">
        <v>1461</v>
      </c>
      <c r="B1462" s="1">
        <v>44271</v>
      </c>
      <c r="C1462" s="1">
        <v>44289</v>
      </c>
      <c r="D1462" s="5">
        <f>INT(YEAR(Feedback[[#This Row],[Checkin Date]]))</f>
        <v>2021</v>
      </c>
      <c r="E1462" s="5" t="s">
        <v>2017</v>
      </c>
      <c r="F1462" s="5" t="str">
        <f>TEXT(Feedback[[#This Row],[Checkin Date]],"dddd")</f>
        <v>Tuesday</v>
      </c>
      <c r="G1462" s="5" t="str">
        <f>IF(OR(Feedback[[#This Row],[Checkin Day]]="Monday",Feedback[[#This Row],[Checkin Day]]="Tuesday",Feedback[[#This Row],[Checkin Day]]="Wednesday",Feedback[[#This Row],[Checkin Day]]="Thursday"),"Weekdays","Weekends")</f>
        <v>Weekdays</v>
      </c>
      <c r="H1462">
        <v>18</v>
      </c>
      <c r="I14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62" t="s">
        <v>1492</v>
      </c>
      <c r="K1462" t="s">
        <v>21</v>
      </c>
      <c r="L1462" s="1">
        <v>18737</v>
      </c>
      <c r="M1462" s="5">
        <f ca="1">DATEDIF(Feedback[[#This Row],[Date of Birth]],TODAY(),"Y")</f>
        <v>74</v>
      </c>
      <c r="N1462" t="s">
        <v>53</v>
      </c>
      <c r="O1462" t="s">
        <v>1991</v>
      </c>
      <c r="P1462">
        <v>1</v>
      </c>
      <c r="Q1462">
        <v>8</v>
      </c>
      <c r="R1462" t="s">
        <v>25</v>
      </c>
      <c r="S1462" t="s">
        <v>25</v>
      </c>
      <c r="T1462" t="s">
        <v>28</v>
      </c>
      <c r="U1462" t="s">
        <v>28</v>
      </c>
      <c r="V1462" t="s">
        <v>28</v>
      </c>
      <c r="W1462" t="s">
        <v>27</v>
      </c>
      <c r="X1462" t="s">
        <v>27</v>
      </c>
      <c r="Y1462" t="s">
        <v>26</v>
      </c>
      <c r="Z1462" s="6">
        <f>VLOOKUP(Feedback[[#This Row],[Staff attitude]],Rating_Range[],2,0)</f>
        <v>4</v>
      </c>
      <c r="AA1462" s="6">
        <f>VLOOKUP(Feedback[[#This Row],[Check-in Process]],Rating_Range[],2,0)</f>
        <v>4</v>
      </c>
      <c r="AB1462" s="6">
        <f>VLOOKUP(Feedback[[#This Row],[Room service]],Rating_Range[],2,0)</f>
        <v>5</v>
      </c>
      <c r="AC1462" s="6">
        <f>VLOOKUP(Feedback[[#This Row],[Room cleanliness]],Rating_Range[],2,0)</f>
        <v>5</v>
      </c>
      <c r="AD1462" s="6">
        <f>VLOOKUP(Feedback[[#This Row],[Food quality]],Rating_Range[],2,0)</f>
        <v>5</v>
      </c>
      <c r="AE1462" s="6">
        <f>VLOOKUP(Feedback[[#This Row],[Variety of food]],Rating_Range[],2,0)</f>
        <v>2</v>
      </c>
      <c r="AF1462" s="6">
        <f>VLOOKUP(Feedback[[#This Row],[Broadband &amp; TV]],Rating_Range[],2,0)</f>
        <v>2</v>
      </c>
      <c r="AG1462" s="6">
        <f>VLOOKUP(Feedback[[#This Row],[Gym]],Rating_Range[],2,0)</f>
        <v>1</v>
      </c>
      <c r="AH1462" s="6">
        <f>AVERAGE(Feedback[[#This Row],[S.A]:[Gymm]])</f>
        <v>3.5</v>
      </c>
      <c r="AI1462" s="6">
        <f>AVERAGE(Feedback[[#This Row],[S.A]:[C-I-P]])</f>
        <v>4</v>
      </c>
      <c r="AJ1462" s="6">
        <f>AVERAGE(Feedback[[#This Row],[RM_S]:[RM_C]])</f>
        <v>5</v>
      </c>
      <c r="AK1462" s="6">
        <f>AVERAGE(Feedback[[#This Row],[F_Q]:[Var_Food]])</f>
        <v>3.5</v>
      </c>
      <c r="AL1462" s="6">
        <f>AVERAGE(Feedback[[#This Row],[B &amp; TV]:[Gymm]])</f>
        <v>1.5</v>
      </c>
    </row>
    <row r="1463" spans="1:38" x14ac:dyDescent="0.3">
      <c r="A1463">
        <v>1462</v>
      </c>
      <c r="B1463" s="1">
        <v>44057</v>
      </c>
      <c r="C1463" s="1">
        <v>44061</v>
      </c>
      <c r="D1463" s="5">
        <f>INT(YEAR(Feedback[[#This Row],[Checkin Date]]))</f>
        <v>2020</v>
      </c>
      <c r="E1463" s="5" t="s">
        <v>2012</v>
      </c>
      <c r="F1463" s="5" t="str">
        <f>TEXT(Feedback[[#This Row],[Checkin Date]],"dddd")</f>
        <v>Friday</v>
      </c>
      <c r="G1463" s="5" t="str">
        <f>IF(OR(Feedback[[#This Row],[Checkin Day]]="Monday",Feedback[[#This Row],[Checkin Day]]="Tuesday",Feedback[[#This Row],[Checkin Day]]="Wednesday",Feedback[[#This Row],[Checkin Day]]="Thursday"),"Weekdays","Weekends")</f>
        <v>Weekends</v>
      </c>
      <c r="H1463">
        <v>4</v>
      </c>
      <c r="I14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63" t="s">
        <v>1493</v>
      </c>
      <c r="K1463" t="s">
        <v>37</v>
      </c>
      <c r="L1463" s="1">
        <v>25348</v>
      </c>
      <c r="M1463" s="5">
        <f ca="1">DATEDIF(Feedback[[#This Row],[Date of Birth]],TODAY(),"Y")</f>
        <v>56</v>
      </c>
      <c r="N1463" t="s">
        <v>35</v>
      </c>
      <c r="O1463" t="s">
        <v>1994</v>
      </c>
      <c r="P1463">
        <v>5</v>
      </c>
      <c r="Q1463">
        <v>10</v>
      </c>
      <c r="R1463" t="s">
        <v>24</v>
      </c>
      <c r="S1463" t="s">
        <v>28</v>
      </c>
      <c r="T1463" t="s">
        <v>24</v>
      </c>
      <c r="U1463" t="s">
        <v>28</v>
      </c>
      <c r="V1463" t="s">
        <v>26</v>
      </c>
      <c r="W1463" t="s">
        <v>26</v>
      </c>
      <c r="X1463" t="s">
        <v>28</v>
      </c>
      <c r="Y1463" t="s">
        <v>27</v>
      </c>
      <c r="Z1463" s="6">
        <f>VLOOKUP(Feedback[[#This Row],[Staff attitude]],Rating_Range[],2,0)</f>
        <v>3</v>
      </c>
      <c r="AA1463" s="6">
        <f>VLOOKUP(Feedback[[#This Row],[Check-in Process]],Rating_Range[],2,0)</f>
        <v>5</v>
      </c>
      <c r="AB1463" s="6">
        <f>VLOOKUP(Feedback[[#This Row],[Room service]],Rating_Range[],2,0)</f>
        <v>3</v>
      </c>
      <c r="AC1463" s="6">
        <f>VLOOKUP(Feedback[[#This Row],[Room cleanliness]],Rating_Range[],2,0)</f>
        <v>5</v>
      </c>
      <c r="AD1463" s="6">
        <f>VLOOKUP(Feedback[[#This Row],[Food quality]],Rating_Range[],2,0)</f>
        <v>1</v>
      </c>
      <c r="AE1463" s="6">
        <f>VLOOKUP(Feedback[[#This Row],[Variety of food]],Rating_Range[],2,0)</f>
        <v>1</v>
      </c>
      <c r="AF1463" s="6">
        <f>VLOOKUP(Feedback[[#This Row],[Broadband &amp; TV]],Rating_Range[],2,0)</f>
        <v>5</v>
      </c>
      <c r="AG1463" s="6">
        <f>VLOOKUP(Feedback[[#This Row],[Gym]],Rating_Range[],2,0)</f>
        <v>2</v>
      </c>
      <c r="AH1463" s="6">
        <f>AVERAGE(Feedback[[#This Row],[S.A]:[Gymm]])</f>
        <v>3.125</v>
      </c>
      <c r="AI1463" s="6">
        <f>AVERAGE(Feedback[[#This Row],[S.A]:[C-I-P]])</f>
        <v>4</v>
      </c>
      <c r="AJ1463" s="6">
        <f>AVERAGE(Feedback[[#This Row],[RM_S]:[RM_C]])</f>
        <v>4</v>
      </c>
      <c r="AK1463" s="6">
        <f>AVERAGE(Feedback[[#This Row],[F_Q]:[Var_Food]])</f>
        <v>1</v>
      </c>
      <c r="AL1463" s="6">
        <f>AVERAGE(Feedback[[#This Row],[B &amp; TV]:[Gymm]])</f>
        <v>3.5</v>
      </c>
    </row>
    <row r="1464" spans="1:38" x14ac:dyDescent="0.3">
      <c r="A1464">
        <v>1463</v>
      </c>
      <c r="B1464" s="1">
        <v>44659</v>
      </c>
      <c r="C1464" s="1">
        <v>44666</v>
      </c>
      <c r="D1464" s="5">
        <f>INT(YEAR(Feedback[[#This Row],[Checkin Date]]))</f>
        <v>2022</v>
      </c>
      <c r="E1464" s="5" t="s">
        <v>2008</v>
      </c>
      <c r="F1464" s="5" t="str">
        <f>TEXT(Feedback[[#This Row],[Checkin Date]],"dddd")</f>
        <v>Friday</v>
      </c>
      <c r="G1464" s="5" t="str">
        <f>IF(OR(Feedback[[#This Row],[Checkin Day]]="Monday",Feedback[[#This Row],[Checkin Day]]="Tuesday",Feedback[[#This Row],[Checkin Day]]="Wednesday",Feedback[[#This Row],[Checkin Day]]="Thursday"),"Weekdays","Weekends")</f>
        <v>Weekends</v>
      </c>
      <c r="H1464">
        <v>7</v>
      </c>
      <c r="I14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64" t="s">
        <v>1494</v>
      </c>
      <c r="K1464" t="s">
        <v>21</v>
      </c>
      <c r="L1464" s="1">
        <v>26666</v>
      </c>
      <c r="M1464" s="5">
        <f ca="1">DATEDIF(Feedback[[#This Row],[Date of Birth]],TODAY(),"Y")</f>
        <v>52</v>
      </c>
      <c r="N1464" t="s">
        <v>31</v>
      </c>
      <c r="O1464" t="s">
        <v>1992</v>
      </c>
      <c r="P1464">
        <v>4</v>
      </c>
      <c r="Q1464">
        <v>8</v>
      </c>
      <c r="R1464" t="s">
        <v>27</v>
      </c>
      <c r="S1464" t="s">
        <v>24</v>
      </c>
      <c r="T1464" t="s">
        <v>28</v>
      </c>
      <c r="U1464" t="s">
        <v>24</v>
      </c>
      <c r="V1464" t="s">
        <v>28</v>
      </c>
      <c r="W1464" t="s">
        <v>27</v>
      </c>
      <c r="X1464" t="s">
        <v>24</v>
      </c>
      <c r="Y1464" t="s">
        <v>25</v>
      </c>
      <c r="Z1464" s="6">
        <f>VLOOKUP(Feedback[[#This Row],[Staff attitude]],Rating_Range[],2,0)</f>
        <v>2</v>
      </c>
      <c r="AA1464" s="6">
        <f>VLOOKUP(Feedback[[#This Row],[Check-in Process]],Rating_Range[],2,0)</f>
        <v>3</v>
      </c>
      <c r="AB1464" s="6">
        <f>VLOOKUP(Feedback[[#This Row],[Room service]],Rating_Range[],2,0)</f>
        <v>5</v>
      </c>
      <c r="AC1464" s="6">
        <f>VLOOKUP(Feedback[[#This Row],[Room cleanliness]],Rating_Range[],2,0)</f>
        <v>3</v>
      </c>
      <c r="AD1464" s="6">
        <f>VLOOKUP(Feedback[[#This Row],[Food quality]],Rating_Range[],2,0)</f>
        <v>5</v>
      </c>
      <c r="AE1464" s="6">
        <f>VLOOKUP(Feedback[[#This Row],[Variety of food]],Rating_Range[],2,0)</f>
        <v>2</v>
      </c>
      <c r="AF1464" s="6">
        <f>VLOOKUP(Feedback[[#This Row],[Broadband &amp; TV]],Rating_Range[],2,0)</f>
        <v>3</v>
      </c>
      <c r="AG1464" s="6">
        <f>VLOOKUP(Feedback[[#This Row],[Gym]],Rating_Range[],2,0)</f>
        <v>4</v>
      </c>
      <c r="AH1464" s="6">
        <f>AVERAGE(Feedback[[#This Row],[S.A]:[Gymm]])</f>
        <v>3.375</v>
      </c>
      <c r="AI1464" s="6">
        <f>AVERAGE(Feedback[[#This Row],[S.A]:[C-I-P]])</f>
        <v>2.5</v>
      </c>
      <c r="AJ1464" s="6">
        <f>AVERAGE(Feedback[[#This Row],[RM_S]:[RM_C]])</f>
        <v>4</v>
      </c>
      <c r="AK1464" s="6">
        <f>AVERAGE(Feedback[[#This Row],[F_Q]:[Var_Food]])</f>
        <v>3.5</v>
      </c>
      <c r="AL1464" s="6">
        <f>AVERAGE(Feedback[[#This Row],[B &amp; TV]:[Gymm]])</f>
        <v>3.5</v>
      </c>
    </row>
    <row r="1465" spans="1:38" x14ac:dyDescent="0.3">
      <c r="A1465">
        <v>1464</v>
      </c>
      <c r="B1465" s="1">
        <v>44718</v>
      </c>
      <c r="C1465" s="1">
        <v>44726</v>
      </c>
      <c r="D1465" s="5">
        <f>INT(YEAR(Feedback[[#This Row],[Checkin Date]]))</f>
        <v>2022</v>
      </c>
      <c r="E1465" s="5" t="s">
        <v>2009</v>
      </c>
      <c r="F1465" s="5" t="str">
        <f>TEXT(Feedback[[#This Row],[Checkin Date]],"dddd")</f>
        <v>Monday</v>
      </c>
      <c r="G1465" s="5" t="str">
        <f>IF(OR(Feedback[[#This Row],[Checkin Day]]="Monday",Feedback[[#This Row],[Checkin Day]]="Tuesday",Feedback[[#This Row],[Checkin Day]]="Wednesday",Feedback[[#This Row],[Checkin Day]]="Thursday"),"Weekdays","Weekends")</f>
        <v>Weekdays</v>
      </c>
      <c r="H1465">
        <v>8</v>
      </c>
      <c r="I14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65" t="s">
        <v>1495</v>
      </c>
      <c r="K1465" t="s">
        <v>21</v>
      </c>
      <c r="L1465" s="1">
        <v>34607</v>
      </c>
      <c r="M1465" s="5">
        <f ca="1">DATEDIF(Feedback[[#This Row],[Date of Birth]],TODAY(),"Y")</f>
        <v>30</v>
      </c>
      <c r="N1465" t="s">
        <v>31</v>
      </c>
      <c r="O1465" t="s">
        <v>1995</v>
      </c>
      <c r="P1465">
        <v>3</v>
      </c>
      <c r="Q1465">
        <v>7</v>
      </c>
      <c r="R1465" t="s">
        <v>25</v>
      </c>
      <c r="S1465" t="s">
        <v>25</v>
      </c>
      <c r="T1465" t="s">
        <v>26</v>
      </c>
      <c r="U1465" t="s">
        <v>26</v>
      </c>
      <c r="V1465" t="s">
        <v>25</v>
      </c>
      <c r="W1465" t="s">
        <v>26</v>
      </c>
      <c r="X1465" t="s">
        <v>28</v>
      </c>
      <c r="Y1465" t="s">
        <v>25</v>
      </c>
      <c r="Z1465" s="6">
        <f>VLOOKUP(Feedback[[#This Row],[Staff attitude]],Rating_Range[],2,0)</f>
        <v>4</v>
      </c>
      <c r="AA1465" s="6">
        <f>VLOOKUP(Feedback[[#This Row],[Check-in Process]],Rating_Range[],2,0)</f>
        <v>4</v>
      </c>
      <c r="AB1465" s="6">
        <f>VLOOKUP(Feedback[[#This Row],[Room service]],Rating_Range[],2,0)</f>
        <v>1</v>
      </c>
      <c r="AC1465" s="6">
        <f>VLOOKUP(Feedback[[#This Row],[Room cleanliness]],Rating_Range[],2,0)</f>
        <v>1</v>
      </c>
      <c r="AD1465" s="6">
        <f>VLOOKUP(Feedback[[#This Row],[Food quality]],Rating_Range[],2,0)</f>
        <v>4</v>
      </c>
      <c r="AE1465" s="6">
        <f>VLOOKUP(Feedback[[#This Row],[Variety of food]],Rating_Range[],2,0)</f>
        <v>1</v>
      </c>
      <c r="AF1465" s="6">
        <f>VLOOKUP(Feedback[[#This Row],[Broadband &amp; TV]],Rating_Range[],2,0)</f>
        <v>5</v>
      </c>
      <c r="AG1465" s="6">
        <f>VLOOKUP(Feedback[[#This Row],[Gym]],Rating_Range[],2,0)</f>
        <v>4</v>
      </c>
      <c r="AH1465" s="6">
        <f>AVERAGE(Feedback[[#This Row],[S.A]:[Gymm]])</f>
        <v>3</v>
      </c>
      <c r="AI1465" s="6">
        <f>AVERAGE(Feedback[[#This Row],[S.A]:[C-I-P]])</f>
        <v>4</v>
      </c>
      <c r="AJ1465" s="6">
        <f>AVERAGE(Feedback[[#This Row],[RM_S]:[RM_C]])</f>
        <v>1</v>
      </c>
      <c r="AK1465" s="6">
        <f>AVERAGE(Feedback[[#This Row],[F_Q]:[Var_Food]])</f>
        <v>2.5</v>
      </c>
      <c r="AL1465" s="6">
        <f>AVERAGE(Feedback[[#This Row],[B &amp; TV]:[Gymm]])</f>
        <v>4.5</v>
      </c>
    </row>
    <row r="1466" spans="1:38" x14ac:dyDescent="0.3">
      <c r="A1466">
        <v>1465</v>
      </c>
      <c r="B1466" s="1">
        <v>44382</v>
      </c>
      <c r="C1466" s="1">
        <v>44383</v>
      </c>
      <c r="D1466" s="5">
        <f>INT(YEAR(Feedback[[#This Row],[Checkin Date]]))</f>
        <v>2021</v>
      </c>
      <c r="E1466" s="5" t="s">
        <v>2016</v>
      </c>
      <c r="F1466" s="5" t="str">
        <f>TEXT(Feedback[[#This Row],[Checkin Date]],"dddd")</f>
        <v>Monday</v>
      </c>
      <c r="G1466" s="5" t="str">
        <f>IF(OR(Feedback[[#This Row],[Checkin Day]]="Monday",Feedback[[#This Row],[Checkin Day]]="Tuesday",Feedback[[#This Row],[Checkin Day]]="Wednesday",Feedback[[#This Row],[Checkin Day]]="Thursday"),"Weekdays","Weekends")</f>
        <v>Weekdays</v>
      </c>
      <c r="H1466">
        <v>1</v>
      </c>
      <c r="I14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66" t="s">
        <v>1496</v>
      </c>
      <c r="K1466" t="s">
        <v>21</v>
      </c>
      <c r="L1466" s="1">
        <v>34150</v>
      </c>
      <c r="M1466" s="5">
        <f ca="1">DATEDIF(Feedback[[#This Row],[Date of Birth]],TODAY(),"Y")</f>
        <v>32</v>
      </c>
      <c r="N1466" t="s">
        <v>53</v>
      </c>
      <c r="O1466" t="s">
        <v>1991</v>
      </c>
      <c r="P1466">
        <v>5</v>
      </c>
      <c r="Q1466">
        <v>9</v>
      </c>
      <c r="R1466" t="s">
        <v>28</v>
      </c>
      <c r="S1466" t="s">
        <v>28</v>
      </c>
      <c r="T1466" t="s">
        <v>24</v>
      </c>
      <c r="U1466" t="s">
        <v>28</v>
      </c>
      <c r="V1466" t="s">
        <v>27</v>
      </c>
      <c r="W1466" t="s">
        <v>27</v>
      </c>
      <c r="X1466" t="s">
        <v>27</v>
      </c>
      <c r="Y1466" t="s">
        <v>25</v>
      </c>
      <c r="Z1466" s="6">
        <f>VLOOKUP(Feedback[[#This Row],[Staff attitude]],Rating_Range[],2,0)</f>
        <v>5</v>
      </c>
      <c r="AA1466" s="6">
        <f>VLOOKUP(Feedback[[#This Row],[Check-in Process]],Rating_Range[],2,0)</f>
        <v>5</v>
      </c>
      <c r="AB1466" s="6">
        <f>VLOOKUP(Feedback[[#This Row],[Room service]],Rating_Range[],2,0)</f>
        <v>3</v>
      </c>
      <c r="AC1466" s="6">
        <f>VLOOKUP(Feedback[[#This Row],[Room cleanliness]],Rating_Range[],2,0)</f>
        <v>5</v>
      </c>
      <c r="AD1466" s="6">
        <f>VLOOKUP(Feedback[[#This Row],[Food quality]],Rating_Range[],2,0)</f>
        <v>2</v>
      </c>
      <c r="AE1466" s="6">
        <f>VLOOKUP(Feedback[[#This Row],[Variety of food]],Rating_Range[],2,0)</f>
        <v>2</v>
      </c>
      <c r="AF1466" s="6">
        <f>VLOOKUP(Feedback[[#This Row],[Broadband &amp; TV]],Rating_Range[],2,0)</f>
        <v>2</v>
      </c>
      <c r="AG1466" s="6">
        <f>VLOOKUP(Feedback[[#This Row],[Gym]],Rating_Range[],2,0)</f>
        <v>4</v>
      </c>
      <c r="AH1466" s="6">
        <f>AVERAGE(Feedback[[#This Row],[S.A]:[Gymm]])</f>
        <v>3.5</v>
      </c>
      <c r="AI1466" s="6">
        <f>AVERAGE(Feedback[[#This Row],[S.A]:[C-I-P]])</f>
        <v>5</v>
      </c>
      <c r="AJ1466" s="6">
        <f>AVERAGE(Feedback[[#This Row],[RM_S]:[RM_C]])</f>
        <v>4</v>
      </c>
      <c r="AK1466" s="6">
        <f>AVERAGE(Feedback[[#This Row],[F_Q]:[Var_Food]])</f>
        <v>2</v>
      </c>
      <c r="AL1466" s="6">
        <f>AVERAGE(Feedback[[#This Row],[B &amp; TV]:[Gymm]])</f>
        <v>3</v>
      </c>
    </row>
    <row r="1467" spans="1:38" x14ac:dyDescent="0.3">
      <c r="A1467">
        <v>1466</v>
      </c>
      <c r="B1467" s="1">
        <v>44144</v>
      </c>
      <c r="C1467" s="1">
        <v>44164</v>
      </c>
      <c r="D1467" s="5">
        <f>INT(YEAR(Feedback[[#This Row],[Checkin Date]]))</f>
        <v>2020</v>
      </c>
      <c r="E1467" s="5" t="s">
        <v>2015</v>
      </c>
      <c r="F1467" s="5" t="str">
        <f>TEXT(Feedback[[#This Row],[Checkin Date]],"dddd")</f>
        <v>Monday</v>
      </c>
      <c r="G1467" s="5" t="str">
        <f>IF(OR(Feedback[[#This Row],[Checkin Day]]="Monday",Feedback[[#This Row],[Checkin Day]]="Tuesday",Feedback[[#This Row],[Checkin Day]]="Wednesday",Feedback[[#This Row],[Checkin Day]]="Thursday"),"Weekdays","Weekends")</f>
        <v>Weekdays</v>
      </c>
      <c r="H1467">
        <v>20</v>
      </c>
      <c r="I14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67" t="s">
        <v>1497</v>
      </c>
      <c r="K1467" t="s">
        <v>21</v>
      </c>
      <c r="L1467" s="1">
        <v>36777</v>
      </c>
      <c r="M1467" s="5">
        <f ca="1">DATEDIF(Feedback[[#This Row],[Date of Birth]],TODAY(),"Y")</f>
        <v>24</v>
      </c>
      <c r="N1467" t="s">
        <v>22</v>
      </c>
      <c r="O1467" t="s">
        <v>23</v>
      </c>
      <c r="P1467">
        <v>5</v>
      </c>
      <c r="Q1467">
        <v>6</v>
      </c>
      <c r="R1467" t="s">
        <v>25</v>
      </c>
      <c r="S1467" t="s">
        <v>28</v>
      </c>
      <c r="T1467" t="s">
        <v>25</v>
      </c>
      <c r="U1467" t="s">
        <v>28</v>
      </c>
      <c r="V1467" t="s">
        <v>26</v>
      </c>
      <c r="W1467" t="s">
        <v>26</v>
      </c>
      <c r="X1467" t="s">
        <v>26</v>
      </c>
      <c r="Y1467" t="s">
        <v>25</v>
      </c>
      <c r="Z1467" s="6">
        <f>VLOOKUP(Feedback[[#This Row],[Staff attitude]],Rating_Range[],2,0)</f>
        <v>4</v>
      </c>
      <c r="AA1467" s="6">
        <f>VLOOKUP(Feedback[[#This Row],[Check-in Process]],Rating_Range[],2,0)</f>
        <v>5</v>
      </c>
      <c r="AB1467" s="6">
        <f>VLOOKUP(Feedback[[#This Row],[Room service]],Rating_Range[],2,0)</f>
        <v>4</v>
      </c>
      <c r="AC1467" s="6">
        <f>VLOOKUP(Feedback[[#This Row],[Room cleanliness]],Rating_Range[],2,0)</f>
        <v>5</v>
      </c>
      <c r="AD1467" s="6">
        <f>VLOOKUP(Feedback[[#This Row],[Food quality]],Rating_Range[],2,0)</f>
        <v>1</v>
      </c>
      <c r="AE1467" s="6">
        <f>VLOOKUP(Feedback[[#This Row],[Variety of food]],Rating_Range[],2,0)</f>
        <v>1</v>
      </c>
      <c r="AF1467" s="6">
        <f>VLOOKUP(Feedback[[#This Row],[Broadband &amp; TV]],Rating_Range[],2,0)</f>
        <v>1</v>
      </c>
      <c r="AG1467" s="6">
        <f>VLOOKUP(Feedback[[#This Row],[Gym]],Rating_Range[],2,0)</f>
        <v>4</v>
      </c>
      <c r="AH1467" s="6">
        <f>AVERAGE(Feedback[[#This Row],[S.A]:[Gymm]])</f>
        <v>3.125</v>
      </c>
      <c r="AI1467" s="6">
        <f>AVERAGE(Feedback[[#This Row],[S.A]:[C-I-P]])</f>
        <v>4.5</v>
      </c>
      <c r="AJ1467" s="6">
        <f>AVERAGE(Feedback[[#This Row],[RM_S]:[RM_C]])</f>
        <v>4.5</v>
      </c>
      <c r="AK1467" s="6">
        <f>AVERAGE(Feedback[[#This Row],[F_Q]:[Var_Food]])</f>
        <v>1</v>
      </c>
      <c r="AL1467" s="6">
        <f>AVERAGE(Feedback[[#This Row],[B &amp; TV]:[Gymm]])</f>
        <v>2.5</v>
      </c>
    </row>
    <row r="1468" spans="1:38" x14ac:dyDescent="0.3">
      <c r="A1468">
        <v>1467</v>
      </c>
      <c r="B1468" s="1">
        <v>44670</v>
      </c>
      <c r="C1468" s="1">
        <v>44689</v>
      </c>
      <c r="D1468" s="5">
        <f>INT(YEAR(Feedback[[#This Row],[Checkin Date]]))</f>
        <v>2022</v>
      </c>
      <c r="E1468" s="5" t="s">
        <v>2008</v>
      </c>
      <c r="F1468" s="5" t="str">
        <f>TEXT(Feedback[[#This Row],[Checkin Date]],"dddd")</f>
        <v>Tuesday</v>
      </c>
      <c r="G1468" s="5" t="str">
        <f>IF(OR(Feedback[[#This Row],[Checkin Day]]="Monday",Feedback[[#This Row],[Checkin Day]]="Tuesday",Feedback[[#This Row],[Checkin Day]]="Wednesday",Feedback[[#This Row],[Checkin Day]]="Thursday"),"Weekdays","Weekends")</f>
        <v>Weekdays</v>
      </c>
      <c r="H1468">
        <v>19</v>
      </c>
      <c r="I14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68" t="s">
        <v>1498</v>
      </c>
      <c r="K1468" t="s">
        <v>21</v>
      </c>
      <c r="L1468" s="1">
        <v>36850</v>
      </c>
      <c r="M1468" s="5">
        <f ca="1">DATEDIF(Feedback[[#This Row],[Date of Birth]],TODAY(),"Y")</f>
        <v>24</v>
      </c>
      <c r="N1468" t="s">
        <v>31</v>
      </c>
      <c r="O1468" t="s">
        <v>1992</v>
      </c>
      <c r="P1468">
        <v>5</v>
      </c>
      <c r="Q1468">
        <v>9</v>
      </c>
      <c r="R1468" t="s">
        <v>24</v>
      </c>
      <c r="S1468" t="s">
        <v>26</v>
      </c>
      <c r="T1468" t="s">
        <v>24</v>
      </c>
      <c r="U1468" t="s">
        <v>28</v>
      </c>
      <c r="V1468" t="s">
        <v>27</v>
      </c>
      <c r="W1468" t="s">
        <v>27</v>
      </c>
      <c r="X1468" t="s">
        <v>28</v>
      </c>
      <c r="Y1468" t="s">
        <v>25</v>
      </c>
      <c r="Z1468" s="6">
        <f>VLOOKUP(Feedback[[#This Row],[Staff attitude]],Rating_Range[],2,0)</f>
        <v>3</v>
      </c>
      <c r="AA1468" s="6">
        <f>VLOOKUP(Feedback[[#This Row],[Check-in Process]],Rating_Range[],2,0)</f>
        <v>1</v>
      </c>
      <c r="AB1468" s="6">
        <f>VLOOKUP(Feedback[[#This Row],[Room service]],Rating_Range[],2,0)</f>
        <v>3</v>
      </c>
      <c r="AC1468" s="6">
        <f>VLOOKUP(Feedback[[#This Row],[Room cleanliness]],Rating_Range[],2,0)</f>
        <v>5</v>
      </c>
      <c r="AD1468" s="6">
        <f>VLOOKUP(Feedback[[#This Row],[Food quality]],Rating_Range[],2,0)</f>
        <v>2</v>
      </c>
      <c r="AE1468" s="6">
        <f>VLOOKUP(Feedback[[#This Row],[Variety of food]],Rating_Range[],2,0)</f>
        <v>2</v>
      </c>
      <c r="AF1468" s="6">
        <f>VLOOKUP(Feedback[[#This Row],[Broadband &amp; TV]],Rating_Range[],2,0)</f>
        <v>5</v>
      </c>
      <c r="AG1468" s="6">
        <f>VLOOKUP(Feedback[[#This Row],[Gym]],Rating_Range[],2,0)</f>
        <v>4</v>
      </c>
      <c r="AH1468" s="6">
        <f>AVERAGE(Feedback[[#This Row],[S.A]:[Gymm]])</f>
        <v>3.125</v>
      </c>
      <c r="AI1468" s="6">
        <f>AVERAGE(Feedback[[#This Row],[S.A]:[C-I-P]])</f>
        <v>2</v>
      </c>
      <c r="AJ1468" s="6">
        <f>AVERAGE(Feedback[[#This Row],[RM_S]:[RM_C]])</f>
        <v>4</v>
      </c>
      <c r="AK1468" s="6">
        <f>AVERAGE(Feedback[[#This Row],[F_Q]:[Var_Food]])</f>
        <v>2</v>
      </c>
      <c r="AL1468" s="6">
        <f>AVERAGE(Feedback[[#This Row],[B &amp; TV]:[Gymm]])</f>
        <v>4.5</v>
      </c>
    </row>
    <row r="1469" spans="1:38" x14ac:dyDescent="0.3">
      <c r="A1469">
        <v>1468</v>
      </c>
      <c r="B1469" s="1">
        <v>44906</v>
      </c>
      <c r="C1469" s="1">
        <v>44908</v>
      </c>
      <c r="D1469" s="5">
        <f>INT(YEAR(Feedback[[#This Row],[Checkin Date]]))</f>
        <v>2022</v>
      </c>
      <c r="E1469" s="5" t="s">
        <v>2010</v>
      </c>
      <c r="F1469" s="5" t="str">
        <f>TEXT(Feedback[[#This Row],[Checkin Date]],"dddd")</f>
        <v>Sunday</v>
      </c>
      <c r="G1469" s="5" t="str">
        <f>IF(OR(Feedback[[#This Row],[Checkin Day]]="Monday",Feedback[[#This Row],[Checkin Day]]="Tuesday",Feedback[[#This Row],[Checkin Day]]="Wednesday",Feedback[[#This Row],[Checkin Day]]="Thursday"),"Weekdays","Weekends")</f>
        <v>Weekends</v>
      </c>
      <c r="H1469">
        <v>2</v>
      </c>
      <c r="I14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469" t="s">
        <v>1499</v>
      </c>
      <c r="K1469" t="s">
        <v>21</v>
      </c>
      <c r="L1469" s="1">
        <v>31153</v>
      </c>
      <c r="M1469" s="5">
        <f ca="1">DATEDIF(Feedback[[#This Row],[Date of Birth]],TODAY(),"Y")</f>
        <v>40</v>
      </c>
      <c r="N1469" t="s">
        <v>22</v>
      </c>
      <c r="O1469" t="s">
        <v>23</v>
      </c>
      <c r="P1469">
        <v>2</v>
      </c>
      <c r="Q1469">
        <v>10</v>
      </c>
      <c r="R1469" t="s">
        <v>28</v>
      </c>
      <c r="S1469" t="s">
        <v>28</v>
      </c>
      <c r="T1469" t="s">
        <v>25</v>
      </c>
      <c r="U1469" t="s">
        <v>24</v>
      </c>
      <c r="V1469" t="s">
        <v>28</v>
      </c>
      <c r="W1469" t="s">
        <v>26</v>
      </c>
      <c r="X1469" t="s">
        <v>27</v>
      </c>
      <c r="Y1469" t="s">
        <v>25</v>
      </c>
      <c r="Z1469" s="6">
        <f>VLOOKUP(Feedback[[#This Row],[Staff attitude]],Rating_Range[],2,0)</f>
        <v>5</v>
      </c>
      <c r="AA1469" s="6">
        <f>VLOOKUP(Feedback[[#This Row],[Check-in Process]],Rating_Range[],2,0)</f>
        <v>5</v>
      </c>
      <c r="AB1469" s="6">
        <f>VLOOKUP(Feedback[[#This Row],[Room service]],Rating_Range[],2,0)</f>
        <v>4</v>
      </c>
      <c r="AC1469" s="6">
        <f>VLOOKUP(Feedback[[#This Row],[Room cleanliness]],Rating_Range[],2,0)</f>
        <v>3</v>
      </c>
      <c r="AD1469" s="6">
        <f>VLOOKUP(Feedback[[#This Row],[Food quality]],Rating_Range[],2,0)</f>
        <v>5</v>
      </c>
      <c r="AE1469" s="6">
        <f>VLOOKUP(Feedback[[#This Row],[Variety of food]],Rating_Range[],2,0)</f>
        <v>1</v>
      </c>
      <c r="AF1469" s="6">
        <f>VLOOKUP(Feedback[[#This Row],[Broadband &amp; TV]],Rating_Range[],2,0)</f>
        <v>2</v>
      </c>
      <c r="AG1469" s="6">
        <f>VLOOKUP(Feedback[[#This Row],[Gym]],Rating_Range[],2,0)</f>
        <v>4</v>
      </c>
      <c r="AH1469" s="6">
        <f>AVERAGE(Feedback[[#This Row],[S.A]:[Gymm]])</f>
        <v>3.625</v>
      </c>
      <c r="AI1469" s="6">
        <f>AVERAGE(Feedback[[#This Row],[S.A]:[C-I-P]])</f>
        <v>5</v>
      </c>
      <c r="AJ1469" s="6">
        <f>AVERAGE(Feedback[[#This Row],[RM_S]:[RM_C]])</f>
        <v>3.5</v>
      </c>
      <c r="AK1469" s="6">
        <f>AVERAGE(Feedback[[#This Row],[F_Q]:[Var_Food]])</f>
        <v>3</v>
      </c>
      <c r="AL1469" s="6">
        <f>AVERAGE(Feedback[[#This Row],[B &amp; TV]:[Gymm]])</f>
        <v>3</v>
      </c>
    </row>
    <row r="1470" spans="1:38" x14ac:dyDescent="0.3">
      <c r="A1470">
        <v>1469</v>
      </c>
      <c r="B1470" s="1">
        <v>44903</v>
      </c>
      <c r="C1470" s="1">
        <v>44920</v>
      </c>
      <c r="D1470" s="5">
        <f>INT(YEAR(Feedback[[#This Row],[Checkin Date]]))</f>
        <v>2022</v>
      </c>
      <c r="E1470" s="5" t="s">
        <v>2010</v>
      </c>
      <c r="F1470" s="5" t="str">
        <f>TEXT(Feedback[[#This Row],[Checkin Date]],"dddd")</f>
        <v>Thursday</v>
      </c>
      <c r="G1470" s="5" t="str">
        <f>IF(OR(Feedback[[#This Row],[Checkin Day]]="Monday",Feedback[[#This Row],[Checkin Day]]="Tuesday",Feedback[[#This Row],[Checkin Day]]="Wednesday",Feedback[[#This Row],[Checkin Day]]="Thursday"),"Weekdays","Weekends")</f>
        <v>Weekdays</v>
      </c>
      <c r="H1470">
        <v>17</v>
      </c>
      <c r="I14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70" t="s">
        <v>1500</v>
      </c>
      <c r="K1470" t="s">
        <v>21</v>
      </c>
      <c r="L1470" s="1">
        <v>19440</v>
      </c>
      <c r="M1470" s="5">
        <f ca="1">DATEDIF(Feedback[[#This Row],[Date of Birth]],TODAY(),"Y")</f>
        <v>72</v>
      </c>
      <c r="N1470" t="s">
        <v>53</v>
      </c>
      <c r="O1470" t="s">
        <v>1995</v>
      </c>
      <c r="P1470">
        <v>4</v>
      </c>
      <c r="Q1470">
        <v>8</v>
      </c>
      <c r="R1470" t="s">
        <v>25</v>
      </c>
      <c r="S1470" t="s">
        <v>28</v>
      </c>
      <c r="T1470" t="s">
        <v>28</v>
      </c>
      <c r="U1470" t="s">
        <v>25</v>
      </c>
      <c r="V1470" t="s">
        <v>27</v>
      </c>
      <c r="W1470" t="s">
        <v>26</v>
      </c>
      <c r="X1470" t="s">
        <v>27</v>
      </c>
      <c r="Y1470" t="s">
        <v>27</v>
      </c>
      <c r="Z1470" s="6">
        <f>VLOOKUP(Feedback[[#This Row],[Staff attitude]],Rating_Range[],2,0)</f>
        <v>4</v>
      </c>
      <c r="AA1470" s="6">
        <f>VLOOKUP(Feedback[[#This Row],[Check-in Process]],Rating_Range[],2,0)</f>
        <v>5</v>
      </c>
      <c r="AB1470" s="6">
        <f>VLOOKUP(Feedback[[#This Row],[Room service]],Rating_Range[],2,0)</f>
        <v>5</v>
      </c>
      <c r="AC1470" s="6">
        <f>VLOOKUP(Feedback[[#This Row],[Room cleanliness]],Rating_Range[],2,0)</f>
        <v>4</v>
      </c>
      <c r="AD1470" s="6">
        <f>VLOOKUP(Feedback[[#This Row],[Food quality]],Rating_Range[],2,0)</f>
        <v>2</v>
      </c>
      <c r="AE1470" s="6">
        <f>VLOOKUP(Feedback[[#This Row],[Variety of food]],Rating_Range[],2,0)</f>
        <v>1</v>
      </c>
      <c r="AF1470" s="6">
        <f>VLOOKUP(Feedback[[#This Row],[Broadband &amp; TV]],Rating_Range[],2,0)</f>
        <v>2</v>
      </c>
      <c r="AG1470" s="6">
        <f>VLOOKUP(Feedback[[#This Row],[Gym]],Rating_Range[],2,0)</f>
        <v>2</v>
      </c>
      <c r="AH1470" s="6">
        <f>AVERAGE(Feedback[[#This Row],[S.A]:[Gymm]])</f>
        <v>3.125</v>
      </c>
      <c r="AI1470" s="6">
        <f>AVERAGE(Feedback[[#This Row],[S.A]:[C-I-P]])</f>
        <v>4.5</v>
      </c>
      <c r="AJ1470" s="6">
        <f>AVERAGE(Feedback[[#This Row],[RM_S]:[RM_C]])</f>
        <v>4.5</v>
      </c>
      <c r="AK1470" s="6">
        <f>AVERAGE(Feedback[[#This Row],[F_Q]:[Var_Food]])</f>
        <v>1.5</v>
      </c>
      <c r="AL1470" s="6">
        <f>AVERAGE(Feedback[[#This Row],[B &amp; TV]:[Gymm]])</f>
        <v>2</v>
      </c>
    </row>
    <row r="1471" spans="1:38" x14ac:dyDescent="0.3">
      <c r="A1471">
        <v>1470</v>
      </c>
      <c r="B1471" s="1">
        <v>44423</v>
      </c>
      <c r="C1471" s="1">
        <v>44430</v>
      </c>
      <c r="D1471" s="5">
        <f>INT(YEAR(Feedback[[#This Row],[Checkin Date]]))</f>
        <v>2021</v>
      </c>
      <c r="E1471" s="5" t="s">
        <v>2012</v>
      </c>
      <c r="F1471" s="5" t="str">
        <f>TEXT(Feedback[[#This Row],[Checkin Date]],"dddd")</f>
        <v>Sunday</v>
      </c>
      <c r="G1471" s="5" t="str">
        <f>IF(OR(Feedback[[#This Row],[Checkin Day]]="Monday",Feedback[[#This Row],[Checkin Day]]="Tuesday",Feedback[[#This Row],[Checkin Day]]="Wednesday",Feedback[[#This Row],[Checkin Day]]="Thursday"),"Weekdays","Weekends")</f>
        <v>Weekends</v>
      </c>
      <c r="H1471">
        <v>7</v>
      </c>
      <c r="I14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71" t="s">
        <v>1501</v>
      </c>
      <c r="K1471" t="s">
        <v>21</v>
      </c>
      <c r="L1471" s="1">
        <v>29233</v>
      </c>
      <c r="M1471" s="5">
        <f ca="1">DATEDIF(Feedback[[#This Row],[Date of Birth]],TODAY(),"Y")</f>
        <v>45</v>
      </c>
      <c r="N1471" t="s">
        <v>22</v>
      </c>
      <c r="O1471" t="s">
        <v>1995</v>
      </c>
      <c r="P1471">
        <v>3</v>
      </c>
      <c r="Q1471">
        <v>9</v>
      </c>
      <c r="R1471" t="s">
        <v>24</v>
      </c>
      <c r="S1471" t="s">
        <v>26</v>
      </c>
      <c r="T1471" t="s">
        <v>28</v>
      </c>
      <c r="U1471" t="s">
        <v>27</v>
      </c>
      <c r="V1471" t="s">
        <v>27</v>
      </c>
      <c r="W1471" t="s">
        <v>26</v>
      </c>
      <c r="X1471" t="s">
        <v>24</v>
      </c>
      <c r="Y1471" t="s">
        <v>24</v>
      </c>
      <c r="Z1471" s="6">
        <f>VLOOKUP(Feedback[[#This Row],[Staff attitude]],Rating_Range[],2,0)</f>
        <v>3</v>
      </c>
      <c r="AA1471" s="6">
        <f>VLOOKUP(Feedback[[#This Row],[Check-in Process]],Rating_Range[],2,0)</f>
        <v>1</v>
      </c>
      <c r="AB1471" s="6">
        <f>VLOOKUP(Feedback[[#This Row],[Room service]],Rating_Range[],2,0)</f>
        <v>5</v>
      </c>
      <c r="AC1471" s="6">
        <f>VLOOKUP(Feedback[[#This Row],[Room cleanliness]],Rating_Range[],2,0)</f>
        <v>2</v>
      </c>
      <c r="AD1471" s="6">
        <f>VLOOKUP(Feedback[[#This Row],[Food quality]],Rating_Range[],2,0)</f>
        <v>2</v>
      </c>
      <c r="AE1471" s="6">
        <f>VLOOKUP(Feedback[[#This Row],[Variety of food]],Rating_Range[],2,0)</f>
        <v>1</v>
      </c>
      <c r="AF1471" s="6">
        <f>VLOOKUP(Feedback[[#This Row],[Broadband &amp; TV]],Rating_Range[],2,0)</f>
        <v>3</v>
      </c>
      <c r="AG1471" s="6">
        <f>VLOOKUP(Feedback[[#This Row],[Gym]],Rating_Range[],2,0)</f>
        <v>3</v>
      </c>
      <c r="AH1471" s="6">
        <f>AVERAGE(Feedback[[#This Row],[S.A]:[Gymm]])</f>
        <v>2.5</v>
      </c>
      <c r="AI1471" s="6">
        <f>AVERAGE(Feedback[[#This Row],[S.A]:[C-I-P]])</f>
        <v>2</v>
      </c>
      <c r="AJ1471" s="6">
        <f>AVERAGE(Feedback[[#This Row],[RM_S]:[RM_C]])</f>
        <v>3.5</v>
      </c>
      <c r="AK1471" s="6">
        <f>AVERAGE(Feedback[[#This Row],[F_Q]:[Var_Food]])</f>
        <v>1.5</v>
      </c>
      <c r="AL1471" s="6">
        <f>AVERAGE(Feedback[[#This Row],[B &amp; TV]:[Gymm]])</f>
        <v>3</v>
      </c>
    </row>
    <row r="1472" spans="1:38" x14ac:dyDescent="0.3">
      <c r="A1472">
        <v>1471</v>
      </c>
      <c r="B1472" s="1">
        <v>44619</v>
      </c>
      <c r="C1472" s="1">
        <v>44629</v>
      </c>
      <c r="D1472" s="5">
        <f>INT(YEAR(Feedback[[#This Row],[Checkin Date]]))</f>
        <v>2022</v>
      </c>
      <c r="E1472" s="5" t="s">
        <v>2018</v>
      </c>
      <c r="F1472" s="5" t="str">
        <f>TEXT(Feedback[[#This Row],[Checkin Date]],"dddd")</f>
        <v>Sunday</v>
      </c>
      <c r="G1472" s="5" t="str">
        <f>IF(OR(Feedback[[#This Row],[Checkin Day]]="Monday",Feedback[[#This Row],[Checkin Day]]="Tuesday",Feedback[[#This Row],[Checkin Day]]="Wednesday",Feedback[[#This Row],[Checkin Day]]="Thursday"),"Weekdays","Weekends")</f>
        <v>Weekends</v>
      </c>
      <c r="H1472">
        <v>10</v>
      </c>
      <c r="I14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72" t="s">
        <v>1502</v>
      </c>
      <c r="K1472" t="s">
        <v>37</v>
      </c>
      <c r="L1472" s="1">
        <v>38769</v>
      </c>
      <c r="M1472" s="5">
        <f ca="1">DATEDIF(Feedback[[#This Row],[Date of Birth]],TODAY(),"Y")</f>
        <v>19</v>
      </c>
      <c r="N1472" t="s">
        <v>22</v>
      </c>
      <c r="O1472" t="s">
        <v>23</v>
      </c>
      <c r="P1472">
        <v>5</v>
      </c>
      <c r="Q1472">
        <v>5</v>
      </c>
      <c r="R1472" t="s">
        <v>27</v>
      </c>
      <c r="S1472" t="s">
        <v>26</v>
      </c>
      <c r="T1472" t="s">
        <v>26</v>
      </c>
      <c r="U1472" t="s">
        <v>25</v>
      </c>
      <c r="V1472" t="s">
        <v>28</v>
      </c>
      <c r="W1472" t="s">
        <v>26</v>
      </c>
      <c r="X1472" t="s">
        <v>25</v>
      </c>
      <c r="Y1472" t="s">
        <v>25</v>
      </c>
      <c r="Z1472" s="6">
        <f>VLOOKUP(Feedback[[#This Row],[Staff attitude]],Rating_Range[],2,0)</f>
        <v>2</v>
      </c>
      <c r="AA1472" s="6">
        <f>VLOOKUP(Feedback[[#This Row],[Check-in Process]],Rating_Range[],2,0)</f>
        <v>1</v>
      </c>
      <c r="AB1472" s="6">
        <f>VLOOKUP(Feedback[[#This Row],[Room service]],Rating_Range[],2,0)</f>
        <v>1</v>
      </c>
      <c r="AC1472" s="6">
        <f>VLOOKUP(Feedback[[#This Row],[Room cleanliness]],Rating_Range[],2,0)</f>
        <v>4</v>
      </c>
      <c r="AD1472" s="6">
        <f>VLOOKUP(Feedback[[#This Row],[Food quality]],Rating_Range[],2,0)</f>
        <v>5</v>
      </c>
      <c r="AE1472" s="6">
        <f>VLOOKUP(Feedback[[#This Row],[Variety of food]],Rating_Range[],2,0)</f>
        <v>1</v>
      </c>
      <c r="AF1472" s="6">
        <f>VLOOKUP(Feedback[[#This Row],[Broadband &amp; TV]],Rating_Range[],2,0)</f>
        <v>4</v>
      </c>
      <c r="AG1472" s="6">
        <f>VLOOKUP(Feedback[[#This Row],[Gym]],Rating_Range[],2,0)</f>
        <v>4</v>
      </c>
      <c r="AH1472" s="6">
        <f>AVERAGE(Feedback[[#This Row],[S.A]:[Gymm]])</f>
        <v>2.75</v>
      </c>
      <c r="AI1472" s="6">
        <f>AVERAGE(Feedback[[#This Row],[S.A]:[C-I-P]])</f>
        <v>1.5</v>
      </c>
      <c r="AJ1472" s="6">
        <f>AVERAGE(Feedback[[#This Row],[RM_S]:[RM_C]])</f>
        <v>2.5</v>
      </c>
      <c r="AK1472" s="6">
        <f>AVERAGE(Feedback[[#This Row],[F_Q]:[Var_Food]])</f>
        <v>3</v>
      </c>
      <c r="AL1472" s="6">
        <f>AVERAGE(Feedback[[#This Row],[B &amp; TV]:[Gymm]])</f>
        <v>4</v>
      </c>
    </row>
    <row r="1473" spans="1:38" x14ac:dyDescent="0.3">
      <c r="A1473">
        <v>1472</v>
      </c>
      <c r="B1473" s="1">
        <v>43852</v>
      </c>
      <c r="C1473" s="1">
        <v>43867</v>
      </c>
      <c r="D1473" s="5">
        <f>INT(YEAR(Feedback[[#This Row],[Checkin Date]]))</f>
        <v>2020</v>
      </c>
      <c r="E1473" s="5" t="s">
        <v>2014</v>
      </c>
      <c r="F1473" s="5" t="str">
        <f>TEXT(Feedback[[#This Row],[Checkin Date]],"dddd")</f>
        <v>Wednesday</v>
      </c>
      <c r="G1473" s="5" t="str">
        <f>IF(OR(Feedback[[#This Row],[Checkin Day]]="Monday",Feedback[[#This Row],[Checkin Day]]="Tuesday",Feedback[[#This Row],[Checkin Day]]="Wednesday",Feedback[[#This Row],[Checkin Day]]="Thursday"),"Weekdays","Weekends")</f>
        <v>Weekdays</v>
      </c>
      <c r="H1473">
        <v>15</v>
      </c>
      <c r="I14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73" t="s">
        <v>1503</v>
      </c>
      <c r="K1473" t="s">
        <v>21</v>
      </c>
      <c r="L1473" s="1">
        <v>25820</v>
      </c>
      <c r="M1473" s="5">
        <f ca="1">DATEDIF(Feedback[[#This Row],[Date of Birth]],TODAY(),"Y")</f>
        <v>54</v>
      </c>
      <c r="N1473" t="s">
        <v>53</v>
      </c>
      <c r="O1473" t="s">
        <v>1995</v>
      </c>
      <c r="P1473">
        <v>2</v>
      </c>
      <c r="Q1473">
        <v>6</v>
      </c>
      <c r="R1473" t="s">
        <v>25</v>
      </c>
      <c r="S1473" t="s">
        <v>24</v>
      </c>
      <c r="T1473" t="s">
        <v>27</v>
      </c>
      <c r="U1473" t="s">
        <v>24</v>
      </c>
      <c r="V1473" t="s">
        <v>27</v>
      </c>
      <c r="W1473" t="s">
        <v>26</v>
      </c>
      <c r="X1473" t="s">
        <v>25</v>
      </c>
      <c r="Y1473" t="s">
        <v>25</v>
      </c>
      <c r="Z1473" s="6">
        <f>VLOOKUP(Feedback[[#This Row],[Staff attitude]],Rating_Range[],2,0)</f>
        <v>4</v>
      </c>
      <c r="AA1473" s="6">
        <f>VLOOKUP(Feedback[[#This Row],[Check-in Process]],Rating_Range[],2,0)</f>
        <v>3</v>
      </c>
      <c r="AB1473" s="6">
        <f>VLOOKUP(Feedback[[#This Row],[Room service]],Rating_Range[],2,0)</f>
        <v>2</v>
      </c>
      <c r="AC1473" s="6">
        <f>VLOOKUP(Feedback[[#This Row],[Room cleanliness]],Rating_Range[],2,0)</f>
        <v>3</v>
      </c>
      <c r="AD1473" s="6">
        <f>VLOOKUP(Feedback[[#This Row],[Food quality]],Rating_Range[],2,0)</f>
        <v>2</v>
      </c>
      <c r="AE1473" s="6">
        <f>VLOOKUP(Feedback[[#This Row],[Variety of food]],Rating_Range[],2,0)</f>
        <v>1</v>
      </c>
      <c r="AF1473" s="6">
        <f>VLOOKUP(Feedback[[#This Row],[Broadband &amp; TV]],Rating_Range[],2,0)</f>
        <v>4</v>
      </c>
      <c r="AG1473" s="6">
        <f>VLOOKUP(Feedback[[#This Row],[Gym]],Rating_Range[],2,0)</f>
        <v>4</v>
      </c>
      <c r="AH1473" s="6">
        <f>AVERAGE(Feedback[[#This Row],[S.A]:[Gymm]])</f>
        <v>2.875</v>
      </c>
      <c r="AI1473" s="6">
        <f>AVERAGE(Feedback[[#This Row],[S.A]:[C-I-P]])</f>
        <v>3.5</v>
      </c>
      <c r="AJ1473" s="6">
        <f>AVERAGE(Feedback[[#This Row],[RM_S]:[RM_C]])</f>
        <v>2.5</v>
      </c>
      <c r="AK1473" s="6">
        <f>AVERAGE(Feedback[[#This Row],[F_Q]:[Var_Food]])</f>
        <v>1.5</v>
      </c>
      <c r="AL1473" s="6">
        <f>AVERAGE(Feedback[[#This Row],[B &amp; TV]:[Gymm]])</f>
        <v>4</v>
      </c>
    </row>
    <row r="1474" spans="1:38" x14ac:dyDescent="0.3">
      <c r="A1474">
        <v>1473</v>
      </c>
      <c r="B1474" s="1">
        <v>44630</v>
      </c>
      <c r="C1474" s="1">
        <v>44659</v>
      </c>
      <c r="D1474" s="5">
        <f>INT(YEAR(Feedback[[#This Row],[Checkin Date]]))</f>
        <v>2022</v>
      </c>
      <c r="E1474" s="5" t="s">
        <v>2017</v>
      </c>
      <c r="F1474" s="5" t="str">
        <f>TEXT(Feedback[[#This Row],[Checkin Date]],"dddd")</f>
        <v>Thursday</v>
      </c>
      <c r="G1474" s="5" t="str">
        <f>IF(OR(Feedback[[#This Row],[Checkin Day]]="Monday",Feedback[[#This Row],[Checkin Day]]="Tuesday",Feedback[[#This Row],[Checkin Day]]="Wednesday",Feedback[[#This Row],[Checkin Day]]="Thursday"),"Weekdays","Weekends")</f>
        <v>Weekdays</v>
      </c>
      <c r="H1474">
        <v>29</v>
      </c>
      <c r="I14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74" t="s">
        <v>1504</v>
      </c>
      <c r="K1474" t="s">
        <v>21</v>
      </c>
      <c r="L1474" s="1">
        <v>28674</v>
      </c>
      <c r="M1474" s="5">
        <f ca="1">DATEDIF(Feedback[[#This Row],[Date of Birth]],TODAY(),"Y")</f>
        <v>46</v>
      </c>
      <c r="N1474" t="s">
        <v>22</v>
      </c>
      <c r="O1474" t="s">
        <v>23</v>
      </c>
      <c r="P1474">
        <v>5</v>
      </c>
      <c r="Q1474">
        <v>10</v>
      </c>
      <c r="R1474" t="s">
        <v>28</v>
      </c>
      <c r="S1474" t="s">
        <v>25</v>
      </c>
      <c r="T1474" t="s">
        <v>24</v>
      </c>
      <c r="U1474" t="s">
        <v>24</v>
      </c>
      <c r="V1474" t="s">
        <v>25</v>
      </c>
      <c r="W1474" t="s">
        <v>26</v>
      </c>
      <c r="X1474" t="s">
        <v>28</v>
      </c>
      <c r="Y1474" t="s">
        <v>25</v>
      </c>
      <c r="Z1474" s="6">
        <f>VLOOKUP(Feedback[[#This Row],[Staff attitude]],Rating_Range[],2,0)</f>
        <v>5</v>
      </c>
      <c r="AA1474" s="6">
        <f>VLOOKUP(Feedback[[#This Row],[Check-in Process]],Rating_Range[],2,0)</f>
        <v>4</v>
      </c>
      <c r="AB1474" s="6">
        <f>VLOOKUP(Feedback[[#This Row],[Room service]],Rating_Range[],2,0)</f>
        <v>3</v>
      </c>
      <c r="AC1474" s="6">
        <f>VLOOKUP(Feedback[[#This Row],[Room cleanliness]],Rating_Range[],2,0)</f>
        <v>3</v>
      </c>
      <c r="AD1474" s="6">
        <f>VLOOKUP(Feedback[[#This Row],[Food quality]],Rating_Range[],2,0)</f>
        <v>4</v>
      </c>
      <c r="AE1474" s="6">
        <f>VLOOKUP(Feedback[[#This Row],[Variety of food]],Rating_Range[],2,0)</f>
        <v>1</v>
      </c>
      <c r="AF1474" s="6">
        <f>VLOOKUP(Feedback[[#This Row],[Broadband &amp; TV]],Rating_Range[],2,0)</f>
        <v>5</v>
      </c>
      <c r="AG1474" s="6">
        <f>VLOOKUP(Feedback[[#This Row],[Gym]],Rating_Range[],2,0)</f>
        <v>4</v>
      </c>
      <c r="AH1474" s="6">
        <f>AVERAGE(Feedback[[#This Row],[S.A]:[Gymm]])</f>
        <v>3.625</v>
      </c>
      <c r="AI1474" s="6">
        <f>AVERAGE(Feedback[[#This Row],[S.A]:[C-I-P]])</f>
        <v>4.5</v>
      </c>
      <c r="AJ1474" s="6">
        <f>AVERAGE(Feedback[[#This Row],[RM_S]:[RM_C]])</f>
        <v>3</v>
      </c>
      <c r="AK1474" s="6">
        <f>AVERAGE(Feedback[[#This Row],[F_Q]:[Var_Food]])</f>
        <v>2.5</v>
      </c>
      <c r="AL1474" s="6">
        <f>AVERAGE(Feedback[[#This Row],[B &amp; TV]:[Gymm]])</f>
        <v>4.5</v>
      </c>
    </row>
    <row r="1475" spans="1:38" x14ac:dyDescent="0.3">
      <c r="A1475">
        <v>1474</v>
      </c>
      <c r="B1475" s="1">
        <v>44391</v>
      </c>
      <c r="C1475" s="1">
        <v>44406</v>
      </c>
      <c r="D1475" s="5">
        <f>INT(YEAR(Feedback[[#This Row],[Checkin Date]]))</f>
        <v>2021</v>
      </c>
      <c r="E1475" s="5" t="s">
        <v>2016</v>
      </c>
      <c r="F1475" s="5" t="str">
        <f>TEXT(Feedback[[#This Row],[Checkin Date]],"dddd")</f>
        <v>Wednesday</v>
      </c>
      <c r="G1475" s="5" t="str">
        <f>IF(OR(Feedback[[#This Row],[Checkin Day]]="Monday",Feedback[[#This Row],[Checkin Day]]="Tuesday",Feedback[[#This Row],[Checkin Day]]="Wednesday",Feedback[[#This Row],[Checkin Day]]="Thursday"),"Weekdays","Weekends")</f>
        <v>Weekdays</v>
      </c>
      <c r="H1475">
        <v>15</v>
      </c>
      <c r="I14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75" t="s">
        <v>1505</v>
      </c>
      <c r="K1475" t="s">
        <v>37</v>
      </c>
      <c r="L1475" s="1">
        <v>20288</v>
      </c>
      <c r="M1475" s="5">
        <f ca="1">DATEDIF(Feedback[[#This Row],[Date of Birth]],TODAY(),"Y")</f>
        <v>69</v>
      </c>
      <c r="N1475" t="s">
        <v>22</v>
      </c>
      <c r="O1475" t="s">
        <v>23</v>
      </c>
      <c r="P1475">
        <v>2</v>
      </c>
      <c r="Q1475">
        <v>9</v>
      </c>
      <c r="R1475" t="s">
        <v>28</v>
      </c>
      <c r="S1475" t="s">
        <v>28</v>
      </c>
      <c r="T1475" t="s">
        <v>24</v>
      </c>
      <c r="U1475" t="s">
        <v>25</v>
      </c>
      <c r="V1475" t="s">
        <v>27</v>
      </c>
      <c r="W1475" t="s">
        <v>27</v>
      </c>
      <c r="X1475" t="s">
        <v>27</v>
      </c>
      <c r="Y1475" t="s">
        <v>27</v>
      </c>
      <c r="Z1475" s="6">
        <f>VLOOKUP(Feedback[[#This Row],[Staff attitude]],Rating_Range[],2,0)</f>
        <v>5</v>
      </c>
      <c r="AA1475" s="6">
        <f>VLOOKUP(Feedback[[#This Row],[Check-in Process]],Rating_Range[],2,0)</f>
        <v>5</v>
      </c>
      <c r="AB1475" s="6">
        <f>VLOOKUP(Feedback[[#This Row],[Room service]],Rating_Range[],2,0)</f>
        <v>3</v>
      </c>
      <c r="AC1475" s="6">
        <f>VLOOKUP(Feedback[[#This Row],[Room cleanliness]],Rating_Range[],2,0)</f>
        <v>4</v>
      </c>
      <c r="AD1475" s="6">
        <f>VLOOKUP(Feedback[[#This Row],[Food quality]],Rating_Range[],2,0)</f>
        <v>2</v>
      </c>
      <c r="AE1475" s="6">
        <f>VLOOKUP(Feedback[[#This Row],[Variety of food]],Rating_Range[],2,0)</f>
        <v>2</v>
      </c>
      <c r="AF1475" s="6">
        <f>VLOOKUP(Feedback[[#This Row],[Broadband &amp; TV]],Rating_Range[],2,0)</f>
        <v>2</v>
      </c>
      <c r="AG1475" s="6">
        <f>VLOOKUP(Feedback[[#This Row],[Gym]],Rating_Range[],2,0)</f>
        <v>2</v>
      </c>
      <c r="AH1475" s="6">
        <f>AVERAGE(Feedback[[#This Row],[S.A]:[Gymm]])</f>
        <v>3.125</v>
      </c>
      <c r="AI1475" s="6">
        <f>AVERAGE(Feedback[[#This Row],[S.A]:[C-I-P]])</f>
        <v>5</v>
      </c>
      <c r="AJ1475" s="6">
        <f>AVERAGE(Feedback[[#This Row],[RM_S]:[RM_C]])</f>
        <v>3.5</v>
      </c>
      <c r="AK1475" s="6">
        <f>AVERAGE(Feedback[[#This Row],[F_Q]:[Var_Food]])</f>
        <v>2</v>
      </c>
      <c r="AL1475" s="6">
        <f>AVERAGE(Feedback[[#This Row],[B &amp; TV]:[Gymm]])</f>
        <v>2</v>
      </c>
    </row>
    <row r="1476" spans="1:38" x14ac:dyDescent="0.3">
      <c r="A1476">
        <v>1475</v>
      </c>
      <c r="B1476" s="1">
        <v>44000</v>
      </c>
      <c r="C1476" s="1">
        <v>44004</v>
      </c>
      <c r="D1476" s="5">
        <f>INT(YEAR(Feedback[[#This Row],[Checkin Date]]))</f>
        <v>2020</v>
      </c>
      <c r="E1476" s="5" t="s">
        <v>2009</v>
      </c>
      <c r="F1476" s="5" t="str">
        <f>TEXT(Feedback[[#This Row],[Checkin Date]],"dddd")</f>
        <v>Thursday</v>
      </c>
      <c r="G1476" s="5" t="str">
        <f>IF(OR(Feedback[[#This Row],[Checkin Day]]="Monday",Feedback[[#This Row],[Checkin Day]]="Tuesday",Feedback[[#This Row],[Checkin Day]]="Wednesday",Feedback[[#This Row],[Checkin Day]]="Thursday"),"Weekdays","Weekends")</f>
        <v>Weekdays</v>
      </c>
      <c r="H1476">
        <v>4</v>
      </c>
      <c r="I14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76" t="s">
        <v>1506</v>
      </c>
      <c r="K1476" t="s">
        <v>21</v>
      </c>
      <c r="L1476" s="1">
        <v>32335</v>
      </c>
      <c r="M1476" s="5">
        <f ca="1">DATEDIF(Feedback[[#This Row],[Date of Birth]],TODAY(),"Y")</f>
        <v>36</v>
      </c>
      <c r="N1476" t="s">
        <v>31</v>
      </c>
      <c r="O1476" t="s">
        <v>1991</v>
      </c>
      <c r="P1476">
        <v>1</v>
      </c>
      <c r="Q1476">
        <v>4</v>
      </c>
      <c r="R1476" t="s">
        <v>24</v>
      </c>
      <c r="S1476" t="s">
        <v>25</v>
      </c>
      <c r="T1476" t="s">
        <v>27</v>
      </c>
      <c r="U1476" t="s">
        <v>26</v>
      </c>
      <c r="V1476" t="s">
        <v>26</v>
      </c>
      <c r="W1476" t="s">
        <v>27</v>
      </c>
      <c r="X1476" t="s">
        <v>24</v>
      </c>
      <c r="Y1476" t="s">
        <v>28</v>
      </c>
      <c r="Z1476" s="6">
        <f>VLOOKUP(Feedback[[#This Row],[Staff attitude]],Rating_Range[],2,0)</f>
        <v>3</v>
      </c>
      <c r="AA1476" s="6">
        <f>VLOOKUP(Feedback[[#This Row],[Check-in Process]],Rating_Range[],2,0)</f>
        <v>4</v>
      </c>
      <c r="AB1476" s="6">
        <f>VLOOKUP(Feedback[[#This Row],[Room service]],Rating_Range[],2,0)</f>
        <v>2</v>
      </c>
      <c r="AC1476" s="6">
        <f>VLOOKUP(Feedback[[#This Row],[Room cleanliness]],Rating_Range[],2,0)</f>
        <v>1</v>
      </c>
      <c r="AD1476" s="6">
        <f>VLOOKUP(Feedback[[#This Row],[Food quality]],Rating_Range[],2,0)</f>
        <v>1</v>
      </c>
      <c r="AE1476" s="6">
        <f>VLOOKUP(Feedback[[#This Row],[Variety of food]],Rating_Range[],2,0)</f>
        <v>2</v>
      </c>
      <c r="AF1476" s="6">
        <f>VLOOKUP(Feedback[[#This Row],[Broadband &amp; TV]],Rating_Range[],2,0)</f>
        <v>3</v>
      </c>
      <c r="AG1476" s="6">
        <f>VLOOKUP(Feedback[[#This Row],[Gym]],Rating_Range[],2,0)</f>
        <v>5</v>
      </c>
      <c r="AH1476" s="6">
        <f>AVERAGE(Feedback[[#This Row],[S.A]:[Gymm]])</f>
        <v>2.625</v>
      </c>
      <c r="AI1476" s="6">
        <f>AVERAGE(Feedback[[#This Row],[S.A]:[C-I-P]])</f>
        <v>3.5</v>
      </c>
      <c r="AJ1476" s="6">
        <f>AVERAGE(Feedback[[#This Row],[RM_S]:[RM_C]])</f>
        <v>1.5</v>
      </c>
      <c r="AK1476" s="6">
        <f>AVERAGE(Feedback[[#This Row],[F_Q]:[Var_Food]])</f>
        <v>1.5</v>
      </c>
      <c r="AL1476" s="6">
        <f>AVERAGE(Feedback[[#This Row],[B &amp; TV]:[Gymm]])</f>
        <v>4</v>
      </c>
    </row>
    <row r="1477" spans="1:38" x14ac:dyDescent="0.3">
      <c r="A1477">
        <v>1476</v>
      </c>
      <c r="B1477" s="1">
        <v>44786</v>
      </c>
      <c r="C1477" s="1">
        <v>44793</v>
      </c>
      <c r="D1477" s="5">
        <f>INT(YEAR(Feedback[[#This Row],[Checkin Date]]))</f>
        <v>2022</v>
      </c>
      <c r="E1477" s="5" t="s">
        <v>2012</v>
      </c>
      <c r="F1477" s="5" t="str">
        <f>TEXT(Feedback[[#This Row],[Checkin Date]],"dddd")</f>
        <v>Saturday</v>
      </c>
      <c r="G1477" s="5" t="str">
        <f>IF(OR(Feedback[[#This Row],[Checkin Day]]="Monday",Feedback[[#This Row],[Checkin Day]]="Tuesday",Feedback[[#This Row],[Checkin Day]]="Wednesday",Feedback[[#This Row],[Checkin Day]]="Thursday"),"Weekdays","Weekends")</f>
        <v>Weekends</v>
      </c>
      <c r="H1477">
        <v>7</v>
      </c>
      <c r="I14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77" t="s">
        <v>1507</v>
      </c>
      <c r="K1477" t="s">
        <v>21</v>
      </c>
      <c r="L1477" s="1">
        <v>19794</v>
      </c>
      <c r="M1477" s="5">
        <f ca="1">DATEDIF(Feedback[[#This Row],[Date of Birth]],TODAY(),"Y")</f>
        <v>71</v>
      </c>
      <c r="N1477" t="s">
        <v>22</v>
      </c>
      <c r="O1477" t="s">
        <v>23</v>
      </c>
      <c r="P1477">
        <v>2</v>
      </c>
      <c r="Q1477">
        <v>8</v>
      </c>
      <c r="R1477" t="s">
        <v>28</v>
      </c>
      <c r="S1477" t="s">
        <v>25</v>
      </c>
      <c r="T1477" t="s">
        <v>28</v>
      </c>
      <c r="U1477" t="s">
        <v>28</v>
      </c>
      <c r="V1477" t="s">
        <v>27</v>
      </c>
      <c r="W1477" t="s">
        <v>27</v>
      </c>
      <c r="X1477" t="s">
        <v>25</v>
      </c>
      <c r="Y1477" t="s">
        <v>28</v>
      </c>
      <c r="Z1477" s="6">
        <f>VLOOKUP(Feedback[[#This Row],[Staff attitude]],Rating_Range[],2,0)</f>
        <v>5</v>
      </c>
      <c r="AA1477" s="6">
        <f>VLOOKUP(Feedback[[#This Row],[Check-in Process]],Rating_Range[],2,0)</f>
        <v>4</v>
      </c>
      <c r="AB1477" s="6">
        <f>VLOOKUP(Feedback[[#This Row],[Room service]],Rating_Range[],2,0)</f>
        <v>5</v>
      </c>
      <c r="AC1477" s="6">
        <f>VLOOKUP(Feedback[[#This Row],[Room cleanliness]],Rating_Range[],2,0)</f>
        <v>5</v>
      </c>
      <c r="AD1477" s="6">
        <f>VLOOKUP(Feedback[[#This Row],[Food quality]],Rating_Range[],2,0)</f>
        <v>2</v>
      </c>
      <c r="AE1477" s="6">
        <f>VLOOKUP(Feedback[[#This Row],[Variety of food]],Rating_Range[],2,0)</f>
        <v>2</v>
      </c>
      <c r="AF1477" s="6">
        <f>VLOOKUP(Feedback[[#This Row],[Broadband &amp; TV]],Rating_Range[],2,0)</f>
        <v>4</v>
      </c>
      <c r="AG1477" s="6">
        <f>VLOOKUP(Feedback[[#This Row],[Gym]],Rating_Range[],2,0)</f>
        <v>5</v>
      </c>
      <c r="AH1477" s="6">
        <f>AVERAGE(Feedback[[#This Row],[S.A]:[Gymm]])</f>
        <v>4</v>
      </c>
      <c r="AI1477" s="6">
        <f>AVERAGE(Feedback[[#This Row],[S.A]:[C-I-P]])</f>
        <v>4.5</v>
      </c>
      <c r="AJ1477" s="6">
        <f>AVERAGE(Feedback[[#This Row],[RM_S]:[RM_C]])</f>
        <v>5</v>
      </c>
      <c r="AK1477" s="6">
        <f>AVERAGE(Feedback[[#This Row],[F_Q]:[Var_Food]])</f>
        <v>2</v>
      </c>
      <c r="AL1477" s="6">
        <f>AVERAGE(Feedback[[#This Row],[B &amp; TV]:[Gymm]])</f>
        <v>4.5</v>
      </c>
    </row>
    <row r="1478" spans="1:38" x14ac:dyDescent="0.3">
      <c r="A1478">
        <v>1477</v>
      </c>
      <c r="B1478" s="1">
        <v>44426</v>
      </c>
      <c r="C1478" s="1">
        <v>44443</v>
      </c>
      <c r="D1478" s="5">
        <f>INT(YEAR(Feedback[[#This Row],[Checkin Date]]))</f>
        <v>2021</v>
      </c>
      <c r="E1478" s="5" t="s">
        <v>2012</v>
      </c>
      <c r="F1478" s="5" t="str">
        <f>TEXT(Feedback[[#This Row],[Checkin Date]],"dddd")</f>
        <v>Wednesday</v>
      </c>
      <c r="G1478" s="5" t="str">
        <f>IF(OR(Feedback[[#This Row],[Checkin Day]]="Monday",Feedback[[#This Row],[Checkin Day]]="Tuesday",Feedback[[#This Row],[Checkin Day]]="Wednesday",Feedback[[#This Row],[Checkin Day]]="Thursday"),"Weekdays","Weekends")</f>
        <v>Weekdays</v>
      </c>
      <c r="H1478">
        <v>17</v>
      </c>
      <c r="I14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78" t="s">
        <v>1508</v>
      </c>
      <c r="K1478" t="s">
        <v>37</v>
      </c>
      <c r="L1478" s="1">
        <v>18993</v>
      </c>
      <c r="M1478" s="5">
        <f ca="1">DATEDIF(Feedback[[#This Row],[Date of Birth]],TODAY(),"Y")</f>
        <v>73</v>
      </c>
      <c r="N1478" t="s">
        <v>31</v>
      </c>
      <c r="O1478" t="s">
        <v>1990</v>
      </c>
      <c r="P1478">
        <v>4</v>
      </c>
      <c r="Q1478">
        <v>9</v>
      </c>
      <c r="R1478" t="s">
        <v>26</v>
      </c>
      <c r="S1478" t="s">
        <v>26</v>
      </c>
      <c r="T1478" t="s">
        <v>24</v>
      </c>
      <c r="U1478" t="s">
        <v>27</v>
      </c>
      <c r="V1478" t="s">
        <v>25</v>
      </c>
      <c r="W1478" t="s">
        <v>26</v>
      </c>
      <c r="X1478" t="s">
        <v>25</v>
      </c>
      <c r="Y1478" t="s">
        <v>25</v>
      </c>
      <c r="Z1478" s="6">
        <f>VLOOKUP(Feedback[[#This Row],[Staff attitude]],Rating_Range[],2,0)</f>
        <v>1</v>
      </c>
      <c r="AA1478" s="6">
        <f>VLOOKUP(Feedback[[#This Row],[Check-in Process]],Rating_Range[],2,0)</f>
        <v>1</v>
      </c>
      <c r="AB1478" s="6">
        <f>VLOOKUP(Feedback[[#This Row],[Room service]],Rating_Range[],2,0)</f>
        <v>3</v>
      </c>
      <c r="AC1478" s="6">
        <f>VLOOKUP(Feedback[[#This Row],[Room cleanliness]],Rating_Range[],2,0)</f>
        <v>2</v>
      </c>
      <c r="AD1478" s="6">
        <f>VLOOKUP(Feedback[[#This Row],[Food quality]],Rating_Range[],2,0)</f>
        <v>4</v>
      </c>
      <c r="AE1478" s="6">
        <f>VLOOKUP(Feedback[[#This Row],[Variety of food]],Rating_Range[],2,0)</f>
        <v>1</v>
      </c>
      <c r="AF1478" s="6">
        <f>VLOOKUP(Feedback[[#This Row],[Broadband &amp; TV]],Rating_Range[],2,0)</f>
        <v>4</v>
      </c>
      <c r="AG1478" s="6">
        <f>VLOOKUP(Feedback[[#This Row],[Gym]],Rating_Range[],2,0)</f>
        <v>4</v>
      </c>
      <c r="AH1478" s="6">
        <f>AVERAGE(Feedback[[#This Row],[S.A]:[Gymm]])</f>
        <v>2.5</v>
      </c>
      <c r="AI1478" s="6">
        <f>AVERAGE(Feedback[[#This Row],[S.A]:[C-I-P]])</f>
        <v>1</v>
      </c>
      <c r="AJ1478" s="6">
        <f>AVERAGE(Feedback[[#This Row],[RM_S]:[RM_C]])</f>
        <v>2.5</v>
      </c>
      <c r="AK1478" s="6">
        <f>AVERAGE(Feedback[[#This Row],[F_Q]:[Var_Food]])</f>
        <v>2.5</v>
      </c>
      <c r="AL1478" s="6">
        <f>AVERAGE(Feedback[[#This Row],[B &amp; TV]:[Gymm]])</f>
        <v>4</v>
      </c>
    </row>
    <row r="1479" spans="1:38" x14ac:dyDescent="0.3">
      <c r="A1479">
        <v>1478</v>
      </c>
      <c r="B1479" s="1">
        <v>44290</v>
      </c>
      <c r="C1479" s="1">
        <v>44305</v>
      </c>
      <c r="D1479" s="5">
        <f>INT(YEAR(Feedback[[#This Row],[Checkin Date]]))</f>
        <v>2021</v>
      </c>
      <c r="E1479" s="5" t="s">
        <v>2008</v>
      </c>
      <c r="F1479" s="5" t="str">
        <f>TEXT(Feedback[[#This Row],[Checkin Date]],"dddd")</f>
        <v>Sunday</v>
      </c>
      <c r="G1479" s="5" t="str">
        <f>IF(OR(Feedback[[#This Row],[Checkin Day]]="Monday",Feedback[[#This Row],[Checkin Day]]="Tuesday",Feedback[[#This Row],[Checkin Day]]="Wednesday",Feedback[[#This Row],[Checkin Day]]="Thursday"),"Weekdays","Weekends")</f>
        <v>Weekends</v>
      </c>
      <c r="H1479">
        <v>15</v>
      </c>
      <c r="I14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79" t="s">
        <v>1509</v>
      </c>
      <c r="K1479" t="s">
        <v>21</v>
      </c>
      <c r="L1479" s="1">
        <v>19934</v>
      </c>
      <c r="M1479" s="5">
        <f ca="1">DATEDIF(Feedback[[#This Row],[Date of Birth]],TODAY(),"Y")</f>
        <v>70</v>
      </c>
      <c r="N1479" t="s">
        <v>22</v>
      </c>
      <c r="O1479" t="s">
        <v>23</v>
      </c>
      <c r="P1479">
        <v>5</v>
      </c>
      <c r="Q1479">
        <v>8</v>
      </c>
      <c r="R1479" t="s">
        <v>28</v>
      </c>
      <c r="S1479" t="s">
        <v>24</v>
      </c>
      <c r="T1479" t="s">
        <v>28</v>
      </c>
      <c r="U1479" t="s">
        <v>25</v>
      </c>
      <c r="V1479" t="s">
        <v>28</v>
      </c>
      <c r="W1479" t="s">
        <v>27</v>
      </c>
      <c r="X1479" t="s">
        <v>27</v>
      </c>
      <c r="Y1479" t="s">
        <v>26</v>
      </c>
      <c r="Z1479" s="6">
        <f>VLOOKUP(Feedback[[#This Row],[Staff attitude]],Rating_Range[],2,0)</f>
        <v>5</v>
      </c>
      <c r="AA1479" s="6">
        <f>VLOOKUP(Feedback[[#This Row],[Check-in Process]],Rating_Range[],2,0)</f>
        <v>3</v>
      </c>
      <c r="AB1479" s="6">
        <f>VLOOKUP(Feedback[[#This Row],[Room service]],Rating_Range[],2,0)</f>
        <v>5</v>
      </c>
      <c r="AC1479" s="6">
        <f>VLOOKUP(Feedback[[#This Row],[Room cleanliness]],Rating_Range[],2,0)</f>
        <v>4</v>
      </c>
      <c r="AD1479" s="6">
        <f>VLOOKUP(Feedback[[#This Row],[Food quality]],Rating_Range[],2,0)</f>
        <v>5</v>
      </c>
      <c r="AE1479" s="6">
        <f>VLOOKUP(Feedback[[#This Row],[Variety of food]],Rating_Range[],2,0)</f>
        <v>2</v>
      </c>
      <c r="AF1479" s="6">
        <f>VLOOKUP(Feedback[[#This Row],[Broadband &amp; TV]],Rating_Range[],2,0)</f>
        <v>2</v>
      </c>
      <c r="AG1479" s="6">
        <f>VLOOKUP(Feedback[[#This Row],[Gym]],Rating_Range[],2,0)</f>
        <v>1</v>
      </c>
      <c r="AH1479" s="6">
        <f>AVERAGE(Feedback[[#This Row],[S.A]:[Gymm]])</f>
        <v>3.375</v>
      </c>
      <c r="AI1479" s="6">
        <f>AVERAGE(Feedback[[#This Row],[S.A]:[C-I-P]])</f>
        <v>4</v>
      </c>
      <c r="AJ1479" s="6">
        <f>AVERAGE(Feedback[[#This Row],[RM_S]:[RM_C]])</f>
        <v>4.5</v>
      </c>
      <c r="AK1479" s="6">
        <f>AVERAGE(Feedback[[#This Row],[F_Q]:[Var_Food]])</f>
        <v>3.5</v>
      </c>
      <c r="AL1479" s="6">
        <f>AVERAGE(Feedback[[#This Row],[B &amp; TV]:[Gymm]])</f>
        <v>1.5</v>
      </c>
    </row>
    <row r="1480" spans="1:38" x14ac:dyDescent="0.3">
      <c r="A1480">
        <v>1479</v>
      </c>
      <c r="B1480" s="1">
        <v>44588</v>
      </c>
      <c r="C1480" s="1">
        <v>44598</v>
      </c>
      <c r="D1480" s="5">
        <f>INT(YEAR(Feedback[[#This Row],[Checkin Date]]))</f>
        <v>2022</v>
      </c>
      <c r="E1480" s="5" t="s">
        <v>2014</v>
      </c>
      <c r="F1480" s="5" t="str">
        <f>TEXT(Feedback[[#This Row],[Checkin Date]],"dddd")</f>
        <v>Thursday</v>
      </c>
      <c r="G1480" s="5" t="str">
        <f>IF(OR(Feedback[[#This Row],[Checkin Day]]="Monday",Feedback[[#This Row],[Checkin Day]]="Tuesday",Feedback[[#This Row],[Checkin Day]]="Wednesday",Feedback[[#This Row],[Checkin Day]]="Thursday"),"Weekdays","Weekends")</f>
        <v>Weekdays</v>
      </c>
      <c r="H1480">
        <v>10</v>
      </c>
      <c r="I14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80" t="s">
        <v>1510</v>
      </c>
      <c r="K1480" t="s">
        <v>37</v>
      </c>
      <c r="L1480" s="1">
        <v>25032</v>
      </c>
      <c r="M1480" s="5">
        <f ca="1">DATEDIF(Feedback[[#This Row],[Date of Birth]],TODAY(),"Y")</f>
        <v>56</v>
      </c>
      <c r="N1480" t="s">
        <v>31</v>
      </c>
      <c r="O1480" t="s">
        <v>1992</v>
      </c>
      <c r="P1480">
        <v>4</v>
      </c>
      <c r="Q1480">
        <v>9</v>
      </c>
      <c r="R1480" t="s">
        <v>24</v>
      </c>
      <c r="S1480" t="s">
        <v>25</v>
      </c>
      <c r="T1480" t="s">
        <v>25</v>
      </c>
      <c r="U1480" t="s">
        <v>26</v>
      </c>
      <c r="V1480" t="s">
        <v>26</v>
      </c>
      <c r="W1480" t="s">
        <v>24</v>
      </c>
      <c r="X1480" t="s">
        <v>27</v>
      </c>
      <c r="Y1480" t="s">
        <v>27</v>
      </c>
      <c r="Z1480" s="6">
        <f>VLOOKUP(Feedback[[#This Row],[Staff attitude]],Rating_Range[],2,0)</f>
        <v>3</v>
      </c>
      <c r="AA1480" s="6">
        <f>VLOOKUP(Feedback[[#This Row],[Check-in Process]],Rating_Range[],2,0)</f>
        <v>4</v>
      </c>
      <c r="AB1480" s="6">
        <f>VLOOKUP(Feedback[[#This Row],[Room service]],Rating_Range[],2,0)</f>
        <v>4</v>
      </c>
      <c r="AC1480" s="6">
        <f>VLOOKUP(Feedback[[#This Row],[Room cleanliness]],Rating_Range[],2,0)</f>
        <v>1</v>
      </c>
      <c r="AD1480" s="6">
        <f>VLOOKUP(Feedback[[#This Row],[Food quality]],Rating_Range[],2,0)</f>
        <v>1</v>
      </c>
      <c r="AE1480" s="6">
        <f>VLOOKUP(Feedback[[#This Row],[Variety of food]],Rating_Range[],2,0)</f>
        <v>3</v>
      </c>
      <c r="AF1480" s="6">
        <f>VLOOKUP(Feedback[[#This Row],[Broadband &amp; TV]],Rating_Range[],2,0)</f>
        <v>2</v>
      </c>
      <c r="AG1480" s="6">
        <f>VLOOKUP(Feedback[[#This Row],[Gym]],Rating_Range[],2,0)</f>
        <v>2</v>
      </c>
      <c r="AH1480" s="6">
        <f>AVERAGE(Feedback[[#This Row],[S.A]:[Gymm]])</f>
        <v>2.5</v>
      </c>
      <c r="AI1480" s="6">
        <f>AVERAGE(Feedback[[#This Row],[S.A]:[C-I-P]])</f>
        <v>3.5</v>
      </c>
      <c r="AJ1480" s="6">
        <f>AVERAGE(Feedback[[#This Row],[RM_S]:[RM_C]])</f>
        <v>2.5</v>
      </c>
      <c r="AK1480" s="6">
        <f>AVERAGE(Feedback[[#This Row],[F_Q]:[Var_Food]])</f>
        <v>2</v>
      </c>
      <c r="AL1480" s="6">
        <f>AVERAGE(Feedback[[#This Row],[B &amp; TV]:[Gymm]])</f>
        <v>2</v>
      </c>
    </row>
    <row r="1481" spans="1:38" x14ac:dyDescent="0.3">
      <c r="A1481">
        <v>1480</v>
      </c>
      <c r="B1481" s="1">
        <v>43967</v>
      </c>
      <c r="C1481" s="1">
        <v>43968</v>
      </c>
      <c r="D1481" s="5">
        <f>INT(YEAR(Feedback[[#This Row],[Checkin Date]]))</f>
        <v>2020</v>
      </c>
      <c r="E1481" s="5" t="s">
        <v>2011</v>
      </c>
      <c r="F1481" s="5" t="str">
        <f>TEXT(Feedback[[#This Row],[Checkin Date]],"dddd")</f>
        <v>Saturday</v>
      </c>
      <c r="G1481" s="5" t="str">
        <f>IF(OR(Feedback[[#This Row],[Checkin Day]]="Monday",Feedback[[#This Row],[Checkin Day]]="Tuesday",Feedback[[#This Row],[Checkin Day]]="Wednesday",Feedback[[#This Row],[Checkin Day]]="Thursday"),"Weekdays","Weekends")</f>
        <v>Weekends</v>
      </c>
      <c r="H1481">
        <v>1</v>
      </c>
      <c r="I14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481" t="s">
        <v>1511</v>
      </c>
      <c r="K1481" t="s">
        <v>37</v>
      </c>
      <c r="L1481" s="1">
        <v>25826</v>
      </c>
      <c r="M1481" s="5">
        <f ca="1">DATEDIF(Feedback[[#This Row],[Date of Birth]],TODAY(),"Y")</f>
        <v>54</v>
      </c>
      <c r="N1481" t="s">
        <v>22</v>
      </c>
      <c r="O1481" t="s">
        <v>23</v>
      </c>
      <c r="P1481">
        <v>5</v>
      </c>
      <c r="Q1481">
        <v>9</v>
      </c>
      <c r="R1481" t="s">
        <v>24</v>
      </c>
      <c r="S1481" t="s">
        <v>25</v>
      </c>
      <c r="T1481" t="s">
        <v>25</v>
      </c>
      <c r="U1481" t="s">
        <v>26</v>
      </c>
      <c r="V1481" t="s">
        <v>28</v>
      </c>
      <c r="W1481" t="s">
        <v>26</v>
      </c>
      <c r="X1481" t="s">
        <v>25</v>
      </c>
      <c r="Y1481" t="s">
        <v>26</v>
      </c>
      <c r="Z1481" s="6">
        <f>VLOOKUP(Feedback[[#This Row],[Staff attitude]],Rating_Range[],2,0)</f>
        <v>3</v>
      </c>
      <c r="AA1481" s="6">
        <f>VLOOKUP(Feedback[[#This Row],[Check-in Process]],Rating_Range[],2,0)</f>
        <v>4</v>
      </c>
      <c r="AB1481" s="6">
        <f>VLOOKUP(Feedback[[#This Row],[Room service]],Rating_Range[],2,0)</f>
        <v>4</v>
      </c>
      <c r="AC1481" s="6">
        <f>VLOOKUP(Feedback[[#This Row],[Room cleanliness]],Rating_Range[],2,0)</f>
        <v>1</v>
      </c>
      <c r="AD1481" s="6">
        <f>VLOOKUP(Feedback[[#This Row],[Food quality]],Rating_Range[],2,0)</f>
        <v>5</v>
      </c>
      <c r="AE1481" s="6">
        <f>VLOOKUP(Feedback[[#This Row],[Variety of food]],Rating_Range[],2,0)</f>
        <v>1</v>
      </c>
      <c r="AF1481" s="6">
        <f>VLOOKUP(Feedback[[#This Row],[Broadband &amp; TV]],Rating_Range[],2,0)</f>
        <v>4</v>
      </c>
      <c r="AG1481" s="6">
        <f>VLOOKUP(Feedback[[#This Row],[Gym]],Rating_Range[],2,0)</f>
        <v>1</v>
      </c>
      <c r="AH1481" s="6">
        <f>AVERAGE(Feedback[[#This Row],[S.A]:[Gymm]])</f>
        <v>2.875</v>
      </c>
      <c r="AI1481" s="6">
        <f>AVERAGE(Feedback[[#This Row],[S.A]:[C-I-P]])</f>
        <v>3.5</v>
      </c>
      <c r="AJ1481" s="6">
        <f>AVERAGE(Feedback[[#This Row],[RM_S]:[RM_C]])</f>
        <v>2.5</v>
      </c>
      <c r="AK1481" s="6">
        <f>AVERAGE(Feedback[[#This Row],[F_Q]:[Var_Food]])</f>
        <v>3</v>
      </c>
      <c r="AL1481" s="6">
        <f>AVERAGE(Feedback[[#This Row],[B &amp; TV]:[Gymm]])</f>
        <v>2.5</v>
      </c>
    </row>
    <row r="1482" spans="1:38" x14ac:dyDescent="0.3">
      <c r="A1482">
        <v>1481</v>
      </c>
      <c r="B1482" s="1">
        <v>44033</v>
      </c>
      <c r="C1482" s="1">
        <v>44061</v>
      </c>
      <c r="D1482" s="5">
        <f>INT(YEAR(Feedback[[#This Row],[Checkin Date]]))</f>
        <v>2020</v>
      </c>
      <c r="E1482" s="5" t="s">
        <v>2016</v>
      </c>
      <c r="F1482" s="5" t="str">
        <f>TEXT(Feedback[[#This Row],[Checkin Date]],"dddd")</f>
        <v>Tuesday</v>
      </c>
      <c r="G1482" s="5" t="str">
        <f>IF(OR(Feedback[[#This Row],[Checkin Day]]="Monday",Feedback[[#This Row],[Checkin Day]]="Tuesday",Feedback[[#This Row],[Checkin Day]]="Wednesday",Feedback[[#This Row],[Checkin Day]]="Thursday"),"Weekdays","Weekends")</f>
        <v>Weekdays</v>
      </c>
      <c r="H1482">
        <v>28</v>
      </c>
      <c r="I14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82" t="s">
        <v>1512</v>
      </c>
      <c r="K1482" t="s">
        <v>21</v>
      </c>
      <c r="L1482" s="1">
        <v>38776</v>
      </c>
      <c r="M1482" s="5">
        <f ca="1">DATEDIF(Feedback[[#This Row],[Date of Birth]],TODAY(),"Y")</f>
        <v>19</v>
      </c>
      <c r="N1482" t="s">
        <v>53</v>
      </c>
      <c r="O1482" t="s">
        <v>1992</v>
      </c>
      <c r="P1482">
        <v>5</v>
      </c>
      <c r="Q1482">
        <v>8</v>
      </c>
      <c r="R1482" t="s">
        <v>26</v>
      </c>
      <c r="S1482" t="s">
        <v>27</v>
      </c>
      <c r="T1482" t="s">
        <v>28</v>
      </c>
      <c r="U1482" t="s">
        <v>28</v>
      </c>
      <c r="V1482" t="s">
        <v>24</v>
      </c>
      <c r="W1482" t="s">
        <v>27</v>
      </c>
      <c r="X1482" t="s">
        <v>27</v>
      </c>
      <c r="Y1482" t="s">
        <v>27</v>
      </c>
      <c r="Z1482" s="6">
        <f>VLOOKUP(Feedback[[#This Row],[Staff attitude]],Rating_Range[],2,0)</f>
        <v>1</v>
      </c>
      <c r="AA1482" s="6">
        <f>VLOOKUP(Feedback[[#This Row],[Check-in Process]],Rating_Range[],2,0)</f>
        <v>2</v>
      </c>
      <c r="AB1482" s="6">
        <f>VLOOKUP(Feedback[[#This Row],[Room service]],Rating_Range[],2,0)</f>
        <v>5</v>
      </c>
      <c r="AC1482" s="6">
        <f>VLOOKUP(Feedback[[#This Row],[Room cleanliness]],Rating_Range[],2,0)</f>
        <v>5</v>
      </c>
      <c r="AD1482" s="6">
        <f>VLOOKUP(Feedback[[#This Row],[Food quality]],Rating_Range[],2,0)</f>
        <v>3</v>
      </c>
      <c r="AE1482" s="6">
        <f>VLOOKUP(Feedback[[#This Row],[Variety of food]],Rating_Range[],2,0)</f>
        <v>2</v>
      </c>
      <c r="AF1482" s="6">
        <f>VLOOKUP(Feedback[[#This Row],[Broadband &amp; TV]],Rating_Range[],2,0)</f>
        <v>2</v>
      </c>
      <c r="AG1482" s="6">
        <f>VLOOKUP(Feedback[[#This Row],[Gym]],Rating_Range[],2,0)</f>
        <v>2</v>
      </c>
      <c r="AH1482" s="6">
        <f>AVERAGE(Feedback[[#This Row],[S.A]:[Gymm]])</f>
        <v>2.75</v>
      </c>
      <c r="AI1482" s="6">
        <f>AVERAGE(Feedback[[#This Row],[S.A]:[C-I-P]])</f>
        <v>1.5</v>
      </c>
      <c r="AJ1482" s="6">
        <f>AVERAGE(Feedback[[#This Row],[RM_S]:[RM_C]])</f>
        <v>5</v>
      </c>
      <c r="AK1482" s="6">
        <f>AVERAGE(Feedback[[#This Row],[F_Q]:[Var_Food]])</f>
        <v>2.5</v>
      </c>
      <c r="AL1482" s="6">
        <f>AVERAGE(Feedback[[#This Row],[B &amp; TV]:[Gymm]])</f>
        <v>2</v>
      </c>
    </row>
    <row r="1483" spans="1:38" x14ac:dyDescent="0.3">
      <c r="A1483">
        <v>1482</v>
      </c>
      <c r="B1483" s="1">
        <v>44086</v>
      </c>
      <c r="C1483" s="1">
        <v>44115</v>
      </c>
      <c r="D1483" s="5">
        <f>INT(YEAR(Feedback[[#This Row],[Checkin Date]]))</f>
        <v>2020</v>
      </c>
      <c r="E1483" s="5" t="s">
        <v>2019</v>
      </c>
      <c r="F1483" s="5" t="str">
        <f>TEXT(Feedback[[#This Row],[Checkin Date]],"dddd")</f>
        <v>Saturday</v>
      </c>
      <c r="G1483" s="5" t="str">
        <f>IF(OR(Feedback[[#This Row],[Checkin Day]]="Monday",Feedback[[#This Row],[Checkin Day]]="Tuesday",Feedback[[#This Row],[Checkin Day]]="Wednesday",Feedback[[#This Row],[Checkin Day]]="Thursday"),"Weekdays","Weekends")</f>
        <v>Weekends</v>
      </c>
      <c r="H1483">
        <v>29</v>
      </c>
      <c r="I14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83" t="s">
        <v>1513</v>
      </c>
      <c r="K1483" t="s">
        <v>37</v>
      </c>
      <c r="L1483" s="1">
        <v>20304</v>
      </c>
      <c r="M1483" s="5">
        <f ca="1">DATEDIF(Feedback[[#This Row],[Date of Birth]],TODAY(),"Y")</f>
        <v>69</v>
      </c>
      <c r="N1483" t="s">
        <v>53</v>
      </c>
      <c r="O1483" t="s">
        <v>23</v>
      </c>
      <c r="P1483">
        <v>4</v>
      </c>
      <c r="Q1483">
        <v>5</v>
      </c>
      <c r="R1483" t="s">
        <v>27</v>
      </c>
      <c r="S1483" t="s">
        <v>27</v>
      </c>
      <c r="T1483" t="s">
        <v>28</v>
      </c>
      <c r="U1483" t="s">
        <v>28</v>
      </c>
      <c r="V1483" t="s">
        <v>28</v>
      </c>
      <c r="W1483" t="s">
        <v>27</v>
      </c>
      <c r="X1483" t="s">
        <v>28</v>
      </c>
      <c r="Y1483" t="s">
        <v>26</v>
      </c>
      <c r="Z1483" s="6">
        <f>VLOOKUP(Feedback[[#This Row],[Staff attitude]],Rating_Range[],2,0)</f>
        <v>2</v>
      </c>
      <c r="AA1483" s="6">
        <f>VLOOKUP(Feedback[[#This Row],[Check-in Process]],Rating_Range[],2,0)</f>
        <v>2</v>
      </c>
      <c r="AB1483" s="6">
        <f>VLOOKUP(Feedback[[#This Row],[Room service]],Rating_Range[],2,0)</f>
        <v>5</v>
      </c>
      <c r="AC1483" s="6">
        <f>VLOOKUP(Feedback[[#This Row],[Room cleanliness]],Rating_Range[],2,0)</f>
        <v>5</v>
      </c>
      <c r="AD1483" s="6">
        <f>VLOOKUP(Feedback[[#This Row],[Food quality]],Rating_Range[],2,0)</f>
        <v>5</v>
      </c>
      <c r="AE1483" s="6">
        <f>VLOOKUP(Feedback[[#This Row],[Variety of food]],Rating_Range[],2,0)</f>
        <v>2</v>
      </c>
      <c r="AF1483" s="6">
        <f>VLOOKUP(Feedback[[#This Row],[Broadband &amp; TV]],Rating_Range[],2,0)</f>
        <v>5</v>
      </c>
      <c r="AG1483" s="6">
        <f>VLOOKUP(Feedback[[#This Row],[Gym]],Rating_Range[],2,0)</f>
        <v>1</v>
      </c>
      <c r="AH1483" s="6">
        <f>AVERAGE(Feedback[[#This Row],[S.A]:[Gymm]])</f>
        <v>3.375</v>
      </c>
      <c r="AI1483" s="6">
        <f>AVERAGE(Feedback[[#This Row],[S.A]:[C-I-P]])</f>
        <v>2</v>
      </c>
      <c r="AJ1483" s="6">
        <f>AVERAGE(Feedback[[#This Row],[RM_S]:[RM_C]])</f>
        <v>5</v>
      </c>
      <c r="AK1483" s="6">
        <f>AVERAGE(Feedback[[#This Row],[F_Q]:[Var_Food]])</f>
        <v>3.5</v>
      </c>
      <c r="AL1483" s="6">
        <f>AVERAGE(Feedback[[#This Row],[B &amp; TV]:[Gymm]])</f>
        <v>3</v>
      </c>
    </row>
    <row r="1484" spans="1:38" x14ac:dyDescent="0.3">
      <c r="A1484">
        <v>1483</v>
      </c>
      <c r="B1484" s="1">
        <v>44435</v>
      </c>
      <c r="C1484" s="1">
        <v>44439</v>
      </c>
      <c r="D1484" s="5">
        <f>INT(YEAR(Feedback[[#This Row],[Checkin Date]]))</f>
        <v>2021</v>
      </c>
      <c r="E1484" s="5" t="s">
        <v>2012</v>
      </c>
      <c r="F1484" s="5" t="str">
        <f>TEXT(Feedback[[#This Row],[Checkin Date]],"dddd")</f>
        <v>Friday</v>
      </c>
      <c r="G1484" s="5" t="str">
        <f>IF(OR(Feedback[[#This Row],[Checkin Day]]="Monday",Feedback[[#This Row],[Checkin Day]]="Tuesday",Feedback[[#This Row],[Checkin Day]]="Wednesday",Feedback[[#This Row],[Checkin Day]]="Thursday"),"Weekdays","Weekends")</f>
        <v>Weekends</v>
      </c>
      <c r="H1484">
        <v>4</v>
      </c>
      <c r="I14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84" t="s">
        <v>1514</v>
      </c>
      <c r="K1484" t="s">
        <v>21</v>
      </c>
      <c r="L1484" s="1">
        <v>38309</v>
      </c>
      <c r="M1484" s="5">
        <f ca="1">DATEDIF(Feedback[[#This Row],[Date of Birth]],TODAY(),"Y")</f>
        <v>20</v>
      </c>
      <c r="N1484" t="s">
        <v>22</v>
      </c>
      <c r="O1484" t="s">
        <v>23</v>
      </c>
      <c r="P1484">
        <v>5</v>
      </c>
      <c r="Q1484">
        <v>8</v>
      </c>
      <c r="R1484" t="s">
        <v>28</v>
      </c>
      <c r="S1484" t="s">
        <v>28</v>
      </c>
      <c r="T1484" t="s">
        <v>28</v>
      </c>
      <c r="U1484" t="s">
        <v>26</v>
      </c>
      <c r="V1484" t="s">
        <v>26</v>
      </c>
      <c r="W1484" t="s">
        <v>26</v>
      </c>
      <c r="X1484" t="s">
        <v>24</v>
      </c>
      <c r="Y1484" t="s">
        <v>28</v>
      </c>
      <c r="Z1484" s="6">
        <f>VLOOKUP(Feedback[[#This Row],[Staff attitude]],Rating_Range[],2,0)</f>
        <v>5</v>
      </c>
      <c r="AA1484" s="6">
        <f>VLOOKUP(Feedback[[#This Row],[Check-in Process]],Rating_Range[],2,0)</f>
        <v>5</v>
      </c>
      <c r="AB1484" s="6">
        <f>VLOOKUP(Feedback[[#This Row],[Room service]],Rating_Range[],2,0)</f>
        <v>5</v>
      </c>
      <c r="AC1484" s="6">
        <f>VLOOKUP(Feedback[[#This Row],[Room cleanliness]],Rating_Range[],2,0)</f>
        <v>1</v>
      </c>
      <c r="AD1484" s="6">
        <f>VLOOKUP(Feedback[[#This Row],[Food quality]],Rating_Range[],2,0)</f>
        <v>1</v>
      </c>
      <c r="AE1484" s="6">
        <f>VLOOKUP(Feedback[[#This Row],[Variety of food]],Rating_Range[],2,0)</f>
        <v>1</v>
      </c>
      <c r="AF1484" s="6">
        <f>VLOOKUP(Feedback[[#This Row],[Broadband &amp; TV]],Rating_Range[],2,0)</f>
        <v>3</v>
      </c>
      <c r="AG1484" s="6">
        <f>VLOOKUP(Feedback[[#This Row],[Gym]],Rating_Range[],2,0)</f>
        <v>5</v>
      </c>
      <c r="AH1484" s="6">
        <f>AVERAGE(Feedback[[#This Row],[S.A]:[Gymm]])</f>
        <v>3.25</v>
      </c>
      <c r="AI1484" s="6">
        <f>AVERAGE(Feedback[[#This Row],[S.A]:[C-I-P]])</f>
        <v>5</v>
      </c>
      <c r="AJ1484" s="6">
        <f>AVERAGE(Feedback[[#This Row],[RM_S]:[RM_C]])</f>
        <v>3</v>
      </c>
      <c r="AK1484" s="6">
        <f>AVERAGE(Feedback[[#This Row],[F_Q]:[Var_Food]])</f>
        <v>1</v>
      </c>
      <c r="AL1484" s="6">
        <f>AVERAGE(Feedback[[#This Row],[B &amp; TV]:[Gymm]])</f>
        <v>4</v>
      </c>
    </row>
    <row r="1485" spans="1:38" x14ac:dyDescent="0.3">
      <c r="A1485">
        <v>1484</v>
      </c>
      <c r="B1485" s="1">
        <v>44728</v>
      </c>
      <c r="C1485" s="1">
        <v>44747</v>
      </c>
      <c r="D1485" s="5">
        <f>INT(YEAR(Feedback[[#This Row],[Checkin Date]]))</f>
        <v>2022</v>
      </c>
      <c r="E1485" s="5" t="s">
        <v>2009</v>
      </c>
      <c r="F1485" s="5" t="str">
        <f>TEXT(Feedback[[#This Row],[Checkin Date]],"dddd")</f>
        <v>Thursday</v>
      </c>
      <c r="G1485" s="5" t="str">
        <f>IF(OR(Feedback[[#This Row],[Checkin Day]]="Monday",Feedback[[#This Row],[Checkin Day]]="Tuesday",Feedback[[#This Row],[Checkin Day]]="Wednesday",Feedback[[#This Row],[Checkin Day]]="Thursday"),"Weekdays","Weekends")</f>
        <v>Weekdays</v>
      </c>
      <c r="H1485">
        <v>19</v>
      </c>
      <c r="I14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85" t="s">
        <v>1515</v>
      </c>
      <c r="K1485" t="s">
        <v>37</v>
      </c>
      <c r="L1485" s="1">
        <v>19742</v>
      </c>
      <c r="M1485" s="5">
        <f ca="1">DATEDIF(Feedback[[#This Row],[Date of Birth]],TODAY(),"Y")</f>
        <v>71</v>
      </c>
      <c r="N1485" t="s">
        <v>22</v>
      </c>
      <c r="O1485" t="s">
        <v>1991</v>
      </c>
      <c r="P1485">
        <v>5</v>
      </c>
      <c r="Q1485">
        <v>9</v>
      </c>
      <c r="R1485" t="s">
        <v>24</v>
      </c>
      <c r="S1485" t="s">
        <v>25</v>
      </c>
      <c r="T1485" t="s">
        <v>25</v>
      </c>
      <c r="U1485" t="s">
        <v>24</v>
      </c>
      <c r="V1485" t="s">
        <v>27</v>
      </c>
      <c r="W1485" t="s">
        <v>26</v>
      </c>
      <c r="X1485" t="s">
        <v>24</v>
      </c>
      <c r="Y1485" t="s">
        <v>25</v>
      </c>
      <c r="Z1485" s="6">
        <f>VLOOKUP(Feedback[[#This Row],[Staff attitude]],Rating_Range[],2,0)</f>
        <v>3</v>
      </c>
      <c r="AA1485" s="6">
        <f>VLOOKUP(Feedback[[#This Row],[Check-in Process]],Rating_Range[],2,0)</f>
        <v>4</v>
      </c>
      <c r="AB1485" s="6">
        <f>VLOOKUP(Feedback[[#This Row],[Room service]],Rating_Range[],2,0)</f>
        <v>4</v>
      </c>
      <c r="AC1485" s="6">
        <f>VLOOKUP(Feedback[[#This Row],[Room cleanliness]],Rating_Range[],2,0)</f>
        <v>3</v>
      </c>
      <c r="AD1485" s="6">
        <f>VLOOKUP(Feedback[[#This Row],[Food quality]],Rating_Range[],2,0)</f>
        <v>2</v>
      </c>
      <c r="AE1485" s="6">
        <f>VLOOKUP(Feedback[[#This Row],[Variety of food]],Rating_Range[],2,0)</f>
        <v>1</v>
      </c>
      <c r="AF1485" s="6">
        <f>VLOOKUP(Feedback[[#This Row],[Broadband &amp; TV]],Rating_Range[],2,0)</f>
        <v>3</v>
      </c>
      <c r="AG1485" s="6">
        <f>VLOOKUP(Feedback[[#This Row],[Gym]],Rating_Range[],2,0)</f>
        <v>4</v>
      </c>
      <c r="AH1485" s="6">
        <f>AVERAGE(Feedback[[#This Row],[S.A]:[Gymm]])</f>
        <v>3</v>
      </c>
      <c r="AI1485" s="6">
        <f>AVERAGE(Feedback[[#This Row],[S.A]:[C-I-P]])</f>
        <v>3.5</v>
      </c>
      <c r="AJ1485" s="6">
        <f>AVERAGE(Feedback[[#This Row],[RM_S]:[RM_C]])</f>
        <v>3.5</v>
      </c>
      <c r="AK1485" s="6">
        <f>AVERAGE(Feedback[[#This Row],[F_Q]:[Var_Food]])</f>
        <v>1.5</v>
      </c>
      <c r="AL1485" s="6">
        <f>AVERAGE(Feedback[[#This Row],[B &amp; TV]:[Gymm]])</f>
        <v>3.5</v>
      </c>
    </row>
    <row r="1486" spans="1:38" x14ac:dyDescent="0.3">
      <c r="A1486">
        <v>1485</v>
      </c>
      <c r="B1486" s="1">
        <v>44337</v>
      </c>
      <c r="C1486" s="1">
        <v>44356</v>
      </c>
      <c r="D1486" s="5">
        <f>INT(YEAR(Feedback[[#This Row],[Checkin Date]]))</f>
        <v>2021</v>
      </c>
      <c r="E1486" s="5" t="s">
        <v>2011</v>
      </c>
      <c r="F1486" s="5" t="str">
        <f>TEXT(Feedback[[#This Row],[Checkin Date]],"dddd")</f>
        <v>Friday</v>
      </c>
      <c r="G1486" s="5" t="str">
        <f>IF(OR(Feedback[[#This Row],[Checkin Day]]="Monday",Feedback[[#This Row],[Checkin Day]]="Tuesday",Feedback[[#This Row],[Checkin Day]]="Wednesday",Feedback[[#This Row],[Checkin Day]]="Thursday"),"Weekdays","Weekends")</f>
        <v>Weekends</v>
      </c>
      <c r="H1486">
        <v>19</v>
      </c>
      <c r="I14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86" t="s">
        <v>1516</v>
      </c>
      <c r="K1486" t="s">
        <v>37</v>
      </c>
      <c r="L1486" s="1">
        <v>31437</v>
      </c>
      <c r="M1486" s="5">
        <f ca="1">DATEDIF(Feedback[[#This Row],[Date of Birth]],TODAY(),"Y")</f>
        <v>39</v>
      </c>
      <c r="N1486" t="s">
        <v>31</v>
      </c>
      <c r="O1486" t="s">
        <v>1990</v>
      </c>
      <c r="P1486">
        <v>2</v>
      </c>
      <c r="Q1486">
        <v>8</v>
      </c>
      <c r="R1486" t="s">
        <v>24</v>
      </c>
      <c r="S1486" t="s">
        <v>25</v>
      </c>
      <c r="T1486" t="s">
        <v>25</v>
      </c>
      <c r="U1486" t="s">
        <v>26</v>
      </c>
      <c r="V1486" t="s">
        <v>24</v>
      </c>
      <c r="W1486" t="s">
        <v>27</v>
      </c>
      <c r="X1486" t="s">
        <v>28</v>
      </c>
      <c r="Y1486" t="s">
        <v>28</v>
      </c>
      <c r="Z1486" s="6">
        <f>VLOOKUP(Feedback[[#This Row],[Staff attitude]],Rating_Range[],2,0)</f>
        <v>3</v>
      </c>
      <c r="AA1486" s="6">
        <f>VLOOKUP(Feedback[[#This Row],[Check-in Process]],Rating_Range[],2,0)</f>
        <v>4</v>
      </c>
      <c r="AB1486" s="6">
        <f>VLOOKUP(Feedback[[#This Row],[Room service]],Rating_Range[],2,0)</f>
        <v>4</v>
      </c>
      <c r="AC1486" s="6">
        <f>VLOOKUP(Feedback[[#This Row],[Room cleanliness]],Rating_Range[],2,0)</f>
        <v>1</v>
      </c>
      <c r="AD1486" s="6">
        <f>VLOOKUP(Feedback[[#This Row],[Food quality]],Rating_Range[],2,0)</f>
        <v>3</v>
      </c>
      <c r="AE1486" s="6">
        <f>VLOOKUP(Feedback[[#This Row],[Variety of food]],Rating_Range[],2,0)</f>
        <v>2</v>
      </c>
      <c r="AF1486" s="6">
        <f>VLOOKUP(Feedback[[#This Row],[Broadband &amp; TV]],Rating_Range[],2,0)</f>
        <v>5</v>
      </c>
      <c r="AG1486" s="6">
        <f>VLOOKUP(Feedback[[#This Row],[Gym]],Rating_Range[],2,0)</f>
        <v>5</v>
      </c>
      <c r="AH1486" s="6">
        <f>AVERAGE(Feedback[[#This Row],[S.A]:[Gymm]])</f>
        <v>3.375</v>
      </c>
      <c r="AI1486" s="6">
        <f>AVERAGE(Feedback[[#This Row],[S.A]:[C-I-P]])</f>
        <v>3.5</v>
      </c>
      <c r="AJ1486" s="6">
        <f>AVERAGE(Feedback[[#This Row],[RM_S]:[RM_C]])</f>
        <v>2.5</v>
      </c>
      <c r="AK1486" s="6">
        <f>AVERAGE(Feedback[[#This Row],[F_Q]:[Var_Food]])</f>
        <v>2.5</v>
      </c>
      <c r="AL1486" s="6">
        <f>AVERAGE(Feedback[[#This Row],[B &amp; TV]:[Gymm]])</f>
        <v>5</v>
      </c>
    </row>
    <row r="1487" spans="1:38" x14ac:dyDescent="0.3">
      <c r="A1487">
        <v>1486</v>
      </c>
      <c r="B1487" s="1">
        <v>44347</v>
      </c>
      <c r="C1487" s="1">
        <v>44360</v>
      </c>
      <c r="D1487" s="5">
        <f>INT(YEAR(Feedback[[#This Row],[Checkin Date]]))</f>
        <v>2021</v>
      </c>
      <c r="E1487" s="5" t="s">
        <v>2011</v>
      </c>
      <c r="F1487" s="5" t="str">
        <f>TEXT(Feedback[[#This Row],[Checkin Date]],"dddd")</f>
        <v>Monday</v>
      </c>
      <c r="G1487" s="5" t="str">
        <f>IF(OR(Feedback[[#This Row],[Checkin Day]]="Monday",Feedback[[#This Row],[Checkin Day]]="Tuesday",Feedback[[#This Row],[Checkin Day]]="Wednesday",Feedback[[#This Row],[Checkin Day]]="Thursday"),"Weekdays","Weekends")</f>
        <v>Weekdays</v>
      </c>
      <c r="H1487">
        <v>13</v>
      </c>
      <c r="I14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87" t="s">
        <v>1517</v>
      </c>
      <c r="K1487" t="s">
        <v>37</v>
      </c>
      <c r="L1487" s="1">
        <v>22443</v>
      </c>
      <c r="M1487" s="5">
        <f ca="1">DATEDIF(Feedback[[#This Row],[Date of Birth]],TODAY(),"Y")</f>
        <v>64</v>
      </c>
      <c r="N1487" t="s">
        <v>31</v>
      </c>
      <c r="O1487" t="s">
        <v>1991</v>
      </c>
      <c r="P1487">
        <v>1</v>
      </c>
      <c r="Q1487">
        <v>9</v>
      </c>
      <c r="R1487" t="s">
        <v>28</v>
      </c>
      <c r="S1487" t="s">
        <v>24</v>
      </c>
      <c r="T1487" t="s">
        <v>28</v>
      </c>
      <c r="U1487" t="s">
        <v>26</v>
      </c>
      <c r="V1487" t="s">
        <v>24</v>
      </c>
      <c r="W1487" t="s">
        <v>27</v>
      </c>
      <c r="X1487" t="s">
        <v>27</v>
      </c>
      <c r="Y1487" t="s">
        <v>26</v>
      </c>
      <c r="Z1487" s="6">
        <f>VLOOKUP(Feedback[[#This Row],[Staff attitude]],Rating_Range[],2,0)</f>
        <v>5</v>
      </c>
      <c r="AA1487" s="6">
        <f>VLOOKUP(Feedback[[#This Row],[Check-in Process]],Rating_Range[],2,0)</f>
        <v>3</v>
      </c>
      <c r="AB1487" s="6">
        <f>VLOOKUP(Feedback[[#This Row],[Room service]],Rating_Range[],2,0)</f>
        <v>5</v>
      </c>
      <c r="AC1487" s="6">
        <f>VLOOKUP(Feedback[[#This Row],[Room cleanliness]],Rating_Range[],2,0)</f>
        <v>1</v>
      </c>
      <c r="AD1487" s="6">
        <f>VLOOKUP(Feedback[[#This Row],[Food quality]],Rating_Range[],2,0)</f>
        <v>3</v>
      </c>
      <c r="AE1487" s="6">
        <f>VLOOKUP(Feedback[[#This Row],[Variety of food]],Rating_Range[],2,0)</f>
        <v>2</v>
      </c>
      <c r="AF1487" s="6">
        <f>VLOOKUP(Feedback[[#This Row],[Broadband &amp; TV]],Rating_Range[],2,0)</f>
        <v>2</v>
      </c>
      <c r="AG1487" s="6">
        <f>VLOOKUP(Feedback[[#This Row],[Gym]],Rating_Range[],2,0)</f>
        <v>1</v>
      </c>
      <c r="AH1487" s="6">
        <f>AVERAGE(Feedback[[#This Row],[S.A]:[Gymm]])</f>
        <v>2.75</v>
      </c>
      <c r="AI1487" s="6">
        <f>AVERAGE(Feedback[[#This Row],[S.A]:[C-I-P]])</f>
        <v>4</v>
      </c>
      <c r="AJ1487" s="6">
        <f>AVERAGE(Feedback[[#This Row],[RM_S]:[RM_C]])</f>
        <v>3</v>
      </c>
      <c r="AK1487" s="6">
        <f>AVERAGE(Feedback[[#This Row],[F_Q]:[Var_Food]])</f>
        <v>2.5</v>
      </c>
      <c r="AL1487" s="6">
        <f>AVERAGE(Feedback[[#This Row],[B &amp; TV]:[Gymm]])</f>
        <v>1.5</v>
      </c>
    </row>
    <row r="1488" spans="1:38" x14ac:dyDescent="0.3">
      <c r="A1488">
        <v>1487</v>
      </c>
      <c r="B1488" s="1">
        <v>44069</v>
      </c>
      <c r="C1488" s="1">
        <v>44078</v>
      </c>
      <c r="D1488" s="5">
        <f>INT(YEAR(Feedback[[#This Row],[Checkin Date]]))</f>
        <v>2020</v>
      </c>
      <c r="E1488" s="5" t="s">
        <v>2012</v>
      </c>
      <c r="F1488" s="5" t="str">
        <f>TEXT(Feedback[[#This Row],[Checkin Date]],"dddd")</f>
        <v>Wednesday</v>
      </c>
      <c r="G1488" s="5" t="str">
        <f>IF(OR(Feedback[[#This Row],[Checkin Day]]="Monday",Feedback[[#This Row],[Checkin Day]]="Tuesday",Feedback[[#This Row],[Checkin Day]]="Wednesday",Feedback[[#This Row],[Checkin Day]]="Thursday"),"Weekdays","Weekends")</f>
        <v>Weekdays</v>
      </c>
      <c r="H1488">
        <v>9</v>
      </c>
      <c r="I14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88" t="s">
        <v>1518</v>
      </c>
      <c r="K1488" t="s">
        <v>37</v>
      </c>
      <c r="L1488" s="1">
        <v>27283</v>
      </c>
      <c r="M1488" s="5">
        <f ca="1">DATEDIF(Feedback[[#This Row],[Date of Birth]],TODAY(),"Y")</f>
        <v>50</v>
      </c>
      <c r="N1488" t="s">
        <v>31</v>
      </c>
      <c r="O1488" t="s">
        <v>1994</v>
      </c>
      <c r="P1488">
        <v>4</v>
      </c>
      <c r="Q1488">
        <v>9</v>
      </c>
      <c r="R1488" t="s">
        <v>28</v>
      </c>
      <c r="S1488" t="s">
        <v>28</v>
      </c>
      <c r="T1488" t="s">
        <v>24</v>
      </c>
      <c r="U1488" t="s">
        <v>28</v>
      </c>
      <c r="V1488" t="s">
        <v>25</v>
      </c>
      <c r="W1488" t="s">
        <v>26</v>
      </c>
      <c r="X1488" t="s">
        <v>25</v>
      </c>
      <c r="Y1488" t="s">
        <v>27</v>
      </c>
      <c r="Z1488" s="6">
        <f>VLOOKUP(Feedback[[#This Row],[Staff attitude]],Rating_Range[],2,0)</f>
        <v>5</v>
      </c>
      <c r="AA1488" s="6">
        <f>VLOOKUP(Feedback[[#This Row],[Check-in Process]],Rating_Range[],2,0)</f>
        <v>5</v>
      </c>
      <c r="AB1488" s="6">
        <f>VLOOKUP(Feedback[[#This Row],[Room service]],Rating_Range[],2,0)</f>
        <v>3</v>
      </c>
      <c r="AC1488" s="6">
        <f>VLOOKUP(Feedback[[#This Row],[Room cleanliness]],Rating_Range[],2,0)</f>
        <v>5</v>
      </c>
      <c r="AD1488" s="6">
        <f>VLOOKUP(Feedback[[#This Row],[Food quality]],Rating_Range[],2,0)</f>
        <v>4</v>
      </c>
      <c r="AE1488" s="6">
        <f>VLOOKUP(Feedback[[#This Row],[Variety of food]],Rating_Range[],2,0)</f>
        <v>1</v>
      </c>
      <c r="AF1488" s="6">
        <f>VLOOKUP(Feedback[[#This Row],[Broadband &amp; TV]],Rating_Range[],2,0)</f>
        <v>4</v>
      </c>
      <c r="AG1488" s="6">
        <f>VLOOKUP(Feedback[[#This Row],[Gym]],Rating_Range[],2,0)</f>
        <v>2</v>
      </c>
      <c r="AH1488" s="6">
        <f>AVERAGE(Feedback[[#This Row],[S.A]:[Gymm]])</f>
        <v>3.625</v>
      </c>
      <c r="AI1488" s="6">
        <f>AVERAGE(Feedback[[#This Row],[S.A]:[C-I-P]])</f>
        <v>5</v>
      </c>
      <c r="AJ1488" s="6">
        <f>AVERAGE(Feedback[[#This Row],[RM_S]:[RM_C]])</f>
        <v>4</v>
      </c>
      <c r="AK1488" s="6">
        <f>AVERAGE(Feedback[[#This Row],[F_Q]:[Var_Food]])</f>
        <v>2.5</v>
      </c>
      <c r="AL1488" s="6">
        <f>AVERAGE(Feedback[[#This Row],[B &amp; TV]:[Gymm]])</f>
        <v>3</v>
      </c>
    </row>
    <row r="1489" spans="1:38" x14ac:dyDescent="0.3">
      <c r="A1489">
        <v>1488</v>
      </c>
      <c r="B1489" s="1">
        <v>43999</v>
      </c>
      <c r="C1489" s="1">
        <v>44006</v>
      </c>
      <c r="D1489" s="5">
        <f>INT(YEAR(Feedback[[#This Row],[Checkin Date]]))</f>
        <v>2020</v>
      </c>
      <c r="E1489" s="5" t="s">
        <v>2009</v>
      </c>
      <c r="F1489" s="5" t="str">
        <f>TEXT(Feedback[[#This Row],[Checkin Date]],"dddd")</f>
        <v>Wednesday</v>
      </c>
      <c r="G1489" s="5" t="str">
        <f>IF(OR(Feedback[[#This Row],[Checkin Day]]="Monday",Feedback[[#This Row],[Checkin Day]]="Tuesday",Feedback[[#This Row],[Checkin Day]]="Wednesday",Feedback[[#This Row],[Checkin Day]]="Thursday"),"Weekdays","Weekends")</f>
        <v>Weekdays</v>
      </c>
      <c r="H1489">
        <v>7</v>
      </c>
      <c r="I14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89" t="s">
        <v>1519</v>
      </c>
      <c r="K1489" t="s">
        <v>21</v>
      </c>
      <c r="L1489" s="1">
        <v>27955</v>
      </c>
      <c r="M1489" s="5">
        <f ca="1">DATEDIF(Feedback[[#This Row],[Date of Birth]],TODAY(),"Y")</f>
        <v>48</v>
      </c>
      <c r="N1489" t="s">
        <v>22</v>
      </c>
      <c r="O1489" t="s">
        <v>23</v>
      </c>
      <c r="P1489">
        <v>4</v>
      </c>
      <c r="Q1489">
        <v>7</v>
      </c>
      <c r="R1489" t="s">
        <v>24</v>
      </c>
      <c r="S1489" t="s">
        <v>28</v>
      </c>
      <c r="T1489" t="s">
        <v>24</v>
      </c>
      <c r="U1489" t="s">
        <v>25</v>
      </c>
      <c r="V1489" t="s">
        <v>27</v>
      </c>
      <c r="W1489" t="s">
        <v>26</v>
      </c>
      <c r="X1489" t="s">
        <v>24</v>
      </c>
      <c r="Y1489" t="s">
        <v>25</v>
      </c>
      <c r="Z1489" s="6">
        <f>VLOOKUP(Feedback[[#This Row],[Staff attitude]],Rating_Range[],2,0)</f>
        <v>3</v>
      </c>
      <c r="AA1489" s="6">
        <f>VLOOKUP(Feedback[[#This Row],[Check-in Process]],Rating_Range[],2,0)</f>
        <v>5</v>
      </c>
      <c r="AB1489" s="6">
        <f>VLOOKUP(Feedback[[#This Row],[Room service]],Rating_Range[],2,0)</f>
        <v>3</v>
      </c>
      <c r="AC1489" s="6">
        <f>VLOOKUP(Feedback[[#This Row],[Room cleanliness]],Rating_Range[],2,0)</f>
        <v>4</v>
      </c>
      <c r="AD1489" s="6">
        <f>VLOOKUP(Feedback[[#This Row],[Food quality]],Rating_Range[],2,0)</f>
        <v>2</v>
      </c>
      <c r="AE1489" s="6">
        <f>VLOOKUP(Feedback[[#This Row],[Variety of food]],Rating_Range[],2,0)</f>
        <v>1</v>
      </c>
      <c r="AF1489" s="6">
        <f>VLOOKUP(Feedback[[#This Row],[Broadband &amp; TV]],Rating_Range[],2,0)</f>
        <v>3</v>
      </c>
      <c r="AG1489" s="6">
        <f>VLOOKUP(Feedback[[#This Row],[Gym]],Rating_Range[],2,0)</f>
        <v>4</v>
      </c>
      <c r="AH1489" s="6">
        <f>AVERAGE(Feedback[[#This Row],[S.A]:[Gymm]])</f>
        <v>3.125</v>
      </c>
      <c r="AI1489" s="6">
        <f>AVERAGE(Feedback[[#This Row],[S.A]:[C-I-P]])</f>
        <v>4</v>
      </c>
      <c r="AJ1489" s="6">
        <f>AVERAGE(Feedback[[#This Row],[RM_S]:[RM_C]])</f>
        <v>3.5</v>
      </c>
      <c r="AK1489" s="6">
        <f>AVERAGE(Feedback[[#This Row],[F_Q]:[Var_Food]])</f>
        <v>1.5</v>
      </c>
      <c r="AL1489" s="6">
        <f>AVERAGE(Feedback[[#This Row],[B &amp; TV]:[Gymm]])</f>
        <v>3.5</v>
      </c>
    </row>
    <row r="1490" spans="1:38" x14ac:dyDescent="0.3">
      <c r="A1490">
        <v>1489</v>
      </c>
      <c r="B1490" s="1">
        <v>44217</v>
      </c>
      <c r="C1490" s="1">
        <v>44236</v>
      </c>
      <c r="D1490" s="5">
        <f>INT(YEAR(Feedback[[#This Row],[Checkin Date]]))</f>
        <v>2021</v>
      </c>
      <c r="E1490" s="5" t="s">
        <v>2014</v>
      </c>
      <c r="F1490" s="5" t="str">
        <f>TEXT(Feedback[[#This Row],[Checkin Date]],"dddd")</f>
        <v>Thursday</v>
      </c>
      <c r="G1490" s="5" t="str">
        <f>IF(OR(Feedback[[#This Row],[Checkin Day]]="Monday",Feedback[[#This Row],[Checkin Day]]="Tuesday",Feedback[[#This Row],[Checkin Day]]="Wednesday",Feedback[[#This Row],[Checkin Day]]="Thursday"),"Weekdays","Weekends")</f>
        <v>Weekdays</v>
      </c>
      <c r="H1490">
        <v>19</v>
      </c>
      <c r="I14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90" t="s">
        <v>1520</v>
      </c>
      <c r="K1490" t="s">
        <v>21</v>
      </c>
      <c r="L1490" s="1">
        <v>25272</v>
      </c>
      <c r="M1490" s="5">
        <f ca="1">DATEDIF(Feedback[[#This Row],[Date of Birth]],TODAY(),"Y")</f>
        <v>56</v>
      </c>
      <c r="N1490" t="s">
        <v>22</v>
      </c>
      <c r="O1490" t="s">
        <v>23</v>
      </c>
      <c r="P1490">
        <v>3</v>
      </c>
      <c r="Q1490">
        <v>9</v>
      </c>
      <c r="R1490" t="s">
        <v>24</v>
      </c>
      <c r="S1490" t="s">
        <v>25</v>
      </c>
      <c r="T1490" t="s">
        <v>25</v>
      </c>
      <c r="U1490" t="s">
        <v>25</v>
      </c>
      <c r="V1490" t="s">
        <v>27</v>
      </c>
      <c r="W1490" t="s">
        <v>26</v>
      </c>
      <c r="X1490" t="s">
        <v>25</v>
      </c>
      <c r="Y1490" t="s">
        <v>25</v>
      </c>
      <c r="Z1490" s="6">
        <f>VLOOKUP(Feedback[[#This Row],[Staff attitude]],Rating_Range[],2,0)</f>
        <v>3</v>
      </c>
      <c r="AA1490" s="6">
        <f>VLOOKUP(Feedback[[#This Row],[Check-in Process]],Rating_Range[],2,0)</f>
        <v>4</v>
      </c>
      <c r="AB1490" s="6">
        <f>VLOOKUP(Feedback[[#This Row],[Room service]],Rating_Range[],2,0)</f>
        <v>4</v>
      </c>
      <c r="AC1490" s="6">
        <f>VLOOKUP(Feedback[[#This Row],[Room cleanliness]],Rating_Range[],2,0)</f>
        <v>4</v>
      </c>
      <c r="AD1490" s="6">
        <f>VLOOKUP(Feedback[[#This Row],[Food quality]],Rating_Range[],2,0)</f>
        <v>2</v>
      </c>
      <c r="AE1490" s="6">
        <f>VLOOKUP(Feedback[[#This Row],[Variety of food]],Rating_Range[],2,0)</f>
        <v>1</v>
      </c>
      <c r="AF1490" s="6">
        <f>VLOOKUP(Feedback[[#This Row],[Broadband &amp; TV]],Rating_Range[],2,0)</f>
        <v>4</v>
      </c>
      <c r="AG1490" s="6">
        <f>VLOOKUP(Feedback[[#This Row],[Gym]],Rating_Range[],2,0)</f>
        <v>4</v>
      </c>
      <c r="AH1490" s="6">
        <f>AVERAGE(Feedback[[#This Row],[S.A]:[Gymm]])</f>
        <v>3.25</v>
      </c>
      <c r="AI1490" s="6">
        <f>AVERAGE(Feedback[[#This Row],[S.A]:[C-I-P]])</f>
        <v>3.5</v>
      </c>
      <c r="AJ1490" s="6">
        <f>AVERAGE(Feedback[[#This Row],[RM_S]:[RM_C]])</f>
        <v>4</v>
      </c>
      <c r="AK1490" s="6">
        <f>AVERAGE(Feedback[[#This Row],[F_Q]:[Var_Food]])</f>
        <v>1.5</v>
      </c>
      <c r="AL1490" s="6">
        <f>AVERAGE(Feedback[[#This Row],[B &amp; TV]:[Gymm]])</f>
        <v>4</v>
      </c>
    </row>
    <row r="1491" spans="1:38" x14ac:dyDescent="0.3">
      <c r="A1491">
        <v>1490</v>
      </c>
      <c r="B1491" s="1">
        <v>44236</v>
      </c>
      <c r="C1491" s="1">
        <v>44254</v>
      </c>
      <c r="D1491" s="5">
        <f>INT(YEAR(Feedback[[#This Row],[Checkin Date]]))</f>
        <v>2021</v>
      </c>
      <c r="E1491" s="5" t="s">
        <v>2018</v>
      </c>
      <c r="F1491" s="5" t="str">
        <f>TEXT(Feedback[[#This Row],[Checkin Date]],"dddd")</f>
        <v>Tuesday</v>
      </c>
      <c r="G1491" s="5" t="str">
        <f>IF(OR(Feedback[[#This Row],[Checkin Day]]="Monday",Feedback[[#This Row],[Checkin Day]]="Tuesday",Feedback[[#This Row],[Checkin Day]]="Wednesday",Feedback[[#This Row],[Checkin Day]]="Thursday"),"Weekdays","Weekends")</f>
        <v>Weekdays</v>
      </c>
      <c r="H1491">
        <v>18</v>
      </c>
      <c r="I14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91" t="s">
        <v>1521</v>
      </c>
      <c r="K1491" t="s">
        <v>21</v>
      </c>
      <c r="L1491" s="1">
        <v>26021</v>
      </c>
      <c r="M1491" s="5">
        <f ca="1">DATEDIF(Feedback[[#This Row],[Date of Birth]],TODAY(),"Y")</f>
        <v>54</v>
      </c>
      <c r="N1491" t="s">
        <v>22</v>
      </c>
      <c r="O1491" t="s">
        <v>1993</v>
      </c>
      <c r="P1491">
        <v>2</v>
      </c>
      <c r="Q1491">
        <v>4</v>
      </c>
      <c r="R1491" t="s">
        <v>26</v>
      </c>
      <c r="S1491" t="s">
        <v>27</v>
      </c>
      <c r="T1491" t="s">
        <v>25</v>
      </c>
      <c r="U1491" t="s">
        <v>27</v>
      </c>
      <c r="V1491" t="s">
        <v>24</v>
      </c>
      <c r="W1491" t="s">
        <v>27</v>
      </c>
      <c r="X1491" t="s">
        <v>24</v>
      </c>
      <c r="Y1491" t="s">
        <v>28</v>
      </c>
      <c r="Z1491" s="6">
        <f>VLOOKUP(Feedback[[#This Row],[Staff attitude]],Rating_Range[],2,0)</f>
        <v>1</v>
      </c>
      <c r="AA1491" s="6">
        <f>VLOOKUP(Feedback[[#This Row],[Check-in Process]],Rating_Range[],2,0)</f>
        <v>2</v>
      </c>
      <c r="AB1491" s="6">
        <f>VLOOKUP(Feedback[[#This Row],[Room service]],Rating_Range[],2,0)</f>
        <v>4</v>
      </c>
      <c r="AC1491" s="6">
        <f>VLOOKUP(Feedback[[#This Row],[Room cleanliness]],Rating_Range[],2,0)</f>
        <v>2</v>
      </c>
      <c r="AD1491" s="6">
        <f>VLOOKUP(Feedback[[#This Row],[Food quality]],Rating_Range[],2,0)</f>
        <v>3</v>
      </c>
      <c r="AE1491" s="6">
        <f>VLOOKUP(Feedback[[#This Row],[Variety of food]],Rating_Range[],2,0)</f>
        <v>2</v>
      </c>
      <c r="AF1491" s="6">
        <f>VLOOKUP(Feedback[[#This Row],[Broadband &amp; TV]],Rating_Range[],2,0)</f>
        <v>3</v>
      </c>
      <c r="AG1491" s="6">
        <f>VLOOKUP(Feedback[[#This Row],[Gym]],Rating_Range[],2,0)</f>
        <v>5</v>
      </c>
      <c r="AH1491" s="6">
        <f>AVERAGE(Feedback[[#This Row],[S.A]:[Gymm]])</f>
        <v>2.75</v>
      </c>
      <c r="AI1491" s="6">
        <f>AVERAGE(Feedback[[#This Row],[S.A]:[C-I-P]])</f>
        <v>1.5</v>
      </c>
      <c r="AJ1491" s="6">
        <f>AVERAGE(Feedback[[#This Row],[RM_S]:[RM_C]])</f>
        <v>3</v>
      </c>
      <c r="AK1491" s="6">
        <f>AVERAGE(Feedback[[#This Row],[F_Q]:[Var_Food]])</f>
        <v>2.5</v>
      </c>
      <c r="AL1491" s="6">
        <f>AVERAGE(Feedback[[#This Row],[B &amp; TV]:[Gymm]])</f>
        <v>4</v>
      </c>
    </row>
    <row r="1492" spans="1:38" x14ac:dyDescent="0.3">
      <c r="A1492">
        <v>1491</v>
      </c>
      <c r="B1492" s="1">
        <v>44367</v>
      </c>
      <c r="C1492" s="1">
        <v>44397</v>
      </c>
      <c r="D1492" s="5">
        <f>INT(YEAR(Feedback[[#This Row],[Checkin Date]]))</f>
        <v>2021</v>
      </c>
      <c r="E1492" s="5" t="s">
        <v>2009</v>
      </c>
      <c r="F1492" s="5" t="str">
        <f>TEXT(Feedback[[#This Row],[Checkin Date]],"dddd")</f>
        <v>Sunday</v>
      </c>
      <c r="G1492" s="5" t="str">
        <f>IF(OR(Feedback[[#This Row],[Checkin Day]]="Monday",Feedback[[#This Row],[Checkin Day]]="Tuesday",Feedback[[#This Row],[Checkin Day]]="Wednesday",Feedback[[#This Row],[Checkin Day]]="Thursday"),"Weekdays","Weekends")</f>
        <v>Weekends</v>
      </c>
      <c r="H1492">
        <v>30</v>
      </c>
      <c r="I14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92" t="s">
        <v>1522</v>
      </c>
      <c r="K1492" t="s">
        <v>37</v>
      </c>
      <c r="L1492" s="1">
        <v>38832</v>
      </c>
      <c r="M1492" s="5">
        <f ca="1">DATEDIF(Feedback[[#This Row],[Date of Birth]],TODAY(),"Y")</f>
        <v>19</v>
      </c>
      <c r="N1492" t="s">
        <v>31</v>
      </c>
      <c r="O1492" t="s">
        <v>1991</v>
      </c>
      <c r="P1492">
        <v>5</v>
      </c>
      <c r="Q1492">
        <v>7</v>
      </c>
      <c r="R1492" t="s">
        <v>25</v>
      </c>
      <c r="S1492" t="s">
        <v>28</v>
      </c>
      <c r="T1492" t="s">
        <v>28</v>
      </c>
      <c r="U1492" t="s">
        <v>27</v>
      </c>
      <c r="V1492" t="s">
        <v>28</v>
      </c>
      <c r="W1492" t="s">
        <v>28</v>
      </c>
      <c r="X1492" t="s">
        <v>28</v>
      </c>
      <c r="Y1492" t="s">
        <v>28</v>
      </c>
      <c r="Z1492" s="6">
        <f>VLOOKUP(Feedback[[#This Row],[Staff attitude]],Rating_Range[],2,0)</f>
        <v>4</v>
      </c>
      <c r="AA1492" s="6">
        <f>VLOOKUP(Feedback[[#This Row],[Check-in Process]],Rating_Range[],2,0)</f>
        <v>5</v>
      </c>
      <c r="AB1492" s="6">
        <f>VLOOKUP(Feedback[[#This Row],[Room service]],Rating_Range[],2,0)</f>
        <v>5</v>
      </c>
      <c r="AC1492" s="6">
        <f>VLOOKUP(Feedback[[#This Row],[Room cleanliness]],Rating_Range[],2,0)</f>
        <v>2</v>
      </c>
      <c r="AD1492" s="6">
        <f>VLOOKUP(Feedback[[#This Row],[Food quality]],Rating_Range[],2,0)</f>
        <v>5</v>
      </c>
      <c r="AE1492" s="6">
        <f>VLOOKUP(Feedback[[#This Row],[Variety of food]],Rating_Range[],2,0)</f>
        <v>5</v>
      </c>
      <c r="AF1492" s="6">
        <f>VLOOKUP(Feedback[[#This Row],[Broadband &amp; TV]],Rating_Range[],2,0)</f>
        <v>5</v>
      </c>
      <c r="AG1492" s="6">
        <f>VLOOKUP(Feedback[[#This Row],[Gym]],Rating_Range[],2,0)</f>
        <v>5</v>
      </c>
      <c r="AH1492" s="6">
        <f>AVERAGE(Feedback[[#This Row],[S.A]:[Gymm]])</f>
        <v>4.5</v>
      </c>
      <c r="AI1492" s="6">
        <f>AVERAGE(Feedback[[#This Row],[S.A]:[C-I-P]])</f>
        <v>4.5</v>
      </c>
      <c r="AJ1492" s="6">
        <f>AVERAGE(Feedback[[#This Row],[RM_S]:[RM_C]])</f>
        <v>3.5</v>
      </c>
      <c r="AK1492" s="6">
        <f>AVERAGE(Feedback[[#This Row],[F_Q]:[Var_Food]])</f>
        <v>5</v>
      </c>
      <c r="AL1492" s="6">
        <f>AVERAGE(Feedback[[#This Row],[B &amp; TV]:[Gymm]])</f>
        <v>5</v>
      </c>
    </row>
    <row r="1493" spans="1:38" x14ac:dyDescent="0.3">
      <c r="A1493">
        <v>1492</v>
      </c>
      <c r="B1493" s="1">
        <v>44415</v>
      </c>
      <c r="C1493" s="1">
        <v>44416</v>
      </c>
      <c r="D1493" s="5">
        <f>INT(YEAR(Feedback[[#This Row],[Checkin Date]]))</f>
        <v>2021</v>
      </c>
      <c r="E1493" s="5" t="s">
        <v>2012</v>
      </c>
      <c r="F1493" s="5" t="str">
        <f>TEXT(Feedback[[#This Row],[Checkin Date]],"dddd")</f>
        <v>Saturday</v>
      </c>
      <c r="G1493" s="5" t="str">
        <f>IF(OR(Feedback[[#This Row],[Checkin Day]]="Monday",Feedback[[#This Row],[Checkin Day]]="Tuesday",Feedback[[#This Row],[Checkin Day]]="Wednesday",Feedback[[#This Row],[Checkin Day]]="Thursday"),"Weekdays","Weekends")</f>
        <v>Weekends</v>
      </c>
      <c r="H1493">
        <v>1</v>
      </c>
      <c r="I14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493" t="s">
        <v>1523</v>
      </c>
      <c r="K1493" t="s">
        <v>37</v>
      </c>
      <c r="L1493" s="1">
        <v>33098</v>
      </c>
      <c r="M1493" s="5">
        <f ca="1">DATEDIF(Feedback[[#This Row],[Date of Birth]],TODAY(),"Y")</f>
        <v>34</v>
      </c>
      <c r="N1493" t="s">
        <v>35</v>
      </c>
      <c r="O1493" t="s">
        <v>1995</v>
      </c>
      <c r="P1493">
        <v>1</v>
      </c>
      <c r="Q1493">
        <v>5</v>
      </c>
      <c r="R1493" t="s">
        <v>24</v>
      </c>
      <c r="S1493" t="s">
        <v>28</v>
      </c>
      <c r="T1493" t="s">
        <v>24</v>
      </c>
      <c r="U1493" t="s">
        <v>26</v>
      </c>
      <c r="V1493" t="s">
        <v>27</v>
      </c>
      <c r="W1493" t="s">
        <v>27</v>
      </c>
      <c r="X1493" t="s">
        <v>28</v>
      </c>
      <c r="Y1493" t="s">
        <v>28</v>
      </c>
      <c r="Z1493" s="6">
        <f>VLOOKUP(Feedback[[#This Row],[Staff attitude]],Rating_Range[],2,0)</f>
        <v>3</v>
      </c>
      <c r="AA1493" s="6">
        <f>VLOOKUP(Feedback[[#This Row],[Check-in Process]],Rating_Range[],2,0)</f>
        <v>5</v>
      </c>
      <c r="AB1493" s="6">
        <f>VLOOKUP(Feedback[[#This Row],[Room service]],Rating_Range[],2,0)</f>
        <v>3</v>
      </c>
      <c r="AC1493" s="6">
        <f>VLOOKUP(Feedback[[#This Row],[Room cleanliness]],Rating_Range[],2,0)</f>
        <v>1</v>
      </c>
      <c r="AD1493" s="6">
        <f>VLOOKUP(Feedback[[#This Row],[Food quality]],Rating_Range[],2,0)</f>
        <v>2</v>
      </c>
      <c r="AE1493" s="6">
        <f>VLOOKUP(Feedback[[#This Row],[Variety of food]],Rating_Range[],2,0)</f>
        <v>2</v>
      </c>
      <c r="AF1493" s="6">
        <f>VLOOKUP(Feedback[[#This Row],[Broadband &amp; TV]],Rating_Range[],2,0)</f>
        <v>5</v>
      </c>
      <c r="AG1493" s="6">
        <f>VLOOKUP(Feedback[[#This Row],[Gym]],Rating_Range[],2,0)</f>
        <v>5</v>
      </c>
      <c r="AH1493" s="6">
        <f>AVERAGE(Feedback[[#This Row],[S.A]:[Gymm]])</f>
        <v>3.25</v>
      </c>
      <c r="AI1493" s="6">
        <f>AVERAGE(Feedback[[#This Row],[S.A]:[C-I-P]])</f>
        <v>4</v>
      </c>
      <c r="AJ1493" s="6">
        <f>AVERAGE(Feedback[[#This Row],[RM_S]:[RM_C]])</f>
        <v>2</v>
      </c>
      <c r="AK1493" s="6">
        <f>AVERAGE(Feedback[[#This Row],[F_Q]:[Var_Food]])</f>
        <v>2</v>
      </c>
      <c r="AL1493" s="6">
        <f>AVERAGE(Feedback[[#This Row],[B &amp; TV]:[Gymm]])</f>
        <v>5</v>
      </c>
    </row>
    <row r="1494" spans="1:38" x14ac:dyDescent="0.3">
      <c r="A1494">
        <v>1493</v>
      </c>
      <c r="B1494" s="1">
        <v>44540</v>
      </c>
      <c r="C1494" s="1">
        <v>44570</v>
      </c>
      <c r="D1494" s="5">
        <f>INT(YEAR(Feedback[[#This Row],[Checkin Date]]))</f>
        <v>2021</v>
      </c>
      <c r="E1494" s="5" t="s">
        <v>2010</v>
      </c>
      <c r="F1494" s="5" t="str">
        <f>TEXT(Feedback[[#This Row],[Checkin Date]],"dddd")</f>
        <v>Friday</v>
      </c>
      <c r="G1494" s="5" t="str">
        <f>IF(OR(Feedback[[#This Row],[Checkin Day]]="Monday",Feedback[[#This Row],[Checkin Day]]="Tuesday",Feedback[[#This Row],[Checkin Day]]="Wednesday",Feedback[[#This Row],[Checkin Day]]="Thursday"),"Weekdays","Weekends")</f>
        <v>Weekends</v>
      </c>
      <c r="H1494">
        <v>30</v>
      </c>
      <c r="I14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94" t="s">
        <v>1524</v>
      </c>
      <c r="K1494" t="s">
        <v>37</v>
      </c>
      <c r="L1494" s="1">
        <v>20977</v>
      </c>
      <c r="M1494" s="5">
        <f ca="1">DATEDIF(Feedback[[#This Row],[Date of Birth]],TODAY(),"Y")</f>
        <v>68</v>
      </c>
      <c r="N1494" t="s">
        <v>31</v>
      </c>
      <c r="O1494" t="s">
        <v>1995</v>
      </c>
      <c r="P1494">
        <v>5</v>
      </c>
      <c r="Q1494">
        <v>9</v>
      </c>
      <c r="R1494" t="s">
        <v>24</v>
      </c>
      <c r="S1494" t="s">
        <v>25</v>
      </c>
      <c r="T1494" t="s">
        <v>28</v>
      </c>
      <c r="U1494" t="s">
        <v>24</v>
      </c>
      <c r="V1494" t="s">
        <v>26</v>
      </c>
      <c r="W1494" t="s">
        <v>24</v>
      </c>
      <c r="X1494" t="s">
        <v>27</v>
      </c>
      <c r="Y1494" t="s">
        <v>28</v>
      </c>
      <c r="Z1494" s="6">
        <f>VLOOKUP(Feedback[[#This Row],[Staff attitude]],Rating_Range[],2,0)</f>
        <v>3</v>
      </c>
      <c r="AA1494" s="6">
        <f>VLOOKUP(Feedback[[#This Row],[Check-in Process]],Rating_Range[],2,0)</f>
        <v>4</v>
      </c>
      <c r="AB1494" s="6">
        <f>VLOOKUP(Feedback[[#This Row],[Room service]],Rating_Range[],2,0)</f>
        <v>5</v>
      </c>
      <c r="AC1494" s="6">
        <f>VLOOKUP(Feedback[[#This Row],[Room cleanliness]],Rating_Range[],2,0)</f>
        <v>3</v>
      </c>
      <c r="AD1494" s="6">
        <f>VLOOKUP(Feedback[[#This Row],[Food quality]],Rating_Range[],2,0)</f>
        <v>1</v>
      </c>
      <c r="AE1494" s="6">
        <f>VLOOKUP(Feedback[[#This Row],[Variety of food]],Rating_Range[],2,0)</f>
        <v>3</v>
      </c>
      <c r="AF1494" s="6">
        <f>VLOOKUP(Feedback[[#This Row],[Broadband &amp; TV]],Rating_Range[],2,0)</f>
        <v>2</v>
      </c>
      <c r="AG1494" s="6">
        <f>VLOOKUP(Feedback[[#This Row],[Gym]],Rating_Range[],2,0)</f>
        <v>5</v>
      </c>
      <c r="AH1494" s="6">
        <f>AVERAGE(Feedback[[#This Row],[S.A]:[Gymm]])</f>
        <v>3.25</v>
      </c>
      <c r="AI1494" s="6">
        <f>AVERAGE(Feedback[[#This Row],[S.A]:[C-I-P]])</f>
        <v>3.5</v>
      </c>
      <c r="AJ1494" s="6">
        <f>AVERAGE(Feedback[[#This Row],[RM_S]:[RM_C]])</f>
        <v>4</v>
      </c>
      <c r="AK1494" s="6">
        <f>AVERAGE(Feedback[[#This Row],[F_Q]:[Var_Food]])</f>
        <v>2</v>
      </c>
      <c r="AL1494" s="6">
        <f>AVERAGE(Feedback[[#This Row],[B &amp; TV]:[Gymm]])</f>
        <v>3.5</v>
      </c>
    </row>
    <row r="1495" spans="1:38" x14ac:dyDescent="0.3">
      <c r="A1495">
        <v>1494</v>
      </c>
      <c r="B1495" s="1">
        <v>43897</v>
      </c>
      <c r="C1495" s="1">
        <v>43907</v>
      </c>
      <c r="D1495" s="5">
        <f>INT(YEAR(Feedback[[#This Row],[Checkin Date]]))</f>
        <v>2020</v>
      </c>
      <c r="E1495" s="5" t="s">
        <v>2017</v>
      </c>
      <c r="F1495" s="5" t="str">
        <f>TEXT(Feedback[[#This Row],[Checkin Date]],"dddd")</f>
        <v>Saturday</v>
      </c>
      <c r="G1495" s="5" t="str">
        <f>IF(OR(Feedback[[#This Row],[Checkin Day]]="Monday",Feedback[[#This Row],[Checkin Day]]="Tuesday",Feedback[[#This Row],[Checkin Day]]="Wednesday",Feedback[[#This Row],[Checkin Day]]="Thursday"),"Weekdays","Weekends")</f>
        <v>Weekends</v>
      </c>
      <c r="H1495">
        <v>10</v>
      </c>
      <c r="I14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95" t="s">
        <v>1525</v>
      </c>
      <c r="K1495" t="s">
        <v>37</v>
      </c>
      <c r="L1495" s="1">
        <v>28345</v>
      </c>
      <c r="M1495" s="5">
        <f ca="1">DATEDIF(Feedback[[#This Row],[Date of Birth]],TODAY(),"Y")</f>
        <v>47</v>
      </c>
      <c r="N1495" t="s">
        <v>31</v>
      </c>
      <c r="O1495" t="s">
        <v>23</v>
      </c>
      <c r="P1495">
        <v>4</v>
      </c>
      <c r="Q1495">
        <v>8</v>
      </c>
      <c r="R1495" t="s">
        <v>27</v>
      </c>
      <c r="S1495" t="s">
        <v>27</v>
      </c>
      <c r="T1495" t="s">
        <v>28</v>
      </c>
      <c r="U1495" t="s">
        <v>26</v>
      </c>
      <c r="V1495" t="s">
        <v>28</v>
      </c>
      <c r="W1495" t="s">
        <v>24</v>
      </c>
      <c r="X1495" t="s">
        <v>24</v>
      </c>
      <c r="Y1495" t="s">
        <v>27</v>
      </c>
      <c r="Z1495" s="6">
        <f>VLOOKUP(Feedback[[#This Row],[Staff attitude]],Rating_Range[],2,0)</f>
        <v>2</v>
      </c>
      <c r="AA1495" s="6">
        <f>VLOOKUP(Feedback[[#This Row],[Check-in Process]],Rating_Range[],2,0)</f>
        <v>2</v>
      </c>
      <c r="AB1495" s="6">
        <f>VLOOKUP(Feedback[[#This Row],[Room service]],Rating_Range[],2,0)</f>
        <v>5</v>
      </c>
      <c r="AC1495" s="6">
        <f>VLOOKUP(Feedback[[#This Row],[Room cleanliness]],Rating_Range[],2,0)</f>
        <v>1</v>
      </c>
      <c r="AD1495" s="6">
        <f>VLOOKUP(Feedback[[#This Row],[Food quality]],Rating_Range[],2,0)</f>
        <v>5</v>
      </c>
      <c r="AE1495" s="6">
        <f>VLOOKUP(Feedback[[#This Row],[Variety of food]],Rating_Range[],2,0)</f>
        <v>3</v>
      </c>
      <c r="AF1495" s="6">
        <f>VLOOKUP(Feedback[[#This Row],[Broadband &amp; TV]],Rating_Range[],2,0)</f>
        <v>3</v>
      </c>
      <c r="AG1495" s="6">
        <f>VLOOKUP(Feedback[[#This Row],[Gym]],Rating_Range[],2,0)</f>
        <v>2</v>
      </c>
      <c r="AH1495" s="6">
        <f>AVERAGE(Feedback[[#This Row],[S.A]:[Gymm]])</f>
        <v>2.875</v>
      </c>
      <c r="AI1495" s="6">
        <f>AVERAGE(Feedback[[#This Row],[S.A]:[C-I-P]])</f>
        <v>2</v>
      </c>
      <c r="AJ1495" s="6">
        <f>AVERAGE(Feedback[[#This Row],[RM_S]:[RM_C]])</f>
        <v>3</v>
      </c>
      <c r="AK1495" s="6">
        <f>AVERAGE(Feedback[[#This Row],[F_Q]:[Var_Food]])</f>
        <v>4</v>
      </c>
      <c r="AL1495" s="6">
        <f>AVERAGE(Feedback[[#This Row],[B &amp; TV]:[Gymm]])</f>
        <v>2.5</v>
      </c>
    </row>
    <row r="1496" spans="1:38" x14ac:dyDescent="0.3">
      <c r="A1496">
        <v>1495</v>
      </c>
      <c r="B1496" s="1">
        <v>44216</v>
      </c>
      <c r="C1496" s="1">
        <v>44222</v>
      </c>
      <c r="D1496" s="5">
        <f>INT(YEAR(Feedback[[#This Row],[Checkin Date]]))</f>
        <v>2021</v>
      </c>
      <c r="E1496" s="5" t="s">
        <v>2014</v>
      </c>
      <c r="F1496" s="5" t="str">
        <f>TEXT(Feedback[[#This Row],[Checkin Date]],"dddd")</f>
        <v>Wednesday</v>
      </c>
      <c r="G1496" s="5" t="str">
        <f>IF(OR(Feedback[[#This Row],[Checkin Day]]="Monday",Feedback[[#This Row],[Checkin Day]]="Tuesday",Feedback[[#This Row],[Checkin Day]]="Wednesday",Feedback[[#This Row],[Checkin Day]]="Thursday"),"Weekdays","Weekends")</f>
        <v>Weekdays</v>
      </c>
      <c r="H1496">
        <v>6</v>
      </c>
      <c r="I14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96" t="s">
        <v>1526</v>
      </c>
      <c r="K1496" t="s">
        <v>21</v>
      </c>
      <c r="L1496" s="1">
        <v>31359</v>
      </c>
      <c r="M1496" s="5">
        <f ca="1">DATEDIF(Feedback[[#This Row],[Date of Birth]],TODAY(),"Y")</f>
        <v>39</v>
      </c>
      <c r="N1496" t="s">
        <v>22</v>
      </c>
      <c r="O1496" t="s">
        <v>23</v>
      </c>
      <c r="P1496">
        <v>2</v>
      </c>
      <c r="Q1496">
        <v>9</v>
      </c>
      <c r="R1496" t="s">
        <v>25</v>
      </c>
      <c r="S1496" t="s">
        <v>25</v>
      </c>
      <c r="T1496" t="s">
        <v>24</v>
      </c>
      <c r="U1496" t="s">
        <v>28</v>
      </c>
      <c r="V1496" t="s">
        <v>26</v>
      </c>
      <c r="W1496" t="s">
        <v>26</v>
      </c>
      <c r="X1496" t="s">
        <v>25</v>
      </c>
      <c r="Y1496" t="s">
        <v>28</v>
      </c>
      <c r="Z1496" s="6">
        <f>VLOOKUP(Feedback[[#This Row],[Staff attitude]],Rating_Range[],2,0)</f>
        <v>4</v>
      </c>
      <c r="AA1496" s="6">
        <f>VLOOKUP(Feedback[[#This Row],[Check-in Process]],Rating_Range[],2,0)</f>
        <v>4</v>
      </c>
      <c r="AB1496" s="6">
        <f>VLOOKUP(Feedback[[#This Row],[Room service]],Rating_Range[],2,0)</f>
        <v>3</v>
      </c>
      <c r="AC1496" s="6">
        <f>VLOOKUP(Feedback[[#This Row],[Room cleanliness]],Rating_Range[],2,0)</f>
        <v>5</v>
      </c>
      <c r="AD1496" s="6">
        <f>VLOOKUP(Feedback[[#This Row],[Food quality]],Rating_Range[],2,0)</f>
        <v>1</v>
      </c>
      <c r="AE1496" s="6">
        <f>VLOOKUP(Feedback[[#This Row],[Variety of food]],Rating_Range[],2,0)</f>
        <v>1</v>
      </c>
      <c r="AF1496" s="6">
        <f>VLOOKUP(Feedback[[#This Row],[Broadband &amp; TV]],Rating_Range[],2,0)</f>
        <v>4</v>
      </c>
      <c r="AG1496" s="6">
        <f>VLOOKUP(Feedback[[#This Row],[Gym]],Rating_Range[],2,0)</f>
        <v>5</v>
      </c>
      <c r="AH1496" s="6">
        <f>AVERAGE(Feedback[[#This Row],[S.A]:[Gymm]])</f>
        <v>3.375</v>
      </c>
      <c r="AI1496" s="6">
        <f>AVERAGE(Feedback[[#This Row],[S.A]:[C-I-P]])</f>
        <v>4</v>
      </c>
      <c r="AJ1496" s="6">
        <f>AVERAGE(Feedback[[#This Row],[RM_S]:[RM_C]])</f>
        <v>4</v>
      </c>
      <c r="AK1496" s="6">
        <f>AVERAGE(Feedback[[#This Row],[F_Q]:[Var_Food]])</f>
        <v>1</v>
      </c>
      <c r="AL1496" s="6">
        <f>AVERAGE(Feedback[[#This Row],[B &amp; TV]:[Gymm]])</f>
        <v>4.5</v>
      </c>
    </row>
    <row r="1497" spans="1:38" x14ac:dyDescent="0.3">
      <c r="A1497">
        <v>1496</v>
      </c>
      <c r="B1497" s="1">
        <v>44435</v>
      </c>
      <c r="C1497" s="1">
        <v>44452</v>
      </c>
      <c r="D1497" s="5">
        <f>INT(YEAR(Feedback[[#This Row],[Checkin Date]]))</f>
        <v>2021</v>
      </c>
      <c r="E1497" s="5" t="s">
        <v>2012</v>
      </c>
      <c r="F1497" s="5" t="str">
        <f>TEXT(Feedback[[#This Row],[Checkin Date]],"dddd")</f>
        <v>Friday</v>
      </c>
      <c r="G1497" s="5" t="str">
        <f>IF(OR(Feedback[[#This Row],[Checkin Day]]="Monday",Feedback[[#This Row],[Checkin Day]]="Tuesday",Feedback[[#This Row],[Checkin Day]]="Wednesday",Feedback[[#This Row],[Checkin Day]]="Thursday"),"Weekdays","Weekends")</f>
        <v>Weekends</v>
      </c>
      <c r="H1497">
        <v>17</v>
      </c>
      <c r="I14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97" t="s">
        <v>1527</v>
      </c>
      <c r="K1497" t="s">
        <v>21</v>
      </c>
      <c r="L1497" s="1">
        <v>37570</v>
      </c>
      <c r="M1497" s="5">
        <f ca="1">DATEDIF(Feedback[[#This Row],[Date of Birth]],TODAY(),"Y")</f>
        <v>22</v>
      </c>
      <c r="N1497" t="s">
        <v>35</v>
      </c>
      <c r="O1497" t="s">
        <v>1993</v>
      </c>
      <c r="P1497">
        <v>3</v>
      </c>
      <c r="Q1497">
        <v>9</v>
      </c>
      <c r="R1497" t="s">
        <v>26</v>
      </c>
      <c r="S1497" t="s">
        <v>24</v>
      </c>
      <c r="T1497" t="s">
        <v>26</v>
      </c>
      <c r="U1497" t="s">
        <v>28</v>
      </c>
      <c r="V1497" t="s">
        <v>27</v>
      </c>
      <c r="W1497" t="s">
        <v>27</v>
      </c>
      <c r="X1497" t="s">
        <v>25</v>
      </c>
      <c r="Y1497" t="s">
        <v>25</v>
      </c>
      <c r="Z1497" s="6">
        <f>VLOOKUP(Feedback[[#This Row],[Staff attitude]],Rating_Range[],2,0)</f>
        <v>1</v>
      </c>
      <c r="AA1497" s="6">
        <f>VLOOKUP(Feedback[[#This Row],[Check-in Process]],Rating_Range[],2,0)</f>
        <v>3</v>
      </c>
      <c r="AB1497" s="6">
        <f>VLOOKUP(Feedback[[#This Row],[Room service]],Rating_Range[],2,0)</f>
        <v>1</v>
      </c>
      <c r="AC1497" s="6">
        <f>VLOOKUP(Feedback[[#This Row],[Room cleanliness]],Rating_Range[],2,0)</f>
        <v>5</v>
      </c>
      <c r="AD1497" s="6">
        <f>VLOOKUP(Feedback[[#This Row],[Food quality]],Rating_Range[],2,0)</f>
        <v>2</v>
      </c>
      <c r="AE1497" s="6">
        <f>VLOOKUP(Feedback[[#This Row],[Variety of food]],Rating_Range[],2,0)</f>
        <v>2</v>
      </c>
      <c r="AF1497" s="6">
        <f>VLOOKUP(Feedback[[#This Row],[Broadband &amp; TV]],Rating_Range[],2,0)</f>
        <v>4</v>
      </c>
      <c r="AG1497" s="6">
        <f>VLOOKUP(Feedback[[#This Row],[Gym]],Rating_Range[],2,0)</f>
        <v>4</v>
      </c>
      <c r="AH1497" s="6">
        <f>AVERAGE(Feedback[[#This Row],[S.A]:[Gymm]])</f>
        <v>2.75</v>
      </c>
      <c r="AI1497" s="6">
        <f>AVERAGE(Feedback[[#This Row],[S.A]:[C-I-P]])</f>
        <v>2</v>
      </c>
      <c r="AJ1497" s="6">
        <f>AVERAGE(Feedback[[#This Row],[RM_S]:[RM_C]])</f>
        <v>3</v>
      </c>
      <c r="AK1497" s="6">
        <f>AVERAGE(Feedback[[#This Row],[F_Q]:[Var_Food]])</f>
        <v>2</v>
      </c>
      <c r="AL1497" s="6">
        <f>AVERAGE(Feedback[[#This Row],[B &amp; TV]:[Gymm]])</f>
        <v>4</v>
      </c>
    </row>
    <row r="1498" spans="1:38" x14ac:dyDescent="0.3">
      <c r="A1498">
        <v>1497</v>
      </c>
      <c r="B1498" s="1">
        <v>44816</v>
      </c>
      <c r="C1498" s="1">
        <v>44820</v>
      </c>
      <c r="D1498" s="5">
        <f>INT(YEAR(Feedback[[#This Row],[Checkin Date]]))</f>
        <v>2022</v>
      </c>
      <c r="E1498" s="5" t="s">
        <v>2019</v>
      </c>
      <c r="F1498" s="5" t="str">
        <f>TEXT(Feedback[[#This Row],[Checkin Date]],"dddd")</f>
        <v>Monday</v>
      </c>
      <c r="G1498" s="5" t="str">
        <f>IF(OR(Feedback[[#This Row],[Checkin Day]]="Monday",Feedback[[#This Row],[Checkin Day]]="Tuesday",Feedback[[#This Row],[Checkin Day]]="Wednesday",Feedback[[#This Row],[Checkin Day]]="Thursday"),"Weekdays","Weekends")</f>
        <v>Weekdays</v>
      </c>
      <c r="H1498">
        <v>4</v>
      </c>
      <c r="I14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498" t="s">
        <v>1528</v>
      </c>
      <c r="K1498" t="s">
        <v>37</v>
      </c>
      <c r="L1498" s="1">
        <v>32936</v>
      </c>
      <c r="M1498" s="5">
        <f ca="1">DATEDIF(Feedback[[#This Row],[Date of Birth]],TODAY(),"Y")</f>
        <v>35</v>
      </c>
      <c r="N1498" t="s">
        <v>35</v>
      </c>
      <c r="O1498" t="s">
        <v>1994</v>
      </c>
      <c r="P1498">
        <v>5</v>
      </c>
      <c r="Q1498">
        <v>9</v>
      </c>
      <c r="R1498" t="s">
        <v>24</v>
      </c>
      <c r="S1498" t="s">
        <v>26</v>
      </c>
      <c r="T1498" t="s">
        <v>24</v>
      </c>
      <c r="U1498" t="s">
        <v>25</v>
      </c>
      <c r="V1498" t="s">
        <v>25</v>
      </c>
      <c r="W1498" t="s">
        <v>27</v>
      </c>
      <c r="X1498" t="s">
        <v>27</v>
      </c>
      <c r="Y1498" t="s">
        <v>27</v>
      </c>
      <c r="Z1498" s="6">
        <f>VLOOKUP(Feedback[[#This Row],[Staff attitude]],Rating_Range[],2,0)</f>
        <v>3</v>
      </c>
      <c r="AA1498" s="6">
        <f>VLOOKUP(Feedback[[#This Row],[Check-in Process]],Rating_Range[],2,0)</f>
        <v>1</v>
      </c>
      <c r="AB1498" s="6">
        <f>VLOOKUP(Feedback[[#This Row],[Room service]],Rating_Range[],2,0)</f>
        <v>3</v>
      </c>
      <c r="AC1498" s="6">
        <f>VLOOKUP(Feedback[[#This Row],[Room cleanliness]],Rating_Range[],2,0)</f>
        <v>4</v>
      </c>
      <c r="AD1498" s="6">
        <f>VLOOKUP(Feedback[[#This Row],[Food quality]],Rating_Range[],2,0)</f>
        <v>4</v>
      </c>
      <c r="AE1498" s="6">
        <f>VLOOKUP(Feedback[[#This Row],[Variety of food]],Rating_Range[],2,0)</f>
        <v>2</v>
      </c>
      <c r="AF1498" s="6">
        <f>VLOOKUP(Feedback[[#This Row],[Broadband &amp; TV]],Rating_Range[],2,0)</f>
        <v>2</v>
      </c>
      <c r="AG1498" s="6">
        <f>VLOOKUP(Feedback[[#This Row],[Gym]],Rating_Range[],2,0)</f>
        <v>2</v>
      </c>
      <c r="AH1498" s="6">
        <f>AVERAGE(Feedback[[#This Row],[S.A]:[Gymm]])</f>
        <v>2.625</v>
      </c>
      <c r="AI1498" s="6">
        <f>AVERAGE(Feedback[[#This Row],[S.A]:[C-I-P]])</f>
        <v>2</v>
      </c>
      <c r="AJ1498" s="6">
        <f>AVERAGE(Feedback[[#This Row],[RM_S]:[RM_C]])</f>
        <v>3.5</v>
      </c>
      <c r="AK1498" s="6">
        <f>AVERAGE(Feedback[[#This Row],[F_Q]:[Var_Food]])</f>
        <v>3</v>
      </c>
      <c r="AL1498" s="6">
        <f>AVERAGE(Feedback[[#This Row],[B &amp; TV]:[Gymm]])</f>
        <v>2</v>
      </c>
    </row>
    <row r="1499" spans="1:38" x14ac:dyDescent="0.3">
      <c r="A1499">
        <v>1498</v>
      </c>
      <c r="B1499" s="1">
        <v>44310</v>
      </c>
      <c r="C1499" s="1">
        <v>44338</v>
      </c>
      <c r="D1499" s="5">
        <f>INT(YEAR(Feedback[[#This Row],[Checkin Date]]))</f>
        <v>2021</v>
      </c>
      <c r="E1499" s="5" t="s">
        <v>2008</v>
      </c>
      <c r="F1499" s="5" t="str">
        <f>TEXT(Feedback[[#This Row],[Checkin Date]],"dddd")</f>
        <v>Saturday</v>
      </c>
      <c r="G1499" s="5" t="str">
        <f>IF(OR(Feedback[[#This Row],[Checkin Day]]="Monday",Feedback[[#This Row],[Checkin Day]]="Tuesday",Feedback[[#This Row],[Checkin Day]]="Wednesday",Feedback[[#This Row],[Checkin Day]]="Thursday"),"Weekdays","Weekends")</f>
        <v>Weekends</v>
      </c>
      <c r="H1499">
        <v>28</v>
      </c>
      <c r="I14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499" t="s">
        <v>1529</v>
      </c>
      <c r="K1499" t="s">
        <v>21</v>
      </c>
      <c r="L1499" s="1">
        <v>20622</v>
      </c>
      <c r="M1499" s="5">
        <f ca="1">DATEDIF(Feedback[[#This Row],[Date of Birth]],TODAY(),"Y")</f>
        <v>69</v>
      </c>
      <c r="N1499" t="s">
        <v>22</v>
      </c>
      <c r="O1499" t="s">
        <v>23</v>
      </c>
      <c r="P1499">
        <v>3</v>
      </c>
      <c r="Q1499">
        <v>5</v>
      </c>
      <c r="R1499" t="s">
        <v>26</v>
      </c>
      <c r="S1499" t="s">
        <v>24</v>
      </c>
      <c r="T1499" t="s">
        <v>25</v>
      </c>
      <c r="U1499" t="s">
        <v>25</v>
      </c>
      <c r="V1499" t="s">
        <v>28</v>
      </c>
      <c r="W1499" t="s">
        <v>28</v>
      </c>
      <c r="X1499" t="s">
        <v>24</v>
      </c>
      <c r="Y1499" t="s">
        <v>24</v>
      </c>
      <c r="Z1499" s="6">
        <f>VLOOKUP(Feedback[[#This Row],[Staff attitude]],Rating_Range[],2,0)</f>
        <v>1</v>
      </c>
      <c r="AA1499" s="6">
        <f>VLOOKUP(Feedback[[#This Row],[Check-in Process]],Rating_Range[],2,0)</f>
        <v>3</v>
      </c>
      <c r="AB1499" s="6">
        <f>VLOOKUP(Feedback[[#This Row],[Room service]],Rating_Range[],2,0)</f>
        <v>4</v>
      </c>
      <c r="AC1499" s="6">
        <f>VLOOKUP(Feedback[[#This Row],[Room cleanliness]],Rating_Range[],2,0)</f>
        <v>4</v>
      </c>
      <c r="AD1499" s="6">
        <f>VLOOKUP(Feedback[[#This Row],[Food quality]],Rating_Range[],2,0)</f>
        <v>5</v>
      </c>
      <c r="AE1499" s="6">
        <f>VLOOKUP(Feedback[[#This Row],[Variety of food]],Rating_Range[],2,0)</f>
        <v>5</v>
      </c>
      <c r="AF1499" s="6">
        <f>VLOOKUP(Feedback[[#This Row],[Broadband &amp; TV]],Rating_Range[],2,0)</f>
        <v>3</v>
      </c>
      <c r="AG1499" s="6">
        <f>VLOOKUP(Feedback[[#This Row],[Gym]],Rating_Range[],2,0)</f>
        <v>3</v>
      </c>
      <c r="AH1499" s="6">
        <f>AVERAGE(Feedback[[#This Row],[S.A]:[Gymm]])</f>
        <v>3.5</v>
      </c>
      <c r="AI1499" s="6">
        <f>AVERAGE(Feedback[[#This Row],[S.A]:[C-I-P]])</f>
        <v>2</v>
      </c>
      <c r="AJ1499" s="6">
        <f>AVERAGE(Feedback[[#This Row],[RM_S]:[RM_C]])</f>
        <v>4</v>
      </c>
      <c r="AK1499" s="6">
        <f>AVERAGE(Feedback[[#This Row],[F_Q]:[Var_Food]])</f>
        <v>5</v>
      </c>
      <c r="AL1499" s="6">
        <f>AVERAGE(Feedback[[#This Row],[B &amp; TV]:[Gymm]])</f>
        <v>3</v>
      </c>
    </row>
    <row r="1500" spans="1:38" x14ac:dyDescent="0.3">
      <c r="A1500">
        <v>1499</v>
      </c>
      <c r="B1500" s="1">
        <v>44851</v>
      </c>
      <c r="C1500" s="1">
        <v>44860</v>
      </c>
      <c r="D1500" s="5">
        <f>INT(YEAR(Feedback[[#This Row],[Checkin Date]]))</f>
        <v>2022</v>
      </c>
      <c r="E1500" s="5" t="s">
        <v>2013</v>
      </c>
      <c r="F1500" s="5" t="str">
        <f>TEXT(Feedback[[#This Row],[Checkin Date]],"dddd")</f>
        <v>Monday</v>
      </c>
      <c r="G1500" s="5" t="str">
        <f>IF(OR(Feedback[[#This Row],[Checkin Day]]="Monday",Feedback[[#This Row],[Checkin Day]]="Tuesday",Feedback[[#This Row],[Checkin Day]]="Wednesday",Feedback[[#This Row],[Checkin Day]]="Thursday"),"Weekdays","Weekends")</f>
        <v>Weekdays</v>
      </c>
      <c r="H1500">
        <v>9</v>
      </c>
      <c r="I15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00" t="s">
        <v>1530</v>
      </c>
      <c r="K1500" t="s">
        <v>37</v>
      </c>
      <c r="L1500" s="1">
        <v>23611</v>
      </c>
      <c r="M1500" s="5">
        <f ca="1">DATEDIF(Feedback[[#This Row],[Date of Birth]],TODAY(),"Y")</f>
        <v>60</v>
      </c>
      <c r="N1500" t="s">
        <v>31</v>
      </c>
      <c r="O1500" t="s">
        <v>1995</v>
      </c>
      <c r="P1500">
        <v>2</v>
      </c>
      <c r="Q1500">
        <v>4</v>
      </c>
      <c r="R1500" t="s">
        <v>25</v>
      </c>
      <c r="S1500" t="s">
        <v>24</v>
      </c>
      <c r="T1500" t="s">
        <v>27</v>
      </c>
      <c r="U1500" t="s">
        <v>25</v>
      </c>
      <c r="V1500" t="s">
        <v>26</v>
      </c>
      <c r="W1500" t="s">
        <v>26</v>
      </c>
      <c r="X1500" t="s">
        <v>26</v>
      </c>
      <c r="Y1500" t="s">
        <v>24</v>
      </c>
      <c r="Z1500" s="6">
        <f>VLOOKUP(Feedback[[#This Row],[Staff attitude]],Rating_Range[],2,0)</f>
        <v>4</v>
      </c>
      <c r="AA1500" s="6">
        <f>VLOOKUP(Feedback[[#This Row],[Check-in Process]],Rating_Range[],2,0)</f>
        <v>3</v>
      </c>
      <c r="AB1500" s="6">
        <f>VLOOKUP(Feedback[[#This Row],[Room service]],Rating_Range[],2,0)</f>
        <v>2</v>
      </c>
      <c r="AC1500" s="6">
        <f>VLOOKUP(Feedback[[#This Row],[Room cleanliness]],Rating_Range[],2,0)</f>
        <v>4</v>
      </c>
      <c r="AD1500" s="6">
        <f>VLOOKUP(Feedback[[#This Row],[Food quality]],Rating_Range[],2,0)</f>
        <v>1</v>
      </c>
      <c r="AE1500" s="6">
        <f>VLOOKUP(Feedback[[#This Row],[Variety of food]],Rating_Range[],2,0)</f>
        <v>1</v>
      </c>
      <c r="AF1500" s="6">
        <f>VLOOKUP(Feedback[[#This Row],[Broadband &amp; TV]],Rating_Range[],2,0)</f>
        <v>1</v>
      </c>
      <c r="AG1500" s="6">
        <f>VLOOKUP(Feedback[[#This Row],[Gym]],Rating_Range[],2,0)</f>
        <v>3</v>
      </c>
      <c r="AH1500" s="6">
        <f>AVERAGE(Feedback[[#This Row],[S.A]:[Gymm]])</f>
        <v>2.375</v>
      </c>
      <c r="AI1500" s="6">
        <f>AVERAGE(Feedback[[#This Row],[S.A]:[C-I-P]])</f>
        <v>3.5</v>
      </c>
      <c r="AJ1500" s="6">
        <f>AVERAGE(Feedback[[#This Row],[RM_S]:[RM_C]])</f>
        <v>3</v>
      </c>
      <c r="AK1500" s="6">
        <f>AVERAGE(Feedback[[#This Row],[F_Q]:[Var_Food]])</f>
        <v>1</v>
      </c>
      <c r="AL1500" s="6">
        <f>AVERAGE(Feedback[[#This Row],[B &amp; TV]:[Gymm]])</f>
        <v>2</v>
      </c>
    </row>
    <row r="1501" spans="1:38" x14ac:dyDescent="0.3">
      <c r="A1501">
        <v>1500</v>
      </c>
      <c r="B1501" s="1">
        <v>44437</v>
      </c>
      <c r="C1501" s="1">
        <v>44454</v>
      </c>
      <c r="D1501" s="5">
        <f>INT(YEAR(Feedback[[#This Row],[Checkin Date]]))</f>
        <v>2021</v>
      </c>
      <c r="E1501" s="5" t="s">
        <v>2012</v>
      </c>
      <c r="F1501" s="5" t="str">
        <f>TEXT(Feedback[[#This Row],[Checkin Date]],"dddd")</f>
        <v>Sunday</v>
      </c>
      <c r="G1501" s="5" t="str">
        <f>IF(OR(Feedback[[#This Row],[Checkin Day]]="Monday",Feedback[[#This Row],[Checkin Day]]="Tuesday",Feedback[[#This Row],[Checkin Day]]="Wednesday",Feedback[[#This Row],[Checkin Day]]="Thursday"),"Weekdays","Weekends")</f>
        <v>Weekends</v>
      </c>
      <c r="H1501">
        <v>17</v>
      </c>
      <c r="I15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01" t="s">
        <v>1531</v>
      </c>
      <c r="K1501" t="s">
        <v>37</v>
      </c>
      <c r="L1501" s="1">
        <v>21825</v>
      </c>
      <c r="M1501" s="5">
        <f ca="1">DATEDIF(Feedback[[#This Row],[Date of Birth]],TODAY(),"Y")</f>
        <v>65</v>
      </c>
      <c r="N1501" t="s">
        <v>31</v>
      </c>
      <c r="O1501" t="s">
        <v>1994</v>
      </c>
      <c r="P1501">
        <v>3</v>
      </c>
      <c r="Q1501">
        <v>10</v>
      </c>
      <c r="R1501" t="s">
        <v>28</v>
      </c>
      <c r="S1501" t="s">
        <v>24</v>
      </c>
      <c r="T1501" t="s">
        <v>25</v>
      </c>
      <c r="U1501" t="s">
        <v>24</v>
      </c>
      <c r="V1501" t="s">
        <v>24</v>
      </c>
      <c r="W1501" t="s">
        <v>26</v>
      </c>
      <c r="X1501" t="s">
        <v>26</v>
      </c>
      <c r="Y1501" t="s">
        <v>26</v>
      </c>
      <c r="Z1501" s="6">
        <f>VLOOKUP(Feedback[[#This Row],[Staff attitude]],Rating_Range[],2,0)</f>
        <v>5</v>
      </c>
      <c r="AA1501" s="6">
        <f>VLOOKUP(Feedback[[#This Row],[Check-in Process]],Rating_Range[],2,0)</f>
        <v>3</v>
      </c>
      <c r="AB1501" s="6">
        <f>VLOOKUP(Feedback[[#This Row],[Room service]],Rating_Range[],2,0)</f>
        <v>4</v>
      </c>
      <c r="AC1501" s="6">
        <f>VLOOKUP(Feedback[[#This Row],[Room cleanliness]],Rating_Range[],2,0)</f>
        <v>3</v>
      </c>
      <c r="AD1501" s="6">
        <f>VLOOKUP(Feedback[[#This Row],[Food quality]],Rating_Range[],2,0)</f>
        <v>3</v>
      </c>
      <c r="AE1501" s="6">
        <f>VLOOKUP(Feedback[[#This Row],[Variety of food]],Rating_Range[],2,0)</f>
        <v>1</v>
      </c>
      <c r="AF1501" s="6">
        <f>VLOOKUP(Feedback[[#This Row],[Broadband &amp; TV]],Rating_Range[],2,0)</f>
        <v>1</v>
      </c>
      <c r="AG1501" s="6">
        <f>VLOOKUP(Feedback[[#This Row],[Gym]],Rating_Range[],2,0)</f>
        <v>1</v>
      </c>
      <c r="AH1501" s="6">
        <f>AVERAGE(Feedback[[#This Row],[S.A]:[Gymm]])</f>
        <v>2.625</v>
      </c>
      <c r="AI1501" s="6">
        <f>AVERAGE(Feedback[[#This Row],[S.A]:[C-I-P]])</f>
        <v>4</v>
      </c>
      <c r="AJ1501" s="6">
        <f>AVERAGE(Feedback[[#This Row],[RM_S]:[RM_C]])</f>
        <v>3.5</v>
      </c>
      <c r="AK1501" s="6">
        <f>AVERAGE(Feedback[[#This Row],[F_Q]:[Var_Food]])</f>
        <v>2</v>
      </c>
      <c r="AL1501" s="6">
        <f>AVERAGE(Feedback[[#This Row],[B &amp; TV]:[Gymm]])</f>
        <v>1</v>
      </c>
    </row>
    <row r="1502" spans="1:38" x14ac:dyDescent="0.3">
      <c r="A1502">
        <v>1501</v>
      </c>
      <c r="B1502" s="1">
        <v>44228</v>
      </c>
      <c r="C1502" s="1">
        <v>44243</v>
      </c>
      <c r="D1502" s="5">
        <f>INT(YEAR(Feedback[[#This Row],[Checkin Date]]))</f>
        <v>2021</v>
      </c>
      <c r="E1502" s="5" t="s">
        <v>2018</v>
      </c>
      <c r="F1502" s="5" t="str">
        <f>TEXT(Feedback[[#This Row],[Checkin Date]],"dddd")</f>
        <v>Monday</v>
      </c>
      <c r="G1502" s="5" t="str">
        <f>IF(OR(Feedback[[#This Row],[Checkin Day]]="Monday",Feedback[[#This Row],[Checkin Day]]="Tuesday",Feedback[[#This Row],[Checkin Day]]="Wednesday",Feedback[[#This Row],[Checkin Day]]="Thursday"),"Weekdays","Weekends")</f>
        <v>Weekdays</v>
      </c>
      <c r="H1502">
        <v>15</v>
      </c>
      <c r="I15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02" t="s">
        <v>1532</v>
      </c>
      <c r="K1502" t="s">
        <v>37</v>
      </c>
      <c r="L1502" s="1">
        <v>18875</v>
      </c>
      <c r="M1502" s="5">
        <f ca="1">DATEDIF(Feedback[[#This Row],[Date of Birth]],TODAY(),"Y")</f>
        <v>73</v>
      </c>
      <c r="N1502" t="s">
        <v>31</v>
      </c>
      <c r="O1502" t="s">
        <v>1993</v>
      </c>
      <c r="P1502">
        <v>5</v>
      </c>
      <c r="Q1502">
        <v>9</v>
      </c>
      <c r="R1502" t="s">
        <v>24</v>
      </c>
      <c r="S1502" t="s">
        <v>28</v>
      </c>
      <c r="T1502" t="s">
        <v>28</v>
      </c>
      <c r="U1502" t="s">
        <v>25</v>
      </c>
      <c r="V1502" t="s">
        <v>27</v>
      </c>
      <c r="W1502" t="s">
        <v>26</v>
      </c>
      <c r="X1502" t="s">
        <v>27</v>
      </c>
      <c r="Y1502" t="s">
        <v>25</v>
      </c>
      <c r="Z1502" s="6">
        <f>VLOOKUP(Feedback[[#This Row],[Staff attitude]],Rating_Range[],2,0)</f>
        <v>3</v>
      </c>
      <c r="AA1502" s="6">
        <f>VLOOKUP(Feedback[[#This Row],[Check-in Process]],Rating_Range[],2,0)</f>
        <v>5</v>
      </c>
      <c r="AB1502" s="6">
        <f>VLOOKUP(Feedback[[#This Row],[Room service]],Rating_Range[],2,0)</f>
        <v>5</v>
      </c>
      <c r="AC1502" s="6">
        <f>VLOOKUP(Feedback[[#This Row],[Room cleanliness]],Rating_Range[],2,0)</f>
        <v>4</v>
      </c>
      <c r="AD1502" s="6">
        <f>VLOOKUP(Feedback[[#This Row],[Food quality]],Rating_Range[],2,0)</f>
        <v>2</v>
      </c>
      <c r="AE1502" s="6">
        <f>VLOOKUP(Feedback[[#This Row],[Variety of food]],Rating_Range[],2,0)</f>
        <v>1</v>
      </c>
      <c r="AF1502" s="6">
        <f>VLOOKUP(Feedback[[#This Row],[Broadband &amp; TV]],Rating_Range[],2,0)</f>
        <v>2</v>
      </c>
      <c r="AG1502" s="6">
        <f>VLOOKUP(Feedback[[#This Row],[Gym]],Rating_Range[],2,0)</f>
        <v>4</v>
      </c>
      <c r="AH1502" s="6">
        <f>AVERAGE(Feedback[[#This Row],[S.A]:[Gymm]])</f>
        <v>3.25</v>
      </c>
      <c r="AI1502" s="6">
        <f>AVERAGE(Feedback[[#This Row],[S.A]:[C-I-P]])</f>
        <v>4</v>
      </c>
      <c r="AJ1502" s="6">
        <f>AVERAGE(Feedback[[#This Row],[RM_S]:[RM_C]])</f>
        <v>4.5</v>
      </c>
      <c r="AK1502" s="6">
        <f>AVERAGE(Feedback[[#This Row],[F_Q]:[Var_Food]])</f>
        <v>1.5</v>
      </c>
      <c r="AL1502" s="6">
        <f>AVERAGE(Feedback[[#This Row],[B &amp; TV]:[Gymm]])</f>
        <v>3</v>
      </c>
    </row>
    <row r="1503" spans="1:38" x14ac:dyDescent="0.3">
      <c r="A1503">
        <v>1502</v>
      </c>
      <c r="B1503" s="1">
        <v>44003</v>
      </c>
      <c r="C1503" s="1">
        <v>44019</v>
      </c>
      <c r="D1503" s="5">
        <f>INT(YEAR(Feedback[[#This Row],[Checkin Date]]))</f>
        <v>2020</v>
      </c>
      <c r="E1503" s="5" t="s">
        <v>2009</v>
      </c>
      <c r="F1503" s="5" t="str">
        <f>TEXT(Feedback[[#This Row],[Checkin Date]],"dddd")</f>
        <v>Sunday</v>
      </c>
      <c r="G1503" s="5" t="str">
        <f>IF(OR(Feedback[[#This Row],[Checkin Day]]="Monday",Feedback[[#This Row],[Checkin Day]]="Tuesday",Feedback[[#This Row],[Checkin Day]]="Wednesday",Feedback[[#This Row],[Checkin Day]]="Thursday"),"Weekdays","Weekends")</f>
        <v>Weekends</v>
      </c>
      <c r="H1503">
        <v>16</v>
      </c>
      <c r="I15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03" t="s">
        <v>1533</v>
      </c>
      <c r="K1503" t="s">
        <v>21</v>
      </c>
      <c r="L1503" s="1">
        <v>26861</v>
      </c>
      <c r="M1503" s="5">
        <f ca="1">DATEDIF(Feedback[[#This Row],[Date of Birth]],TODAY(),"Y")</f>
        <v>51</v>
      </c>
      <c r="N1503" t="s">
        <v>22</v>
      </c>
      <c r="O1503" t="s">
        <v>23</v>
      </c>
      <c r="P1503">
        <v>5</v>
      </c>
      <c r="Q1503">
        <v>9</v>
      </c>
      <c r="R1503" t="s">
        <v>25</v>
      </c>
      <c r="S1503" t="s">
        <v>25</v>
      </c>
      <c r="T1503" t="s">
        <v>25</v>
      </c>
      <c r="U1503" t="s">
        <v>25</v>
      </c>
      <c r="V1503" t="s">
        <v>26</v>
      </c>
      <c r="W1503" t="s">
        <v>27</v>
      </c>
      <c r="X1503" t="s">
        <v>27</v>
      </c>
      <c r="Y1503" t="s">
        <v>25</v>
      </c>
      <c r="Z1503" s="6">
        <f>VLOOKUP(Feedback[[#This Row],[Staff attitude]],Rating_Range[],2,0)</f>
        <v>4</v>
      </c>
      <c r="AA1503" s="6">
        <f>VLOOKUP(Feedback[[#This Row],[Check-in Process]],Rating_Range[],2,0)</f>
        <v>4</v>
      </c>
      <c r="AB1503" s="6">
        <f>VLOOKUP(Feedback[[#This Row],[Room service]],Rating_Range[],2,0)</f>
        <v>4</v>
      </c>
      <c r="AC1503" s="6">
        <f>VLOOKUP(Feedback[[#This Row],[Room cleanliness]],Rating_Range[],2,0)</f>
        <v>4</v>
      </c>
      <c r="AD1503" s="6">
        <f>VLOOKUP(Feedback[[#This Row],[Food quality]],Rating_Range[],2,0)</f>
        <v>1</v>
      </c>
      <c r="AE1503" s="6">
        <f>VLOOKUP(Feedback[[#This Row],[Variety of food]],Rating_Range[],2,0)</f>
        <v>2</v>
      </c>
      <c r="AF1503" s="6">
        <f>VLOOKUP(Feedback[[#This Row],[Broadband &amp; TV]],Rating_Range[],2,0)</f>
        <v>2</v>
      </c>
      <c r="AG1503" s="6">
        <f>VLOOKUP(Feedback[[#This Row],[Gym]],Rating_Range[],2,0)</f>
        <v>4</v>
      </c>
      <c r="AH1503" s="6">
        <f>AVERAGE(Feedback[[#This Row],[S.A]:[Gymm]])</f>
        <v>3.125</v>
      </c>
      <c r="AI1503" s="6">
        <f>AVERAGE(Feedback[[#This Row],[S.A]:[C-I-P]])</f>
        <v>4</v>
      </c>
      <c r="AJ1503" s="6">
        <f>AVERAGE(Feedback[[#This Row],[RM_S]:[RM_C]])</f>
        <v>4</v>
      </c>
      <c r="AK1503" s="6">
        <f>AVERAGE(Feedback[[#This Row],[F_Q]:[Var_Food]])</f>
        <v>1.5</v>
      </c>
      <c r="AL1503" s="6">
        <f>AVERAGE(Feedback[[#This Row],[B &amp; TV]:[Gymm]])</f>
        <v>3</v>
      </c>
    </row>
    <row r="1504" spans="1:38" x14ac:dyDescent="0.3">
      <c r="A1504">
        <v>1503</v>
      </c>
      <c r="B1504" s="1">
        <v>44500</v>
      </c>
      <c r="C1504" s="1">
        <v>44525</v>
      </c>
      <c r="D1504" s="5">
        <f>INT(YEAR(Feedback[[#This Row],[Checkin Date]]))</f>
        <v>2021</v>
      </c>
      <c r="E1504" s="5" t="s">
        <v>2013</v>
      </c>
      <c r="F1504" s="5" t="str">
        <f>TEXT(Feedback[[#This Row],[Checkin Date]],"dddd")</f>
        <v>Sunday</v>
      </c>
      <c r="G1504" s="5" t="str">
        <f>IF(OR(Feedback[[#This Row],[Checkin Day]]="Monday",Feedback[[#This Row],[Checkin Day]]="Tuesday",Feedback[[#This Row],[Checkin Day]]="Wednesday",Feedback[[#This Row],[Checkin Day]]="Thursday"),"Weekdays","Weekends")</f>
        <v>Weekends</v>
      </c>
      <c r="H1504">
        <v>25</v>
      </c>
      <c r="I15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04" t="s">
        <v>1534</v>
      </c>
      <c r="K1504" t="s">
        <v>37</v>
      </c>
      <c r="L1504" s="1">
        <v>29064</v>
      </c>
      <c r="M1504" s="5">
        <f ca="1">DATEDIF(Feedback[[#This Row],[Date of Birth]],TODAY(),"Y")</f>
        <v>45</v>
      </c>
      <c r="N1504" t="s">
        <v>31</v>
      </c>
      <c r="O1504" t="s">
        <v>1991</v>
      </c>
      <c r="P1504">
        <v>2</v>
      </c>
      <c r="Q1504">
        <v>7</v>
      </c>
      <c r="R1504" t="s">
        <v>25</v>
      </c>
      <c r="S1504" t="s">
        <v>28</v>
      </c>
      <c r="T1504" t="s">
        <v>24</v>
      </c>
      <c r="U1504" t="s">
        <v>27</v>
      </c>
      <c r="V1504" t="s">
        <v>26</v>
      </c>
      <c r="W1504" t="s">
        <v>26</v>
      </c>
      <c r="X1504" t="s">
        <v>27</v>
      </c>
      <c r="Y1504" t="s">
        <v>28</v>
      </c>
      <c r="Z1504" s="6">
        <f>VLOOKUP(Feedback[[#This Row],[Staff attitude]],Rating_Range[],2,0)</f>
        <v>4</v>
      </c>
      <c r="AA1504" s="6">
        <f>VLOOKUP(Feedback[[#This Row],[Check-in Process]],Rating_Range[],2,0)</f>
        <v>5</v>
      </c>
      <c r="AB1504" s="6">
        <f>VLOOKUP(Feedback[[#This Row],[Room service]],Rating_Range[],2,0)</f>
        <v>3</v>
      </c>
      <c r="AC1504" s="6">
        <f>VLOOKUP(Feedback[[#This Row],[Room cleanliness]],Rating_Range[],2,0)</f>
        <v>2</v>
      </c>
      <c r="AD1504" s="6">
        <f>VLOOKUP(Feedback[[#This Row],[Food quality]],Rating_Range[],2,0)</f>
        <v>1</v>
      </c>
      <c r="AE1504" s="6">
        <f>VLOOKUP(Feedback[[#This Row],[Variety of food]],Rating_Range[],2,0)</f>
        <v>1</v>
      </c>
      <c r="AF1504" s="6">
        <f>VLOOKUP(Feedback[[#This Row],[Broadband &amp; TV]],Rating_Range[],2,0)</f>
        <v>2</v>
      </c>
      <c r="AG1504" s="6">
        <f>VLOOKUP(Feedback[[#This Row],[Gym]],Rating_Range[],2,0)</f>
        <v>5</v>
      </c>
      <c r="AH1504" s="6">
        <f>AVERAGE(Feedback[[#This Row],[S.A]:[Gymm]])</f>
        <v>2.875</v>
      </c>
      <c r="AI1504" s="6">
        <f>AVERAGE(Feedback[[#This Row],[S.A]:[C-I-P]])</f>
        <v>4.5</v>
      </c>
      <c r="AJ1504" s="6">
        <f>AVERAGE(Feedback[[#This Row],[RM_S]:[RM_C]])</f>
        <v>2.5</v>
      </c>
      <c r="AK1504" s="6">
        <f>AVERAGE(Feedback[[#This Row],[F_Q]:[Var_Food]])</f>
        <v>1</v>
      </c>
      <c r="AL1504" s="6">
        <f>AVERAGE(Feedback[[#This Row],[B &amp; TV]:[Gymm]])</f>
        <v>3.5</v>
      </c>
    </row>
    <row r="1505" spans="1:38" x14ac:dyDescent="0.3">
      <c r="A1505">
        <v>1504</v>
      </c>
      <c r="B1505" s="1">
        <v>44572</v>
      </c>
      <c r="C1505" s="1">
        <v>44581</v>
      </c>
      <c r="D1505" s="5">
        <f>INT(YEAR(Feedback[[#This Row],[Checkin Date]]))</f>
        <v>2022</v>
      </c>
      <c r="E1505" s="5" t="s">
        <v>2014</v>
      </c>
      <c r="F1505" s="5" t="str">
        <f>TEXT(Feedback[[#This Row],[Checkin Date]],"dddd")</f>
        <v>Tuesday</v>
      </c>
      <c r="G1505" s="5" t="str">
        <f>IF(OR(Feedback[[#This Row],[Checkin Day]]="Monday",Feedback[[#This Row],[Checkin Day]]="Tuesday",Feedback[[#This Row],[Checkin Day]]="Wednesday",Feedback[[#This Row],[Checkin Day]]="Thursday"),"Weekdays","Weekends")</f>
        <v>Weekdays</v>
      </c>
      <c r="H1505">
        <v>9</v>
      </c>
      <c r="I15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05" t="s">
        <v>1535</v>
      </c>
      <c r="K1505" t="s">
        <v>21</v>
      </c>
      <c r="L1505" s="1">
        <v>27418</v>
      </c>
      <c r="M1505" s="5">
        <f ca="1">DATEDIF(Feedback[[#This Row],[Date of Birth]],TODAY(),"Y")</f>
        <v>50</v>
      </c>
      <c r="N1505" t="s">
        <v>22</v>
      </c>
      <c r="O1505" t="s">
        <v>23</v>
      </c>
      <c r="P1505">
        <v>5</v>
      </c>
      <c r="Q1505">
        <v>3</v>
      </c>
      <c r="R1505" t="s">
        <v>24</v>
      </c>
      <c r="S1505" t="s">
        <v>28</v>
      </c>
      <c r="T1505" t="s">
        <v>28</v>
      </c>
      <c r="U1505" t="s">
        <v>27</v>
      </c>
      <c r="V1505" t="s">
        <v>26</v>
      </c>
      <c r="W1505" t="s">
        <v>27</v>
      </c>
      <c r="X1505" t="s">
        <v>26</v>
      </c>
      <c r="Y1505" t="s">
        <v>27</v>
      </c>
      <c r="Z1505" s="6">
        <f>VLOOKUP(Feedback[[#This Row],[Staff attitude]],Rating_Range[],2,0)</f>
        <v>3</v>
      </c>
      <c r="AA1505" s="6">
        <f>VLOOKUP(Feedback[[#This Row],[Check-in Process]],Rating_Range[],2,0)</f>
        <v>5</v>
      </c>
      <c r="AB1505" s="6">
        <f>VLOOKUP(Feedback[[#This Row],[Room service]],Rating_Range[],2,0)</f>
        <v>5</v>
      </c>
      <c r="AC1505" s="6">
        <f>VLOOKUP(Feedback[[#This Row],[Room cleanliness]],Rating_Range[],2,0)</f>
        <v>2</v>
      </c>
      <c r="AD1505" s="6">
        <f>VLOOKUP(Feedback[[#This Row],[Food quality]],Rating_Range[],2,0)</f>
        <v>1</v>
      </c>
      <c r="AE1505" s="6">
        <f>VLOOKUP(Feedback[[#This Row],[Variety of food]],Rating_Range[],2,0)</f>
        <v>2</v>
      </c>
      <c r="AF1505" s="6">
        <f>VLOOKUP(Feedback[[#This Row],[Broadband &amp; TV]],Rating_Range[],2,0)</f>
        <v>1</v>
      </c>
      <c r="AG1505" s="6">
        <f>VLOOKUP(Feedback[[#This Row],[Gym]],Rating_Range[],2,0)</f>
        <v>2</v>
      </c>
      <c r="AH1505" s="6">
        <f>AVERAGE(Feedback[[#This Row],[S.A]:[Gymm]])</f>
        <v>2.625</v>
      </c>
      <c r="AI1505" s="6">
        <f>AVERAGE(Feedback[[#This Row],[S.A]:[C-I-P]])</f>
        <v>4</v>
      </c>
      <c r="AJ1505" s="6">
        <f>AVERAGE(Feedback[[#This Row],[RM_S]:[RM_C]])</f>
        <v>3.5</v>
      </c>
      <c r="AK1505" s="6">
        <f>AVERAGE(Feedback[[#This Row],[F_Q]:[Var_Food]])</f>
        <v>1.5</v>
      </c>
      <c r="AL1505" s="6">
        <f>AVERAGE(Feedback[[#This Row],[B &amp; TV]:[Gymm]])</f>
        <v>1.5</v>
      </c>
    </row>
    <row r="1506" spans="1:38" x14ac:dyDescent="0.3">
      <c r="A1506">
        <v>1505</v>
      </c>
      <c r="B1506" s="1">
        <v>44902</v>
      </c>
      <c r="C1506" s="1">
        <v>44906</v>
      </c>
      <c r="D1506" s="5">
        <f>INT(YEAR(Feedback[[#This Row],[Checkin Date]]))</f>
        <v>2022</v>
      </c>
      <c r="E1506" s="5" t="s">
        <v>2010</v>
      </c>
      <c r="F1506" s="5" t="str">
        <f>TEXT(Feedback[[#This Row],[Checkin Date]],"dddd")</f>
        <v>Wednesday</v>
      </c>
      <c r="G1506" s="5" t="str">
        <f>IF(OR(Feedback[[#This Row],[Checkin Day]]="Monday",Feedback[[#This Row],[Checkin Day]]="Tuesday",Feedback[[#This Row],[Checkin Day]]="Wednesday",Feedback[[#This Row],[Checkin Day]]="Thursday"),"Weekdays","Weekends")</f>
        <v>Weekdays</v>
      </c>
      <c r="H1506">
        <v>4</v>
      </c>
      <c r="I15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506" t="s">
        <v>1536</v>
      </c>
      <c r="K1506" t="s">
        <v>37</v>
      </c>
      <c r="L1506" s="1">
        <v>18771</v>
      </c>
      <c r="M1506" s="5">
        <f ca="1">DATEDIF(Feedback[[#This Row],[Date of Birth]],TODAY(),"Y")</f>
        <v>74</v>
      </c>
      <c r="N1506" t="s">
        <v>31</v>
      </c>
      <c r="O1506" t="s">
        <v>1993</v>
      </c>
      <c r="P1506">
        <v>1</v>
      </c>
      <c r="Q1506">
        <v>8</v>
      </c>
      <c r="R1506" t="s">
        <v>24</v>
      </c>
      <c r="S1506" t="s">
        <v>24</v>
      </c>
      <c r="T1506" t="s">
        <v>24</v>
      </c>
      <c r="U1506" t="s">
        <v>24</v>
      </c>
      <c r="V1506" t="s">
        <v>28</v>
      </c>
      <c r="W1506" t="s">
        <v>27</v>
      </c>
      <c r="X1506" t="s">
        <v>24</v>
      </c>
      <c r="Y1506" t="s">
        <v>28</v>
      </c>
      <c r="Z1506" s="6">
        <f>VLOOKUP(Feedback[[#This Row],[Staff attitude]],Rating_Range[],2,0)</f>
        <v>3</v>
      </c>
      <c r="AA1506" s="6">
        <f>VLOOKUP(Feedback[[#This Row],[Check-in Process]],Rating_Range[],2,0)</f>
        <v>3</v>
      </c>
      <c r="AB1506" s="6">
        <f>VLOOKUP(Feedback[[#This Row],[Room service]],Rating_Range[],2,0)</f>
        <v>3</v>
      </c>
      <c r="AC1506" s="6">
        <f>VLOOKUP(Feedback[[#This Row],[Room cleanliness]],Rating_Range[],2,0)</f>
        <v>3</v>
      </c>
      <c r="AD1506" s="6">
        <f>VLOOKUP(Feedback[[#This Row],[Food quality]],Rating_Range[],2,0)</f>
        <v>5</v>
      </c>
      <c r="AE1506" s="6">
        <f>VLOOKUP(Feedback[[#This Row],[Variety of food]],Rating_Range[],2,0)</f>
        <v>2</v>
      </c>
      <c r="AF1506" s="6">
        <f>VLOOKUP(Feedback[[#This Row],[Broadband &amp; TV]],Rating_Range[],2,0)</f>
        <v>3</v>
      </c>
      <c r="AG1506" s="6">
        <f>VLOOKUP(Feedback[[#This Row],[Gym]],Rating_Range[],2,0)</f>
        <v>5</v>
      </c>
      <c r="AH1506" s="6">
        <f>AVERAGE(Feedback[[#This Row],[S.A]:[Gymm]])</f>
        <v>3.375</v>
      </c>
      <c r="AI1506" s="6">
        <f>AVERAGE(Feedback[[#This Row],[S.A]:[C-I-P]])</f>
        <v>3</v>
      </c>
      <c r="AJ1506" s="6">
        <f>AVERAGE(Feedback[[#This Row],[RM_S]:[RM_C]])</f>
        <v>3</v>
      </c>
      <c r="AK1506" s="6">
        <f>AVERAGE(Feedback[[#This Row],[F_Q]:[Var_Food]])</f>
        <v>3.5</v>
      </c>
      <c r="AL1506" s="6">
        <f>AVERAGE(Feedback[[#This Row],[B &amp; TV]:[Gymm]])</f>
        <v>4</v>
      </c>
    </row>
    <row r="1507" spans="1:38" x14ac:dyDescent="0.3">
      <c r="A1507">
        <v>1506</v>
      </c>
      <c r="B1507" s="1">
        <v>44693</v>
      </c>
      <c r="C1507" s="1">
        <v>44707</v>
      </c>
      <c r="D1507" s="5">
        <f>INT(YEAR(Feedback[[#This Row],[Checkin Date]]))</f>
        <v>2022</v>
      </c>
      <c r="E1507" s="5" t="s">
        <v>2011</v>
      </c>
      <c r="F1507" s="5" t="str">
        <f>TEXT(Feedback[[#This Row],[Checkin Date]],"dddd")</f>
        <v>Thursday</v>
      </c>
      <c r="G1507" s="5" t="str">
        <f>IF(OR(Feedback[[#This Row],[Checkin Day]]="Monday",Feedback[[#This Row],[Checkin Day]]="Tuesday",Feedback[[#This Row],[Checkin Day]]="Wednesday",Feedback[[#This Row],[Checkin Day]]="Thursday"),"Weekdays","Weekends")</f>
        <v>Weekdays</v>
      </c>
      <c r="H1507">
        <v>14</v>
      </c>
      <c r="I15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07" t="s">
        <v>1537</v>
      </c>
      <c r="K1507" t="s">
        <v>21</v>
      </c>
      <c r="L1507" s="1">
        <v>19304</v>
      </c>
      <c r="M1507" s="5">
        <f ca="1">DATEDIF(Feedback[[#This Row],[Date of Birth]],TODAY(),"Y")</f>
        <v>72</v>
      </c>
      <c r="N1507" t="s">
        <v>53</v>
      </c>
      <c r="O1507" t="s">
        <v>1992</v>
      </c>
      <c r="P1507">
        <v>5</v>
      </c>
      <c r="Q1507">
        <v>9</v>
      </c>
      <c r="R1507" t="s">
        <v>28</v>
      </c>
      <c r="S1507" t="s">
        <v>28</v>
      </c>
      <c r="T1507" t="s">
        <v>24</v>
      </c>
      <c r="U1507" t="s">
        <v>25</v>
      </c>
      <c r="V1507" t="s">
        <v>24</v>
      </c>
      <c r="W1507" t="s">
        <v>26</v>
      </c>
      <c r="X1507" t="s">
        <v>26</v>
      </c>
      <c r="Y1507" t="s">
        <v>25</v>
      </c>
      <c r="Z1507" s="6">
        <f>VLOOKUP(Feedback[[#This Row],[Staff attitude]],Rating_Range[],2,0)</f>
        <v>5</v>
      </c>
      <c r="AA1507" s="6">
        <f>VLOOKUP(Feedback[[#This Row],[Check-in Process]],Rating_Range[],2,0)</f>
        <v>5</v>
      </c>
      <c r="AB1507" s="6">
        <f>VLOOKUP(Feedback[[#This Row],[Room service]],Rating_Range[],2,0)</f>
        <v>3</v>
      </c>
      <c r="AC1507" s="6">
        <f>VLOOKUP(Feedback[[#This Row],[Room cleanliness]],Rating_Range[],2,0)</f>
        <v>4</v>
      </c>
      <c r="AD1507" s="6">
        <f>VLOOKUP(Feedback[[#This Row],[Food quality]],Rating_Range[],2,0)</f>
        <v>3</v>
      </c>
      <c r="AE1507" s="6">
        <f>VLOOKUP(Feedback[[#This Row],[Variety of food]],Rating_Range[],2,0)</f>
        <v>1</v>
      </c>
      <c r="AF1507" s="6">
        <f>VLOOKUP(Feedback[[#This Row],[Broadband &amp; TV]],Rating_Range[],2,0)</f>
        <v>1</v>
      </c>
      <c r="AG1507" s="6">
        <f>VLOOKUP(Feedback[[#This Row],[Gym]],Rating_Range[],2,0)</f>
        <v>4</v>
      </c>
      <c r="AH1507" s="6">
        <f>AVERAGE(Feedback[[#This Row],[S.A]:[Gymm]])</f>
        <v>3.25</v>
      </c>
      <c r="AI1507" s="6">
        <f>AVERAGE(Feedback[[#This Row],[S.A]:[C-I-P]])</f>
        <v>5</v>
      </c>
      <c r="AJ1507" s="6">
        <f>AVERAGE(Feedback[[#This Row],[RM_S]:[RM_C]])</f>
        <v>3.5</v>
      </c>
      <c r="AK1507" s="6">
        <f>AVERAGE(Feedback[[#This Row],[F_Q]:[Var_Food]])</f>
        <v>2</v>
      </c>
      <c r="AL1507" s="6">
        <f>AVERAGE(Feedback[[#This Row],[B &amp; TV]:[Gymm]])</f>
        <v>2.5</v>
      </c>
    </row>
    <row r="1508" spans="1:38" x14ac:dyDescent="0.3">
      <c r="A1508">
        <v>1507</v>
      </c>
      <c r="B1508" s="1">
        <v>44689</v>
      </c>
      <c r="C1508" s="1">
        <v>44700</v>
      </c>
      <c r="D1508" s="5">
        <f>INT(YEAR(Feedback[[#This Row],[Checkin Date]]))</f>
        <v>2022</v>
      </c>
      <c r="E1508" s="5" t="s">
        <v>2011</v>
      </c>
      <c r="F1508" s="5" t="str">
        <f>TEXT(Feedback[[#This Row],[Checkin Date]],"dddd")</f>
        <v>Sunday</v>
      </c>
      <c r="G1508" s="5" t="str">
        <f>IF(OR(Feedback[[#This Row],[Checkin Day]]="Monday",Feedback[[#This Row],[Checkin Day]]="Tuesday",Feedback[[#This Row],[Checkin Day]]="Wednesday",Feedback[[#This Row],[Checkin Day]]="Thursday"),"Weekdays","Weekends")</f>
        <v>Weekends</v>
      </c>
      <c r="H1508">
        <v>11</v>
      </c>
      <c r="I15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08" t="s">
        <v>1538</v>
      </c>
      <c r="K1508" t="s">
        <v>21</v>
      </c>
      <c r="L1508" s="1">
        <v>20650</v>
      </c>
      <c r="M1508" s="5">
        <f ca="1">DATEDIF(Feedback[[#This Row],[Date of Birth]],TODAY(),"Y")</f>
        <v>68</v>
      </c>
      <c r="N1508" t="s">
        <v>31</v>
      </c>
      <c r="O1508" t="s">
        <v>1995</v>
      </c>
      <c r="P1508">
        <v>5</v>
      </c>
      <c r="Q1508">
        <v>9</v>
      </c>
      <c r="R1508" t="s">
        <v>24</v>
      </c>
      <c r="S1508" t="s">
        <v>25</v>
      </c>
      <c r="T1508" t="s">
        <v>24</v>
      </c>
      <c r="U1508" t="s">
        <v>26</v>
      </c>
      <c r="V1508" t="s">
        <v>25</v>
      </c>
      <c r="W1508" t="s">
        <v>27</v>
      </c>
      <c r="X1508" t="s">
        <v>27</v>
      </c>
      <c r="Y1508" t="s">
        <v>26</v>
      </c>
      <c r="Z1508" s="6">
        <f>VLOOKUP(Feedback[[#This Row],[Staff attitude]],Rating_Range[],2,0)</f>
        <v>3</v>
      </c>
      <c r="AA1508" s="6">
        <f>VLOOKUP(Feedback[[#This Row],[Check-in Process]],Rating_Range[],2,0)</f>
        <v>4</v>
      </c>
      <c r="AB1508" s="6">
        <f>VLOOKUP(Feedback[[#This Row],[Room service]],Rating_Range[],2,0)</f>
        <v>3</v>
      </c>
      <c r="AC1508" s="6">
        <f>VLOOKUP(Feedback[[#This Row],[Room cleanliness]],Rating_Range[],2,0)</f>
        <v>1</v>
      </c>
      <c r="AD1508" s="6">
        <f>VLOOKUP(Feedback[[#This Row],[Food quality]],Rating_Range[],2,0)</f>
        <v>4</v>
      </c>
      <c r="AE1508" s="6">
        <f>VLOOKUP(Feedback[[#This Row],[Variety of food]],Rating_Range[],2,0)</f>
        <v>2</v>
      </c>
      <c r="AF1508" s="6">
        <f>VLOOKUP(Feedback[[#This Row],[Broadband &amp; TV]],Rating_Range[],2,0)</f>
        <v>2</v>
      </c>
      <c r="AG1508" s="6">
        <f>VLOOKUP(Feedback[[#This Row],[Gym]],Rating_Range[],2,0)</f>
        <v>1</v>
      </c>
      <c r="AH1508" s="6">
        <f>AVERAGE(Feedback[[#This Row],[S.A]:[Gymm]])</f>
        <v>2.5</v>
      </c>
      <c r="AI1508" s="6">
        <f>AVERAGE(Feedback[[#This Row],[S.A]:[C-I-P]])</f>
        <v>3.5</v>
      </c>
      <c r="AJ1508" s="6">
        <f>AVERAGE(Feedback[[#This Row],[RM_S]:[RM_C]])</f>
        <v>2</v>
      </c>
      <c r="AK1508" s="6">
        <f>AVERAGE(Feedback[[#This Row],[F_Q]:[Var_Food]])</f>
        <v>3</v>
      </c>
      <c r="AL1508" s="6">
        <f>AVERAGE(Feedback[[#This Row],[B &amp; TV]:[Gymm]])</f>
        <v>1.5</v>
      </c>
    </row>
    <row r="1509" spans="1:38" x14ac:dyDescent="0.3">
      <c r="A1509">
        <v>1508</v>
      </c>
      <c r="B1509" s="1">
        <v>44422</v>
      </c>
      <c r="C1509" s="1">
        <v>44443</v>
      </c>
      <c r="D1509" s="5">
        <f>INT(YEAR(Feedback[[#This Row],[Checkin Date]]))</f>
        <v>2021</v>
      </c>
      <c r="E1509" s="5" t="s">
        <v>2012</v>
      </c>
      <c r="F1509" s="5" t="str">
        <f>TEXT(Feedback[[#This Row],[Checkin Date]],"dddd")</f>
        <v>Saturday</v>
      </c>
      <c r="G1509" s="5" t="str">
        <f>IF(OR(Feedback[[#This Row],[Checkin Day]]="Monday",Feedback[[#This Row],[Checkin Day]]="Tuesday",Feedback[[#This Row],[Checkin Day]]="Wednesday",Feedback[[#This Row],[Checkin Day]]="Thursday"),"Weekdays","Weekends")</f>
        <v>Weekends</v>
      </c>
      <c r="H1509">
        <v>21</v>
      </c>
      <c r="I15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09" t="s">
        <v>1539</v>
      </c>
      <c r="K1509" t="s">
        <v>21</v>
      </c>
      <c r="L1509" s="1">
        <v>19810</v>
      </c>
      <c r="M1509" s="5">
        <f ca="1">DATEDIF(Feedback[[#This Row],[Date of Birth]],TODAY(),"Y")</f>
        <v>71</v>
      </c>
      <c r="N1509" t="s">
        <v>22</v>
      </c>
      <c r="O1509" t="s">
        <v>23</v>
      </c>
      <c r="P1509">
        <v>5</v>
      </c>
      <c r="Q1509">
        <v>3</v>
      </c>
      <c r="R1509" t="s">
        <v>25</v>
      </c>
      <c r="S1509" t="s">
        <v>28</v>
      </c>
      <c r="T1509" t="s">
        <v>25</v>
      </c>
      <c r="U1509" t="s">
        <v>24</v>
      </c>
      <c r="V1509" t="s">
        <v>25</v>
      </c>
      <c r="W1509" t="s">
        <v>27</v>
      </c>
      <c r="X1509" t="s">
        <v>24</v>
      </c>
      <c r="Y1509" t="s">
        <v>24</v>
      </c>
      <c r="Z1509" s="6">
        <f>VLOOKUP(Feedback[[#This Row],[Staff attitude]],Rating_Range[],2,0)</f>
        <v>4</v>
      </c>
      <c r="AA1509" s="6">
        <f>VLOOKUP(Feedback[[#This Row],[Check-in Process]],Rating_Range[],2,0)</f>
        <v>5</v>
      </c>
      <c r="AB1509" s="6">
        <f>VLOOKUP(Feedback[[#This Row],[Room service]],Rating_Range[],2,0)</f>
        <v>4</v>
      </c>
      <c r="AC1509" s="6">
        <f>VLOOKUP(Feedback[[#This Row],[Room cleanliness]],Rating_Range[],2,0)</f>
        <v>3</v>
      </c>
      <c r="AD1509" s="6">
        <f>VLOOKUP(Feedback[[#This Row],[Food quality]],Rating_Range[],2,0)</f>
        <v>4</v>
      </c>
      <c r="AE1509" s="6">
        <f>VLOOKUP(Feedback[[#This Row],[Variety of food]],Rating_Range[],2,0)</f>
        <v>2</v>
      </c>
      <c r="AF1509" s="6">
        <f>VLOOKUP(Feedback[[#This Row],[Broadband &amp; TV]],Rating_Range[],2,0)</f>
        <v>3</v>
      </c>
      <c r="AG1509" s="6">
        <f>VLOOKUP(Feedback[[#This Row],[Gym]],Rating_Range[],2,0)</f>
        <v>3</v>
      </c>
      <c r="AH1509" s="6">
        <f>AVERAGE(Feedback[[#This Row],[S.A]:[Gymm]])</f>
        <v>3.5</v>
      </c>
      <c r="AI1509" s="6">
        <f>AVERAGE(Feedback[[#This Row],[S.A]:[C-I-P]])</f>
        <v>4.5</v>
      </c>
      <c r="AJ1509" s="6">
        <f>AVERAGE(Feedback[[#This Row],[RM_S]:[RM_C]])</f>
        <v>3.5</v>
      </c>
      <c r="AK1509" s="6">
        <f>AVERAGE(Feedback[[#This Row],[F_Q]:[Var_Food]])</f>
        <v>3</v>
      </c>
      <c r="AL1509" s="6">
        <f>AVERAGE(Feedback[[#This Row],[B &amp; TV]:[Gymm]])</f>
        <v>3</v>
      </c>
    </row>
    <row r="1510" spans="1:38" x14ac:dyDescent="0.3">
      <c r="A1510">
        <v>1509</v>
      </c>
      <c r="B1510" s="1">
        <v>43886</v>
      </c>
      <c r="C1510" s="1">
        <v>43900</v>
      </c>
      <c r="D1510" s="5">
        <f>INT(YEAR(Feedback[[#This Row],[Checkin Date]]))</f>
        <v>2020</v>
      </c>
      <c r="E1510" s="5" t="s">
        <v>2018</v>
      </c>
      <c r="F1510" s="5" t="str">
        <f>TEXT(Feedback[[#This Row],[Checkin Date]],"dddd")</f>
        <v>Tuesday</v>
      </c>
      <c r="G1510" s="5" t="str">
        <f>IF(OR(Feedback[[#This Row],[Checkin Day]]="Monday",Feedback[[#This Row],[Checkin Day]]="Tuesday",Feedback[[#This Row],[Checkin Day]]="Wednesday",Feedback[[#This Row],[Checkin Day]]="Thursday"),"Weekdays","Weekends")</f>
        <v>Weekdays</v>
      </c>
      <c r="H1510">
        <v>14</v>
      </c>
      <c r="I15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10" t="s">
        <v>1540</v>
      </c>
      <c r="K1510" t="s">
        <v>37</v>
      </c>
      <c r="L1510" s="1">
        <v>19259</v>
      </c>
      <c r="M1510" s="5">
        <f ca="1">DATEDIF(Feedback[[#This Row],[Date of Birth]],TODAY(),"Y")</f>
        <v>72</v>
      </c>
      <c r="N1510" t="s">
        <v>31</v>
      </c>
      <c r="O1510" t="s">
        <v>1991</v>
      </c>
      <c r="P1510">
        <v>5</v>
      </c>
      <c r="Q1510">
        <v>10</v>
      </c>
      <c r="R1510" t="s">
        <v>25</v>
      </c>
      <c r="S1510" t="s">
        <v>28</v>
      </c>
      <c r="T1510" t="s">
        <v>24</v>
      </c>
      <c r="U1510" t="s">
        <v>26</v>
      </c>
      <c r="V1510" t="s">
        <v>27</v>
      </c>
      <c r="W1510" t="s">
        <v>26</v>
      </c>
      <c r="X1510" t="s">
        <v>27</v>
      </c>
      <c r="Y1510" t="s">
        <v>27</v>
      </c>
      <c r="Z1510" s="6">
        <f>VLOOKUP(Feedback[[#This Row],[Staff attitude]],Rating_Range[],2,0)</f>
        <v>4</v>
      </c>
      <c r="AA1510" s="6">
        <f>VLOOKUP(Feedback[[#This Row],[Check-in Process]],Rating_Range[],2,0)</f>
        <v>5</v>
      </c>
      <c r="AB1510" s="6">
        <f>VLOOKUP(Feedback[[#This Row],[Room service]],Rating_Range[],2,0)</f>
        <v>3</v>
      </c>
      <c r="AC1510" s="6">
        <f>VLOOKUP(Feedback[[#This Row],[Room cleanliness]],Rating_Range[],2,0)</f>
        <v>1</v>
      </c>
      <c r="AD1510" s="6">
        <f>VLOOKUP(Feedback[[#This Row],[Food quality]],Rating_Range[],2,0)</f>
        <v>2</v>
      </c>
      <c r="AE1510" s="6">
        <f>VLOOKUP(Feedback[[#This Row],[Variety of food]],Rating_Range[],2,0)</f>
        <v>1</v>
      </c>
      <c r="AF1510" s="6">
        <f>VLOOKUP(Feedback[[#This Row],[Broadband &amp; TV]],Rating_Range[],2,0)</f>
        <v>2</v>
      </c>
      <c r="AG1510" s="6">
        <f>VLOOKUP(Feedback[[#This Row],[Gym]],Rating_Range[],2,0)</f>
        <v>2</v>
      </c>
      <c r="AH1510" s="6">
        <f>AVERAGE(Feedback[[#This Row],[S.A]:[Gymm]])</f>
        <v>2.5</v>
      </c>
      <c r="AI1510" s="6">
        <f>AVERAGE(Feedback[[#This Row],[S.A]:[C-I-P]])</f>
        <v>4.5</v>
      </c>
      <c r="AJ1510" s="6">
        <f>AVERAGE(Feedback[[#This Row],[RM_S]:[RM_C]])</f>
        <v>2</v>
      </c>
      <c r="AK1510" s="6">
        <f>AVERAGE(Feedback[[#This Row],[F_Q]:[Var_Food]])</f>
        <v>1.5</v>
      </c>
      <c r="AL1510" s="6">
        <f>AVERAGE(Feedback[[#This Row],[B &amp; TV]:[Gymm]])</f>
        <v>2</v>
      </c>
    </row>
    <row r="1511" spans="1:38" x14ac:dyDescent="0.3">
      <c r="A1511">
        <v>1510</v>
      </c>
      <c r="B1511" s="1">
        <v>43951</v>
      </c>
      <c r="C1511" s="1">
        <v>43977</v>
      </c>
      <c r="D1511" s="5">
        <f>INT(YEAR(Feedback[[#This Row],[Checkin Date]]))</f>
        <v>2020</v>
      </c>
      <c r="E1511" s="5" t="s">
        <v>2008</v>
      </c>
      <c r="F1511" s="5" t="str">
        <f>TEXT(Feedback[[#This Row],[Checkin Date]],"dddd")</f>
        <v>Thursday</v>
      </c>
      <c r="G1511" s="5" t="str">
        <f>IF(OR(Feedback[[#This Row],[Checkin Day]]="Monday",Feedback[[#This Row],[Checkin Day]]="Tuesday",Feedback[[#This Row],[Checkin Day]]="Wednesday",Feedback[[#This Row],[Checkin Day]]="Thursday"),"Weekdays","Weekends")</f>
        <v>Weekdays</v>
      </c>
      <c r="H1511">
        <v>26</v>
      </c>
      <c r="I15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11" t="s">
        <v>1541</v>
      </c>
      <c r="K1511" t="s">
        <v>21</v>
      </c>
      <c r="L1511" s="1">
        <v>35918</v>
      </c>
      <c r="M1511" s="5">
        <f ca="1">DATEDIF(Feedback[[#This Row],[Date of Birth]],TODAY(),"Y")</f>
        <v>27</v>
      </c>
      <c r="N1511" t="s">
        <v>35</v>
      </c>
      <c r="O1511" t="s">
        <v>1991</v>
      </c>
      <c r="P1511">
        <v>2</v>
      </c>
      <c r="Q1511">
        <v>3</v>
      </c>
      <c r="R1511" t="s">
        <v>25</v>
      </c>
      <c r="S1511" t="s">
        <v>24</v>
      </c>
      <c r="T1511" t="s">
        <v>24</v>
      </c>
      <c r="U1511" t="s">
        <v>26</v>
      </c>
      <c r="V1511" t="s">
        <v>25</v>
      </c>
      <c r="W1511" t="s">
        <v>26</v>
      </c>
      <c r="X1511" t="s">
        <v>25</v>
      </c>
      <c r="Y1511" t="s">
        <v>24</v>
      </c>
      <c r="Z1511" s="6">
        <f>VLOOKUP(Feedback[[#This Row],[Staff attitude]],Rating_Range[],2,0)</f>
        <v>4</v>
      </c>
      <c r="AA1511" s="6">
        <f>VLOOKUP(Feedback[[#This Row],[Check-in Process]],Rating_Range[],2,0)</f>
        <v>3</v>
      </c>
      <c r="AB1511" s="6">
        <f>VLOOKUP(Feedback[[#This Row],[Room service]],Rating_Range[],2,0)</f>
        <v>3</v>
      </c>
      <c r="AC1511" s="6">
        <f>VLOOKUP(Feedback[[#This Row],[Room cleanliness]],Rating_Range[],2,0)</f>
        <v>1</v>
      </c>
      <c r="AD1511" s="6">
        <f>VLOOKUP(Feedback[[#This Row],[Food quality]],Rating_Range[],2,0)</f>
        <v>4</v>
      </c>
      <c r="AE1511" s="6">
        <f>VLOOKUP(Feedback[[#This Row],[Variety of food]],Rating_Range[],2,0)</f>
        <v>1</v>
      </c>
      <c r="AF1511" s="6">
        <f>VLOOKUP(Feedback[[#This Row],[Broadband &amp; TV]],Rating_Range[],2,0)</f>
        <v>4</v>
      </c>
      <c r="AG1511" s="6">
        <f>VLOOKUP(Feedback[[#This Row],[Gym]],Rating_Range[],2,0)</f>
        <v>3</v>
      </c>
      <c r="AH1511" s="6">
        <f>AVERAGE(Feedback[[#This Row],[S.A]:[Gymm]])</f>
        <v>2.875</v>
      </c>
      <c r="AI1511" s="6">
        <f>AVERAGE(Feedback[[#This Row],[S.A]:[C-I-P]])</f>
        <v>3.5</v>
      </c>
      <c r="AJ1511" s="6">
        <f>AVERAGE(Feedback[[#This Row],[RM_S]:[RM_C]])</f>
        <v>2</v>
      </c>
      <c r="AK1511" s="6">
        <f>AVERAGE(Feedback[[#This Row],[F_Q]:[Var_Food]])</f>
        <v>2.5</v>
      </c>
      <c r="AL1511" s="6">
        <f>AVERAGE(Feedback[[#This Row],[B &amp; TV]:[Gymm]])</f>
        <v>3.5</v>
      </c>
    </row>
    <row r="1512" spans="1:38" x14ac:dyDescent="0.3">
      <c r="A1512">
        <v>1511</v>
      </c>
      <c r="B1512" s="1">
        <v>44441</v>
      </c>
      <c r="C1512" s="1">
        <v>44452</v>
      </c>
      <c r="D1512" s="5">
        <f>INT(YEAR(Feedback[[#This Row],[Checkin Date]]))</f>
        <v>2021</v>
      </c>
      <c r="E1512" s="5" t="s">
        <v>2019</v>
      </c>
      <c r="F1512" s="5" t="str">
        <f>TEXT(Feedback[[#This Row],[Checkin Date]],"dddd")</f>
        <v>Thursday</v>
      </c>
      <c r="G1512" s="5" t="str">
        <f>IF(OR(Feedback[[#This Row],[Checkin Day]]="Monday",Feedback[[#This Row],[Checkin Day]]="Tuesday",Feedback[[#This Row],[Checkin Day]]="Wednesday",Feedback[[#This Row],[Checkin Day]]="Thursday"),"Weekdays","Weekends")</f>
        <v>Weekdays</v>
      </c>
      <c r="H1512">
        <v>11</v>
      </c>
      <c r="I15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12" t="s">
        <v>1542</v>
      </c>
      <c r="K1512" t="s">
        <v>37</v>
      </c>
      <c r="L1512" s="1">
        <v>34659</v>
      </c>
      <c r="M1512" s="5">
        <f ca="1">DATEDIF(Feedback[[#This Row],[Date of Birth]],TODAY(),"Y")</f>
        <v>30</v>
      </c>
      <c r="N1512" t="s">
        <v>31</v>
      </c>
      <c r="O1512" t="s">
        <v>1991</v>
      </c>
      <c r="P1512">
        <v>3</v>
      </c>
      <c r="Q1512">
        <v>10</v>
      </c>
      <c r="R1512" t="s">
        <v>27</v>
      </c>
      <c r="S1512" t="s">
        <v>27</v>
      </c>
      <c r="T1512" t="s">
        <v>28</v>
      </c>
      <c r="U1512" t="s">
        <v>27</v>
      </c>
      <c r="V1512" t="s">
        <v>28</v>
      </c>
      <c r="W1512" t="s">
        <v>27</v>
      </c>
      <c r="X1512" t="s">
        <v>27</v>
      </c>
      <c r="Y1512" t="s">
        <v>27</v>
      </c>
      <c r="Z1512" s="6">
        <f>VLOOKUP(Feedback[[#This Row],[Staff attitude]],Rating_Range[],2,0)</f>
        <v>2</v>
      </c>
      <c r="AA1512" s="6">
        <f>VLOOKUP(Feedback[[#This Row],[Check-in Process]],Rating_Range[],2,0)</f>
        <v>2</v>
      </c>
      <c r="AB1512" s="6">
        <f>VLOOKUP(Feedback[[#This Row],[Room service]],Rating_Range[],2,0)</f>
        <v>5</v>
      </c>
      <c r="AC1512" s="6">
        <f>VLOOKUP(Feedback[[#This Row],[Room cleanliness]],Rating_Range[],2,0)</f>
        <v>2</v>
      </c>
      <c r="AD1512" s="6">
        <f>VLOOKUP(Feedback[[#This Row],[Food quality]],Rating_Range[],2,0)</f>
        <v>5</v>
      </c>
      <c r="AE1512" s="6">
        <f>VLOOKUP(Feedback[[#This Row],[Variety of food]],Rating_Range[],2,0)</f>
        <v>2</v>
      </c>
      <c r="AF1512" s="6">
        <f>VLOOKUP(Feedback[[#This Row],[Broadband &amp; TV]],Rating_Range[],2,0)</f>
        <v>2</v>
      </c>
      <c r="AG1512" s="6">
        <f>VLOOKUP(Feedback[[#This Row],[Gym]],Rating_Range[],2,0)</f>
        <v>2</v>
      </c>
      <c r="AH1512" s="6">
        <f>AVERAGE(Feedback[[#This Row],[S.A]:[Gymm]])</f>
        <v>2.75</v>
      </c>
      <c r="AI1512" s="6">
        <f>AVERAGE(Feedback[[#This Row],[S.A]:[C-I-P]])</f>
        <v>2</v>
      </c>
      <c r="AJ1512" s="6">
        <f>AVERAGE(Feedback[[#This Row],[RM_S]:[RM_C]])</f>
        <v>3.5</v>
      </c>
      <c r="AK1512" s="6">
        <f>AVERAGE(Feedback[[#This Row],[F_Q]:[Var_Food]])</f>
        <v>3.5</v>
      </c>
      <c r="AL1512" s="6">
        <f>AVERAGE(Feedback[[#This Row],[B &amp; TV]:[Gymm]])</f>
        <v>2</v>
      </c>
    </row>
    <row r="1513" spans="1:38" x14ac:dyDescent="0.3">
      <c r="A1513">
        <v>1512</v>
      </c>
      <c r="B1513" s="1">
        <v>43910</v>
      </c>
      <c r="C1513" s="1">
        <v>43913</v>
      </c>
      <c r="D1513" s="5">
        <f>INT(YEAR(Feedback[[#This Row],[Checkin Date]]))</f>
        <v>2020</v>
      </c>
      <c r="E1513" s="5" t="s">
        <v>2017</v>
      </c>
      <c r="F1513" s="5" t="str">
        <f>TEXT(Feedback[[#This Row],[Checkin Date]],"dddd")</f>
        <v>Friday</v>
      </c>
      <c r="G1513" s="5" t="str">
        <f>IF(OR(Feedback[[#This Row],[Checkin Day]]="Monday",Feedback[[#This Row],[Checkin Day]]="Tuesday",Feedback[[#This Row],[Checkin Day]]="Wednesday",Feedback[[#This Row],[Checkin Day]]="Thursday"),"Weekdays","Weekends")</f>
        <v>Weekends</v>
      </c>
      <c r="H1513">
        <v>3</v>
      </c>
      <c r="I15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513" t="s">
        <v>1543</v>
      </c>
      <c r="K1513" t="s">
        <v>37</v>
      </c>
      <c r="L1513" s="1">
        <v>23464</v>
      </c>
      <c r="M1513" s="5">
        <f ca="1">DATEDIF(Feedback[[#This Row],[Date of Birth]],TODAY(),"Y")</f>
        <v>61</v>
      </c>
      <c r="N1513" t="s">
        <v>35</v>
      </c>
      <c r="O1513" t="s">
        <v>1995</v>
      </c>
      <c r="P1513">
        <v>4</v>
      </c>
      <c r="Q1513">
        <v>8</v>
      </c>
      <c r="R1513" t="s">
        <v>25</v>
      </c>
      <c r="S1513" t="s">
        <v>25</v>
      </c>
      <c r="T1513" t="s">
        <v>24</v>
      </c>
      <c r="U1513" t="s">
        <v>24</v>
      </c>
      <c r="V1513" t="s">
        <v>27</v>
      </c>
      <c r="W1513" t="s">
        <v>27</v>
      </c>
      <c r="X1513" t="s">
        <v>24</v>
      </c>
      <c r="Y1513" t="s">
        <v>25</v>
      </c>
      <c r="Z1513" s="6">
        <f>VLOOKUP(Feedback[[#This Row],[Staff attitude]],Rating_Range[],2,0)</f>
        <v>4</v>
      </c>
      <c r="AA1513" s="6">
        <f>VLOOKUP(Feedback[[#This Row],[Check-in Process]],Rating_Range[],2,0)</f>
        <v>4</v>
      </c>
      <c r="AB1513" s="6">
        <f>VLOOKUP(Feedback[[#This Row],[Room service]],Rating_Range[],2,0)</f>
        <v>3</v>
      </c>
      <c r="AC1513" s="6">
        <f>VLOOKUP(Feedback[[#This Row],[Room cleanliness]],Rating_Range[],2,0)</f>
        <v>3</v>
      </c>
      <c r="AD1513" s="6">
        <f>VLOOKUP(Feedback[[#This Row],[Food quality]],Rating_Range[],2,0)</f>
        <v>2</v>
      </c>
      <c r="AE1513" s="6">
        <f>VLOOKUP(Feedback[[#This Row],[Variety of food]],Rating_Range[],2,0)</f>
        <v>2</v>
      </c>
      <c r="AF1513" s="6">
        <f>VLOOKUP(Feedback[[#This Row],[Broadband &amp; TV]],Rating_Range[],2,0)</f>
        <v>3</v>
      </c>
      <c r="AG1513" s="6">
        <f>VLOOKUP(Feedback[[#This Row],[Gym]],Rating_Range[],2,0)</f>
        <v>4</v>
      </c>
      <c r="AH1513" s="6">
        <f>AVERAGE(Feedback[[#This Row],[S.A]:[Gymm]])</f>
        <v>3.125</v>
      </c>
      <c r="AI1513" s="6">
        <f>AVERAGE(Feedback[[#This Row],[S.A]:[C-I-P]])</f>
        <v>4</v>
      </c>
      <c r="AJ1513" s="6">
        <f>AVERAGE(Feedback[[#This Row],[RM_S]:[RM_C]])</f>
        <v>3</v>
      </c>
      <c r="AK1513" s="6">
        <f>AVERAGE(Feedback[[#This Row],[F_Q]:[Var_Food]])</f>
        <v>2</v>
      </c>
      <c r="AL1513" s="6">
        <f>AVERAGE(Feedback[[#This Row],[B &amp; TV]:[Gymm]])</f>
        <v>3.5</v>
      </c>
    </row>
    <row r="1514" spans="1:38" x14ac:dyDescent="0.3">
      <c r="A1514">
        <v>1513</v>
      </c>
      <c r="B1514" s="1">
        <v>44496</v>
      </c>
      <c r="C1514" s="1">
        <v>44526</v>
      </c>
      <c r="D1514" s="5">
        <f>INT(YEAR(Feedback[[#This Row],[Checkin Date]]))</f>
        <v>2021</v>
      </c>
      <c r="E1514" s="5" t="s">
        <v>2013</v>
      </c>
      <c r="F1514" s="5" t="str">
        <f>TEXT(Feedback[[#This Row],[Checkin Date]],"dddd")</f>
        <v>Wednesday</v>
      </c>
      <c r="G1514" s="5" t="str">
        <f>IF(OR(Feedback[[#This Row],[Checkin Day]]="Monday",Feedback[[#This Row],[Checkin Day]]="Tuesday",Feedback[[#This Row],[Checkin Day]]="Wednesday",Feedback[[#This Row],[Checkin Day]]="Thursday"),"Weekdays","Weekends")</f>
        <v>Weekdays</v>
      </c>
      <c r="H1514">
        <v>30</v>
      </c>
      <c r="I15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14" t="s">
        <v>1544</v>
      </c>
      <c r="K1514" t="s">
        <v>37</v>
      </c>
      <c r="L1514" s="1">
        <v>22076</v>
      </c>
      <c r="M1514" s="5">
        <f ca="1">DATEDIF(Feedback[[#This Row],[Date of Birth]],TODAY(),"Y")</f>
        <v>65</v>
      </c>
      <c r="N1514" t="s">
        <v>22</v>
      </c>
      <c r="O1514" t="s">
        <v>23</v>
      </c>
      <c r="P1514">
        <v>3</v>
      </c>
      <c r="Q1514">
        <v>9</v>
      </c>
      <c r="R1514" t="s">
        <v>26</v>
      </c>
      <c r="S1514" t="s">
        <v>27</v>
      </c>
      <c r="T1514" t="s">
        <v>27</v>
      </c>
      <c r="U1514" t="s">
        <v>27</v>
      </c>
      <c r="V1514" t="s">
        <v>24</v>
      </c>
      <c r="W1514" t="s">
        <v>27</v>
      </c>
      <c r="X1514" t="s">
        <v>24</v>
      </c>
      <c r="Y1514" t="s">
        <v>25</v>
      </c>
      <c r="Z1514" s="6">
        <f>VLOOKUP(Feedback[[#This Row],[Staff attitude]],Rating_Range[],2,0)</f>
        <v>1</v>
      </c>
      <c r="AA1514" s="6">
        <f>VLOOKUP(Feedback[[#This Row],[Check-in Process]],Rating_Range[],2,0)</f>
        <v>2</v>
      </c>
      <c r="AB1514" s="6">
        <f>VLOOKUP(Feedback[[#This Row],[Room service]],Rating_Range[],2,0)</f>
        <v>2</v>
      </c>
      <c r="AC1514" s="6">
        <f>VLOOKUP(Feedback[[#This Row],[Room cleanliness]],Rating_Range[],2,0)</f>
        <v>2</v>
      </c>
      <c r="AD1514" s="6">
        <f>VLOOKUP(Feedback[[#This Row],[Food quality]],Rating_Range[],2,0)</f>
        <v>3</v>
      </c>
      <c r="AE1514" s="6">
        <f>VLOOKUP(Feedback[[#This Row],[Variety of food]],Rating_Range[],2,0)</f>
        <v>2</v>
      </c>
      <c r="AF1514" s="6">
        <f>VLOOKUP(Feedback[[#This Row],[Broadband &amp; TV]],Rating_Range[],2,0)</f>
        <v>3</v>
      </c>
      <c r="AG1514" s="6">
        <f>VLOOKUP(Feedback[[#This Row],[Gym]],Rating_Range[],2,0)</f>
        <v>4</v>
      </c>
      <c r="AH1514" s="6">
        <f>AVERAGE(Feedback[[#This Row],[S.A]:[Gymm]])</f>
        <v>2.375</v>
      </c>
      <c r="AI1514" s="6">
        <f>AVERAGE(Feedback[[#This Row],[S.A]:[C-I-P]])</f>
        <v>1.5</v>
      </c>
      <c r="AJ1514" s="6">
        <f>AVERAGE(Feedback[[#This Row],[RM_S]:[RM_C]])</f>
        <v>2</v>
      </c>
      <c r="AK1514" s="6">
        <f>AVERAGE(Feedback[[#This Row],[F_Q]:[Var_Food]])</f>
        <v>2.5</v>
      </c>
      <c r="AL1514" s="6">
        <f>AVERAGE(Feedback[[#This Row],[B &amp; TV]:[Gymm]])</f>
        <v>3.5</v>
      </c>
    </row>
    <row r="1515" spans="1:38" x14ac:dyDescent="0.3">
      <c r="A1515">
        <v>1514</v>
      </c>
      <c r="B1515" s="1">
        <v>44058</v>
      </c>
      <c r="C1515" s="1">
        <v>44067</v>
      </c>
      <c r="D1515" s="5">
        <f>INT(YEAR(Feedback[[#This Row],[Checkin Date]]))</f>
        <v>2020</v>
      </c>
      <c r="E1515" s="5" t="s">
        <v>2012</v>
      </c>
      <c r="F1515" s="5" t="str">
        <f>TEXT(Feedback[[#This Row],[Checkin Date]],"dddd")</f>
        <v>Saturday</v>
      </c>
      <c r="G1515" s="5" t="str">
        <f>IF(OR(Feedback[[#This Row],[Checkin Day]]="Monday",Feedback[[#This Row],[Checkin Day]]="Tuesday",Feedback[[#This Row],[Checkin Day]]="Wednesday",Feedback[[#This Row],[Checkin Day]]="Thursday"),"Weekdays","Weekends")</f>
        <v>Weekends</v>
      </c>
      <c r="H1515">
        <v>9</v>
      </c>
      <c r="I15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15" t="s">
        <v>1545</v>
      </c>
      <c r="K1515" t="s">
        <v>37</v>
      </c>
      <c r="L1515" s="1">
        <v>23492</v>
      </c>
      <c r="M1515" s="5">
        <f ca="1">DATEDIF(Feedback[[#This Row],[Date of Birth]],TODAY(),"Y")</f>
        <v>61</v>
      </c>
      <c r="N1515" t="s">
        <v>31</v>
      </c>
      <c r="O1515" t="s">
        <v>1992</v>
      </c>
      <c r="P1515">
        <v>5</v>
      </c>
      <c r="Q1515">
        <v>9</v>
      </c>
      <c r="R1515" t="s">
        <v>28</v>
      </c>
      <c r="S1515" t="s">
        <v>25</v>
      </c>
      <c r="T1515" t="s">
        <v>24</v>
      </c>
      <c r="U1515" t="s">
        <v>26</v>
      </c>
      <c r="V1515" t="s">
        <v>26</v>
      </c>
      <c r="W1515" t="s">
        <v>26</v>
      </c>
      <c r="X1515" t="s">
        <v>26</v>
      </c>
      <c r="Y1515" t="s">
        <v>26</v>
      </c>
      <c r="Z1515" s="6">
        <f>VLOOKUP(Feedback[[#This Row],[Staff attitude]],Rating_Range[],2,0)</f>
        <v>5</v>
      </c>
      <c r="AA1515" s="6">
        <f>VLOOKUP(Feedback[[#This Row],[Check-in Process]],Rating_Range[],2,0)</f>
        <v>4</v>
      </c>
      <c r="AB1515" s="6">
        <f>VLOOKUP(Feedback[[#This Row],[Room service]],Rating_Range[],2,0)</f>
        <v>3</v>
      </c>
      <c r="AC1515" s="6">
        <f>VLOOKUP(Feedback[[#This Row],[Room cleanliness]],Rating_Range[],2,0)</f>
        <v>1</v>
      </c>
      <c r="AD1515" s="6">
        <f>VLOOKUP(Feedback[[#This Row],[Food quality]],Rating_Range[],2,0)</f>
        <v>1</v>
      </c>
      <c r="AE1515" s="6">
        <f>VLOOKUP(Feedback[[#This Row],[Variety of food]],Rating_Range[],2,0)</f>
        <v>1</v>
      </c>
      <c r="AF1515" s="6">
        <f>VLOOKUP(Feedback[[#This Row],[Broadband &amp; TV]],Rating_Range[],2,0)</f>
        <v>1</v>
      </c>
      <c r="AG1515" s="6">
        <f>VLOOKUP(Feedback[[#This Row],[Gym]],Rating_Range[],2,0)</f>
        <v>1</v>
      </c>
      <c r="AH1515" s="6">
        <f>AVERAGE(Feedback[[#This Row],[S.A]:[Gymm]])</f>
        <v>2.125</v>
      </c>
      <c r="AI1515" s="6">
        <f>AVERAGE(Feedback[[#This Row],[S.A]:[C-I-P]])</f>
        <v>4.5</v>
      </c>
      <c r="AJ1515" s="6">
        <f>AVERAGE(Feedback[[#This Row],[RM_S]:[RM_C]])</f>
        <v>2</v>
      </c>
      <c r="AK1515" s="6">
        <f>AVERAGE(Feedback[[#This Row],[F_Q]:[Var_Food]])</f>
        <v>1</v>
      </c>
      <c r="AL1515" s="6">
        <f>AVERAGE(Feedback[[#This Row],[B &amp; TV]:[Gymm]])</f>
        <v>1</v>
      </c>
    </row>
    <row r="1516" spans="1:38" x14ac:dyDescent="0.3">
      <c r="A1516">
        <v>1515</v>
      </c>
      <c r="B1516" s="1">
        <v>44678</v>
      </c>
      <c r="C1516" s="1">
        <v>44702</v>
      </c>
      <c r="D1516" s="5">
        <f>INT(YEAR(Feedback[[#This Row],[Checkin Date]]))</f>
        <v>2022</v>
      </c>
      <c r="E1516" s="5" t="s">
        <v>2008</v>
      </c>
      <c r="F1516" s="5" t="str">
        <f>TEXT(Feedback[[#This Row],[Checkin Date]],"dddd")</f>
        <v>Wednesday</v>
      </c>
      <c r="G1516" s="5" t="str">
        <f>IF(OR(Feedback[[#This Row],[Checkin Day]]="Monday",Feedback[[#This Row],[Checkin Day]]="Tuesday",Feedback[[#This Row],[Checkin Day]]="Wednesday",Feedback[[#This Row],[Checkin Day]]="Thursday"),"Weekdays","Weekends")</f>
        <v>Weekdays</v>
      </c>
      <c r="H1516">
        <v>24</v>
      </c>
      <c r="I15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16" t="s">
        <v>1546</v>
      </c>
      <c r="K1516" t="s">
        <v>21</v>
      </c>
      <c r="L1516" s="1">
        <v>23043</v>
      </c>
      <c r="M1516" s="5">
        <f ca="1">DATEDIF(Feedback[[#This Row],[Date of Birth]],TODAY(),"Y")</f>
        <v>62</v>
      </c>
      <c r="N1516" t="s">
        <v>22</v>
      </c>
      <c r="O1516" t="s">
        <v>1992</v>
      </c>
      <c r="P1516">
        <v>5</v>
      </c>
      <c r="Q1516">
        <v>8</v>
      </c>
      <c r="R1516" t="s">
        <v>25</v>
      </c>
      <c r="S1516" t="s">
        <v>27</v>
      </c>
      <c r="T1516" t="s">
        <v>24</v>
      </c>
      <c r="U1516" t="s">
        <v>27</v>
      </c>
      <c r="V1516" t="s">
        <v>26</v>
      </c>
      <c r="W1516" t="s">
        <v>24</v>
      </c>
      <c r="X1516" t="s">
        <v>26</v>
      </c>
      <c r="Y1516" t="s">
        <v>27</v>
      </c>
      <c r="Z1516" s="6">
        <f>VLOOKUP(Feedback[[#This Row],[Staff attitude]],Rating_Range[],2,0)</f>
        <v>4</v>
      </c>
      <c r="AA1516" s="6">
        <f>VLOOKUP(Feedback[[#This Row],[Check-in Process]],Rating_Range[],2,0)</f>
        <v>2</v>
      </c>
      <c r="AB1516" s="6">
        <f>VLOOKUP(Feedback[[#This Row],[Room service]],Rating_Range[],2,0)</f>
        <v>3</v>
      </c>
      <c r="AC1516" s="6">
        <f>VLOOKUP(Feedback[[#This Row],[Room cleanliness]],Rating_Range[],2,0)</f>
        <v>2</v>
      </c>
      <c r="AD1516" s="6">
        <f>VLOOKUP(Feedback[[#This Row],[Food quality]],Rating_Range[],2,0)</f>
        <v>1</v>
      </c>
      <c r="AE1516" s="6">
        <f>VLOOKUP(Feedback[[#This Row],[Variety of food]],Rating_Range[],2,0)</f>
        <v>3</v>
      </c>
      <c r="AF1516" s="6">
        <f>VLOOKUP(Feedback[[#This Row],[Broadband &amp; TV]],Rating_Range[],2,0)</f>
        <v>1</v>
      </c>
      <c r="AG1516" s="6">
        <f>VLOOKUP(Feedback[[#This Row],[Gym]],Rating_Range[],2,0)</f>
        <v>2</v>
      </c>
      <c r="AH1516" s="6">
        <f>AVERAGE(Feedback[[#This Row],[S.A]:[Gymm]])</f>
        <v>2.25</v>
      </c>
      <c r="AI1516" s="6">
        <f>AVERAGE(Feedback[[#This Row],[S.A]:[C-I-P]])</f>
        <v>3</v>
      </c>
      <c r="AJ1516" s="6">
        <f>AVERAGE(Feedback[[#This Row],[RM_S]:[RM_C]])</f>
        <v>2.5</v>
      </c>
      <c r="AK1516" s="6">
        <f>AVERAGE(Feedback[[#This Row],[F_Q]:[Var_Food]])</f>
        <v>2</v>
      </c>
      <c r="AL1516" s="6">
        <f>AVERAGE(Feedback[[#This Row],[B &amp; TV]:[Gymm]])</f>
        <v>1.5</v>
      </c>
    </row>
    <row r="1517" spans="1:38" x14ac:dyDescent="0.3">
      <c r="A1517">
        <v>1516</v>
      </c>
      <c r="B1517" s="1">
        <v>44012</v>
      </c>
      <c r="C1517" s="1">
        <v>44027</v>
      </c>
      <c r="D1517" s="5">
        <f>INT(YEAR(Feedback[[#This Row],[Checkin Date]]))</f>
        <v>2020</v>
      </c>
      <c r="E1517" s="5" t="s">
        <v>2009</v>
      </c>
      <c r="F1517" s="5" t="str">
        <f>TEXT(Feedback[[#This Row],[Checkin Date]],"dddd")</f>
        <v>Tuesday</v>
      </c>
      <c r="G1517" s="5" t="str">
        <f>IF(OR(Feedback[[#This Row],[Checkin Day]]="Monday",Feedback[[#This Row],[Checkin Day]]="Tuesday",Feedback[[#This Row],[Checkin Day]]="Wednesday",Feedback[[#This Row],[Checkin Day]]="Thursday"),"Weekdays","Weekends")</f>
        <v>Weekdays</v>
      </c>
      <c r="H1517">
        <v>15</v>
      </c>
      <c r="I15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17" t="s">
        <v>1547</v>
      </c>
      <c r="K1517" t="s">
        <v>21</v>
      </c>
      <c r="L1517" s="1">
        <v>33931</v>
      </c>
      <c r="M1517" s="5">
        <f ca="1">DATEDIF(Feedback[[#This Row],[Date of Birth]],TODAY(),"Y")</f>
        <v>32</v>
      </c>
      <c r="N1517" t="s">
        <v>22</v>
      </c>
      <c r="O1517" t="s">
        <v>23</v>
      </c>
      <c r="P1517">
        <v>3</v>
      </c>
      <c r="Q1517">
        <v>3</v>
      </c>
      <c r="R1517" t="s">
        <v>24</v>
      </c>
      <c r="S1517" t="s">
        <v>25</v>
      </c>
      <c r="T1517" t="s">
        <v>25</v>
      </c>
      <c r="U1517" t="s">
        <v>28</v>
      </c>
      <c r="V1517" t="s">
        <v>26</v>
      </c>
      <c r="W1517" t="s">
        <v>25</v>
      </c>
      <c r="X1517" t="s">
        <v>26</v>
      </c>
      <c r="Y1517" t="s">
        <v>28</v>
      </c>
      <c r="Z1517" s="6">
        <f>VLOOKUP(Feedback[[#This Row],[Staff attitude]],Rating_Range[],2,0)</f>
        <v>3</v>
      </c>
      <c r="AA1517" s="6">
        <f>VLOOKUP(Feedback[[#This Row],[Check-in Process]],Rating_Range[],2,0)</f>
        <v>4</v>
      </c>
      <c r="AB1517" s="6">
        <f>VLOOKUP(Feedback[[#This Row],[Room service]],Rating_Range[],2,0)</f>
        <v>4</v>
      </c>
      <c r="AC1517" s="6">
        <f>VLOOKUP(Feedback[[#This Row],[Room cleanliness]],Rating_Range[],2,0)</f>
        <v>5</v>
      </c>
      <c r="AD1517" s="6">
        <f>VLOOKUP(Feedback[[#This Row],[Food quality]],Rating_Range[],2,0)</f>
        <v>1</v>
      </c>
      <c r="AE1517" s="6">
        <f>VLOOKUP(Feedback[[#This Row],[Variety of food]],Rating_Range[],2,0)</f>
        <v>4</v>
      </c>
      <c r="AF1517" s="6">
        <f>VLOOKUP(Feedback[[#This Row],[Broadband &amp; TV]],Rating_Range[],2,0)</f>
        <v>1</v>
      </c>
      <c r="AG1517" s="6">
        <f>VLOOKUP(Feedback[[#This Row],[Gym]],Rating_Range[],2,0)</f>
        <v>5</v>
      </c>
      <c r="AH1517" s="6">
        <f>AVERAGE(Feedback[[#This Row],[S.A]:[Gymm]])</f>
        <v>3.375</v>
      </c>
      <c r="AI1517" s="6">
        <f>AVERAGE(Feedback[[#This Row],[S.A]:[C-I-P]])</f>
        <v>3.5</v>
      </c>
      <c r="AJ1517" s="6">
        <f>AVERAGE(Feedback[[#This Row],[RM_S]:[RM_C]])</f>
        <v>4.5</v>
      </c>
      <c r="AK1517" s="6">
        <f>AVERAGE(Feedback[[#This Row],[F_Q]:[Var_Food]])</f>
        <v>2.5</v>
      </c>
      <c r="AL1517" s="6">
        <f>AVERAGE(Feedback[[#This Row],[B &amp; TV]:[Gymm]])</f>
        <v>3</v>
      </c>
    </row>
    <row r="1518" spans="1:38" x14ac:dyDescent="0.3">
      <c r="A1518">
        <v>1517</v>
      </c>
      <c r="B1518" s="1">
        <v>44678</v>
      </c>
      <c r="C1518" s="1">
        <v>44685</v>
      </c>
      <c r="D1518" s="5">
        <f>INT(YEAR(Feedback[[#This Row],[Checkin Date]]))</f>
        <v>2022</v>
      </c>
      <c r="E1518" s="5" t="s">
        <v>2008</v>
      </c>
      <c r="F1518" s="5" t="str">
        <f>TEXT(Feedback[[#This Row],[Checkin Date]],"dddd")</f>
        <v>Wednesday</v>
      </c>
      <c r="G1518" s="5" t="str">
        <f>IF(OR(Feedback[[#This Row],[Checkin Day]]="Monday",Feedback[[#This Row],[Checkin Day]]="Tuesday",Feedback[[#This Row],[Checkin Day]]="Wednesday",Feedback[[#This Row],[Checkin Day]]="Thursday"),"Weekdays","Weekends")</f>
        <v>Weekdays</v>
      </c>
      <c r="H1518">
        <v>7</v>
      </c>
      <c r="I15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18" t="s">
        <v>1548</v>
      </c>
      <c r="K1518" t="s">
        <v>21</v>
      </c>
      <c r="L1518" s="1">
        <v>27365</v>
      </c>
      <c r="M1518" s="5">
        <f ca="1">DATEDIF(Feedback[[#This Row],[Date of Birth]],TODAY(),"Y")</f>
        <v>50</v>
      </c>
      <c r="N1518" t="s">
        <v>31</v>
      </c>
      <c r="O1518" t="s">
        <v>1992</v>
      </c>
      <c r="P1518">
        <v>5</v>
      </c>
      <c r="Q1518">
        <v>4</v>
      </c>
      <c r="R1518" t="s">
        <v>25</v>
      </c>
      <c r="S1518" t="s">
        <v>24</v>
      </c>
      <c r="T1518" t="s">
        <v>27</v>
      </c>
      <c r="U1518" t="s">
        <v>27</v>
      </c>
      <c r="V1518" t="s">
        <v>27</v>
      </c>
      <c r="W1518" t="s">
        <v>27</v>
      </c>
      <c r="X1518" t="s">
        <v>26</v>
      </c>
      <c r="Y1518" t="s">
        <v>27</v>
      </c>
      <c r="Z1518" s="6">
        <f>VLOOKUP(Feedback[[#This Row],[Staff attitude]],Rating_Range[],2,0)</f>
        <v>4</v>
      </c>
      <c r="AA1518" s="6">
        <f>VLOOKUP(Feedback[[#This Row],[Check-in Process]],Rating_Range[],2,0)</f>
        <v>3</v>
      </c>
      <c r="AB1518" s="6">
        <f>VLOOKUP(Feedback[[#This Row],[Room service]],Rating_Range[],2,0)</f>
        <v>2</v>
      </c>
      <c r="AC1518" s="6">
        <f>VLOOKUP(Feedback[[#This Row],[Room cleanliness]],Rating_Range[],2,0)</f>
        <v>2</v>
      </c>
      <c r="AD1518" s="6">
        <f>VLOOKUP(Feedback[[#This Row],[Food quality]],Rating_Range[],2,0)</f>
        <v>2</v>
      </c>
      <c r="AE1518" s="6">
        <f>VLOOKUP(Feedback[[#This Row],[Variety of food]],Rating_Range[],2,0)</f>
        <v>2</v>
      </c>
      <c r="AF1518" s="6">
        <f>VLOOKUP(Feedback[[#This Row],[Broadband &amp; TV]],Rating_Range[],2,0)</f>
        <v>1</v>
      </c>
      <c r="AG1518" s="6">
        <f>VLOOKUP(Feedback[[#This Row],[Gym]],Rating_Range[],2,0)</f>
        <v>2</v>
      </c>
      <c r="AH1518" s="6">
        <f>AVERAGE(Feedback[[#This Row],[S.A]:[Gymm]])</f>
        <v>2.25</v>
      </c>
      <c r="AI1518" s="6">
        <f>AVERAGE(Feedback[[#This Row],[S.A]:[C-I-P]])</f>
        <v>3.5</v>
      </c>
      <c r="AJ1518" s="6">
        <f>AVERAGE(Feedback[[#This Row],[RM_S]:[RM_C]])</f>
        <v>2</v>
      </c>
      <c r="AK1518" s="6">
        <f>AVERAGE(Feedback[[#This Row],[F_Q]:[Var_Food]])</f>
        <v>2</v>
      </c>
      <c r="AL1518" s="6">
        <f>AVERAGE(Feedback[[#This Row],[B &amp; TV]:[Gymm]])</f>
        <v>1.5</v>
      </c>
    </row>
    <row r="1519" spans="1:38" x14ac:dyDescent="0.3">
      <c r="A1519">
        <v>1518</v>
      </c>
      <c r="B1519" s="1">
        <v>44339</v>
      </c>
      <c r="C1519" s="1">
        <v>44346</v>
      </c>
      <c r="D1519" s="5">
        <f>INT(YEAR(Feedback[[#This Row],[Checkin Date]]))</f>
        <v>2021</v>
      </c>
      <c r="E1519" s="5" t="s">
        <v>2011</v>
      </c>
      <c r="F1519" s="5" t="str">
        <f>TEXT(Feedback[[#This Row],[Checkin Date]],"dddd")</f>
        <v>Sunday</v>
      </c>
      <c r="G1519" s="5" t="str">
        <f>IF(OR(Feedback[[#This Row],[Checkin Day]]="Monday",Feedback[[#This Row],[Checkin Day]]="Tuesday",Feedback[[#This Row],[Checkin Day]]="Wednesday",Feedback[[#This Row],[Checkin Day]]="Thursday"),"Weekdays","Weekends")</f>
        <v>Weekends</v>
      </c>
      <c r="H1519">
        <v>7</v>
      </c>
      <c r="I15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19" t="s">
        <v>1549</v>
      </c>
      <c r="K1519" t="s">
        <v>37</v>
      </c>
      <c r="L1519" s="1">
        <v>35994</v>
      </c>
      <c r="M1519" s="5">
        <f ca="1">DATEDIF(Feedback[[#This Row],[Date of Birth]],TODAY(),"Y")</f>
        <v>26</v>
      </c>
      <c r="N1519" t="s">
        <v>22</v>
      </c>
      <c r="O1519" t="s">
        <v>23</v>
      </c>
      <c r="P1519">
        <v>1</v>
      </c>
      <c r="Q1519">
        <v>8</v>
      </c>
      <c r="R1519" t="s">
        <v>25</v>
      </c>
      <c r="S1519" t="s">
        <v>25</v>
      </c>
      <c r="T1519" t="s">
        <v>28</v>
      </c>
      <c r="U1519" t="s">
        <v>27</v>
      </c>
      <c r="V1519" t="s">
        <v>26</v>
      </c>
      <c r="W1519" t="s">
        <v>27</v>
      </c>
      <c r="X1519" t="s">
        <v>28</v>
      </c>
      <c r="Y1519" t="s">
        <v>26</v>
      </c>
      <c r="Z1519" s="6">
        <f>VLOOKUP(Feedback[[#This Row],[Staff attitude]],Rating_Range[],2,0)</f>
        <v>4</v>
      </c>
      <c r="AA1519" s="6">
        <f>VLOOKUP(Feedback[[#This Row],[Check-in Process]],Rating_Range[],2,0)</f>
        <v>4</v>
      </c>
      <c r="AB1519" s="6">
        <f>VLOOKUP(Feedback[[#This Row],[Room service]],Rating_Range[],2,0)</f>
        <v>5</v>
      </c>
      <c r="AC1519" s="6">
        <f>VLOOKUP(Feedback[[#This Row],[Room cleanliness]],Rating_Range[],2,0)</f>
        <v>2</v>
      </c>
      <c r="AD1519" s="6">
        <f>VLOOKUP(Feedback[[#This Row],[Food quality]],Rating_Range[],2,0)</f>
        <v>1</v>
      </c>
      <c r="AE1519" s="6">
        <f>VLOOKUP(Feedback[[#This Row],[Variety of food]],Rating_Range[],2,0)</f>
        <v>2</v>
      </c>
      <c r="AF1519" s="6">
        <f>VLOOKUP(Feedback[[#This Row],[Broadband &amp; TV]],Rating_Range[],2,0)</f>
        <v>5</v>
      </c>
      <c r="AG1519" s="6">
        <f>VLOOKUP(Feedback[[#This Row],[Gym]],Rating_Range[],2,0)</f>
        <v>1</v>
      </c>
      <c r="AH1519" s="6">
        <f>AVERAGE(Feedback[[#This Row],[S.A]:[Gymm]])</f>
        <v>3</v>
      </c>
      <c r="AI1519" s="6">
        <f>AVERAGE(Feedback[[#This Row],[S.A]:[C-I-P]])</f>
        <v>4</v>
      </c>
      <c r="AJ1519" s="6">
        <f>AVERAGE(Feedback[[#This Row],[RM_S]:[RM_C]])</f>
        <v>3.5</v>
      </c>
      <c r="AK1519" s="6">
        <f>AVERAGE(Feedback[[#This Row],[F_Q]:[Var_Food]])</f>
        <v>1.5</v>
      </c>
      <c r="AL1519" s="6">
        <f>AVERAGE(Feedback[[#This Row],[B &amp; TV]:[Gymm]])</f>
        <v>3</v>
      </c>
    </row>
    <row r="1520" spans="1:38" x14ac:dyDescent="0.3">
      <c r="A1520">
        <v>1519</v>
      </c>
      <c r="B1520" s="1">
        <v>44793</v>
      </c>
      <c r="C1520" s="1">
        <v>44811</v>
      </c>
      <c r="D1520" s="5">
        <f>INT(YEAR(Feedback[[#This Row],[Checkin Date]]))</f>
        <v>2022</v>
      </c>
      <c r="E1520" s="5" t="s">
        <v>2012</v>
      </c>
      <c r="F1520" s="5" t="str">
        <f>TEXT(Feedback[[#This Row],[Checkin Date]],"dddd")</f>
        <v>Saturday</v>
      </c>
      <c r="G1520" s="5" t="str">
        <f>IF(OR(Feedback[[#This Row],[Checkin Day]]="Monday",Feedback[[#This Row],[Checkin Day]]="Tuesday",Feedback[[#This Row],[Checkin Day]]="Wednesday",Feedback[[#This Row],[Checkin Day]]="Thursday"),"Weekdays","Weekends")</f>
        <v>Weekends</v>
      </c>
      <c r="H1520">
        <v>18</v>
      </c>
      <c r="I15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20" t="s">
        <v>1550</v>
      </c>
      <c r="K1520" t="s">
        <v>21</v>
      </c>
      <c r="L1520" s="1">
        <v>27932</v>
      </c>
      <c r="M1520" s="5">
        <f ca="1">DATEDIF(Feedback[[#This Row],[Date of Birth]],TODAY(),"Y")</f>
        <v>49</v>
      </c>
      <c r="N1520" t="s">
        <v>53</v>
      </c>
      <c r="O1520" t="s">
        <v>1992</v>
      </c>
      <c r="P1520">
        <v>5</v>
      </c>
      <c r="Q1520">
        <v>7</v>
      </c>
      <c r="R1520" t="s">
        <v>25</v>
      </c>
      <c r="S1520" t="s">
        <v>27</v>
      </c>
      <c r="T1520" t="s">
        <v>24</v>
      </c>
      <c r="U1520" t="s">
        <v>27</v>
      </c>
      <c r="V1520" t="s">
        <v>24</v>
      </c>
      <c r="W1520" t="s">
        <v>27</v>
      </c>
      <c r="X1520" t="s">
        <v>26</v>
      </c>
      <c r="Y1520" t="s">
        <v>27</v>
      </c>
      <c r="Z1520" s="6">
        <f>VLOOKUP(Feedback[[#This Row],[Staff attitude]],Rating_Range[],2,0)</f>
        <v>4</v>
      </c>
      <c r="AA1520" s="6">
        <f>VLOOKUP(Feedback[[#This Row],[Check-in Process]],Rating_Range[],2,0)</f>
        <v>2</v>
      </c>
      <c r="AB1520" s="6">
        <f>VLOOKUP(Feedback[[#This Row],[Room service]],Rating_Range[],2,0)</f>
        <v>3</v>
      </c>
      <c r="AC1520" s="6">
        <f>VLOOKUP(Feedback[[#This Row],[Room cleanliness]],Rating_Range[],2,0)</f>
        <v>2</v>
      </c>
      <c r="AD1520" s="6">
        <f>VLOOKUP(Feedback[[#This Row],[Food quality]],Rating_Range[],2,0)</f>
        <v>3</v>
      </c>
      <c r="AE1520" s="6">
        <f>VLOOKUP(Feedback[[#This Row],[Variety of food]],Rating_Range[],2,0)</f>
        <v>2</v>
      </c>
      <c r="AF1520" s="6">
        <f>VLOOKUP(Feedback[[#This Row],[Broadband &amp; TV]],Rating_Range[],2,0)</f>
        <v>1</v>
      </c>
      <c r="AG1520" s="6">
        <f>VLOOKUP(Feedback[[#This Row],[Gym]],Rating_Range[],2,0)</f>
        <v>2</v>
      </c>
      <c r="AH1520" s="6">
        <f>AVERAGE(Feedback[[#This Row],[S.A]:[Gymm]])</f>
        <v>2.375</v>
      </c>
      <c r="AI1520" s="6">
        <f>AVERAGE(Feedback[[#This Row],[S.A]:[C-I-P]])</f>
        <v>3</v>
      </c>
      <c r="AJ1520" s="6">
        <f>AVERAGE(Feedback[[#This Row],[RM_S]:[RM_C]])</f>
        <v>2.5</v>
      </c>
      <c r="AK1520" s="6">
        <f>AVERAGE(Feedback[[#This Row],[F_Q]:[Var_Food]])</f>
        <v>2.5</v>
      </c>
      <c r="AL1520" s="6">
        <f>AVERAGE(Feedback[[#This Row],[B &amp; TV]:[Gymm]])</f>
        <v>1.5</v>
      </c>
    </row>
    <row r="1521" spans="1:38" x14ac:dyDescent="0.3">
      <c r="A1521">
        <v>1520</v>
      </c>
      <c r="B1521" s="1">
        <v>44723</v>
      </c>
      <c r="C1521" s="1">
        <v>44745</v>
      </c>
      <c r="D1521" s="5">
        <f>INT(YEAR(Feedback[[#This Row],[Checkin Date]]))</f>
        <v>2022</v>
      </c>
      <c r="E1521" s="5" t="s">
        <v>2009</v>
      </c>
      <c r="F1521" s="5" t="str">
        <f>TEXT(Feedback[[#This Row],[Checkin Date]],"dddd")</f>
        <v>Saturday</v>
      </c>
      <c r="G1521" s="5" t="str">
        <f>IF(OR(Feedback[[#This Row],[Checkin Day]]="Monday",Feedback[[#This Row],[Checkin Day]]="Tuesday",Feedback[[#This Row],[Checkin Day]]="Wednesday",Feedback[[#This Row],[Checkin Day]]="Thursday"),"Weekdays","Weekends")</f>
        <v>Weekends</v>
      </c>
      <c r="H1521">
        <v>22</v>
      </c>
      <c r="I15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21" t="s">
        <v>1551</v>
      </c>
      <c r="K1521" t="s">
        <v>21</v>
      </c>
      <c r="L1521" s="1">
        <v>23661</v>
      </c>
      <c r="M1521" s="5">
        <f ca="1">DATEDIF(Feedback[[#This Row],[Date of Birth]],TODAY(),"Y")</f>
        <v>60</v>
      </c>
      <c r="N1521" t="s">
        <v>35</v>
      </c>
      <c r="O1521" t="s">
        <v>1995</v>
      </c>
      <c r="P1521">
        <v>2</v>
      </c>
      <c r="Q1521">
        <v>9</v>
      </c>
      <c r="R1521" t="s">
        <v>25</v>
      </c>
      <c r="S1521" t="s">
        <v>25</v>
      </c>
      <c r="T1521" t="s">
        <v>28</v>
      </c>
      <c r="U1521" t="s">
        <v>28</v>
      </c>
      <c r="V1521" t="s">
        <v>24</v>
      </c>
      <c r="W1521" t="s">
        <v>26</v>
      </c>
      <c r="X1521" t="s">
        <v>26</v>
      </c>
      <c r="Y1521" t="s">
        <v>26</v>
      </c>
      <c r="Z1521" s="6">
        <f>VLOOKUP(Feedback[[#This Row],[Staff attitude]],Rating_Range[],2,0)</f>
        <v>4</v>
      </c>
      <c r="AA1521" s="6">
        <f>VLOOKUP(Feedback[[#This Row],[Check-in Process]],Rating_Range[],2,0)</f>
        <v>4</v>
      </c>
      <c r="AB1521" s="6">
        <f>VLOOKUP(Feedback[[#This Row],[Room service]],Rating_Range[],2,0)</f>
        <v>5</v>
      </c>
      <c r="AC1521" s="6">
        <f>VLOOKUP(Feedback[[#This Row],[Room cleanliness]],Rating_Range[],2,0)</f>
        <v>5</v>
      </c>
      <c r="AD1521" s="6">
        <f>VLOOKUP(Feedback[[#This Row],[Food quality]],Rating_Range[],2,0)</f>
        <v>3</v>
      </c>
      <c r="AE1521" s="6">
        <f>VLOOKUP(Feedback[[#This Row],[Variety of food]],Rating_Range[],2,0)</f>
        <v>1</v>
      </c>
      <c r="AF1521" s="6">
        <f>VLOOKUP(Feedback[[#This Row],[Broadband &amp; TV]],Rating_Range[],2,0)</f>
        <v>1</v>
      </c>
      <c r="AG1521" s="6">
        <f>VLOOKUP(Feedback[[#This Row],[Gym]],Rating_Range[],2,0)</f>
        <v>1</v>
      </c>
      <c r="AH1521" s="6">
        <f>AVERAGE(Feedback[[#This Row],[S.A]:[Gymm]])</f>
        <v>3</v>
      </c>
      <c r="AI1521" s="6">
        <f>AVERAGE(Feedback[[#This Row],[S.A]:[C-I-P]])</f>
        <v>4</v>
      </c>
      <c r="AJ1521" s="6">
        <f>AVERAGE(Feedback[[#This Row],[RM_S]:[RM_C]])</f>
        <v>5</v>
      </c>
      <c r="AK1521" s="6">
        <f>AVERAGE(Feedback[[#This Row],[F_Q]:[Var_Food]])</f>
        <v>2</v>
      </c>
      <c r="AL1521" s="6">
        <f>AVERAGE(Feedback[[#This Row],[B &amp; TV]:[Gymm]])</f>
        <v>1</v>
      </c>
    </row>
    <row r="1522" spans="1:38" x14ac:dyDescent="0.3">
      <c r="A1522">
        <v>1521</v>
      </c>
      <c r="B1522" s="1">
        <v>44281</v>
      </c>
      <c r="C1522" s="1">
        <v>44298</v>
      </c>
      <c r="D1522" s="5">
        <f>INT(YEAR(Feedback[[#This Row],[Checkin Date]]))</f>
        <v>2021</v>
      </c>
      <c r="E1522" s="5" t="s">
        <v>2017</v>
      </c>
      <c r="F1522" s="5" t="str">
        <f>TEXT(Feedback[[#This Row],[Checkin Date]],"dddd")</f>
        <v>Friday</v>
      </c>
      <c r="G1522" s="5" t="str">
        <f>IF(OR(Feedback[[#This Row],[Checkin Day]]="Monday",Feedback[[#This Row],[Checkin Day]]="Tuesday",Feedback[[#This Row],[Checkin Day]]="Wednesday",Feedback[[#This Row],[Checkin Day]]="Thursday"),"Weekdays","Weekends")</f>
        <v>Weekends</v>
      </c>
      <c r="H1522">
        <v>17</v>
      </c>
      <c r="I15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22" t="s">
        <v>1552</v>
      </c>
      <c r="K1522" t="s">
        <v>21</v>
      </c>
      <c r="L1522" s="1">
        <v>36573</v>
      </c>
      <c r="M1522" s="5">
        <f ca="1">DATEDIF(Feedback[[#This Row],[Date of Birth]],TODAY(),"Y")</f>
        <v>25</v>
      </c>
      <c r="N1522" t="s">
        <v>22</v>
      </c>
      <c r="O1522" t="s">
        <v>23</v>
      </c>
      <c r="P1522">
        <v>3</v>
      </c>
      <c r="Q1522">
        <v>6</v>
      </c>
      <c r="R1522" t="s">
        <v>25</v>
      </c>
      <c r="S1522" t="s">
        <v>28</v>
      </c>
      <c r="T1522" t="s">
        <v>25</v>
      </c>
      <c r="U1522" t="s">
        <v>24</v>
      </c>
      <c r="V1522" t="s">
        <v>24</v>
      </c>
      <c r="W1522" t="s">
        <v>26</v>
      </c>
      <c r="X1522" t="s">
        <v>24</v>
      </c>
      <c r="Y1522" t="s">
        <v>25</v>
      </c>
      <c r="Z1522" s="6">
        <f>VLOOKUP(Feedback[[#This Row],[Staff attitude]],Rating_Range[],2,0)</f>
        <v>4</v>
      </c>
      <c r="AA1522" s="6">
        <f>VLOOKUP(Feedback[[#This Row],[Check-in Process]],Rating_Range[],2,0)</f>
        <v>5</v>
      </c>
      <c r="AB1522" s="6">
        <f>VLOOKUP(Feedback[[#This Row],[Room service]],Rating_Range[],2,0)</f>
        <v>4</v>
      </c>
      <c r="AC1522" s="6">
        <f>VLOOKUP(Feedback[[#This Row],[Room cleanliness]],Rating_Range[],2,0)</f>
        <v>3</v>
      </c>
      <c r="AD1522" s="6">
        <f>VLOOKUP(Feedback[[#This Row],[Food quality]],Rating_Range[],2,0)</f>
        <v>3</v>
      </c>
      <c r="AE1522" s="6">
        <f>VLOOKUP(Feedback[[#This Row],[Variety of food]],Rating_Range[],2,0)</f>
        <v>1</v>
      </c>
      <c r="AF1522" s="6">
        <f>VLOOKUP(Feedback[[#This Row],[Broadband &amp; TV]],Rating_Range[],2,0)</f>
        <v>3</v>
      </c>
      <c r="AG1522" s="6">
        <f>VLOOKUP(Feedback[[#This Row],[Gym]],Rating_Range[],2,0)</f>
        <v>4</v>
      </c>
      <c r="AH1522" s="6">
        <f>AVERAGE(Feedback[[#This Row],[S.A]:[Gymm]])</f>
        <v>3.375</v>
      </c>
      <c r="AI1522" s="6">
        <f>AVERAGE(Feedback[[#This Row],[S.A]:[C-I-P]])</f>
        <v>4.5</v>
      </c>
      <c r="AJ1522" s="6">
        <f>AVERAGE(Feedback[[#This Row],[RM_S]:[RM_C]])</f>
        <v>3.5</v>
      </c>
      <c r="AK1522" s="6">
        <f>AVERAGE(Feedback[[#This Row],[F_Q]:[Var_Food]])</f>
        <v>2</v>
      </c>
      <c r="AL1522" s="6">
        <f>AVERAGE(Feedback[[#This Row],[B &amp; TV]:[Gymm]])</f>
        <v>3.5</v>
      </c>
    </row>
    <row r="1523" spans="1:38" x14ac:dyDescent="0.3">
      <c r="A1523">
        <v>1522</v>
      </c>
      <c r="B1523" s="1">
        <v>44224</v>
      </c>
      <c r="C1523" s="1">
        <v>44227</v>
      </c>
      <c r="D1523" s="5">
        <f>INT(YEAR(Feedback[[#This Row],[Checkin Date]]))</f>
        <v>2021</v>
      </c>
      <c r="E1523" s="5" t="s">
        <v>2014</v>
      </c>
      <c r="F1523" s="5" t="str">
        <f>TEXT(Feedback[[#This Row],[Checkin Date]],"dddd")</f>
        <v>Thursday</v>
      </c>
      <c r="G1523" s="5" t="str">
        <f>IF(OR(Feedback[[#This Row],[Checkin Day]]="Monday",Feedback[[#This Row],[Checkin Day]]="Tuesday",Feedback[[#This Row],[Checkin Day]]="Wednesday",Feedback[[#This Row],[Checkin Day]]="Thursday"),"Weekdays","Weekends")</f>
        <v>Weekdays</v>
      </c>
      <c r="H1523">
        <v>3</v>
      </c>
      <c r="I15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523" t="s">
        <v>1553</v>
      </c>
      <c r="K1523" t="s">
        <v>37</v>
      </c>
      <c r="L1523" s="1">
        <v>19543</v>
      </c>
      <c r="M1523" s="5">
        <f ca="1">DATEDIF(Feedback[[#This Row],[Date of Birth]],TODAY(),"Y")</f>
        <v>71</v>
      </c>
      <c r="N1523" t="s">
        <v>35</v>
      </c>
      <c r="O1523" t="s">
        <v>1994</v>
      </c>
      <c r="P1523">
        <v>1</v>
      </c>
      <c r="Q1523">
        <v>6</v>
      </c>
      <c r="R1523" t="s">
        <v>24</v>
      </c>
      <c r="S1523" t="s">
        <v>24</v>
      </c>
      <c r="T1523" t="s">
        <v>26</v>
      </c>
      <c r="U1523" t="s">
        <v>26</v>
      </c>
      <c r="V1523" t="s">
        <v>28</v>
      </c>
      <c r="W1523" t="s">
        <v>24</v>
      </c>
      <c r="X1523" t="s">
        <v>26</v>
      </c>
      <c r="Y1523" t="s">
        <v>28</v>
      </c>
      <c r="Z1523" s="6">
        <f>VLOOKUP(Feedback[[#This Row],[Staff attitude]],Rating_Range[],2,0)</f>
        <v>3</v>
      </c>
      <c r="AA1523" s="6">
        <f>VLOOKUP(Feedback[[#This Row],[Check-in Process]],Rating_Range[],2,0)</f>
        <v>3</v>
      </c>
      <c r="AB1523" s="6">
        <f>VLOOKUP(Feedback[[#This Row],[Room service]],Rating_Range[],2,0)</f>
        <v>1</v>
      </c>
      <c r="AC1523" s="6">
        <f>VLOOKUP(Feedback[[#This Row],[Room cleanliness]],Rating_Range[],2,0)</f>
        <v>1</v>
      </c>
      <c r="AD1523" s="6">
        <f>VLOOKUP(Feedback[[#This Row],[Food quality]],Rating_Range[],2,0)</f>
        <v>5</v>
      </c>
      <c r="AE1523" s="6">
        <f>VLOOKUP(Feedback[[#This Row],[Variety of food]],Rating_Range[],2,0)</f>
        <v>3</v>
      </c>
      <c r="AF1523" s="6">
        <f>VLOOKUP(Feedback[[#This Row],[Broadband &amp; TV]],Rating_Range[],2,0)</f>
        <v>1</v>
      </c>
      <c r="AG1523" s="6">
        <f>VLOOKUP(Feedback[[#This Row],[Gym]],Rating_Range[],2,0)</f>
        <v>5</v>
      </c>
      <c r="AH1523" s="6">
        <f>AVERAGE(Feedback[[#This Row],[S.A]:[Gymm]])</f>
        <v>2.75</v>
      </c>
      <c r="AI1523" s="6">
        <f>AVERAGE(Feedback[[#This Row],[S.A]:[C-I-P]])</f>
        <v>3</v>
      </c>
      <c r="AJ1523" s="6">
        <f>AVERAGE(Feedback[[#This Row],[RM_S]:[RM_C]])</f>
        <v>1</v>
      </c>
      <c r="AK1523" s="6">
        <f>AVERAGE(Feedback[[#This Row],[F_Q]:[Var_Food]])</f>
        <v>4</v>
      </c>
      <c r="AL1523" s="6">
        <f>AVERAGE(Feedback[[#This Row],[B &amp; TV]:[Gymm]])</f>
        <v>3</v>
      </c>
    </row>
    <row r="1524" spans="1:38" x14ac:dyDescent="0.3">
      <c r="A1524">
        <v>1523</v>
      </c>
      <c r="B1524" s="1">
        <v>43921</v>
      </c>
      <c r="C1524" s="1">
        <v>43922</v>
      </c>
      <c r="D1524" s="5">
        <f>INT(YEAR(Feedback[[#This Row],[Checkin Date]]))</f>
        <v>2020</v>
      </c>
      <c r="E1524" s="5" t="s">
        <v>2017</v>
      </c>
      <c r="F1524" s="5" t="str">
        <f>TEXT(Feedback[[#This Row],[Checkin Date]],"dddd")</f>
        <v>Tuesday</v>
      </c>
      <c r="G1524" s="5" t="str">
        <f>IF(OR(Feedback[[#This Row],[Checkin Day]]="Monday",Feedback[[#This Row],[Checkin Day]]="Tuesday",Feedback[[#This Row],[Checkin Day]]="Wednesday",Feedback[[#This Row],[Checkin Day]]="Thursday"),"Weekdays","Weekends")</f>
        <v>Weekdays</v>
      </c>
      <c r="H1524">
        <v>1</v>
      </c>
      <c r="I15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524" t="s">
        <v>1554</v>
      </c>
      <c r="K1524" t="s">
        <v>21</v>
      </c>
      <c r="L1524" s="1">
        <v>19547</v>
      </c>
      <c r="M1524" s="5">
        <f ca="1">DATEDIF(Feedback[[#This Row],[Date of Birth]],TODAY(),"Y")</f>
        <v>71</v>
      </c>
      <c r="N1524" t="s">
        <v>53</v>
      </c>
      <c r="O1524" t="s">
        <v>1991</v>
      </c>
      <c r="P1524">
        <v>3</v>
      </c>
      <c r="Q1524">
        <v>9</v>
      </c>
      <c r="R1524" t="s">
        <v>27</v>
      </c>
      <c r="S1524" t="s">
        <v>27</v>
      </c>
      <c r="T1524" t="s">
        <v>24</v>
      </c>
      <c r="U1524" t="s">
        <v>28</v>
      </c>
      <c r="V1524" t="s">
        <v>25</v>
      </c>
      <c r="W1524" t="s">
        <v>26</v>
      </c>
      <c r="X1524" t="s">
        <v>28</v>
      </c>
      <c r="Y1524" t="s">
        <v>26</v>
      </c>
      <c r="Z1524" s="6">
        <f>VLOOKUP(Feedback[[#This Row],[Staff attitude]],Rating_Range[],2,0)</f>
        <v>2</v>
      </c>
      <c r="AA1524" s="6">
        <f>VLOOKUP(Feedback[[#This Row],[Check-in Process]],Rating_Range[],2,0)</f>
        <v>2</v>
      </c>
      <c r="AB1524" s="6">
        <f>VLOOKUP(Feedback[[#This Row],[Room service]],Rating_Range[],2,0)</f>
        <v>3</v>
      </c>
      <c r="AC1524" s="6">
        <f>VLOOKUP(Feedback[[#This Row],[Room cleanliness]],Rating_Range[],2,0)</f>
        <v>5</v>
      </c>
      <c r="AD1524" s="6">
        <f>VLOOKUP(Feedback[[#This Row],[Food quality]],Rating_Range[],2,0)</f>
        <v>4</v>
      </c>
      <c r="AE1524" s="6">
        <f>VLOOKUP(Feedback[[#This Row],[Variety of food]],Rating_Range[],2,0)</f>
        <v>1</v>
      </c>
      <c r="AF1524" s="6">
        <f>VLOOKUP(Feedback[[#This Row],[Broadband &amp; TV]],Rating_Range[],2,0)</f>
        <v>5</v>
      </c>
      <c r="AG1524" s="6">
        <f>VLOOKUP(Feedback[[#This Row],[Gym]],Rating_Range[],2,0)</f>
        <v>1</v>
      </c>
      <c r="AH1524" s="6">
        <f>AVERAGE(Feedback[[#This Row],[S.A]:[Gymm]])</f>
        <v>2.875</v>
      </c>
      <c r="AI1524" s="6">
        <f>AVERAGE(Feedback[[#This Row],[S.A]:[C-I-P]])</f>
        <v>2</v>
      </c>
      <c r="AJ1524" s="6">
        <f>AVERAGE(Feedback[[#This Row],[RM_S]:[RM_C]])</f>
        <v>4</v>
      </c>
      <c r="AK1524" s="6">
        <f>AVERAGE(Feedback[[#This Row],[F_Q]:[Var_Food]])</f>
        <v>2.5</v>
      </c>
      <c r="AL1524" s="6">
        <f>AVERAGE(Feedback[[#This Row],[B &amp; TV]:[Gymm]])</f>
        <v>3</v>
      </c>
    </row>
    <row r="1525" spans="1:38" x14ac:dyDescent="0.3">
      <c r="A1525">
        <v>1524</v>
      </c>
      <c r="B1525" s="1">
        <v>44849</v>
      </c>
      <c r="C1525" s="1">
        <v>44870</v>
      </c>
      <c r="D1525" s="5">
        <f>INT(YEAR(Feedback[[#This Row],[Checkin Date]]))</f>
        <v>2022</v>
      </c>
      <c r="E1525" s="5" t="s">
        <v>2013</v>
      </c>
      <c r="F1525" s="5" t="str">
        <f>TEXT(Feedback[[#This Row],[Checkin Date]],"dddd")</f>
        <v>Saturday</v>
      </c>
      <c r="G1525" s="5" t="str">
        <f>IF(OR(Feedback[[#This Row],[Checkin Day]]="Monday",Feedback[[#This Row],[Checkin Day]]="Tuesday",Feedback[[#This Row],[Checkin Day]]="Wednesday",Feedback[[#This Row],[Checkin Day]]="Thursday"),"Weekdays","Weekends")</f>
        <v>Weekends</v>
      </c>
      <c r="H1525">
        <v>21</v>
      </c>
      <c r="I15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25" t="s">
        <v>1555</v>
      </c>
      <c r="K1525" t="s">
        <v>21</v>
      </c>
      <c r="L1525" s="1">
        <v>35617</v>
      </c>
      <c r="M1525" s="5">
        <f ca="1">DATEDIF(Feedback[[#This Row],[Date of Birth]],TODAY(),"Y")</f>
        <v>27</v>
      </c>
      <c r="N1525" t="s">
        <v>22</v>
      </c>
      <c r="O1525" t="s">
        <v>23</v>
      </c>
      <c r="P1525">
        <v>2</v>
      </c>
      <c r="Q1525">
        <v>10</v>
      </c>
      <c r="R1525" t="s">
        <v>25</v>
      </c>
      <c r="S1525" t="s">
        <v>28</v>
      </c>
      <c r="T1525" t="s">
        <v>26</v>
      </c>
      <c r="U1525" t="s">
        <v>27</v>
      </c>
      <c r="V1525" t="s">
        <v>28</v>
      </c>
      <c r="W1525" t="s">
        <v>24</v>
      </c>
      <c r="X1525" t="s">
        <v>28</v>
      </c>
      <c r="Y1525" t="s">
        <v>28</v>
      </c>
      <c r="Z1525" s="6">
        <f>VLOOKUP(Feedback[[#This Row],[Staff attitude]],Rating_Range[],2,0)</f>
        <v>4</v>
      </c>
      <c r="AA1525" s="6">
        <f>VLOOKUP(Feedback[[#This Row],[Check-in Process]],Rating_Range[],2,0)</f>
        <v>5</v>
      </c>
      <c r="AB1525" s="6">
        <f>VLOOKUP(Feedback[[#This Row],[Room service]],Rating_Range[],2,0)</f>
        <v>1</v>
      </c>
      <c r="AC1525" s="6">
        <f>VLOOKUP(Feedback[[#This Row],[Room cleanliness]],Rating_Range[],2,0)</f>
        <v>2</v>
      </c>
      <c r="AD1525" s="6">
        <f>VLOOKUP(Feedback[[#This Row],[Food quality]],Rating_Range[],2,0)</f>
        <v>5</v>
      </c>
      <c r="AE1525" s="6">
        <f>VLOOKUP(Feedback[[#This Row],[Variety of food]],Rating_Range[],2,0)</f>
        <v>3</v>
      </c>
      <c r="AF1525" s="6">
        <f>VLOOKUP(Feedback[[#This Row],[Broadband &amp; TV]],Rating_Range[],2,0)</f>
        <v>5</v>
      </c>
      <c r="AG1525" s="6">
        <f>VLOOKUP(Feedback[[#This Row],[Gym]],Rating_Range[],2,0)</f>
        <v>5</v>
      </c>
      <c r="AH1525" s="6">
        <f>AVERAGE(Feedback[[#This Row],[S.A]:[Gymm]])</f>
        <v>3.75</v>
      </c>
      <c r="AI1525" s="6">
        <f>AVERAGE(Feedback[[#This Row],[S.A]:[C-I-P]])</f>
        <v>4.5</v>
      </c>
      <c r="AJ1525" s="6">
        <f>AVERAGE(Feedback[[#This Row],[RM_S]:[RM_C]])</f>
        <v>1.5</v>
      </c>
      <c r="AK1525" s="6">
        <f>AVERAGE(Feedback[[#This Row],[F_Q]:[Var_Food]])</f>
        <v>4</v>
      </c>
      <c r="AL1525" s="6">
        <f>AVERAGE(Feedback[[#This Row],[B &amp; TV]:[Gymm]])</f>
        <v>5</v>
      </c>
    </row>
    <row r="1526" spans="1:38" x14ac:dyDescent="0.3">
      <c r="A1526">
        <v>1525</v>
      </c>
      <c r="B1526" s="1">
        <v>44334</v>
      </c>
      <c r="C1526" s="1">
        <v>44364</v>
      </c>
      <c r="D1526" s="5">
        <f>INT(YEAR(Feedback[[#This Row],[Checkin Date]]))</f>
        <v>2021</v>
      </c>
      <c r="E1526" s="5" t="s">
        <v>2011</v>
      </c>
      <c r="F1526" s="5" t="str">
        <f>TEXT(Feedback[[#This Row],[Checkin Date]],"dddd")</f>
        <v>Tuesday</v>
      </c>
      <c r="G1526" s="5" t="str">
        <f>IF(OR(Feedback[[#This Row],[Checkin Day]]="Monday",Feedback[[#This Row],[Checkin Day]]="Tuesday",Feedback[[#This Row],[Checkin Day]]="Wednesday",Feedback[[#This Row],[Checkin Day]]="Thursday"),"Weekdays","Weekends")</f>
        <v>Weekdays</v>
      </c>
      <c r="H1526">
        <v>30</v>
      </c>
      <c r="I15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26" t="s">
        <v>1556</v>
      </c>
      <c r="K1526" t="s">
        <v>21</v>
      </c>
      <c r="L1526" s="1">
        <v>27342</v>
      </c>
      <c r="M1526" s="5">
        <f ca="1">DATEDIF(Feedback[[#This Row],[Date of Birth]],TODAY(),"Y")</f>
        <v>50</v>
      </c>
      <c r="N1526" t="s">
        <v>22</v>
      </c>
      <c r="O1526" t="s">
        <v>23</v>
      </c>
      <c r="P1526">
        <v>4</v>
      </c>
      <c r="Q1526">
        <v>4</v>
      </c>
      <c r="R1526" t="s">
        <v>25</v>
      </c>
      <c r="S1526" t="s">
        <v>28</v>
      </c>
      <c r="T1526" t="s">
        <v>26</v>
      </c>
      <c r="U1526" t="s">
        <v>26</v>
      </c>
      <c r="V1526" t="s">
        <v>24</v>
      </c>
      <c r="W1526" t="s">
        <v>26</v>
      </c>
      <c r="X1526" t="s">
        <v>27</v>
      </c>
      <c r="Y1526" t="s">
        <v>28</v>
      </c>
      <c r="Z1526" s="6">
        <f>VLOOKUP(Feedback[[#This Row],[Staff attitude]],Rating_Range[],2,0)</f>
        <v>4</v>
      </c>
      <c r="AA1526" s="6">
        <f>VLOOKUP(Feedback[[#This Row],[Check-in Process]],Rating_Range[],2,0)</f>
        <v>5</v>
      </c>
      <c r="AB1526" s="6">
        <f>VLOOKUP(Feedback[[#This Row],[Room service]],Rating_Range[],2,0)</f>
        <v>1</v>
      </c>
      <c r="AC1526" s="6">
        <f>VLOOKUP(Feedback[[#This Row],[Room cleanliness]],Rating_Range[],2,0)</f>
        <v>1</v>
      </c>
      <c r="AD1526" s="6">
        <f>VLOOKUP(Feedback[[#This Row],[Food quality]],Rating_Range[],2,0)</f>
        <v>3</v>
      </c>
      <c r="AE1526" s="6">
        <f>VLOOKUP(Feedback[[#This Row],[Variety of food]],Rating_Range[],2,0)</f>
        <v>1</v>
      </c>
      <c r="AF1526" s="6">
        <f>VLOOKUP(Feedback[[#This Row],[Broadband &amp; TV]],Rating_Range[],2,0)</f>
        <v>2</v>
      </c>
      <c r="AG1526" s="6">
        <f>VLOOKUP(Feedback[[#This Row],[Gym]],Rating_Range[],2,0)</f>
        <v>5</v>
      </c>
      <c r="AH1526" s="6">
        <f>AVERAGE(Feedback[[#This Row],[S.A]:[Gymm]])</f>
        <v>2.75</v>
      </c>
      <c r="AI1526" s="6">
        <f>AVERAGE(Feedback[[#This Row],[S.A]:[C-I-P]])</f>
        <v>4.5</v>
      </c>
      <c r="AJ1526" s="6">
        <f>AVERAGE(Feedback[[#This Row],[RM_S]:[RM_C]])</f>
        <v>1</v>
      </c>
      <c r="AK1526" s="6">
        <f>AVERAGE(Feedback[[#This Row],[F_Q]:[Var_Food]])</f>
        <v>2</v>
      </c>
      <c r="AL1526" s="6">
        <f>AVERAGE(Feedback[[#This Row],[B &amp; TV]:[Gymm]])</f>
        <v>3.5</v>
      </c>
    </row>
    <row r="1527" spans="1:38" x14ac:dyDescent="0.3">
      <c r="A1527">
        <v>1526</v>
      </c>
      <c r="B1527" s="1">
        <v>44901</v>
      </c>
      <c r="C1527" s="1">
        <v>44908</v>
      </c>
      <c r="D1527" s="5">
        <f>INT(YEAR(Feedback[[#This Row],[Checkin Date]]))</f>
        <v>2022</v>
      </c>
      <c r="E1527" s="5" t="s">
        <v>2010</v>
      </c>
      <c r="F1527" s="5" t="str">
        <f>TEXT(Feedback[[#This Row],[Checkin Date]],"dddd")</f>
        <v>Tuesday</v>
      </c>
      <c r="G1527" s="5" t="str">
        <f>IF(OR(Feedback[[#This Row],[Checkin Day]]="Monday",Feedback[[#This Row],[Checkin Day]]="Tuesday",Feedback[[#This Row],[Checkin Day]]="Wednesday",Feedback[[#This Row],[Checkin Day]]="Thursday"),"Weekdays","Weekends")</f>
        <v>Weekdays</v>
      </c>
      <c r="H1527">
        <v>7</v>
      </c>
      <c r="I15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27" t="s">
        <v>1557</v>
      </c>
      <c r="K1527" t="s">
        <v>21</v>
      </c>
      <c r="L1527" s="1">
        <v>20449</v>
      </c>
      <c r="M1527" s="5">
        <f ca="1">DATEDIF(Feedback[[#This Row],[Date of Birth]],TODAY(),"Y")</f>
        <v>69</v>
      </c>
      <c r="N1527" t="s">
        <v>31</v>
      </c>
      <c r="O1527" t="s">
        <v>1991</v>
      </c>
      <c r="P1527">
        <v>4</v>
      </c>
      <c r="Q1527">
        <v>8</v>
      </c>
      <c r="R1527" t="s">
        <v>28</v>
      </c>
      <c r="S1527" t="s">
        <v>28</v>
      </c>
      <c r="T1527" t="s">
        <v>24</v>
      </c>
      <c r="U1527" t="s">
        <v>25</v>
      </c>
      <c r="V1527" t="s">
        <v>26</v>
      </c>
      <c r="W1527" t="s">
        <v>26</v>
      </c>
      <c r="X1527" t="s">
        <v>27</v>
      </c>
      <c r="Y1527" t="s">
        <v>28</v>
      </c>
      <c r="Z1527" s="6">
        <f>VLOOKUP(Feedback[[#This Row],[Staff attitude]],Rating_Range[],2,0)</f>
        <v>5</v>
      </c>
      <c r="AA1527" s="6">
        <f>VLOOKUP(Feedback[[#This Row],[Check-in Process]],Rating_Range[],2,0)</f>
        <v>5</v>
      </c>
      <c r="AB1527" s="6">
        <f>VLOOKUP(Feedback[[#This Row],[Room service]],Rating_Range[],2,0)</f>
        <v>3</v>
      </c>
      <c r="AC1527" s="6">
        <f>VLOOKUP(Feedback[[#This Row],[Room cleanliness]],Rating_Range[],2,0)</f>
        <v>4</v>
      </c>
      <c r="AD1527" s="6">
        <f>VLOOKUP(Feedback[[#This Row],[Food quality]],Rating_Range[],2,0)</f>
        <v>1</v>
      </c>
      <c r="AE1527" s="6">
        <f>VLOOKUP(Feedback[[#This Row],[Variety of food]],Rating_Range[],2,0)</f>
        <v>1</v>
      </c>
      <c r="AF1527" s="6">
        <f>VLOOKUP(Feedback[[#This Row],[Broadband &amp; TV]],Rating_Range[],2,0)</f>
        <v>2</v>
      </c>
      <c r="AG1527" s="6">
        <f>VLOOKUP(Feedback[[#This Row],[Gym]],Rating_Range[],2,0)</f>
        <v>5</v>
      </c>
      <c r="AH1527" s="6">
        <f>AVERAGE(Feedback[[#This Row],[S.A]:[Gymm]])</f>
        <v>3.25</v>
      </c>
      <c r="AI1527" s="6">
        <f>AVERAGE(Feedback[[#This Row],[S.A]:[C-I-P]])</f>
        <v>5</v>
      </c>
      <c r="AJ1527" s="6">
        <f>AVERAGE(Feedback[[#This Row],[RM_S]:[RM_C]])</f>
        <v>3.5</v>
      </c>
      <c r="AK1527" s="6">
        <f>AVERAGE(Feedback[[#This Row],[F_Q]:[Var_Food]])</f>
        <v>1</v>
      </c>
      <c r="AL1527" s="6">
        <f>AVERAGE(Feedback[[#This Row],[B &amp; TV]:[Gymm]])</f>
        <v>3.5</v>
      </c>
    </row>
    <row r="1528" spans="1:38" x14ac:dyDescent="0.3">
      <c r="A1528">
        <v>1527</v>
      </c>
      <c r="B1528" s="1">
        <v>44813</v>
      </c>
      <c r="C1528" s="1">
        <v>44828</v>
      </c>
      <c r="D1528" s="5">
        <f>INT(YEAR(Feedback[[#This Row],[Checkin Date]]))</f>
        <v>2022</v>
      </c>
      <c r="E1528" s="5" t="s">
        <v>2019</v>
      </c>
      <c r="F1528" s="5" t="str">
        <f>TEXT(Feedback[[#This Row],[Checkin Date]],"dddd")</f>
        <v>Friday</v>
      </c>
      <c r="G1528" s="5" t="str">
        <f>IF(OR(Feedback[[#This Row],[Checkin Day]]="Monday",Feedback[[#This Row],[Checkin Day]]="Tuesday",Feedback[[#This Row],[Checkin Day]]="Wednesday",Feedback[[#This Row],[Checkin Day]]="Thursday"),"Weekdays","Weekends")</f>
        <v>Weekends</v>
      </c>
      <c r="H1528">
        <v>15</v>
      </c>
      <c r="I15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28" t="s">
        <v>1558</v>
      </c>
      <c r="K1528" t="s">
        <v>21</v>
      </c>
      <c r="L1528" s="1">
        <v>30490</v>
      </c>
      <c r="M1528" s="5">
        <f ca="1">DATEDIF(Feedback[[#This Row],[Date of Birth]],TODAY(),"Y")</f>
        <v>42</v>
      </c>
      <c r="N1528" t="s">
        <v>22</v>
      </c>
      <c r="O1528" t="s">
        <v>1993</v>
      </c>
      <c r="P1528">
        <v>5</v>
      </c>
      <c r="Q1528">
        <v>9</v>
      </c>
      <c r="R1528" t="s">
        <v>28</v>
      </c>
      <c r="S1528" t="s">
        <v>28</v>
      </c>
      <c r="T1528" t="s">
        <v>24</v>
      </c>
      <c r="U1528" t="s">
        <v>27</v>
      </c>
      <c r="V1528" t="s">
        <v>24</v>
      </c>
      <c r="W1528" t="s">
        <v>27</v>
      </c>
      <c r="X1528" t="s">
        <v>27</v>
      </c>
      <c r="Y1528" t="s">
        <v>24</v>
      </c>
      <c r="Z1528" s="6">
        <f>VLOOKUP(Feedback[[#This Row],[Staff attitude]],Rating_Range[],2,0)</f>
        <v>5</v>
      </c>
      <c r="AA1528" s="6">
        <f>VLOOKUP(Feedback[[#This Row],[Check-in Process]],Rating_Range[],2,0)</f>
        <v>5</v>
      </c>
      <c r="AB1528" s="6">
        <f>VLOOKUP(Feedback[[#This Row],[Room service]],Rating_Range[],2,0)</f>
        <v>3</v>
      </c>
      <c r="AC1528" s="6">
        <f>VLOOKUP(Feedback[[#This Row],[Room cleanliness]],Rating_Range[],2,0)</f>
        <v>2</v>
      </c>
      <c r="AD1528" s="6">
        <f>VLOOKUP(Feedback[[#This Row],[Food quality]],Rating_Range[],2,0)</f>
        <v>3</v>
      </c>
      <c r="AE1528" s="6">
        <f>VLOOKUP(Feedback[[#This Row],[Variety of food]],Rating_Range[],2,0)</f>
        <v>2</v>
      </c>
      <c r="AF1528" s="6">
        <f>VLOOKUP(Feedback[[#This Row],[Broadband &amp; TV]],Rating_Range[],2,0)</f>
        <v>2</v>
      </c>
      <c r="AG1528" s="6">
        <f>VLOOKUP(Feedback[[#This Row],[Gym]],Rating_Range[],2,0)</f>
        <v>3</v>
      </c>
      <c r="AH1528" s="6">
        <f>AVERAGE(Feedback[[#This Row],[S.A]:[Gymm]])</f>
        <v>3.125</v>
      </c>
      <c r="AI1528" s="6">
        <f>AVERAGE(Feedback[[#This Row],[S.A]:[C-I-P]])</f>
        <v>5</v>
      </c>
      <c r="AJ1528" s="6">
        <f>AVERAGE(Feedback[[#This Row],[RM_S]:[RM_C]])</f>
        <v>2.5</v>
      </c>
      <c r="AK1528" s="6">
        <f>AVERAGE(Feedback[[#This Row],[F_Q]:[Var_Food]])</f>
        <v>2.5</v>
      </c>
      <c r="AL1528" s="6">
        <f>AVERAGE(Feedback[[#This Row],[B &amp; TV]:[Gymm]])</f>
        <v>2.5</v>
      </c>
    </row>
    <row r="1529" spans="1:38" x14ac:dyDescent="0.3">
      <c r="A1529">
        <v>1528</v>
      </c>
      <c r="B1529" s="1">
        <v>44213</v>
      </c>
      <c r="C1529" s="1">
        <v>44242</v>
      </c>
      <c r="D1529" s="5">
        <f>INT(YEAR(Feedback[[#This Row],[Checkin Date]]))</f>
        <v>2021</v>
      </c>
      <c r="E1529" s="5" t="s">
        <v>2014</v>
      </c>
      <c r="F1529" s="5" t="str">
        <f>TEXT(Feedback[[#This Row],[Checkin Date]],"dddd")</f>
        <v>Sunday</v>
      </c>
      <c r="G1529" s="5" t="str">
        <f>IF(OR(Feedback[[#This Row],[Checkin Day]]="Monday",Feedback[[#This Row],[Checkin Day]]="Tuesday",Feedback[[#This Row],[Checkin Day]]="Wednesday",Feedback[[#This Row],[Checkin Day]]="Thursday"),"Weekdays","Weekends")</f>
        <v>Weekends</v>
      </c>
      <c r="H1529">
        <v>29</v>
      </c>
      <c r="I15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29" t="s">
        <v>1559</v>
      </c>
      <c r="K1529" t="s">
        <v>37</v>
      </c>
      <c r="L1529" s="1">
        <v>32266</v>
      </c>
      <c r="M1529" s="5">
        <f ca="1">DATEDIF(Feedback[[#This Row],[Date of Birth]],TODAY(),"Y")</f>
        <v>37</v>
      </c>
      <c r="N1529" t="s">
        <v>31</v>
      </c>
      <c r="O1529" t="s">
        <v>1993</v>
      </c>
      <c r="P1529">
        <v>2</v>
      </c>
      <c r="Q1529">
        <v>7</v>
      </c>
      <c r="R1529" t="s">
        <v>24</v>
      </c>
      <c r="S1529" t="s">
        <v>26</v>
      </c>
      <c r="T1529" t="s">
        <v>24</v>
      </c>
      <c r="U1529" t="s">
        <v>25</v>
      </c>
      <c r="V1529" t="s">
        <v>28</v>
      </c>
      <c r="W1529" t="s">
        <v>27</v>
      </c>
      <c r="X1529" t="s">
        <v>26</v>
      </c>
      <c r="Y1529" t="s">
        <v>26</v>
      </c>
      <c r="Z1529" s="6">
        <f>VLOOKUP(Feedback[[#This Row],[Staff attitude]],Rating_Range[],2,0)</f>
        <v>3</v>
      </c>
      <c r="AA1529" s="6">
        <f>VLOOKUP(Feedback[[#This Row],[Check-in Process]],Rating_Range[],2,0)</f>
        <v>1</v>
      </c>
      <c r="AB1529" s="6">
        <f>VLOOKUP(Feedback[[#This Row],[Room service]],Rating_Range[],2,0)</f>
        <v>3</v>
      </c>
      <c r="AC1529" s="6">
        <f>VLOOKUP(Feedback[[#This Row],[Room cleanliness]],Rating_Range[],2,0)</f>
        <v>4</v>
      </c>
      <c r="AD1529" s="6">
        <f>VLOOKUP(Feedback[[#This Row],[Food quality]],Rating_Range[],2,0)</f>
        <v>5</v>
      </c>
      <c r="AE1529" s="6">
        <f>VLOOKUP(Feedback[[#This Row],[Variety of food]],Rating_Range[],2,0)</f>
        <v>2</v>
      </c>
      <c r="AF1529" s="6">
        <f>VLOOKUP(Feedback[[#This Row],[Broadband &amp; TV]],Rating_Range[],2,0)</f>
        <v>1</v>
      </c>
      <c r="AG1529" s="6">
        <f>VLOOKUP(Feedback[[#This Row],[Gym]],Rating_Range[],2,0)</f>
        <v>1</v>
      </c>
      <c r="AH1529" s="6">
        <f>AVERAGE(Feedback[[#This Row],[S.A]:[Gymm]])</f>
        <v>2.5</v>
      </c>
      <c r="AI1529" s="6">
        <f>AVERAGE(Feedback[[#This Row],[S.A]:[C-I-P]])</f>
        <v>2</v>
      </c>
      <c r="AJ1529" s="6">
        <f>AVERAGE(Feedback[[#This Row],[RM_S]:[RM_C]])</f>
        <v>3.5</v>
      </c>
      <c r="AK1529" s="6">
        <f>AVERAGE(Feedback[[#This Row],[F_Q]:[Var_Food]])</f>
        <v>3.5</v>
      </c>
      <c r="AL1529" s="6">
        <f>AVERAGE(Feedback[[#This Row],[B &amp; TV]:[Gymm]])</f>
        <v>1</v>
      </c>
    </row>
    <row r="1530" spans="1:38" x14ac:dyDescent="0.3">
      <c r="A1530">
        <v>1529</v>
      </c>
      <c r="B1530" s="1">
        <v>44418</v>
      </c>
      <c r="C1530" s="1">
        <v>44437</v>
      </c>
      <c r="D1530" s="5">
        <f>INT(YEAR(Feedback[[#This Row],[Checkin Date]]))</f>
        <v>2021</v>
      </c>
      <c r="E1530" s="5" t="s">
        <v>2012</v>
      </c>
      <c r="F1530" s="5" t="str">
        <f>TEXT(Feedback[[#This Row],[Checkin Date]],"dddd")</f>
        <v>Tuesday</v>
      </c>
      <c r="G1530" s="5" t="str">
        <f>IF(OR(Feedback[[#This Row],[Checkin Day]]="Monday",Feedback[[#This Row],[Checkin Day]]="Tuesday",Feedback[[#This Row],[Checkin Day]]="Wednesday",Feedback[[#This Row],[Checkin Day]]="Thursday"),"Weekdays","Weekends")</f>
        <v>Weekdays</v>
      </c>
      <c r="H1530">
        <v>19</v>
      </c>
      <c r="I15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30" t="s">
        <v>1560</v>
      </c>
      <c r="K1530" t="s">
        <v>37</v>
      </c>
      <c r="L1530" s="1">
        <v>33928</v>
      </c>
      <c r="M1530" s="5">
        <f ca="1">DATEDIF(Feedback[[#This Row],[Date of Birth]],TODAY(),"Y")</f>
        <v>32</v>
      </c>
      <c r="N1530" t="s">
        <v>22</v>
      </c>
      <c r="O1530" t="s">
        <v>23</v>
      </c>
      <c r="P1530">
        <v>5</v>
      </c>
      <c r="Q1530">
        <v>8</v>
      </c>
      <c r="R1530" t="s">
        <v>28</v>
      </c>
      <c r="S1530" t="s">
        <v>25</v>
      </c>
      <c r="T1530" t="s">
        <v>24</v>
      </c>
      <c r="U1530" t="s">
        <v>28</v>
      </c>
      <c r="V1530" t="s">
        <v>24</v>
      </c>
      <c r="W1530" t="s">
        <v>26</v>
      </c>
      <c r="X1530" t="s">
        <v>25</v>
      </c>
      <c r="Y1530" t="s">
        <v>26</v>
      </c>
      <c r="Z1530" s="6">
        <f>VLOOKUP(Feedback[[#This Row],[Staff attitude]],Rating_Range[],2,0)</f>
        <v>5</v>
      </c>
      <c r="AA1530" s="6">
        <f>VLOOKUP(Feedback[[#This Row],[Check-in Process]],Rating_Range[],2,0)</f>
        <v>4</v>
      </c>
      <c r="AB1530" s="6">
        <f>VLOOKUP(Feedback[[#This Row],[Room service]],Rating_Range[],2,0)</f>
        <v>3</v>
      </c>
      <c r="AC1530" s="6">
        <f>VLOOKUP(Feedback[[#This Row],[Room cleanliness]],Rating_Range[],2,0)</f>
        <v>5</v>
      </c>
      <c r="AD1530" s="6">
        <f>VLOOKUP(Feedback[[#This Row],[Food quality]],Rating_Range[],2,0)</f>
        <v>3</v>
      </c>
      <c r="AE1530" s="6">
        <f>VLOOKUP(Feedback[[#This Row],[Variety of food]],Rating_Range[],2,0)</f>
        <v>1</v>
      </c>
      <c r="AF1530" s="6">
        <f>VLOOKUP(Feedback[[#This Row],[Broadband &amp; TV]],Rating_Range[],2,0)</f>
        <v>4</v>
      </c>
      <c r="AG1530" s="6">
        <f>VLOOKUP(Feedback[[#This Row],[Gym]],Rating_Range[],2,0)</f>
        <v>1</v>
      </c>
      <c r="AH1530" s="6">
        <f>AVERAGE(Feedback[[#This Row],[S.A]:[Gymm]])</f>
        <v>3.25</v>
      </c>
      <c r="AI1530" s="6">
        <f>AVERAGE(Feedback[[#This Row],[S.A]:[C-I-P]])</f>
        <v>4.5</v>
      </c>
      <c r="AJ1530" s="6">
        <f>AVERAGE(Feedback[[#This Row],[RM_S]:[RM_C]])</f>
        <v>4</v>
      </c>
      <c r="AK1530" s="6">
        <f>AVERAGE(Feedback[[#This Row],[F_Q]:[Var_Food]])</f>
        <v>2</v>
      </c>
      <c r="AL1530" s="6">
        <f>AVERAGE(Feedback[[#This Row],[B &amp; TV]:[Gymm]])</f>
        <v>2.5</v>
      </c>
    </row>
    <row r="1531" spans="1:38" x14ac:dyDescent="0.3">
      <c r="A1531">
        <v>1530</v>
      </c>
      <c r="B1531" s="1">
        <v>44235</v>
      </c>
      <c r="C1531" s="1">
        <v>44239</v>
      </c>
      <c r="D1531" s="5">
        <f>INT(YEAR(Feedback[[#This Row],[Checkin Date]]))</f>
        <v>2021</v>
      </c>
      <c r="E1531" s="5" t="s">
        <v>2018</v>
      </c>
      <c r="F1531" s="5" t="str">
        <f>TEXT(Feedback[[#This Row],[Checkin Date]],"dddd")</f>
        <v>Monday</v>
      </c>
      <c r="G1531" s="5" t="str">
        <f>IF(OR(Feedback[[#This Row],[Checkin Day]]="Monday",Feedback[[#This Row],[Checkin Day]]="Tuesday",Feedback[[#This Row],[Checkin Day]]="Wednesday",Feedback[[#This Row],[Checkin Day]]="Thursday"),"Weekdays","Weekends")</f>
        <v>Weekdays</v>
      </c>
      <c r="H1531">
        <v>4</v>
      </c>
      <c r="I15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531" t="s">
        <v>1561</v>
      </c>
      <c r="K1531" t="s">
        <v>21</v>
      </c>
      <c r="L1531" s="1">
        <v>34395</v>
      </c>
      <c r="M1531" s="5">
        <f ca="1">DATEDIF(Feedback[[#This Row],[Date of Birth]],TODAY(),"Y")</f>
        <v>31</v>
      </c>
      <c r="N1531" t="s">
        <v>22</v>
      </c>
      <c r="O1531" t="s">
        <v>23</v>
      </c>
      <c r="P1531">
        <v>3</v>
      </c>
      <c r="Q1531">
        <v>5</v>
      </c>
      <c r="R1531" t="s">
        <v>28</v>
      </c>
      <c r="S1531" t="s">
        <v>28</v>
      </c>
      <c r="T1531" t="s">
        <v>28</v>
      </c>
      <c r="U1531" t="s">
        <v>24</v>
      </c>
      <c r="V1531" t="s">
        <v>25</v>
      </c>
      <c r="W1531" t="s">
        <v>24</v>
      </c>
      <c r="X1531" t="s">
        <v>28</v>
      </c>
      <c r="Y1531" t="s">
        <v>24</v>
      </c>
      <c r="Z1531" s="6">
        <f>VLOOKUP(Feedback[[#This Row],[Staff attitude]],Rating_Range[],2,0)</f>
        <v>5</v>
      </c>
      <c r="AA1531" s="6">
        <f>VLOOKUP(Feedback[[#This Row],[Check-in Process]],Rating_Range[],2,0)</f>
        <v>5</v>
      </c>
      <c r="AB1531" s="6">
        <f>VLOOKUP(Feedback[[#This Row],[Room service]],Rating_Range[],2,0)</f>
        <v>5</v>
      </c>
      <c r="AC1531" s="6">
        <f>VLOOKUP(Feedback[[#This Row],[Room cleanliness]],Rating_Range[],2,0)</f>
        <v>3</v>
      </c>
      <c r="AD1531" s="6">
        <f>VLOOKUP(Feedback[[#This Row],[Food quality]],Rating_Range[],2,0)</f>
        <v>4</v>
      </c>
      <c r="AE1531" s="6">
        <f>VLOOKUP(Feedback[[#This Row],[Variety of food]],Rating_Range[],2,0)</f>
        <v>3</v>
      </c>
      <c r="AF1531" s="6">
        <f>VLOOKUP(Feedback[[#This Row],[Broadband &amp; TV]],Rating_Range[],2,0)</f>
        <v>5</v>
      </c>
      <c r="AG1531" s="6">
        <f>VLOOKUP(Feedback[[#This Row],[Gym]],Rating_Range[],2,0)</f>
        <v>3</v>
      </c>
      <c r="AH1531" s="6">
        <f>AVERAGE(Feedback[[#This Row],[S.A]:[Gymm]])</f>
        <v>4.125</v>
      </c>
      <c r="AI1531" s="6">
        <f>AVERAGE(Feedback[[#This Row],[S.A]:[C-I-P]])</f>
        <v>5</v>
      </c>
      <c r="AJ1531" s="6">
        <f>AVERAGE(Feedback[[#This Row],[RM_S]:[RM_C]])</f>
        <v>4</v>
      </c>
      <c r="AK1531" s="6">
        <f>AVERAGE(Feedback[[#This Row],[F_Q]:[Var_Food]])</f>
        <v>3.5</v>
      </c>
      <c r="AL1531" s="6">
        <f>AVERAGE(Feedback[[#This Row],[B &amp; TV]:[Gymm]])</f>
        <v>4</v>
      </c>
    </row>
    <row r="1532" spans="1:38" x14ac:dyDescent="0.3">
      <c r="A1532">
        <v>1531</v>
      </c>
      <c r="B1532" s="1">
        <v>44439</v>
      </c>
      <c r="C1532" s="1">
        <v>44443</v>
      </c>
      <c r="D1532" s="5">
        <f>INT(YEAR(Feedback[[#This Row],[Checkin Date]]))</f>
        <v>2021</v>
      </c>
      <c r="E1532" s="5" t="s">
        <v>2012</v>
      </c>
      <c r="F1532" s="5" t="str">
        <f>TEXT(Feedback[[#This Row],[Checkin Date]],"dddd")</f>
        <v>Tuesday</v>
      </c>
      <c r="G1532" s="5" t="str">
        <f>IF(OR(Feedback[[#This Row],[Checkin Day]]="Monday",Feedback[[#This Row],[Checkin Day]]="Tuesday",Feedback[[#This Row],[Checkin Day]]="Wednesday",Feedback[[#This Row],[Checkin Day]]="Thursday"),"Weekdays","Weekends")</f>
        <v>Weekdays</v>
      </c>
      <c r="H1532">
        <v>4</v>
      </c>
      <c r="I15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532" t="s">
        <v>1562</v>
      </c>
      <c r="K1532" t="s">
        <v>21</v>
      </c>
      <c r="L1532" s="1">
        <v>31758</v>
      </c>
      <c r="M1532" s="5">
        <f ca="1">DATEDIF(Feedback[[#This Row],[Date of Birth]],TODAY(),"Y")</f>
        <v>38</v>
      </c>
      <c r="N1532" t="s">
        <v>22</v>
      </c>
      <c r="O1532" t="s">
        <v>23</v>
      </c>
      <c r="P1532">
        <v>4</v>
      </c>
      <c r="Q1532">
        <v>9</v>
      </c>
      <c r="R1532" t="s">
        <v>25</v>
      </c>
      <c r="S1532" t="s">
        <v>28</v>
      </c>
      <c r="T1532" t="s">
        <v>25</v>
      </c>
      <c r="U1532" t="s">
        <v>24</v>
      </c>
      <c r="V1532" t="s">
        <v>26</v>
      </c>
      <c r="W1532" t="s">
        <v>26</v>
      </c>
      <c r="X1532" t="s">
        <v>28</v>
      </c>
      <c r="Y1532" t="s">
        <v>26</v>
      </c>
      <c r="Z1532" s="6">
        <f>VLOOKUP(Feedback[[#This Row],[Staff attitude]],Rating_Range[],2,0)</f>
        <v>4</v>
      </c>
      <c r="AA1532" s="6">
        <f>VLOOKUP(Feedback[[#This Row],[Check-in Process]],Rating_Range[],2,0)</f>
        <v>5</v>
      </c>
      <c r="AB1532" s="6">
        <f>VLOOKUP(Feedback[[#This Row],[Room service]],Rating_Range[],2,0)</f>
        <v>4</v>
      </c>
      <c r="AC1532" s="6">
        <f>VLOOKUP(Feedback[[#This Row],[Room cleanliness]],Rating_Range[],2,0)</f>
        <v>3</v>
      </c>
      <c r="AD1532" s="6">
        <f>VLOOKUP(Feedback[[#This Row],[Food quality]],Rating_Range[],2,0)</f>
        <v>1</v>
      </c>
      <c r="AE1532" s="6">
        <f>VLOOKUP(Feedback[[#This Row],[Variety of food]],Rating_Range[],2,0)</f>
        <v>1</v>
      </c>
      <c r="AF1532" s="6">
        <f>VLOOKUP(Feedback[[#This Row],[Broadband &amp; TV]],Rating_Range[],2,0)</f>
        <v>5</v>
      </c>
      <c r="AG1532" s="6">
        <f>VLOOKUP(Feedback[[#This Row],[Gym]],Rating_Range[],2,0)</f>
        <v>1</v>
      </c>
      <c r="AH1532" s="6">
        <f>AVERAGE(Feedback[[#This Row],[S.A]:[Gymm]])</f>
        <v>3</v>
      </c>
      <c r="AI1532" s="6">
        <f>AVERAGE(Feedback[[#This Row],[S.A]:[C-I-P]])</f>
        <v>4.5</v>
      </c>
      <c r="AJ1532" s="6">
        <f>AVERAGE(Feedback[[#This Row],[RM_S]:[RM_C]])</f>
        <v>3.5</v>
      </c>
      <c r="AK1532" s="6">
        <f>AVERAGE(Feedback[[#This Row],[F_Q]:[Var_Food]])</f>
        <v>1</v>
      </c>
      <c r="AL1532" s="6">
        <f>AVERAGE(Feedback[[#This Row],[B &amp; TV]:[Gymm]])</f>
        <v>3</v>
      </c>
    </row>
    <row r="1533" spans="1:38" x14ac:dyDescent="0.3">
      <c r="A1533">
        <v>1532</v>
      </c>
      <c r="B1533" s="1">
        <v>44270</v>
      </c>
      <c r="C1533" s="1">
        <v>44294</v>
      </c>
      <c r="D1533" s="5">
        <f>INT(YEAR(Feedback[[#This Row],[Checkin Date]]))</f>
        <v>2021</v>
      </c>
      <c r="E1533" s="5" t="s">
        <v>2017</v>
      </c>
      <c r="F1533" s="5" t="str">
        <f>TEXT(Feedback[[#This Row],[Checkin Date]],"dddd")</f>
        <v>Monday</v>
      </c>
      <c r="G1533" s="5" t="str">
        <f>IF(OR(Feedback[[#This Row],[Checkin Day]]="Monday",Feedback[[#This Row],[Checkin Day]]="Tuesday",Feedback[[#This Row],[Checkin Day]]="Wednesday",Feedback[[#This Row],[Checkin Day]]="Thursday"),"Weekdays","Weekends")</f>
        <v>Weekdays</v>
      </c>
      <c r="H1533">
        <v>24</v>
      </c>
      <c r="I15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33" t="s">
        <v>1563</v>
      </c>
      <c r="K1533" t="s">
        <v>21</v>
      </c>
      <c r="L1533" s="1">
        <v>28816</v>
      </c>
      <c r="M1533" s="5">
        <f ca="1">DATEDIF(Feedback[[#This Row],[Date of Birth]],TODAY(),"Y")</f>
        <v>46</v>
      </c>
      <c r="N1533" t="s">
        <v>31</v>
      </c>
      <c r="O1533" t="s">
        <v>1992</v>
      </c>
      <c r="P1533">
        <v>2</v>
      </c>
      <c r="Q1533">
        <v>9</v>
      </c>
      <c r="R1533" t="s">
        <v>24</v>
      </c>
      <c r="S1533" t="s">
        <v>28</v>
      </c>
      <c r="T1533" t="s">
        <v>28</v>
      </c>
      <c r="U1533" t="s">
        <v>27</v>
      </c>
      <c r="V1533" t="s">
        <v>27</v>
      </c>
      <c r="W1533" t="s">
        <v>26</v>
      </c>
      <c r="X1533" t="s">
        <v>28</v>
      </c>
      <c r="Y1533" t="s">
        <v>27</v>
      </c>
      <c r="Z1533" s="6">
        <f>VLOOKUP(Feedback[[#This Row],[Staff attitude]],Rating_Range[],2,0)</f>
        <v>3</v>
      </c>
      <c r="AA1533" s="6">
        <f>VLOOKUP(Feedback[[#This Row],[Check-in Process]],Rating_Range[],2,0)</f>
        <v>5</v>
      </c>
      <c r="AB1533" s="6">
        <f>VLOOKUP(Feedback[[#This Row],[Room service]],Rating_Range[],2,0)</f>
        <v>5</v>
      </c>
      <c r="AC1533" s="6">
        <f>VLOOKUP(Feedback[[#This Row],[Room cleanliness]],Rating_Range[],2,0)</f>
        <v>2</v>
      </c>
      <c r="AD1533" s="6">
        <f>VLOOKUP(Feedback[[#This Row],[Food quality]],Rating_Range[],2,0)</f>
        <v>2</v>
      </c>
      <c r="AE1533" s="6">
        <f>VLOOKUP(Feedback[[#This Row],[Variety of food]],Rating_Range[],2,0)</f>
        <v>1</v>
      </c>
      <c r="AF1533" s="6">
        <f>VLOOKUP(Feedback[[#This Row],[Broadband &amp; TV]],Rating_Range[],2,0)</f>
        <v>5</v>
      </c>
      <c r="AG1533" s="6">
        <f>VLOOKUP(Feedback[[#This Row],[Gym]],Rating_Range[],2,0)</f>
        <v>2</v>
      </c>
      <c r="AH1533" s="6">
        <f>AVERAGE(Feedback[[#This Row],[S.A]:[Gymm]])</f>
        <v>3.125</v>
      </c>
      <c r="AI1533" s="6">
        <f>AVERAGE(Feedback[[#This Row],[S.A]:[C-I-P]])</f>
        <v>4</v>
      </c>
      <c r="AJ1533" s="6">
        <f>AVERAGE(Feedback[[#This Row],[RM_S]:[RM_C]])</f>
        <v>3.5</v>
      </c>
      <c r="AK1533" s="6">
        <f>AVERAGE(Feedback[[#This Row],[F_Q]:[Var_Food]])</f>
        <v>1.5</v>
      </c>
      <c r="AL1533" s="6">
        <f>AVERAGE(Feedback[[#This Row],[B &amp; TV]:[Gymm]])</f>
        <v>3.5</v>
      </c>
    </row>
    <row r="1534" spans="1:38" x14ac:dyDescent="0.3">
      <c r="A1534">
        <v>1533</v>
      </c>
      <c r="B1534" s="1">
        <v>44093</v>
      </c>
      <c r="C1534" s="1">
        <v>44116</v>
      </c>
      <c r="D1534" s="5">
        <f>INT(YEAR(Feedback[[#This Row],[Checkin Date]]))</f>
        <v>2020</v>
      </c>
      <c r="E1534" s="5" t="s">
        <v>2019</v>
      </c>
      <c r="F1534" s="5" t="str">
        <f>TEXT(Feedback[[#This Row],[Checkin Date]],"dddd")</f>
        <v>Saturday</v>
      </c>
      <c r="G1534" s="5" t="str">
        <f>IF(OR(Feedback[[#This Row],[Checkin Day]]="Monday",Feedback[[#This Row],[Checkin Day]]="Tuesday",Feedback[[#This Row],[Checkin Day]]="Wednesday",Feedback[[#This Row],[Checkin Day]]="Thursday"),"Weekdays","Weekends")</f>
        <v>Weekends</v>
      </c>
      <c r="H1534">
        <v>23</v>
      </c>
      <c r="I15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34" t="s">
        <v>1564</v>
      </c>
      <c r="K1534" t="s">
        <v>37</v>
      </c>
      <c r="L1534" s="1">
        <v>22996</v>
      </c>
      <c r="M1534" s="5">
        <f ca="1">DATEDIF(Feedback[[#This Row],[Date of Birth]],TODAY(),"Y")</f>
        <v>62</v>
      </c>
      <c r="N1534" t="s">
        <v>22</v>
      </c>
      <c r="O1534" t="s">
        <v>23</v>
      </c>
      <c r="P1534">
        <v>5</v>
      </c>
      <c r="Q1534">
        <v>10</v>
      </c>
      <c r="R1534" t="s">
        <v>25</v>
      </c>
      <c r="S1534" t="s">
        <v>25</v>
      </c>
      <c r="T1534" t="s">
        <v>28</v>
      </c>
      <c r="U1534" t="s">
        <v>25</v>
      </c>
      <c r="V1534" t="s">
        <v>25</v>
      </c>
      <c r="W1534" t="s">
        <v>27</v>
      </c>
      <c r="X1534" t="s">
        <v>25</v>
      </c>
      <c r="Y1534" t="s">
        <v>26</v>
      </c>
      <c r="Z1534" s="6">
        <f>VLOOKUP(Feedback[[#This Row],[Staff attitude]],Rating_Range[],2,0)</f>
        <v>4</v>
      </c>
      <c r="AA1534" s="6">
        <f>VLOOKUP(Feedback[[#This Row],[Check-in Process]],Rating_Range[],2,0)</f>
        <v>4</v>
      </c>
      <c r="AB1534" s="6">
        <f>VLOOKUP(Feedback[[#This Row],[Room service]],Rating_Range[],2,0)</f>
        <v>5</v>
      </c>
      <c r="AC1534" s="6">
        <f>VLOOKUP(Feedback[[#This Row],[Room cleanliness]],Rating_Range[],2,0)</f>
        <v>4</v>
      </c>
      <c r="AD1534" s="6">
        <f>VLOOKUP(Feedback[[#This Row],[Food quality]],Rating_Range[],2,0)</f>
        <v>4</v>
      </c>
      <c r="AE1534" s="6">
        <f>VLOOKUP(Feedback[[#This Row],[Variety of food]],Rating_Range[],2,0)</f>
        <v>2</v>
      </c>
      <c r="AF1534" s="6">
        <f>VLOOKUP(Feedback[[#This Row],[Broadband &amp; TV]],Rating_Range[],2,0)</f>
        <v>4</v>
      </c>
      <c r="AG1534" s="6">
        <f>VLOOKUP(Feedback[[#This Row],[Gym]],Rating_Range[],2,0)</f>
        <v>1</v>
      </c>
      <c r="AH1534" s="6">
        <f>AVERAGE(Feedback[[#This Row],[S.A]:[Gymm]])</f>
        <v>3.5</v>
      </c>
      <c r="AI1534" s="6">
        <f>AVERAGE(Feedback[[#This Row],[S.A]:[C-I-P]])</f>
        <v>4</v>
      </c>
      <c r="AJ1534" s="6">
        <f>AVERAGE(Feedback[[#This Row],[RM_S]:[RM_C]])</f>
        <v>4.5</v>
      </c>
      <c r="AK1534" s="6">
        <f>AVERAGE(Feedback[[#This Row],[F_Q]:[Var_Food]])</f>
        <v>3</v>
      </c>
      <c r="AL1534" s="6">
        <f>AVERAGE(Feedback[[#This Row],[B &amp; TV]:[Gymm]])</f>
        <v>2.5</v>
      </c>
    </row>
    <row r="1535" spans="1:38" x14ac:dyDescent="0.3">
      <c r="A1535">
        <v>1534</v>
      </c>
      <c r="B1535" s="1">
        <v>44310</v>
      </c>
      <c r="C1535" s="1">
        <v>44336</v>
      </c>
      <c r="D1535" s="5">
        <f>INT(YEAR(Feedback[[#This Row],[Checkin Date]]))</f>
        <v>2021</v>
      </c>
      <c r="E1535" s="5" t="s">
        <v>2008</v>
      </c>
      <c r="F1535" s="5" t="str">
        <f>TEXT(Feedback[[#This Row],[Checkin Date]],"dddd")</f>
        <v>Saturday</v>
      </c>
      <c r="G1535" s="5" t="str">
        <f>IF(OR(Feedback[[#This Row],[Checkin Day]]="Monday",Feedback[[#This Row],[Checkin Day]]="Tuesday",Feedback[[#This Row],[Checkin Day]]="Wednesday",Feedback[[#This Row],[Checkin Day]]="Thursday"),"Weekdays","Weekends")</f>
        <v>Weekends</v>
      </c>
      <c r="H1535">
        <v>26</v>
      </c>
      <c r="I15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35" t="s">
        <v>1565</v>
      </c>
      <c r="K1535" t="s">
        <v>37</v>
      </c>
      <c r="L1535" s="1">
        <v>24023</v>
      </c>
      <c r="M1535" s="5">
        <f ca="1">DATEDIF(Feedback[[#This Row],[Date of Birth]],TODAY(),"Y")</f>
        <v>59</v>
      </c>
      <c r="N1535" t="s">
        <v>53</v>
      </c>
      <c r="O1535" t="s">
        <v>23</v>
      </c>
      <c r="P1535">
        <v>3</v>
      </c>
      <c r="Q1535">
        <v>10</v>
      </c>
      <c r="R1535" t="s">
        <v>27</v>
      </c>
      <c r="S1535" t="s">
        <v>27</v>
      </c>
      <c r="T1535" t="s">
        <v>25</v>
      </c>
      <c r="U1535" t="s">
        <v>28</v>
      </c>
      <c r="V1535" t="s">
        <v>24</v>
      </c>
      <c r="W1535" t="s">
        <v>24</v>
      </c>
      <c r="X1535" t="s">
        <v>25</v>
      </c>
      <c r="Y1535" t="s">
        <v>28</v>
      </c>
      <c r="Z1535" s="6">
        <f>VLOOKUP(Feedback[[#This Row],[Staff attitude]],Rating_Range[],2,0)</f>
        <v>2</v>
      </c>
      <c r="AA1535" s="6">
        <f>VLOOKUP(Feedback[[#This Row],[Check-in Process]],Rating_Range[],2,0)</f>
        <v>2</v>
      </c>
      <c r="AB1535" s="6">
        <f>VLOOKUP(Feedback[[#This Row],[Room service]],Rating_Range[],2,0)</f>
        <v>4</v>
      </c>
      <c r="AC1535" s="6">
        <f>VLOOKUP(Feedback[[#This Row],[Room cleanliness]],Rating_Range[],2,0)</f>
        <v>5</v>
      </c>
      <c r="AD1535" s="6">
        <f>VLOOKUP(Feedback[[#This Row],[Food quality]],Rating_Range[],2,0)</f>
        <v>3</v>
      </c>
      <c r="AE1535" s="6">
        <f>VLOOKUP(Feedback[[#This Row],[Variety of food]],Rating_Range[],2,0)</f>
        <v>3</v>
      </c>
      <c r="AF1535" s="6">
        <f>VLOOKUP(Feedback[[#This Row],[Broadband &amp; TV]],Rating_Range[],2,0)</f>
        <v>4</v>
      </c>
      <c r="AG1535" s="6">
        <f>VLOOKUP(Feedback[[#This Row],[Gym]],Rating_Range[],2,0)</f>
        <v>5</v>
      </c>
      <c r="AH1535" s="6">
        <f>AVERAGE(Feedback[[#This Row],[S.A]:[Gymm]])</f>
        <v>3.5</v>
      </c>
      <c r="AI1535" s="6">
        <f>AVERAGE(Feedback[[#This Row],[S.A]:[C-I-P]])</f>
        <v>2</v>
      </c>
      <c r="AJ1535" s="6">
        <f>AVERAGE(Feedback[[#This Row],[RM_S]:[RM_C]])</f>
        <v>4.5</v>
      </c>
      <c r="AK1535" s="6">
        <f>AVERAGE(Feedback[[#This Row],[F_Q]:[Var_Food]])</f>
        <v>3</v>
      </c>
      <c r="AL1535" s="6">
        <f>AVERAGE(Feedback[[#This Row],[B &amp; TV]:[Gymm]])</f>
        <v>4.5</v>
      </c>
    </row>
    <row r="1536" spans="1:38" x14ac:dyDescent="0.3">
      <c r="A1536">
        <v>1535</v>
      </c>
      <c r="B1536" s="1">
        <v>43873</v>
      </c>
      <c r="C1536" s="1">
        <v>43888</v>
      </c>
      <c r="D1536" s="5">
        <f>INT(YEAR(Feedback[[#This Row],[Checkin Date]]))</f>
        <v>2020</v>
      </c>
      <c r="E1536" s="5" t="s">
        <v>2018</v>
      </c>
      <c r="F1536" s="5" t="str">
        <f>TEXT(Feedback[[#This Row],[Checkin Date]],"dddd")</f>
        <v>Wednesday</v>
      </c>
      <c r="G1536" s="5" t="str">
        <f>IF(OR(Feedback[[#This Row],[Checkin Day]]="Monday",Feedback[[#This Row],[Checkin Day]]="Tuesday",Feedback[[#This Row],[Checkin Day]]="Wednesday",Feedback[[#This Row],[Checkin Day]]="Thursday"),"Weekdays","Weekends")</f>
        <v>Weekdays</v>
      </c>
      <c r="H1536">
        <v>15</v>
      </c>
      <c r="I15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36" t="s">
        <v>1566</v>
      </c>
      <c r="K1536" t="s">
        <v>37</v>
      </c>
      <c r="L1536" s="1">
        <v>33134</v>
      </c>
      <c r="M1536" s="5">
        <f ca="1">DATEDIF(Feedback[[#This Row],[Date of Birth]],TODAY(),"Y")</f>
        <v>34</v>
      </c>
      <c r="N1536" t="s">
        <v>22</v>
      </c>
      <c r="O1536" t="s">
        <v>23</v>
      </c>
      <c r="P1536">
        <v>5</v>
      </c>
      <c r="Q1536">
        <v>9</v>
      </c>
      <c r="R1536" t="s">
        <v>28</v>
      </c>
      <c r="S1536" t="s">
        <v>28</v>
      </c>
      <c r="T1536" t="s">
        <v>24</v>
      </c>
      <c r="U1536" t="s">
        <v>26</v>
      </c>
      <c r="V1536" t="s">
        <v>28</v>
      </c>
      <c r="W1536" t="s">
        <v>27</v>
      </c>
      <c r="X1536" t="s">
        <v>27</v>
      </c>
      <c r="Y1536" t="s">
        <v>28</v>
      </c>
      <c r="Z1536" s="6">
        <f>VLOOKUP(Feedback[[#This Row],[Staff attitude]],Rating_Range[],2,0)</f>
        <v>5</v>
      </c>
      <c r="AA1536" s="6">
        <f>VLOOKUP(Feedback[[#This Row],[Check-in Process]],Rating_Range[],2,0)</f>
        <v>5</v>
      </c>
      <c r="AB1536" s="6">
        <f>VLOOKUP(Feedback[[#This Row],[Room service]],Rating_Range[],2,0)</f>
        <v>3</v>
      </c>
      <c r="AC1536" s="6">
        <f>VLOOKUP(Feedback[[#This Row],[Room cleanliness]],Rating_Range[],2,0)</f>
        <v>1</v>
      </c>
      <c r="AD1536" s="6">
        <f>VLOOKUP(Feedback[[#This Row],[Food quality]],Rating_Range[],2,0)</f>
        <v>5</v>
      </c>
      <c r="AE1536" s="6">
        <f>VLOOKUP(Feedback[[#This Row],[Variety of food]],Rating_Range[],2,0)</f>
        <v>2</v>
      </c>
      <c r="AF1536" s="6">
        <f>VLOOKUP(Feedback[[#This Row],[Broadband &amp; TV]],Rating_Range[],2,0)</f>
        <v>2</v>
      </c>
      <c r="AG1536" s="6">
        <f>VLOOKUP(Feedback[[#This Row],[Gym]],Rating_Range[],2,0)</f>
        <v>5</v>
      </c>
      <c r="AH1536" s="6">
        <f>AVERAGE(Feedback[[#This Row],[S.A]:[Gymm]])</f>
        <v>3.5</v>
      </c>
      <c r="AI1536" s="6">
        <f>AVERAGE(Feedback[[#This Row],[S.A]:[C-I-P]])</f>
        <v>5</v>
      </c>
      <c r="AJ1536" s="6">
        <f>AVERAGE(Feedback[[#This Row],[RM_S]:[RM_C]])</f>
        <v>2</v>
      </c>
      <c r="AK1536" s="6">
        <f>AVERAGE(Feedback[[#This Row],[F_Q]:[Var_Food]])</f>
        <v>3.5</v>
      </c>
      <c r="AL1536" s="6">
        <f>AVERAGE(Feedback[[#This Row],[B &amp; TV]:[Gymm]])</f>
        <v>3.5</v>
      </c>
    </row>
    <row r="1537" spans="1:38" x14ac:dyDescent="0.3">
      <c r="A1537">
        <v>1536</v>
      </c>
      <c r="B1537" s="1">
        <v>43827</v>
      </c>
      <c r="C1537" s="1">
        <v>43848</v>
      </c>
      <c r="D1537" s="5">
        <f>INT(YEAR(Feedback[[#This Row],[Checkin Date]]))</f>
        <v>2019</v>
      </c>
      <c r="E1537" s="5" t="s">
        <v>2010</v>
      </c>
      <c r="F1537" s="5" t="str">
        <f>TEXT(Feedback[[#This Row],[Checkin Date]],"dddd")</f>
        <v>Saturday</v>
      </c>
      <c r="G1537" s="5" t="str">
        <f>IF(OR(Feedback[[#This Row],[Checkin Day]]="Monday",Feedback[[#This Row],[Checkin Day]]="Tuesday",Feedback[[#This Row],[Checkin Day]]="Wednesday",Feedback[[#This Row],[Checkin Day]]="Thursday"),"Weekdays","Weekends")</f>
        <v>Weekends</v>
      </c>
      <c r="H1537">
        <v>21</v>
      </c>
      <c r="I15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37" t="s">
        <v>1567</v>
      </c>
      <c r="K1537" t="s">
        <v>21</v>
      </c>
      <c r="L1537" s="1">
        <v>26539</v>
      </c>
      <c r="M1537" s="5">
        <f ca="1">DATEDIF(Feedback[[#This Row],[Date of Birth]],TODAY(),"Y")</f>
        <v>52</v>
      </c>
      <c r="N1537" t="s">
        <v>22</v>
      </c>
      <c r="O1537" t="s">
        <v>23</v>
      </c>
      <c r="P1537">
        <v>5</v>
      </c>
      <c r="Q1537">
        <v>9</v>
      </c>
      <c r="R1537" t="s">
        <v>28</v>
      </c>
      <c r="S1537" t="s">
        <v>24</v>
      </c>
      <c r="T1537" t="s">
        <v>24</v>
      </c>
      <c r="U1537" t="s">
        <v>24</v>
      </c>
      <c r="V1537" t="s">
        <v>27</v>
      </c>
      <c r="W1537" t="s">
        <v>27</v>
      </c>
      <c r="X1537" t="s">
        <v>27</v>
      </c>
      <c r="Y1537" t="s">
        <v>24</v>
      </c>
      <c r="Z1537" s="6">
        <f>VLOOKUP(Feedback[[#This Row],[Staff attitude]],Rating_Range[],2,0)</f>
        <v>5</v>
      </c>
      <c r="AA1537" s="6">
        <f>VLOOKUP(Feedback[[#This Row],[Check-in Process]],Rating_Range[],2,0)</f>
        <v>3</v>
      </c>
      <c r="AB1537" s="6">
        <f>VLOOKUP(Feedback[[#This Row],[Room service]],Rating_Range[],2,0)</f>
        <v>3</v>
      </c>
      <c r="AC1537" s="6">
        <f>VLOOKUP(Feedback[[#This Row],[Room cleanliness]],Rating_Range[],2,0)</f>
        <v>3</v>
      </c>
      <c r="AD1537" s="6">
        <f>VLOOKUP(Feedback[[#This Row],[Food quality]],Rating_Range[],2,0)</f>
        <v>2</v>
      </c>
      <c r="AE1537" s="6">
        <f>VLOOKUP(Feedback[[#This Row],[Variety of food]],Rating_Range[],2,0)</f>
        <v>2</v>
      </c>
      <c r="AF1537" s="6">
        <f>VLOOKUP(Feedback[[#This Row],[Broadband &amp; TV]],Rating_Range[],2,0)</f>
        <v>2</v>
      </c>
      <c r="AG1537" s="6">
        <f>VLOOKUP(Feedback[[#This Row],[Gym]],Rating_Range[],2,0)</f>
        <v>3</v>
      </c>
      <c r="AH1537" s="6">
        <f>AVERAGE(Feedback[[#This Row],[S.A]:[Gymm]])</f>
        <v>2.875</v>
      </c>
      <c r="AI1537" s="6">
        <f>AVERAGE(Feedback[[#This Row],[S.A]:[C-I-P]])</f>
        <v>4</v>
      </c>
      <c r="AJ1537" s="6">
        <f>AVERAGE(Feedback[[#This Row],[RM_S]:[RM_C]])</f>
        <v>3</v>
      </c>
      <c r="AK1537" s="6">
        <f>AVERAGE(Feedback[[#This Row],[F_Q]:[Var_Food]])</f>
        <v>2</v>
      </c>
      <c r="AL1537" s="6">
        <f>AVERAGE(Feedback[[#This Row],[B &amp; TV]:[Gymm]])</f>
        <v>2.5</v>
      </c>
    </row>
    <row r="1538" spans="1:38" x14ac:dyDescent="0.3">
      <c r="A1538">
        <v>1537</v>
      </c>
      <c r="B1538" s="1">
        <v>44108</v>
      </c>
      <c r="C1538" s="1">
        <v>44130</v>
      </c>
      <c r="D1538" s="5">
        <f>INT(YEAR(Feedback[[#This Row],[Checkin Date]]))</f>
        <v>2020</v>
      </c>
      <c r="E1538" s="5" t="s">
        <v>2013</v>
      </c>
      <c r="F1538" s="5" t="str">
        <f>TEXT(Feedback[[#This Row],[Checkin Date]],"dddd")</f>
        <v>Sunday</v>
      </c>
      <c r="G1538" s="5" t="str">
        <f>IF(OR(Feedback[[#This Row],[Checkin Day]]="Monday",Feedback[[#This Row],[Checkin Day]]="Tuesday",Feedback[[#This Row],[Checkin Day]]="Wednesday",Feedback[[#This Row],[Checkin Day]]="Thursday"),"Weekdays","Weekends")</f>
        <v>Weekends</v>
      </c>
      <c r="H1538">
        <v>22</v>
      </c>
      <c r="I15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38" t="s">
        <v>1568</v>
      </c>
      <c r="K1538" t="s">
        <v>21</v>
      </c>
      <c r="L1538" s="1">
        <v>32305</v>
      </c>
      <c r="M1538" s="5">
        <f ca="1">DATEDIF(Feedback[[#This Row],[Date of Birth]],TODAY(),"Y")</f>
        <v>37</v>
      </c>
      <c r="N1538" t="s">
        <v>31</v>
      </c>
      <c r="O1538" t="s">
        <v>1991</v>
      </c>
      <c r="P1538">
        <v>4</v>
      </c>
      <c r="Q1538">
        <v>6</v>
      </c>
      <c r="R1538" t="s">
        <v>28</v>
      </c>
      <c r="S1538" t="s">
        <v>25</v>
      </c>
      <c r="T1538" t="s">
        <v>28</v>
      </c>
      <c r="U1538" t="s">
        <v>28</v>
      </c>
      <c r="V1538" t="s">
        <v>28</v>
      </c>
      <c r="W1538" t="s">
        <v>26</v>
      </c>
      <c r="X1538" t="s">
        <v>25</v>
      </c>
      <c r="Y1538" t="s">
        <v>26</v>
      </c>
      <c r="Z1538" s="6">
        <f>VLOOKUP(Feedback[[#This Row],[Staff attitude]],Rating_Range[],2,0)</f>
        <v>5</v>
      </c>
      <c r="AA1538" s="6">
        <f>VLOOKUP(Feedback[[#This Row],[Check-in Process]],Rating_Range[],2,0)</f>
        <v>4</v>
      </c>
      <c r="AB1538" s="6">
        <f>VLOOKUP(Feedback[[#This Row],[Room service]],Rating_Range[],2,0)</f>
        <v>5</v>
      </c>
      <c r="AC1538" s="6">
        <f>VLOOKUP(Feedback[[#This Row],[Room cleanliness]],Rating_Range[],2,0)</f>
        <v>5</v>
      </c>
      <c r="AD1538" s="6">
        <f>VLOOKUP(Feedback[[#This Row],[Food quality]],Rating_Range[],2,0)</f>
        <v>5</v>
      </c>
      <c r="AE1538" s="6">
        <f>VLOOKUP(Feedback[[#This Row],[Variety of food]],Rating_Range[],2,0)</f>
        <v>1</v>
      </c>
      <c r="AF1538" s="6">
        <f>VLOOKUP(Feedback[[#This Row],[Broadband &amp; TV]],Rating_Range[],2,0)</f>
        <v>4</v>
      </c>
      <c r="AG1538" s="6">
        <f>VLOOKUP(Feedback[[#This Row],[Gym]],Rating_Range[],2,0)</f>
        <v>1</v>
      </c>
      <c r="AH1538" s="6">
        <f>AVERAGE(Feedback[[#This Row],[S.A]:[Gymm]])</f>
        <v>3.75</v>
      </c>
      <c r="AI1538" s="6">
        <f>AVERAGE(Feedback[[#This Row],[S.A]:[C-I-P]])</f>
        <v>4.5</v>
      </c>
      <c r="AJ1538" s="6">
        <f>AVERAGE(Feedback[[#This Row],[RM_S]:[RM_C]])</f>
        <v>5</v>
      </c>
      <c r="AK1538" s="6">
        <f>AVERAGE(Feedback[[#This Row],[F_Q]:[Var_Food]])</f>
        <v>3</v>
      </c>
      <c r="AL1538" s="6">
        <f>AVERAGE(Feedback[[#This Row],[B &amp; TV]:[Gymm]])</f>
        <v>2.5</v>
      </c>
    </row>
    <row r="1539" spans="1:38" x14ac:dyDescent="0.3">
      <c r="A1539">
        <v>1538</v>
      </c>
      <c r="B1539" s="1">
        <v>44208</v>
      </c>
      <c r="C1539" s="1">
        <v>44214</v>
      </c>
      <c r="D1539" s="5">
        <f>INT(YEAR(Feedback[[#This Row],[Checkin Date]]))</f>
        <v>2021</v>
      </c>
      <c r="E1539" s="5" t="s">
        <v>2014</v>
      </c>
      <c r="F1539" s="5" t="str">
        <f>TEXT(Feedback[[#This Row],[Checkin Date]],"dddd")</f>
        <v>Tuesday</v>
      </c>
      <c r="G1539" s="5" t="str">
        <f>IF(OR(Feedback[[#This Row],[Checkin Day]]="Monday",Feedback[[#This Row],[Checkin Day]]="Tuesday",Feedback[[#This Row],[Checkin Day]]="Wednesday",Feedback[[#This Row],[Checkin Day]]="Thursday"),"Weekdays","Weekends")</f>
        <v>Weekdays</v>
      </c>
      <c r="H1539">
        <v>6</v>
      </c>
      <c r="I15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39" t="s">
        <v>1569</v>
      </c>
      <c r="K1539" t="s">
        <v>37</v>
      </c>
      <c r="L1539" s="1">
        <v>36890</v>
      </c>
      <c r="M1539" s="5">
        <f ca="1">DATEDIF(Feedback[[#This Row],[Date of Birth]],TODAY(),"Y")</f>
        <v>24</v>
      </c>
      <c r="N1539" t="s">
        <v>31</v>
      </c>
      <c r="O1539" t="s">
        <v>1990</v>
      </c>
      <c r="P1539">
        <v>4</v>
      </c>
      <c r="Q1539">
        <v>5</v>
      </c>
      <c r="R1539" t="s">
        <v>26</v>
      </c>
      <c r="S1539" t="s">
        <v>27</v>
      </c>
      <c r="T1539" t="s">
        <v>27</v>
      </c>
      <c r="U1539" t="s">
        <v>26</v>
      </c>
      <c r="V1539" t="s">
        <v>25</v>
      </c>
      <c r="W1539" t="s">
        <v>26</v>
      </c>
      <c r="X1539" t="s">
        <v>26</v>
      </c>
      <c r="Y1539" t="s">
        <v>28</v>
      </c>
      <c r="Z1539" s="6">
        <f>VLOOKUP(Feedback[[#This Row],[Staff attitude]],Rating_Range[],2,0)</f>
        <v>1</v>
      </c>
      <c r="AA1539" s="6">
        <f>VLOOKUP(Feedback[[#This Row],[Check-in Process]],Rating_Range[],2,0)</f>
        <v>2</v>
      </c>
      <c r="AB1539" s="6">
        <f>VLOOKUP(Feedback[[#This Row],[Room service]],Rating_Range[],2,0)</f>
        <v>2</v>
      </c>
      <c r="AC1539" s="6">
        <f>VLOOKUP(Feedback[[#This Row],[Room cleanliness]],Rating_Range[],2,0)</f>
        <v>1</v>
      </c>
      <c r="AD1539" s="6">
        <f>VLOOKUP(Feedback[[#This Row],[Food quality]],Rating_Range[],2,0)</f>
        <v>4</v>
      </c>
      <c r="AE1539" s="6">
        <f>VLOOKUP(Feedback[[#This Row],[Variety of food]],Rating_Range[],2,0)</f>
        <v>1</v>
      </c>
      <c r="AF1539" s="6">
        <f>VLOOKUP(Feedback[[#This Row],[Broadband &amp; TV]],Rating_Range[],2,0)</f>
        <v>1</v>
      </c>
      <c r="AG1539" s="6">
        <f>VLOOKUP(Feedback[[#This Row],[Gym]],Rating_Range[],2,0)</f>
        <v>5</v>
      </c>
      <c r="AH1539" s="6">
        <f>AVERAGE(Feedback[[#This Row],[S.A]:[Gymm]])</f>
        <v>2.125</v>
      </c>
      <c r="AI1539" s="6">
        <f>AVERAGE(Feedback[[#This Row],[S.A]:[C-I-P]])</f>
        <v>1.5</v>
      </c>
      <c r="AJ1539" s="6">
        <f>AVERAGE(Feedback[[#This Row],[RM_S]:[RM_C]])</f>
        <v>1.5</v>
      </c>
      <c r="AK1539" s="6">
        <f>AVERAGE(Feedback[[#This Row],[F_Q]:[Var_Food]])</f>
        <v>2.5</v>
      </c>
      <c r="AL1539" s="6">
        <f>AVERAGE(Feedback[[#This Row],[B &amp; TV]:[Gymm]])</f>
        <v>3</v>
      </c>
    </row>
    <row r="1540" spans="1:38" x14ac:dyDescent="0.3">
      <c r="A1540">
        <v>1539</v>
      </c>
      <c r="B1540" s="1">
        <v>44126</v>
      </c>
      <c r="C1540" s="1">
        <v>44153</v>
      </c>
      <c r="D1540" s="5">
        <f>INT(YEAR(Feedback[[#This Row],[Checkin Date]]))</f>
        <v>2020</v>
      </c>
      <c r="E1540" s="5" t="s">
        <v>2013</v>
      </c>
      <c r="F1540" s="5" t="str">
        <f>TEXT(Feedback[[#This Row],[Checkin Date]],"dddd")</f>
        <v>Thursday</v>
      </c>
      <c r="G1540" s="5" t="str">
        <f>IF(OR(Feedback[[#This Row],[Checkin Day]]="Monday",Feedback[[#This Row],[Checkin Day]]="Tuesday",Feedback[[#This Row],[Checkin Day]]="Wednesday",Feedback[[#This Row],[Checkin Day]]="Thursday"),"Weekdays","Weekends")</f>
        <v>Weekdays</v>
      </c>
      <c r="H1540">
        <v>27</v>
      </c>
      <c r="I15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40" t="s">
        <v>1570</v>
      </c>
      <c r="K1540" t="s">
        <v>37</v>
      </c>
      <c r="L1540" s="1">
        <v>21596</v>
      </c>
      <c r="M1540" s="5">
        <f ca="1">DATEDIF(Feedback[[#This Row],[Date of Birth]],TODAY(),"Y")</f>
        <v>66</v>
      </c>
      <c r="N1540" t="s">
        <v>31</v>
      </c>
      <c r="O1540" t="s">
        <v>1994</v>
      </c>
      <c r="P1540">
        <v>5</v>
      </c>
      <c r="Q1540">
        <v>6</v>
      </c>
      <c r="R1540" t="s">
        <v>28</v>
      </c>
      <c r="S1540" t="s">
        <v>25</v>
      </c>
      <c r="T1540" t="s">
        <v>24</v>
      </c>
      <c r="U1540" t="s">
        <v>28</v>
      </c>
      <c r="V1540" t="s">
        <v>28</v>
      </c>
      <c r="W1540" t="s">
        <v>26</v>
      </c>
      <c r="X1540" t="s">
        <v>24</v>
      </c>
      <c r="Y1540" t="s">
        <v>27</v>
      </c>
      <c r="Z1540" s="6">
        <f>VLOOKUP(Feedback[[#This Row],[Staff attitude]],Rating_Range[],2,0)</f>
        <v>5</v>
      </c>
      <c r="AA1540" s="6">
        <f>VLOOKUP(Feedback[[#This Row],[Check-in Process]],Rating_Range[],2,0)</f>
        <v>4</v>
      </c>
      <c r="AB1540" s="6">
        <f>VLOOKUP(Feedback[[#This Row],[Room service]],Rating_Range[],2,0)</f>
        <v>3</v>
      </c>
      <c r="AC1540" s="6">
        <f>VLOOKUP(Feedback[[#This Row],[Room cleanliness]],Rating_Range[],2,0)</f>
        <v>5</v>
      </c>
      <c r="AD1540" s="6">
        <f>VLOOKUP(Feedback[[#This Row],[Food quality]],Rating_Range[],2,0)</f>
        <v>5</v>
      </c>
      <c r="AE1540" s="6">
        <f>VLOOKUP(Feedback[[#This Row],[Variety of food]],Rating_Range[],2,0)</f>
        <v>1</v>
      </c>
      <c r="AF1540" s="6">
        <f>VLOOKUP(Feedback[[#This Row],[Broadband &amp; TV]],Rating_Range[],2,0)</f>
        <v>3</v>
      </c>
      <c r="AG1540" s="6">
        <f>VLOOKUP(Feedback[[#This Row],[Gym]],Rating_Range[],2,0)</f>
        <v>2</v>
      </c>
      <c r="AH1540" s="6">
        <f>AVERAGE(Feedback[[#This Row],[S.A]:[Gymm]])</f>
        <v>3.5</v>
      </c>
      <c r="AI1540" s="6">
        <f>AVERAGE(Feedback[[#This Row],[S.A]:[C-I-P]])</f>
        <v>4.5</v>
      </c>
      <c r="AJ1540" s="6">
        <f>AVERAGE(Feedback[[#This Row],[RM_S]:[RM_C]])</f>
        <v>4</v>
      </c>
      <c r="AK1540" s="6">
        <f>AVERAGE(Feedback[[#This Row],[F_Q]:[Var_Food]])</f>
        <v>3</v>
      </c>
      <c r="AL1540" s="6">
        <f>AVERAGE(Feedback[[#This Row],[B &amp; TV]:[Gymm]])</f>
        <v>2.5</v>
      </c>
    </row>
    <row r="1541" spans="1:38" x14ac:dyDescent="0.3">
      <c r="A1541">
        <v>1540</v>
      </c>
      <c r="B1541" s="1">
        <v>44011</v>
      </c>
      <c r="C1541" s="1">
        <v>44038</v>
      </c>
      <c r="D1541" s="5">
        <f>INT(YEAR(Feedback[[#This Row],[Checkin Date]]))</f>
        <v>2020</v>
      </c>
      <c r="E1541" s="5" t="s">
        <v>2009</v>
      </c>
      <c r="F1541" s="5" t="str">
        <f>TEXT(Feedback[[#This Row],[Checkin Date]],"dddd")</f>
        <v>Monday</v>
      </c>
      <c r="G1541" s="5" t="str">
        <f>IF(OR(Feedback[[#This Row],[Checkin Day]]="Monday",Feedback[[#This Row],[Checkin Day]]="Tuesday",Feedback[[#This Row],[Checkin Day]]="Wednesday",Feedback[[#This Row],[Checkin Day]]="Thursday"),"Weekdays","Weekends")</f>
        <v>Weekdays</v>
      </c>
      <c r="H1541">
        <v>27</v>
      </c>
      <c r="I15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41" t="s">
        <v>1571</v>
      </c>
      <c r="K1541" t="s">
        <v>21</v>
      </c>
      <c r="L1541" s="1">
        <v>37691</v>
      </c>
      <c r="M1541" s="5">
        <f ca="1">DATEDIF(Feedback[[#This Row],[Date of Birth]],TODAY(),"Y")</f>
        <v>22</v>
      </c>
      <c r="N1541" t="s">
        <v>22</v>
      </c>
      <c r="O1541" t="s">
        <v>1991</v>
      </c>
      <c r="P1541">
        <v>3</v>
      </c>
      <c r="Q1541">
        <v>8</v>
      </c>
      <c r="R1541" t="s">
        <v>25</v>
      </c>
      <c r="S1541" t="s">
        <v>24</v>
      </c>
      <c r="T1541" t="s">
        <v>24</v>
      </c>
      <c r="U1541" t="s">
        <v>24</v>
      </c>
      <c r="V1541" t="s">
        <v>25</v>
      </c>
      <c r="W1541" t="s">
        <v>27</v>
      </c>
      <c r="X1541" t="s">
        <v>24</v>
      </c>
      <c r="Y1541" t="s">
        <v>28</v>
      </c>
      <c r="Z1541" s="6">
        <f>VLOOKUP(Feedback[[#This Row],[Staff attitude]],Rating_Range[],2,0)</f>
        <v>4</v>
      </c>
      <c r="AA1541" s="6">
        <f>VLOOKUP(Feedback[[#This Row],[Check-in Process]],Rating_Range[],2,0)</f>
        <v>3</v>
      </c>
      <c r="AB1541" s="6">
        <f>VLOOKUP(Feedback[[#This Row],[Room service]],Rating_Range[],2,0)</f>
        <v>3</v>
      </c>
      <c r="AC1541" s="6">
        <f>VLOOKUP(Feedback[[#This Row],[Room cleanliness]],Rating_Range[],2,0)</f>
        <v>3</v>
      </c>
      <c r="AD1541" s="6">
        <f>VLOOKUP(Feedback[[#This Row],[Food quality]],Rating_Range[],2,0)</f>
        <v>4</v>
      </c>
      <c r="AE1541" s="6">
        <f>VLOOKUP(Feedback[[#This Row],[Variety of food]],Rating_Range[],2,0)</f>
        <v>2</v>
      </c>
      <c r="AF1541" s="6">
        <f>VLOOKUP(Feedback[[#This Row],[Broadband &amp; TV]],Rating_Range[],2,0)</f>
        <v>3</v>
      </c>
      <c r="AG1541" s="6">
        <f>VLOOKUP(Feedback[[#This Row],[Gym]],Rating_Range[],2,0)</f>
        <v>5</v>
      </c>
      <c r="AH1541" s="6">
        <f>AVERAGE(Feedback[[#This Row],[S.A]:[Gymm]])</f>
        <v>3.375</v>
      </c>
      <c r="AI1541" s="6">
        <f>AVERAGE(Feedback[[#This Row],[S.A]:[C-I-P]])</f>
        <v>3.5</v>
      </c>
      <c r="AJ1541" s="6">
        <f>AVERAGE(Feedback[[#This Row],[RM_S]:[RM_C]])</f>
        <v>3</v>
      </c>
      <c r="AK1541" s="6">
        <f>AVERAGE(Feedback[[#This Row],[F_Q]:[Var_Food]])</f>
        <v>3</v>
      </c>
      <c r="AL1541" s="6">
        <f>AVERAGE(Feedback[[#This Row],[B &amp; TV]:[Gymm]])</f>
        <v>4</v>
      </c>
    </row>
    <row r="1542" spans="1:38" x14ac:dyDescent="0.3">
      <c r="A1542">
        <v>1541</v>
      </c>
      <c r="B1542" s="1">
        <v>44241</v>
      </c>
      <c r="C1542" s="1">
        <v>44248</v>
      </c>
      <c r="D1542" s="5">
        <f>INT(YEAR(Feedback[[#This Row],[Checkin Date]]))</f>
        <v>2021</v>
      </c>
      <c r="E1542" s="5" t="s">
        <v>2018</v>
      </c>
      <c r="F1542" s="5" t="str">
        <f>TEXT(Feedback[[#This Row],[Checkin Date]],"dddd")</f>
        <v>Sunday</v>
      </c>
      <c r="G1542" s="5" t="str">
        <f>IF(OR(Feedback[[#This Row],[Checkin Day]]="Monday",Feedback[[#This Row],[Checkin Day]]="Tuesday",Feedback[[#This Row],[Checkin Day]]="Wednesday",Feedback[[#This Row],[Checkin Day]]="Thursday"),"Weekdays","Weekends")</f>
        <v>Weekends</v>
      </c>
      <c r="H1542">
        <v>7</v>
      </c>
      <c r="I15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42" t="s">
        <v>1572</v>
      </c>
      <c r="K1542" t="s">
        <v>21</v>
      </c>
      <c r="L1542" s="1">
        <v>26696</v>
      </c>
      <c r="M1542" s="5">
        <f ca="1">DATEDIF(Feedback[[#This Row],[Date of Birth]],TODAY(),"Y")</f>
        <v>52</v>
      </c>
      <c r="N1542" t="s">
        <v>22</v>
      </c>
      <c r="O1542" t="s">
        <v>23</v>
      </c>
      <c r="P1542">
        <v>5</v>
      </c>
      <c r="Q1542">
        <v>9</v>
      </c>
      <c r="R1542" t="s">
        <v>25</v>
      </c>
      <c r="S1542" t="s">
        <v>24</v>
      </c>
      <c r="T1542" t="s">
        <v>28</v>
      </c>
      <c r="U1542" t="s">
        <v>27</v>
      </c>
      <c r="V1542" t="s">
        <v>27</v>
      </c>
      <c r="W1542" t="s">
        <v>26</v>
      </c>
      <c r="X1542" t="s">
        <v>27</v>
      </c>
      <c r="Y1542" t="s">
        <v>26</v>
      </c>
      <c r="Z1542" s="6">
        <f>VLOOKUP(Feedback[[#This Row],[Staff attitude]],Rating_Range[],2,0)</f>
        <v>4</v>
      </c>
      <c r="AA1542" s="6">
        <f>VLOOKUP(Feedback[[#This Row],[Check-in Process]],Rating_Range[],2,0)</f>
        <v>3</v>
      </c>
      <c r="AB1542" s="6">
        <f>VLOOKUP(Feedback[[#This Row],[Room service]],Rating_Range[],2,0)</f>
        <v>5</v>
      </c>
      <c r="AC1542" s="6">
        <f>VLOOKUP(Feedback[[#This Row],[Room cleanliness]],Rating_Range[],2,0)</f>
        <v>2</v>
      </c>
      <c r="AD1542" s="6">
        <f>VLOOKUP(Feedback[[#This Row],[Food quality]],Rating_Range[],2,0)</f>
        <v>2</v>
      </c>
      <c r="AE1542" s="6">
        <f>VLOOKUP(Feedback[[#This Row],[Variety of food]],Rating_Range[],2,0)</f>
        <v>1</v>
      </c>
      <c r="AF1542" s="6">
        <f>VLOOKUP(Feedback[[#This Row],[Broadband &amp; TV]],Rating_Range[],2,0)</f>
        <v>2</v>
      </c>
      <c r="AG1542" s="6">
        <f>VLOOKUP(Feedback[[#This Row],[Gym]],Rating_Range[],2,0)</f>
        <v>1</v>
      </c>
      <c r="AH1542" s="6">
        <f>AVERAGE(Feedback[[#This Row],[S.A]:[Gymm]])</f>
        <v>2.5</v>
      </c>
      <c r="AI1542" s="6">
        <f>AVERAGE(Feedback[[#This Row],[S.A]:[C-I-P]])</f>
        <v>3.5</v>
      </c>
      <c r="AJ1542" s="6">
        <f>AVERAGE(Feedback[[#This Row],[RM_S]:[RM_C]])</f>
        <v>3.5</v>
      </c>
      <c r="AK1542" s="6">
        <f>AVERAGE(Feedback[[#This Row],[F_Q]:[Var_Food]])</f>
        <v>1.5</v>
      </c>
      <c r="AL1542" s="6">
        <f>AVERAGE(Feedback[[#This Row],[B &amp; TV]:[Gymm]])</f>
        <v>1.5</v>
      </c>
    </row>
    <row r="1543" spans="1:38" x14ac:dyDescent="0.3">
      <c r="A1543">
        <v>1542</v>
      </c>
      <c r="B1543" s="1">
        <v>44304</v>
      </c>
      <c r="C1543" s="1">
        <v>44310</v>
      </c>
      <c r="D1543" s="5">
        <f>INT(YEAR(Feedback[[#This Row],[Checkin Date]]))</f>
        <v>2021</v>
      </c>
      <c r="E1543" s="5" t="s">
        <v>2008</v>
      </c>
      <c r="F1543" s="5" t="str">
        <f>TEXT(Feedback[[#This Row],[Checkin Date]],"dddd")</f>
        <v>Sunday</v>
      </c>
      <c r="G1543" s="5" t="str">
        <f>IF(OR(Feedback[[#This Row],[Checkin Day]]="Monday",Feedback[[#This Row],[Checkin Day]]="Tuesday",Feedback[[#This Row],[Checkin Day]]="Wednesday",Feedback[[#This Row],[Checkin Day]]="Thursday"),"Weekdays","Weekends")</f>
        <v>Weekends</v>
      </c>
      <c r="H1543">
        <v>6</v>
      </c>
      <c r="I15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43" t="s">
        <v>1573</v>
      </c>
      <c r="K1543" t="s">
        <v>37</v>
      </c>
      <c r="L1543" s="1">
        <v>31867</v>
      </c>
      <c r="M1543" s="5">
        <f ca="1">DATEDIF(Feedback[[#This Row],[Date of Birth]],TODAY(),"Y")</f>
        <v>38</v>
      </c>
      <c r="N1543" t="s">
        <v>31</v>
      </c>
      <c r="O1543" t="s">
        <v>1993</v>
      </c>
      <c r="P1543">
        <v>5</v>
      </c>
      <c r="Q1543">
        <v>8</v>
      </c>
      <c r="R1543" t="s">
        <v>25</v>
      </c>
      <c r="S1543" t="s">
        <v>27</v>
      </c>
      <c r="T1543" t="s">
        <v>24</v>
      </c>
      <c r="U1543" t="s">
        <v>28</v>
      </c>
      <c r="V1543" t="s">
        <v>28</v>
      </c>
      <c r="W1543" t="s">
        <v>27</v>
      </c>
      <c r="X1543" t="s">
        <v>26</v>
      </c>
      <c r="Y1543" t="s">
        <v>28</v>
      </c>
      <c r="Z1543" s="6">
        <f>VLOOKUP(Feedback[[#This Row],[Staff attitude]],Rating_Range[],2,0)</f>
        <v>4</v>
      </c>
      <c r="AA1543" s="6">
        <f>VLOOKUP(Feedback[[#This Row],[Check-in Process]],Rating_Range[],2,0)</f>
        <v>2</v>
      </c>
      <c r="AB1543" s="6">
        <f>VLOOKUP(Feedback[[#This Row],[Room service]],Rating_Range[],2,0)</f>
        <v>3</v>
      </c>
      <c r="AC1543" s="6">
        <f>VLOOKUP(Feedback[[#This Row],[Room cleanliness]],Rating_Range[],2,0)</f>
        <v>5</v>
      </c>
      <c r="AD1543" s="6">
        <f>VLOOKUP(Feedback[[#This Row],[Food quality]],Rating_Range[],2,0)</f>
        <v>5</v>
      </c>
      <c r="AE1543" s="6">
        <f>VLOOKUP(Feedback[[#This Row],[Variety of food]],Rating_Range[],2,0)</f>
        <v>2</v>
      </c>
      <c r="AF1543" s="6">
        <f>VLOOKUP(Feedback[[#This Row],[Broadband &amp; TV]],Rating_Range[],2,0)</f>
        <v>1</v>
      </c>
      <c r="AG1543" s="6">
        <f>VLOOKUP(Feedback[[#This Row],[Gym]],Rating_Range[],2,0)</f>
        <v>5</v>
      </c>
      <c r="AH1543" s="6">
        <f>AVERAGE(Feedback[[#This Row],[S.A]:[Gymm]])</f>
        <v>3.375</v>
      </c>
      <c r="AI1543" s="6">
        <f>AVERAGE(Feedback[[#This Row],[S.A]:[C-I-P]])</f>
        <v>3</v>
      </c>
      <c r="AJ1543" s="6">
        <f>AVERAGE(Feedback[[#This Row],[RM_S]:[RM_C]])</f>
        <v>4</v>
      </c>
      <c r="AK1543" s="6">
        <f>AVERAGE(Feedback[[#This Row],[F_Q]:[Var_Food]])</f>
        <v>3.5</v>
      </c>
      <c r="AL1543" s="6">
        <f>AVERAGE(Feedback[[#This Row],[B &amp; TV]:[Gymm]])</f>
        <v>3</v>
      </c>
    </row>
    <row r="1544" spans="1:38" x14ac:dyDescent="0.3">
      <c r="A1544">
        <v>1543</v>
      </c>
      <c r="B1544" s="1">
        <v>44743</v>
      </c>
      <c r="C1544" s="1">
        <v>44749</v>
      </c>
      <c r="D1544" s="5">
        <f>INT(YEAR(Feedback[[#This Row],[Checkin Date]]))</f>
        <v>2022</v>
      </c>
      <c r="E1544" s="5" t="s">
        <v>2016</v>
      </c>
      <c r="F1544" s="5" t="str">
        <f>TEXT(Feedback[[#This Row],[Checkin Date]],"dddd")</f>
        <v>Friday</v>
      </c>
      <c r="G1544" s="5" t="str">
        <f>IF(OR(Feedback[[#This Row],[Checkin Day]]="Monday",Feedback[[#This Row],[Checkin Day]]="Tuesday",Feedback[[#This Row],[Checkin Day]]="Wednesday",Feedback[[#This Row],[Checkin Day]]="Thursday"),"Weekdays","Weekends")</f>
        <v>Weekends</v>
      </c>
      <c r="H1544">
        <v>6</v>
      </c>
      <c r="I15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44" t="s">
        <v>1574</v>
      </c>
      <c r="K1544" t="s">
        <v>21</v>
      </c>
      <c r="L1544" s="1">
        <v>33914</v>
      </c>
      <c r="M1544" s="5">
        <f ca="1">DATEDIF(Feedback[[#This Row],[Date of Birth]],TODAY(),"Y")</f>
        <v>32</v>
      </c>
      <c r="N1544" t="s">
        <v>31</v>
      </c>
      <c r="O1544" t="s">
        <v>23</v>
      </c>
      <c r="P1544">
        <v>5</v>
      </c>
      <c r="Q1544">
        <v>8</v>
      </c>
      <c r="R1544" t="s">
        <v>24</v>
      </c>
      <c r="S1544" t="s">
        <v>28</v>
      </c>
      <c r="T1544" t="s">
        <v>24</v>
      </c>
      <c r="U1544" t="s">
        <v>26</v>
      </c>
      <c r="V1544" t="s">
        <v>24</v>
      </c>
      <c r="W1544" t="s">
        <v>26</v>
      </c>
      <c r="X1544" t="s">
        <v>26</v>
      </c>
      <c r="Y1544" t="s">
        <v>25</v>
      </c>
      <c r="Z1544" s="6">
        <f>VLOOKUP(Feedback[[#This Row],[Staff attitude]],Rating_Range[],2,0)</f>
        <v>3</v>
      </c>
      <c r="AA1544" s="6">
        <f>VLOOKUP(Feedback[[#This Row],[Check-in Process]],Rating_Range[],2,0)</f>
        <v>5</v>
      </c>
      <c r="AB1544" s="6">
        <f>VLOOKUP(Feedback[[#This Row],[Room service]],Rating_Range[],2,0)</f>
        <v>3</v>
      </c>
      <c r="AC1544" s="6">
        <f>VLOOKUP(Feedback[[#This Row],[Room cleanliness]],Rating_Range[],2,0)</f>
        <v>1</v>
      </c>
      <c r="AD1544" s="6">
        <f>VLOOKUP(Feedback[[#This Row],[Food quality]],Rating_Range[],2,0)</f>
        <v>3</v>
      </c>
      <c r="AE1544" s="6">
        <f>VLOOKUP(Feedback[[#This Row],[Variety of food]],Rating_Range[],2,0)</f>
        <v>1</v>
      </c>
      <c r="AF1544" s="6">
        <f>VLOOKUP(Feedback[[#This Row],[Broadband &amp; TV]],Rating_Range[],2,0)</f>
        <v>1</v>
      </c>
      <c r="AG1544" s="6">
        <f>VLOOKUP(Feedback[[#This Row],[Gym]],Rating_Range[],2,0)</f>
        <v>4</v>
      </c>
      <c r="AH1544" s="6">
        <f>AVERAGE(Feedback[[#This Row],[S.A]:[Gymm]])</f>
        <v>2.625</v>
      </c>
      <c r="AI1544" s="6">
        <f>AVERAGE(Feedback[[#This Row],[S.A]:[C-I-P]])</f>
        <v>4</v>
      </c>
      <c r="AJ1544" s="6">
        <f>AVERAGE(Feedback[[#This Row],[RM_S]:[RM_C]])</f>
        <v>2</v>
      </c>
      <c r="AK1544" s="6">
        <f>AVERAGE(Feedback[[#This Row],[F_Q]:[Var_Food]])</f>
        <v>2</v>
      </c>
      <c r="AL1544" s="6">
        <f>AVERAGE(Feedback[[#This Row],[B &amp; TV]:[Gymm]])</f>
        <v>2.5</v>
      </c>
    </row>
    <row r="1545" spans="1:38" x14ac:dyDescent="0.3">
      <c r="A1545">
        <v>1544</v>
      </c>
      <c r="B1545" s="1">
        <v>43849</v>
      </c>
      <c r="C1545" s="1">
        <v>43871</v>
      </c>
      <c r="D1545" s="5">
        <f>INT(YEAR(Feedback[[#This Row],[Checkin Date]]))</f>
        <v>2020</v>
      </c>
      <c r="E1545" s="5" t="s">
        <v>2014</v>
      </c>
      <c r="F1545" s="5" t="str">
        <f>TEXT(Feedback[[#This Row],[Checkin Date]],"dddd")</f>
        <v>Sunday</v>
      </c>
      <c r="G1545" s="5" t="str">
        <f>IF(OR(Feedback[[#This Row],[Checkin Day]]="Monday",Feedback[[#This Row],[Checkin Day]]="Tuesday",Feedback[[#This Row],[Checkin Day]]="Wednesday",Feedback[[#This Row],[Checkin Day]]="Thursday"),"Weekdays","Weekends")</f>
        <v>Weekends</v>
      </c>
      <c r="H1545">
        <v>22</v>
      </c>
      <c r="I15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45" t="s">
        <v>1575</v>
      </c>
      <c r="K1545" t="s">
        <v>37</v>
      </c>
      <c r="L1545" s="1">
        <v>19125</v>
      </c>
      <c r="M1545" s="5">
        <f ca="1">DATEDIF(Feedback[[#This Row],[Date of Birth]],TODAY(),"Y")</f>
        <v>73</v>
      </c>
      <c r="N1545" t="s">
        <v>22</v>
      </c>
      <c r="O1545" t="s">
        <v>23</v>
      </c>
      <c r="P1545">
        <v>3</v>
      </c>
      <c r="Q1545">
        <v>7</v>
      </c>
      <c r="R1545" t="s">
        <v>27</v>
      </c>
      <c r="S1545" t="s">
        <v>27</v>
      </c>
      <c r="T1545" t="s">
        <v>25</v>
      </c>
      <c r="U1545" t="s">
        <v>28</v>
      </c>
      <c r="V1545" t="s">
        <v>28</v>
      </c>
      <c r="W1545" t="s">
        <v>26</v>
      </c>
      <c r="X1545" t="s">
        <v>24</v>
      </c>
      <c r="Y1545" t="s">
        <v>24</v>
      </c>
      <c r="Z1545" s="6">
        <f>VLOOKUP(Feedback[[#This Row],[Staff attitude]],Rating_Range[],2,0)</f>
        <v>2</v>
      </c>
      <c r="AA1545" s="6">
        <f>VLOOKUP(Feedback[[#This Row],[Check-in Process]],Rating_Range[],2,0)</f>
        <v>2</v>
      </c>
      <c r="AB1545" s="6">
        <f>VLOOKUP(Feedback[[#This Row],[Room service]],Rating_Range[],2,0)</f>
        <v>4</v>
      </c>
      <c r="AC1545" s="6">
        <f>VLOOKUP(Feedback[[#This Row],[Room cleanliness]],Rating_Range[],2,0)</f>
        <v>5</v>
      </c>
      <c r="AD1545" s="6">
        <f>VLOOKUP(Feedback[[#This Row],[Food quality]],Rating_Range[],2,0)</f>
        <v>5</v>
      </c>
      <c r="AE1545" s="6">
        <f>VLOOKUP(Feedback[[#This Row],[Variety of food]],Rating_Range[],2,0)</f>
        <v>1</v>
      </c>
      <c r="AF1545" s="6">
        <f>VLOOKUP(Feedback[[#This Row],[Broadband &amp; TV]],Rating_Range[],2,0)</f>
        <v>3</v>
      </c>
      <c r="AG1545" s="6">
        <f>VLOOKUP(Feedback[[#This Row],[Gym]],Rating_Range[],2,0)</f>
        <v>3</v>
      </c>
      <c r="AH1545" s="6">
        <f>AVERAGE(Feedback[[#This Row],[S.A]:[Gymm]])</f>
        <v>3.125</v>
      </c>
      <c r="AI1545" s="6">
        <f>AVERAGE(Feedback[[#This Row],[S.A]:[C-I-P]])</f>
        <v>2</v>
      </c>
      <c r="AJ1545" s="6">
        <f>AVERAGE(Feedback[[#This Row],[RM_S]:[RM_C]])</f>
        <v>4.5</v>
      </c>
      <c r="AK1545" s="6">
        <f>AVERAGE(Feedback[[#This Row],[F_Q]:[Var_Food]])</f>
        <v>3</v>
      </c>
      <c r="AL1545" s="6">
        <f>AVERAGE(Feedback[[#This Row],[B &amp; TV]:[Gymm]])</f>
        <v>3</v>
      </c>
    </row>
    <row r="1546" spans="1:38" x14ac:dyDescent="0.3">
      <c r="A1546">
        <v>1545</v>
      </c>
      <c r="B1546" s="1">
        <v>44302</v>
      </c>
      <c r="C1546" s="1">
        <v>44318</v>
      </c>
      <c r="D1546" s="5">
        <f>INT(YEAR(Feedback[[#This Row],[Checkin Date]]))</f>
        <v>2021</v>
      </c>
      <c r="E1546" s="5" t="s">
        <v>2008</v>
      </c>
      <c r="F1546" s="5" t="str">
        <f>TEXT(Feedback[[#This Row],[Checkin Date]],"dddd")</f>
        <v>Friday</v>
      </c>
      <c r="G1546" s="5" t="str">
        <f>IF(OR(Feedback[[#This Row],[Checkin Day]]="Monday",Feedback[[#This Row],[Checkin Day]]="Tuesday",Feedback[[#This Row],[Checkin Day]]="Wednesday",Feedback[[#This Row],[Checkin Day]]="Thursday"),"Weekdays","Weekends")</f>
        <v>Weekends</v>
      </c>
      <c r="H1546">
        <v>16</v>
      </c>
      <c r="I15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46" t="s">
        <v>1576</v>
      </c>
      <c r="K1546" t="s">
        <v>37</v>
      </c>
      <c r="L1546" s="1">
        <v>18858</v>
      </c>
      <c r="M1546" s="5">
        <f ca="1">DATEDIF(Feedback[[#This Row],[Date of Birth]],TODAY(),"Y")</f>
        <v>73</v>
      </c>
      <c r="N1546" t="s">
        <v>22</v>
      </c>
      <c r="O1546" t="s">
        <v>23</v>
      </c>
      <c r="P1546">
        <v>5</v>
      </c>
      <c r="Q1546">
        <v>8</v>
      </c>
      <c r="R1546" t="s">
        <v>25</v>
      </c>
      <c r="S1546" t="s">
        <v>25</v>
      </c>
      <c r="T1546" t="s">
        <v>24</v>
      </c>
      <c r="U1546" t="s">
        <v>27</v>
      </c>
      <c r="V1546" t="s">
        <v>25</v>
      </c>
      <c r="W1546" t="s">
        <v>26</v>
      </c>
      <c r="X1546" t="s">
        <v>26</v>
      </c>
      <c r="Y1546" t="s">
        <v>25</v>
      </c>
      <c r="Z1546" s="6">
        <f>VLOOKUP(Feedback[[#This Row],[Staff attitude]],Rating_Range[],2,0)</f>
        <v>4</v>
      </c>
      <c r="AA1546" s="6">
        <f>VLOOKUP(Feedback[[#This Row],[Check-in Process]],Rating_Range[],2,0)</f>
        <v>4</v>
      </c>
      <c r="AB1546" s="6">
        <f>VLOOKUP(Feedback[[#This Row],[Room service]],Rating_Range[],2,0)</f>
        <v>3</v>
      </c>
      <c r="AC1546" s="6">
        <f>VLOOKUP(Feedback[[#This Row],[Room cleanliness]],Rating_Range[],2,0)</f>
        <v>2</v>
      </c>
      <c r="AD1546" s="6">
        <f>VLOOKUP(Feedback[[#This Row],[Food quality]],Rating_Range[],2,0)</f>
        <v>4</v>
      </c>
      <c r="AE1546" s="6">
        <f>VLOOKUP(Feedback[[#This Row],[Variety of food]],Rating_Range[],2,0)</f>
        <v>1</v>
      </c>
      <c r="AF1546" s="6">
        <f>VLOOKUP(Feedback[[#This Row],[Broadband &amp; TV]],Rating_Range[],2,0)</f>
        <v>1</v>
      </c>
      <c r="AG1546" s="6">
        <f>VLOOKUP(Feedback[[#This Row],[Gym]],Rating_Range[],2,0)</f>
        <v>4</v>
      </c>
      <c r="AH1546" s="6">
        <f>AVERAGE(Feedback[[#This Row],[S.A]:[Gymm]])</f>
        <v>2.875</v>
      </c>
      <c r="AI1546" s="6">
        <f>AVERAGE(Feedback[[#This Row],[S.A]:[C-I-P]])</f>
        <v>4</v>
      </c>
      <c r="AJ1546" s="6">
        <f>AVERAGE(Feedback[[#This Row],[RM_S]:[RM_C]])</f>
        <v>2.5</v>
      </c>
      <c r="AK1546" s="6">
        <f>AVERAGE(Feedback[[#This Row],[F_Q]:[Var_Food]])</f>
        <v>2.5</v>
      </c>
      <c r="AL1546" s="6">
        <f>AVERAGE(Feedback[[#This Row],[B &amp; TV]:[Gymm]])</f>
        <v>2.5</v>
      </c>
    </row>
    <row r="1547" spans="1:38" x14ac:dyDescent="0.3">
      <c r="A1547">
        <v>1546</v>
      </c>
      <c r="B1547" s="1">
        <v>44266</v>
      </c>
      <c r="C1547" s="1">
        <v>44290</v>
      </c>
      <c r="D1547" s="5">
        <f>INT(YEAR(Feedback[[#This Row],[Checkin Date]]))</f>
        <v>2021</v>
      </c>
      <c r="E1547" s="5" t="s">
        <v>2017</v>
      </c>
      <c r="F1547" s="5" t="str">
        <f>TEXT(Feedback[[#This Row],[Checkin Date]],"dddd")</f>
        <v>Thursday</v>
      </c>
      <c r="G1547" s="5" t="str">
        <f>IF(OR(Feedback[[#This Row],[Checkin Day]]="Monday",Feedback[[#This Row],[Checkin Day]]="Tuesday",Feedback[[#This Row],[Checkin Day]]="Wednesday",Feedback[[#This Row],[Checkin Day]]="Thursday"),"Weekdays","Weekends")</f>
        <v>Weekdays</v>
      </c>
      <c r="H1547">
        <v>24</v>
      </c>
      <c r="I15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47" t="s">
        <v>1577</v>
      </c>
      <c r="K1547" t="s">
        <v>21</v>
      </c>
      <c r="L1547" s="1">
        <v>36546</v>
      </c>
      <c r="M1547" s="5">
        <f ca="1">DATEDIF(Feedback[[#This Row],[Date of Birth]],TODAY(),"Y")</f>
        <v>25</v>
      </c>
      <c r="N1547" t="s">
        <v>31</v>
      </c>
      <c r="O1547" t="s">
        <v>1993</v>
      </c>
      <c r="P1547">
        <v>4</v>
      </c>
      <c r="Q1547">
        <v>9</v>
      </c>
      <c r="R1547" t="s">
        <v>24</v>
      </c>
      <c r="S1547" t="s">
        <v>25</v>
      </c>
      <c r="T1547" t="s">
        <v>25</v>
      </c>
      <c r="U1547" t="s">
        <v>28</v>
      </c>
      <c r="V1547" t="s">
        <v>26</v>
      </c>
      <c r="W1547" t="s">
        <v>27</v>
      </c>
      <c r="X1547" t="s">
        <v>25</v>
      </c>
      <c r="Y1547" t="s">
        <v>24</v>
      </c>
      <c r="Z1547" s="6">
        <f>VLOOKUP(Feedback[[#This Row],[Staff attitude]],Rating_Range[],2,0)</f>
        <v>3</v>
      </c>
      <c r="AA1547" s="6">
        <f>VLOOKUP(Feedback[[#This Row],[Check-in Process]],Rating_Range[],2,0)</f>
        <v>4</v>
      </c>
      <c r="AB1547" s="6">
        <f>VLOOKUP(Feedback[[#This Row],[Room service]],Rating_Range[],2,0)</f>
        <v>4</v>
      </c>
      <c r="AC1547" s="6">
        <f>VLOOKUP(Feedback[[#This Row],[Room cleanliness]],Rating_Range[],2,0)</f>
        <v>5</v>
      </c>
      <c r="AD1547" s="6">
        <f>VLOOKUP(Feedback[[#This Row],[Food quality]],Rating_Range[],2,0)</f>
        <v>1</v>
      </c>
      <c r="AE1547" s="6">
        <f>VLOOKUP(Feedback[[#This Row],[Variety of food]],Rating_Range[],2,0)</f>
        <v>2</v>
      </c>
      <c r="AF1547" s="6">
        <f>VLOOKUP(Feedback[[#This Row],[Broadband &amp; TV]],Rating_Range[],2,0)</f>
        <v>4</v>
      </c>
      <c r="AG1547" s="6">
        <f>VLOOKUP(Feedback[[#This Row],[Gym]],Rating_Range[],2,0)</f>
        <v>3</v>
      </c>
      <c r="AH1547" s="6">
        <f>AVERAGE(Feedback[[#This Row],[S.A]:[Gymm]])</f>
        <v>3.25</v>
      </c>
      <c r="AI1547" s="6">
        <f>AVERAGE(Feedback[[#This Row],[S.A]:[C-I-P]])</f>
        <v>3.5</v>
      </c>
      <c r="AJ1547" s="6">
        <f>AVERAGE(Feedback[[#This Row],[RM_S]:[RM_C]])</f>
        <v>4.5</v>
      </c>
      <c r="AK1547" s="6">
        <f>AVERAGE(Feedback[[#This Row],[F_Q]:[Var_Food]])</f>
        <v>1.5</v>
      </c>
      <c r="AL1547" s="6">
        <f>AVERAGE(Feedback[[#This Row],[B &amp; TV]:[Gymm]])</f>
        <v>3.5</v>
      </c>
    </row>
    <row r="1548" spans="1:38" x14ac:dyDescent="0.3">
      <c r="A1548">
        <v>1547</v>
      </c>
      <c r="B1548" s="1">
        <v>44229</v>
      </c>
      <c r="C1548" s="1">
        <v>44258</v>
      </c>
      <c r="D1548" s="5">
        <f>INT(YEAR(Feedback[[#This Row],[Checkin Date]]))</f>
        <v>2021</v>
      </c>
      <c r="E1548" s="5" t="s">
        <v>2018</v>
      </c>
      <c r="F1548" s="5" t="str">
        <f>TEXT(Feedback[[#This Row],[Checkin Date]],"dddd")</f>
        <v>Tuesday</v>
      </c>
      <c r="G1548" s="5" t="str">
        <f>IF(OR(Feedback[[#This Row],[Checkin Day]]="Monday",Feedback[[#This Row],[Checkin Day]]="Tuesday",Feedback[[#This Row],[Checkin Day]]="Wednesday",Feedback[[#This Row],[Checkin Day]]="Thursday"),"Weekdays","Weekends")</f>
        <v>Weekdays</v>
      </c>
      <c r="H1548">
        <v>29</v>
      </c>
      <c r="I15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48" t="s">
        <v>1578</v>
      </c>
      <c r="K1548" t="s">
        <v>21</v>
      </c>
      <c r="L1548" s="1">
        <v>19834</v>
      </c>
      <c r="M1548" s="5">
        <f ca="1">DATEDIF(Feedback[[#This Row],[Date of Birth]],TODAY(),"Y")</f>
        <v>71</v>
      </c>
      <c r="N1548" t="s">
        <v>22</v>
      </c>
      <c r="O1548" t="s">
        <v>23</v>
      </c>
      <c r="P1548">
        <v>5</v>
      </c>
      <c r="Q1548">
        <v>4</v>
      </c>
      <c r="R1548" t="s">
        <v>25</v>
      </c>
      <c r="S1548" t="s">
        <v>28</v>
      </c>
      <c r="T1548" t="s">
        <v>25</v>
      </c>
      <c r="U1548" t="s">
        <v>27</v>
      </c>
      <c r="V1548" t="s">
        <v>28</v>
      </c>
      <c r="W1548" t="s">
        <v>26</v>
      </c>
      <c r="X1548" t="s">
        <v>25</v>
      </c>
      <c r="Y1548" t="s">
        <v>24</v>
      </c>
      <c r="Z1548" s="6">
        <f>VLOOKUP(Feedback[[#This Row],[Staff attitude]],Rating_Range[],2,0)</f>
        <v>4</v>
      </c>
      <c r="AA1548" s="6">
        <f>VLOOKUP(Feedback[[#This Row],[Check-in Process]],Rating_Range[],2,0)</f>
        <v>5</v>
      </c>
      <c r="AB1548" s="6">
        <f>VLOOKUP(Feedback[[#This Row],[Room service]],Rating_Range[],2,0)</f>
        <v>4</v>
      </c>
      <c r="AC1548" s="6">
        <f>VLOOKUP(Feedback[[#This Row],[Room cleanliness]],Rating_Range[],2,0)</f>
        <v>2</v>
      </c>
      <c r="AD1548" s="6">
        <f>VLOOKUP(Feedback[[#This Row],[Food quality]],Rating_Range[],2,0)</f>
        <v>5</v>
      </c>
      <c r="AE1548" s="6">
        <f>VLOOKUP(Feedback[[#This Row],[Variety of food]],Rating_Range[],2,0)</f>
        <v>1</v>
      </c>
      <c r="AF1548" s="6">
        <f>VLOOKUP(Feedback[[#This Row],[Broadband &amp; TV]],Rating_Range[],2,0)</f>
        <v>4</v>
      </c>
      <c r="AG1548" s="6">
        <f>VLOOKUP(Feedback[[#This Row],[Gym]],Rating_Range[],2,0)</f>
        <v>3</v>
      </c>
      <c r="AH1548" s="6">
        <f>AVERAGE(Feedback[[#This Row],[S.A]:[Gymm]])</f>
        <v>3.5</v>
      </c>
      <c r="AI1548" s="6">
        <f>AVERAGE(Feedback[[#This Row],[S.A]:[C-I-P]])</f>
        <v>4.5</v>
      </c>
      <c r="AJ1548" s="6">
        <f>AVERAGE(Feedback[[#This Row],[RM_S]:[RM_C]])</f>
        <v>3</v>
      </c>
      <c r="AK1548" s="6">
        <f>AVERAGE(Feedback[[#This Row],[F_Q]:[Var_Food]])</f>
        <v>3</v>
      </c>
      <c r="AL1548" s="6">
        <f>AVERAGE(Feedback[[#This Row],[B &amp; TV]:[Gymm]])</f>
        <v>3.5</v>
      </c>
    </row>
    <row r="1549" spans="1:38" x14ac:dyDescent="0.3">
      <c r="A1549">
        <v>1548</v>
      </c>
      <c r="B1549" s="1">
        <v>43848</v>
      </c>
      <c r="C1549" s="1">
        <v>43855</v>
      </c>
      <c r="D1549" s="5">
        <f>INT(YEAR(Feedback[[#This Row],[Checkin Date]]))</f>
        <v>2020</v>
      </c>
      <c r="E1549" s="5" t="s">
        <v>2014</v>
      </c>
      <c r="F1549" s="5" t="str">
        <f>TEXT(Feedback[[#This Row],[Checkin Date]],"dddd")</f>
        <v>Saturday</v>
      </c>
      <c r="G1549" s="5" t="str">
        <f>IF(OR(Feedback[[#This Row],[Checkin Day]]="Monday",Feedback[[#This Row],[Checkin Day]]="Tuesday",Feedback[[#This Row],[Checkin Day]]="Wednesday",Feedback[[#This Row],[Checkin Day]]="Thursday"),"Weekdays","Weekends")</f>
        <v>Weekends</v>
      </c>
      <c r="H1549">
        <v>7</v>
      </c>
      <c r="I15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49" t="s">
        <v>1579</v>
      </c>
      <c r="K1549" t="s">
        <v>21</v>
      </c>
      <c r="L1549" s="1">
        <v>28579</v>
      </c>
      <c r="M1549" s="5">
        <f ca="1">DATEDIF(Feedback[[#This Row],[Date of Birth]],TODAY(),"Y")</f>
        <v>47</v>
      </c>
      <c r="N1549" t="s">
        <v>31</v>
      </c>
      <c r="O1549" t="s">
        <v>1992</v>
      </c>
      <c r="P1549">
        <v>4</v>
      </c>
      <c r="Q1549">
        <v>3</v>
      </c>
      <c r="R1549" t="s">
        <v>24</v>
      </c>
      <c r="S1549" t="s">
        <v>26</v>
      </c>
      <c r="T1549" t="s">
        <v>25</v>
      </c>
      <c r="U1549" t="s">
        <v>25</v>
      </c>
      <c r="V1549" t="s">
        <v>25</v>
      </c>
      <c r="W1549" t="s">
        <v>26</v>
      </c>
      <c r="X1549" t="s">
        <v>28</v>
      </c>
      <c r="Y1549" t="s">
        <v>26</v>
      </c>
      <c r="Z1549" s="6">
        <f>VLOOKUP(Feedback[[#This Row],[Staff attitude]],Rating_Range[],2,0)</f>
        <v>3</v>
      </c>
      <c r="AA1549" s="6">
        <f>VLOOKUP(Feedback[[#This Row],[Check-in Process]],Rating_Range[],2,0)</f>
        <v>1</v>
      </c>
      <c r="AB1549" s="6">
        <f>VLOOKUP(Feedback[[#This Row],[Room service]],Rating_Range[],2,0)</f>
        <v>4</v>
      </c>
      <c r="AC1549" s="6">
        <f>VLOOKUP(Feedback[[#This Row],[Room cleanliness]],Rating_Range[],2,0)</f>
        <v>4</v>
      </c>
      <c r="AD1549" s="6">
        <f>VLOOKUP(Feedback[[#This Row],[Food quality]],Rating_Range[],2,0)</f>
        <v>4</v>
      </c>
      <c r="AE1549" s="6">
        <f>VLOOKUP(Feedback[[#This Row],[Variety of food]],Rating_Range[],2,0)</f>
        <v>1</v>
      </c>
      <c r="AF1549" s="6">
        <f>VLOOKUP(Feedback[[#This Row],[Broadband &amp; TV]],Rating_Range[],2,0)</f>
        <v>5</v>
      </c>
      <c r="AG1549" s="6">
        <f>VLOOKUP(Feedback[[#This Row],[Gym]],Rating_Range[],2,0)</f>
        <v>1</v>
      </c>
      <c r="AH1549" s="6">
        <f>AVERAGE(Feedback[[#This Row],[S.A]:[Gymm]])</f>
        <v>2.875</v>
      </c>
      <c r="AI1549" s="6">
        <f>AVERAGE(Feedback[[#This Row],[S.A]:[C-I-P]])</f>
        <v>2</v>
      </c>
      <c r="AJ1549" s="6">
        <f>AVERAGE(Feedback[[#This Row],[RM_S]:[RM_C]])</f>
        <v>4</v>
      </c>
      <c r="AK1549" s="6">
        <f>AVERAGE(Feedback[[#This Row],[F_Q]:[Var_Food]])</f>
        <v>2.5</v>
      </c>
      <c r="AL1549" s="6">
        <f>AVERAGE(Feedback[[#This Row],[B &amp; TV]:[Gymm]])</f>
        <v>3</v>
      </c>
    </row>
    <row r="1550" spans="1:38" x14ac:dyDescent="0.3">
      <c r="A1550">
        <v>1549</v>
      </c>
      <c r="B1550" s="1">
        <v>44164</v>
      </c>
      <c r="C1550" s="1">
        <v>44173</v>
      </c>
      <c r="D1550" s="5">
        <f>INT(YEAR(Feedback[[#This Row],[Checkin Date]]))</f>
        <v>2020</v>
      </c>
      <c r="E1550" s="5" t="s">
        <v>2015</v>
      </c>
      <c r="F1550" s="5" t="str">
        <f>TEXT(Feedback[[#This Row],[Checkin Date]],"dddd")</f>
        <v>Sunday</v>
      </c>
      <c r="G1550" s="5" t="str">
        <f>IF(OR(Feedback[[#This Row],[Checkin Day]]="Monday",Feedback[[#This Row],[Checkin Day]]="Tuesday",Feedback[[#This Row],[Checkin Day]]="Wednesday",Feedback[[#This Row],[Checkin Day]]="Thursday"),"Weekdays","Weekends")</f>
        <v>Weekends</v>
      </c>
      <c r="H1550">
        <v>9</v>
      </c>
      <c r="I15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50" t="s">
        <v>1580</v>
      </c>
      <c r="K1550" t="s">
        <v>21</v>
      </c>
      <c r="L1550" s="1">
        <v>25790</v>
      </c>
      <c r="M1550" s="5">
        <f ca="1">DATEDIF(Feedback[[#This Row],[Date of Birth]],TODAY(),"Y")</f>
        <v>54</v>
      </c>
      <c r="N1550" t="s">
        <v>31</v>
      </c>
      <c r="O1550" t="s">
        <v>1992</v>
      </c>
      <c r="P1550">
        <v>2</v>
      </c>
      <c r="Q1550">
        <v>9</v>
      </c>
      <c r="R1550" t="s">
        <v>24</v>
      </c>
      <c r="S1550" t="s">
        <v>28</v>
      </c>
      <c r="T1550" t="s">
        <v>25</v>
      </c>
      <c r="U1550" t="s">
        <v>28</v>
      </c>
      <c r="V1550" t="s">
        <v>28</v>
      </c>
      <c r="W1550" t="s">
        <v>27</v>
      </c>
      <c r="X1550" t="s">
        <v>24</v>
      </c>
      <c r="Y1550" t="s">
        <v>25</v>
      </c>
      <c r="Z1550" s="6">
        <f>VLOOKUP(Feedback[[#This Row],[Staff attitude]],Rating_Range[],2,0)</f>
        <v>3</v>
      </c>
      <c r="AA1550" s="6">
        <f>VLOOKUP(Feedback[[#This Row],[Check-in Process]],Rating_Range[],2,0)</f>
        <v>5</v>
      </c>
      <c r="AB1550" s="6">
        <f>VLOOKUP(Feedback[[#This Row],[Room service]],Rating_Range[],2,0)</f>
        <v>4</v>
      </c>
      <c r="AC1550" s="6">
        <f>VLOOKUP(Feedback[[#This Row],[Room cleanliness]],Rating_Range[],2,0)</f>
        <v>5</v>
      </c>
      <c r="AD1550" s="6">
        <f>VLOOKUP(Feedback[[#This Row],[Food quality]],Rating_Range[],2,0)</f>
        <v>5</v>
      </c>
      <c r="AE1550" s="6">
        <f>VLOOKUP(Feedback[[#This Row],[Variety of food]],Rating_Range[],2,0)</f>
        <v>2</v>
      </c>
      <c r="AF1550" s="6">
        <f>VLOOKUP(Feedback[[#This Row],[Broadband &amp; TV]],Rating_Range[],2,0)</f>
        <v>3</v>
      </c>
      <c r="AG1550" s="6">
        <f>VLOOKUP(Feedback[[#This Row],[Gym]],Rating_Range[],2,0)</f>
        <v>4</v>
      </c>
      <c r="AH1550" s="6">
        <f>AVERAGE(Feedback[[#This Row],[S.A]:[Gymm]])</f>
        <v>3.875</v>
      </c>
      <c r="AI1550" s="6">
        <f>AVERAGE(Feedback[[#This Row],[S.A]:[C-I-P]])</f>
        <v>4</v>
      </c>
      <c r="AJ1550" s="6">
        <f>AVERAGE(Feedback[[#This Row],[RM_S]:[RM_C]])</f>
        <v>4.5</v>
      </c>
      <c r="AK1550" s="6">
        <f>AVERAGE(Feedback[[#This Row],[F_Q]:[Var_Food]])</f>
        <v>3.5</v>
      </c>
      <c r="AL1550" s="6">
        <f>AVERAGE(Feedback[[#This Row],[B &amp; TV]:[Gymm]])</f>
        <v>3.5</v>
      </c>
    </row>
    <row r="1551" spans="1:38" x14ac:dyDescent="0.3">
      <c r="A1551">
        <v>1550</v>
      </c>
      <c r="B1551" s="1">
        <v>44433</v>
      </c>
      <c r="C1551" s="1">
        <v>44450</v>
      </c>
      <c r="D1551" s="5">
        <f>INT(YEAR(Feedback[[#This Row],[Checkin Date]]))</f>
        <v>2021</v>
      </c>
      <c r="E1551" s="5" t="s">
        <v>2012</v>
      </c>
      <c r="F1551" s="5" t="str">
        <f>TEXT(Feedback[[#This Row],[Checkin Date]],"dddd")</f>
        <v>Wednesday</v>
      </c>
      <c r="G1551" s="5" t="str">
        <f>IF(OR(Feedback[[#This Row],[Checkin Day]]="Monday",Feedback[[#This Row],[Checkin Day]]="Tuesday",Feedback[[#This Row],[Checkin Day]]="Wednesday",Feedback[[#This Row],[Checkin Day]]="Thursday"),"Weekdays","Weekends")</f>
        <v>Weekdays</v>
      </c>
      <c r="H1551">
        <v>17</v>
      </c>
      <c r="I15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51" t="s">
        <v>1581</v>
      </c>
      <c r="K1551" t="s">
        <v>21</v>
      </c>
      <c r="L1551" s="1">
        <v>21745</v>
      </c>
      <c r="M1551" s="5">
        <f ca="1">DATEDIF(Feedback[[#This Row],[Date of Birth]],TODAY(),"Y")</f>
        <v>65</v>
      </c>
      <c r="N1551" t="s">
        <v>53</v>
      </c>
      <c r="O1551" t="s">
        <v>1992</v>
      </c>
      <c r="P1551">
        <v>4</v>
      </c>
      <c r="Q1551">
        <v>9</v>
      </c>
      <c r="R1551" t="s">
        <v>24</v>
      </c>
      <c r="S1551" t="s">
        <v>26</v>
      </c>
      <c r="T1551" t="s">
        <v>24</v>
      </c>
      <c r="U1551" t="s">
        <v>26</v>
      </c>
      <c r="V1551" t="s">
        <v>24</v>
      </c>
      <c r="W1551" t="s">
        <v>25</v>
      </c>
      <c r="X1551" t="s">
        <v>27</v>
      </c>
      <c r="Y1551" t="s">
        <v>28</v>
      </c>
      <c r="Z1551" s="6">
        <f>VLOOKUP(Feedback[[#This Row],[Staff attitude]],Rating_Range[],2,0)</f>
        <v>3</v>
      </c>
      <c r="AA1551" s="6">
        <f>VLOOKUP(Feedback[[#This Row],[Check-in Process]],Rating_Range[],2,0)</f>
        <v>1</v>
      </c>
      <c r="AB1551" s="6">
        <f>VLOOKUP(Feedback[[#This Row],[Room service]],Rating_Range[],2,0)</f>
        <v>3</v>
      </c>
      <c r="AC1551" s="6">
        <f>VLOOKUP(Feedback[[#This Row],[Room cleanliness]],Rating_Range[],2,0)</f>
        <v>1</v>
      </c>
      <c r="AD1551" s="6">
        <f>VLOOKUP(Feedback[[#This Row],[Food quality]],Rating_Range[],2,0)</f>
        <v>3</v>
      </c>
      <c r="AE1551" s="6">
        <f>VLOOKUP(Feedback[[#This Row],[Variety of food]],Rating_Range[],2,0)</f>
        <v>4</v>
      </c>
      <c r="AF1551" s="6">
        <f>VLOOKUP(Feedback[[#This Row],[Broadband &amp; TV]],Rating_Range[],2,0)</f>
        <v>2</v>
      </c>
      <c r="AG1551" s="6">
        <f>VLOOKUP(Feedback[[#This Row],[Gym]],Rating_Range[],2,0)</f>
        <v>5</v>
      </c>
      <c r="AH1551" s="6">
        <f>AVERAGE(Feedback[[#This Row],[S.A]:[Gymm]])</f>
        <v>2.75</v>
      </c>
      <c r="AI1551" s="6">
        <f>AVERAGE(Feedback[[#This Row],[S.A]:[C-I-P]])</f>
        <v>2</v>
      </c>
      <c r="AJ1551" s="6">
        <f>AVERAGE(Feedback[[#This Row],[RM_S]:[RM_C]])</f>
        <v>2</v>
      </c>
      <c r="AK1551" s="6">
        <f>AVERAGE(Feedback[[#This Row],[F_Q]:[Var_Food]])</f>
        <v>3.5</v>
      </c>
      <c r="AL1551" s="6">
        <f>AVERAGE(Feedback[[#This Row],[B &amp; TV]:[Gymm]])</f>
        <v>3.5</v>
      </c>
    </row>
    <row r="1552" spans="1:38" x14ac:dyDescent="0.3">
      <c r="A1552">
        <v>1551</v>
      </c>
      <c r="B1552" s="1">
        <v>44006</v>
      </c>
      <c r="C1552" s="1">
        <v>44029</v>
      </c>
      <c r="D1552" s="5">
        <f>INT(YEAR(Feedback[[#This Row],[Checkin Date]]))</f>
        <v>2020</v>
      </c>
      <c r="E1552" s="5" t="s">
        <v>2009</v>
      </c>
      <c r="F1552" s="5" t="str">
        <f>TEXT(Feedback[[#This Row],[Checkin Date]],"dddd")</f>
        <v>Wednesday</v>
      </c>
      <c r="G1552" s="5" t="str">
        <f>IF(OR(Feedback[[#This Row],[Checkin Day]]="Monday",Feedback[[#This Row],[Checkin Day]]="Tuesday",Feedback[[#This Row],[Checkin Day]]="Wednesday",Feedback[[#This Row],[Checkin Day]]="Thursday"),"Weekdays","Weekends")</f>
        <v>Weekdays</v>
      </c>
      <c r="H1552">
        <v>23</v>
      </c>
      <c r="I15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52" t="s">
        <v>1582</v>
      </c>
      <c r="K1552" t="s">
        <v>37</v>
      </c>
      <c r="L1552" s="1">
        <v>22382</v>
      </c>
      <c r="M1552" s="5">
        <f ca="1">DATEDIF(Feedback[[#This Row],[Date of Birth]],TODAY(),"Y")</f>
        <v>64</v>
      </c>
      <c r="N1552" t="s">
        <v>22</v>
      </c>
      <c r="O1552" t="s">
        <v>23</v>
      </c>
      <c r="P1552">
        <v>5</v>
      </c>
      <c r="Q1552">
        <v>9</v>
      </c>
      <c r="R1552" t="s">
        <v>28</v>
      </c>
      <c r="S1552" t="s">
        <v>25</v>
      </c>
      <c r="T1552" t="s">
        <v>25</v>
      </c>
      <c r="U1552" t="s">
        <v>28</v>
      </c>
      <c r="V1552" t="s">
        <v>26</v>
      </c>
      <c r="W1552" t="s">
        <v>27</v>
      </c>
      <c r="X1552" t="s">
        <v>28</v>
      </c>
      <c r="Y1552" t="s">
        <v>28</v>
      </c>
      <c r="Z1552" s="6">
        <f>VLOOKUP(Feedback[[#This Row],[Staff attitude]],Rating_Range[],2,0)</f>
        <v>5</v>
      </c>
      <c r="AA1552" s="6">
        <f>VLOOKUP(Feedback[[#This Row],[Check-in Process]],Rating_Range[],2,0)</f>
        <v>4</v>
      </c>
      <c r="AB1552" s="6">
        <f>VLOOKUP(Feedback[[#This Row],[Room service]],Rating_Range[],2,0)</f>
        <v>4</v>
      </c>
      <c r="AC1552" s="6">
        <f>VLOOKUP(Feedback[[#This Row],[Room cleanliness]],Rating_Range[],2,0)</f>
        <v>5</v>
      </c>
      <c r="AD1552" s="6">
        <f>VLOOKUP(Feedback[[#This Row],[Food quality]],Rating_Range[],2,0)</f>
        <v>1</v>
      </c>
      <c r="AE1552" s="6">
        <f>VLOOKUP(Feedback[[#This Row],[Variety of food]],Rating_Range[],2,0)</f>
        <v>2</v>
      </c>
      <c r="AF1552" s="6">
        <f>VLOOKUP(Feedback[[#This Row],[Broadband &amp; TV]],Rating_Range[],2,0)</f>
        <v>5</v>
      </c>
      <c r="AG1552" s="6">
        <f>VLOOKUP(Feedback[[#This Row],[Gym]],Rating_Range[],2,0)</f>
        <v>5</v>
      </c>
      <c r="AH1552" s="6">
        <f>AVERAGE(Feedback[[#This Row],[S.A]:[Gymm]])</f>
        <v>3.875</v>
      </c>
      <c r="AI1552" s="6">
        <f>AVERAGE(Feedback[[#This Row],[S.A]:[C-I-P]])</f>
        <v>4.5</v>
      </c>
      <c r="AJ1552" s="6">
        <f>AVERAGE(Feedback[[#This Row],[RM_S]:[RM_C]])</f>
        <v>4.5</v>
      </c>
      <c r="AK1552" s="6">
        <f>AVERAGE(Feedback[[#This Row],[F_Q]:[Var_Food]])</f>
        <v>1.5</v>
      </c>
      <c r="AL1552" s="6">
        <f>AVERAGE(Feedback[[#This Row],[B &amp; TV]:[Gymm]])</f>
        <v>5</v>
      </c>
    </row>
    <row r="1553" spans="1:38" x14ac:dyDescent="0.3">
      <c r="A1553">
        <v>1552</v>
      </c>
      <c r="B1553" s="1">
        <v>44503</v>
      </c>
      <c r="C1553" s="1">
        <v>44522</v>
      </c>
      <c r="D1553" s="5">
        <f>INT(YEAR(Feedback[[#This Row],[Checkin Date]]))</f>
        <v>2021</v>
      </c>
      <c r="E1553" s="5" t="s">
        <v>2015</v>
      </c>
      <c r="F1553" s="5" t="str">
        <f>TEXT(Feedback[[#This Row],[Checkin Date]],"dddd")</f>
        <v>Wednesday</v>
      </c>
      <c r="G1553" s="5" t="str">
        <f>IF(OR(Feedback[[#This Row],[Checkin Day]]="Monday",Feedback[[#This Row],[Checkin Day]]="Tuesday",Feedback[[#This Row],[Checkin Day]]="Wednesday",Feedback[[#This Row],[Checkin Day]]="Thursday"),"Weekdays","Weekends")</f>
        <v>Weekdays</v>
      </c>
      <c r="H1553">
        <v>19</v>
      </c>
      <c r="I15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53" t="s">
        <v>1583</v>
      </c>
      <c r="K1553" t="s">
        <v>21</v>
      </c>
      <c r="L1553" s="1">
        <v>22009</v>
      </c>
      <c r="M1553" s="5">
        <f ca="1">DATEDIF(Feedback[[#This Row],[Date of Birth]],TODAY(),"Y")</f>
        <v>65</v>
      </c>
      <c r="N1553" t="s">
        <v>31</v>
      </c>
      <c r="O1553" t="s">
        <v>1995</v>
      </c>
      <c r="P1553">
        <v>3</v>
      </c>
      <c r="Q1553">
        <v>9</v>
      </c>
      <c r="R1553" t="s">
        <v>25</v>
      </c>
      <c r="S1553" t="s">
        <v>28</v>
      </c>
      <c r="T1553" t="s">
        <v>28</v>
      </c>
      <c r="U1553" t="s">
        <v>24</v>
      </c>
      <c r="V1553" t="s">
        <v>25</v>
      </c>
      <c r="W1553" t="s">
        <v>28</v>
      </c>
      <c r="X1553" t="s">
        <v>26</v>
      </c>
      <c r="Y1553" t="s">
        <v>27</v>
      </c>
      <c r="Z1553" s="6">
        <f>VLOOKUP(Feedback[[#This Row],[Staff attitude]],Rating_Range[],2,0)</f>
        <v>4</v>
      </c>
      <c r="AA1553" s="6">
        <f>VLOOKUP(Feedback[[#This Row],[Check-in Process]],Rating_Range[],2,0)</f>
        <v>5</v>
      </c>
      <c r="AB1553" s="6">
        <f>VLOOKUP(Feedback[[#This Row],[Room service]],Rating_Range[],2,0)</f>
        <v>5</v>
      </c>
      <c r="AC1553" s="6">
        <f>VLOOKUP(Feedback[[#This Row],[Room cleanliness]],Rating_Range[],2,0)</f>
        <v>3</v>
      </c>
      <c r="AD1553" s="6">
        <f>VLOOKUP(Feedback[[#This Row],[Food quality]],Rating_Range[],2,0)</f>
        <v>4</v>
      </c>
      <c r="AE1553" s="6">
        <f>VLOOKUP(Feedback[[#This Row],[Variety of food]],Rating_Range[],2,0)</f>
        <v>5</v>
      </c>
      <c r="AF1553" s="6">
        <f>VLOOKUP(Feedback[[#This Row],[Broadband &amp; TV]],Rating_Range[],2,0)</f>
        <v>1</v>
      </c>
      <c r="AG1553" s="6">
        <f>VLOOKUP(Feedback[[#This Row],[Gym]],Rating_Range[],2,0)</f>
        <v>2</v>
      </c>
      <c r="AH1553" s="6">
        <f>AVERAGE(Feedback[[#This Row],[S.A]:[Gymm]])</f>
        <v>3.625</v>
      </c>
      <c r="AI1553" s="6">
        <f>AVERAGE(Feedback[[#This Row],[S.A]:[C-I-P]])</f>
        <v>4.5</v>
      </c>
      <c r="AJ1553" s="6">
        <f>AVERAGE(Feedback[[#This Row],[RM_S]:[RM_C]])</f>
        <v>4</v>
      </c>
      <c r="AK1553" s="6">
        <f>AVERAGE(Feedback[[#This Row],[F_Q]:[Var_Food]])</f>
        <v>4.5</v>
      </c>
      <c r="AL1553" s="6">
        <f>AVERAGE(Feedback[[#This Row],[B &amp; TV]:[Gymm]])</f>
        <v>1.5</v>
      </c>
    </row>
    <row r="1554" spans="1:38" x14ac:dyDescent="0.3">
      <c r="A1554">
        <v>1553</v>
      </c>
      <c r="B1554" s="1">
        <v>44207</v>
      </c>
      <c r="C1554" s="1">
        <v>44233</v>
      </c>
      <c r="D1554" s="5">
        <f>INT(YEAR(Feedback[[#This Row],[Checkin Date]]))</f>
        <v>2021</v>
      </c>
      <c r="E1554" s="5" t="s">
        <v>2014</v>
      </c>
      <c r="F1554" s="5" t="str">
        <f>TEXT(Feedback[[#This Row],[Checkin Date]],"dddd")</f>
        <v>Monday</v>
      </c>
      <c r="G1554" s="5" t="str">
        <f>IF(OR(Feedback[[#This Row],[Checkin Day]]="Monday",Feedback[[#This Row],[Checkin Day]]="Tuesday",Feedback[[#This Row],[Checkin Day]]="Wednesday",Feedback[[#This Row],[Checkin Day]]="Thursday"),"Weekdays","Weekends")</f>
        <v>Weekdays</v>
      </c>
      <c r="H1554">
        <v>26</v>
      </c>
      <c r="I15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54" t="s">
        <v>1584</v>
      </c>
      <c r="K1554" t="s">
        <v>37</v>
      </c>
      <c r="L1554" s="1">
        <v>30874</v>
      </c>
      <c r="M1554" s="5">
        <f ca="1">DATEDIF(Feedback[[#This Row],[Date of Birth]],TODAY(),"Y")</f>
        <v>40</v>
      </c>
      <c r="N1554" t="s">
        <v>22</v>
      </c>
      <c r="O1554" t="s">
        <v>23</v>
      </c>
      <c r="P1554">
        <v>1</v>
      </c>
      <c r="Q1554">
        <v>5</v>
      </c>
      <c r="R1554" t="s">
        <v>25</v>
      </c>
      <c r="S1554" t="s">
        <v>25</v>
      </c>
      <c r="T1554" t="s">
        <v>25</v>
      </c>
      <c r="U1554" t="s">
        <v>27</v>
      </c>
      <c r="V1554" t="s">
        <v>24</v>
      </c>
      <c r="W1554" t="s">
        <v>26</v>
      </c>
      <c r="X1554" t="s">
        <v>25</v>
      </c>
      <c r="Y1554" t="s">
        <v>27</v>
      </c>
      <c r="Z1554" s="6">
        <f>VLOOKUP(Feedback[[#This Row],[Staff attitude]],Rating_Range[],2,0)</f>
        <v>4</v>
      </c>
      <c r="AA1554" s="6">
        <f>VLOOKUP(Feedback[[#This Row],[Check-in Process]],Rating_Range[],2,0)</f>
        <v>4</v>
      </c>
      <c r="AB1554" s="6">
        <f>VLOOKUP(Feedback[[#This Row],[Room service]],Rating_Range[],2,0)</f>
        <v>4</v>
      </c>
      <c r="AC1554" s="6">
        <f>VLOOKUP(Feedback[[#This Row],[Room cleanliness]],Rating_Range[],2,0)</f>
        <v>2</v>
      </c>
      <c r="AD1554" s="6">
        <f>VLOOKUP(Feedback[[#This Row],[Food quality]],Rating_Range[],2,0)</f>
        <v>3</v>
      </c>
      <c r="AE1554" s="6">
        <f>VLOOKUP(Feedback[[#This Row],[Variety of food]],Rating_Range[],2,0)</f>
        <v>1</v>
      </c>
      <c r="AF1554" s="6">
        <f>VLOOKUP(Feedback[[#This Row],[Broadband &amp; TV]],Rating_Range[],2,0)</f>
        <v>4</v>
      </c>
      <c r="AG1554" s="6">
        <f>VLOOKUP(Feedback[[#This Row],[Gym]],Rating_Range[],2,0)</f>
        <v>2</v>
      </c>
      <c r="AH1554" s="6">
        <f>AVERAGE(Feedback[[#This Row],[S.A]:[Gymm]])</f>
        <v>3</v>
      </c>
      <c r="AI1554" s="6">
        <f>AVERAGE(Feedback[[#This Row],[S.A]:[C-I-P]])</f>
        <v>4</v>
      </c>
      <c r="AJ1554" s="6">
        <f>AVERAGE(Feedback[[#This Row],[RM_S]:[RM_C]])</f>
        <v>3</v>
      </c>
      <c r="AK1554" s="6">
        <f>AVERAGE(Feedback[[#This Row],[F_Q]:[Var_Food]])</f>
        <v>2</v>
      </c>
      <c r="AL1554" s="6">
        <f>AVERAGE(Feedback[[#This Row],[B &amp; TV]:[Gymm]])</f>
        <v>3</v>
      </c>
    </row>
    <row r="1555" spans="1:38" x14ac:dyDescent="0.3">
      <c r="A1555">
        <v>1554</v>
      </c>
      <c r="B1555" s="1">
        <v>44479</v>
      </c>
      <c r="C1555" s="1">
        <v>44488</v>
      </c>
      <c r="D1555" s="5">
        <f>INT(YEAR(Feedback[[#This Row],[Checkin Date]]))</f>
        <v>2021</v>
      </c>
      <c r="E1555" s="5" t="s">
        <v>2013</v>
      </c>
      <c r="F1555" s="5" t="str">
        <f>TEXT(Feedback[[#This Row],[Checkin Date]],"dddd")</f>
        <v>Sunday</v>
      </c>
      <c r="G1555" s="5" t="str">
        <f>IF(OR(Feedback[[#This Row],[Checkin Day]]="Monday",Feedback[[#This Row],[Checkin Day]]="Tuesday",Feedback[[#This Row],[Checkin Day]]="Wednesday",Feedback[[#This Row],[Checkin Day]]="Thursday"),"Weekdays","Weekends")</f>
        <v>Weekends</v>
      </c>
      <c r="H1555">
        <v>9</v>
      </c>
      <c r="I15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55" t="s">
        <v>1585</v>
      </c>
      <c r="K1555" t="s">
        <v>37</v>
      </c>
      <c r="L1555" s="1">
        <v>27470</v>
      </c>
      <c r="M1555" s="5">
        <f ca="1">DATEDIF(Feedback[[#This Row],[Date of Birth]],TODAY(),"Y")</f>
        <v>50</v>
      </c>
      <c r="N1555" t="s">
        <v>53</v>
      </c>
      <c r="O1555" t="s">
        <v>1990</v>
      </c>
      <c r="P1555">
        <v>5</v>
      </c>
      <c r="Q1555">
        <v>8</v>
      </c>
      <c r="R1555" t="s">
        <v>27</v>
      </c>
      <c r="S1555" t="s">
        <v>27</v>
      </c>
      <c r="T1555" t="s">
        <v>28</v>
      </c>
      <c r="U1555" t="s">
        <v>27</v>
      </c>
      <c r="V1555" t="s">
        <v>27</v>
      </c>
      <c r="W1555" t="s">
        <v>27</v>
      </c>
      <c r="X1555" t="s">
        <v>27</v>
      </c>
      <c r="Y1555" t="s">
        <v>27</v>
      </c>
      <c r="Z1555" s="6">
        <f>VLOOKUP(Feedback[[#This Row],[Staff attitude]],Rating_Range[],2,0)</f>
        <v>2</v>
      </c>
      <c r="AA1555" s="6">
        <f>VLOOKUP(Feedback[[#This Row],[Check-in Process]],Rating_Range[],2,0)</f>
        <v>2</v>
      </c>
      <c r="AB1555" s="6">
        <f>VLOOKUP(Feedback[[#This Row],[Room service]],Rating_Range[],2,0)</f>
        <v>5</v>
      </c>
      <c r="AC1555" s="6">
        <f>VLOOKUP(Feedback[[#This Row],[Room cleanliness]],Rating_Range[],2,0)</f>
        <v>2</v>
      </c>
      <c r="AD1555" s="6">
        <f>VLOOKUP(Feedback[[#This Row],[Food quality]],Rating_Range[],2,0)</f>
        <v>2</v>
      </c>
      <c r="AE1555" s="6">
        <f>VLOOKUP(Feedback[[#This Row],[Variety of food]],Rating_Range[],2,0)</f>
        <v>2</v>
      </c>
      <c r="AF1555" s="6">
        <f>VLOOKUP(Feedback[[#This Row],[Broadband &amp; TV]],Rating_Range[],2,0)</f>
        <v>2</v>
      </c>
      <c r="AG1555" s="6">
        <f>VLOOKUP(Feedback[[#This Row],[Gym]],Rating_Range[],2,0)</f>
        <v>2</v>
      </c>
      <c r="AH1555" s="6">
        <f>AVERAGE(Feedback[[#This Row],[S.A]:[Gymm]])</f>
        <v>2.375</v>
      </c>
      <c r="AI1555" s="6">
        <f>AVERAGE(Feedback[[#This Row],[S.A]:[C-I-P]])</f>
        <v>2</v>
      </c>
      <c r="AJ1555" s="6">
        <f>AVERAGE(Feedback[[#This Row],[RM_S]:[RM_C]])</f>
        <v>3.5</v>
      </c>
      <c r="AK1555" s="6">
        <f>AVERAGE(Feedback[[#This Row],[F_Q]:[Var_Food]])</f>
        <v>2</v>
      </c>
      <c r="AL1555" s="6">
        <f>AVERAGE(Feedback[[#This Row],[B &amp; TV]:[Gymm]])</f>
        <v>2</v>
      </c>
    </row>
    <row r="1556" spans="1:38" x14ac:dyDescent="0.3">
      <c r="A1556">
        <v>1555</v>
      </c>
      <c r="B1556" s="1">
        <v>44420</v>
      </c>
      <c r="C1556" s="1">
        <v>44434</v>
      </c>
      <c r="D1556" s="5">
        <f>INT(YEAR(Feedback[[#This Row],[Checkin Date]]))</f>
        <v>2021</v>
      </c>
      <c r="E1556" s="5" t="s">
        <v>2012</v>
      </c>
      <c r="F1556" s="5" t="str">
        <f>TEXT(Feedback[[#This Row],[Checkin Date]],"dddd")</f>
        <v>Thursday</v>
      </c>
      <c r="G1556" s="5" t="str">
        <f>IF(OR(Feedback[[#This Row],[Checkin Day]]="Monday",Feedback[[#This Row],[Checkin Day]]="Tuesday",Feedback[[#This Row],[Checkin Day]]="Wednesday",Feedback[[#This Row],[Checkin Day]]="Thursday"),"Weekdays","Weekends")</f>
        <v>Weekdays</v>
      </c>
      <c r="H1556">
        <v>14</v>
      </c>
      <c r="I15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56" t="s">
        <v>1586</v>
      </c>
      <c r="K1556" t="s">
        <v>37</v>
      </c>
      <c r="L1556" s="1">
        <v>32100</v>
      </c>
      <c r="M1556" s="5">
        <f ca="1">DATEDIF(Feedback[[#This Row],[Date of Birth]],TODAY(),"Y")</f>
        <v>37</v>
      </c>
      <c r="N1556" t="s">
        <v>31</v>
      </c>
      <c r="O1556" t="s">
        <v>1993</v>
      </c>
      <c r="P1556">
        <v>5</v>
      </c>
      <c r="Q1556">
        <v>9</v>
      </c>
      <c r="R1556" t="s">
        <v>24</v>
      </c>
      <c r="S1556" t="s">
        <v>25</v>
      </c>
      <c r="T1556" t="s">
        <v>25</v>
      </c>
      <c r="U1556" t="s">
        <v>25</v>
      </c>
      <c r="V1556" t="s">
        <v>28</v>
      </c>
      <c r="W1556" t="s">
        <v>25</v>
      </c>
      <c r="X1556" t="s">
        <v>24</v>
      </c>
      <c r="Y1556" t="s">
        <v>28</v>
      </c>
      <c r="Z1556" s="6">
        <f>VLOOKUP(Feedback[[#This Row],[Staff attitude]],Rating_Range[],2,0)</f>
        <v>3</v>
      </c>
      <c r="AA1556" s="6">
        <f>VLOOKUP(Feedback[[#This Row],[Check-in Process]],Rating_Range[],2,0)</f>
        <v>4</v>
      </c>
      <c r="AB1556" s="6">
        <f>VLOOKUP(Feedback[[#This Row],[Room service]],Rating_Range[],2,0)</f>
        <v>4</v>
      </c>
      <c r="AC1556" s="6">
        <f>VLOOKUP(Feedback[[#This Row],[Room cleanliness]],Rating_Range[],2,0)</f>
        <v>4</v>
      </c>
      <c r="AD1556" s="6">
        <f>VLOOKUP(Feedback[[#This Row],[Food quality]],Rating_Range[],2,0)</f>
        <v>5</v>
      </c>
      <c r="AE1556" s="6">
        <f>VLOOKUP(Feedback[[#This Row],[Variety of food]],Rating_Range[],2,0)</f>
        <v>4</v>
      </c>
      <c r="AF1556" s="6">
        <f>VLOOKUP(Feedback[[#This Row],[Broadband &amp; TV]],Rating_Range[],2,0)</f>
        <v>3</v>
      </c>
      <c r="AG1556" s="6">
        <f>VLOOKUP(Feedback[[#This Row],[Gym]],Rating_Range[],2,0)</f>
        <v>5</v>
      </c>
      <c r="AH1556" s="6">
        <f>AVERAGE(Feedback[[#This Row],[S.A]:[Gymm]])</f>
        <v>4</v>
      </c>
      <c r="AI1556" s="6">
        <f>AVERAGE(Feedback[[#This Row],[S.A]:[C-I-P]])</f>
        <v>3.5</v>
      </c>
      <c r="AJ1556" s="6">
        <f>AVERAGE(Feedback[[#This Row],[RM_S]:[RM_C]])</f>
        <v>4</v>
      </c>
      <c r="AK1556" s="6">
        <f>AVERAGE(Feedback[[#This Row],[F_Q]:[Var_Food]])</f>
        <v>4.5</v>
      </c>
      <c r="AL1556" s="6">
        <f>AVERAGE(Feedback[[#This Row],[B &amp; TV]:[Gymm]])</f>
        <v>4</v>
      </c>
    </row>
    <row r="1557" spans="1:38" x14ac:dyDescent="0.3">
      <c r="A1557">
        <v>1556</v>
      </c>
      <c r="B1557" s="1">
        <v>44277</v>
      </c>
      <c r="C1557" s="1">
        <v>44302</v>
      </c>
      <c r="D1557" s="5">
        <f>INT(YEAR(Feedback[[#This Row],[Checkin Date]]))</f>
        <v>2021</v>
      </c>
      <c r="E1557" s="5" t="s">
        <v>2017</v>
      </c>
      <c r="F1557" s="5" t="str">
        <f>TEXT(Feedback[[#This Row],[Checkin Date]],"dddd")</f>
        <v>Monday</v>
      </c>
      <c r="G1557" s="5" t="str">
        <f>IF(OR(Feedback[[#This Row],[Checkin Day]]="Monday",Feedback[[#This Row],[Checkin Day]]="Tuesday",Feedback[[#This Row],[Checkin Day]]="Wednesday",Feedback[[#This Row],[Checkin Day]]="Thursday"),"Weekdays","Weekends")</f>
        <v>Weekdays</v>
      </c>
      <c r="H1557">
        <v>25</v>
      </c>
      <c r="I15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57" t="s">
        <v>1587</v>
      </c>
      <c r="K1557" t="s">
        <v>37</v>
      </c>
      <c r="L1557" s="1">
        <v>34050</v>
      </c>
      <c r="M1557" s="5">
        <f ca="1">DATEDIF(Feedback[[#This Row],[Date of Birth]],TODAY(),"Y")</f>
        <v>32</v>
      </c>
      <c r="N1557" t="s">
        <v>53</v>
      </c>
      <c r="O1557" t="s">
        <v>1992</v>
      </c>
      <c r="P1557">
        <v>5</v>
      </c>
      <c r="Q1557">
        <v>9</v>
      </c>
      <c r="R1557" t="s">
        <v>25</v>
      </c>
      <c r="S1557" t="s">
        <v>28</v>
      </c>
      <c r="T1557" t="s">
        <v>24</v>
      </c>
      <c r="U1557" t="s">
        <v>25</v>
      </c>
      <c r="V1557" t="s">
        <v>28</v>
      </c>
      <c r="W1557" t="s">
        <v>25</v>
      </c>
      <c r="X1557" t="s">
        <v>25</v>
      </c>
      <c r="Y1557" t="s">
        <v>27</v>
      </c>
      <c r="Z1557" s="6">
        <f>VLOOKUP(Feedback[[#This Row],[Staff attitude]],Rating_Range[],2,0)</f>
        <v>4</v>
      </c>
      <c r="AA1557" s="6">
        <f>VLOOKUP(Feedback[[#This Row],[Check-in Process]],Rating_Range[],2,0)</f>
        <v>5</v>
      </c>
      <c r="AB1557" s="6">
        <f>VLOOKUP(Feedback[[#This Row],[Room service]],Rating_Range[],2,0)</f>
        <v>3</v>
      </c>
      <c r="AC1557" s="6">
        <f>VLOOKUP(Feedback[[#This Row],[Room cleanliness]],Rating_Range[],2,0)</f>
        <v>4</v>
      </c>
      <c r="AD1557" s="6">
        <f>VLOOKUP(Feedback[[#This Row],[Food quality]],Rating_Range[],2,0)</f>
        <v>5</v>
      </c>
      <c r="AE1557" s="6">
        <f>VLOOKUP(Feedback[[#This Row],[Variety of food]],Rating_Range[],2,0)</f>
        <v>4</v>
      </c>
      <c r="AF1557" s="6">
        <f>VLOOKUP(Feedback[[#This Row],[Broadband &amp; TV]],Rating_Range[],2,0)</f>
        <v>4</v>
      </c>
      <c r="AG1557" s="6">
        <f>VLOOKUP(Feedback[[#This Row],[Gym]],Rating_Range[],2,0)</f>
        <v>2</v>
      </c>
      <c r="AH1557" s="6">
        <f>AVERAGE(Feedback[[#This Row],[S.A]:[Gymm]])</f>
        <v>3.875</v>
      </c>
      <c r="AI1557" s="6">
        <f>AVERAGE(Feedback[[#This Row],[S.A]:[C-I-P]])</f>
        <v>4.5</v>
      </c>
      <c r="AJ1557" s="6">
        <f>AVERAGE(Feedback[[#This Row],[RM_S]:[RM_C]])</f>
        <v>3.5</v>
      </c>
      <c r="AK1557" s="6">
        <f>AVERAGE(Feedback[[#This Row],[F_Q]:[Var_Food]])</f>
        <v>4.5</v>
      </c>
      <c r="AL1557" s="6">
        <f>AVERAGE(Feedback[[#This Row],[B &amp; TV]:[Gymm]])</f>
        <v>3</v>
      </c>
    </row>
    <row r="1558" spans="1:38" x14ac:dyDescent="0.3">
      <c r="A1558">
        <v>1557</v>
      </c>
      <c r="B1558" s="1">
        <v>44197</v>
      </c>
      <c r="C1558" s="1">
        <v>44213</v>
      </c>
      <c r="D1558" s="5">
        <f>INT(YEAR(Feedback[[#This Row],[Checkin Date]]))</f>
        <v>2021</v>
      </c>
      <c r="E1558" s="5" t="s">
        <v>2014</v>
      </c>
      <c r="F1558" s="5" t="str">
        <f>TEXT(Feedback[[#This Row],[Checkin Date]],"dddd")</f>
        <v>Friday</v>
      </c>
      <c r="G1558" s="5" t="str">
        <f>IF(OR(Feedback[[#This Row],[Checkin Day]]="Monday",Feedback[[#This Row],[Checkin Day]]="Tuesday",Feedback[[#This Row],[Checkin Day]]="Wednesday",Feedback[[#This Row],[Checkin Day]]="Thursday"),"Weekdays","Weekends")</f>
        <v>Weekends</v>
      </c>
      <c r="H1558">
        <v>16</v>
      </c>
      <c r="I15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58" t="s">
        <v>1588</v>
      </c>
      <c r="K1558" t="s">
        <v>21</v>
      </c>
      <c r="L1558" s="1">
        <v>25618</v>
      </c>
      <c r="M1558" s="5">
        <f ca="1">DATEDIF(Feedback[[#This Row],[Date of Birth]],TODAY(),"Y")</f>
        <v>55</v>
      </c>
      <c r="N1558" t="s">
        <v>22</v>
      </c>
      <c r="O1558" t="s">
        <v>23</v>
      </c>
      <c r="P1558">
        <v>4</v>
      </c>
      <c r="Q1558">
        <v>9</v>
      </c>
      <c r="R1558" t="s">
        <v>27</v>
      </c>
      <c r="S1558" t="s">
        <v>27</v>
      </c>
      <c r="T1558" t="s">
        <v>24</v>
      </c>
      <c r="U1558" t="s">
        <v>25</v>
      </c>
      <c r="V1558" t="s">
        <v>24</v>
      </c>
      <c r="W1558" t="s">
        <v>27</v>
      </c>
      <c r="X1558" t="s">
        <v>26</v>
      </c>
      <c r="Y1558" t="s">
        <v>25</v>
      </c>
      <c r="Z1558" s="6">
        <f>VLOOKUP(Feedback[[#This Row],[Staff attitude]],Rating_Range[],2,0)</f>
        <v>2</v>
      </c>
      <c r="AA1558" s="6">
        <f>VLOOKUP(Feedback[[#This Row],[Check-in Process]],Rating_Range[],2,0)</f>
        <v>2</v>
      </c>
      <c r="AB1558" s="6">
        <f>VLOOKUP(Feedback[[#This Row],[Room service]],Rating_Range[],2,0)</f>
        <v>3</v>
      </c>
      <c r="AC1558" s="6">
        <f>VLOOKUP(Feedback[[#This Row],[Room cleanliness]],Rating_Range[],2,0)</f>
        <v>4</v>
      </c>
      <c r="AD1558" s="6">
        <f>VLOOKUP(Feedback[[#This Row],[Food quality]],Rating_Range[],2,0)</f>
        <v>3</v>
      </c>
      <c r="AE1558" s="6">
        <f>VLOOKUP(Feedback[[#This Row],[Variety of food]],Rating_Range[],2,0)</f>
        <v>2</v>
      </c>
      <c r="AF1558" s="6">
        <f>VLOOKUP(Feedback[[#This Row],[Broadband &amp; TV]],Rating_Range[],2,0)</f>
        <v>1</v>
      </c>
      <c r="AG1558" s="6">
        <f>VLOOKUP(Feedback[[#This Row],[Gym]],Rating_Range[],2,0)</f>
        <v>4</v>
      </c>
      <c r="AH1558" s="6">
        <f>AVERAGE(Feedback[[#This Row],[S.A]:[Gymm]])</f>
        <v>2.625</v>
      </c>
      <c r="AI1558" s="6">
        <f>AVERAGE(Feedback[[#This Row],[S.A]:[C-I-P]])</f>
        <v>2</v>
      </c>
      <c r="AJ1558" s="6">
        <f>AVERAGE(Feedback[[#This Row],[RM_S]:[RM_C]])</f>
        <v>3.5</v>
      </c>
      <c r="AK1558" s="6">
        <f>AVERAGE(Feedback[[#This Row],[F_Q]:[Var_Food]])</f>
        <v>2.5</v>
      </c>
      <c r="AL1558" s="6">
        <f>AVERAGE(Feedback[[#This Row],[B &amp; TV]:[Gymm]])</f>
        <v>2.5</v>
      </c>
    </row>
    <row r="1559" spans="1:38" x14ac:dyDescent="0.3">
      <c r="A1559">
        <v>1558</v>
      </c>
      <c r="B1559" s="1">
        <v>43950</v>
      </c>
      <c r="C1559" s="1">
        <v>43952</v>
      </c>
      <c r="D1559" s="5">
        <f>INT(YEAR(Feedback[[#This Row],[Checkin Date]]))</f>
        <v>2020</v>
      </c>
      <c r="E1559" s="5" t="s">
        <v>2008</v>
      </c>
      <c r="F1559" s="5" t="str">
        <f>TEXT(Feedback[[#This Row],[Checkin Date]],"dddd")</f>
        <v>Wednesday</v>
      </c>
      <c r="G1559" s="5" t="str">
        <f>IF(OR(Feedback[[#This Row],[Checkin Day]]="Monday",Feedback[[#This Row],[Checkin Day]]="Tuesday",Feedback[[#This Row],[Checkin Day]]="Wednesday",Feedback[[#This Row],[Checkin Day]]="Thursday"),"Weekdays","Weekends")</f>
        <v>Weekdays</v>
      </c>
      <c r="H1559">
        <v>2</v>
      </c>
      <c r="I15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559" t="s">
        <v>1589</v>
      </c>
      <c r="K1559" t="s">
        <v>37</v>
      </c>
      <c r="L1559" s="1">
        <v>36032</v>
      </c>
      <c r="M1559" s="5">
        <f ca="1">DATEDIF(Feedback[[#This Row],[Date of Birth]],TODAY(),"Y")</f>
        <v>26</v>
      </c>
      <c r="N1559" t="s">
        <v>31</v>
      </c>
      <c r="O1559" t="s">
        <v>1993</v>
      </c>
      <c r="P1559">
        <v>3</v>
      </c>
      <c r="Q1559">
        <v>9</v>
      </c>
      <c r="R1559" t="s">
        <v>28</v>
      </c>
      <c r="S1559" t="s">
        <v>24</v>
      </c>
      <c r="T1559" t="s">
        <v>25</v>
      </c>
      <c r="U1559" t="s">
        <v>28</v>
      </c>
      <c r="V1559" t="s">
        <v>28</v>
      </c>
      <c r="W1559" t="s">
        <v>27</v>
      </c>
      <c r="X1559" t="s">
        <v>27</v>
      </c>
      <c r="Y1559" t="s">
        <v>28</v>
      </c>
      <c r="Z1559" s="6">
        <f>VLOOKUP(Feedback[[#This Row],[Staff attitude]],Rating_Range[],2,0)</f>
        <v>5</v>
      </c>
      <c r="AA1559" s="6">
        <f>VLOOKUP(Feedback[[#This Row],[Check-in Process]],Rating_Range[],2,0)</f>
        <v>3</v>
      </c>
      <c r="AB1559" s="6">
        <f>VLOOKUP(Feedback[[#This Row],[Room service]],Rating_Range[],2,0)</f>
        <v>4</v>
      </c>
      <c r="AC1559" s="6">
        <f>VLOOKUP(Feedback[[#This Row],[Room cleanliness]],Rating_Range[],2,0)</f>
        <v>5</v>
      </c>
      <c r="AD1559" s="6">
        <f>VLOOKUP(Feedback[[#This Row],[Food quality]],Rating_Range[],2,0)</f>
        <v>5</v>
      </c>
      <c r="AE1559" s="6">
        <f>VLOOKUP(Feedback[[#This Row],[Variety of food]],Rating_Range[],2,0)</f>
        <v>2</v>
      </c>
      <c r="AF1559" s="6">
        <f>VLOOKUP(Feedback[[#This Row],[Broadband &amp; TV]],Rating_Range[],2,0)</f>
        <v>2</v>
      </c>
      <c r="AG1559" s="6">
        <f>VLOOKUP(Feedback[[#This Row],[Gym]],Rating_Range[],2,0)</f>
        <v>5</v>
      </c>
      <c r="AH1559" s="6">
        <f>AVERAGE(Feedback[[#This Row],[S.A]:[Gymm]])</f>
        <v>3.875</v>
      </c>
      <c r="AI1559" s="6">
        <f>AVERAGE(Feedback[[#This Row],[S.A]:[C-I-P]])</f>
        <v>4</v>
      </c>
      <c r="AJ1559" s="6">
        <f>AVERAGE(Feedback[[#This Row],[RM_S]:[RM_C]])</f>
        <v>4.5</v>
      </c>
      <c r="AK1559" s="6">
        <f>AVERAGE(Feedback[[#This Row],[F_Q]:[Var_Food]])</f>
        <v>3.5</v>
      </c>
      <c r="AL1559" s="6">
        <f>AVERAGE(Feedback[[#This Row],[B &amp; TV]:[Gymm]])</f>
        <v>3.5</v>
      </c>
    </row>
    <row r="1560" spans="1:38" x14ac:dyDescent="0.3">
      <c r="A1560">
        <v>1559</v>
      </c>
      <c r="B1560" s="1">
        <v>44170</v>
      </c>
      <c r="C1560" s="1">
        <v>44175</v>
      </c>
      <c r="D1560" s="5">
        <f>INT(YEAR(Feedback[[#This Row],[Checkin Date]]))</f>
        <v>2020</v>
      </c>
      <c r="E1560" s="5" t="s">
        <v>2010</v>
      </c>
      <c r="F1560" s="5" t="str">
        <f>TEXT(Feedback[[#This Row],[Checkin Date]],"dddd")</f>
        <v>Saturday</v>
      </c>
      <c r="G1560" s="5" t="str">
        <f>IF(OR(Feedback[[#This Row],[Checkin Day]]="Monday",Feedback[[#This Row],[Checkin Day]]="Tuesday",Feedback[[#This Row],[Checkin Day]]="Wednesday",Feedback[[#This Row],[Checkin Day]]="Thursday"),"Weekdays","Weekends")</f>
        <v>Weekends</v>
      </c>
      <c r="H1560">
        <v>5</v>
      </c>
      <c r="I15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560" t="s">
        <v>1590</v>
      </c>
      <c r="K1560" t="s">
        <v>21</v>
      </c>
      <c r="L1560" s="1">
        <v>34661</v>
      </c>
      <c r="M1560" s="5">
        <f ca="1">DATEDIF(Feedback[[#This Row],[Date of Birth]],TODAY(),"Y")</f>
        <v>30</v>
      </c>
      <c r="N1560" t="s">
        <v>31</v>
      </c>
      <c r="O1560" t="s">
        <v>1993</v>
      </c>
      <c r="P1560">
        <v>4</v>
      </c>
      <c r="Q1560">
        <v>9</v>
      </c>
      <c r="R1560" t="s">
        <v>25</v>
      </c>
      <c r="S1560" t="s">
        <v>28</v>
      </c>
      <c r="T1560" t="s">
        <v>24</v>
      </c>
      <c r="U1560" t="s">
        <v>27</v>
      </c>
      <c r="V1560" t="s">
        <v>26</v>
      </c>
      <c r="W1560" t="s">
        <v>27</v>
      </c>
      <c r="X1560" t="s">
        <v>28</v>
      </c>
      <c r="Y1560" t="s">
        <v>27</v>
      </c>
      <c r="Z1560" s="6">
        <f>VLOOKUP(Feedback[[#This Row],[Staff attitude]],Rating_Range[],2,0)</f>
        <v>4</v>
      </c>
      <c r="AA1560" s="6">
        <f>VLOOKUP(Feedback[[#This Row],[Check-in Process]],Rating_Range[],2,0)</f>
        <v>5</v>
      </c>
      <c r="AB1560" s="6">
        <f>VLOOKUP(Feedback[[#This Row],[Room service]],Rating_Range[],2,0)</f>
        <v>3</v>
      </c>
      <c r="AC1560" s="6">
        <f>VLOOKUP(Feedback[[#This Row],[Room cleanliness]],Rating_Range[],2,0)</f>
        <v>2</v>
      </c>
      <c r="AD1560" s="6">
        <f>VLOOKUP(Feedback[[#This Row],[Food quality]],Rating_Range[],2,0)</f>
        <v>1</v>
      </c>
      <c r="AE1560" s="6">
        <f>VLOOKUP(Feedback[[#This Row],[Variety of food]],Rating_Range[],2,0)</f>
        <v>2</v>
      </c>
      <c r="AF1560" s="6">
        <f>VLOOKUP(Feedback[[#This Row],[Broadband &amp; TV]],Rating_Range[],2,0)</f>
        <v>5</v>
      </c>
      <c r="AG1560" s="6">
        <f>VLOOKUP(Feedback[[#This Row],[Gym]],Rating_Range[],2,0)</f>
        <v>2</v>
      </c>
      <c r="AH1560" s="6">
        <f>AVERAGE(Feedback[[#This Row],[S.A]:[Gymm]])</f>
        <v>3</v>
      </c>
      <c r="AI1560" s="6">
        <f>AVERAGE(Feedback[[#This Row],[S.A]:[C-I-P]])</f>
        <v>4.5</v>
      </c>
      <c r="AJ1560" s="6">
        <f>AVERAGE(Feedback[[#This Row],[RM_S]:[RM_C]])</f>
        <v>2.5</v>
      </c>
      <c r="AK1560" s="6">
        <f>AVERAGE(Feedback[[#This Row],[F_Q]:[Var_Food]])</f>
        <v>1.5</v>
      </c>
      <c r="AL1560" s="6">
        <f>AVERAGE(Feedback[[#This Row],[B &amp; TV]:[Gymm]])</f>
        <v>3.5</v>
      </c>
    </row>
    <row r="1561" spans="1:38" x14ac:dyDescent="0.3">
      <c r="A1561">
        <v>1560</v>
      </c>
      <c r="B1561" s="1">
        <v>44501</v>
      </c>
      <c r="C1561" s="1">
        <v>44524</v>
      </c>
      <c r="D1561" s="5">
        <f>INT(YEAR(Feedback[[#This Row],[Checkin Date]]))</f>
        <v>2021</v>
      </c>
      <c r="E1561" s="5" t="s">
        <v>2015</v>
      </c>
      <c r="F1561" s="5" t="str">
        <f>TEXT(Feedback[[#This Row],[Checkin Date]],"dddd")</f>
        <v>Monday</v>
      </c>
      <c r="G1561" s="5" t="str">
        <f>IF(OR(Feedback[[#This Row],[Checkin Day]]="Monday",Feedback[[#This Row],[Checkin Day]]="Tuesday",Feedback[[#This Row],[Checkin Day]]="Wednesday",Feedback[[#This Row],[Checkin Day]]="Thursday"),"Weekdays","Weekends")</f>
        <v>Weekdays</v>
      </c>
      <c r="H1561">
        <v>23</v>
      </c>
      <c r="I15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61" t="s">
        <v>1591</v>
      </c>
      <c r="K1561" t="s">
        <v>37</v>
      </c>
      <c r="L1561" s="1">
        <v>29294</v>
      </c>
      <c r="M1561" s="5">
        <f ca="1">DATEDIF(Feedback[[#This Row],[Date of Birth]],TODAY(),"Y")</f>
        <v>45</v>
      </c>
      <c r="N1561" t="s">
        <v>22</v>
      </c>
      <c r="O1561" t="s">
        <v>23</v>
      </c>
      <c r="P1561">
        <v>1</v>
      </c>
      <c r="Q1561">
        <v>8</v>
      </c>
      <c r="R1561" t="s">
        <v>25</v>
      </c>
      <c r="S1561" t="s">
        <v>24</v>
      </c>
      <c r="T1561" t="s">
        <v>24</v>
      </c>
      <c r="U1561" t="s">
        <v>27</v>
      </c>
      <c r="V1561" t="s">
        <v>27</v>
      </c>
      <c r="W1561" t="s">
        <v>24</v>
      </c>
      <c r="X1561" t="s">
        <v>27</v>
      </c>
      <c r="Y1561" t="s">
        <v>24</v>
      </c>
      <c r="Z1561" s="6">
        <f>VLOOKUP(Feedback[[#This Row],[Staff attitude]],Rating_Range[],2,0)</f>
        <v>4</v>
      </c>
      <c r="AA1561" s="6">
        <f>VLOOKUP(Feedback[[#This Row],[Check-in Process]],Rating_Range[],2,0)</f>
        <v>3</v>
      </c>
      <c r="AB1561" s="6">
        <f>VLOOKUP(Feedback[[#This Row],[Room service]],Rating_Range[],2,0)</f>
        <v>3</v>
      </c>
      <c r="AC1561" s="6">
        <f>VLOOKUP(Feedback[[#This Row],[Room cleanliness]],Rating_Range[],2,0)</f>
        <v>2</v>
      </c>
      <c r="AD1561" s="6">
        <f>VLOOKUP(Feedback[[#This Row],[Food quality]],Rating_Range[],2,0)</f>
        <v>2</v>
      </c>
      <c r="AE1561" s="6">
        <f>VLOOKUP(Feedback[[#This Row],[Variety of food]],Rating_Range[],2,0)</f>
        <v>3</v>
      </c>
      <c r="AF1561" s="6">
        <f>VLOOKUP(Feedback[[#This Row],[Broadband &amp; TV]],Rating_Range[],2,0)</f>
        <v>2</v>
      </c>
      <c r="AG1561" s="6">
        <f>VLOOKUP(Feedback[[#This Row],[Gym]],Rating_Range[],2,0)</f>
        <v>3</v>
      </c>
      <c r="AH1561" s="6">
        <f>AVERAGE(Feedback[[#This Row],[S.A]:[Gymm]])</f>
        <v>2.75</v>
      </c>
      <c r="AI1561" s="6">
        <f>AVERAGE(Feedback[[#This Row],[S.A]:[C-I-P]])</f>
        <v>3.5</v>
      </c>
      <c r="AJ1561" s="6">
        <f>AVERAGE(Feedback[[#This Row],[RM_S]:[RM_C]])</f>
        <v>2.5</v>
      </c>
      <c r="AK1561" s="6">
        <f>AVERAGE(Feedback[[#This Row],[F_Q]:[Var_Food]])</f>
        <v>2.5</v>
      </c>
      <c r="AL1561" s="6">
        <f>AVERAGE(Feedback[[#This Row],[B &amp; TV]:[Gymm]])</f>
        <v>2.5</v>
      </c>
    </row>
    <row r="1562" spans="1:38" x14ac:dyDescent="0.3">
      <c r="A1562">
        <v>1561</v>
      </c>
      <c r="B1562" s="1">
        <v>44182</v>
      </c>
      <c r="C1562" s="1">
        <v>44204</v>
      </c>
      <c r="D1562" s="5">
        <f>INT(YEAR(Feedback[[#This Row],[Checkin Date]]))</f>
        <v>2020</v>
      </c>
      <c r="E1562" s="5" t="s">
        <v>2010</v>
      </c>
      <c r="F1562" s="5" t="str">
        <f>TEXT(Feedback[[#This Row],[Checkin Date]],"dddd")</f>
        <v>Thursday</v>
      </c>
      <c r="G1562" s="5" t="str">
        <f>IF(OR(Feedback[[#This Row],[Checkin Day]]="Monday",Feedback[[#This Row],[Checkin Day]]="Tuesday",Feedback[[#This Row],[Checkin Day]]="Wednesday",Feedback[[#This Row],[Checkin Day]]="Thursday"),"Weekdays","Weekends")</f>
        <v>Weekdays</v>
      </c>
      <c r="H1562">
        <v>22</v>
      </c>
      <c r="I15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62" t="s">
        <v>1592</v>
      </c>
      <c r="K1562" t="s">
        <v>21</v>
      </c>
      <c r="L1562" s="1">
        <v>26675</v>
      </c>
      <c r="M1562" s="5">
        <f ca="1">DATEDIF(Feedback[[#This Row],[Date of Birth]],TODAY(),"Y")</f>
        <v>52</v>
      </c>
      <c r="N1562" t="s">
        <v>22</v>
      </c>
      <c r="O1562" t="s">
        <v>23</v>
      </c>
      <c r="P1562">
        <v>2</v>
      </c>
      <c r="Q1562">
        <v>8</v>
      </c>
      <c r="R1562" t="s">
        <v>25</v>
      </c>
      <c r="S1562" t="s">
        <v>25</v>
      </c>
      <c r="T1562" t="s">
        <v>25</v>
      </c>
      <c r="U1562" t="s">
        <v>27</v>
      </c>
      <c r="V1562" t="s">
        <v>25</v>
      </c>
      <c r="W1562" t="s">
        <v>26</v>
      </c>
      <c r="X1562" t="s">
        <v>27</v>
      </c>
      <c r="Y1562" t="s">
        <v>25</v>
      </c>
      <c r="Z1562" s="6">
        <f>VLOOKUP(Feedback[[#This Row],[Staff attitude]],Rating_Range[],2,0)</f>
        <v>4</v>
      </c>
      <c r="AA1562" s="6">
        <f>VLOOKUP(Feedback[[#This Row],[Check-in Process]],Rating_Range[],2,0)</f>
        <v>4</v>
      </c>
      <c r="AB1562" s="6">
        <f>VLOOKUP(Feedback[[#This Row],[Room service]],Rating_Range[],2,0)</f>
        <v>4</v>
      </c>
      <c r="AC1562" s="6">
        <f>VLOOKUP(Feedback[[#This Row],[Room cleanliness]],Rating_Range[],2,0)</f>
        <v>2</v>
      </c>
      <c r="AD1562" s="6">
        <f>VLOOKUP(Feedback[[#This Row],[Food quality]],Rating_Range[],2,0)</f>
        <v>4</v>
      </c>
      <c r="AE1562" s="6">
        <f>VLOOKUP(Feedback[[#This Row],[Variety of food]],Rating_Range[],2,0)</f>
        <v>1</v>
      </c>
      <c r="AF1562" s="6">
        <f>VLOOKUP(Feedback[[#This Row],[Broadband &amp; TV]],Rating_Range[],2,0)</f>
        <v>2</v>
      </c>
      <c r="AG1562" s="6">
        <f>VLOOKUP(Feedback[[#This Row],[Gym]],Rating_Range[],2,0)</f>
        <v>4</v>
      </c>
      <c r="AH1562" s="6">
        <f>AVERAGE(Feedback[[#This Row],[S.A]:[Gymm]])</f>
        <v>3.125</v>
      </c>
      <c r="AI1562" s="6">
        <f>AVERAGE(Feedback[[#This Row],[S.A]:[C-I-P]])</f>
        <v>4</v>
      </c>
      <c r="AJ1562" s="6">
        <f>AVERAGE(Feedback[[#This Row],[RM_S]:[RM_C]])</f>
        <v>3</v>
      </c>
      <c r="AK1562" s="6">
        <f>AVERAGE(Feedback[[#This Row],[F_Q]:[Var_Food]])</f>
        <v>2.5</v>
      </c>
      <c r="AL1562" s="6">
        <f>AVERAGE(Feedback[[#This Row],[B &amp; TV]:[Gymm]])</f>
        <v>3</v>
      </c>
    </row>
    <row r="1563" spans="1:38" x14ac:dyDescent="0.3">
      <c r="A1563">
        <v>1562</v>
      </c>
      <c r="B1563" s="1">
        <v>44155</v>
      </c>
      <c r="C1563" s="1">
        <v>44178</v>
      </c>
      <c r="D1563" s="5">
        <f>INT(YEAR(Feedback[[#This Row],[Checkin Date]]))</f>
        <v>2020</v>
      </c>
      <c r="E1563" s="5" t="s">
        <v>2015</v>
      </c>
      <c r="F1563" s="5" t="str">
        <f>TEXT(Feedback[[#This Row],[Checkin Date]],"dddd")</f>
        <v>Friday</v>
      </c>
      <c r="G1563" s="5" t="str">
        <f>IF(OR(Feedback[[#This Row],[Checkin Day]]="Monday",Feedback[[#This Row],[Checkin Day]]="Tuesday",Feedback[[#This Row],[Checkin Day]]="Wednesday",Feedback[[#This Row],[Checkin Day]]="Thursday"),"Weekdays","Weekends")</f>
        <v>Weekends</v>
      </c>
      <c r="H1563">
        <v>23</v>
      </c>
      <c r="I15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63" t="s">
        <v>1593</v>
      </c>
      <c r="K1563" t="s">
        <v>21</v>
      </c>
      <c r="L1563" s="1">
        <v>27832</v>
      </c>
      <c r="M1563" s="5">
        <f ca="1">DATEDIF(Feedback[[#This Row],[Date of Birth]],TODAY(),"Y")</f>
        <v>49</v>
      </c>
      <c r="N1563" t="s">
        <v>22</v>
      </c>
      <c r="O1563" t="s">
        <v>23</v>
      </c>
      <c r="P1563">
        <v>4</v>
      </c>
      <c r="Q1563">
        <v>7</v>
      </c>
      <c r="R1563" t="s">
        <v>25</v>
      </c>
      <c r="S1563" t="s">
        <v>28</v>
      </c>
      <c r="T1563" t="s">
        <v>24</v>
      </c>
      <c r="U1563" t="s">
        <v>28</v>
      </c>
      <c r="V1563" t="s">
        <v>27</v>
      </c>
      <c r="W1563" t="s">
        <v>26</v>
      </c>
      <c r="X1563" t="s">
        <v>24</v>
      </c>
      <c r="Y1563" t="s">
        <v>25</v>
      </c>
      <c r="Z1563" s="6">
        <f>VLOOKUP(Feedback[[#This Row],[Staff attitude]],Rating_Range[],2,0)</f>
        <v>4</v>
      </c>
      <c r="AA1563" s="6">
        <f>VLOOKUP(Feedback[[#This Row],[Check-in Process]],Rating_Range[],2,0)</f>
        <v>5</v>
      </c>
      <c r="AB1563" s="6">
        <f>VLOOKUP(Feedback[[#This Row],[Room service]],Rating_Range[],2,0)</f>
        <v>3</v>
      </c>
      <c r="AC1563" s="6">
        <f>VLOOKUP(Feedback[[#This Row],[Room cleanliness]],Rating_Range[],2,0)</f>
        <v>5</v>
      </c>
      <c r="AD1563" s="6">
        <f>VLOOKUP(Feedback[[#This Row],[Food quality]],Rating_Range[],2,0)</f>
        <v>2</v>
      </c>
      <c r="AE1563" s="6">
        <f>VLOOKUP(Feedback[[#This Row],[Variety of food]],Rating_Range[],2,0)</f>
        <v>1</v>
      </c>
      <c r="AF1563" s="6">
        <f>VLOOKUP(Feedback[[#This Row],[Broadband &amp; TV]],Rating_Range[],2,0)</f>
        <v>3</v>
      </c>
      <c r="AG1563" s="6">
        <f>VLOOKUP(Feedback[[#This Row],[Gym]],Rating_Range[],2,0)</f>
        <v>4</v>
      </c>
      <c r="AH1563" s="6">
        <f>AVERAGE(Feedback[[#This Row],[S.A]:[Gymm]])</f>
        <v>3.375</v>
      </c>
      <c r="AI1563" s="6">
        <f>AVERAGE(Feedback[[#This Row],[S.A]:[C-I-P]])</f>
        <v>4.5</v>
      </c>
      <c r="AJ1563" s="6">
        <f>AVERAGE(Feedback[[#This Row],[RM_S]:[RM_C]])</f>
        <v>4</v>
      </c>
      <c r="AK1563" s="6">
        <f>AVERAGE(Feedback[[#This Row],[F_Q]:[Var_Food]])</f>
        <v>1.5</v>
      </c>
      <c r="AL1563" s="6">
        <f>AVERAGE(Feedback[[#This Row],[B &amp; TV]:[Gymm]])</f>
        <v>3.5</v>
      </c>
    </row>
    <row r="1564" spans="1:38" x14ac:dyDescent="0.3">
      <c r="A1564">
        <v>1563</v>
      </c>
      <c r="B1564" s="1">
        <v>44790</v>
      </c>
      <c r="C1564" s="1">
        <v>44811</v>
      </c>
      <c r="D1564" s="5">
        <f>INT(YEAR(Feedback[[#This Row],[Checkin Date]]))</f>
        <v>2022</v>
      </c>
      <c r="E1564" s="5" t="s">
        <v>2012</v>
      </c>
      <c r="F1564" s="5" t="str">
        <f>TEXT(Feedback[[#This Row],[Checkin Date]],"dddd")</f>
        <v>Wednesday</v>
      </c>
      <c r="G1564" s="5" t="str">
        <f>IF(OR(Feedback[[#This Row],[Checkin Day]]="Monday",Feedback[[#This Row],[Checkin Day]]="Tuesday",Feedback[[#This Row],[Checkin Day]]="Wednesday",Feedback[[#This Row],[Checkin Day]]="Thursday"),"Weekdays","Weekends")</f>
        <v>Weekdays</v>
      </c>
      <c r="H1564">
        <v>21</v>
      </c>
      <c r="I15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64" t="s">
        <v>1594</v>
      </c>
      <c r="K1564" t="s">
        <v>37</v>
      </c>
      <c r="L1564" s="1">
        <v>34933</v>
      </c>
      <c r="M1564" s="5">
        <f ca="1">DATEDIF(Feedback[[#This Row],[Date of Birth]],TODAY(),"Y")</f>
        <v>29</v>
      </c>
      <c r="N1564" t="s">
        <v>22</v>
      </c>
      <c r="O1564" t="s">
        <v>23</v>
      </c>
      <c r="P1564">
        <v>4</v>
      </c>
      <c r="Q1564">
        <v>8</v>
      </c>
      <c r="R1564" t="s">
        <v>25</v>
      </c>
      <c r="S1564" t="s">
        <v>25</v>
      </c>
      <c r="T1564" t="s">
        <v>24</v>
      </c>
      <c r="U1564" t="s">
        <v>27</v>
      </c>
      <c r="V1564" t="s">
        <v>28</v>
      </c>
      <c r="W1564" t="s">
        <v>28</v>
      </c>
      <c r="X1564" t="s">
        <v>25</v>
      </c>
      <c r="Y1564" t="s">
        <v>27</v>
      </c>
      <c r="Z1564" s="6">
        <f>VLOOKUP(Feedback[[#This Row],[Staff attitude]],Rating_Range[],2,0)</f>
        <v>4</v>
      </c>
      <c r="AA1564" s="6">
        <f>VLOOKUP(Feedback[[#This Row],[Check-in Process]],Rating_Range[],2,0)</f>
        <v>4</v>
      </c>
      <c r="AB1564" s="6">
        <f>VLOOKUP(Feedback[[#This Row],[Room service]],Rating_Range[],2,0)</f>
        <v>3</v>
      </c>
      <c r="AC1564" s="6">
        <f>VLOOKUP(Feedback[[#This Row],[Room cleanliness]],Rating_Range[],2,0)</f>
        <v>2</v>
      </c>
      <c r="AD1564" s="6">
        <f>VLOOKUP(Feedback[[#This Row],[Food quality]],Rating_Range[],2,0)</f>
        <v>5</v>
      </c>
      <c r="AE1564" s="6">
        <f>VLOOKUP(Feedback[[#This Row],[Variety of food]],Rating_Range[],2,0)</f>
        <v>5</v>
      </c>
      <c r="AF1564" s="6">
        <f>VLOOKUP(Feedback[[#This Row],[Broadband &amp; TV]],Rating_Range[],2,0)</f>
        <v>4</v>
      </c>
      <c r="AG1564" s="6">
        <f>VLOOKUP(Feedback[[#This Row],[Gym]],Rating_Range[],2,0)</f>
        <v>2</v>
      </c>
      <c r="AH1564" s="6">
        <f>AVERAGE(Feedback[[#This Row],[S.A]:[Gymm]])</f>
        <v>3.625</v>
      </c>
      <c r="AI1564" s="6">
        <f>AVERAGE(Feedback[[#This Row],[S.A]:[C-I-P]])</f>
        <v>4</v>
      </c>
      <c r="AJ1564" s="6">
        <f>AVERAGE(Feedback[[#This Row],[RM_S]:[RM_C]])</f>
        <v>2.5</v>
      </c>
      <c r="AK1564" s="6">
        <f>AVERAGE(Feedback[[#This Row],[F_Q]:[Var_Food]])</f>
        <v>5</v>
      </c>
      <c r="AL1564" s="6">
        <f>AVERAGE(Feedback[[#This Row],[B &amp; TV]:[Gymm]])</f>
        <v>3</v>
      </c>
    </row>
    <row r="1565" spans="1:38" x14ac:dyDescent="0.3">
      <c r="A1565">
        <v>1564</v>
      </c>
      <c r="B1565" s="1">
        <v>44789</v>
      </c>
      <c r="C1565" s="1">
        <v>44812</v>
      </c>
      <c r="D1565" s="5">
        <f>INT(YEAR(Feedback[[#This Row],[Checkin Date]]))</f>
        <v>2022</v>
      </c>
      <c r="E1565" s="5" t="s">
        <v>2012</v>
      </c>
      <c r="F1565" s="5" t="str">
        <f>TEXT(Feedback[[#This Row],[Checkin Date]],"dddd")</f>
        <v>Tuesday</v>
      </c>
      <c r="G1565" s="5" t="str">
        <f>IF(OR(Feedback[[#This Row],[Checkin Day]]="Monday",Feedback[[#This Row],[Checkin Day]]="Tuesday",Feedback[[#This Row],[Checkin Day]]="Wednesday",Feedback[[#This Row],[Checkin Day]]="Thursday"),"Weekdays","Weekends")</f>
        <v>Weekdays</v>
      </c>
      <c r="H1565">
        <v>23</v>
      </c>
      <c r="I15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65" t="s">
        <v>1595</v>
      </c>
      <c r="K1565" t="s">
        <v>21</v>
      </c>
      <c r="L1565" s="1">
        <v>31669</v>
      </c>
      <c r="M1565" s="5">
        <f ca="1">DATEDIF(Feedback[[#This Row],[Date of Birth]],TODAY(),"Y")</f>
        <v>38</v>
      </c>
      <c r="N1565" t="s">
        <v>22</v>
      </c>
      <c r="O1565" t="s">
        <v>1992</v>
      </c>
      <c r="P1565">
        <v>5</v>
      </c>
      <c r="Q1565">
        <v>9</v>
      </c>
      <c r="R1565" t="s">
        <v>28</v>
      </c>
      <c r="S1565" t="s">
        <v>25</v>
      </c>
      <c r="T1565" t="s">
        <v>24</v>
      </c>
      <c r="U1565" t="s">
        <v>25</v>
      </c>
      <c r="V1565" t="s">
        <v>25</v>
      </c>
      <c r="W1565" t="s">
        <v>26</v>
      </c>
      <c r="X1565" t="s">
        <v>25</v>
      </c>
      <c r="Y1565" t="s">
        <v>26</v>
      </c>
      <c r="Z1565" s="6">
        <f>VLOOKUP(Feedback[[#This Row],[Staff attitude]],Rating_Range[],2,0)</f>
        <v>5</v>
      </c>
      <c r="AA1565" s="6">
        <f>VLOOKUP(Feedback[[#This Row],[Check-in Process]],Rating_Range[],2,0)</f>
        <v>4</v>
      </c>
      <c r="AB1565" s="6">
        <f>VLOOKUP(Feedback[[#This Row],[Room service]],Rating_Range[],2,0)</f>
        <v>3</v>
      </c>
      <c r="AC1565" s="6">
        <f>VLOOKUP(Feedback[[#This Row],[Room cleanliness]],Rating_Range[],2,0)</f>
        <v>4</v>
      </c>
      <c r="AD1565" s="6">
        <f>VLOOKUP(Feedback[[#This Row],[Food quality]],Rating_Range[],2,0)</f>
        <v>4</v>
      </c>
      <c r="AE1565" s="6">
        <f>VLOOKUP(Feedback[[#This Row],[Variety of food]],Rating_Range[],2,0)</f>
        <v>1</v>
      </c>
      <c r="AF1565" s="6">
        <f>VLOOKUP(Feedback[[#This Row],[Broadband &amp; TV]],Rating_Range[],2,0)</f>
        <v>4</v>
      </c>
      <c r="AG1565" s="6">
        <f>VLOOKUP(Feedback[[#This Row],[Gym]],Rating_Range[],2,0)</f>
        <v>1</v>
      </c>
      <c r="AH1565" s="6">
        <f>AVERAGE(Feedback[[#This Row],[S.A]:[Gymm]])</f>
        <v>3.25</v>
      </c>
      <c r="AI1565" s="6">
        <f>AVERAGE(Feedback[[#This Row],[S.A]:[C-I-P]])</f>
        <v>4.5</v>
      </c>
      <c r="AJ1565" s="6">
        <f>AVERAGE(Feedback[[#This Row],[RM_S]:[RM_C]])</f>
        <v>3.5</v>
      </c>
      <c r="AK1565" s="6">
        <f>AVERAGE(Feedback[[#This Row],[F_Q]:[Var_Food]])</f>
        <v>2.5</v>
      </c>
      <c r="AL1565" s="6">
        <f>AVERAGE(Feedback[[#This Row],[B &amp; TV]:[Gymm]])</f>
        <v>2.5</v>
      </c>
    </row>
    <row r="1566" spans="1:38" x14ac:dyDescent="0.3">
      <c r="A1566">
        <v>1565</v>
      </c>
      <c r="B1566" s="1">
        <v>43993</v>
      </c>
      <c r="C1566" s="1">
        <v>44022</v>
      </c>
      <c r="D1566" s="5">
        <f>INT(YEAR(Feedback[[#This Row],[Checkin Date]]))</f>
        <v>2020</v>
      </c>
      <c r="E1566" s="5" t="s">
        <v>2009</v>
      </c>
      <c r="F1566" s="5" t="str">
        <f>TEXT(Feedback[[#This Row],[Checkin Date]],"dddd")</f>
        <v>Thursday</v>
      </c>
      <c r="G1566" s="5" t="str">
        <f>IF(OR(Feedback[[#This Row],[Checkin Day]]="Monday",Feedback[[#This Row],[Checkin Day]]="Tuesday",Feedback[[#This Row],[Checkin Day]]="Wednesday",Feedback[[#This Row],[Checkin Day]]="Thursday"),"Weekdays","Weekends")</f>
        <v>Weekdays</v>
      </c>
      <c r="H1566">
        <v>29</v>
      </c>
      <c r="I15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66" t="s">
        <v>1596</v>
      </c>
      <c r="K1566" t="s">
        <v>21</v>
      </c>
      <c r="L1566" s="1">
        <v>18804</v>
      </c>
      <c r="M1566" s="5">
        <f ca="1">DATEDIF(Feedback[[#This Row],[Date of Birth]],TODAY(),"Y")</f>
        <v>74</v>
      </c>
      <c r="N1566" t="s">
        <v>31</v>
      </c>
      <c r="O1566" t="s">
        <v>1991</v>
      </c>
      <c r="P1566">
        <v>4</v>
      </c>
      <c r="Q1566">
        <v>4</v>
      </c>
      <c r="R1566" t="s">
        <v>26</v>
      </c>
      <c r="S1566" t="s">
        <v>26</v>
      </c>
      <c r="T1566" t="s">
        <v>25</v>
      </c>
      <c r="U1566" t="s">
        <v>27</v>
      </c>
      <c r="V1566" t="s">
        <v>26</v>
      </c>
      <c r="W1566" t="s">
        <v>26</v>
      </c>
      <c r="X1566" t="s">
        <v>24</v>
      </c>
      <c r="Y1566" t="s">
        <v>26</v>
      </c>
      <c r="Z1566" s="6">
        <f>VLOOKUP(Feedback[[#This Row],[Staff attitude]],Rating_Range[],2,0)</f>
        <v>1</v>
      </c>
      <c r="AA1566" s="6">
        <f>VLOOKUP(Feedback[[#This Row],[Check-in Process]],Rating_Range[],2,0)</f>
        <v>1</v>
      </c>
      <c r="AB1566" s="6">
        <f>VLOOKUP(Feedback[[#This Row],[Room service]],Rating_Range[],2,0)</f>
        <v>4</v>
      </c>
      <c r="AC1566" s="6">
        <f>VLOOKUP(Feedback[[#This Row],[Room cleanliness]],Rating_Range[],2,0)</f>
        <v>2</v>
      </c>
      <c r="AD1566" s="6">
        <f>VLOOKUP(Feedback[[#This Row],[Food quality]],Rating_Range[],2,0)</f>
        <v>1</v>
      </c>
      <c r="AE1566" s="6">
        <f>VLOOKUP(Feedback[[#This Row],[Variety of food]],Rating_Range[],2,0)</f>
        <v>1</v>
      </c>
      <c r="AF1566" s="6">
        <f>VLOOKUP(Feedback[[#This Row],[Broadband &amp; TV]],Rating_Range[],2,0)</f>
        <v>3</v>
      </c>
      <c r="AG1566" s="6">
        <f>VLOOKUP(Feedback[[#This Row],[Gym]],Rating_Range[],2,0)</f>
        <v>1</v>
      </c>
      <c r="AH1566" s="6">
        <f>AVERAGE(Feedback[[#This Row],[S.A]:[Gymm]])</f>
        <v>1.75</v>
      </c>
      <c r="AI1566" s="6">
        <f>AVERAGE(Feedback[[#This Row],[S.A]:[C-I-P]])</f>
        <v>1</v>
      </c>
      <c r="AJ1566" s="6">
        <f>AVERAGE(Feedback[[#This Row],[RM_S]:[RM_C]])</f>
        <v>3</v>
      </c>
      <c r="AK1566" s="6">
        <f>AVERAGE(Feedback[[#This Row],[F_Q]:[Var_Food]])</f>
        <v>1</v>
      </c>
      <c r="AL1566" s="6">
        <f>AVERAGE(Feedback[[#This Row],[B &amp; TV]:[Gymm]])</f>
        <v>2</v>
      </c>
    </row>
    <row r="1567" spans="1:38" x14ac:dyDescent="0.3">
      <c r="A1567">
        <v>1566</v>
      </c>
      <c r="B1567" s="1">
        <v>44812</v>
      </c>
      <c r="C1567" s="1">
        <v>44817</v>
      </c>
      <c r="D1567" s="5">
        <f>INT(YEAR(Feedback[[#This Row],[Checkin Date]]))</f>
        <v>2022</v>
      </c>
      <c r="E1567" s="5" t="s">
        <v>2019</v>
      </c>
      <c r="F1567" s="5" t="str">
        <f>TEXT(Feedback[[#This Row],[Checkin Date]],"dddd")</f>
        <v>Thursday</v>
      </c>
      <c r="G1567" s="5" t="str">
        <f>IF(OR(Feedback[[#This Row],[Checkin Day]]="Monday",Feedback[[#This Row],[Checkin Day]]="Tuesday",Feedback[[#This Row],[Checkin Day]]="Wednesday",Feedback[[#This Row],[Checkin Day]]="Thursday"),"Weekdays","Weekends")</f>
        <v>Weekdays</v>
      </c>
      <c r="H1567">
        <v>5</v>
      </c>
      <c r="I15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567" t="s">
        <v>1597</v>
      </c>
      <c r="K1567" t="s">
        <v>21</v>
      </c>
      <c r="L1567" s="1">
        <v>34373</v>
      </c>
      <c r="M1567" s="5">
        <f ca="1">DATEDIF(Feedback[[#This Row],[Date of Birth]],TODAY(),"Y")</f>
        <v>31</v>
      </c>
      <c r="N1567" t="s">
        <v>31</v>
      </c>
      <c r="O1567" t="s">
        <v>1992</v>
      </c>
      <c r="P1567">
        <v>5</v>
      </c>
      <c r="Q1567">
        <v>3</v>
      </c>
      <c r="R1567" t="s">
        <v>25</v>
      </c>
      <c r="S1567" t="s">
        <v>25</v>
      </c>
      <c r="T1567" t="s">
        <v>25</v>
      </c>
      <c r="U1567" t="s">
        <v>26</v>
      </c>
      <c r="V1567" t="s">
        <v>27</v>
      </c>
      <c r="W1567" t="s">
        <v>26</v>
      </c>
      <c r="X1567" t="s">
        <v>25</v>
      </c>
      <c r="Y1567" t="s">
        <v>27</v>
      </c>
      <c r="Z1567" s="6">
        <f>VLOOKUP(Feedback[[#This Row],[Staff attitude]],Rating_Range[],2,0)</f>
        <v>4</v>
      </c>
      <c r="AA1567" s="6">
        <f>VLOOKUP(Feedback[[#This Row],[Check-in Process]],Rating_Range[],2,0)</f>
        <v>4</v>
      </c>
      <c r="AB1567" s="6">
        <f>VLOOKUP(Feedback[[#This Row],[Room service]],Rating_Range[],2,0)</f>
        <v>4</v>
      </c>
      <c r="AC1567" s="6">
        <f>VLOOKUP(Feedback[[#This Row],[Room cleanliness]],Rating_Range[],2,0)</f>
        <v>1</v>
      </c>
      <c r="AD1567" s="6">
        <f>VLOOKUP(Feedback[[#This Row],[Food quality]],Rating_Range[],2,0)</f>
        <v>2</v>
      </c>
      <c r="AE1567" s="6">
        <f>VLOOKUP(Feedback[[#This Row],[Variety of food]],Rating_Range[],2,0)</f>
        <v>1</v>
      </c>
      <c r="AF1567" s="6">
        <f>VLOOKUP(Feedback[[#This Row],[Broadband &amp; TV]],Rating_Range[],2,0)</f>
        <v>4</v>
      </c>
      <c r="AG1567" s="6">
        <f>VLOOKUP(Feedback[[#This Row],[Gym]],Rating_Range[],2,0)</f>
        <v>2</v>
      </c>
      <c r="AH1567" s="6">
        <f>AVERAGE(Feedback[[#This Row],[S.A]:[Gymm]])</f>
        <v>2.75</v>
      </c>
      <c r="AI1567" s="6">
        <f>AVERAGE(Feedback[[#This Row],[S.A]:[C-I-P]])</f>
        <v>4</v>
      </c>
      <c r="AJ1567" s="6">
        <f>AVERAGE(Feedback[[#This Row],[RM_S]:[RM_C]])</f>
        <v>2.5</v>
      </c>
      <c r="AK1567" s="6">
        <f>AVERAGE(Feedback[[#This Row],[F_Q]:[Var_Food]])</f>
        <v>1.5</v>
      </c>
      <c r="AL1567" s="6">
        <f>AVERAGE(Feedback[[#This Row],[B &amp; TV]:[Gymm]])</f>
        <v>3</v>
      </c>
    </row>
    <row r="1568" spans="1:38" x14ac:dyDescent="0.3">
      <c r="A1568">
        <v>1567</v>
      </c>
      <c r="B1568" s="1">
        <v>43928</v>
      </c>
      <c r="C1568" s="1">
        <v>43946</v>
      </c>
      <c r="D1568" s="5">
        <f>INT(YEAR(Feedback[[#This Row],[Checkin Date]]))</f>
        <v>2020</v>
      </c>
      <c r="E1568" s="5" t="s">
        <v>2008</v>
      </c>
      <c r="F1568" s="5" t="str">
        <f>TEXT(Feedback[[#This Row],[Checkin Date]],"dddd")</f>
        <v>Tuesday</v>
      </c>
      <c r="G1568" s="5" t="str">
        <f>IF(OR(Feedback[[#This Row],[Checkin Day]]="Monday",Feedback[[#This Row],[Checkin Day]]="Tuesday",Feedback[[#This Row],[Checkin Day]]="Wednesday",Feedback[[#This Row],[Checkin Day]]="Thursday"),"Weekdays","Weekends")</f>
        <v>Weekdays</v>
      </c>
      <c r="H1568">
        <v>18</v>
      </c>
      <c r="I15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68" t="s">
        <v>1598</v>
      </c>
      <c r="K1568" t="s">
        <v>21</v>
      </c>
      <c r="L1568" s="1">
        <v>23971</v>
      </c>
      <c r="M1568" s="5">
        <f ca="1">DATEDIF(Feedback[[#This Row],[Date of Birth]],TODAY(),"Y")</f>
        <v>59</v>
      </c>
      <c r="N1568" t="s">
        <v>22</v>
      </c>
      <c r="O1568" t="s">
        <v>23</v>
      </c>
      <c r="P1568">
        <v>5</v>
      </c>
      <c r="Q1568">
        <v>8</v>
      </c>
      <c r="R1568" t="s">
        <v>25</v>
      </c>
      <c r="S1568" t="s">
        <v>25</v>
      </c>
      <c r="T1568" t="s">
        <v>25</v>
      </c>
      <c r="U1568" t="s">
        <v>26</v>
      </c>
      <c r="V1568" t="s">
        <v>28</v>
      </c>
      <c r="W1568" t="s">
        <v>26</v>
      </c>
      <c r="X1568" t="s">
        <v>27</v>
      </c>
      <c r="Y1568" t="s">
        <v>28</v>
      </c>
      <c r="Z1568" s="6">
        <f>VLOOKUP(Feedback[[#This Row],[Staff attitude]],Rating_Range[],2,0)</f>
        <v>4</v>
      </c>
      <c r="AA1568" s="6">
        <f>VLOOKUP(Feedback[[#This Row],[Check-in Process]],Rating_Range[],2,0)</f>
        <v>4</v>
      </c>
      <c r="AB1568" s="6">
        <f>VLOOKUP(Feedback[[#This Row],[Room service]],Rating_Range[],2,0)</f>
        <v>4</v>
      </c>
      <c r="AC1568" s="6">
        <f>VLOOKUP(Feedback[[#This Row],[Room cleanliness]],Rating_Range[],2,0)</f>
        <v>1</v>
      </c>
      <c r="AD1568" s="6">
        <f>VLOOKUP(Feedback[[#This Row],[Food quality]],Rating_Range[],2,0)</f>
        <v>5</v>
      </c>
      <c r="AE1568" s="6">
        <f>VLOOKUP(Feedback[[#This Row],[Variety of food]],Rating_Range[],2,0)</f>
        <v>1</v>
      </c>
      <c r="AF1568" s="6">
        <f>VLOOKUP(Feedback[[#This Row],[Broadband &amp; TV]],Rating_Range[],2,0)</f>
        <v>2</v>
      </c>
      <c r="AG1568" s="6">
        <f>VLOOKUP(Feedback[[#This Row],[Gym]],Rating_Range[],2,0)</f>
        <v>5</v>
      </c>
      <c r="AH1568" s="6">
        <f>AVERAGE(Feedback[[#This Row],[S.A]:[Gymm]])</f>
        <v>3.25</v>
      </c>
      <c r="AI1568" s="6">
        <f>AVERAGE(Feedback[[#This Row],[S.A]:[C-I-P]])</f>
        <v>4</v>
      </c>
      <c r="AJ1568" s="6">
        <f>AVERAGE(Feedback[[#This Row],[RM_S]:[RM_C]])</f>
        <v>2.5</v>
      </c>
      <c r="AK1568" s="6">
        <f>AVERAGE(Feedback[[#This Row],[F_Q]:[Var_Food]])</f>
        <v>3</v>
      </c>
      <c r="AL1568" s="6">
        <f>AVERAGE(Feedback[[#This Row],[B &amp; TV]:[Gymm]])</f>
        <v>3.5</v>
      </c>
    </row>
    <row r="1569" spans="1:38" x14ac:dyDescent="0.3">
      <c r="A1569">
        <v>1568</v>
      </c>
      <c r="B1569" s="1">
        <v>44186</v>
      </c>
      <c r="C1569" s="1">
        <v>44206</v>
      </c>
      <c r="D1569" s="5">
        <f>INT(YEAR(Feedback[[#This Row],[Checkin Date]]))</f>
        <v>2020</v>
      </c>
      <c r="E1569" s="5" t="s">
        <v>2010</v>
      </c>
      <c r="F1569" s="5" t="str">
        <f>TEXT(Feedback[[#This Row],[Checkin Date]],"dddd")</f>
        <v>Monday</v>
      </c>
      <c r="G1569" s="5" t="str">
        <f>IF(OR(Feedback[[#This Row],[Checkin Day]]="Monday",Feedback[[#This Row],[Checkin Day]]="Tuesday",Feedback[[#This Row],[Checkin Day]]="Wednesday",Feedback[[#This Row],[Checkin Day]]="Thursday"),"Weekdays","Weekends")</f>
        <v>Weekdays</v>
      </c>
      <c r="H1569">
        <v>20</v>
      </c>
      <c r="I15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69" t="s">
        <v>1599</v>
      </c>
      <c r="K1569" t="s">
        <v>21</v>
      </c>
      <c r="L1569" s="1">
        <v>23499</v>
      </c>
      <c r="M1569" s="5">
        <f ca="1">DATEDIF(Feedback[[#This Row],[Date of Birth]],TODAY(),"Y")</f>
        <v>61</v>
      </c>
      <c r="N1569" t="s">
        <v>31</v>
      </c>
      <c r="O1569" t="s">
        <v>1992</v>
      </c>
      <c r="P1569">
        <v>4</v>
      </c>
      <c r="Q1569">
        <v>9</v>
      </c>
      <c r="R1569" t="s">
        <v>24</v>
      </c>
      <c r="S1569" t="s">
        <v>28</v>
      </c>
      <c r="T1569" t="s">
        <v>25</v>
      </c>
      <c r="U1569" t="s">
        <v>26</v>
      </c>
      <c r="V1569" t="s">
        <v>27</v>
      </c>
      <c r="W1569" t="s">
        <v>27</v>
      </c>
      <c r="X1569" t="s">
        <v>26</v>
      </c>
      <c r="Y1569" t="s">
        <v>27</v>
      </c>
      <c r="Z1569" s="6">
        <f>VLOOKUP(Feedback[[#This Row],[Staff attitude]],Rating_Range[],2,0)</f>
        <v>3</v>
      </c>
      <c r="AA1569" s="6">
        <f>VLOOKUP(Feedback[[#This Row],[Check-in Process]],Rating_Range[],2,0)</f>
        <v>5</v>
      </c>
      <c r="AB1569" s="6">
        <f>VLOOKUP(Feedback[[#This Row],[Room service]],Rating_Range[],2,0)</f>
        <v>4</v>
      </c>
      <c r="AC1569" s="6">
        <f>VLOOKUP(Feedback[[#This Row],[Room cleanliness]],Rating_Range[],2,0)</f>
        <v>1</v>
      </c>
      <c r="AD1569" s="6">
        <f>VLOOKUP(Feedback[[#This Row],[Food quality]],Rating_Range[],2,0)</f>
        <v>2</v>
      </c>
      <c r="AE1569" s="6">
        <f>VLOOKUP(Feedback[[#This Row],[Variety of food]],Rating_Range[],2,0)</f>
        <v>2</v>
      </c>
      <c r="AF1569" s="6">
        <f>VLOOKUP(Feedback[[#This Row],[Broadband &amp; TV]],Rating_Range[],2,0)</f>
        <v>1</v>
      </c>
      <c r="AG1569" s="6">
        <f>VLOOKUP(Feedback[[#This Row],[Gym]],Rating_Range[],2,0)</f>
        <v>2</v>
      </c>
      <c r="AH1569" s="6">
        <f>AVERAGE(Feedback[[#This Row],[S.A]:[Gymm]])</f>
        <v>2.5</v>
      </c>
      <c r="AI1569" s="6">
        <f>AVERAGE(Feedback[[#This Row],[S.A]:[C-I-P]])</f>
        <v>4</v>
      </c>
      <c r="AJ1569" s="6">
        <f>AVERAGE(Feedback[[#This Row],[RM_S]:[RM_C]])</f>
        <v>2.5</v>
      </c>
      <c r="AK1569" s="6">
        <f>AVERAGE(Feedback[[#This Row],[F_Q]:[Var_Food]])</f>
        <v>2</v>
      </c>
      <c r="AL1569" s="6">
        <f>AVERAGE(Feedback[[#This Row],[B &amp; TV]:[Gymm]])</f>
        <v>1.5</v>
      </c>
    </row>
    <row r="1570" spans="1:38" x14ac:dyDescent="0.3">
      <c r="A1570">
        <v>1569</v>
      </c>
      <c r="B1570" s="1">
        <v>44253</v>
      </c>
      <c r="C1570" s="1">
        <v>44280</v>
      </c>
      <c r="D1570" s="5">
        <f>INT(YEAR(Feedback[[#This Row],[Checkin Date]]))</f>
        <v>2021</v>
      </c>
      <c r="E1570" s="5" t="s">
        <v>2018</v>
      </c>
      <c r="F1570" s="5" t="str">
        <f>TEXT(Feedback[[#This Row],[Checkin Date]],"dddd")</f>
        <v>Friday</v>
      </c>
      <c r="G1570" s="5" t="str">
        <f>IF(OR(Feedback[[#This Row],[Checkin Day]]="Monday",Feedback[[#This Row],[Checkin Day]]="Tuesday",Feedback[[#This Row],[Checkin Day]]="Wednesday",Feedback[[#This Row],[Checkin Day]]="Thursday"),"Weekdays","Weekends")</f>
        <v>Weekends</v>
      </c>
      <c r="H1570">
        <v>27</v>
      </c>
      <c r="I15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70" t="s">
        <v>1600</v>
      </c>
      <c r="K1570" t="s">
        <v>37</v>
      </c>
      <c r="L1570" s="1">
        <v>25820</v>
      </c>
      <c r="M1570" s="5">
        <f ca="1">DATEDIF(Feedback[[#This Row],[Date of Birth]],TODAY(),"Y")</f>
        <v>54</v>
      </c>
      <c r="N1570" t="s">
        <v>35</v>
      </c>
      <c r="O1570" t="s">
        <v>1995</v>
      </c>
      <c r="P1570">
        <v>2</v>
      </c>
      <c r="Q1570">
        <v>3</v>
      </c>
      <c r="R1570" t="s">
        <v>25</v>
      </c>
      <c r="S1570" t="s">
        <v>28</v>
      </c>
      <c r="T1570" t="s">
        <v>24</v>
      </c>
      <c r="U1570" t="s">
        <v>27</v>
      </c>
      <c r="V1570" t="s">
        <v>24</v>
      </c>
      <c r="W1570" t="s">
        <v>26</v>
      </c>
      <c r="X1570" t="s">
        <v>28</v>
      </c>
      <c r="Y1570" t="s">
        <v>28</v>
      </c>
      <c r="Z1570" s="6">
        <f>VLOOKUP(Feedback[[#This Row],[Staff attitude]],Rating_Range[],2,0)</f>
        <v>4</v>
      </c>
      <c r="AA1570" s="6">
        <f>VLOOKUP(Feedback[[#This Row],[Check-in Process]],Rating_Range[],2,0)</f>
        <v>5</v>
      </c>
      <c r="AB1570" s="6">
        <f>VLOOKUP(Feedback[[#This Row],[Room service]],Rating_Range[],2,0)</f>
        <v>3</v>
      </c>
      <c r="AC1570" s="6">
        <f>VLOOKUP(Feedback[[#This Row],[Room cleanliness]],Rating_Range[],2,0)</f>
        <v>2</v>
      </c>
      <c r="AD1570" s="6">
        <f>VLOOKUP(Feedback[[#This Row],[Food quality]],Rating_Range[],2,0)</f>
        <v>3</v>
      </c>
      <c r="AE1570" s="6">
        <f>VLOOKUP(Feedback[[#This Row],[Variety of food]],Rating_Range[],2,0)</f>
        <v>1</v>
      </c>
      <c r="AF1570" s="6">
        <f>VLOOKUP(Feedback[[#This Row],[Broadband &amp; TV]],Rating_Range[],2,0)</f>
        <v>5</v>
      </c>
      <c r="AG1570" s="6">
        <f>VLOOKUP(Feedback[[#This Row],[Gym]],Rating_Range[],2,0)</f>
        <v>5</v>
      </c>
      <c r="AH1570" s="6">
        <f>AVERAGE(Feedback[[#This Row],[S.A]:[Gymm]])</f>
        <v>3.5</v>
      </c>
      <c r="AI1570" s="6">
        <f>AVERAGE(Feedback[[#This Row],[S.A]:[C-I-P]])</f>
        <v>4.5</v>
      </c>
      <c r="AJ1570" s="6">
        <f>AVERAGE(Feedback[[#This Row],[RM_S]:[RM_C]])</f>
        <v>2.5</v>
      </c>
      <c r="AK1570" s="6">
        <f>AVERAGE(Feedback[[#This Row],[F_Q]:[Var_Food]])</f>
        <v>2</v>
      </c>
      <c r="AL1570" s="6">
        <f>AVERAGE(Feedback[[#This Row],[B &amp; TV]:[Gymm]])</f>
        <v>5</v>
      </c>
    </row>
    <row r="1571" spans="1:38" x14ac:dyDescent="0.3">
      <c r="A1571">
        <v>1570</v>
      </c>
      <c r="B1571" s="1">
        <v>44162</v>
      </c>
      <c r="C1571" s="1">
        <v>44180</v>
      </c>
      <c r="D1571" s="5">
        <f>INT(YEAR(Feedback[[#This Row],[Checkin Date]]))</f>
        <v>2020</v>
      </c>
      <c r="E1571" s="5" t="s">
        <v>2015</v>
      </c>
      <c r="F1571" s="5" t="str">
        <f>TEXT(Feedback[[#This Row],[Checkin Date]],"dddd")</f>
        <v>Friday</v>
      </c>
      <c r="G1571" s="5" t="str">
        <f>IF(OR(Feedback[[#This Row],[Checkin Day]]="Monday",Feedback[[#This Row],[Checkin Day]]="Tuesday",Feedback[[#This Row],[Checkin Day]]="Wednesday",Feedback[[#This Row],[Checkin Day]]="Thursday"),"Weekdays","Weekends")</f>
        <v>Weekends</v>
      </c>
      <c r="H1571">
        <v>18</v>
      </c>
      <c r="I15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71" t="s">
        <v>1601</v>
      </c>
      <c r="K1571" t="s">
        <v>37</v>
      </c>
      <c r="L1571" s="1">
        <v>23044</v>
      </c>
      <c r="M1571" s="5">
        <f ca="1">DATEDIF(Feedback[[#This Row],[Date of Birth]],TODAY(),"Y")</f>
        <v>62</v>
      </c>
      <c r="N1571" t="s">
        <v>35</v>
      </c>
      <c r="O1571" t="s">
        <v>1995</v>
      </c>
      <c r="P1571">
        <v>4</v>
      </c>
      <c r="Q1571">
        <v>10</v>
      </c>
      <c r="R1571" t="s">
        <v>25</v>
      </c>
      <c r="S1571" t="s">
        <v>28</v>
      </c>
      <c r="T1571" t="s">
        <v>28</v>
      </c>
      <c r="U1571" t="s">
        <v>27</v>
      </c>
      <c r="V1571" t="s">
        <v>27</v>
      </c>
      <c r="W1571" t="s">
        <v>26</v>
      </c>
      <c r="X1571" t="s">
        <v>24</v>
      </c>
      <c r="Y1571" t="s">
        <v>26</v>
      </c>
      <c r="Z1571" s="6">
        <f>VLOOKUP(Feedback[[#This Row],[Staff attitude]],Rating_Range[],2,0)</f>
        <v>4</v>
      </c>
      <c r="AA1571" s="6">
        <f>VLOOKUP(Feedback[[#This Row],[Check-in Process]],Rating_Range[],2,0)</f>
        <v>5</v>
      </c>
      <c r="AB1571" s="6">
        <f>VLOOKUP(Feedback[[#This Row],[Room service]],Rating_Range[],2,0)</f>
        <v>5</v>
      </c>
      <c r="AC1571" s="6">
        <f>VLOOKUP(Feedback[[#This Row],[Room cleanliness]],Rating_Range[],2,0)</f>
        <v>2</v>
      </c>
      <c r="AD1571" s="6">
        <f>VLOOKUP(Feedback[[#This Row],[Food quality]],Rating_Range[],2,0)</f>
        <v>2</v>
      </c>
      <c r="AE1571" s="6">
        <f>VLOOKUP(Feedback[[#This Row],[Variety of food]],Rating_Range[],2,0)</f>
        <v>1</v>
      </c>
      <c r="AF1571" s="6">
        <f>VLOOKUP(Feedback[[#This Row],[Broadband &amp; TV]],Rating_Range[],2,0)</f>
        <v>3</v>
      </c>
      <c r="AG1571" s="6">
        <f>VLOOKUP(Feedback[[#This Row],[Gym]],Rating_Range[],2,0)</f>
        <v>1</v>
      </c>
      <c r="AH1571" s="6">
        <f>AVERAGE(Feedback[[#This Row],[S.A]:[Gymm]])</f>
        <v>2.875</v>
      </c>
      <c r="AI1571" s="6">
        <f>AVERAGE(Feedback[[#This Row],[S.A]:[C-I-P]])</f>
        <v>4.5</v>
      </c>
      <c r="AJ1571" s="6">
        <f>AVERAGE(Feedback[[#This Row],[RM_S]:[RM_C]])</f>
        <v>3.5</v>
      </c>
      <c r="AK1571" s="6">
        <f>AVERAGE(Feedback[[#This Row],[F_Q]:[Var_Food]])</f>
        <v>1.5</v>
      </c>
      <c r="AL1571" s="6">
        <f>AVERAGE(Feedback[[#This Row],[B &amp; TV]:[Gymm]])</f>
        <v>2</v>
      </c>
    </row>
    <row r="1572" spans="1:38" x14ac:dyDescent="0.3">
      <c r="A1572">
        <v>1571</v>
      </c>
      <c r="B1572" s="1">
        <v>44304</v>
      </c>
      <c r="C1572" s="1">
        <v>44314</v>
      </c>
      <c r="D1572" s="5">
        <f>INT(YEAR(Feedback[[#This Row],[Checkin Date]]))</f>
        <v>2021</v>
      </c>
      <c r="E1572" s="5" t="s">
        <v>2008</v>
      </c>
      <c r="F1572" s="5" t="str">
        <f>TEXT(Feedback[[#This Row],[Checkin Date]],"dddd")</f>
        <v>Sunday</v>
      </c>
      <c r="G1572" s="5" t="str">
        <f>IF(OR(Feedback[[#This Row],[Checkin Day]]="Monday",Feedback[[#This Row],[Checkin Day]]="Tuesday",Feedback[[#This Row],[Checkin Day]]="Wednesday",Feedback[[#This Row],[Checkin Day]]="Thursday"),"Weekdays","Weekends")</f>
        <v>Weekends</v>
      </c>
      <c r="H1572">
        <v>10</v>
      </c>
      <c r="I15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72" t="s">
        <v>1602</v>
      </c>
      <c r="K1572" t="s">
        <v>21</v>
      </c>
      <c r="L1572" s="1">
        <v>23504</v>
      </c>
      <c r="M1572" s="5">
        <f ca="1">DATEDIF(Feedback[[#This Row],[Date of Birth]],TODAY(),"Y")</f>
        <v>61</v>
      </c>
      <c r="N1572" t="s">
        <v>31</v>
      </c>
      <c r="O1572" t="s">
        <v>1991</v>
      </c>
      <c r="P1572">
        <v>2</v>
      </c>
      <c r="Q1572">
        <v>7</v>
      </c>
      <c r="R1572" t="s">
        <v>25</v>
      </c>
      <c r="S1572" t="s">
        <v>28</v>
      </c>
      <c r="T1572" t="s">
        <v>25</v>
      </c>
      <c r="U1572" t="s">
        <v>28</v>
      </c>
      <c r="V1572" t="s">
        <v>28</v>
      </c>
      <c r="W1572" t="s">
        <v>26</v>
      </c>
      <c r="X1572" t="s">
        <v>25</v>
      </c>
      <c r="Y1572" t="s">
        <v>28</v>
      </c>
      <c r="Z1572" s="6">
        <f>VLOOKUP(Feedback[[#This Row],[Staff attitude]],Rating_Range[],2,0)</f>
        <v>4</v>
      </c>
      <c r="AA1572" s="6">
        <f>VLOOKUP(Feedback[[#This Row],[Check-in Process]],Rating_Range[],2,0)</f>
        <v>5</v>
      </c>
      <c r="AB1572" s="6">
        <f>VLOOKUP(Feedback[[#This Row],[Room service]],Rating_Range[],2,0)</f>
        <v>4</v>
      </c>
      <c r="AC1572" s="6">
        <f>VLOOKUP(Feedback[[#This Row],[Room cleanliness]],Rating_Range[],2,0)</f>
        <v>5</v>
      </c>
      <c r="AD1572" s="6">
        <f>VLOOKUP(Feedback[[#This Row],[Food quality]],Rating_Range[],2,0)</f>
        <v>5</v>
      </c>
      <c r="AE1572" s="6">
        <f>VLOOKUP(Feedback[[#This Row],[Variety of food]],Rating_Range[],2,0)</f>
        <v>1</v>
      </c>
      <c r="AF1572" s="6">
        <f>VLOOKUP(Feedback[[#This Row],[Broadband &amp; TV]],Rating_Range[],2,0)</f>
        <v>4</v>
      </c>
      <c r="AG1572" s="6">
        <f>VLOOKUP(Feedback[[#This Row],[Gym]],Rating_Range[],2,0)</f>
        <v>5</v>
      </c>
      <c r="AH1572" s="6">
        <f>AVERAGE(Feedback[[#This Row],[S.A]:[Gymm]])</f>
        <v>4.125</v>
      </c>
      <c r="AI1572" s="6">
        <f>AVERAGE(Feedback[[#This Row],[S.A]:[C-I-P]])</f>
        <v>4.5</v>
      </c>
      <c r="AJ1572" s="6">
        <f>AVERAGE(Feedback[[#This Row],[RM_S]:[RM_C]])</f>
        <v>4.5</v>
      </c>
      <c r="AK1572" s="6">
        <f>AVERAGE(Feedback[[#This Row],[F_Q]:[Var_Food]])</f>
        <v>3</v>
      </c>
      <c r="AL1572" s="6">
        <f>AVERAGE(Feedback[[#This Row],[B &amp; TV]:[Gymm]])</f>
        <v>4.5</v>
      </c>
    </row>
    <row r="1573" spans="1:38" x14ac:dyDescent="0.3">
      <c r="A1573">
        <v>1572</v>
      </c>
      <c r="B1573" s="1">
        <v>44717</v>
      </c>
      <c r="C1573" s="1">
        <v>44744</v>
      </c>
      <c r="D1573" s="5">
        <f>INT(YEAR(Feedback[[#This Row],[Checkin Date]]))</f>
        <v>2022</v>
      </c>
      <c r="E1573" s="5" t="s">
        <v>2009</v>
      </c>
      <c r="F1573" s="5" t="str">
        <f>TEXT(Feedback[[#This Row],[Checkin Date]],"dddd")</f>
        <v>Sunday</v>
      </c>
      <c r="G1573" s="5" t="str">
        <f>IF(OR(Feedback[[#This Row],[Checkin Day]]="Monday",Feedback[[#This Row],[Checkin Day]]="Tuesday",Feedback[[#This Row],[Checkin Day]]="Wednesday",Feedback[[#This Row],[Checkin Day]]="Thursday"),"Weekdays","Weekends")</f>
        <v>Weekends</v>
      </c>
      <c r="H1573">
        <v>27</v>
      </c>
      <c r="I15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73" t="s">
        <v>1603</v>
      </c>
      <c r="K1573" t="s">
        <v>21</v>
      </c>
      <c r="L1573" s="1">
        <v>19968</v>
      </c>
      <c r="M1573" s="5">
        <f ca="1">DATEDIF(Feedback[[#This Row],[Date of Birth]],TODAY(),"Y")</f>
        <v>70</v>
      </c>
      <c r="N1573" t="s">
        <v>22</v>
      </c>
      <c r="O1573" t="s">
        <v>23</v>
      </c>
      <c r="P1573">
        <v>5</v>
      </c>
      <c r="Q1573">
        <v>9</v>
      </c>
      <c r="R1573" t="s">
        <v>25</v>
      </c>
      <c r="S1573" t="s">
        <v>25</v>
      </c>
      <c r="T1573" t="s">
        <v>25</v>
      </c>
      <c r="U1573" t="s">
        <v>28</v>
      </c>
      <c r="V1573" t="s">
        <v>27</v>
      </c>
      <c r="W1573" t="s">
        <v>26</v>
      </c>
      <c r="X1573" t="s">
        <v>27</v>
      </c>
      <c r="Y1573" t="s">
        <v>24</v>
      </c>
      <c r="Z1573" s="6">
        <f>VLOOKUP(Feedback[[#This Row],[Staff attitude]],Rating_Range[],2,0)</f>
        <v>4</v>
      </c>
      <c r="AA1573" s="6">
        <f>VLOOKUP(Feedback[[#This Row],[Check-in Process]],Rating_Range[],2,0)</f>
        <v>4</v>
      </c>
      <c r="AB1573" s="6">
        <f>VLOOKUP(Feedback[[#This Row],[Room service]],Rating_Range[],2,0)</f>
        <v>4</v>
      </c>
      <c r="AC1573" s="6">
        <f>VLOOKUP(Feedback[[#This Row],[Room cleanliness]],Rating_Range[],2,0)</f>
        <v>5</v>
      </c>
      <c r="AD1573" s="6">
        <f>VLOOKUP(Feedback[[#This Row],[Food quality]],Rating_Range[],2,0)</f>
        <v>2</v>
      </c>
      <c r="AE1573" s="6">
        <f>VLOOKUP(Feedback[[#This Row],[Variety of food]],Rating_Range[],2,0)</f>
        <v>1</v>
      </c>
      <c r="AF1573" s="6">
        <f>VLOOKUP(Feedback[[#This Row],[Broadband &amp; TV]],Rating_Range[],2,0)</f>
        <v>2</v>
      </c>
      <c r="AG1573" s="6">
        <f>VLOOKUP(Feedback[[#This Row],[Gym]],Rating_Range[],2,0)</f>
        <v>3</v>
      </c>
      <c r="AH1573" s="6">
        <f>AVERAGE(Feedback[[#This Row],[S.A]:[Gymm]])</f>
        <v>3.125</v>
      </c>
      <c r="AI1573" s="6">
        <f>AVERAGE(Feedback[[#This Row],[S.A]:[C-I-P]])</f>
        <v>4</v>
      </c>
      <c r="AJ1573" s="6">
        <f>AVERAGE(Feedback[[#This Row],[RM_S]:[RM_C]])</f>
        <v>4.5</v>
      </c>
      <c r="AK1573" s="6">
        <f>AVERAGE(Feedback[[#This Row],[F_Q]:[Var_Food]])</f>
        <v>1.5</v>
      </c>
      <c r="AL1573" s="6">
        <f>AVERAGE(Feedback[[#This Row],[B &amp; TV]:[Gymm]])</f>
        <v>2.5</v>
      </c>
    </row>
    <row r="1574" spans="1:38" x14ac:dyDescent="0.3">
      <c r="A1574">
        <v>1573</v>
      </c>
      <c r="B1574" s="1">
        <v>44538</v>
      </c>
      <c r="C1574" s="1">
        <v>44548</v>
      </c>
      <c r="D1574" s="5">
        <f>INT(YEAR(Feedback[[#This Row],[Checkin Date]]))</f>
        <v>2021</v>
      </c>
      <c r="E1574" s="5" t="s">
        <v>2010</v>
      </c>
      <c r="F1574" s="5" t="str">
        <f>TEXT(Feedback[[#This Row],[Checkin Date]],"dddd")</f>
        <v>Wednesday</v>
      </c>
      <c r="G1574" s="5" t="str">
        <f>IF(OR(Feedback[[#This Row],[Checkin Day]]="Monday",Feedback[[#This Row],[Checkin Day]]="Tuesday",Feedback[[#This Row],[Checkin Day]]="Wednesday",Feedback[[#This Row],[Checkin Day]]="Thursday"),"Weekdays","Weekends")</f>
        <v>Weekdays</v>
      </c>
      <c r="H1574">
        <v>10</v>
      </c>
      <c r="I15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74" t="s">
        <v>1604</v>
      </c>
      <c r="K1574" t="s">
        <v>21</v>
      </c>
      <c r="L1574" s="1">
        <v>36453</v>
      </c>
      <c r="M1574" s="5">
        <f ca="1">DATEDIF(Feedback[[#This Row],[Date of Birth]],TODAY(),"Y")</f>
        <v>25</v>
      </c>
      <c r="N1574" t="s">
        <v>35</v>
      </c>
      <c r="O1574" t="s">
        <v>1994</v>
      </c>
      <c r="P1574">
        <v>3</v>
      </c>
      <c r="Q1574">
        <v>9</v>
      </c>
      <c r="R1574" t="s">
        <v>27</v>
      </c>
      <c r="S1574" t="s">
        <v>24</v>
      </c>
      <c r="T1574" t="s">
        <v>25</v>
      </c>
      <c r="U1574" t="s">
        <v>26</v>
      </c>
      <c r="V1574" t="s">
        <v>25</v>
      </c>
      <c r="W1574" t="s">
        <v>26</v>
      </c>
      <c r="X1574" t="s">
        <v>26</v>
      </c>
      <c r="Y1574" t="s">
        <v>25</v>
      </c>
      <c r="Z1574" s="6">
        <f>VLOOKUP(Feedback[[#This Row],[Staff attitude]],Rating_Range[],2,0)</f>
        <v>2</v>
      </c>
      <c r="AA1574" s="6">
        <f>VLOOKUP(Feedback[[#This Row],[Check-in Process]],Rating_Range[],2,0)</f>
        <v>3</v>
      </c>
      <c r="AB1574" s="6">
        <f>VLOOKUP(Feedback[[#This Row],[Room service]],Rating_Range[],2,0)</f>
        <v>4</v>
      </c>
      <c r="AC1574" s="6">
        <f>VLOOKUP(Feedback[[#This Row],[Room cleanliness]],Rating_Range[],2,0)</f>
        <v>1</v>
      </c>
      <c r="AD1574" s="6">
        <f>VLOOKUP(Feedback[[#This Row],[Food quality]],Rating_Range[],2,0)</f>
        <v>4</v>
      </c>
      <c r="AE1574" s="6">
        <f>VLOOKUP(Feedback[[#This Row],[Variety of food]],Rating_Range[],2,0)</f>
        <v>1</v>
      </c>
      <c r="AF1574" s="6">
        <f>VLOOKUP(Feedback[[#This Row],[Broadband &amp; TV]],Rating_Range[],2,0)</f>
        <v>1</v>
      </c>
      <c r="AG1574" s="6">
        <f>VLOOKUP(Feedback[[#This Row],[Gym]],Rating_Range[],2,0)</f>
        <v>4</v>
      </c>
      <c r="AH1574" s="6">
        <f>AVERAGE(Feedback[[#This Row],[S.A]:[Gymm]])</f>
        <v>2.5</v>
      </c>
      <c r="AI1574" s="6">
        <f>AVERAGE(Feedback[[#This Row],[S.A]:[C-I-P]])</f>
        <v>2.5</v>
      </c>
      <c r="AJ1574" s="6">
        <f>AVERAGE(Feedback[[#This Row],[RM_S]:[RM_C]])</f>
        <v>2.5</v>
      </c>
      <c r="AK1574" s="6">
        <f>AVERAGE(Feedback[[#This Row],[F_Q]:[Var_Food]])</f>
        <v>2.5</v>
      </c>
      <c r="AL1574" s="6">
        <f>AVERAGE(Feedback[[#This Row],[B &amp; TV]:[Gymm]])</f>
        <v>2.5</v>
      </c>
    </row>
    <row r="1575" spans="1:38" x14ac:dyDescent="0.3">
      <c r="A1575">
        <v>1574</v>
      </c>
      <c r="B1575" s="1">
        <v>44900</v>
      </c>
      <c r="C1575" s="1">
        <v>44906</v>
      </c>
      <c r="D1575" s="5">
        <f>INT(YEAR(Feedback[[#This Row],[Checkin Date]]))</f>
        <v>2022</v>
      </c>
      <c r="E1575" s="5" t="s">
        <v>2010</v>
      </c>
      <c r="F1575" s="5" t="str">
        <f>TEXT(Feedback[[#This Row],[Checkin Date]],"dddd")</f>
        <v>Monday</v>
      </c>
      <c r="G1575" s="5" t="str">
        <f>IF(OR(Feedback[[#This Row],[Checkin Day]]="Monday",Feedback[[#This Row],[Checkin Day]]="Tuesday",Feedback[[#This Row],[Checkin Day]]="Wednesday",Feedback[[#This Row],[Checkin Day]]="Thursday"),"Weekdays","Weekends")</f>
        <v>Weekdays</v>
      </c>
      <c r="H1575">
        <v>6</v>
      </c>
      <c r="I15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75" t="s">
        <v>1605</v>
      </c>
      <c r="K1575" t="s">
        <v>21</v>
      </c>
      <c r="L1575" s="1">
        <v>27666</v>
      </c>
      <c r="M1575" s="5">
        <f ca="1">DATEDIF(Feedback[[#This Row],[Date of Birth]],TODAY(),"Y")</f>
        <v>49</v>
      </c>
      <c r="N1575" t="s">
        <v>31</v>
      </c>
      <c r="O1575" t="s">
        <v>1993</v>
      </c>
      <c r="P1575">
        <v>5</v>
      </c>
      <c r="Q1575">
        <v>9</v>
      </c>
      <c r="R1575" t="s">
        <v>28</v>
      </c>
      <c r="S1575" t="s">
        <v>24</v>
      </c>
      <c r="T1575" t="s">
        <v>25</v>
      </c>
      <c r="U1575" t="s">
        <v>27</v>
      </c>
      <c r="V1575" t="s">
        <v>27</v>
      </c>
      <c r="W1575" t="s">
        <v>27</v>
      </c>
      <c r="X1575" t="s">
        <v>25</v>
      </c>
      <c r="Y1575" t="s">
        <v>28</v>
      </c>
      <c r="Z1575" s="6">
        <f>VLOOKUP(Feedback[[#This Row],[Staff attitude]],Rating_Range[],2,0)</f>
        <v>5</v>
      </c>
      <c r="AA1575" s="6">
        <f>VLOOKUP(Feedback[[#This Row],[Check-in Process]],Rating_Range[],2,0)</f>
        <v>3</v>
      </c>
      <c r="AB1575" s="6">
        <f>VLOOKUP(Feedback[[#This Row],[Room service]],Rating_Range[],2,0)</f>
        <v>4</v>
      </c>
      <c r="AC1575" s="6">
        <f>VLOOKUP(Feedback[[#This Row],[Room cleanliness]],Rating_Range[],2,0)</f>
        <v>2</v>
      </c>
      <c r="AD1575" s="6">
        <f>VLOOKUP(Feedback[[#This Row],[Food quality]],Rating_Range[],2,0)</f>
        <v>2</v>
      </c>
      <c r="AE1575" s="6">
        <f>VLOOKUP(Feedback[[#This Row],[Variety of food]],Rating_Range[],2,0)</f>
        <v>2</v>
      </c>
      <c r="AF1575" s="6">
        <f>VLOOKUP(Feedback[[#This Row],[Broadband &amp; TV]],Rating_Range[],2,0)</f>
        <v>4</v>
      </c>
      <c r="AG1575" s="6">
        <f>VLOOKUP(Feedback[[#This Row],[Gym]],Rating_Range[],2,0)</f>
        <v>5</v>
      </c>
      <c r="AH1575" s="6">
        <f>AVERAGE(Feedback[[#This Row],[S.A]:[Gymm]])</f>
        <v>3.375</v>
      </c>
      <c r="AI1575" s="6">
        <f>AVERAGE(Feedback[[#This Row],[S.A]:[C-I-P]])</f>
        <v>4</v>
      </c>
      <c r="AJ1575" s="6">
        <f>AVERAGE(Feedback[[#This Row],[RM_S]:[RM_C]])</f>
        <v>3</v>
      </c>
      <c r="AK1575" s="6">
        <f>AVERAGE(Feedback[[#This Row],[F_Q]:[Var_Food]])</f>
        <v>2</v>
      </c>
      <c r="AL1575" s="6">
        <f>AVERAGE(Feedback[[#This Row],[B &amp; TV]:[Gymm]])</f>
        <v>4.5</v>
      </c>
    </row>
    <row r="1576" spans="1:38" x14ac:dyDescent="0.3">
      <c r="A1576">
        <v>1575</v>
      </c>
      <c r="B1576" s="1">
        <v>44464</v>
      </c>
      <c r="C1576" s="1">
        <v>44467</v>
      </c>
      <c r="D1576" s="5">
        <f>INT(YEAR(Feedback[[#This Row],[Checkin Date]]))</f>
        <v>2021</v>
      </c>
      <c r="E1576" s="5" t="s">
        <v>2019</v>
      </c>
      <c r="F1576" s="5" t="str">
        <f>TEXT(Feedback[[#This Row],[Checkin Date]],"dddd")</f>
        <v>Saturday</v>
      </c>
      <c r="G1576" s="5" t="str">
        <f>IF(OR(Feedback[[#This Row],[Checkin Day]]="Monday",Feedback[[#This Row],[Checkin Day]]="Tuesday",Feedback[[#This Row],[Checkin Day]]="Wednesday",Feedback[[#This Row],[Checkin Day]]="Thursday"),"Weekdays","Weekends")</f>
        <v>Weekends</v>
      </c>
      <c r="H1576">
        <v>3</v>
      </c>
      <c r="I15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576" t="s">
        <v>1606</v>
      </c>
      <c r="K1576" t="s">
        <v>21</v>
      </c>
      <c r="L1576" s="1">
        <v>31252</v>
      </c>
      <c r="M1576" s="5">
        <f ca="1">DATEDIF(Feedback[[#This Row],[Date of Birth]],TODAY(),"Y")</f>
        <v>39</v>
      </c>
      <c r="N1576" t="s">
        <v>22</v>
      </c>
      <c r="O1576" t="s">
        <v>1993</v>
      </c>
      <c r="P1576">
        <v>5</v>
      </c>
      <c r="Q1576">
        <v>9</v>
      </c>
      <c r="R1576" t="s">
        <v>28</v>
      </c>
      <c r="S1576" t="s">
        <v>24</v>
      </c>
      <c r="T1576" t="s">
        <v>24</v>
      </c>
      <c r="U1576" t="s">
        <v>28</v>
      </c>
      <c r="V1576" t="s">
        <v>27</v>
      </c>
      <c r="W1576" t="s">
        <v>27</v>
      </c>
      <c r="X1576" t="s">
        <v>28</v>
      </c>
      <c r="Y1576" t="s">
        <v>26</v>
      </c>
      <c r="Z1576" s="6">
        <f>VLOOKUP(Feedback[[#This Row],[Staff attitude]],Rating_Range[],2,0)</f>
        <v>5</v>
      </c>
      <c r="AA1576" s="6">
        <f>VLOOKUP(Feedback[[#This Row],[Check-in Process]],Rating_Range[],2,0)</f>
        <v>3</v>
      </c>
      <c r="AB1576" s="6">
        <f>VLOOKUP(Feedback[[#This Row],[Room service]],Rating_Range[],2,0)</f>
        <v>3</v>
      </c>
      <c r="AC1576" s="6">
        <f>VLOOKUP(Feedback[[#This Row],[Room cleanliness]],Rating_Range[],2,0)</f>
        <v>5</v>
      </c>
      <c r="AD1576" s="6">
        <f>VLOOKUP(Feedback[[#This Row],[Food quality]],Rating_Range[],2,0)</f>
        <v>2</v>
      </c>
      <c r="AE1576" s="6">
        <f>VLOOKUP(Feedback[[#This Row],[Variety of food]],Rating_Range[],2,0)</f>
        <v>2</v>
      </c>
      <c r="AF1576" s="6">
        <f>VLOOKUP(Feedback[[#This Row],[Broadband &amp; TV]],Rating_Range[],2,0)</f>
        <v>5</v>
      </c>
      <c r="AG1576" s="6">
        <f>VLOOKUP(Feedback[[#This Row],[Gym]],Rating_Range[],2,0)</f>
        <v>1</v>
      </c>
      <c r="AH1576" s="6">
        <f>AVERAGE(Feedback[[#This Row],[S.A]:[Gymm]])</f>
        <v>3.25</v>
      </c>
      <c r="AI1576" s="6">
        <f>AVERAGE(Feedback[[#This Row],[S.A]:[C-I-P]])</f>
        <v>4</v>
      </c>
      <c r="AJ1576" s="6">
        <f>AVERAGE(Feedback[[#This Row],[RM_S]:[RM_C]])</f>
        <v>4</v>
      </c>
      <c r="AK1576" s="6">
        <f>AVERAGE(Feedback[[#This Row],[F_Q]:[Var_Food]])</f>
        <v>2</v>
      </c>
      <c r="AL1576" s="6">
        <f>AVERAGE(Feedback[[#This Row],[B &amp; TV]:[Gymm]])</f>
        <v>3</v>
      </c>
    </row>
    <row r="1577" spans="1:38" x14ac:dyDescent="0.3">
      <c r="A1577">
        <v>1576</v>
      </c>
      <c r="B1577" s="1">
        <v>44799</v>
      </c>
      <c r="C1577" s="1">
        <v>44823</v>
      </c>
      <c r="D1577" s="5">
        <f>INT(YEAR(Feedback[[#This Row],[Checkin Date]]))</f>
        <v>2022</v>
      </c>
      <c r="E1577" s="5" t="s">
        <v>2012</v>
      </c>
      <c r="F1577" s="5" t="str">
        <f>TEXT(Feedback[[#This Row],[Checkin Date]],"dddd")</f>
        <v>Friday</v>
      </c>
      <c r="G1577" s="5" t="str">
        <f>IF(OR(Feedback[[#This Row],[Checkin Day]]="Monday",Feedback[[#This Row],[Checkin Day]]="Tuesday",Feedback[[#This Row],[Checkin Day]]="Wednesday",Feedback[[#This Row],[Checkin Day]]="Thursday"),"Weekdays","Weekends")</f>
        <v>Weekends</v>
      </c>
      <c r="H1577">
        <v>24</v>
      </c>
      <c r="I15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77" t="s">
        <v>1607</v>
      </c>
      <c r="K1577" t="s">
        <v>37</v>
      </c>
      <c r="L1577" s="1">
        <v>33057</v>
      </c>
      <c r="M1577" s="5">
        <f ca="1">DATEDIF(Feedback[[#This Row],[Date of Birth]],TODAY(),"Y")</f>
        <v>34</v>
      </c>
      <c r="N1577" t="s">
        <v>35</v>
      </c>
      <c r="O1577" t="s">
        <v>1990</v>
      </c>
      <c r="P1577">
        <v>5</v>
      </c>
      <c r="Q1577">
        <v>6</v>
      </c>
      <c r="R1577" t="s">
        <v>24</v>
      </c>
      <c r="S1577" t="s">
        <v>28</v>
      </c>
      <c r="T1577" t="s">
        <v>25</v>
      </c>
      <c r="U1577" t="s">
        <v>27</v>
      </c>
      <c r="V1577" t="s">
        <v>25</v>
      </c>
      <c r="W1577" t="s">
        <v>26</v>
      </c>
      <c r="X1577" t="s">
        <v>25</v>
      </c>
      <c r="Y1577" t="s">
        <v>24</v>
      </c>
      <c r="Z1577" s="6">
        <f>VLOOKUP(Feedback[[#This Row],[Staff attitude]],Rating_Range[],2,0)</f>
        <v>3</v>
      </c>
      <c r="AA1577" s="6">
        <f>VLOOKUP(Feedback[[#This Row],[Check-in Process]],Rating_Range[],2,0)</f>
        <v>5</v>
      </c>
      <c r="AB1577" s="6">
        <f>VLOOKUP(Feedback[[#This Row],[Room service]],Rating_Range[],2,0)</f>
        <v>4</v>
      </c>
      <c r="AC1577" s="6">
        <f>VLOOKUP(Feedback[[#This Row],[Room cleanliness]],Rating_Range[],2,0)</f>
        <v>2</v>
      </c>
      <c r="AD1577" s="6">
        <f>VLOOKUP(Feedback[[#This Row],[Food quality]],Rating_Range[],2,0)</f>
        <v>4</v>
      </c>
      <c r="AE1577" s="6">
        <f>VLOOKUP(Feedback[[#This Row],[Variety of food]],Rating_Range[],2,0)</f>
        <v>1</v>
      </c>
      <c r="AF1577" s="6">
        <f>VLOOKUP(Feedback[[#This Row],[Broadband &amp; TV]],Rating_Range[],2,0)</f>
        <v>4</v>
      </c>
      <c r="AG1577" s="6">
        <f>VLOOKUP(Feedback[[#This Row],[Gym]],Rating_Range[],2,0)</f>
        <v>3</v>
      </c>
      <c r="AH1577" s="6">
        <f>AVERAGE(Feedback[[#This Row],[S.A]:[Gymm]])</f>
        <v>3.25</v>
      </c>
      <c r="AI1577" s="6">
        <f>AVERAGE(Feedback[[#This Row],[S.A]:[C-I-P]])</f>
        <v>4</v>
      </c>
      <c r="AJ1577" s="6">
        <f>AVERAGE(Feedback[[#This Row],[RM_S]:[RM_C]])</f>
        <v>3</v>
      </c>
      <c r="AK1577" s="6">
        <f>AVERAGE(Feedback[[#This Row],[F_Q]:[Var_Food]])</f>
        <v>2.5</v>
      </c>
      <c r="AL1577" s="6">
        <f>AVERAGE(Feedback[[#This Row],[B &amp; TV]:[Gymm]])</f>
        <v>3.5</v>
      </c>
    </row>
    <row r="1578" spans="1:38" x14ac:dyDescent="0.3">
      <c r="A1578">
        <v>1577</v>
      </c>
      <c r="B1578" s="1">
        <v>44452</v>
      </c>
      <c r="C1578" s="1">
        <v>44480</v>
      </c>
      <c r="D1578" s="5">
        <f>INT(YEAR(Feedback[[#This Row],[Checkin Date]]))</f>
        <v>2021</v>
      </c>
      <c r="E1578" s="5" t="s">
        <v>2019</v>
      </c>
      <c r="F1578" s="5" t="str">
        <f>TEXT(Feedback[[#This Row],[Checkin Date]],"dddd")</f>
        <v>Monday</v>
      </c>
      <c r="G1578" s="5" t="str">
        <f>IF(OR(Feedback[[#This Row],[Checkin Day]]="Monday",Feedback[[#This Row],[Checkin Day]]="Tuesday",Feedback[[#This Row],[Checkin Day]]="Wednesday",Feedback[[#This Row],[Checkin Day]]="Thursday"),"Weekdays","Weekends")</f>
        <v>Weekdays</v>
      </c>
      <c r="H1578">
        <v>28</v>
      </c>
      <c r="I15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78" t="s">
        <v>1608</v>
      </c>
      <c r="K1578" t="s">
        <v>21</v>
      </c>
      <c r="L1578" s="1">
        <v>36147</v>
      </c>
      <c r="M1578" s="5">
        <f ca="1">DATEDIF(Feedback[[#This Row],[Date of Birth]],TODAY(),"Y")</f>
        <v>26</v>
      </c>
      <c r="N1578" t="s">
        <v>31</v>
      </c>
      <c r="O1578" t="s">
        <v>23</v>
      </c>
      <c r="P1578">
        <v>5</v>
      </c>
      <c r="Q1578">
        <v>7</v>
      </c>
      <c r="R1578" t="s">
        <v>25</v>
      </c>
      <c r="S1578" t="s">
        <v>25</v>
      </c>
      <c r="T1578" t="s">
        <v>26</v>
      </c>
      <c r="U1578" t="s">
        <v>24</v>
      </c>
      <c r="V1578" t="s">
        <v>24</v>
      </c>
      <c r="W1578" t="s">
        <v>27</v>
      </c>
      <c r="X1578" t="s">
        <v>27</v>
      </c>
      <c r="Y1578" t="s">
        <v>25</v>
      </c>
      <c r="Z1578" s="6">
        <f>VLOOKUP(Feedback[[#This Row],[Staff attitude]],Rating_Range[],2,0)</f>
        <v>4</v>
      </c>
      <c r="AA1578" s="6">
        <f>VLOOKUP(Feedback[[#This Row],[Check-in Process]],Rating_Range[],2,0)</f>
        <v>4</v>
      </c>
      <c r="AB1578" s="6">
        <f>VLOOKUP(Feedback[[#This Row],[Room service]],Rating_Range[],2,0)</f>
        <v>1</v>
      </c>
      <c r="AC1578" s="6">
        <f>VLOOKUP(Feedback[[#This Row],[Room cleanliness]],Rating_Range[],2,0)</f>
        <v>3</v>
      </c>
      <c r="AD1578" s="6">
        <f>VLOOKUP(Feedback[[#This Row],[Food quality]],Rating_Range[],2,0)</f>
        <v>3</v>
      </c>
      <c r="AE1578" s="6">
        <f>VLOOKUP(Feedback[[#This Row],[Variety of food]],Rating_Range[],2,0)</f>
        <v>2</v>
      </c>
      <c r="AF1578" s="6">
        <f>VLOOKUP(Feedback[[#This Row],[Broadband &amp; TV]],Rating_Range[],2,0)</f>
        <v>2</v>
      </c>
      <c r="AG1578" s="6">
        <f>VLOOKUP(Feedback[[#This Row],[Gym]],Rating_Range[],2,0)</f>
        <v>4</v>
      </c>
      <c r="AH1578" s="6">
        <f>AVERAGE(Feedback[[#This Row],[S.A]:[Gymm]])</f>
        <v>2.875</v>
      </c>
      <c r="AI1578" s="6">
        <f>AVERAGE(Feedback[[#This Row],[S.A]:[C-I-P]])</f>
        <v>4</v>
      </c>
      <c r="AJ1578" s="6">
        <f>AVERAGE(Feedback[[#This Row],[RM_S]:[RM_C]])</f>
        <v>2</v>
      </c>
      <c r="AK1578" s="6">
        <f>AVERAGE(Feedback[[#This Row],[F_Q]:[Var_Food]])</f>
        <v>2.5</v>
      </c>
      <c r="AL1578" s="6">
        <f>AVERAGE(Feedback[[#This Row],[B &amp; TV]:[Gymm]])</f>
        <v>3</v>
      </c>
    </row>
    <row r="1579" spans="1:38" x14ac:dyDescent="0.3">
      <c r="A1579">
        <v>1578</v>
      </c>
      <c r="B1579" s="1">
        <v>44322</v>
      </c>
      <c r="C1579" s="1">
        <v>44329</v>
      </c>
      <c r="D1579" s="5">
        <f>INT(YEAR(Feedback[[#This Row],[Checkin Date]]))</f>
        <v>2021</v>
      </c>
      <c r="E1579" s="5" t="s">
        <v>2011</v>
      </c>
      <c r="F1579" s="5" t="str">
        <f>TEXT(Feedback[[#This Row],[Checkin Date]],"dddd")</f>
        <v>Thursday</v>
      </c>
      <c r="G1579" s="5" t="str">
        <f>IF(OR(Feedback[[#This Row],[Checkin Day]]="Monday",Feedback[[#This Row],[Checkin Day]]="Tuesday",Feedback[[#This Row],[Checkin Day]]="Wednesday",Feedback[[#This Row],[Checkin Day]]="Thursday"),"Weekdays","Weekends")</f>
        <v>Weekdays</v>
      </c>
      <c r="H1579">
        <v>7</v>
      </c>
      <c r="I15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79" t="s">
        <v>1609</v>
      </c>
      <c r="K1579" t="s">
        <v>37</v>
      </c>
      <c r="L1579" s="1">
        <v>19126</v>
      </c>
      <c r="M1579" s="5">
        <f ca="1">DATEDIF(Feedback[[#This Row],[Date of Birth]],TODAY(),"Y")</f>
        <v>73</v>
      </c>
      <c r="N1579" t="s">
        <v>31</v>
      </c>
      <c r="O1579" t="s">
        <v>1995</v>
      </c>
      <c r="P1579">
        <v>3</v>
      </c>
      <c r="Q1579">
        <v>8</v>
      </c>
      <c r="R1579" t="s">
        <v>28</v>
      </c>
      <c r="S1579" t="s">
        <v>24</v>
      </c>
      <c r="T1579" t="s">
        <v>26</v>
      </c>
      <c r="U1579" t="s">
        <v>25</v>
      </c>
      <c r="V1579" t="s">
        <v>26</v>
      </c>
      <c r="W1579" t="s">
        <v>27</v>
      </c>
      <c r="X1579" t="s">
        <v>28</v>
      </c>
      <c r="Y1579" t="s">
        <v>28</v>
      </c>
      <c r="Z1579" s="6">
        <f>VLOOKUP(Feedback[[#This Row],[Staff attitude]],Rating_Range[],2,0)</f>
        <v>5</v>
      </c>
      <c r="AA1579" s="6">
        <f>VLOOKUP(Feedback[[#This Row],[Check-in Process]],Rating_Range[],2,0)</f>
        <v>3</v>
      </c>
      <c r="AB1579" s="6">
        <f>VLOOKUP(Feedback[[#This Row],[Room service]],Rating_Range[],2,0)</f>
        <v>1</v>
      </c>
      <c r="AC1579" s="6">
        <f>VLOOKUP(Feedback[[#This Row],[Room cleanliness]],Rating_Range[],2,0)</f>
        <v>4</v>
      </c>
      <c r="AD1579" s="6">
        <f>VLOOKUP(Feedback[[#This Row],[Food quality]],Rating_Range[],2,0)</f>
        <v>1</v>
      </c>
      <c r="AE1579" s="6">
        <f>VLOOKUP(Feedback[[#This Row],[Variety of food]],Rating_Range[],2,0)</f>
        <v>2</v>
      </c>
      <c r="AF1579" s="6">
        <f>VLOOKUP(Feedback[[#This Row],[Broadband &amp; TV]],Rating_Range[],2,0)</f>
        <v>5</v>
      </c>
      <c r="AG1579" s="6">
        <f>VLOOKUP(Feedback[[#This Row],[Gym]],Rating_Range[],2,0)</f>
        <v>5</v>
      </c>
      <c r="AH1579" s="6">
        <f>AVERAGE(Feedback[[#This Row],[S.A]:[Gymm]])</f>
        <v>3.25</v>
      </c>
      <c r="AI1579" s="6">
        <f>AVERAGE(Feedback[[#This Row],[S.A]:[C-I-P]])</f>
        <v>4</v>
      </c>
      <c r="AJ1579" s="6">
        <f>AVERAGE(Feedback[[#This Row],[RM_S]:[RM_C]])</f>
        <v>2.5</v>
      </c>
      <c r="AK1579" s="6">
        <f>AVERAGE(Feedback[[#This Row],[F_Q]:[Var_Food]])</f>
        <v>1.5</v>
      </c>
      <c r="AL1579" s="6">
        <f>AVERAGE(Feedback[[#This Row],[B &amp; TV]:[Gymm]])</f>
        <v>5</v>
      </c>
    </row>
    <row r="1580" spans="1:38" x14ac:dyDescent="0.3">
      <c r="A1580">
        <v>1579</v>
      </c>
      <c r="B1580" s="1">
        <v>43975</v>
      </c>
      <c r="C1580" s="1">
        <v>43999</v>
      </c>
      <c r="D1580" s="5">
        <f>INT(YEAR(Feedback[[#This Row],[Checkin Date]]))</f>
        <v>2020</v>
      </c>
      <c r="E1580" s="5" t="s">
        <v>2011</v>
      </c>
      <c r="F1580" s="5" t="str">
        <f>TEXT(Feedback[[#This Row],[Checkin Date]],"dddd")</f>
        <v>Sunday</v>
      </c>
      <c r="G1580" s="5" t="str">
        <f>IF(OR(Feedback[[#This Row],[Checkin Day]]="Monday",Feedback[[#This Row],[Checkin Day]]="Tuesday",Feedback[[#This Row],[Checkin Day]]="Wednesday",Feedback[[#This Row],[Checkin Day]]="Thursday"),"Weekdays","Weekends")</f>
        <v>Weekends</v>
      </c>
      <c r="H1580">
        <v>24</v>
      </c>
      <c r="I15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80" t="s">
        <v>1610</v>
      </c>
      <c r="K1580" t="s">
        <v>21</v>
      </c>
      <c r="L1580" s="1">
        <v>33100</v>
      </c>
      <c r="M1580" s="5">
        <f ca="1">DATEDIF(Feedback[[#This Row],[Date of Birth]],TODAY(),"Y")</f>
        <v>34</v>
      </c>
      <c r="N1580" t="s">
        <v>22</v>
      </c>
      <c r="O1580" t="s">
        <v>23</v>
      </c>
      <c r="P1580">
        <v>5</v>
      </c>
      <c r="Q1580">
        <v>4</v>
      </c>
      <c r="R1580" t="s">
        <v>24</v>
      </c>
      <c r="S1580" t="s">
        <v>24</v>
      </c>
      <c r="T1580" t="s">
        <v>24</v>
      </c>
      <c r="U1580" t="s">
        <v>24</v>
      </c>
      <c r="V1580" t="s">
        <v>28</v>
      </c>
      <c r="W1580" t="s">
        <v>24</v>
      </c>
      <c r="X1580" t="s">
        <v>24</v>
      </c>
      <c r="Y1580" t="s">
        <v>26</v>
      </c>
      <c r="Z1580" s="6">
        <f>VLOOKUP(Feedback[[#This Row],[Staff attitude]],Rating_Range[],2,0)</f>
        <v>3</v>
      </c>
      <c r="AA1580" s="6">
        <f>VLOOKUP(Feedback[[#This Row],[Check-in Process]],Rating_Range[],2,0)</f>
        <v>3</v>
      </c>
      <c r="AB1580" s="6">
        <f>VLOOKUP(Feedback[[#This Row],[Room service]],Rating_Range[],2,0)</f>
        <v>3</v>
      </c>
      <c r="AC1580" s="6">
        <f>VLOOKUP(Feedback[[#This Row],[Room cleanliness]],Rating_Range[],2,0)</f>
        <v>3</v>
      </c>
      <c r="AD1580" s="6">
        <f>VLOOKUP(Feedback[[#This Row],[Food quality]],Rating_Range[],2,0)</f>
        <v>5</v>
      </c>
      <c r="AE1580" s="6">
        <f>VLOOKUP(Feedback[[#This Row],[Variety of food]],Rating_Range[],2,0)</f>
        <v>3</v>
      </c>
      <c r="AF1580" s="6">
        <f>VLOOKUP(Feedback[[#This Row],[Broadband &amp; TV]],Rating_Range[],2,0)</f>
        <v>3</v>
      </c>
      <c r="AG1580" s="6">
        <f>VLOOKUP(Feedback[[#This Row],[Gym]],Rating_Range[],2,0)</f>
        <v>1</v>
      </c>
      <c r="AH1580" s="6">
        <f>AVERAGE(Feedback[[#This Row],[S.A]:[Gymm]])</f>
        <v>3</v>
      </c>
      <c r="AI1580" s="6">
        <f>AVERAGE(Feedback[[#This Row],[S.A]:[C-I-P]])</f>
        <v>3</v>
      </c>
      <c r="AJ1580" s="6">
        <f>AVERAGE(Feedback[[#This Row],[RM_S]:[RM_C]])</f>
        <v>3</v>
      </c>
      <c r="AK1580" s="6">
        <f>AVERAGE(Feedback[[#This Row],[F_Q]:[Var_Food]])</f>
        <v>4</v>
      </c>
      <c r="AL1580" s="6">
        <f>AVERAGE(Feedback[[#This Row],[B &amp; TV]:[Gymm]])</f>
        <v>2</v>
      </c>
    </row>
    <row r="1581" spans="1:38" x14ac:dyDescent="0.3">
      <c r="A1581">
        <v>1580</v>
      </c>
      <c r="B1581" s="1">
        <v>44292</v>
      </c>
      <c r="C1581" s="1">
        <v>44294</v>
      </c>
      <c r="D1581" s="5">
        <f>INT(YEAR(Feedback[[#This Row],[Checkin Date]]))</f>
        <v>2021</v>
      </c>
      <c r="E1581" s="5" t="s">
        <v>2008</v>
      </c>
      <c r="F1581" s="5" t="str">
        <f>TEXT(Feedback[[#This Row],[Checkin Date]],"dddd")</f>
        <v>Tuesday</v>
      </c>
      <c r="G1581" s="5" t="str">
        <f>IF(OR(Feedback[[#This Row],[Checkin Day]]="Monday",Feedback[[#This Row],[Checkin Day]]="Tuesday",Feedback[[#This Row],[Checkin Day]]="Wednesday",Feedback[[#This Row],[Checkin Day]]="Thursday"),"Weekdays","Weekends")</f>
        <v>Weekdays</v>
      </c>
      <c r="H1581">
        <v>2</v>
      </c>
      <c r="I15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581" t="s">
        <v>1611</v>
      </c>
      <c r="K1581" t="s">
        <v>21</v>
      </c>
      <c r="L1581" s="1">
        <v>34668</v>
      </c>
      <c r="M1581" s="5">
        <f ca="1">DATEDIF(Feedback[[#This Row],[Date of Birth]],TODAY(),"Y")</f>
        <v>30</v>
      </c>
      <c r="N1581" t="s">
        <v>53</v>
      </c>
      <c r="O1581" t="s">
        <v>1992</v>
      </c>
      <c r="P1581">
        <v>3</v>
      </c>
      <c r="Q1581">
        <v>8</v>
      </c>
      <c r="R1581" t="s">
        <v>25</v>
      </c>
      <c r="S1581" t="s">
        <v>28</v>
      </c>
      <c r="T1581" t="s">
        <v>25</v>
      </c>
      <c r="U1581" t="s">
        <v>28</v>
      </c>
      <c r="V1581" t="s">
        <v>25</v>
      </c>
      <c r="W1581" t="s">
        <v>26</v>
      </c>
      <c r="X1581" t="s">
        <v>27</v>
      </c>
      <c r="Y1581" t="s">
        <v>25</v>
      </c>
      <c r="Z1581" s="6">
        <f>VLOOKUP(Feedback[[#This Row],[Staff attitude]],Rating_Range[],2,0)</f>
        <v>4</v>
      </c>
      <c r="AA1581" s="6">
        <f>VLOOKUP(Feedback[[#This Row],[Check-in Process]],Rating_Range[],2,0)</f>
        <v>5</v>
      </c>
      <c r="AB1581" s="6">
        <f>VLOOKUP(Feedback[[#This Row],[Room service]],Rating_Range[],2,0)</f>
        <v>4</v>
      </c>
      <c r="AC1581" s="6">
        <f>VLOOKUP(Feedback[[#This Row],[Room cleanliness]],Rating_Range[],2,0)</f>
        <v>5</v>
      </c>
      <c r="AD1581" s="6">
        <f>VLOOKUP(Feedback[[#This Row],[Food quality]],Rating_Range[],2,0)</f>
        <v>4</v>
      </c>
      <c r="AE1581" s="6">
        <f>VLOOKUP(Feedback[[#This Row],[Variety of food]],Rating_Range[],2,0)</f>
        <v>1</v>
      </c>
      <c r="AF1581" s="6">
        <f>VLOOKUP(Feedback[[#This Row],[Broadband &amp; TV]],Rating_Range[],2,0)</f>
        <v>2</v>
      </c>
      <c r="AG1581" s="6">
        <f>VLOOKUP(Feedback[[#This Row],[Gym]],Rating_Range[],2,0)</f>
        <v>4</v>
      </c>
      <c r="AH1581" s="6">
        <f>AVERAGE(Feedback[[#This Row],[S.A]:[Gymm]])</f>
        <v>3.625</v>
      </c>
      <c r="AI1581" s="6">
        <f>AVERAGE(Feedback[[#This Row],[S.A]:[C-I-P]])</f>
        <v>4.5</v>
      </c>
      <c r="AJ1581" s="6">
        <f>AVERAGE(Feedback[[#This Row],[RM_S]:[RM_C]])</f>
        <v>4.5</v>
      </c>
      <c r="AK1581" s="6">
        <f>AVERAGE(Feedback[[#This Row],[F_Q]:[Var_Food]])</f>
        <v>2.5</v>
      </c>
      <c r="AL1581" s="6">
        <f>AVERAGE(Feedback[[#This Row],[B &amp; TV]:[Gymm]])</f>
        <v>3</v>
      </c>
    </row>
    <row r="1582" spans="1:38" x14ac:dyDescent="0.3">
      <c r="A1582">
        <v>1581</v>
      </c>
      <c r="B1582" s="1">
        <v>43840</v>
      </c>
      <c r="C1582" s="1">
        <v>43854</v>
      </c>
      <c r="D1582" s="5">
        <f>INT(YEAR(Feedback[[#This Row],[Checkin Date]]))</f>
        <v>2020</v>
      </c>
      <c r="E1582" s="5" t="s">
        <v>2014</v>
      </c>
      <c r="F1582" s="5" t="str">
        <f>TEXT(Feedback[[#This Row],[Checkin Date]],"dddd")</f>
        <v>Friday</v>
      </c>
      <c r="G1582" s="5" t="str">
        <f>IF(OR(Feedback[[#This Row],[Checkin Day]]="Monday",Feedback[[#This Row],[Checkin Day]]="Tuesday",Feedback[[#This Row],[Checkin Day]]="Wednesday",Feedback[[#This Row],[Checkin Day]]="Thursday"),"Weekdays","Weekends")</f>
        <v>Weekends</v>
      </c>
      <c r="H1582">
        <v>14</v>
      </c>
      <c r="I15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82" t="s">
        <v>1612</v>
      </c>
      <c r="K1582" t="s">
        <v>21</v>
      </c>
      <c r="L1582" s="1">
        <v>32891</v>
      </c>
      <c r="M1582" s="5">
        <f ca="1">DATEDIF(Feedback[[#This Row],[Date of Birth]],TODAY(),"Y")</f>
        <v>35</v>
      </c>
      <c r="N1582" t="s">
        <v>31</v>
      </c>
      <c r="O1582" t="s">
        <v>1990</v>
      </c>
      <c r="P1582">
        <v>5</v>
      </c>
      <c r="Q1582">
        <v>9</v>
      </c>
      <c r="R1582" t="s">
        <v>28</v>
      </c>
      <c r="S1582" t="s">
        <v>28</v>
      </c>
      <c r="T1582" t="s">
        <v>28</v>
      </c>
      <c r="U1582" t="s">
        <v>26</v>
      </c>
      <c r="V1582" t="s">
        <v>25</v>
      </c>
      <c r="W1582" t="s">
        <v>27</v>
      </c>
      <c r="X1582" t="s">
        <v>26</v>
      </c>
      <c r="Y1582" t="s">
        <v>25</v>
      </c>
      <c r="Z1582" s="6">
        <f>VLOOKUP(Feedback[[#This Row],[Staff attitude]],Rating_Range[],2,0)</f>
        <v>5</v>
      </c>
      <c r="AA1582" s="6">
        <f>VLOOKUP(Feedback[[#This Row],[Check-in Process]],Rating_Range[],2,0)</f>
        <v>5</v>
      </c>
      <c r="AB1582" s="6">
        <f>VLOOKUP(Feedback[[#This Row],[Room service]],Rating_Range[],2,0)</f>
        <v>5</v>
      </c>
      <c r="AC1582" s="6">
        <f>VLOOKUP(Feedback[[#This Row],[Room cleanliness]],Rating_Range[],2,0)</f>
        <v>1</v>
      </c>
      <c r="AD1582" s="6">
        <f>VLOOKUP(Feedback[[#This Row],[Food quality]],Rating_Range[],2,0)</f>
        <v>4</v>
      </c>
      <c r="AE1582" s="6">
        <f>VLOOKUP(Feedback[[#This Row],[Variety of food]],Rating_Range[],2,0)</f>
        <v>2</v>
      </c>
      <c r="AF1582" s="6">
        <f>VLOOKUP(Feedback[[#This Row],[Broadband &amp; TV]],Rating_Range[],2,0)</f>
        <v>1</v>
      </c>
      <c r="AG1582" s="6">
        <f>VLOOKUP(Feedback[[#This Row],[Gym]],Rating_Range[],2,0)</f>
        <v>4</v>
      </c>
      <c r="AH1582" s="6">
        <f>AVERAGE(Feedback[[#This Row],[S.A]:[Gymm]])</f>
        <v>3.375</v>
      </c>
      <c r="AI1582" s="6">
        <f>AVERAGE(Feedback[[#This Row],[S.A]:[C-I-P]])</f>
        <v>5</v>
      </c>
      <c r="AJ1582" s="6">
        <f>AVERAGE(Feedback[[#This Row],[RM_S]:[RM_C]])</f>
        <v>3</v>
      </c>
      <c r="AK1582" s="6">
        <f>AVERAGE(Feedback[[#This Row],[F_Q]:[Var_Food]])</f>
        <v>3</v>
      </c>
      <c r="AL1582" s="6">
        <f>AVERAGE(Feedback[[#This Row],[B &amp; TV]:[Gymm]])</f>
        <v>2.5</v>
      </c>
    </row>
    <row r="1583" spans="1:38" x14ac:dyDescent="0.3">
      <c r="A1583">
        <v>1582</v>
      </c>
      <c r="B1583" s="1">
        <v>44232</v>
      </c>
      <c r="C1583" s="1">
        <v>44235</v>
      </c>
      <c r="D1583" s="5">
        <f>INT(YEAR(Feedback[[#This Row],[Checkin Date]]))</f>
        <v>2021</v>
      </c>
      <c r="E1583" s="5" t="s">
        <v>2018</v>
      </c>
      <c r="F1583" s="5" t="str">
        <f>TEXT(Feedback[[#This Row],[Checkin Date]],"dddd")</f>
        <v>Friday</v>
      </c>
      <c r="G1583" s="5" t="str">
        <f>IF(OR(Feedback[[#This Row],[Checkin Day]]="Monday",Feedback[[#This Row],[Checkin Day]]="Tuesday",Feedback[[#This Row],[Checkin Day]]="Wednesday",Feedback[[#This Row],[Checkin Day]]="Thursday"),"Weekdays","Weekends")</f>
        <v>Weekends</v>
      </c>
      <c r="H1583">
        <v>3</v>
      </c>
      <c r="I15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583" t="s">
        <v>1613</v>
      </c>
      <c r="K1583" t="s">
        <v>21</v>
      </c>
      <c r="L1583" s="1">
        <v>33438</v>
      </c>
      <c r="M1583" s="5">
        <f ca="1">DATEDIF(Feedback[[#This Row],[Date of Birth]],TODAY(),"Y")</f>
        <v>33</v>
      </c>
      <c r="N1583" t="s">
        <v>31</v>
      </c>
      <c r="O1583" t="s">
        <v>1991</v>
      </c>
      <c r="P1583">
        <v>1</v>
      </c>
      <c r="Q1583">
        <v>9</v>
      </c>
      <c r="R1583" t="s">
        <v>24</v>
      </c>
      <c r="S1583" t="s">
        <v>25</v>
      </c>
      <c r="T1583" t="s">
        <v>25</v>
      </c>
      <c r="U1583" t="s">
        <v>26</v>
      </c>
      <c r="V1583" t="s">
        <v>25</v>
      </c>
      <c r="W1583" t="s">
        <v>24</v>
      </c>
      <c r="X1583" t="s">
        <v>24</v>
      </c>
      <c r="Y1583" t="s">
        <v>27</v>
      </c>
      <c r="Z1583" s="6">
        <f>VLOOKUP(Feedback[[#This Row],[Staff attitude]],Rating_Range[],2,0)</f>
        <v>3</v>
      </c>
      <c r="AA1583" s="6">
        <f>VLOOKUP(Feedback[[#This Row],[Check-in Process]],Rating_Range[],2,0)</f>
        <v>4</v>
      </c>
      <c r="AB1583" s="6">
        <f>VLOOKUP(Feedback[[#This Row],[Room service]],Rating_Range[],2,0)</f>
        <v>4</v>
      </c>
      <c r="AC1583" s="6">
        <f>VLOOKUP(Feedback[[#This Row],[Room cleanliness]],Rating_Range[],2,0)</f>
        <v>1</v>
      </c>
      <c r="AD1583" s="6">
        <f>VLOOKUP(Feedback[[#This Row],[Food quality]],Rating_Range[],2,0)</f>
        <v>4</v>
      </c>
      <c r="AE1583" s="6">
        <f>VLOOKUP(Feedback[[#This Row],[Variety of food]],Rating_Range[],2,0)</f>
        <v>3</v>
      </c>
      <c r="AF1583" s="6">
        <f>VLOOKUP(Feedback[[#This Row],[Broadband &amp; TV]],Rating_Range[],2,0)</f>
        <v>3</v>
      </c>
      <c r="AG1583" s="6">
        <f>VLOOKUP(Feedback[[#This Row],[Gym]],Rating_Range[],2,0)</f>
        <v>2</v>
      </c>
      <c r="AH1583" s="6">
        <f>AVERAGE(Feedback[[#This Row],[S.A]:[Gymm]])</f>
        <v>3</v>
      </c>
      <c r="AI1583" s="6">
        <f>AVERAGE(Feedback[[#This Row],[S.A]:[C-I-P]])</f>
        <v>3.5</v>
      </c>
      <c r="AJ1583" s="6">
        <f>AVERAGE(Feedback[[#This Row],[RM_S]:[RM_C]])</f>
        <v>2.5</v>
      </c>
      <c r="AK1583" s="6">
        <f>AVERAGE(Feedback[[#This Row],[F_Q]:[Var_Food]])</f>
        <v>3.5</v>
      </c>
      <c r="AL1583" s="6">
        <f>AVERAGE(Feedback[[#This Row],[B &amp; TV]:[Gymm]])</f>
        <v>2.5</v>
      </c>
    </row>
    <row r="1584" spans="1:38" x14ac:dyDescent="0.3">
      <c r="A1584">
        <v>1583</v>
      </c>
      <c r="B1584" s="1">
        <v>44766</v>
      </c>
      <c r="C1584" s="1">
        <v>44782</v>
      </c>
      <c r="D1584" s="5">
        <f>INT(YEAR(Feedback[[#This Row],[Checkin Date]]))</f>
        <v>2022</v>
      </c>
      <c r="E1584" s="5" t="s">
        <v>2016</v>
      </c>
      <c r="F1584" s="5" t="str">
        <f>TEXT(Feedback[[#This Row],[Checkin Date]],"dddd")</f>
        <v>Sunday</v>
      </c>
      <c r="G1584" s="5" t="str">
        <f>IF(OR(Feedback[[#This Row],[Checkin Day]]="Monday",Feedback[[#This Row],[Checkin Day]]="Tuesday",Feedback[[#This Row],[Checkin Day]]="Wednesday",Feedback[[#This Row],[Checkin Day]]="Thursday"),"Weekdays","Weekends")</f>
        <v>Weekends</v>
      </c>
      <c r="H1584">
        <v>16</v>
      </c>
      <c r="I15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84" t="s">
        <v>1614</v>
      </c>
      <c r="K1584" t="s">
        <v>21</v>
      </c>
      <c r="L1584" s="1">
        <v>27162</v>
      </c>
      <c r="M1584" s="5">
        <f ca="1">DATEDIF(Feedback[[#This Row],[Date of Birth]],TODAY(),"Y")</f>
        <v>51</v>
      </c>
      <c r="N1584" t="s">
        <v>22</v>
      </c>
      <c r="O1584" t="s">
        <v>23</v>
      </c>
      <c r="P1584">
        <v>5</v>
      </c>
      <c r="Q1584">
        <v>7</v>
      </c>
      <c r="R1584" t="s">
        <v>26</v>
      </c>
      <c r="S1584" t="s">
        <v>27</v>
      </c>
      <c r="T1584" t="s">
        <v>24</v>
      </c>
      <c r="U1584" t="s">
        <v>25</v>
      </c>
      <c r="V1584" t="s">
        <v>24</v>
      </c>
      <c r="W1584" t="s">
        <v>26</v>
      </c>
      <c r="X1584" t="s">
        <v>27</v>
      </c>
      <c r="Y1584" t="s">
        <v>28</v>
      </c>
      <c r="Z1584" s="6">
        <f>VLOOKUP(Feedback[[#This Row],[Staff attitude]],Rating_Range[],2,0)</f>
        <v>1</v>
      </c>
      <c r="AA1584" s="6">
        <f>VLOOKUP(Feedback[[#This Row],[Check-in Process]],Rating_Range[],2,0)</f>
        <v>2</v>
      </c>
      <c r="AB1584" s="6">
        <f>VLOOKUP(Feedback[[#This Row],[Room service]],Rating_Range[],2,0)</f>
        <v>3</v>
      </c>
      <c r="AC1584" s="6">
        <f>VLOOKUP(Feedback[[#This Row],[Room cleanliness]],Rating_Range[],2,0)</f>
        <v>4</v>
      </c>
      <c r="AD1584" s="6">
        <f>VLOOKUP(Feedback[[#This Row],[Food quality]],Rating_Range[],2,0)</f>
        <v>3</v>
      </c>
      <c r="AE1584" s="6">
        <f>VLOOKUP(Feedback[[#This Row],[Variety of food]],Rating_Range[],2,0)</f>
        <v>1</v>
      </c>
      <c r="AF1584" s="6">
        <f>VLOOKUP(Feedback[[#This Row],[Broadband &amp; TV]],Rating_Range[],2,0)</f>
        <v>2</v>
      </c>
      <c r="AG1584" s="6">
        <f>VLOOKUP(Feedback[[#This Row],[Gym]],Rating_Range[],2,0)</f>
        <v>5</v>
      </c>
      <c r="AH1584" s="6">
        <f>AVERAGE(Feedback[[#This Row],[S.A]:[Gymm]])</f>
        <v>2.625</v>
      </c>
      <c r="AI1584" s="6">
        <f>AVERAGE(Feedback[[#This Row],[S.A]:[C-I-P]])</f>
        <v>1.5</v>
      </c>
      <c r="AJ1584" s="6">
        <f>AVERAGE(Feedback[[#This Row],[RM_S]:[RM_C]])</f>
        <v>3.5</v>
      </c>
      <c r="AK1584" s="6">
        <f>AVERAGE(Feedback[[#This Row],[F_Q]:[Var_Food]])</f>
        <v>2</v>
      </c>
      <c r="AL1584" s="6">
        <f>AVERAGE(Feedback[[#This Row],[B &amp; TV]:[Gymm]])</f>
        <v>3.5</v>
      </c>
    </row>
    <row r="1585" spans="1:38" x14ac:dyDescent="0.3">
      <c r="A1585">
        <v>1584</v>
      </c>
      <c r="B1585" s="1">
        <v>44581</v>
      </c>
      <c r="C1585" s="1">
        <v>44601</v>
      </c>
      <c r="D1585" s="5">
        <f>INT(YEAR(Feedback[[#This Row],[Checkin Date]]))</f>
        <v>2022</v>
      </c>
      <c r="E1585" s="5" t="s">
        <v>2014</v>
      </c>
      <c r="F1585" s="5" t="str">
        <f>TEXT(Feedback[[#This Row],[Checkin Date]],"dddd")</f>
        <v>Thursday</v>
      </c>
      <c r="G1585" s="5" t="str">
        <f>IF(OR(Feedback[[#This Row],[Checkin Day]]="Monday",Feedback[[#This Row],[Checkin Day]]="Tuesday",Feedback[[#This Row],[Checkin Day]]="Wednesday",Feedback[[#This Row],[Checkin Day]]="Thursday"),"Weekdays","Weekends")</f>
        <v>Weekdays</v>
      </c>
      <c r="H1585">
        <v>20</v>
      </c>
      <c r="I15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85" t="s">
        <v>1615</v>
      </c>
      <c r="K1585" t="s">
        <v>21</v>
      </c>
      <c r="L1585" s="1">
        <v>19618</v>
      </c>
      <c r="M1585" s="5">
        <f ca="1">DATEDIF(Feedback[[#This Row],[Date of Birth]],TODAY(),"Y")</f>
        <v>71</v>
      </c>
      <c r="N1585" t="s">
        <v>31</v>
      </c>
      <c r="O1585" t="s">
        <v>1993</v>
      </c>
      <c r="P1585">
        <v>5</v>
      </c>
      <c r="Q1585">
        <v>8</v>
      </c>
      <c r="R1585" t="s">
        <v>24</v>
      </c>
      <c r="S1585" t="s">
        <v>25</v>
      </c>
      <c r="T1585" t="s">
        <v>25</v>
      </c>
      <c r="U1585" t="s">
        <v>26</v>
      </c>
      <c r="V1585" t="s">
        <v>26</v>
      </c>
      <c r="W1585" t="s">
        <v>27</v>
      </c>
      <c r="X1585" t="s">
        <v>25</v>
      </c>
      <c r="Y1585" t="s">
        <v>25</v>
      </c>
      <c r="Z1585" s="6">
        <f>VLOOKUP(Feedback[[#This Row],[Staff attitude]],Rating_Range[],2,0)</f>
        <v>3</v>
      </c>
      <c r="AA1585" s="6">
        <f>VLOOKUP(Feedback[[#This Row],[Check-in Process]],Rating_Range[],2,0)</f>
        <v>4</v>
      </c>
      <c r="AB1585" s="6">
        <f>VLOOKUP(Feedback[[#This Row],[Room service]],Rating_Range[],2,0)</f>
        <v>4</v>
      </c>
      <c r="AC1585" s="6">
        <f>VLOOKUP(Feedback[[#This Row],[Room cleanliness]],Rating_Range[],2,0)</f>
        <v>1</v>
      </c>
      <c r="AD1585" s="6">
        <f>VLOOKUP(Feedback[[#This Row],[Food quality]],Rating_Range[],2,0)</f>
        <v>1</v>
      </c>
      <c r="AE1585" s="6">
        <f>VLOOKUP(Feedback[[#This Row],[Variety of food]],Rating_Range[],2,0)</f>
        <v>2</v>
      </c>
      <c r="AF1585" s="6">
        <f>VLOOKUP(Feedback[[#This Row],[Broadband &amp; TV]],Rating_Range[],2,0)</f>
        <v>4</v>
      </c>
      <c r="AG1585" s="6">
        <f>VLOOKUP(Feedback[[#This Row],[Gym]],Rating_Range[],2,0)</f>
        <v>4</v>
      </c>
      <c r="AH1585" s="6">
        <f>AVERAGE(Feedback[[#This Row],[S.A]:[Gymm]])</f>
        <v>2.875</v>
      </c>
      <c r="AI1585" s="6">
        <f>AVERAGE(Feedback[[#This Row],[S.A]:[C-I-P]])</f>
        <v>3.5</v>
      </c>
      <c r="AJ1585" s="6">
        <f>AVERAGE(Feedback[[#This Row],[RM_S]:[RM_C]])</f>
        <v>2.5</v>
      </c>
      <c r="AK1585" s="6">
        <f>AVERAGE(Feedback[[#This Row],[F_Q]:[Var_Food]])</f>
        <v>1.5</v>
      </c>
      <c r="AL1585" s="6">
        <f>AVERAGE(Feedback[[#This Row],[B &amp; TV]:[Gymm]])</f>
        <v>4</v>
      </c>
    </row>
    <row r="1586" spans="1:38" x14ac:dyDescent="0.3">
      <c r="A1586">
        <v>1585</v>
      </c>
      <c r="B1586" s="1">
        <v>44105</v>
      </c>
      <c r="C1586" s="1">
        <v>44117</v>
      </c>
      <c r="D1586" s="5">
        <f>INT(YEAR(Feedback[[#This Row],[Checkin Date]]))</f>
        <v>2020</v>
      </c>
      <c r="E1586" s="5" t="s">
        <v>2013</v>
      </c>
      <c r="F1586" s="5" t="str">
        <f>TEXT(Feedback[[#This Row],[Checkin Date]],"dddd")</f>
        <v>Thursday</v>
      </c>
      <c r="G1586" s="5" t="str">
        <f>IF(OR(Feedback[[#This Row],[Checkin Day]]="Monday",Feedback[[#This Row],[Checkin Day]]="Tuesday",Feedback[[#This Row],[Checkin Day]]="Wednesday",Feedback[[#This Row],[Checkin Day]]="Thursday"),"Weekdays","Weekends")</f>
        <v>Weekdays</v>
      </c>
      <c r="H1586">
        <v>12</v>
      </c>
      <c r="I15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86" t="s">
        <v>1616</v>
      </c>
      <c r="K1586" t="s">
        <v>37</v>
      </c>
      <c r="L1586" s="1">
        <v>22608</v>
      </c>
      <c r="M1586" s="5">
        <f ca="1">DATEDIF(Feedback[[#This Row],[Date of Birth]],TODAY(),"Y")</f>
        <v>63</v>
      </c>
      <c r="N1586" t="s">
        <v>35</v>
      </c>
      <c r="O1586" t="s">
        <v>1995</v>
      </c>
      <c r="P1586">
        <v>2</v>
      </c>
      <c r="Q1586">
        <v>9</v>
      </c>
      <c r="R1586" t="s">
        <v>25</v>
      </c>
      <c r="S1586" t="s">
        <v>28</v>
      </c>
      <c r="T1586" t="s">
        <v>24</v>
      </c>
      <c r="U1586" t="s">
        <v>24</v>
      </c>
      <c r="V1586" t="s">
        <v>27</v>
      </c>
      <c r="W1586" t="s">
        <v>27</v>
      </c>
      <c r="X1586" t="s">
        <v>26</v>
      </c>
      <c r="Y1586" t="s">
        <v>28</v>
      </c>
      <c r="Z1586" s="6">
        <f>VLOOKUP(Feedback[[#This Row],[Staff attitude]],Rating_Range[],2,0)</f>
        <v>4</v>
      </c>
      <c r="AA1586" s="6">
        <f>VLOOKUP(Feedback[[#This Row],[Check-in Process]],Rating_Range[],2,0)</f>
        <v>5</v>
      </c>
      <c r="AB1586" s="6">
        <f>VLOOKUP(Feedback[[#This Row],[Room service]],Rating_Range[],2,0)</f>
        <v>3</v>
      </c>
      <c r="AC1586" s="6">
        <f>VLOOKUP(Feedback[[#This Row],[Room cleanliness]],Rating_Range[],2,0)</f>
        <v>3</v>
      </c>
      <c r="AD1586" s="6">
        <f>VLOOKUP(Feedback[[#This Row],[Food quality]],Rating_Range[],2,0)</f>
        <v>2</v>
      </c>
      <c r="AE1586" s="6">
        <f>VLOOKUP(Feedback[[#This Row],[Variety of food]],Rating_Range[],2,0)</f>
        <v>2</v>
      </c>
      <c r="AF1586" s="6">
        <f>VLOOKUP(Feedback[[#This Row],[Broadband &amp; TV]],Rating_Range[],2,0)</f>
        <v>1</v>
      </c>
      <c r="AG1586" s="6">
        <f>VLOOKUP(Feedback[[#This Row],[Gym]],Rating_Range[],2,0)</f>
        <v>5</v>
      </c>
      <c r="AH1586" s="6">
        <f>AVERAGE(Feedback[[#This Row],[S.A]:[Gymm]])</f>
        <v>3.125</v>
      </c>
      <c r="AI1586" s="6">
        <f>AVERAGE(Feedback[[#This Row],[S.A]:[C-I-P]])</f>
        <v>4.5</v>
      </c>
      <c r="AJ1586" s="6">
        <f>AVERAGE(Feedback[[#This Row],[RM_S]:[RM_C]])</f>
        <v>3</v>
      </c>
      <c r="AK1586" s="6">
        <f>AVERAGE(Feedback[[#This Row],[F_Q]:[Var_Food]])</f>
        <v>2</v>
      </c>
      <c r="AL1586" s="6">
        <f>AVERAGE(Feedback[[#This Row],[B &amp; TV]:[Gymm]])</f>
        <v>3</v>
      </c>
    </row>
    <row r="1587" spans="1:38" x14ac:dyDescent="0.3">
      <c r="A1587">
        <v>1586</v>
      </c>
      <c r="B1587" s="1">
        <v>43898</v>
      </c>
      <c r="C1587" s="1">
        <v>43926</v>
      </c>
      <c r="D1587" s="5">
        <f>INT(YEAR(Feedback[[#This Row],[Checkin Date]]))</f>
        <v>2020</v>
      </c>
      <c r="E1587" s="5" t="s">
        <v>2017</v>
      </c>
      <c r="F1587" s="5" t="str">
        <f>TEXT(Feedback[[#This Row],[Checkin Date]],"dddd")</f>
        <v>Sunday</v>
      </c>
      <c r="G1587" s="5" t="str">
        <f>IF(OR(Feedback[[#This Row],[Checkin Day]]="Monday",Feedback[[#This Row],[Checkin Day]]="Tuesday",Feedback[[#This Row],[Checkin Day]]="Wednesday",Feedback[[#This Row],[Checkin Day]]="Thursday"),"Weekdays","Weekends")</f>
        <v>Weekends</v>
      </c>
      <c r="H1587">
        <v>28</v>
      </c>
      <c r="I15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87" t="s">
        <v>1617</v>
      </c>
      <c r="K1587" t="s">
        <v>37</v>
      </c>
      <c r="L1587" s="1">
        <v>32420</v>
      </c>
      <c r="M1587" s="5">
        <f ca="1">DATEDIF(Feedback[[#This Row],[Date of Birth]],TODAY(),"Y")</f>
        <v>36</v>
      </c>
      <c r="N1587" t="s">
        <v>35</v>
      </c>
      <c r="O1587" t="s">
        <v>1990</v>
      </c>
      <c r="P1587">
        <v>5</v>
      </c>
      <c r="Q1587">
        <v>9</v>
      </c>
      <c r="R1587" t="s">
        <v>28</v>
      </c>
      <c r="S1587" t="s">
        <v>25</v>
      </c>
      <c r="T1587" t="s">
        <v>24</v>
      </c>
      <c r="U1587" t="s">
        <v>25</v>
      </c>
      <c r="V1587" t="s">
        <v>28</v>
      </c>
      <c r="W1587" t="s">
        <v>26</v>
      </c>
      <c r="X1587" t="s">
        <v>24</v>
      </c>
      <c r="Y1587" t="s">
        <v>25</v>
      </c>
      <c r="Z1587" s="6">
        <f>VLOOKUP(Feedback[[#This Row],[Staff attitude]],Rating_Range[],2,0)</f>
        <v>5</v>
      </c>
      <c r="AA1587" s="6">
        <f>VLOOKUP(Feedback[[#This Row],[Check-in Process]],Rating_Range[],2,0)</f>
        <v>4</v>
      </c>
      <c r="AB1587" s="6">
        <f>VLOOKUP(Feedback[[#This Row],[Room service]],Rating_Range[],2,0)</f>
        <v>3</v>
      </c>
      <c r="AC1587" s="6">
        <f>VLOOKUP(Feedback[[#This Row],[Room cleanliness]],Rating_Range[],2,0)</f>
        <v>4</v>
      </c>
      <c r="AD1587" s="6">
        <f>VLOOKUP(Feedback[[#This Row],[Food quality]],Rating_Range[],2,0)</f>
        <v>5</v>
      </c>
      <c r="AE1587" s="6">
        <f>VLOOKUP(Feedback[[#This Row],[Variety of food]],Rating_Range[],2,0)</f>
        <v>1</v>
      </c>
      <c r="AF1587" s="6">
        <f>VLOOKUP(Feedback[[#This Row],[Broadband &amp; TV]],Rating_Range[],2,0)</f>
        <v>3</v>
      </c>
      <c r="AG1587" s="6">
        <f>VLOOKUP(Feedback[[#This Row],[Gym]],Rating_Range[],2,0)</f>
        <v>4</v>
      </c>
      <c r="AH1587" s="6">
        <f>AVERAGE(Feedback[[#This Row],[S.A]:[Gymm]])</f>
        <v>3.625</v>
      </c>
      <c r="AI1587" s="6">
        <f>AVERAGE(Feedback[[#This Row],[S.A]:[C-I-P]])</f>
        <v>4.5</v>
      </c>
      <c r="AJ1587" s="6">
        <f>AVERAGE(Feedback[[#This Row],[RM_S]:[RM_C]])</f>
        <v>3.5</v>
      </c>
      <c r="AK1587" s="6">
        <f>AVERAGE(Feedback[[#This Row],[F_Q]:[Var_Food]])</f>
        <v>3</v>
      </c>
      <c r="AL1587" s="6">
        <f>AVERAGE(Feedback[[#This Row],[B &amp; TV]:[Gymm]])</f>
        <v>3.5</v>
      </c>
    </row>
    <row r="1588" spans="1:38" x14ac:dyDescent="0.3">
      <c r="A1588">
        <v>1587</v>
      </c>
      <c r="B1588" s="1">
        <v>43925</v>
      </c>
      <c r="C1588" s="1">
        <v>43926</v>
      </c>
      <c r="D1588" s="5">
        <f>INT(YEAR(Feedback[[#This Row],[Checkin Date]]))</f>
        <v>2020</v>
      </c>
      <c r="E1588" s="5" t="s">
        <v>2008</v>
      </c>
      <c r="F1588" s="5" t="str">
        <f>TEXT(Feedback[[#This Row],[Checkin Date]],"dddd")</f>
        <v>Saturday</v>
      </c>
      <c r="G1588" s="5" t="str">
        <f>IF(OR(Feedback[[#This Row],[Checkin Day]]="Monday",Feedback[[#This Row],[Checkin Day]]="Tuesday",Feedback[[#This Row],[Checkin Day]]="Wednesday",Feedback[[#This Row],[Checkin Day]]="Thursday"),"Weekdays","Weekends")</f>
        <v>Weekends</v>
      </c>
      <c r="H1588">
        <v>1</v>
      </c>
      <c r="I15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588" t="s">
        <v>1618</v>
      </c>
      <c r="K1588" t="s">
        <v>37</v>
      </c>
      <c r="L1588" s="1">
        <v>23801</v>
      </c>
      <c r="M1588" s="5">
        <f ca="1">DATEDIF(Feedback[[#This Row],[Date of Birth]],TODAY(),"Y")</f>
        <v>60</v>
      </c>
      <c r="N1588" t="s">
        <v>22</v>
      </c>
      <c r="O1588" t="s">
        <v>23</v>
      </c>
      <c r="P1588">
        <v>4</v>
      </c>
      <c r="Q1588">
        <v>9</v>
      </c>
      <c r="R1588" t="s">
        <v>25</v>
      </c>
      <c r="S1588" t="s">
        <v>28</v>
      </c>
      <c r="T1588" t="s">
        <v>24</v>
      </c>
      <c r="U1588" t="s">
        <v>26</v>
      </c>
      <c r="V1588" t="s">
        <v>27</v>
      </c>
      <c r="W1588" t="s">
        <v>27</v>
      </c>
      <c r="X1588" t="s">
        <v>26</v>
      </c>
      <c r="Y1588" t="s">
        <v>24</v>
      </c>
      <c r="Z1588" s="6">
        <f>VLOOKUP(Feedback[[#This Row],[Staff attitude]],Rating_Range[],2,0)</f>
        <v>4</v>
      </c>
      <c r="AA1588" s="6">
        <f>VLOOKUP(Feedback[[#This Row],[Check-in Process]],Rating_Range[],2,0)</f>
        <v>5</v>
      </c>
      <c r="AB1588" s="6">
        <f>VLOOKUP(Feedback[[#This Row],[Room service]],Rating_Range[],2,0)</f>
        <v>3</v>
      </c>
      <c r="AC1588" s="6">
        <f>VLOOKUP(Feedback[[#This Row],[Room cleanliness]],Rating_Range[],2,0)</f>
        <v>1</v>
      </c>
      <c r="AD1588" s="6">
        <f>VLOOKUP(Feedback[[#This Row],[Food quality]],Rating_Range[],2,0)</f>
        <v>2</v>
      </c>
      <c r="AE1588" s="6">
        <f>VLOOKUP(Feedback[[#This Row],[Variety of food]],Rating_Range[],2,0)</f>
        <v>2</v>
      </c>
      <c r="AF1588" s="6">
        <f>VLOOKUP(Feedback[[#This Row],[Broadband &amp; TV]],Rating_Range[],2,0)</f>
        <v>1</v>
      </c>
      <c r="AG1588" s="6">
        <f>VLOOKUP(Feedback[[#This Row],[Gym]],Rating_Range[],2,0)</f>
        <v>3</v>
      </c>
      <c r="AH1588" s="6">
        <f>AVERAGE(Feedback[[#This Row],[S.A]:[Gymm]])</f>
        <v>2.625</v>
      </c>
      <c r="AI1588" s="6">
        <f>AVERAGE(Feedback[[#This Row],[S.A]:[C-I-P]])</f>
        <v>4.5</v>
      </c>
      <c r="AJ1588" s="6">
        <f>AVERAGE(Feedback[[#This Row],[RM_S]:[RM_C]])</f>
        <v>2</v>
      </c>
      <c r="AK1588" s="6">
        <f>AVERAGE(Feedback[[#This Row],[F_Q]:[Var_Food]])</f>
        <v>2</v>
      </c>
      <c r="AL1588" s="6">
        <f>AVERAGE(Feedback[[#This Row],[B &amp; TV]:[Gymm]])</f>
        <v>2</v>
      </c>
    </row>
    <row r="1589" spans="1:38" x14ac:dyDescent="0.3">
      <c r="A1589">
        <v>1588</v>
      </c>
      <c r="B1589" s="1">
        <v>44770</v>
      </c>
      <c r="C1589" s="1">
        <v>44771</v>
      </c>
      <c r="D1589" s="5">
        <f>INT(YEAR(Feedback[[#This Row],[Checkin Date]]))</f>
        <v>2022</v>
      </c>
      <c r="E1589" s="5" t="s">
        <v>2016</v>
      </c>
      <c r="F1589" s="5" t="str">
        <f>TEXT(Feedback[[#This Row],[Checkin Date]],"dddd")</f>
        <v>Thursday</v>
      </c>
      <c r="G1589" s="5" t="str">
        <f>IF(OR(Feedback[[#This Row],[Checkin Day]]="Monday",Feedback[[#This Row],[Checkin Day]]="Tuesday",Feedback[[#This Row],[Checkin Day]]="Wednesday",Feedback[[#This Row],[Checkin Day]]="Thursday"),"Weekdays","Weekends")</f>
        <v>Weekdays</v>
      </c>
      <c r="H1589">
        <v>1</v>
      </c>
      <c r="I15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589" t="s">
        <v>1619</v>
      </c>
      <c r="K1589" t="s">
        <v>37</v>
      </c>
      <c r="L1589" s="1">
        <v>37211</v>
      </c>
      <c r="M1589" s="5">
        <f ca="1">DATEDIF(Feedback[[#This Row],[Date of Birth]],TODAY(),"Y")</f>
        <v>23</v>
      </c>
      <c r="N1589" t="s">
        <v>31</v>
      </c>
      <c r="O1589" t="s">
        <v>1995</v>
      </c>
      <c r="P1589">
        <v>5</v>
      </c>
      <c r="Q1589">
        <v>6</v>
      </c>
      <c r="R1589" t="s">
        <v>28</v>
      </c>
      <c r="S1589" t="s">
        <v>25</v>
      </c>
      <c r="T1589" t="s">
        <v>25</v>
      </c>
      <c r="U1589" t="s">
        <v>24</v>
      </c>
      <c r="V1589" t="s">
        <v>26</v>
      </c>
      <c r="W1589" t="s">
        <v>27</v>
      </c>
      <c r="X1589" t="s">
        <v>24</v>
      </c>
      <c r="Y1589" t="s">
        <v>25</v>
      </c>
      <c r="Z1589" s="6">
        <f>VLOOKUP(Feedback[[#This Row],[Staff attitude]],Rating_Range[],2,0)</f>
        <v>5</v>
      </c>
      <c r="AA1589" s="6">
        <f>VLOOKUP(Feedback[[#This Row],[Check-in Process]],Rating_Range[],2,0)</f>
        <v>4</v>
      </c>
      <c r="AB1589" s="6">
        <f>VLOOKUP(Feedback[[#This Row],[Room service]],Rating_Range[],2,0)</f>
        <v>4</v>
      </c>
      <c r="AC1589" s="6">
        <f>VLOOKUP(Feedback[[#This Row],[Room cleanliness]],Rating_Range[],2,0)</f>
        <v>3</v>
      </c>
      <c r="AD1589" s="6">
        <f>VLOOKUP(Feedback[[#This Row],[Food quality]],Rating_Range[],2,0)</f>
        <v>1</v>
      </c>
      <c r="AE1589" s="6">
        <f>VLOOKUP(Feedback[[#This Row],[Variety of food]],Rating_Range[],2,0)</f>
        <v>2</v>
      </c>
      <c r="AF1589" s="6">
        <f>VLOOKUP(Feedback[[#This Row],[Broadband &amp; TV]],Rating_Range[],2,0)</f>
        <v>3</v>
      </c>
      <c r="AG1589" s="6">
        <f>VLOOKUP(Feedback[[#This Row],[Gym]],Rating_Range[],2,0)</f>
        <v>4</v>
      </c>
      <c r="AH1589" s="6">
        <f>AVERAGE(Feedback[[#This Row],[S.A]:[Gymm]])</f>
        <v>3.25</v>
      </c>
      <c r="AI1589" s="6">
        <f>AVERAGE(Feedback[[#This Row],[S.A]:[C-I-P]])</f>
        <v>4.5</v>
      </c>
      <c r="AJ1589" s="6">
        <f>AVERAGE(Feedback[[#This Row],[RM_S]:[RM_C]])</f>
        <v>3.5</v>
      </c>
      <c r="AK1589" s="6">
        <f>AVERAGE(Feedback[[#This Row],[F_Q]:[Var_Food]])</f>
        <v>1.5</v>
      </c>
      <c r="AL1589" s="6">
        <f>AVERAGE(Feedback[[#This Row],[B &amp; TV]:[Gymm]])</f>
        <v>3.5</v>
      </c>
    </row>
    <row r="1590" spans="1:38" x14ac:dyDescent="0.3">
      <c r="A1590">
        <v>1589</v>
      </c>
      <c r="B1590" s="1">
        <v>44736</v>
      </c>
      <c r="C1590" s="1">
        <v>44739</v>
      </c>
      <c r="D1590" s="5">
        <f>INT(YEAR(Feedback[[#This Row],[Checkin Date]]))</f>
        <v>2022</v>
      </c>
      <c r="E1590" s="5" t="s">
        <v>2009</v>
      </c>
      <c r="F1590" s="5" t="str">
        <f>TEXT(Feedback[[#This Row],[Checkin Date]],"dddd")</f>
        <v>Friday</v>
      </c>
      <c r="G1590" s="5" t="str">
        <f>IF(OR(Feedback[[#This Row],[Checkin Day]]="Monday",Feedback[[#This Row],[Checkin Day]]="Tuesday",Feedback[[#This Row],[Checkin Day]]="Wednesday",Feedback[[#This Row],[Checkin Day]]="Thursday"),"Weekdays","Weekends")</f>
        <v>Weekends</v>
      </c>
      <c r="H1590">
        <v>3</v>
      </c>
      <c r="I15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590" t="s">
        <v>1620</v>
      </c>
      <c r="K1590" t="s">
        <v>37</v>
      </c>
      <c r="L1590" s="1">
        <v>21482</v>
      </c>
      <c r="M1590" s="5">
        <f ca="1">DATEDIF(Feedback[[#This Row],[Date of Birth]],TODAY(),"Y")</f>
        <v>66</v>
      </c>
      <c r="N1590" t="s">
        <v>31</v>
      </c>
      <c r="O1590" t="s">
        <v>1992</v>
      </c>
      <c r="P1590">
        <v>5</v>
      </c>
      <c r="Q1590">
        <v>8</v>
      </c>
      <c r="R1590" t="s">
        <v>28</v>
      </c>
      <c r="S1590" t="s">
        <v>24</v>
      </c>
      <c r="T1590" t="s">
        <v>25</v>
      </c>
      <c r="U1590" t="s">
        <v>24</v>
      </c>
      <c r="V1590" t="s">
        <v>26</v>
      </c>
      <c r="W1590" t="s">
        <v>27</v>
      </c>
      <c r="X1590" t="s">
        <v>25</v>
      </c>
      <c r="Y1590" t="s">
        <v>27</v>
      </c>
      <c r="Z1590" s="6">
        <f>VLOOKUP(Feedback[[#This Row],[Staff attitude]],Rating_Range[],2,0)</f>
        <v>5</v>
      </c>
      <c r="AA1590" s="6">
        <f>VLOOKUP(Feedback[[#This Row],[Check-in Process]],Rating_Range[],2,0)</f>
        <v>3</v>
      </c>
      <c r="AB1590" s="6">
        <f>VLOOKUP(Feedback[[#This Row],[Room service]],Rating_Range[],2,0)</f>
        <v>4</v>
      </c>
      <c r="AC1590" s="6">
        <f>VLOOKUP(Feedback[[#This Row],[Room cleanliness]],Rating_Range[],2,0)</f>
        <v>3</v>
      </c>
      <c r="AD1590" s="6">
        <f>VLOOKUP(Feedback[[#This Row],[Food quality]],Rating_Range[],2,0)</f>
        <v>1</v>
      </c>
      <c r="AE1590" s="6">
        <f>VLOOKUP(Feedback[[#This Row],[Variety of food]],Rating_Range[],2,0)</f>
        <v>2</v>
      </c>
      <c r="AF1590" s="6">
        <f>VLOOKUP(Feedback[[#This Row],[Broadband &amp; TV]],Rating_Range[],2,0)</f>
        <v>4</v>
      </c>
      <c r="AG1590" s="6">
        <f>VLOOKUP(Feedback[[#This Row],[Gym]],Rating_Range[],2,0)</f>
        <v>2</v>
      </c>
      <c r="AH1590" s="6">
        <f>AVERAGE(Feedback[[#This Row],[S.A]:[Gymm]])</f>
        <v>3</v>
      </c>
      <c r="AI1590" s="6">
        <f>AVERAGE(Feedback[[#This Row],[S.A]:[C-I-P]])</f>
        <v>4</v>
      </c>
      <c r="AJ1590" s="6">
        <f>AVERAGE(Feedback[[#This Row],[RM_S]:[RM_C]])</f>
        <v>3.5</v>
      </c>
      <c r="AK1590" s="6">
        <f>AVERAGE(Feedback[[#This Row],[F_Q]:[Var_Food]])</f>
        <v>1.5</v>
      </c>
      <c r="AL1590" s="6">
        <f>AVERAGE(Feedback[[#This Row],[B &amp; TV]:[Gymm]])</f>
        <v>3</v>
      </c>
    </row>
    <row r="1591" spans="1:38" x14ac:dyDescent="0.3">
      <c r="A1591">
        <v>1590</v>
      </c>
      <c r="B1591" s="1">
        <v>44247</v>
      </c>
      <c r="C1591" s="1">
        <v>44257</v>
      </c>
      <c r="D1591" s="5">
        <f>INT(YEAR(Feedback[[#This Row],[Checkin Date]]))</f>
        <v>2021</v>
      </c>
      <c r="E1591" s="5" t="s">
        <v>2018</v>
      </c>
      <c r="F1591" s="5" t="str">
        <f>TEXT(Feedback[[#This Row],[Checkin Date]],"dddd")</f>
        <v>Saturday</v>
      </c>
      <c r="G1591" s="5" t="str">
        <f>IF(OR(Feedback[[#This Row],[Checkin Day]]="Monday",Feedback[[#This Row],[Checkin Day]]="Tuesday",Feedback[[#This Row],[Checkin Day]]="Wednesday",Feedback[[#This Row],[Checkin Day]]="Thursday"),"Weekdays","Weekends")</f>
        <v>Weekends</v>
      </c>
      <c r="H1591">
        <v>10</v>
      </c>
      <c r="I15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91" t="s">
        <v>1621</v>
      </c>
      <c r="K1591" t="s">
        <v>21</v>
      </c>
      <c r="L1591" s="1">
        <v>20561</v>
      </c>
      <c r="M1591" s="5">
        <f ca="1">DATEDIF(Feedback[[#This Row],[Date of Birth]],TODAY(),"Y")</f>
        <v>69</v>
      </c>
      <c r="N1591" t="s">
        <v>22</v>
      </c>
      <c r="O1591" t="s">
        <v>23</v>
      </c>
      <c r="P1591">
        <v>1</v>
      </c>
      <c r="Q1591">
        <v>6</v>
      </c>
      <c r="R1591" t="s">
        <v>28</v>
      </c>
      <c r="S1591" t="s">
        <v>25</v>
      </c>
      <c r="T1591" t="s">
        <v>25</v>
      </c>
      <c r="U1591" t="s">
        <v>27</v>
      </c>
      <c r="V1591" t="s">
        <v>25</v>
      </c>
      <c r="W1591" t="s">
        <v>26</v>
      </c>
      <c r="X1591" t="s">
        <v>24</v>
      </c>
      <c r="Y1591" t="s">
        <v>27</v>
      </c>
      <c r="Z1591" s="6">
        <f>VLOOKUP(Feedback[[#This Row],[Staff attitude]],Rating_Range[],2,0)</f>
        <v>5</v>
      </c>
      <c r="AA1591" s="6">
        <f>VLOOKUP(Feedback[[#This Row],[Check-in Process]],Rating_Range[],2,0)</f>
        <v>4</v>
      </c>
      <c r="AB1591" s="6">
        <f>VLOOKUP(Feedback[[#This Row],[Room service]],Rating_Range[],2,0)</f>
        <v>4</v>
      </c>
      <c r="AC1591" s="6">
        <f>VLOOKUP(Feedback[[#This Row],[Room cleanliness]],Rating_Range[],2,0)</f>
        <v>2</v>
      </c>
      <c r="AD1591" s="6">
        <f>VLOOKUP(Feedback[[#This Row],[Food quality]],Rating_Range[],2,0)</f>
        <v>4</v>
      </c>
      <c r="AE1591" s="6">
        <f>VLOOKUP(Feedback[[#This Row],[Variety of food]],Rating_Range[],2,0)</f>
        <v>1</v>
      </c>
      <c r="AF1591" s="6">
        <f>VLOOKUP(Feedback[[#This Row],[Broadband &amp; TV]],Rating_Range[],2,0)</f>
        <v>3</v>
      </c>
      <c r="AG1591" s="6">
        <f>VLOOKUP(Feedback[[#This Row],[Gym]],Rating_Range[],2,0)</f>
        <v>2</v>
      </c>
      <c r="AH1591" s="6">
        <f>AVERAGE(Feedback[[#This Row],[S.A]:[Gymm]])</f>
        <v>3.125</v>
      </c>
      <c r="AI1591" s="6">
        <f>AVERAGE(Feedback[[#This Row],[S.A]:[C-I-P]])</f>
        <v>4.5</v>
      </c>
      <c r="AJ1591" s="6">
        <f>AVERAGE(Feedback[[#This Row],[RM_S]:[RM_C]])</f>
        <v>3</v>
      </c>
      <c r="AK1591" s="6">
        <f>AVERAGE(Feedback[[#This Row],[F_Q]:[Var_Food]])</f>
        <v>2.5</v>
      </c>
      <c r="AL1591" s="6">
        <f>AVERAGE(Feedback[[#This Row],[B &amp; TV]:[Gymm]])</f>
        <v>2.5</v>
      </c>
    </row>
    <row r="1592" spans="1:38" x14ac:dyDescent="0.3">
      <c r="A1592">
        <v>1591</v>
      </c>
      <c r="B1592" s="1">
        <v>44412</v>
      </c>
      <c r="C1592" s="1">
        <v>44422</v>
      </c>
      <c r="D1592" s="5">
        <f>INT(YEAR(Feedback[[#This Row],[Checkin Date]]))</f>
        <v>2021</v>
      </c>
      <c r="E1592" s="5" t="s">
        <v>2012</v>
      </c>
      <c r="F1592" s="5" t="str">
        <f>TEXT(Feedback[[#This Row],[Checkin Date]],"dddd")</f>
        <v>Wednesday</v>
      </c>
      <c r="G1592" s="5" t="str">
        <f>IF(OR(Feedback[[#This Row],[Checkin Day]]="Monday",Feedback[[#This Row],[Checkin Day]]="Tuesday",Feedback[[#This Row],[Checkin Day]]="Wednesday",Feedback[[#This Row],[Checkin Day]]="Thursday"),"Weekdays","Weekends")</f>
        <v>Weekdays</v>
      </c>
      <c r="H1592">
        <v>10</v>
      </c>
      <c r="I15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92" t="s">
        <v>1622</v>
      </c>
      <c r="K1592" t="s">
        <v>21</v>
      </c>
      <c r="L1592" s="1">
        <v>20539</v>
      </c>
      <c r="M1592" s="5">
        <f ca="1">DATEDIF(Feedback[[#This Row],[Date of Birth]],TODAY(),"Y")</f>
        <v>69</v>
      </c>
      <c r="N1592" t="s">
        <v>31</v>
      </c>
      <c r="O1592" t="s">
        <v>1993</v>
      </c>
      <c r="P1592">
        <v>5</v>
      </c>
      <c r="Q1592">
        <v>9</v>
      </c>
      <c r="R1592" t="s">
        <v>25</v>
      </c>
      <c r="S1592" t="s">
        <v>28</v>
      </c>
      <c r="T1592" t="s">
        <v>24</v>
      </c>
      <c r="U1592" t="s">
        <v>26</v>
      </c>
      <c r="V1592" t="s">
        <v>28</v>
      </c>
      <c r="W1592" t="s">
        <v>27</v>
      </c>
      <c r="X1592" t="s">
        <v>24</v>
      </c>
      <c r="Y1592" t="s">
        <v>25</v>
      </c>
      <c r="Z1592" s="6">
        <f>VLOOKUP(Feedback[[#This Row],[Staff attitude]],Rating_Range[],2,0)</f>
        <v>4</v>
      </c>
      <c r="AA1592" s="6">
        <f>VLOOKUP(Feedback[[#This Row],[Check-in Process]],Rating_Range[],2,0)</f>
        <v>5</v>
      </c>
      <c r="AB1592" s="6">
        <f>VLOOKUP(Feedback[[#This Row],[Room service]],Rating_Range[],2,0)</f>
        <v>3</v>
      </c>
      <c r="AC1592" s="6">
        <f>VLOOKUP(Feedback[[#This Row],[Room cleanliness]],Rating_Range[],2,0)</f>
        <v>1</v>
      </c>
      <c r="AD1592" s="6">
        <f>VLOOKUP(Feedback[[#This Row],[Food quality]],Rating_Range[],2,0)</f>
        <v>5</v>
      </c>
      <c r="AE1592" s="6">
        <f>VLOOKUP(Feedback[[#This Row],[Variety of food]],Rating_Range[],2,0)</f>
        <v>2</v>
      </c>
      <c r="AF1592" s="6">
        <f>VLOOKUP(Feedback[[#This Row],[Broadband &amp; TV]],Rating_Range[],2,0)</f>
        <v>3</v>
      </c>
      <c r="AG1592" s="6">
        <f>VLOOKUP(Feedback[[#This Row],[Gym]],Rating_Range[],2,0)</f>
        <v>4</v>
      </c>
      <c r="AH1592" s="6">
        <f>AVERAGE(Feedback[[#This Row],[S.A]:[Gymm]])</f>
        <v>3.375</v>
      </c>
      <c r="AI1592" s="6">
        <f>AVERAGE(Feedback[[#This Row],[S.A]:[C-I-P]])</f>
        <v>4.5</v>
      </c>
      <c r="AJ1592" s="6">
        <f>AVERAGE(Feedback[[#This Row],[RM_S]:[RM_C]])</f>
        <v>2</v>
      </c>
      <c r="AK1592" s="6">
        <f>AVERAGE(Feedback[[#This Row],[F_Q]:[Var_Food]])</f>
        <v>3.5</v>
      </c>
      <c r="AL1592" s="6">
        <f>AVERAGE(Feedback[[#This Row],[B &amp; TV]:[Gymm]])</f>
        <v>3.5</v>
      </c>
    </row>
    <row r="1593" spans="1:38" x14ac:dyDescent="0.3">
      <c r="A1593">
        <v>1592</v>
      </c>
      <c r="B1593" s="1">
        <v>44788</v>
      </c>
      <c r="C1593" s="1">
        <v>44810</v>
      </c>
      <c r="D1593" s="5">
        <f>INT(YEAR(Feedback[[#This Row],[Checkin Date]]))</f>
        <v>2022</v>
      </c>
      <c r="E1593" s="5" t="s">
        <v>2012</v>
      </c>
      <c r="F1593" s="5" t="str">
        <f>TEXT(Feedback[[#This Row],[Checkin Date]],"dddd")</f>
        <v>Monday</v>
      </c>
      <c r="G1593" s="5" t="str">
        <f>IF(OR(Feedback[[#This Row],[Checkin Day]]="Monday",Feedback[[#This Row],[Checkin Day]]="Tuesday",Feedback[[#This Row],[Checkin Day]]="Wednesday",Feedback[[#This Row],[Checkin Day]]="Thursday"),"Weekdays","Weekends")</f>
        <v>Weekdays</v>
      </c>
      <c r="H1593">
        <v>22</v>
      </c>
      <c r="I15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93" t="s">
        <v>1623</v>
      </c>
      <c r="K1593" t="s">
        <v>37</v>
      </c>
      <c r="L1593" s="1">
        <v>29276</v>
      </c>
      <c r="M1593" s="5">
        <f ca="1">DATEDIF(Feedback[[#This Row],[Date of Birth]],TODAY(),"Y")</f>
        <v>45</v>
      </c>
      <c r="N1593" t="s">
        <v>35</v>
      </c>
      <c r="O1593" t="s">
        <v>1995</v>
      </c>
      <c r="P1593">
        <v>5</v>
      </c>
      <c r="Q1593">
        <v>7</v>
      </c>
      <c r="R1593" t="s">
        <v>25</v>
      </c>
      <c r="S1593" t="s">
        <v>25</v>
      </c>
      <c r="T1593" t="s">
        <v>25</v>
      </c>
      <c r="U1593" t="s">
        <v>28</v>
      </c>
      <c r="V1593" t="s">
        <v>24</v>
      </c>
      <c r="W1593" t="s">
        <v>25</v>
      </c>
      <c r="X1593" t="s">
        <v>27</v>
      </c>
      <c r="Y1593" t="s">
        <v>26</v>
      </c>
      <c r="Z1593" s="6">
        <f>VLOOKUP(Feedback[[#This Row],[Staff attitude]],Rating_Range[],2,0)</f>
        <v>4</v>
      </c>
      <c r="AA1593" s="6">
        <f>VLOOKUP(Feedback[[#This Row],[Check-in Process]],Rating_Range[],2,0)</f>
        <v>4</v>
      </c>
      <c r="AB1593" s="6">
        <f>VLOOKUP(Feedback[[#This Row],[Room service]],Rating_Range[],2,0)</f>
        <v>4</v>
      </c>
      <c r="AC1593" s="6">
        <f>VLOOKUP(Feedback[[#This Row],[Room cleanliness]],Rating_Range[],2,0)</f>
        <v>5</v>
      </c>
      <c r="AD1593" s="6">
        <f>VLOOKUP(Feedback[[#This Row],[Food quality]],Rating_Range[],2,0)</f>
        <v>3</v>
      </c>
      <c r="AE1593" s="6">
        <f>VLOOKUP(Feedback[[#This Row],[Variety of food]],Rating_Range[],2,0)</f>
        <v>4</v>
      </c>
      <c r="AF1593" s="6">
        <f>VLOOKUP(Feedback[[#This Row],[Broadband &amp; TV]],Rating_Range[],2,0)</f>
        <v>2</v>
      </c>
      <c r="AG1593" s="6">
        <f>VLOOKUP(Feedback[[#This Row],[Gym]],Rating_Range[],2,0)</f>
        <v>1</v>
      </c>
      <c r="AH1593" s="6">
        <f>AVERAGE(Feedback[[#This Row],[S.A]:[Gymm]])</f>
        <v>3.375</v>
      </c>
      <c r="AI1593" s="6">
        <f>AVERAGE(Feedback[[#This Row],[S.A]:[C-I-P]])</f>
        <v>4</v>
      </c>
      <c r="AJ1593" s="6">
        <f>AVERAGE(Feedback[[#This Row],[RM_S]:[RM_C]])</f>
        <v>4.5</v>
      </c>
      <c r="AK1593" s="6">
        <f>AVERAGE(Feedback[[#This Row],[F_Q]:[Var_Food]])</f>
        <v>3.5</v>
      </c>
      <c r="AL1593" s="6">
        <f>AVERAGE(Feedback[[#This Row],[B &amp; TV]:[Gymm]])</f>
        <v>1.5</v>
      </c>
    </row>
    <row r="1594" spans="1:38" x14ac:dyDescent="0.3">
      <c r="A1594">
        <v>1593</v>
      </c>
      <c r="B1594" s="1">
        <v>44222</v>
      </c>
      <c r="C1594" s="1">
        <v>44247</v>
      </c>
      <c r="D1594" s="5">
        <f>INT(YEAR(Feedback[[#This Row],[Checkin Date]]))</f>
        <v>2021</v>
      </c>
      <c r="E1594" s="5" t="s">
        <v>2014</v>
      </c>
      <c r="F1594" s="5" t="str">
        <f>TEXT(Feedback[[#This Row],[Checkin Date]],"dddd")</f>
        <v>Tuesday</v>
      </c>
      <c r="G1594" s="5" t="str">
        <f>IF(OR(Feedback[[#This Row],[Checkin Day]]="Monday",Feedback[[#This Row],[Checkin Day]]="Tuesday",Feedback[[#This Row],[Checkin Day]]="Wednesday",Feedback[[#This Row],[Checkin Day]]="Thursday"),"Weekdays","Weekends")</f>
        <v>Weekdays</v>
      </c>
      <c r="H1594">
        <v>25</v>
      </c>
      <c r="I15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94" t="s">
        <v>1624</v>
      </c>
      <c r="K1594" t="s">
        <v>21</v>
      </c>
      <c r="L1594" s="1">
        <v>36379</v>
      </c>
      <c r="M1594" s="5">
        <f ca="1">DATEDIF(Feedback[[#This Row],[Date of Birth]],TODAY(),"Y")</f>
        <v>25</v>
      </c>
      <c r="N1594" t="s">
        <v>35</v>
      </c>
      <c r="O1594" t="s">
        <v>1995</v>
      </c>
      <c r="P1594">
        <v>3</v>
      </c>
      <c r="Q1594">
        <v>7</v>
      </c>
      <c r="R1594" t="s">
        <v>28</v>
      </c>
      <c r="S1594" t="s">
        <v>24</v>
      </c>
      <c r="T1594" t="s">
        <v>24</v>
      </c>
      <c r="U1594" t="s">
        <v>26</v>
      </c>
      <c r="V1594" t="s">
        <v>27</v>
      </c>
      <c r="W1594" t="s">
        <v>27</v>
      </c>
      <c r="X1594" t="s">
        <v>26</v>
      </c>
      <c r="Y1594" t="s">
        <v>28</v>
      </c>
      <c r="Z1594" s="6">
        <f>VLOOKUP(Feedback[[#This Row],[Staff attitude]],Rating_Range[],2,0)</f>
        <v>5</v>
      </c>
      <c r="AA1594" s="6">
        <f>VLOOKUP(Feedback[[#This Row],[Check-in Process]],Rating_Range[],2,0)</f>
        <v>3</v>
      </c>
      <c r="AB1594" s="6">
        <f>VLOOKUP(Feedback[[#This Row],[Room service]],Rating_Range[],2,0)</f>
        <v>3</v>
      </c>
      <c r="AC1594" s="6">
        <f>VLOOKUP(Feedback[[#This Row],[Room cleanliness]],Rating_Range[],2,0)</f>
        <v>1</v>
      </c>
      <c r="AD1594" s="6">
        <f>VLOOKUP(Feedback[[#This Row],[Food quality]],Rating_Range[],2,0)</f>
        <v>2</v>
      </c>
      <c r="AE1594" s="6">
        <f>VLOOKUP(Feedback[[#This Row],[Variety of food]],Rating_Range[],2,0)</f>
        <v>2</v>
      </c>
      <c r="AF1594" s="6">
        <f>VLOOKUP(Feedback[[#This Row],[Broadband &amp; TV]],Rating_Range[],2,0)</f>
        <v>1</v>
      </c>
      <c r="AG1594" s="6">
        <f>VLOOKUP(Feedback[[#This Row],[Gym]],Rating_Range[],2,0)</f>
        <v>5</v>
      </c>
      <c r="AH1594" s="6">
        <f>AVERAGE(Feedback[[#This Row],[S.A]:[Gymm]])</f>
        <v>2.75</v>
      </c>
      <c r="AI1594" s="6">
        <f>AVERAGE(Feedback[[#This Row],[S.A]:[C-I-P]])</f>
        <v>4</v>
      </c>
      <c r="AJ1594" s="6">
        <f>AVERAGE(Feedback[[#This Row],[RM_S]:[RM_C]])</f>
        <v>2</v>
      </c>
      <c r="AK1594" s="6">
        <f>AVERAGE(Feedback[[#This Row],[F_Q]:[Var_Food]])</f>
        <v>2</v>
      </c>
      <c r="AL1594" s="6">
        <f>AVERAGE(Feedback[[#This Row],[B &amp; TV]:[Gymm]])</f>
        <v>3</v>
      </c>
    </row>
    <row r="1595" spans="1:38" x14ac:dyDescent="0.3">
      <c r="A1595">
        <v>1594</v>
      </c>
      <c r="B1595" s="1">
        <v>44536</v>
      </c>
      <c r="C1595" s="1">
        <v>44562</v>
      </c>
      <c r="D1595" s="5">
        <f>INT(YEAR(Feedback[[#This Row],[Checkin Date]]))</f>
        <v>2021</v>
      </c>
      <c r="E1595" s="5" t="s">
        <v>2010</v>
      </c>
      <c r="F1595" s="5" t="str">
        <f>TEXT(Feedback[[#This Row],[Checkin Date]],"dddd")</f>
        <v>Monday</v>
      </c>
      <c r="G1595" s="5" t="str">
        <f>IF(OR(Feedback[[#This Row],[Checkin Day]]="Monday",Feedback[[#This Row],[Checkin Day]]="Tuesday",Feedback[[#This Row],[Checkin Day]]="Wednesday",Feedback[[#This Row],[Checkin Day]]="Thursday"),"Weekdays","Weekends")</f>
        <v>Weekdays</v>
      </c>
      <c r="H1595">
        <v>26</v>
      </c>
      <c r="I15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95" t="s">
        <v>1625</v>
      </c>
      <c r="K1595" t="s">
        <v>37</v>
      </c>
      <c r="L1595" s="1">
        <v>34119</v>
      </c>
      <c r="M1595" s="5">
        <f ca="1">DATEDIF(Feedback[[#This Row],[Date of Birth]],TODAY(),"Y")</f>
        <v>32</v>
      </c>
      <c r="N1595" t="s">
        <v>22</v>
      </c>
      <c r="O1595" t="s">
        <v>23</v>
      </c>
      <c r="P1595">
        <v>3</v>
      </c>
      <c r="Q1595">
        <v>8</v>
      </c>
      <c r="R1595" t="s">
        <v>26</v>
      </c>
      <c r="S1595" t="s">
        <v>27</v>
      </c>
      <c r="T1595" t="s">
        <v>24</v>
      </c>
      <c r="U1595" t="s">
        <v>28</v>
      </c>
      <c r="V1595" t="s">
        <v>25</v>
      </c>
      <c r="W1595" t="s">
        <v>27</v>
      </c>
      <c r="X1595" t="s">
        <v>28</v>
      </c>
      <c r="Y1595" t="s">
        <v>28</v>
      </c>
      <c r="Z1595" s="6">
        <f>VLOOKUP(Feedback[[#This Row],[Staff attitude]],Rating_Range[],2,0)</f>
        <v>1</v>
      </c>
      <c r="AA1595" s="6">
        <f>VLOOKUP(Feedback[[#This Row],[Check-in Process]],Rating_Range[],2,0)</f>
        <v>2</v>
      </c>
      <c r="AB1595" s="6">
        <f>VLOOKUP(Feedback[[#This Row],[Room service]],Rating_Range[],2,0)</f>
        <v>3</v>
      </c>
      <c r="AC1595" s="6">
        <f>VLOOKUP(Feedback[[#This Row],[Room cleanliness]],Rating_Range[],2,0)</f>
        <v>5</v>
      </c>
      <c r="AD1595" s="6">
        <f>VLOOKUP(Feedback[[#This Row],[Food quality]],Rating_Range[],2,0)</f>
        <v>4</v>
      </c>
      <c r="AE1595" s="6">
        <f>VLOOKUP(Feedback[[#This Row],[Variety of food]],Rating_Range[],2,0)</f>
        <v>2</v>
      </c>
      <c r="AF1595" s="6">
        <f>VLOOKUP(Feedback[[#This Row],[Broadband &amp; TV]],Rating_Range[],2,0)</f>
        <v>5</v>
      </c>
      <c r="AG1595" s="6">
        <f>VLOOKUP(Feedback[[#This Row],[Gym]],Rating_Range[],2,0)</f>
        <v>5</v>
      </c>
      <c r="AH1595" s="6">
        <f>AVERAGE(Feedback[[#This Row],[S.A]:[Gymm]])</f>
        <v>3.375</v>
      </c>
      <c r="AI1595" s="6">
        <f>AVERAGE(Feedback[[#This Row],[S.A]:[C-I-P]])</f>
        <v>1.5</v>
      </c>
      <c r="AJ1595" s="6">
        <f>AVERAGE(Feedback[[#This Row],[RM_S]:[RM_C]])</f>
        <v>4</v>
      </c>
      <c r="AK1595" s="6">
        <f>AVERAGE(Feedback[[#This Row],[F_Q]:[Var_Food]])</f>
        <v>3</v>
      </c>
      <c r="AL1595" s="6">
        <f>AVERAGE(Feedback[[#This Row],[B &amp; TV]:[Gymm]])</f>
        <v>5</v>
      </c>
    </row>
    <row r="1596" spans="1:38" x14ac:dyDescent="0.3">
      <c r="A1596">
        <v>1595</v>
      </c>
      <c r="B1596" s="1">
        <v>44389</v>
      </c>
      <c r="C1596" s="1">
        <v>44417</v>
      </c>
      <c r="D1596" s="5">
        <f>INT(YEAR(Feedback[[#This Row],[Checkin Date]]))</f>
        <v>2021</v>
      </c>
      <c r="E1596" s="5" t="s">
        <v>2016</v>
      </c>
      <c r="F1596" s="5" t="str">
        <f>TEXT(Feedback[[#This Row],[Checkin Date]],"dddd")</f>
        <v>Monday</v>
      </c>
      <c r="G1596" s="5" t="str">
        <f>IF(OR(Feedback[[#This Row],[Checkin Day]]="Monday",Feedback[[#This Row],[Checkin Day]]="Tuesday",Feedback[[#This Row],[Checkin Day]]="Wednesday",Feedback[[#This Row],[Checkin Day]]="Thursday"),"Weekdays","Weekends")</f>
        <v>Weekdays</v>
      </c>
      <c r="H1596">
        <v>28</v>
      </c>
      <c r="I15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96" t="s">
        <v>1626</v>
      </c>
      <c r="K1596" t="s">
        <v>37</v>
      </c>
      <c r="L1596" s="1">
        <v>32088</v>
      </c>
      <c r="M1596" s="5">
        <f ca="1">DATEDIF(Feedback[[#This Row],[Date of Birth]],TODAY(),"Y")</f>
        <v>37</v>
      </c>
      <c r="N1596" t="s">
        <v>31</v>
      </c>
      <c r="O1596" t="s">
        <v>1992</v>
      </c>
      <c r="P1596">
        <v>5</v>
      </c>
      <c r="Q1596">
        <v>10</v>
      </c>
      <c r="R1596" t="s">
        <v>28</v>
      </c>
      <c r="S1596" t="s">
        <v>28</v>
      </c>
      <c r="T1596" t="s">
        <v>25</v>
      </c>
      <c r="U1596" t="s">
        <v>28</v>
      </c>
      <c r="V1596" t="s">
        <v>26</v>
      </c>
      <c r="W1596" t="s">
        <v>27</v>
      </c>
      <c r="X1596" t="s">
        <v>25</v>
      </c>
      <c r="Y1596" t="s">
        <v>26</v>
      </c>
      <c r="Z1596" s="6">
        <f>VLOOKUP(Feedback[[#This Row],[Staff attitude]],Rating_Range[],2,0)</f>
        <v>5</v>
      </c>
      <c r="AA1596" s="6">
        <f>VLOOKUP(Feedback[[#This Row],[Check-in Process]],Rating_Range[],2,0)</f>
        <v>5</v>
      </c>
      <c r="AB1596" s="6">
        <f>VLOOKUP(Feedback[[#This Row],[Room service]],Rating_Range[],2,0)</f>
        <v>4</v>
      </c>
      <c r="AC1596" s="6">
        <f>VLOOKUP(Feedback[[#This Row],[Room cleanliness]],Rating_Range[],2,0)</f>
        <v>5</v>
      </c>
      <c r="AD1596" s="6">
        <f>VLOOKUP(Feedback[[#This Row],[Food quality]],Rating_Range[],2,0)</f>
        <v>1</v>
      </c>
      <c r="AE1596" s="6">
        <f>VLOOKUP(Feedback[[#This Row],[Variety of food]],Rating_Range[],2,0)</f>
        <v>2</v>
      </c>
      <c r="AF1596" s="6">
        <f>VLOOKUP(Feedback[[#This Row],[Broadband &amp; TV]],Rating_Range[],2,0)</f>
        <v>4</v>
      </c>
      <c r="AG1596" s="6">
        <f>VLOOKUP(Feedback[[#This Row],[Gym]],Rating_Range[],2,0)</f>
        <v>1</v>
      </c>
      <c r="AH1596" s="6">
        <f>AVERAGE(Feedback[[#This Row],[S.A]:[Gymm]])</f>
        <v>3.375</v>
      </c>
      <c r="AI1596" s="6">
        <f>AVERAGE(Feedback[[#This Row],[S.A]:[C-I-P]])</f>
        <v>5</v>
      </c>
      <c r="AJ1596" s="6">
        <f>AVERAGE(Feedback[[#This Row],[RM_S]:[RM_C]])</f>
        <v>4.5</v>
      </c>
      <c r="AK1596" s="6">
        <f>AVERAGE(Feedback[[#This Row],[F_Q]:[Var_Food]])</f>
        <v>1.5</v>
      </c>
      <c r="AL1596" s="6">
        <f>AVERAGE(Feedback[[#This Row],[B &amp; TV]:[Gymm]])</f>
        <v>2.5</v>
      </c>
    </row>
    <row r="1597" spans="1:38" x14ac:dyDescent="0.3">
      <c r="A1597">
        <v>1596</v>
      </c>
      <c r="B1597" s="1">
        <v>44616</v>
      </c>
      <c r="C1597" s="1">
        <v>44645</v>
      </c>
      <c r="D1597" s="5">
        <f>INT(YEAR(Feedback[[#This Row],[Checkin Date]]))</f>
        <v>2022</v>
      </c>
      <c r="E1597" s="5" t="s">
        <v>2018</v>
      </c>
      <c r="F1597" s="5" t="str">
        <f>TEXT(Feedback[[#This Row],[Checkin Date]],"dddd")</f>
        <v>Thursday</v>
      </c>
      <c r="G1597" s="5" t="str">
        <f>IF(OR(Feedback[[#This Row],[Checkin Day]]="Monday",Feedback[[#This Row],[Checkin Day]]="Tuesday",Feedback[[#This Row],[Checkin Day]]="Wednesday",Feedback[[#This Row],[Checkin Day]]="Thursday"),"Weekdays","Weekends")</f>
        <v>Weekdays</v>
      </c>
      <c r="H1597">
        <v>29</v>
      </c>
      <c r="I15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97" t="s">
        <v>1627</v>
      </c>
      <c r="K1597" t="s">
        <v>21</v>
      </c>
      <c r="L1597" s="1">
        <v>32644</v>
      </c>
      <c r="M1597" s="5">
        <f ca="1">DATEDIF(Feedback[[#This Row],[Date of Birth]],TODAY(),"Y")</f>
        <v>36</v>
      </c>
      <c r="N1597" t="s">
        <v>35</v>
      </c>
      <c r="O1597" t="s">
        <v>1991</v>
      </c>
      <c r="P1597">
        <v>2</v>
      </c>
      <c r="Q1597">
        <v>8</v>
      </c>
      <c r="R1597" t="s">
        <v>25</v>
      </c>
      <c r="S1597" t="s">
        <v>28</v>
      </c>
      <c r="T1597" t="s">
        <v>24</v>
      </c>
      <c r="U1597" t="s">
        <v>25</v>
      </c>
      <c r="V1597" t="s">
        <v>26</v>
      </c>
      <c r="W1597" t="s">
        <v>27</v>
      </c>
      <c r="X1597" t="s">
        <v>24</v>
      </c>
      <c r="Y1597" t="s">
        <v>24</v>
      </c>
      <c r="Z1597" s="6">
        <f>VLOOKUP(Feedback[[#This Row],[Staff attitude]],Rating_Range[],2,0)</f>
        <v>4</v>
      </c>
      <c r="AA1597" s="6">
        <f>VLOOKUP(Feedback[[#This Row],[Check-in Process]],Rating_Range[],2,0)</f>
        <v>5</v>
      </c>
      <c r="AB1597" s="6">
        <f>VLOOKUP(Feedback[[#This Row],[Room service]],Rating_Range[],2,0)</f>
        <v>3</v>
      </c>
      <c r="AC1597" s="6">
        <f>VLOOKUP(Feedback[[#This Row],[Room cleanliness]],Rating_Range[],2,0)</f>
        <v>4</v>
      </c>
      <c r="AD1597" s="6">
        <f>VLOOKUP(Feedback[[#This Row],[Food quality]],Rating_Range[],2,0)</f>
        <v>1</v>
      </c>
      <c r="AE1597" s="6">
        <f>VLOOKUP(Feedback[[#This Row],[Variety of food]],Rating_Range[],2,0)</f>
        <v>2</v>
      </c>
      <c r="AF1597" s="6">
        <f>VLOOKUP(Feedback[[#This Row],[Broadband &amp; TV]],Rating_Range[],2,0)</f>
        <v>3</v>
      </c>
      <c r="AG1597" s="6">
        <f>VLOOKUP(Feedback[[#This Row],[Gym]],Rating_Range[],2,0)</f>
        <v>3</v>
      </c>
      <c r="AH1597" s="6">
        <f>AVERAGE(Feedback[[#This Row],[S.A]:[Gymm]])</f>
        <v>3.125</v>
      </c>
      <c r="AI1597" s="6">
        <f>AVERAGE(Feedback[[#This Row],[S.A]:[C-I-P]])</f>
        <v>4.5</v>
      </c>
      <c r="AJ1597" s="6">
        <f>AVERAGE(Feedback[[#This Row],[RM_S]:[RM_C]])</f>
        <v>3.5</v>
      </c>
      <c r="AK1597" s="6">
        <f>AVERAGE(Feedback[[#This Row],[F_Q]:[Var_Food]])</f>
        <v>1.5</v>
      </c>
      <c r="AL1597" s="6">
        <f>AVERAGE(Feedback[[#This Row],[B &amp; TV]:[Gymm]])</f>
        <v>3</v>
      </c>
    </row>
    <row r="1598" spans="1:38" x14ac:dyDescent="0.3">
      <c r="A1598">
        <v>1597</v>
      </c>
      <c r="B1598" s="1">
        <v>43941</v>
      </c>
      <c r="C1598" s="1">
        <v>43952</v>
      </c>
      <c r="D1598" s="5">
        <f>INT(YEAR(Feedback[[#This Row],[Checkin Date]]))</f>
        <v>2020</v>
      </c>
      <c r="E1598" s="5" t="s">
        <v>2008</v>
      </c>
      <c r="F1598" s="5" t="str">
        <f>TEXT(Feedback[[#This Row],[Checkin Date]],"dddd")</f>
        <v>Monday</v>
      </c>
      <c r="G1598" s="5" t="str">
        <f>IF(OR(Feedback[[#This Row],[Checkin Day]]="Monday",Feedback[[#This Row],[Checkin Day]]="Tuesday",Feedback[[#This Row],[Checkin Day]]="Wednesday",Feedback[[#This Row],[Checkin Day]]="Thursday"),"Weekdays","Weekends")</f>
        <v>Weekdays</v>
      </c>
      <c r="H1598">
        <v>11</v>
      </c>
      <c r="I15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98" t="s">
        <v>1628</v>
      </c>
      <c r="K1598" t="s">
        <v>37</v>
      </c>
      <c r="L1598" s="1">
        <v>27880</v>
      </c>
      <c r="M1598" s="5">
        <f ca="1">DATEDIF(Feedback[[#This Row],[Date of Birth]],TODAY(),"Y")</f>
        <v>49</v>
      </c>
      <c r="N1598" t="s">
        <v>31</v>
      </c>
      <c r="O1598" t="s">
        <v>1995</v>
      </c>
      <c r="P1598">
        <v>3</v>
      </c>
      <c r="Q1598">
        <v>6</v>
      </c>
      <c r="R1598" t="s">
        <v>28</v>
      </c>
      <c r="S1598" t="s">
        <v>25</v>
      </c>
      <c r="T1598" t="s">
        <v>28</v>
      </c>
      <c r="U1598" t="s">
        <v>27</v>
      </c>
      <c r="V1598" t="s">
        <v>27</v>
      </c>
      <c r="W1598" t="s">
        <v>27</v>
      </c>
      <c r="X1598" t="s">
        <v>25</v>
      </c>
      <c r="Y1598" t="s">
        <v>27</v>
      </c>
      <c r="Z1598" s="6">
        <f>VLOOKUP(Feedback[[#This Row],[Staff attitude]],Rating_Range[],2,0)</f>
        <v>5</v>
      </c>
      <c r="AA1598" s="6">
        <f>VLOOKUP(Feedback[[#This Row],[Check-in Process]],Rating_Range[],2,0)</f>
        <v>4</v>
      </c>
      <c r="AB1598" s="6">
        <f>VLOOKUP(Feedback[[#This Row],[Room service]],Rating_Range[],2,0)</f>
        <v>5</v>
      </c>
      <c r="AC1598" s="6">
        <f>VLOOKUP(Feedback[[#This Row],[Room cleanliness]],Rating_Range[],2,0)</f>
        <v>2</v>
      </c>
      <c r="AD1598" s="6">
        <f>VLOOKUP(Feedback[[#This Row],[Food quality]],Rating_Range[],2,0)</f>
        <v>2</v>
      </c>
      <c r="AE1598" s="6">
        <f>VLOOKUP(Feedback[[#This Row],[Variety of food]],Rating_Range[],2,0)</f>
        <v>2</v>
      </c>
      <c r="AF1598" s="6">
        <f>VLOOKUP(Feedback[[#This Row],[Broadband &amp; TV]],Rating_Range[],2,0)</f>
        <v>4</v>
      </c>
      <c r="AG1598" s="6">
        <f>VLOOKUP(Feedback[[#This Row],[Gym]],Rating_Range[],2,0)</f>
        <v>2</v>
      </c>
      <c r="AH1598" s="6">
        <f>AVERAGE(Feedback[[#This Row],[S.A]:[Gymm]])</f>
        <v>3.25</v>
      </c>
      <c r="AI1598" s="6">
        <f>AVERAGE(Feedback[[#This Row],[S.A]:[C-I-P]])</f>
        <v>4.5</v>
      </c>
      <c r="AJ1598" s="6">
        <f>AVERAGE(Feedback[[#This Row],[RM_S]:[RM_C]])</f>
        <v>3.5</v>
      </c>
      <c r="AK1598" s="6">
        <f>AVERAGE(Feedback[[#This Row],[F_Q]:[Var_Food]])</f>
        <v>2</v>
      </c>
      <c r="AL1598" s="6">
        <f>AVERAGE(Feedback[[#This Row],[B &amp; TV]:[Gymm]])</f>
        <v>3</v>
      </c>
    </row>
    <row r="1599" spans="1:38" x14ac:dyDescent="0.3">
      <c r="A1599">
        <v>1598</v>
      </c>
      <c r="B1599" s="1">
        <v>44784</v>
      </c>
      <c r="C1599" s="1">
        <v>44796</v>
      </c>
      <c r="D1599" s="5">
        <f>INT(YEAR(Feedback[[#This Row],[Checkin Date]]))</f>
        <v>2022</v>
      </c>
      <c r="E1599" s="5" t="s">
        <v>2012</v>
      </c>
      <c r="F1599" s="5" t="str">
        <f>TEXT(Feedback[[#This Row],[Checkin Date]],"dddd")</f>
        <v>Thursday</v>
      </c>
      <c r="G1599" s="5" t="str">
        <f>IF(OR(Feedback[[#This Row],[Checkin Day]]="Monday",Feedback[[#This Row],[Checkin Day]]="Tuesday",Feedback[[#This Row],[Checkin Day]]="Wednesday",Feedback[[#This Row],[Checkin Day]]="Thursday"),"Weekdays","Weekends")</f>
        <v>Weekdays</v>
      </c>
      <c r="H1599">
        <v>12</v>
      </c>
      <c r="I15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599" t="s">
        <v>1629</v>
      </c>
      <c r="K1599" t="s">
        <v>21</v>
      </c>
      <c r="L1599" s="1">
        <v>19982</v>
      </c>
      <c r="M1599" s="5">
        <f ca="1">DATEDIF(Feedback[[#This Row],[Date of Birth]],TODAY(),"Y")</f>
        <v>70</v>
      </c>
      <c r="N1599" t="s">
        <v>31</v>
      </c>
      <c r="O1599" t="s">
        <v>1993</v>
      </c>
      <c r="P1599">
        <v>5</v>
      </c>
      <c r="Q1599">
        <v>6</v>
      </c>
      <c r="R1599" t="s">
        <v>28</v>
      </c>
      <c r="S1599" t="s">
        <v>24</v>
      </c>
      <c r="T1599" t="s">
        <v>27</v>
      </c>
      <c r="U1599" t="s">
        <v>28</v>
      </c>
      <c r="V1599" t="s">
        <v>26</v>
      </c>
      <c r="W1599" t="s">
        <v>26</v>
      </c>
      <c r="X1599" t="s">
        <v>25</v>
      </c>
      <c r="Y1599" t="s">
        <v>25</v>
      </c>
      <c r="Z1599" s="6">
        <f>VLOOKUP(Feedback[[#This Row],[Staff attitude]],Rating_Range[],2,0)</f>
        <v>5</v>
      </c>
      <c r="AA1599" s="6">
        <f>VLOOKUP(Feedback[[#This Row],[Check-in Process]],Rating_Range[],2,0)</f>
        <v>3</v>
      </c>
      <c r="AB1599" s="6">
        <f>VLOOKUP(Feedback[[#This Row],[Room service]],Rating_Range[],2,0)</f>
        <v>2</v>
      </c>
      <c r="AC1599" s="6">
        <f>VLOOKUP(Feedback[[#This Row],[Room cleanliness]],Rating_Range[],2,0)</f>
        <v>5</v>
      </c>
      <c r="AD1599" s="6">
        <f>VLOOKUP(Feedback[[#This Row],[Food quality]],Rating_Range[],2,0)</f>
        <v>1</v>
      </c>
      <c r="AE1599" s="6">
        <f>VLOOKUP(Feedback[[#This Row],[Variety of food]],Rating_Range[],2,0)</f>
        <v>1</v>
      </c>
      <c r="AF1599" s="6">
        <f>VLOOKUP(Feedback[[#This Row],[Broadband &amp; TV]],Rating_Range[],2,0)</f>
        <v>4</v>
      </c>
      <c r="AG1599" s="6">
        <f>VLOOKUP(Feedback[[#This Row],[Gym]],Rating_Range[],2,0)</f>
        <v>4</v>
      </c>
      <c r="AH1599" s="6">
        <f>AVERAGE(Feedback[[#This Row],[S.A]:[Gymm]])</f>
        <v>3.125</v>
      </c>
      <c r="AI1599" s="6">
        <f>AVERAGE(Feedback[[#This Row],[S.A]:[C-I-P]])</f>
        <v>4</v>
      </c>
      <c r="AJ1599" s="6">
        <f>AVERAGE(Feedback[[#This Row],[RM_S]:[RM_C]])</f>
        <v>3.5</v>
      </c>
      <c r="AK1599" s="6">
        <f>AVERAGE(Feedback[[#This Row],[F_Q]:[Var_Food]])</f>
        <v>1</v>
      </c>
      <c r="AL1599" s="6">
        <f>AVERAGE(Feedback[[#This Row],[B &amp; TV]:[Gymm]])</f>
        <v>4</v>
      </c>
    </row>
    <row r="1600" spans="1:38" x14ac:dyDescent="0.3">
      <c r="A1600">
        <v>1599</v>
      </c>
      <c r="B1600" s="1">
        <v>43996</v>
      </c>
      <c r="C1600" s="1">
        <v>44001</v>
      </c>
      <c r="D1600" s="5">
        <f>INT(YEAR(Feedback[[#This Row],[Checkin Date]]))</f>
        <v>2020</v>
      </c>
      <c r="E1600" s="5" t="s">
        <v>2009</v>
      </c>
      <c r="F1600" s="5" t="str">
        <f>TEXT(Feedback[[#This Row],[Checkin Date]],"dddd")</f>
        <v>Sunday</v>
      </c>
      <c r="G1600" s="5" t="str">
        <f>IF(OR(Feedback[[#This Row],[Checkin Day]]="Monday",Feedback[[#This Row],[Checkin Day]]="Tuesday",Feedback[[#This Row],[Checkin Day]]="Wednesday",Feedback[[#This Row],[Checkin Day]]="Thursday"),"Weekdays","Weekends")</f>
        <v>Weekends</v>
      </c>
      <c r="H1600">
        <v>5</v>
      </c>
      <c r="I16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00" t="s">
        <v>1630</v>
      </c>
      <c r="K1600" t="s">
        <v>37</v>
      </c>
      <c r="L1600" s="1">
        <v>38614</v>
      </c>
      <c r="M1600" s="5">
        <f ca="1">DATEDIF(Feedback[[#This Row],[Date of Birth]],TODAY(),"Y")</f>
        <v>19</v>
      </c>
      <c r="N1600" t="s">
        <v>31</v>
      </c>
      <c r="O1600" t="s">
        <v>1992</v>
      </c>
      <c r="P1600">
        <v>5</v>
      </c>
      <c r="Q1600">
        <v>4</v>
      </c>
      <c r="R1600" t="s">
        <v>24</v>
      </c>
      <c r="S1600" t="s">
        <v>28</v>
      </c>
      <c r="T1600" t="s">
        <v>27</v>
      </c>
      <c r="U1600" t="s">
        <v>25</v>
      </c>
      <c r="V1600" t="s">
        <v>28</v>
      </c>
      <c r="W1600" t="s">
        <v>26</v>
      </c>
      <c r="X1600" t="s">
        <v>28</v>
      </c>
      <c r="Y1600" t="s">
        <v>24</v>
      </c>
      <c r="Z1600" s="6">
        <f>VLOOKUP(Feedback[[#This Row],[Staff attitude]],Rating_Range[],2,0)</f>
        <v>3</v>
      </c>
      <c r="AA1600" s="6">
        <f>VLOOKUP(Feedback[[#This Row],[Check-in Process]],Rating_Range[],2,0)</f>
        <v>5</v>
      </c>
      <c r="AB1600" s="6">
        <f>VLOOKUP(Feedback[[#This Row],[Room service]],Rating_Range[],2,0)</f>
        <v>2</v>
      </c>
      <c r="AC1600" s="6">
        <f>VLOOKUP(Feedback[[#This Row],[Room cleanliness]],Rating_Range[],2,0)</f>
        <v>4</v>
      </c>
      <c r="AD1600" s="6">
        <f>VLOOKUP(Feedback[[#This Row],[Food quality]],Rating_Range[],2,0)</f>
        <v>5</v>
      </c>
      <c r="AE1600" s="6">
        <f>VLOOKUP(Feedback[[#This Row],[Variety of food]],Rating_Range[],2,0)</f>
        <v>1</v>
      </c>
      <c r="AF1600" s="6">
        <f>VLOOKUP(Feedback[[#This Row],[Broadband &amp; TV]],Rating_Range[],2,0)</f>
        <v>5</v>
      </c>
      <c r="AG1600" s="6">
        <f>VLOOKUP(Feedback[[#This Row],[Gym]],Rating_Range[],2,0)</f>
        <v>3</v>
      </c>
      <c r="AH1600" s="6">
        <f>AVERAGE(Feedback[[#This Row],[S.A]:[Gymm]])</f>
        <v>3.5</v>
      </c>
      <c r="AI1600" s="6">
        <f>AVERAGE(Feedback[[#This Row],[S.A]:[C-I-P]])</f>
        <v>4</v>
      </c>
      <c r="AJ1600" s="6">
        <f>AVERAGE(Feedback[[#This Row],[RM_S]:[RM_C]])</f>
        <v>3</v>
      </c>
      <c r="AK1600" s="6">
        <f>AVERAGE(Feedback[[#This Row],[F_Q]:[Var_Food]])</f>
        <v>3</v>
      </c>
      <c r="AL1600" s="6">
        <f>AVERAGE(Feedback[[#This Row],[B &amp; TV]:[Gymm]])</f>
        <v>4</v>
      </c>
    </row>
    <row r="1601" spans="1:38" x14ac:dyDescent="0.3">
      <c r="A1601">
        <v>1600</v>
      </c>
      <c r="B1601" s="1">
        <v>44451</v>
      </c>
      <c r="C1601" s="1">
        <v>44478</v>
      </c>
      <c r="D1601" s="5">
        <f>INT(YEAR(Feedback[[#This Row],[Checkin Date]]))</f>
        <v>2021</v>
      </c>
      <c r="E1601" s="5" t="s">
        <v>2019</v>
      </c>
      <c r="F1601" s="5" t="str">
        <f>TEXT(Feedback[[#This Row],[Checkin Date]],"dddd")</f>
        <v>Sunday</v>
      </c>
      <c r="G1601" s="5" t="str">
        <f>IF(OR(Feedback[[#This Row],[Checkin Day]]="Monday",Feedback[[#This Row],[Checkin Day]]="Tuesday",Feedback[[#This Row],[Checkin Day]]="Wednesday",Feedback[[#This Row],[Checkin Day]]="Thursday"),"Weekdays","Weekends")</f>
        <v>Weekends</v>
      </c>
      <c r="H1601">
        <v>27</v>
      </c>
      <c r="I16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01" t="s">
        <v>1631</v>
      </c>
      <c r="K1601" t="s">
        <v>37</v>
      </c>
      <c r="L1601" s="1">
        <v>22086</v>
      </c>
      <c r="M1601" s="5">
        <f ca="1">DATEDIF(Feedback[[#This Row],[Date of Birth]],TODAY(),"Y")</f>
        <v>65</v>
      </c>
      <c r="N1601" t="s">
        <v>35</v>
      </c>
      <c r="O1601" t="s">
        <v>1991</v>
      </c>
      <c r="P1601">
        <v>5</v>
      </c>
      <c r="Q1601">
        <v>6</v>
      </c>
      <c r="R1601" t="s">
        <v>25</v>
      </c>
      <c r="S1601" t="s">
        <v>25</v>
      </c>
      <c r="T1601" t="s">
        <v>28</v>
      </c>
      <c r="U1601" t="s">
        <v>26</v>
      </c>
      <c r="V1601" t="s">
        <v>26</v>
      </c>
      <c r="W1601" t="s">
        <v>28</v>
      </c>
      <c r="X1601" t="s">
        <v>27</v>
      </c>
      <c r="Y1601" t="s">
        <v>28</v>
      </c>
      <c r="Z1601" s="6">
        <f>VLOOKUP(Feedback[[#This Row],[Staff attitude]],Rating_Range[],2,0)</f>
        <v>4</v>
      </c>
      <c r="AA1601" s="6">
        <f>VLOOKUP(Feedback[[#This Row],[Check-in Process]],Rating_Range[],2,0)</f>
        <v>4</v>
      </c>
      <c r="AB1601" s="6">
        <f>VLOOKUP(Feedback[[#This Row],[Room service]],Rating_Range[],2,0)</f>
        <v>5</v>
      </c>
      <c r="AC1601" s="6">
        <f>VLOOKUP(Feedback[[#This Row],[Room cleanliness]],Rating_Range[],2,0)</f>
        <v>1</v>
      </c>
      <c r="AD1601" s="6">
        <f>VLOOKUP(Feedback[[#This Row],[Food quality]],Rating_Range[],2,0)</f>
        <v>1</v>
      </c>
      <c r="AE1601" s="6">
        <f>VLOOKUP(Feedback[[#This Row],[Variety of food]],Rating_Range[],2,0)</f>
        <v>5</v>
      </c>
      <c r="AF1601" s="6">
        <f>VLOOKUP(Feedback[[#This Row],[Broadband &amp; TV]],Rating_Range[],2,0)</f>
        <v>2</v>
      </c>
      <c r="AG1601" s="6">
        <f>VLOOKUP(Feedback[[#This Row],[Gym]],Rating_Range[],2,0)</f>
        <v>5</v>
      </c>
      <c r="AH1601" s="6">
        <f>AVERAGE(Feedback[[#This Row],[S.A]:[Gymm]])</f>
        <v>3.375</v>
      </c>
      <c r="AI1601" s="6">
        <f>AVERAGE(Feedback[[#This Row],[S.A]:[C-I-P]])</f>
        <v>4</v>
      </c>
      <c r="AJ1601" s="6">
        <f>AVERAGE(Feedback[[#This Row],[RM_S]:[RM_C]])</f>
        <v>3</v>
      </c>
      <c r="AK1601" s="6">
        <f>AVERAGE(Feedback[[#This Row],[F_Q]:[Var_Food]])</f>
        <v>3</v>
      </c>
      <c r="AL1601" s="6">
        <f>AVERAGE(Feedback[[#This Row],[B &amp; TV]:[Gymm]])</f>
        <v>3.5</v>
      </c>
    </row>
    <row r="1602" spans="1:38" x14ac:dyDescent="0.3">
      <c r="A1602">
        <v>1601</v>
      </c>
      <c r="B1602" s="1">
        <v>44779</v>
      </c>
      <c r="C1602" s="1">
        <v>44782</v>
      </c>
      <c r="D1602" s="5">
        <f>INT(YEAR(Feedback[[#This Row],[Checkin Date]]))</f>
        <v>2022</v>
      </c>
      <c r="E1602" s="5" t="s">
        <v>2012</v>
      </c>
      <c r="F1602" s="5" t="str">
        <f>TEXT(Feedback[[#This Row],[Checkin Date]],"dddd")</f>
        <v>Saturday</v>
      </c>
      <c r="G1602" s="5" t="str">
        <f>IF(OR(Feedback[[#This Row],[Checkin Day]]="Monday",Feedback[[#This Row],[Checkin Day]]="Tuesday",Feedback[[#This Row],[Checkin Day]]="Wednesday",Feedback[[#This Row],[Checkin Day]]="Thursday"),"Weekdays","Weekends")</f>
        <v>Weekends</v>
      </c>
      <c r="H1602">
        <v>3</v>
      </c>
      <c r="I16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602" t="s">
        <v>1632</v>
      </c>
      <c r="K1602" t="s">
        <v>21</v>
      </c>
      <c r="L1602" s="1">
        <v>20640</v>
      </c>
      <c r="M1602" s="5">
        <f ca="1">DATEDIF(Feedback[[#This Row],[Date of Birth]],TODAY(),"Y")</f>
        <v>68</v>
      </c>
      <c r="N1602" t="s">
        <v>31</v>
      </c>
      <c r="O1602" t="s">
        <v>1993</v>
      </c>
      <c r="P1602">
        <v>4</v>
      </c>
      <c r="Q1602">
        <v>9</v>
      </c>
      <c r="R1602" t="s">
        <v>25</v>
      </c>
      <c r="S1602" t="s">
        <v>24</v>
      </c>
      <c r="T1602" t="s">
        <v>24</v>
      </c>
      <c r="U1602" t="s">
        <v>26</v>
      </c>
      <c r="V1602" t="s">
        <v>25</v>
      </c>
      <c r="W1602" t="s">
        <v>25</v>
      </c>
      <c r="X1602" t="s">
        <v>25</v>
      </c>
      <c r="Y1602" t="s">
        <v>25</v>
      </c>
      <c r="Z1602" s="6">
        <f>VLOOKUP(Feedback[[#This Row],[Staff attitude]],Rating_Range[],2,0)</f>
        <v>4</v>
      </c>
      <c r="AA1602" s="6">
        <f>VLOOKUP(Feedback[[#This Row],[Check-in Process]],Rating_Range[],2,0)</f>
        <v>3</v>
      </c>
      <c r="AB1602" s="6">
        <f>VLOOKUP(Feedback[[#This Row],[Room service]],Rating_Range[],2,0)</f>
        <v>3</v>
      </c>
      <c r="AC1602" s="6">
        <f>VLOOKUP(Feedback[[#This Row],[Room cleanliness]],Rating_Range[],2,0)</f>
        <v>1</v>
      </c>
      <c r="AD1602" s="6">
        <f>VLOOKUP(Feedback[[#This Row],[Food quality]],Rating_Range[],2,0)</f>
        <v>4</v>
      </c>
      <c r="AE1602" s="6">
        <f>VLOOKUP(Feedback[[#This Row],[Variety of food]],Rating_Range[],2,0)</f>
        <v>4</v>
      </c>
      <c r="AF1602" s="6">
        <f>VLOOKUP(Feedback[[#This Row],[Broadband &amp; TV]],Rating_Range[],2,0)</f>
        <v>4</v>
      </c>
      <c r="AG1602" s="6">
        <f>VLOOKUP(Feedback[[#This Row],[Gym]],Rating_Range[],2,0)</f>
        <v>4</v>
      </c>
      <c r="AH1602" s="6">
        <f>AVERAGE(Feedback[[#This Row],[S.A]:[Gymm]])</f>
        <v>3.375</v>
      </c>
      <c r="AI1602" s="6">
        <f>AVERAGE(Feedback[[#This Row],[S.A]:[C-I-P]])</f>
        <v>3.5</v>
      </c>
      <c r="AJ1602" s="6">
        <f>AVERAGE(Feedback[[#This Row],[RM_S]:[RM_C]])</f>
        <v>2</v>
      </c>
      <c r="AK1602" s="6">
        <f>AVERAGE(Feedback[[#This Row],[F_Q]:[Var_Food]])</f>
        <v>4</v>
      </c>
      <c r="AL1602" s="6">
        <f>AVERAGE(Feedback[[#This Row],[B &amp; TV]:[Gymm]])</f>
        <v>4</v>
      </c>
    </row>
    <row r="1603" spans="1:38" x14ac:dyDescent="0.3">
      <c r="A1603">
        <v>1602</v>
      </c>
      <c r="B1603" s="1">
        <v>44216</v>
      </c>
      <c r="C1603" s="1">
        <v>44217</v>
      </c>
      <c r="D1603" s="5">
        <f>INT(YEAR(Feedback[[#This Row],[Checkin Date]]))</f>
        <v>2021</v>
      </c>
      <c r="E1603" s="5" t="s">
        <v>2014</v>
      </c>
      <c r="F1603" s="5" t="str">
        <f>TEXT(Feedback[[#This Row],[Checkin Date]],"dddd")</f>
        <v>Wednesday</v>
      </c>
      <c r="G1603" s="5" t="str">
        <f>IF(OR(Feedback[[#This Row],[Checkin Day]]="Monday",Feedback[[#This Row],[Checkin Day]]="Tuesday",Feedback[[#This Row],[Checkin Day]]="Wednesday",Feedback[[#This Row],[Checkin Day]]="Thursday"),"Weekdays","Weekends")</f>
        <v>Weekdays</v>
      </c>
      <c r="H1603">
        <v>1</v>
      </c>
      <c r="I16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03" t="s">
        <v>1633</v>
      </c>
      <c r="K1603" t="s">
        <v>37</v>
      </c>
      <c r="L1603" s="1">
        <v>31101</v>
      </c>
      <c r="M1603" s="5">
        <f ca="1">DATEDIF(Feedback[[#This Row],[Date of Birth]],TODAY(),"Y")</f>
        <v>40</v>
      </c>
      <c r="N1603" t="s">
        <v>31</v>
      </c>
      <c r="O1603" t="s">
        <v>1995</v>
      </c>
      <c r="P1603">
        <v>3</v>
      </c>
      <c r="Q1603">
        <v>8</v>
      </c>
      <c r="R1603" t="s">
        <v>28</v>
      </c>
      <c r="S1603" t="s">
        <v>28</v>
      </c>
      <c r="T1603" t="s">
        <v>24</v>
      </c>
      <c r="U1603" t="s">
        <v>26</v>
      </c>
      <c r="V1603" t="s">
        <v>27</v>
      </c>
      <c r="W1603" t="s">
        <v>27</v>
      </c>
      <c r="X1603" t="s">
        <v>27</v>
      </c>
      <c r="Y1603" t="s">
        <v>24</v>
      </c>
      <c r="Z1603" s="6">
        <f>VLOOKUP(Feedback[[#This Row],[Staff attitude]],Rating_Range[],2,0)</f>
        <v>5</v>
      </c>
      <c r="AA1603" s="6">
        <f>VLOOKUP(Feedback[[#This Row],[Check-in Process]],Rating_Range[],2,0)</f>
        <v>5</v>
      </c>
      <c r="AB1603" s="6">
        <f>VLOOKUP(Feedback[[#This Row],[Room service]],Rating_Range[],2,0)</f>
        <v>3</v>
      </c>
      <c r="AC1603" s="6">
        <f>VLOOKUP(Feedback[[#This Row],[Room cleanliness]],Rating_Range[],2,0)</f>
        <v>1</v>
      </c>
      <c r="AD1603" s="6">
        <f>VLOOKUP(Feedback[[#This Row],[Food quality]],Rating_Range[],2,0)</f>
        <v>2</v>
      </c>
      <c r="AE1603" s="6">
        <f>VLOOKUP(Feedback[[#This Row],[Variety of food]],Rating_Range[],2,0)</f>
        <v>2</v>
      </c>
      <c r="AF1603" s="6">
        <f>VLOOKUP(Feedback[[#This Row],[Broadband &amp; TV]],Rating_Range[],2,0)</f>
        <v>2</v>
      </c>
      <c r="AG1603" s="6">
        <f>VLOOKUP(Feedback[[#This Row],[Gym]],Rating_Range[],2,0)</f>
        <v>3</v>
      </c>
      <c r="AH1603" s="6">
        <f>AVERAGE(Feedback[[#This Row],[S.A]:[Gymm]])</f>
        <v>2.875</v>
      </c>
      <c r="AI1603" s="6">
        <f>AVERAGE(Feedback[[#This Row],[S.A]:[C-I-P]])</f>
        <v>5</v>
      </c>
      <c r="AJ1603" s="6">
        <f>AVERAGE(Feedback[[#This Row],[RM_S]:[RM_C]])</f>
        <v>2</v>
      </c>
      <c r="AK1603" s="6">
        <f>AVERAGE(Feedback[[#This Row],[F_Q]:[Var_Food]])</f>
        <v>2</v>
      </c>
      <c r="AL1603" s="6">
        <f>AVERAGE(Feedback[[#This Row],[B &amp; TV]:[Gymm]])</f>
        <v>2.5</v>
      </c>
    </row>
    <row r="1604" spans="1:38" x14ac:dyDescent="0.3">
      <c r="A1604">
        <v>1603</v>
      </c>
      <c r="B1604" s="1">
        <v>44536</v>
      </c>
      <c r="C1604" s="1">
        <v>44540</v>
      </c>
      <c r="D1604" s="5">
        <f>INT(YEAR(Feedback[[#This Row],[Checkin Date]]))</f>
        <v>2021</v>
      </c>
      <c r="E1604" s="5" t="s">
        <v>2010</v>
      </c>
      <c r="F1604" s="5" t="str">
        <f>TEXT(Feedback[[#This Row],[Checkin Date]],"dddd")</f>
        <v>Monday</v>
      </c>
      <c r="G1604" s="5" t="str">
        <f>IF(OR(Feedback[[#This Row],[Checkin Day]]="Monday",Feedback[[#This Row],[Checkin Day]]="Tuesday",Feedback[[#This Row],[Checkin Day]]="Wednesday",Feedback[[#This Row],[Checkin Day]]="Thursday"),"Weekdays","Weekends")</f>
        <v>Weekdays</v>
      </c>
      <c r="H1604">
        <v>4</v>
      </c>
      <c r="I16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04" t="s">
        <v>1634</v>
      </c>
      <c r="K1604" t="s">
        <v>37</v>
      </c>
      <c r="L1604" s="1">
        <v>37431</v>
      </c>
      <c r="M1604" s="5">
        <f ca="1">DATEDIF(Feedback[[#This Row],[Date of Birth]],TODAY(),"Y")</f>
        <v>23</v>
      </c>
      <c r="N1604" t="s">
        <v>31</v>
      </c>
      <c r="O1604" t="s">
        <v>1992</v>
      </c>
      <c r="P1604">
        <v>5</v>
      </c>
      <c r="Q1604">
        <v>6</v>
      </c>
      <c r="R1604" t="s">
        <v>25</v>
      </c>
      <c r="S1604" t="s">
        <v>28</v>
      </c>
      <c r="T1604" t="s">
        <v>25</v>
      </c>
      <c r="U1604" t="s">
        <v>24</v>
      </c>
      <c r="V1604" t="s">
        <v>26</v>
      </c>
      <c r="W1604" t="s">
        <v>25</v>
      </c>
      <c r="X1604" t="s">
        <v>24</v>
      </c>
      <c r="Y1604" t="s">
        <v>28</v>
      </c>
      <c r="Z1604" s="6">
        <f>VLOOKUP(Feedback[[#This Row],[Staff attitude]],Rating_Range[],2,0)</f>
        <v>4</v>
      </c>
      <c r="AA1604" s="6">
        <f>VLOOKUP(Feedback[[#This Row],[Check-in Process]],Rating_Range[],2,0)</f>
        <v>5</v>
      </c>
      <c r="AB1604" s="6">
        <f>VLOOKUP(Feedback[[#This Row],[Room service]],Rating_Range[],2,0)</f>
        <v>4</v>
      </c>
      <c r="AC1604" s="6">
        <f>VLOOKUP(Feedback[[#This Row],[Room cleanliness]],Rating_Range[],2,0)</f>
        <v>3</v>
      </c>
      <c r="AD1604" s="6">
        <f>VLOOKUP(Feedback[[#This Row],[Food quality]],Rating_Range[],2,0)</f>
        <v>1</v>
      </c>
      <c r="AE1604" s="6">
        <f>VLOOKUP(Feedback[[#This Row],[Variety of food]],Rating_Range[],2,0)</f>
        <v>4</v>
      </c>
      <c r="AF1604" s="6">
        <f>VLOOKUP(Feedback[[#This Row],[Broadband &amp; TV]],Rating_Range[],2,0)</f>
        <v>3</v>
      </c>
      <c r="AG1604" s="6">
        <f>VLOOKUP(Feedback[[#This Row],[Gym]],Rating_Range[],2,0)</f>
        <v>5</v>
      </c>
      <c r="AH1604" s="6">
        <f>AVERAGE(Feedback[[#This Row],[S.A]:[Gymm]])</f>
        <v>3.625</v>
      </c>
      <c r="AI1604" s="6">
        <f>AVERAGE(Feedback[[#This Row],[S.A]:[C-I-P]])</f>
        <v>4.5</v>
      </c>
      <c r="AJ1604" s="6">
        <f>AVERAGE(Feedback[[#This Row],[RM_S]:[RM_C]])</f>
        <v>3.5</v>
      </c>
      <c r="AK1604" s="6">
        <f>AVERAGE(Feedback[[#This Row],[F_Q]:[Var_Food]])</f>
        <v>2.5</v>
      </c>
      <c r="AL1604" s="6">
        <f>AVERAGE(Feedback[[#This Row],[B &amp; TV]:[Gymm]])</f>
        <v>4</v>
      </c>
    </row>
    <row r="1605" spans="1:38" x14ac:dyDescent="0.3">
      <c r="A1605">
        <v>1604</v>
      </c>
      <c r="B1605" s="1">
        <v>43903</v>
      </c>
      <c r="C1605" s="1">
        <v>43928</v>
      </c>
      <c r="D1605" s="5">
        <f>INT(YEAR(Feedback[[#This Row],[Checkin Date]]))</f>
        <v>2020</v>
      </c>
      <c r="E1605" s="5" t="s">
        <v>2017</v>
      </c>
      <c r="F1605" s="5" t="str">
        <f>TEXT(Feedback[[#This Row],[Checkin Date]],"dddd")</f>
        <v>Friday</v>
      </c>
      <c r="G1605" s="5" t="str">
        <f>IF(OR(Feedback[[#This Row],[Checkin Day]]="Monday",Feedback[[#This Row],[Checkin Day]]="Tuesday",Feedback[[#This Row],[Checkin Day]]="Wednesday",Feedback[[#This Row],[Checkin Day]]="Thursday"),"Weekdays","Weekends")</f>
        <v>Weekends</v>
      </c>
      <c r="H1605">
        <v>25</v>
      </c>
      <c r="I16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05" t="s">
        <v>1635</v>
      </c>
      <c r="K1605" t="s">
        <v>37</v>
      </c>
      <c r="L1605" s="1">
        <v>24788</v>
      </c>
      <c r="M1605" s="5">
        <f ca="1">DATEDIF(Feedback[[#This Row],[Date of Birth]],TODAY(),"Y")</f>
        <v>57</v>
      </c>
      <c r="N1605" t="s">
        <v>35</v>
      </c>
      <c r="O1605" t="s">
        <v>1995</v>
      </c>
      <c r="P1605">
        <v>1</v>
      </c>
      <c r="Q1605">
        <v>7</v>
      </c>
      <c r="R1605" t="s">
        <v>25</v>
      </c>
      <c r="S1605" t="s">
        <v>28</v>
      </c>
      <c r="T1605" t="s">
        <v>25</v>
      </c>
      <c r="U1605" t="s">
        <v>25</v>
      </c>
      <c r="V1605" t="s">
        <v>28</v>
      </c>
      <c r="W1605" t="s">
        <v>26</v>
      </c>
      <c r="X1605" t="s">
        <v>24</v>
      </c>
      <c r="Y1605" t="s">
        <v>24</v>
      </c>
      <c r="Z1605" s="6">
        <f>VLOOKUP(Feedback[[#This Row],[Staff attitude]],Rating_Range[],2,0)</f>
        <v>4</v>
      </c>
      <c r="AA1605" s="6">
        <f>VLOOKUP(Feedback[[#This Row],[Check-in Process]],Rating_Range[],2,0)</f>
        <v>5</v>
      </c>
      <c r="AB1605" s="6">
        <f>VLOOKUP(Feedback[[#This Row],[Room service]],Rating_Range[],2,0)</f>
        <v>4</v>
      </c>
      <c r="AC1605" s="6">
        <f>VLOOKUP(Feedback[[#This Row],[Room cleanliness]],Rating_Range[],2,0)</f>
        <v>4</v>
      </c>
      <c r="AD1605" s="6">
        <f>VLOOKUP(Feedback[[#This Row],[Food quality]],Rating_Range[],2,0)</f>
        <v>5</v>
      </c>
      <c r="AE1605" s="6">
        <f>VLOOKUP(Feedback[[#This Row],[Variety of food]],Rating_Range[],2,0)</f>
        <v>1</v>
      </c>
      <c r="AF1605" s="6">
        <f>VLOOKUP(Feedback[[#This Row],[Broadband &amp; TV]],Rating_Range[],2,0)</f>
        <v>3</v>
      </c>
      <c r="AG1605" s="6">
        <f>VLOOKUP(Feedback[[#This Row],[Gym]],Rating_Range[],2,0)</f>
        <v>3</v>
      </c>
      <c r="AH1605" s="6">
        <f>AVERAGE(Feedback[[#This Row],[S.A]:[Gymm]])</f>
        <v>3.625</v>
      </c>
      <c r="AI1605" s="6">
        <f>AVERAGE(Feedback[[#This Row],[S.A]:[C-I-P]])</f>
        <v>4.5</v>
      </c>
      <c r="AJ1605" s="6">
        <f>AVERAGE(Feedback[[#This Row],[RM_S]:[RM_C]])</f>
        <v>4</v>
      </c>
      <c r="AK1605" s="6">
        <f>AVERAGE(Feedback[[#This Row],[F_Q]:[Var_Food]])</f>
        <v>3</v>
      </c>
      <c r="AL1605" s="6">
        <f>AVERAGE(Feedback[[#This Row],[B &amp; TV]:[Gymm]])</f>
        <v>3</v>
      </c>
    </row>
    <row r="1606" spans="1:38" x14ac:dyDescent="0.3">
      <c r="A1606">
        <v>1605</v>
      </c>
      <c r="B1606" s="1">
        <v>44662</v>
      </c>
      <c r="C1606" s="1">
        <v>44681</v>
      </c>
      <c r="D1606" s="5">
        <f>INT(YEAR(Feedback[[#This Row],[Checkin Date]]))</f>
        <v>2022</v>
      </c>
      <c r="E1606" s="5" t="s">
        <v>2008</v>
      </c>
      <c r="F1606" s="5" t="str">
        <f>TEXT(Feedback[[#This Row],[Checkin Date]],"dddd")</f>
        <v>Monday</v>
      </c>
      <c r="G1606" s="5" t="str">
        <f>IF(OR(Feedback[[#This Row],[Checkin Day]]="Monday",Feedback[[#This Row],[Checkin Day]]="Tuesday",Feedback[[#This Row],[Checkin Day]]="Wednesday",Feedback[[#This Row],[Checkin Day]]="Thursday"),"Weekdays","Weekends")</f>
        <v>Weekdays</v>
      </c>
      <c r="H1606">
        <v>19</v>
      </c>
      <c r="I16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06" t="s">
        <v>1636</v>
      </c>
      <c r="K1606" t="s">
        <v>37</v>
      </c>
      <c r="L1606" s="1">
        <v>36427</v>
      </c>
      <c r="M1606" s="5">
        <f ca="1">DATEDIF(Feedback[[#This Row],[Date of Birth]],TODAY(),"Y")</f>
        <v>25</v>
      </c>
      <c r="N1606" t="s">
        <v>31</v>
      </c>
      <c r="O1606" t="s">
        <v>1994</v>
      </c>
      <c r="P1606">
        <v>5</v>
      </c>
      <c r="Q1606">
        <v>8</v>
      </c>
      <c r="R1606" t="s">
        <v>27</v>
      </c>
      <c r="S1606" t="s">
        <v>24</v>
      </c>
      <c r="T1606" t="s">
        <v>25</v>
      </c>
      <c r="U1606" t="s">
        <v>27</v>
      </c>
      <c r="V1606" t="s">
        <v>24</v>
      </c>
      <c r="W1606" t="s">
        <v>26</v>
      </c>
      <c r="X1606" t="s">
        <v>25</v>
      </c>
      <c r="Y1606" t="s">
        <v>27</v>
      </c>
      <c r="Z1606" s="6">
        <f>VLOOKUP(Feedback[[#This Row],[Staff attitude]],Rating_Range[],2,0)</f>
        <v>2</v>
      </c>
      <c r="AA1606" s="6">
        <f>VLOOKUP(Feedback[[#This Row],[Check-in Process]],Rating_Range[],2,0)</f>
        <v>3</v>
      </c>
      <c r="AB1606" s="6">
        <f>VLOOKUP(Feedback[[#This Row],[Room service]],Rating_Range[],2,0)</f>
        <v>4</v>
      </c>
      <c r="AC1606" s="6">
        <f>VLOOKUP(Feedback[[#This Row],[Room cleanliness]],Rating_Range[],2,0)</f>
        <v>2</v>
      </c>
      <c r="AD1606" s="6">
        <f>VLOOKUP(Feedback[[#This Row],[Food quality]],Rating_Range[],2,0)</f>
        <v>3</v>
      </c>
      <c r="AE1606" s="6">
        <f>VLOOKUP(Feedback[[#This Row],[Variety of food]],Rating_Range[],2,0)</f>
        <v>1</v>
      </c>
      <c r="AF1606" s="6">
        <f>VLOOKUP(Feedback[[#This Row],[Broadband &amp; TV]],Rating_Range[],2,0)</f>
        <v>4</v>
      </c>
      <c r="AG1606" s="6">
        <f>VLOOKUP(Feedback[[#This Row],[Gym]],Rating_Range[],2,0)</f>
        <v>2</v>
      </c>
      <c r="AH1606" s="6">
        <f>AVERAGE(Feedback[[#This Row],[S.A]:[Gymm]])</f>
        <v>2.625</v>
      </c>
      <c r="AI1606" s="6">
        <f>AVERAGE(Feedback[[#This Row],[S.A]:[C-I-P]])</f>
        <v>2.5</v>
      </c>
      <c r="AJ1606" s="6">
        <f>AVERAGE(Feedback[[#This Row],[RM_S]:[RM_C]])</f>
        <v>3</v>
      </c>
      <c r="AK1606" s="6">
        <f>AVERAGE(Feedback[[#This Row],[F_Q]:[Var_Food]])</f>
        <v>2</v>
      </c>
      <c r="AL1606" s="6">
        <f>AVERAGE(Feedback[[#This Row],[B &amp; TV]:[Gymm]])</f>
        <v>3</v>
      </c>
    </row>
    <row r="1607" spans="1:38" x14ac:dyDescent="0.3">
      <c r="A1607">
        <v>1606</v>
      </c>
      <c r="B1607" s="1">
        <v>44321</v>
      </c>
      <c r="C1607" s="1">
        <v>44341</v>
      </c>
      <c r="D1607" s="5">
        <f>INT(YEAR(Feedback[[#This Row],[Checkin Date]]))</f>
        <v>2021</v>
      </c>
      <c r="E1607" s="5" t="s">
        <v>2011</v>
      </c>
      <c r="F1607" s="5" t="str">
        <f>TEXT(Feedback[[#This Row],[Checkin Date]],"dddd")</f>
        <v>Wednesday</v>
      </c>
      <c r="G1607" s="5" t="str">
        <f>IF(OR(Feedback[[#This Row],[Checkin Day]]="Monday",Feedback[[#This Row],[Checkin Day]]="Tuesday",Feedback[[#This Row],[Checkin Day]]="Wednesday",Feedback[[#This Row],[Checkin Day]]="Thursday"),"Weekdays","Weekends")</f>
        <v>Weekdays</v>
      </c>
      <c r="H1607">
        <v>20</v>
      </c>
      <c r="I16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07" t="s">
        <v>1637</v>
      </c>
      <c r="K1607" t="s">
        <v>37</v>
      </c>
      <c r="L1607" s="1">
        <v>21383</v>
      </c>
      <c r="M1607" s="5">
        <f ca="1">DATEDIF(Feedback[[#This Row],[Date of Birth]],TODAY(),"Y")</f>
        <v>66</v>
      </c>
      <c r="N1607" t="s">
        <v>53</v>
      </c>
      <c r="O1607" t="s">
        <v>1992</v>
      </c>
      <c r="P1607">
        <v>5</v>
      </c>
      <c r="Q1607">
        <v>8</v>
      </c>
      <c r="R1607" t="s">
        <v>25</v>
      </c>
      <c r="S1607" t="s">
        <v>27</v>
      </c>
      <c r="T1607" t="s">
        <v>24</v>
      </c>
      <c r="U1607" t="s">
        <v>27</v>
      </c>
      <c r="V1607" t="s">
        <v>28</v>
      </c>
      <c r="W1607" t="s">
        <v>27</v>
      </c>
      <c r="X1607" t="s">
        <v>28</v>
      </c>
      <c r="Y1607" t="s">
        <v>27</v>
      </c>
      <c r="Z1607" s="6">
        <f>VLOOKUP(Feedback[[#This Row],[Staff attitude]],Rating_Range[],2,0)</f>
        <v>4</v>
      </c>
      <c r="AA1607" s="6">
        <f>VLOOKUP(Feedback[[#This Row],[Check-in Process]],Rating_Range[],2,0)</f>
        <v>2</v>
      </c>
      <c r="AB1607" s="6">
        <f>VLOOKUP(Feedback[[#This Row],[Room service]],Rating_Range[],2,0)</f>
        <v>3</v>
      </c>
      <c r="AC1607" s="6">
        <f>VLOOKUP(Feedback[[#This Row],[Room cleanliness]],Rating_Range[],2,0)</f>
        <v>2</v>
      </c>
      <c r="AD1607" s="6">
        <f>VLOOKUP(Feedback[[#This Row],[Food quality]],Rating_Range[],2,0)</f>
        <v>5</v>
      </c>
      <c r="AE1607" s="6">
        <f>VLOOKUP(Feedback[[#This Row],[Variety of food]],Rating_Range[],2,0)</f>
        <v>2</v>
      </c>
      <c r="AF1607" s="6">
        <f>VLOOKUP(Feedback[[#This Row],[Broadband &amp; TV]],Rating_Range[],2,0)</f>
        <v>5</v>
      </c>
      <c r="AG1607" s="6">
        <f>VLOOKUP(Feedback[[#This Row],[Gym]],Rating_Range[],2,0)</f>
        <v>2</v>
      </c>
      <c r="AH1607" s="6">
        <f>AVERAGE(Feedback[[#This Row],[S.A]:[Gymm]])</f>
        <v>3.125</v>
      </c>
      <c r="AI1607" s="6">
        <f>AVERAGE(Feedback[[#This Row],[S.A]:[C-I-P]])</f>
        <v>3</v>
      </c>
      <c r="AJ1607" s="6">
        <f>AVERAGE(Feedback[[#This Row],[RM_S]:[RM_C]])</f>
        <v>2.5</v>
      </c>
      <c r="AK1607" s="6">
        <f>AVERAGE(Feedback[[#This Row],[F_Q]:[Var_Food]])</f>
        <v>3.5</v>
      </c>
      <c r="AL1607" s="6">
        <f>AVERAGE(Feedback[[#This Row],[B &amp; TV]:[Gymm]])</f>
        <v>3.5</v>
      </c>
    </row>
    <row r="1608" spans="1:38" x14ac:dyDescent="0.3">
      <c r="A1608">
        <v>1607</v>
      </c>
      <c r="B1608" s="1">
        <v>44816</v>
      </c>
      <c r="C1608" s="1">
        <v>44836</v>
      </c>
      <c r="D1608" s="5">
        <f>INT(YEAR(Feedback[[#This Row],[Checkin Date]]))</f>
        <v>2022</v>
      </c>
      <c r="E1608" s="5" t="s">
        <v>2019</v>
      </c>
      <c r="F1608" s="5" t="str">
        <f>TEXT(Feedback[[#This Row],[Checkin Date]],"dddd")</f>
        <v>Monday</v>
      </c>
      <c r="G1608" s="5" t="str">
        <f>IF(OR(Feedback[[#This Row],[Checkin Day]]="Monday",Feedback[[#This Row],[Checkin Day]]="Tuesday",Feedback[[#This Row],[Checkin Day]]="Wednesday",Feedback[[#This Row],[Checkin Day]]="Thursday"),"Weekdays","Weekends")</f>
        <v>Weekdays</v>
      </c>
      <c r="H1608">
        <v>20</v>
      </c>
      <c r="I16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08" t="s">
        <v>1638</v>
      </c>
      <c r="K1608" t="s">
        <v>21</v>
      </c>
      <c r="L1608" s="1">
        <v>33458</v>
      </c>
      <c r="M1608" s="5">
        <f ca="1">DATEDIF(Feedback[[#This Row],[Date of Birth]],TODAY(),"Y")</f>
        <v>33</v>
      </c>
      <c r="N1608" t="s">
        <v>22</v>
      </c>
      <c r="O1608" t="s">
        <v>1995</v>
      </c>
      <c r="P1608">
        <v>4</v>
      </c>
      <c r="Q1608">
        <v>8</v>
      </c>
      <c r="R1608" t="s">
        <v>25</v>
      </c>
      <c r="S1608" t="s">
        <v>24</v>
      </c>
      <c r="T1608" t="s">
        <v>28</v>
      </c>
      <c r="U1608" t="s">
        <v>27</v>
      </c>
      <c r="V1608" t="s">
        <v>27</v>
      </c>
      <c r="W1608" t="s">
        <v>27</v>
      </c>
      <c r="X1608" t="s">
        <v>24</v>
      </c>
      <c r="Y1608" t="s">
        <v>28</v>
      </c>
      <c r="Z1608" s="6">
        <f>VLOOKUP(Feedback[[#This Row],[Staff attitude]],Rating_Range[],2,0)</f>
        <v>4</v>
      </c>
      <c r="AA1608" s="6">
        <f>VLOOKUP(Feedback[[#This Row],[Check-in Process]],Rating_Range[],2,0)</f>
        <v>3</v>
      </c>
      <c r="AB1608" s="6">
        <f>VLOOKUP(Feedback[[#This Row],[Room service]],Rating_Range[],2,0)</f>
        <v>5</v>
      </c>
      <c r="AC1608" s="6">
        <f>VLOOKUP(Feedback[[#This Row],[Room cleanliness]],Rating_Range[],2,0)</f>
        <v>2</v>
      </c>
      <c r="AD1608" s="6">
        <f>VLOOKUP(Feedback[[#This Row],[Food quality]],Rating_Range[],2,0)</f>
        <v>2</v>
      </c>
      <c r="AE1608" s="6">
        <f>VLOOKUP(Feedback[[#This Row],[Variety of food]],Rating_Range[],2,0)</f>
        <v>2</v>
      </c>
      <c r="AF1608" s="6">
        <f>VLOOKUP(Feedback[[#This Row],[Broadband &amp; TV]],Rating_Range[],2,0)</f>
        <v>3</v>
      </c>
      <c r="AG1608" s="6">
        <f>VLOOKUP(Feedback[[#This Row],[Gym]],Rating_Range[],2,0)</f>
        <v>5</v>
      </c>
      <c r="AH1608" s="6">
        <f>AVERAGE(Feedback[[#This Row],[S.A]:[Gymm]])</f>
        <v>3.25</v>
      </c>
      <c r="AI1608" s="6">
        <f>AVERAGE(Feedback[[#This Row],[S.A]:[C-I-P]])</f>
        <v>3.5</v>
      </c>
      <c r="AJ1608" s="6">
        <f>AVERAGE(Feedback[[#This Row],[RM_S]:[RM_C]])</f>
        <v>3.5</v>
      </c>
      <c r="AK1608" s="6">
        <f>AVERAGE(Feedback[[#This Row],[F_Q]:[Var_Food]])</f>
        <v>2</v>
      </c>
      <c r="AL1608" s="6">
        <f>AVERAGE(Feedback[[#This Row],[B &amp; TV]:[Gymm]])</f>
        <v>4</v>
      </c>
    </row>
    <row r="1609" spans="1:38" x14ac:dyDescent="0.3">
      <c r="A1609">
        <v>1608</v>
      </c>
      <c r="B1609" s="1">
        <v>44286</v>
      </c>
      <c r="C1609" s="1">
        <v>44295</v>
      </c>
      <c r="D1609" s="5">
        <f>INT(YEAR(Feedback[[#This Row],[Checkin Date]]))</f>
        <v>2021</v>
      </c>
      <c r="E1609" s="5" t="s">
        <v>2017</v>
      </c>
      <c r="F1609" s="5" t="str">
        <f>TEXT(Feedback[[#This Row],[Checkin Date]],"dddd")</f>
        <v>Wednesday</v>
      </c>
      <c r="G1609" s="5" t="str">
        <f>IF(OR(Feedback[[#This Row],[Checkin Day]]="Monday",Feedback[[#This Row],[Checkin Day]]="Tuesday",Feedback[[#This Row],[Checkin Day]]="Wednesday",Feedback[[#This Row],[Checkin Day]]="Thursday"),"Weekdays","Weekends")</f>
        <v>Weekdays</v>
      </c>
      <c r="H1609">
        <v>9</v>
      </c>
      <c r="I16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09" t="s">
        <v>1639</v>
      </c>
      <c r="K1609" t="s">
        <v>21</v>
      </c>
      <c r="L1609" s="1">
        <v>19000</v>
      </c>
      <c r="M1609" s="5">
        <f ca="1">DATEDIF(Feedback[[#This Row],[Date of Birth]],TODAY(),"Y")</f>
        <v>73</v>
      </c>
      <c r="N1609" t="s">
        <v>35</v>
      </c>
      <c r="O1609" t="s">
        <v>1995</v>
      </c>
      <c r="P1609">
        <v>4</v>
      </c>
      <c r="Q1609">
        <v>8</v>
      </c>
      <c r="R1609" t="s">
        <v>25</v>
      </c>
      <c r="S1609" t="s">
        <v>28</v>
      </c>
      <c r="T1609" t="s">
        <v>28</v>
      </c>
      <c r="U1609" t="s">
        <v>24</v>
      </c>
      <c r="V1609" t="s">
        <v>27</v>
      </c>
      <c r="W1609" t="s">
        <v>28</v>
      </c>
      <c r="X1609" t="s">
        <v>27</v>
      </c>
      <c r="Y1609" t="s">
        <v>27</v>
      </c>
      <c r="Z1609" s="6">
        <f>VLOOKUP(Feedback[[#This Row],[Staff attitude]],Rating_Range[],2,0)</f>
        <v>4</v>
      </c>
      <c r="AA1609" s="6">
        <f>VLOOKUP(Feedback[[#This Row],[Check-in Process]],Rating_Range[],2,0)</f>
        <v>5</v>
      </c>
      <c r="AB1609" s="6">
        <f>VLOOKUP(Feedback[[#This Row],[Room service]],Rating_Range[],2,0)</f>
        <v>5</v>
      </c>
      <c r="AC1609" s="6">
        <f>VLOOKUP(Feedback[[#This Row],[Room cleanliness]],Rating_Range[],2,0)</f>
        <v>3</v>
      </c>
      <c r="AD1609" s="6">
        <f>VLOOKUP(Feedback[[#This Row],[Food quality]],Rating_Range[],2,0)</f>
        <v>2</v>
      </c>
      <c r="AE1609" s="6">
        <f>VLOOKUP(Feedback[[#This Row],[Variety of food]],Rating_Range[],2,0)</f>
        <v>5</v>
      </c>
      <c r="AF1609" s="6">
        <f>VLOOKUP(Feedback[[#This Row],[Broadband &amp; TV]],Rating_Range[],2,0)</f>
        <v>2</v>
      </c>
      <c r="AG1609" s="6">
        <f>VLOOKUP(Feedback[[#This Row],[Gym]],Rating_Range[],2,0)</f>
        <v>2</v>
      </c>
      <c r="AH1609" s="6">
        <f>AVERAGE(Feedback[[#This Row],[S.A]:[Gymm]])</f>
        <v>3.5</v>
      </c>
      <c r="AI1609" s="6">
        <f>AVERAGE(Feedback[[#This Row],[S.A]:[C-I-P]])</f>
        <v>4.5</v>
      </c>
      <c r="AJ1609" s="6">
        <f>AVERAGE(Feedback[[#This Row],[RM_S]:[RM_C]])</f>
        <v>4</v>
      </c>
      <c r="AK1609" s="6">
        <f>AVERAGE(Feedback[[#This Row],[F_Q]:[Var_Food]])</f>
        <v>3.5</v>
      </c>
      <c r="AL1609" s="6">
        <f>AVERAGE(Feedback[[#This Row],[B &amp; TV]:[Gymm]])</f>
        <v>2</v>
      </c>
    </row>
    <row r="1610" spans="1:38" x14ac:dyDescent="0.3">
      <c r="A1610">
        <v>1609</v>
      </c>
      <c r="B1610" s="1">
        <v>44135</v>
      </c>
      <c r="C1610" s="1">
        <v>44145</v>
      </c>
      <c r="D1610" s="5">
        <f>INT(YEAR(Feedback[[#This Row],[Checkin Date]]))</f>
        <v>2020</v>
      </c>
      <c r="E1610" s="5" t="s">
        <v>2013</v>
      </c>
      <c r="F1610" s="5" t="str">
        <f>TEXT(Feedback[[#This Row],[Checkin Date]],"dddd")</f>
        <v>Saturday</v>
      </c>
      <c r="G1610" s="5" t="str">
        <f>IF(OR(Feedback[[#This Row],[Checkin Day]]="Monday",Feedback[[#This Row],[Checkin Day]]="Tuesday",Feedback[[#This Row],[Checkin Day]]="Wednesday",Feedback[[#This Row],[Checkin Day]]="Thursday"),"Weekdays","Weekends")</f>
        <v>Weekends</v>
      </c>
      <c r="H1610">
        <v>10</v>
      </c>
      <c r="I16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10" t="s">
        <v>1640</v>
      </c>
      <c r="K1610" t="s">
        <v>21</v>
      </c>
      <c r="L1610" s="1">
        <v>34674</v>
      </c>
      <c r="M1610" s="5">
        <f ca="1">DATEDIF(Feedback[[#This Row],[Date of Birth]],TODAY(),"Y")</f>
        <v>30</v>
      </c>
      <c r="N1610" t="s">
        <v>31</v>
      </c>
      <c r="O1610" t="s">
        <v>1991</v>
      </c>
      <c r="P1610">
        <v>4</v>
      </c>
      <c r="Q1610">
        <v>9</v>
      </c>
      <c r="R1610" t="s">
        <v>28</v>
      </c>
      <c r="S1610" t="s">
        <v>28</v>
      </c>
      <c r="T1610" t="s">
        <v>24</v>
      </c>
      <c r="U1610" t="s">
        <v>26</v>
      </c>
      <c r="V1610" t="s">
        <v>26</v>
      </c>
      <c r="W1610" t="s">
        <v>28</v>
      </c>
      <c r="X1610" t="s">
        <v>26</v>
      </c>
      <c r="Y1610" t="s">
        <v>24</v>
      </c>
      <c r="Z1610" s="6">
        <f>VLOOKUP(Feedback[[#This Row],[Staff attitude]],Rating_Range[],2,0)</f>
        <v>5</v>
      </c>
      <c r="AA1610" s="6">
        <f>VLOOKUP(Feedback[[#This Row],[Check-in Process]],Rating_Range[],2,0)</f>
        <v>5</v>
      </c>
      <c r="AB1610" s="6">
        <f>VLOOKUP(Feedback[[#This Row],[Room service]],Rating_Range[],2,0)</f>
        <v>3</v>
      </c>
      <c r="AC1610" s="6">
        <f>VLOOKUP(Feedback[[#This Row],[Room cleanliness]],Rating_Range[],2,0)</f>
        <v>1</v>
      </c>
      <c r="AD1610" s="6">
        <f>VLOOKUP(Feedback[[#This Row],[Food quality]],Rating_Range[],2,0)</f>
        <v>1</v>
      </c>
      <c r="AE1610" s="6">
        <f>VLOOKUP(Feedback[[#This Row],[Variety of food]],Rating_Range[],2,0)</f>
        <v>5</v>
      </c>
      <c r="AF1610" s="6">
        <f>VLOOKUP(Feedback[[#This Row],[Broadband &amp; TV]],Rating_Range[],2,0)</f>
        <v>1</v>
      </c>
      <c r="AG1610" s="6">
        <f>VLOOKUP(Feedback[[#This Row],[Gym]],Rating_Range[],2,0)</f>
        <v>3</v>
      </c>
      <c r="AH1610" s="6">
        <f>AVERAGE(Feedback[[#This Row],[S.A]:[Gymm]])</f>
        <v>3</v>
      </c>
      <c r="AI1610" s="6">
        <f>AVERAGE(Feedback[[#This Row],[S.A]:[C-I-P]])</f>
        <v>5</v>
      </c>
      <c r="AJ1610" s="6">
        <f>AVERAGE(Feedback[[#This Row],[RM_S]:[RM_C]])</f>
        <v>2</v>
      </c>
      <c r="AK1610" s="6">
        <f>AVERAGE(Feedback[[#This Row],[F_Q]:[Var_Food]])</f>
        <v>3</v>
      </c>
      <c r="AL1610" s="6">
        <f>AVERAGE(Feedback[[#This Row],[B &amp; TV]:[Gymm]])</f>
        <v>2</v>
      </c>
    </row>
    <row r="1611" spans="1:38" x14ac:dyDescent="0.3">
      <c r="A1611">
        <v>1610</v>
      </c>
      <c r="B1611" s="1">
        <v>43815</v>
      </c>
      <c r="C1611" s="1">
        <v>43837</v>
      </c>
      <c r="D1611" s="5">
        <f>INT(YEAR(Feedback[[#This Row],[Checkin Date]]))</f>
        <v>2019</v>
      </c>
      <c r="E1611" s="5" t="s">
        <v>2010</v>
      </c>
      <c r="F1611" s="5" t="str">
        <f>TEXT(Feedback[[#This Row],[Checkin Date]],"dddd")</f>
        <v>Monday</v>
      </c>
      <c r="G1611" s="5" t="str">
        <f>IF(OR(Feedback[[#This Row],[Checkin Day]]="Monday",Feedback[[#This Row],[Checkin Day]]="Tuesday",Feedback[[#This Row],[Checkin Day]]="Wednesday",Feedback[[#This Row],[Checkin Day]]="Thursday"),"Weekdays","Weekends")</f>
        <v>Weekdays</v>
      </c>
      <c r="H1611">
        <v>22</v>
      </c>
      <c r="I16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11" t="s">
        <v>1641</v>
      </c>
      <c r="K1611" t="s">
        <v>37</v>
      </c>
      <c r="L1611" s="1">
        <v>20190</v>
      </c>
      <c r="M1611" s="5">
        <f ca="1">DATEDIF(Feedback[[#This Row],[Date of Birth]],TODAY(),"Y")</f>
        <v>70</v>
      </c>
      <c r="N1611" t="s">
        <v>31</v>
      </c>
      <c r="O1611" t="s">
        <v>1991</v>
      </c>
      <c r="P1611">
        <v>2</v>
      </c>
      <c r="Q1611">
        <v>9</v>
      </c>
      <c r="R1611" t="s">
        <v>24</v>
      </c>
      <c r="S1611" t="s">
        <v>28</v>
      </c>
      <c r="T1611" t="s">
        <v>25</v>
      </c>
      <c r="U1611" t="s">
        <v>28</v>
      </c>
      <c r="V1611" t="s">
        <v>25</v>
      </c>
      <c r="W1611" t="s">
        <v>27</v>
      </c>
      <c r="X1611" t="s">
        <v>28</v>
      </c>
      <c r="Y1611" t="s">
        <v>27</v>
      </c>
      <c r="Z1611" s="6">
        <f>VLOOKUP(Feedback[[#This Row],[Staff attitude]],Rating_Range[],2,0)</f>
        <v>3</v>
      </c>
      <c r="AA1611" s="6">
        <f>VLOOKUP(Feedback[[#This Row],[Check-in Process]],Rating_Range[],2,0)</f>
        <v>5</v>
      </c>
      <c r="AB1611" s="6">
        <f>VLOOKUP(Feedback[[#This Row],[Room service]],Rating_Range[],2,0)</f>
        <v>4</v>
      </c>
      <c r="AC1611" s="6">
        <f>VLOOKUP(Feedback[[#This Row],[Room cleanliness]],Rating_Range[],2,0)</f>
        <v>5</v>
      </c>
      <c r="AD1611" s="6">
        <f>VLOOKUP(Feedback[[#This Row],[Food quality]],Rating_Range[],2,0)</f>
        <v>4</v>
      </c>
      <c r="AE1611" s="6">
        <f>VLOOKUP(Feedback[[#This Row],[Variety of food]],Rating_Range[],2,0)</f>
        <v>2</v>
      </c>
      <c r="AF1611" s="6">
        <f>VLOOKUP(Feedback[[#This Row],[Broadband &amp; TV]],Rating_Range[],2,0)</f>
        <v>5</v>
      </c>
      <c r="AG1611" s="6">
        <f>VLOOKUP(Feedback[[#This Row],[Gym]],Rating_Range[],2,0)</f>
        <v>2</v>
      </c>
      <c r="AH1611" s="6">
        <f>AVERAGE(Feedback[[#This Row],[S.A]:[Gymm]])</f>
        <v>3.75</v>
      </c>
      <c r="AI1611" s="6">
        <f>AVERAGE(Feedback[[#This Row],[S.A]:[C-I-P]])</f>
        <v>4</v>
      </c>
      <c r="AJ1611" s="6">
        <f>AVERAGE(Feedback[[#This Row],[RM_S]:[RM_C]])</f>
        <v>4.5</v>
      </c>
      <c r="AK1611" s="6">
        <f>AVERAGE(Feedback[[#This Row],[F_Q]:[Var_Food]])</f>
        <v>3</v>
      </c>
      <c r="AL1611" s="6">
        <f>AVERAGE(Feedback[[#This Row],[B &amp; TV]:[Gymm]])</f>
        <v>3.5</v>
      </c>
    </row>
    <row r="1612" spans="1:38" x14ac:dyDescent="0.3">
      <c r="A1612">
        <v>1611</v>
      </c>
      <c r="B1612" s="1">
        <v>44335</v>
      </c>
      <c r="C1612" s="1">
        <v>44338</v>
      </c>
      <c r="D1612" s="5">
        <f>INT(YEAR(Feedback[[#This Row],[Checkin Date]]))</f>
        <v>2021</v>
      </c>
      <c r="E1612" s="5" t="s">
        <v>2011</v>
      </c>
      <c r="F1612" s="5" t="str">
        <f>TEXT(Feedback[[#This Row],[Checkin Date]],"dddd")</f>
        <v>Wednesday</v>
      </c>
      <c r="G1612" s="5" t="str">
        <f>IF(OR(Feedback[[#This Row],[Checkin Day]]="Monday",Feedback[[#This Row],[Checkin Day]]="Tuesday",Feedback[[#This Row],[Checkin Day]]="Wednesday",Feedback[[#This Row],[Checkin Day]]="Thursday"),"Weekdays","Weekends")</f>
        <v>Weekdays</v>
      </c>
      <c r="H1612">
        <v>3</v>
      </c>
      <c r="I16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12" t="s">
        <v>1642</v>
      </c>
      <c r="K1612" t="s">
        <v>21</v>
      </c>
      <c r="L1612" s="1">
        <v>39056</v>
      </c>
      <c r="M1612" s="5">
        <f ca="1">DATEDIF(Feedback[[#This Row],[Date of Birth]],TODAY(),"Y")</f>
        <v>18</v>
      </c>
      <c r="N1612" t="s">
        <v>22</v>
      </c>
      <c r="O1612" t="s">
        <v>23</v>
      </c>
      <c r="P1612">
        <v>4</v>
      </c>
      <c r="Q1612">
        <v>9</v>
      </c>
      <c r="R1612" t="s">
        <v>28</v>
      </c>
      <c r="S1612" t="s">
        <v>24</v>
      </c>
      <c r="T1612" t="s">
        <v>25</v>
      </c>
      <c r="U1612" t="s">
        <v>27</v>
      </c>
      <c r="V1612" t="s">
        <v>24</v>
      </c>
      <c r="W1612" t="s">
        <v>28</v>
      </c>
      <c r="X1612" t="s">
        <v>26</v>
      </c>
      <c r="Y1612" t="s">
        <v>24</v>
      </c>
      <c r="Z1612" s="6">
        <f>VLOOKUP(Feedback[[#This Row],[Staff attitude]],Rating_Range[],2,0)</f>
        <v>5</v>
      </c>
      <c r="AA1612" s="6">
        <f>VLOOKUP(Feedback[[#This Row],[Check-in Process]],Rating_Range[],2,0)</f>
        <v>3</v>
      </c>
      <c r="AB1612" s="6">
        <f>VLOOKUP(Feedback[[#This Row],[Room service]],Rating_Range[],2,0)</f>
        <v>4</v>
      </c>
      <c r="AC1612" s="6">
        <f>VLOOKUP(Feedback[[#This Row],[Room cleanliness]],Rating_Range[],2,0)</f>
        <v>2</v>
      </c>
      <c r="AD1612" s="6">
        <f>VLOOKUP(Feedback[[#This Row],[Food quality]],Rating_Range[],2,0)</f>
        <v>3</v>
      </c>
      <c r="AE1612" s="6">
        <f>VLOOKUP(Feedback[[#This Row],[Variety of food]],Rating_Range[],2,0)</f>
        <v>5</v>
      </c>
      <c r="AF1612" s="6">
        <f>VLOOKUP(Feedback[[#This Row],[Broadband &amp; TV]],Rating_Range[],2,0)</f>
        <v>1</v>
      </c>
      <c r="AG1612" s="6">
        <f>VLOOKUP(Feedback[[#This Row],[Gym]],Rating_Range[],2,0)</f>
        <v>3</v>
      </c>
      <c r="AH1612" s="6">
        <f>AVERAGE(Feedback[[#This Row],[S.A]:[Gymm]])</f>
        <v>3.25</v>
      </c>
      <c r="AI1612" s="6">
        <f>AVERAGE(Feedback[[#This Row],[S.A]:[C-I-P]])</f>
        <v>4</v>
      </c>
      <c r="AJ1612" s="6">
        <f>AVERAGE(Feedback[[#This Row],[RM_S]:[RM_C]])</f>
        <v>3</v>
      </c>
      <c r="AK1612" s="6">
        <f>AVERAGE(Feedback[[#This Row],[F_Q]:[Var_Food]])</f>
        <v>4</v>
      </c>
      <c r="AL1612" s="6">
        <f>AVERAGE(Feedback[[#This Row],[B &amp; TV]:[Gymm]])</f>
        <v>2</v>
      </c>
    </row>
    <row r="1613" spans="1:38" x14ac:dyDescent="0.3">
      <c r="A1613">
        <v>1612</v>
      </c>
      <c r="B1613" s="1">
        <v>44518</v>
      </c>
      <c r="C1613" s="1">
        <v>44526</v>
      </c>
      <c r="D1613" s="5">
        <f>INT(YEAR(Feedback[[#This Row],[Checkin Date]]))</f>
        <v>2021</v>
      </c>
      <c r="E1613" s="5" t="s">
        <v>2015</v>
      </c>
      <c r="F1613" s="5" t="str">
        <f>TEXT(Feedback[[#This Row],[Checkin Date]],"dddd")</f>
        <v>Thursday</v>
      </c>
      <c r="G1613" s="5" t="str">
        <f>IF(OR(Feedback[[#This Row],[Checkin Day]]="Monday",Feedback[[#This Row],[Checkin Day]]="Tuesday",Feedback[[#This Row],[Checkin Day]]="Wednesday",Feedback[[#This Row],[Checkin Day]]="Thursday"),"Weekdays","Weekends")</f>
        <v>Weekdays</v>
      </c>
      <c r="H1613">
        <v>8</v>
      </c>
      <c r="I16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13" t="s">
        <v>1643</v>
      </c>
      <c r="K1613" t="s">
        <v>37</v>
      </c>
      <c r="L1613" s="1">
        <v>38756</v>
      </c>
      <c r="M1613" s="5">
        <f ca="1">DATEDIF(Feedback[[#This Row],[Date of Birth]],TODAY(),"Y")</f>
        <v>19</v>
      </c>
      <c r="N1613" t="s">
        <v>31</v>
      </c>
      <c r="O1613" t="s">
        <v>1991</v>
      </c>
      <c r="P1613">
        <v>3</v>
      </c>
      <c r="Q1613">
        <v>6</v>
      </c>
      <c r="R1613" t="s">
        <v>28</v>
      </c>
      <c r="S1613" t="s">
        <v>25</v>
      </c>
      <c r="T1613" t="s">
        <v>28</v>
      </c>
      <c r="U1613" t="s">
        <v>26</v>
      </c>
      <c r="V1613" t="s">
        <v>27</v>
      </c>
      <c r="W1613" t="s">
        <v>27</v>
      </c>
      <c r="X1613" t="s">
        <v>26</v>
      </c>
      <c r="Y1613" t="s">
        <v>28</v>
      </c>
      <c r="Z1613" s="6">
        <f>VLOOKUP(Feedback[[#This Row],[Staff attitude]],Rating_Range[],2,0)</f>
        <v>5</v>
      </c>
      <c r="AA1613" s="6">
        <f>VLOOKUP(Feedback[[#This Row],[Check-in Process]],Rating_Range[],2,0)</f>
        <v>4</v>
      </c>
      <c r="AB1613" s="6">
        <f>VLOOKUP(Feedback[[#This Row],[Room service]],Rating_Range[],2,0)</f>
        <v>5</v>
      </c>
      <c r="AC1613" s="6">
        <f>VLOOKUP(Feedback[[#This Row],[Room cleanliness]],Rating_Range[],2,0)</f>
        <v>1</v>
      </c>
      <c r="AD1613" s="6">
        <f>VLOOKUP(Feedback[[#This Row],[Food quality]],Rating_Range[],2,0)</f>
        <v>2</v>
      </c>
      <c r="AE1613" s="6">
        <f>VLOOKUP(Feedback[[#This Row],[Variety of food]],Rating_Range[],2,0)</f>
        <v>2</v>
      </c>
      <c r="AF1613" s="6">
        <f>VLOOKUP(Feedback[[#This Row],[Broadband &amp; TV]],Rating_Range[],2,0)</f>
        <v>1</v>
      </c>
      <c r="AG1613" s="6">
        <f>VLOOKUP(Feedback[[#This Row],[Gym]],Rating_Range[],2,0)</f>
        <v>5</v>
      </c>
      <c r="AH1613" s="6">
        <f>AVERAGE(Feedback[[#This Row],[S.A]:[Gymm]])</f>
        <v>3.125</v>
      </c>
      <c r="AI1613" s="6">
        <f>AVERAGE(Feedback[[#This Row],[S.A]:[C-I-P]])</f>
        <v>4.5</v>
      </c>
      <c r="AJ1613" s="6">
        <f>AVERAGE(Feedback[[#This Row],[RM_S]:[RM_C]])</f>
        <v>3</v>
      </c>
      <c r="AK1613" s="6">
        <f>AVERAGE(Feedback[[#This Row],[F_Q]:[Var_Food]])</f>
        <v>2</v>
      </c>
      <c r="AL1613" s="6">
        <f>AVERAGE(Feedback[[#This Row],[B &amp; TV]:[Gymm]])</f>
        <v>3</v>
      </c>
    </row>
    <row r="1614" spans="1:38" x14ac:dyDescent="0.3">
      <c r="A1614">
        <v>1613</v>
      </c>
      <c r="B1614" s="1">
        <v>43865</v>
      </c>
      <c r="C1614" s="1">
        <v>43875</v>
      </c>
      <c r="D1614" s="5">
        <f>INT(YEAR(Feedback[[#This Row],[Checkin Date]]))</f>
        <v>2020</v>
      </c>
      <c r="E1614" s="5" t="s">
        <v>2018</v>
      </c>
      <c r="F1614" s="5" t="str">
        <f>TEXT(Feedback[[#This Row],[Checkin Date]],"dddd")</f>
        <v>Tuesday</v>
      </c>
      <c r="G1614" s="5" t="str">
        <f>IF(OR(Feedback[[#This Row],[Checkin Day]]="Monday",Feedback[[#This Row],[Checkin Day]]="Tuesday",Feedback[[#This Row],[Checkin Day]]="Wednesday",Feedback[[#This Row],[Checkin Day]]="Thursday"),"Weekdays","Weekends")</f>
        <v>Weekdays</v>
      </c>
      <c r="H1614">
        <v>10</v>
      </c>
      <c r="I16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14" t="s">
        <v>1644</v>
      </c>
      <c r="K1614" t="s">
        <v>21</v>
      </c>
      <c r="L1614" s="1">
        <v>28257</v>
      </c>
      <c r="M1614" s="5">
        <f ca="1">DATEDIF(Feedback[[#This Row],[Date of Birth]],TODAY(),"Y")</f>
        <v>48</v>
      </c>
      <c r="N1614" t="s">
        <v>53</v>
      </c>
      <c r="O1614" t="s">
        <v>1992</v>
      </c>
      <c r="P1614">
        <v>3</v>
      </c>
      <c r="Q1614">
        <v>7</v>
      </c>
      <c r="R1614" t="s">
        <v>24</v>
      </c>
      <c r="S1614" t="s">
        <v>25</v>
      </c>
      <c r="T1614" t="s">
        <v>28</v>
      </c>
      <c r="U1614" t="s">
        <v>27</v>
      </c>
      <c r="V1614" t="s">
        <v>28</v>
      </c>
      <c r="W1614" t="s">
        <v>28</v>
      </c>
      <c r="X1614" t="s">
        <v>27</v>
      </c>
      <c r="Y1614" t="s">
        <v>25</v>
      </c>
      <c r="Z1614" s="6">
        <f>VLOOKUP(Feedback[[#This Row],[Staff attitude]],Rating_Range[],2,0)</f>
        <v>3</v>
      </c>
      <c r="AA1614" s="6">
        <f>VLOOKUP(Feedback[[#This Row],[Check-in Process]],Rating_Range[],2,0)</f>
        <v>4</v>
      </c>
      <c r="AB1614" s="6">
        <f>VLOOKUP(Feedback[[#This Row],[Room service]],Rating_Range[],2,0)</f>
        <v>5</v>
      </c>
      <c r="AC1614" s="6">
        <f>VLOOKUP(Feedback[[#This Row],[Room cleanliness]],Rating_Range[],2,0)</f>
        <v>2</v>
      </c>
      <c r="AD1614" s="6">
        <f>VLOOKUP(Feedback[[#This Row],[Food quality]],Rating_Range[],2,0)</f>
        <v>5</v>
      </c>
      <c r="AE1614" s="6">
        <f>VLOOKUP(Feedback[[#This Row],[Variety of food]],Rating_Range[],2,0)</f>
        <v>5</v>
      </c>
      <c r="AF1614" s="6">
        <f>VLOOKUP(Feedback[[#This Row],[Broadband &amp; TV]],Rating_Range[],2,0)</f>
        <v>2</v>
      </c>
      <c r="AG1614" s="6">
        <f>VLOOKUP(Feedback[[#This Row],[Gym]],Rating_Range[],2,0)</f>
        <v>4</v>
      </c>
      <c r="AH1614" s="6">
        <f>AVERAGE(Feedback[[#This Row],[S.A]:[Gymm]])</f>
        <v>3.75</v>
      </c>
      <c r="AI1614" s="6">
        <f>AVERAGE(Feedback[[#This Row],[S.A]:[C-I-P]])</f>
        <v>3.5</v>
      </c>
      <c r="AJ1614" s="6">
        <f>AVERAGE(Feedback[[#This Row],[RM_S]:[RM_C]])</f>
        <v>3.5</v>
      </c>
      <c r="AK1614" s="6">
        <f>AVERAGE(Feedback[[#This Row],[F_Q]:[Var_Food]])</f>
        <v>5</v>
      </c>
      <c r="AL1614" s="6">
        <f>AVERAGE(Feedback[[#This Row],[B &amp; TV]:[Gymm]])</f>
        <v>3</v>
      </c>
    </row>
    <row r="1615" spans="1:38" x14ac:dyDescent="0.3">
      <c r="A1615">
        <v>1614</v>
      </c>
      <c r="B1615" s="1">
        <v>44457</v>
      </c>
      <c r="C1615" s="1">
        <v>44472</v>
      </c>
      <c r="D1615" s="5">
        <f>INT(YEAR(Feedback[[#This Row],[Checkin Date]]))</f>
        <v>2021</v>
      </c>
      <c r="E1615" s="5" t="s">
        <v>2019</v>
      </c>
      <c r="F1615" s="5" t="str">
        <f>TEXT(Feedback[[#This Row],[Checkin Date]],"dddd")</f>
        <v>Saturday</v>
      </c>
      <c r="G1615" s="5" t="str">
        <f>IF(OR(Feedback[[#This Row],[Checkin Day]]="Monday",Feedback[[#This Row],[Checkin Day]]="Tuesday",Feedback[[#This Row],[Checkin Day]]="Wednesday",Feedback[[#This Row],[Checkin Day]]="Thursday"),"Weekdays","Weekends")</f>
        <v>Weekends</v>
      </c>
      <c r="H1615">
        <v>15</v>
      </c>
      <c r="I16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15" t="s">
        <v>1645</v>
      </c>
      <c r="K1615" t="s">
        <v>21</v>
      </c>
      <c r="L1615" s="1">
        <v>32246</v>
      </c>
      <c r="M1615" s="5">
        <f ca="1">DATEDIF(Feedback[[#This Row],[Date of Birth]],TODAY(),"Y")</f>
        <v>37</v>
      </c>
      <c r="N1615" t="s">
        <v>22</v>
      </c>
      <c r="O1615" t="s">
        <v>23</v>
      </c>
      <c r="P1615">
        <v>5</v>
      </c>
      <c r="Q1615">
        <v>9</v>
      </c>
      <c r="R1615" t="s">
        <v>25</v>
      </c>
      <c r="S1615" t="s">
        <v>25</v>
      </c>
      <c r="T1615" t="s">
        <v>26</v>
      </c>
      <c r="U1615" t="s">
        <v>25</v>
      </c>
      <c r="V1615" t="s">
        <v>27</v>
      </c>
      <c r="W1615" t="s">
        <v>27</v>
      </c>
      <c r="X1615" t="s">
        <v>27</v>
      </c>
      <c r="Y1615" t="s">
        <v>28</v>
      </c>
      <c r="Z1615" s="6">
        <f>VLOOKUP(Feedback[[#This Row],[Staff attitude]],Rating_Range[],2,0)</f>
        <v>4</v>
      </c>
      <c r="AA1615" s="6">
        <f>VLOOKUP(Feedback[[#This Row],[Check-in Process]],Rating_Range[],2,0)</f>
        <v>4</v>
      </c>
      <c r="AB1615" s="6">
        <f>VLOOKUP(Feedback[[#This Row],[Room service]],Rating_Range[],2,0)</f>
        <v>1</v>
      </c>
      <c r="AC1615" s="6">
        <f>VLOOKUP(Feedback[[#This Row],[Room cleanliness]],Rating_Range[],2,0)</f>
        <v>4</v>
      </c>
      <c r="AD1615" s="6">
        <f>VLOOKUP(Feedback[[#This Row],[Food quality]],Rating_Range[],2,0)</f>
        <v>2</v>
      </c>
      <c r="AE1615" s="6">
        <f>VLOOKUP(Feedback[[#This Row],[Variety of food]],Rating_Range[],2,0)</f>
        <v>2</v>
      </c>
      <c r="AF1615" s="6">
        <f>VLOOKUP(Feedback[[#This Row],[Broadband &amp; TV]],Rating_Range[],2,0)</f>
        <v>2</v>
      </c>
      <c r="AG1615" s="6">
        <f>VLOOKUP(Feedback[[#This Row],[Gym]],Rating_Range[],2,0)</f>
        <v>5</v>
      </c>
      <c r="AH1615" s="6">
        <f>AVERAGE(Feedback[[#This Row],[S.A]:[Gymm]])</f>
        <v>3</v>
      </c>
      <c r="AI1615" s="6">
        <f>AVERAGE(Feedback[[#This Row],[S.A]:[C-I-P]])</f>
        <v>4</v>
      </c>
      <c r="AJ1615" s="6">
        <f>AVERAGE(Feedback[[#This Row],[RM_S]:[RM_C]])</f>
        <v>2.5</v>
      </c>
      <c r="AK1615" s="6">
        <f>AVERAGE(Feedback[[#This Row],[F_Q]:[Var_Food]])</f>
        <v>2</v>
      </c>
      <c r="AL1615" s="6">
        <f>AVERAGE(Feedback[[#This Row],[B &amp; TV]:[Gymm]])</f>
        <v>3.5</v>
      </c>
    </row>
    <row r="1616" spans="1:38" x14ac:dyDescent="0.3">
      <c r="A1616">
        <v>1615</v>
      </c>
      <c r="B1616" s="1">
        <v>43932</v>
      </c>
      <c r="C1616" s="1">
        <v>43951</v>
      </c>
      <c r="D1616" s="5">
        <f>INT(YEAR(Feedback[[#This Row],[Checkin Date]]))</f>
        <v>2020</v>
      </c>
      <c r="E1616" s="5" t="s">
        <v>2008</v>
      </c>
      <c r="F1616" s="5" t="str">
        <f>TEXT(Feedback[[#This Row],[Checkin Date]],"dddd")</f>
        <v>Saturday</v>
      </c>
      <c r="G1616" s="5" t="str">
        <f>IF(OR(Feedback[[#This Row],[Checkin Day]]="Monday",Feedback[[#This Row],[Checkin Day]]="Tuesday",Feedback[[#This Row],[Checkin Day]]="Wednesday",Feedback[[#This Row],[Checkin Day]]="Thursday"),"Weekdays","Weekends")</f>
        <v>Weekends</v>
      </c>
      <c r="H1616">
        <v>19</v>
      </c>
      <c r="I16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16" t="s">
        <v>1646</v>
      </c>
      <c r="K1616" t="s">
        <v>21</v>
      </c>
      <c r="L1616" s="1">
        <v>23539</v>
      </c>
      <c r="M1616" s="5">
        <f ca="1">DATEDIF(Feedback[[#This Row],[Date of Birth]],TODAY(),"Y")</f>
        <v>61</v>
      </c>
      <c r="N1616" t="s">
        <v>35</v>
      </c>
      <c r="O1616" t="s">
        <v>1991</v>
      </c>
      <c r="P1616">
        <v>5</v>
      </c>
      <c r="Q1616">
        <v>9</v>
      </c>
      <c r="R1616" t="s">
        <v>24</v>
      </c>
      <c r="S1616" t="s">
        <v>25</v>
      </c>
      <c r="T1616" t="s">
        <v>28</v>
      </c>
      <c r="U1616" t="s">
        <v>24</v>
      </c>
      <c r="V1616" t="s">
        <v>27</v>
      </c>
      <c r="W1616" t="s">
        <v>26</v>
      </c>
      <c r="X1616" t="s">
        <v>27</v>
      </c>
      <c r="Y1616" t="s">
        <v>28</v>
      </c>
      <c r="Z1616" s="6">
        <f>VLOOKUP(Feedback[[#This Row],[Staff attitude]],Rating_Range[],2,0)</f>
        <v>3</v>
      </c>
      <c r="AA1616" s="6">
        <f>VLOOKUP(Feedback[[#This Row],[Check-in Process]],Rating_Range[],2,0)</f>
        <v>4</v>
      </c>
      <c r="AB1616" s="6">
        <f>VLOOKUP(Feedback[[#This Row],[Room service]],Rating_Range[],2,0)</f>
        <v>5</v>
      </c>
      <c r="AC1616" s="6">
        <f>VLOOKUP(Feedback[[#This Row],[Room cleanliness]],Rating_Range[],2,0)</f>
        <v>3</v>
      </c>
      <c r="AD1616" s="6">
        <f>VLOOKUP(Feedback[[#This Row],[Food quality]],Rating_Range[],2,0)</f>
        <v>2</v>
      </c>
      <c r="AE1616" s="6">
        <f>VLOOKUP(Feedback[[#This Row],[Variety of food]],Rating_Range[],2,0)</f>
        <v>1</v>
      </c>
      <c r="AF1616" s="6">
        <f>VLOOKUP(Feedback[[#This Row],[Broadband &amp; TV]],Rating_Range[],2,0)</f>
        <v>2</v>
      </c>
      <c r="AG1616" s="6">
        <f>VLOOKUP(Feedback[[#This Row],[Gym]],Rating_Range[],2,0)</f>
        <v>5</v>
      </c>
      <c r="AH1616" s="6">
        <f>AVERAGE(Feedback[[#This Row],[S.A]:[Gymm]])</f>
        <v>3.125</v>
      </c>
      <c r="AI1616" s="6">
        <f>AVERAGE(Feedback[[#This Row],[S.A]:[C-I-P]])</f>
        <v>3.5</v>
      </c>
      <c r="AJ1616" s="6">
        <f>AVERAGE(Feedback[[#This Row],[RM_S]:[RM_C]])</f>
        <v>4</v>
      </c>
      <c r="AK1616" s="6">
        <f>AVERAGE(Feedback[[#This Row],[F_Q]:[Var_Food]])</f>
        <v>1.5</v>
      </c>
      <c r="AL1616" s="6">
        <f>AVERAGE(Feedback[[#This Row],[B &amp; TV]:[Gymm]])</f>
        <v>3.5</v>
      </c>
    </row>
    <row r="1617" spans="1:38" x14ac:dyDescent="0.3">
      <c r="A1617">
        <v>1616</v>
      </c>
      <c r="B1617" s="1">
        <v>44192</v>
      </c>
      <c r="C1617" s="1">
        <v>44220</v>
      </c>
      <c r="D1617" s="5">
        <f>INT(YEAR(Feedback[[#This Row],[Checkin Date]]))</f>
        <v>2020</v>
      </c>
      <c r="E1617" s="5" t="s">
        <v>2010</v>
      </c>
      <c r="F1617" s="5" t="str">
        <f>TEXT(Feedback[[#This Row],[Checkin Date]],"dddd")</f>
        <v>Sunday</v>
      </c>
      <c r="G1617" s="5" t="str">
        <f>IF(OR(Feedback[[#This Row],[Checkin Day]]="Monday",Feedback[[#This Row],[Checkin Day]]="Tuesday",Feedback[[#This Row],[Checkin Day]]="Wednesday",Feedback[[#This Row],[Checkin Day]]="Thursday"),"Weekdays","Weekends")</f>
        <v>Weekends</v>
      </c>
      <c r="H1617">
        <v>28</v>
      </c>
      <c r="I16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17" t="s">
        <v>1647</v>
      </c>
      <c r="K1617" t="s">
        <v>37</v>
      </c>
      <c r="L1617" s="1">
        <v>34144</v>
      </c>
      <c r="M1617" s="5">
        <f ca="1">DATEDIF(Feedback[[#This Row],[Date of Birth]],TODAY(),"Y")</f>
        <v>32</v>
      </c>
      <c r="N1617" t="s">
        <v>53</v>
      </c>
      <c r="O1617" t="s">
        <v>1992</v>
      </c>
      <c r="P1617">
        <v>3</v>
      </c>
      <c r="Q1617">
        <v>8</v>
      </c>
      <c r="R1617" t="s">
        <v>28</v>
      </c>
      <c r="S1617" t="s">
        <v>25</v>
      </c>
      <c r="T1617" t="s">
        <v>24</v>
      </c>
      <c r="U1617" t="s">
        <v>27</v>
      </c>
      <c r="V1617" t="s">
        <v>25</v>
      </c>
      <c r="W1617" t="s">
        <v>26</v>
      </c>
      <c r="X1617" t="s">
        <v>25</v>
      </c>
      <c r="Y1617" t="s">
        <v>28</v>
      </c>
      <c r="Z1617" s="6">
        <f>VLOOKUP(Feedback[[#This Row],[Staff attitude]],Rating_Range[],2,0)</f>
        <v>5</v>
      </c>
      <c r="AA1617" s="6">
        <f>VLOOKUP(Feedback[[#This Row],[Check-in Process]],Rating_Range[],2,0)</f>
        <v>4</v>
      </c>
      <c r="AB1617" s="6">
        <f>VLOOKUP(Feedback[[#This Row],[Room service]],Rating_Range[],2,0)</f>
        <v>3</v>
      </c>
      <c r="AC1617" s="6">
        <f>VLOOKUP(Feedback[[#This Row],[Room cleanliness]],Rating_Range[],2,0)</f>
        <v>2</v>
      </c>
      <c r="AD1617" s="6">
        <f>VLOOKUP(Feedback[[#This Row],[Food quality]],Rating_Range[],2,0)</f>
        <v>4</v>
      </c>
      <c r="AE1617" s="6">
        <f>VLOOKUP(Feedback[[#This Row],[Variety of food]],Rating_Range[],2,0)</f>
        <v>1</v>
      </c>
      <c r="AF1617" s="6">
        <f>VLOOKUP(Feedback[[#This Row],[Broadband &amp; TV]],Rating_Range[],2,0)</f>
        <v>4</v>
      </c>
      <c r="AG1617" s="6">
        <f>VLOOKUP(Feedback[[#This Row],[Gym]],Rating_Range[],2,0)</f>
        <v>5</v>
      </c>
      <c r="AH1617" s="6">
        <f>AVERAGE(Feedback[[#This Row],[S.A]:[Gymm]])</f>
        <v>3.5</v>
      </c>
      <c r="AI1617" s="6">
        <f>AVERAGE(Feedback[[#This Row],[S.A]:[C-I-P]])</f>
        <v>4.5</v>
      </c>
      <c r="AJ1617" s="6">
        <f>AVERAGE(Feedback[[#This Row],[RM_S]:[RM_C]])</f>
        <v>2.5</v>
      </c>
      <c r="AK1617" s="6">
        <f>AVERAGE(Feedback[[#This Row],[F_Q]:[Var_Food]])</f>
        <v>2.5</v>
      </c>
      <c r="AL1617" s="6">
        <f>AVERAGE(Feedback[[#This Row],[B &amp; TV]:[Gymm]])</f>
        <v>4.5</v>
      </c>
    </row>
    <row r="1618" spans="1:38" x14ac:dyDescent="0.3">
      <c r="A1618">
        <v>1617</v>
      </c>
      <c r="B1618" s="1">
        <v>44378</v>
      </c>
      <c r="C1618" s="1">
        <v>44396</v>
      </c>
      <c r="D1618" s="5">
        <f>INT(YEAR(Feedback[[#This Row],[Checkin Date]]))</f>
        <v>2021</v>
      </c>
      <c r="E1618" s="5" t="s">
        <v>2016</v>
      </c>
      <c r="F1618" s="5" t="str">
        <f>TEXT(Feedback[[#This Row],[Checkin Date]],"dddd")</f>
        <v>Thursday</v>
      </c>
      <c r="G1618" s="5" t="str">
        <f>IF(OR(Feedback[[#This Row],[Checkin Day]]="Monday",Feedback[[#This Row],[Checkin Day]]="Tuesday",Feedback[[#This Row],[Checkin Day]]="Wednesday",Feedback[[#This Row],[Checkin Day]]="Thursday"),"Weekdays","Weekends")</f>
        <v>Weekdays</v>
      </c>
      <c r="H1618">
        <v>18</v>
      </c>
      <c r="I16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18" t="s">
        <v>1648</v>
      </c>
      <c r="K1618" t="s">
        <v>21</v>
      </c>
      <c r="L1618" s="1">
        <v>35739</v>
      </c>
      <c r="M1618" s="5">
        <f ca="1">DATEDIF(Feedback[[#This Row],[Date of Birth]],TODAY(),"Y")</f>
        <v>27</v>
      </c>
      <c r="N1618" t="s">
        <v>53</v>
      </c>
      <c r="O1618" t="s">
        <v>1992</v>
      </c>
      <c r="P1618">
        <v>4</v>
      </c>
      <c r="Q1618">
        <v>9</v>
      </c>
      <c r="R1618" t="s">
        <v>25</v>
      </c>
      <c r="S1618" t="s">
        <v>28</v>
      </c>
      <c r="T1618" t="s">
        <v>27</v>
      </c>
      <c r="U1618" t="s">
        <v>28</v>
      </c>
      <c r="V1618" t="s">
        <v>24</v>
      </c>
      <c r="W1618" t="s">
        <v>26</v>
      </c>
      <c r="X1618" t="s">
        <v>28</v>
      </c>
      <c r="Y1618" t="s">
        <v>26</v>
      </c>
      <c r="Z1618" s="6">
        <f>VLOOKUP(Feedback[[#This Row],[Staff attitude]],Rating_Range[],2,0)</f>
        <v>4</v>
      </c>
      <c r="AA1618" s="6">
        <f>VLOOKUP(Feedback[[#This Row],[Check-in Process]],Rating_Range[],2,0)</f>
        <v>5</v>
      </c>
      <c r="AB1618" s="6">
        <f>VLOOKUP(Feedback[[#This Row],[Room service]],Rating_Range[],2,0)</f>
        <v>2</v>
      </c>
      <c r="AC1618" s="6">
        <f>VLOOKUP(Feedback[[#This Row],[Room cleanliness]],Rating_Range[],2,0)</f>
        <v>5</v>
      </c>
      <c r="AD1618" s="6">
        <f>VLOOKUP(Feedback[[#This Row],[Food quality]],Rating_Range[],2,0)</f>
        <v>3</v>
      </c>
      <c r="AE1618" s="6">
        <f>VLOOKUP(Feedback[[#This Row],[Variety of food]],Rating_Range[],2,0)</f>
        <v>1</v>
      </c>
      <c r="AF1618" s="6">
        <f>VLOOKUP(Feedback[[#This Row],[Broadband &amp; TV]],Rating_Range[],2,0)</f>
        <v>5</v>
      </c>
      <c r="AG1618" s="6">
        <f>VLOOKUP(Feedback[[#This Row],[Gym]],Rating_Range[],2,0)</f>
        <v>1</v>
      </c>
      <c r="AH1618" s="6">
        <f>AVERAGE(Feedback[[#This Row],[S.A]:[Gymm]])</f>
        <v>3.25</v>
      </c>
      <c r="AI1618" s="6">
        <f>AVERAGE(Feedback[[#This Row],[S.A]:[C-I-P]])</f>
        <v>4.5</v>
      </c>
      <c r="AJ1618" s="6">
        <f>AVERAGE(Feedback[[#This Row],[RM_S]:[RM_C]])</f>
        <v>3.5</v>
      </c>
      <c r="AK1618" s="6">
        <f>AVERAGE(Feedback[[#This Row],[F_Q]:[Var_Food]])</f>
        <v>2</v>
      </c>
      <c r="AL1618" s="6">
        <f>AVERAGE(Feedback[[#This Row],[B &amp; TV]:[Gymm]])</f>
        <v>3</v>
      </c>
    </row>
    <row r="1619" spans="1:38" x14ac:dyDescent="0.3">
      <c r="A1619">
        <v>1618</v>
      </c>
      <c r="B1619" s="1">
        <v>44565</v>
      </c>
      <c r="C1619" s="1">
        <v>44586</v>
      </c>
      <c r="D1619" s="5">
        <f>INT(YEAR(Feedback[[#This Row],[Checkin Date]]))</f>
        <v>2022</v>
      </c>
      <c r="E1619" s="5" t="s">
        <v>2014</v>
      </c>
      <c r="F1619" s="5" t="str">
        <f>TEXT(Feedback[[#This Row],[Checkin Date]],"dddd")</f>
        <v>Tuesday</v>
      </c>
      <c r="G1619" s="5" t="str">
        <f>IF(OR(Feedback[[#This Row],[Checkin Day]]="Monday",Feedback[[#This Row],[Checkin Day]]="Tuesday",Feedback[[#This Row],[Checkin Day]]="Wednesday",Feedback[[#This Row],[Checkin Day]]="Thursday"),"Weekdays","Weekends")</f>
        <v>Weekdays</v>
      </c>
      <c r="H1619">
        <v>21</v>
      </c>
      <c r="I16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19" t="s">
        <v>1649</v>
      </c>
      <c r="K1619" t="s">
        <v>37</v>
      </c>
      <c r="L1619" s="1">
        <v>19379</v>
      </c>
      <c r="M1619" s="5">
        <f ca="1">DATEDIF(Feedback[[#This Row],[Date of Birth]],TODAY(),"Y")</f>
        <v>72</v>
      </c>
      <c r="N1619" t="s">
        <v>35</v>
      </c>
      <c r="O1619" t="s">
        <v>1990</v>
      </c>
      <c r="P1619">
        <v>4</v>
      </c>
      <c r="Q1619">
        <v>9</v>
      </c>
      <c r="R1619" t="s">
        <v>25</v>
      </c>
      <c r="S1619" t="s">
        <v>24</v>
      </c>
      <c r="T1619" t="s">
        <v>28</v>
      </c>
      <c r="U1619" t="s">
        <v>24</v>
      </c>
      <c r="V1619" t="s">
        <v>24</v>
      </c>
      <c r="W1619" t="s">
        <v>24</v>
      </c>
      <c r="X1619" t="s">
        <v>26</v>
      </c>
      <c r="Y1619" t="s">
        <v>28</v>
      </c>
      <c r="Z1619" s="6">
        <f>VLOOKUP(Feedback[[#This Row],[Staff attitude]],Rating_Range[],2,0)</f>
        <v>4</v>
      </c>
      <c r="AA1619" s="6">
        <f>VLOOKUP(Feedback[[#This Row],[Check-in Process]],Rating_Range[],2,0)</f>
        <v>3</v>
      </c>
      <c r="AB1619" s="6">
        <f>VLOOKUP(Feedback[[#This Row],[Room service]],Rating_Range[],2,0)</f>
        <v>5</v>
      </c>
      <c r="AC1619" s="6">
        <f>VLOOKUP(Feedback[[#This Row],[Room cleanliness]],Rating_Range[],2,0)</f>
        <v>3</v>
      </c>
      <c r="AD1619" s="6">
        <f>VLOOKUP(Feedback[[#This Row],[Food quality]],Rating_Range[],2,0)</f>
        <v>3</v>
      </c>
      <c r="AE1619" s="6">
        <f>VLOOKUP(Feedback[[#This Row],[Variety of food]],Rating_Range[],2,0)</f>
        <v>3</v>
      </c>
      <c r="AF1619" s="6">
        <f>VLOOKUP(Feedback[[#This Row],[Broadband &amp; TV]],Rating_Range[],2,0)</f>
        <v>1</v>
      </c>
      <c r="AG1619" s="6">
        <f>VLOOKUP(Feedback[[#This Row],[Gym]],Rating_Range[],2,0)</f>
        <v>5</v>
      </c>
      <c r="AH1619" s="6">
        <f>AVERAGE(Feedback[[#This Row],[S.A]:[Gymm]])</f>
        <v>3.375</v>
      </c>
      <c r="AI1619" s="6">
        <f>AVERAGE(Feedback[[#This Row],[S.A]:[C-I-P]])</f>
        <v>3.5</v>
      </c>
      <c r="AJ1619" s="6">
        <f>AVERAGE(Feedback[[#This Row],[RM_S]:[RM_C]])</f>
        <v>4</v>
      </c>
      <c r="AK1619" s="6">
        <f>AVERAGE(Feedback[[#This Row],[F_Q]:[Var_Food]])</f>
        <v>3</v>
      </c>
      <c r="AL1619" s="6">
        <f>AVERAGE(Feedback[[#This Row],[B &amp; TV]:[Gymm]])</f>
        <v>3</v>
      </c>
    </row>
    <row r="1620" spans="1:38" x14ac:dyDescent="0.3">
      <c r="A1620">
        <v>1619</v>
      </c>
      <c r="B1620" s="1">
        <v>44298</v>
      </c>
      <c r="C1620" s="1">
        <v>44312</v>
      </c>
      <c r="D1620" s="5">
        <f>INT(YEAR(Feedback[[#This Row],[Checkin Date]]))</f>
        <v>2021</v>
      </c>
      <c r="E1620" s="5" t="s">
        <v>2008</v>
      </c>
      <c r="F1620" s="5" t="str">
        <f>TEXT(Feedback[[#This Row],[Checkin Date]],"dddd")</f>
        <v>Monday</v>
      </c>
      <c r="G1620" s="5" t="str">
        <f>IF(OR(Feedback[[#This Row],[Checkin Day]]="Monday",Feedback[[#This Row],[Checkin Day]]="Tuesday",Feedback[[#This Row],[Checkin Day]]="Wednesday",Feedback[[#This Row],[Checkin Day]]="Thursday"),"Weekdays","Weekends")</f>
        <v>Weekdays</v>
      </c>
      <c r="H1620">
        <v>14</v>
      </c>
      <c r="I16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20" t="s">
        <v>1650</v>
      </c>
      <c r="K1620" t="s">
        <v>21</v>
      </c>
      <c r="L1620" s="1">
        <v>33363</v>
      </c>
      <c r="M1620" s="5">
        <f ca="1">DATEDIF(Feedback[[#This Row],[Date of Birth]],TODAY(),"Y")</f>
        <v>34</v>
      </c>
      <c r="N1620" t="s">
        <v>22</v>
      </c>
      <c r="O1620" t="s">
        <v>23</v>
      </c>
      <c r="P1620">
        <v>3</v>
      </c>
      <c r="Q1620">
        <v>8</v>
      </c>
      <c r="R1620" t="s">
        <v>28</v>
      </c>
      <c r="S1620" t="s">
        <v>28</v>
      </c>
      <c r="T1620" t="s">
        <v>25</v>
      </c>
      <c r="U1620" t="s">
        <v>24</v>
      </c>
      <c r="V1620" t="s">
        <v>27</v>
      </c>
      <c r="W1620" t="s">
        <v>26</v>
      </c>
      <c r="X1620" t="s">
        <v>28</v>
      </c>
      <c r="Y1620" t="s">
        <v>25</v>
      </c>
      <c r="Z1620" s="6">
        <f>VLOOKUP(Feedback[[#This Row],[Staff attitude]],Rating_Range[],2,0)</f>
        <v>5</v>
      </c>
      <c r="AA1620" s="6">
        <f>VLOOKUP(Feedback[[#This Row],[Check-in Process]],Rating_Range[],2,0)</f>
        <v>5</v>
      </c>
      <c r="AB1620" s="6">
        <f>VLOOKUP(Feedback[[#This Row],[Room service]],Rating_Range[],2,0)</f>
        <v>4</v>
      </c>
      <c r="AC1620" s="6">
        <f>VLOOKUP(Feedback[[#This Row],[Room cleanliness]],Rating_Range[],2,0)</f>
        <v>3</v>
      </c>
      <c r="AD1620" s="6">
        <f>VLOOKUP(Feedback[[#This Row],[Food quality]],Rating_Range[],2,0)</f>
        <v>2</v>
      </c>
      <c r="AE1620" s="6">
        <f>VLOOKUP(Feedback[[#This Row],[Variety of food]],Rating_Range[],2,0)</f>
        <v>1</v>
      </c>
      <c r="AF1620" s="6">
        <f>VLOOKUP(Feedback[[#This Row],[Broadband &amp; TV]],Rating_Range[],2,0)</f>
        <v>5</v>
      </c>
      <c r="AG1620" s="6">
        <f>VLOOKUP(Feedback[[#This Row],[Gym]],Rating_Range[],2,0)</f>
        <v>4</v>
      </c>
      <c r="AH1620" s="6">
        <f>AVERAGE(Feedback[[#This Row],[S.A]:[Gymm]])</f>
        <v>3.625</v>
      </c>
      <c r="AI1620" s="6">
        <f>AVERAGE(Feedback[[#This Row],[S.A]:[C-I-P]])</f>
        <v>5</v>
      </c>
      <c r="AJ1620" s="6">
        <f>AVERAGE(Feedback[[#This Row],[RM_S]:[RM_C]])</f>
        <v>3.5</v>
      </c>
      <c r="AK1620" s="6">
        <f>AVERAGE(Feedback[[#This Row],[F_Q]:[Var_Food]])</f>
        <v>1.5</v>
      </c>
      <c r="AL1620" s="6">
        <f>AVERAGE(Feedback[[#This Row],[B &amp; TV]:[Gymm]])</f>
        <v>4.5</v>
      </c>
    </row>
    <row r="1621" spans="1:38" x14ac:dyDescent="0.3">
      <c r="A1621">
        <v>1620</v>
      </c>
      <c r="B1621" s="1">
        <v>44493</v>
      </c>
      <c r="C1621" s="1">
        <v>44503</v>
      </c>
      <c r="D1621" s="5">
        <f>INT(YEAR(Feedback[[#This Row],[Checkin Date]]))</f>
        <v>2021</v>
      </c>
      <c r="E1621" s="5" t="s">
        <v>2013</v>
      </c>
      <c r="F1621" s="5" t="str">
        <f>TEXT(Feedback[[#This Row],[Checkin Date]],"dddd")</f>
        <v>Sunday</v>
      </c>
      <c r="G1621" s="5" t="str">
        <f>IF(OR(Feedback[[#This Row],[Checkin Day]]="Monday",Feedback[[#This Row],[Checkin Day]]="Tuesday",Feedback[[#This Row],[Checkin Day]]="Wednesday",Feedback[[#This Row],[Checkin Day]]="Thursday"),"Weekdays","Weekends")</f>
        <v>Weekends</v>
      </c>
      <c r="H1621">
        <v>10</v>
      </c>
      <c r="I16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21" t="s">
        <v>1651</v>
      </c>
      <c r="K1621" t="s">
        <v>21</v>
      </c>
      <c r="L1621" s="1">
        <v>22342</v>
      </c>
      <c r="M1621" s="5">
        <f ca="1">DATEDIF(Feedback[[#This Row],[Date of Birth]],TODAY(),"Y")</f>
        <v>64</v>
      </c>
      <c r="N1621" t="s">
        <v>22</v>
      </c>
      <c r="O1621" t="s">
        <v>23</v>
      </c>
      <c r="P1621">
        <v>4</v>
      </c>
      <c r="Q1621">
        <v>10</v>
      </c>
      <c r="R1621" t="s">
        <v>28</v>
      </c>
      <c r="S1621" t="s">
        <v>28</v>
      </c>
      <c r="T1621" t="s">
        <v>24</v>
      </c>
      <c r="U1621" t="s">
        <v>27</v>
      </c>
      <c r="V1621" t="s">
        <v>25</v>
      </c>
      <c r="W1621" t="s">
        <v>27</v>
      </c>
      <c r="X1621" t="s">
        <v>28</v>
      </c>
      <c r="Y1621" t="s">
        <v>28</v>
      </c>
      <c r="Z1621" s="6">
        <f>VLOOKUP(Feedback[[#This Row],[Staff attitude]],Rating_Range[],2,0)</f>
        <v>5</v>
      </c>
      <c r="AA1621" s="6">
        <f>VLOOKUP(Feedback[[#This Row],[Check-in Process]],Rating_Range[],2,0)</f>
        <v>5</v>
      </c>
      <c r="AB1621" s="6">
        <f>VLOOKUP(Feedback[[#This Row],[Room service]],Rating_Range[],2,0)</f>
        <v>3</v>
      </c>
      <c r="AC1621" s="6">
        <f>VLOOKUP(Feedback[[#This Row],[Room cleanliness]],Rating_Range[],2,0)</f>
        <v>2</v>
      </c>
      <c r="AD1621" s="6">
        <f>VLOOKUP(Feedback[[#This Row],[Food quality]],Rating_Range[],2,0)</f>
        <v>4</v>
      </c>
      <c r="AE1621" s="6">
        <f>VLOOKUP(Feedback[[#This Row],[Variety of food]],Rating_Range[],2,0)</f>
        <v>2</v>
      </c>
      <c r="AF1621" s="6">
        <f>VLOOKUP(Feedback[[#This Row],[Broadband &amp; TV]],Rating_Range[],2,0)</f>
        <v>5</v>
      </c>
      <c r="AG1621" s="6">
        <f>VLOOKUP(Feedback[[#This Row],[Gym]],Rating_Range[],2,0)</f>
        <v>5</v>
      </c>
      <c r="AH1621" s="6">
        <f>AVERAGE(Feedback[[#This Row],[S.A]:[Gymm]])</f>
        <v>3.875</v>
      </c>
      <c r="AI1621" s="6">
        <f>AVERAGE(Feedback[[#This Row],[S.A]:[C-I-P]])</f>
        <v>5</v>
      </c>
      <c r="AJ1621" s="6">
        <f>AVERAGE(Feedback[[#This Row],[RM_S]:[RM_C]])</f>
        <v>2.5</v>
      </c>
      <c r="AK1621" s="6">
        <f>AVERAGE(Feedback[[#This Row],[F_Q]:[Var_Food]])</f>
        <v>3</v>
      </c>
      <c r="AL1621" s="6">
        <f>AVERAGE(Feedback[[#This Row],[B &amp; TV]:[Gymm]])</f>
        <v>5</v>
      </c>
    </row>
    <row r="1622" spans="1:38" x14ac:dyDescent="0.3">
      <c r="A1622">
        <v>1621</v>
      </c>
      <c r="B1622" s="1">
        <v>44028</v>
      </c>
      <c r="C1622" s="1">
        <v>44036</v>
      </c>
      <c r="D1622" s="5">
        <f>INT(YEAR(Feedback[[#This Row],[Checkin Date]]))</f>
        <v>2020</v>
      </c>
      <c r="E1622" s="5" t="s">
        <v>2016</v>
      </c>
      <c r="F1622" s="5" t="str">
        <f>TEXT(Feedback[[#This Row],[Checkin Date]],"dddd")</f>
        <v>Thursday</v>
      </c>
      <c r="G1622" s="5" t="str">
        <f>IF(OR(Feedback[[#This Row],[Checkin Day]]="Monday",Feedback[[#This Row],[Checkin Day]]="Tuesday",Feedback[[#This Row],[Checkin Day]]="Wednesday",Feedback[[#This Row],[Checkin Day]]="Thursday"),"Weekdays","Weekends")</f>
        <v>Weekdays</v>
      </c>
      <c r="H1622">
        <v>8</v>
      </c>
      <c r="I16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22" t="s">
        <v>1652</v>
      </c>
      <c r="K1622" t="s">
        <v>37</v>
      </c>
      <c r="L1622" s="1">
        <v>31983</v>
      </c>
      <c r="M1622" s="5">
        <f ca="1">DATEDIF(Feedback[[#This Row],[Date of Birth]],TODAY(),"Y")</f>
        <v>37</v>
      </c>
      <c r="N1622" t="s">
        <v>22</v>
      </c>
      <c r="O1622" t="s">
        <v>1993</v>
      </c>
      <c r="P1622">
        <v>5</v>
      </c>
      <c r="Q1622">
        <v>9</v>
      </c>
      <c r="R1622" t="s">
        <v>25</v>
      </c>
      <c r="S1622" t="s">
        <v>28</v>
      </c>
      <c r="T1622" t="s">
        <v>24</v>
      </c>
      <c r="U1622" t="s">
        <v>26</v>
      </c>
      <c r="V1622" t="s">
        <v>24</v>
      </c>
      <c r="W1622" t="s">
        <v>27</v>
      </c>
      <c r="X1622" t="s">
        <v>25</v>
      </c>
      <c r="Y1622" t="s">
        <v>28</v>
      </c>
      <c r="Z1622" s="6">
        <f>VLOOKUP(Feedback[[#This Row],[Staff attitude]],Rating_Range[],2,0)</f>
        <v>4</v>
      </c>
      <c r="AA1622" s="6">
        <f>VLOOKUP(Feedback[[#This Row],[Check-in Process]],Rating_Range[],2,0)</f>
        <v>5</v>
      </c>
      <c r="AB1622" s="6">
        <f>VLOOKUP(Feedback[[#This Row],[Room service]],Rating_Range[],2,0)</f>
        <v>3</v>
      </c>
      <c r="AC1622" s="6">
        <f>VLOOKUP(Feedback[[#This Row],[Room cleanliness]],Rating_Range[],2,0)</f>
        <v>1</v>
      </c>
      <c r="AD1622" s="6">
        <f>VLOOKUP(Feedback[[#This Row],[Food quality]],Rating_Range[],2,0)</f>
        <v>3</v>
      </c>
      <c r="AE1622" s="6">
        <f>VLOOKUP(Feedback[[#This Row],[Variety of food]],Rating_Range[],2,0)</f>
        <v>2</v>
      </c>
      <c r="AF1622" s="6">
        <f>VLOOKUP(Feedback[[#This Row],[Broadband &amp; TV]],Rating_Range[],2,0)</f>
        <v>4</v>
      </c>
      <c r="AG1622" s="6">
        <f>VLOOKUP(Feedback[[#This Row],[Gym]],Rating_Range[],2,0)</f>
        <v>5</v>
      </c>
      <c r="AH1622" s="6">
        <f>AVERAGE(Feedback[[#This Row],[S.A]:[Gymm]])</f>
        <v>3.375</v>
      </c>
      <c r="AI1622" s="6">
        <f>AVERAGE(Feedback[[#This Row],[S.A]:[C-I-P]])</f>
        <v>4.5</v>
      </c>
      <c r="AJ1622" s="6">
        <f>AVERAGE(Feedback[[#This Row],[RM_S]:[RM_C]])</f>
        <v>2</v>
      </c>
      <c r="AK1622" s="6">
        <f>AVERAGE(Feedback[[#This Row],[F_Q]:[Var_Food]])</f>
        <v>2.5</v>
      </c>
      <c r="AL1622" s="6">
        <f>AVERAGE(Feedback[[#This Row],[B &amp; TV]:[Gymm]])</f>
        <v>4.5</v>
      </c>
    </row>
    <row r="1623" spans="1:38" x14ac:dyDescent="0.3">
      <c r="A1623">
        <v>1622</v>
      </c>
      <c r="B1623" s="1">
        <v>43879</v>
      </c>
      <c r="C1623" s="1">
        <v>43882</v>
      </c>
      <c r="D1623" s="5">
        <f>INT(YEAR(Feedback[[#This Row],[Checkin Date]]))</f>
        <v>2020</v>
      </c>
      <c r="E1623" s="5" t="s">
        <v>2018</v>
      </c>
      <c r="F1623" s="5" t="str">
        <f>TEXT(Feedback[[#This Row],[Checkin Date]],"dddd")</f>
        <v>Tuesday</v>
      </c>
      <c r="G1623" s="5" t="str">
        <f>IF(OR(Feedback[[#This Row],[Checkin Day]]="Monday",Feedback[[#This Row],[Checkin Day]]="Tuesday",Feedback[[#This Row],[Checkin Day]]="Wednesday",Feedback[[#This Row],[Checkin Day]]="Thursday"),"Weekdays","Weekends")</f>
        <v>Weekdays</v>
      </c>
      <c r="H1623">
        <v>3</v>
      </c>
      <c r="I16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23" t="s">
        <v>1653</v>
      </c>
      <c r="K1623" t="s">
        <v>37</v>
      </c>
      <c r="L1623" s="1">
        <v>26435</v>
      </c>
      <c r="M1623" s="5">
        <f ca="1">DATEDIF(Feedback[[#This Row],[Date of Birth]],TODAY(),"Y")</f>
        <v>53</v>
      </c>
      <c r="N1623" t="s">
        <v>31</v>
      </c>
      <c r="O1623" t="s">
        <v>1991</v>
      </c>
      <c r="P1623">
        <v>4</v>
      </c>
      <c r="Q1623">
        <v>9</v>
      </c>
      <c r="R1623" t="s">
        <v>26</v>
      </c>
      <c r="S1623" t="s">
        <v>27</v>
      </c>
      <c r="T1623" t="s">
        <v>25</v>
      </c>
      <c r="U1623" t="s">
        <v>26</v>
      </c>
      <c r="V1623" t="s">
        <v>25</v>
      </c>
      <c r="W1623" t="s">
        <v>27</v>
      </c>
      <c r="X1623" t="s">
        <v>27</v>
      </c>
      <c r="Y1623" t="s">
        <v>28</v>
      </c>
      <c r="Z1623" s="6">
        <f>VLOOKUP(Feedback[[#This Row],[Staff attitude]],Rating_Range[],2,0)</f>
        <v>1</v>
      </c>
      <c r="AA1623" s="6">
        <f>VLOOKUP(Feedback[[#This Row],[Check-in Process]],Rating_Range[],2,0)</f>
        <v>2</v>
      </c>
      <c r="AB1623" s="6">
        <f>VLOOKUP(Feedback[[#This Row],[Room service]],Rating_Range[],2,0)</f>
        <v>4</v>
      </c>
      <c r="AC1623" s="6">
        <f>VLOOKUP(Feedback[[#This Row],[Room cleanliness]],Rating_Range[],2,0)</f>
        <v>1</v>
      </c>
      <c r="AD1623" s="6">
        <f>VLOOKUP(Feedback[[#This Row],[Food quality]],Rating_Range[],2,0)</f>
        <v>4</v>
      </c>
      <c r="AE1623" s="6">
        <f>VLOOKUP(Feedback[[#This Row],[Variety of food]],Rating_Range[],2,0)</f>
        <v>2</v>
      </c>
      <c r="AF1623" s="6">
        <f>VLOOKUP(Feedback[[#This Row],[Broadband &amp; TV]],Rating_Range[],2,0)</f>
        <v>2</v>
      </c>
      <c r="AG1623" s="6">
        <f>VLOOKUP(Feedback[[#This Row],[Gym]],Rating_Range[],2,0)</f>
        <v>5</v>
      </c>
      <c r="AH1623" s="6">
        <f>AVERAGE(Feedback[[#This Row],[S.A]:[Gymm]])</f>
        <v>2.625</v>
      </c>
      <c r="AI1623" s="6">
        <f>AVERAGE(Feedback[[#This Row],[S.A]:[C-I-P]])</f>
        <v>1.5</v>
      </c>
      <c r="AJ1623" s="6">
        <f>AVERAGE(Feedback[[#This Row],[RM_S]:[RM_C]])</f>
        <v>2.5</v>
      </c>
      <c r="AK1623" s="6">
        <f>AVERAGE(Feedback[[#This Row],[F_Q]:[Var_Food]])</f>
        <v>3</v>
      </c>
      <c r="AL1623" s="6">
        <f>AVERAGE(Feedback[[#This Row],[B &amp; TV]:[Gymm]])</f>
        <v>3.5</v>
      </c>
    </row>
    <row r="1624" spans="1:38" x14ac:dyDescent="0.3">
      <c r="A1624">
        <v>1623</v>
      </c>
      <c r="B1624" s="1">
        <v>43886</v>
      </c>
      <c r="C1624" s="1">
        <v>43887</v>
      </c>
      <c r="D1624" s="5">
        <f>INT(YEAR(Feedback[[#This Row],[Checkin Date]]))</f>
        <v>2020</v>
      </c>
      <c r="E1624" s="5" t="s">
        <v>2018</v>
      </c>
      <c r="F1624" s="5" t="str">
        <f>TEXT(Feedback[[#This Row],[Checkin Date]],"dddd")</f>
        <v>Tuesday</v>
      </c>
      <c r="G1624" s="5" t="str">
        <f>IF(OR(Feedback[[#This Row],[Checkin Day]]="Monday",Feedback[[#This Row],[Checkin Day]]="Tuesday",Feedback[[#This Row],[Checkin Day]]="Wednesday",Feedback[[#This Row],[Checkin Day]]="Thursday"),"Weekdays","Weekends")</f>
        <v>Weekdays</v>
      </c>
      <c r="H1624">
        <v>1</v>
      </c>
      <c r="I16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24" t="s">
        <v>1654</v>
      </c>
      <c r="K1624" t="s">
        <v>37</v>
      </c>
      <c r="L1624" s="1">
        <v>36826</v>
      </c>
      <c r="M1624" s="5">
        <f ca="1">DATEDIF(Feedback[[#This Row],[Date of Birth]],TODAY(),"Y")</f>
        <v>24</v>
      </c>
      <c r="N1624" t="s">
        <v>22</v>
      </c>
      <c r="O1624" t="s">
        <v>23</v>
      </c>
      <c r="P1624">
        <v>5</v>
      </c>
      <c r="Q1624">
        <v>9</v>
      </c>
      <c r="R1624" t="s">
        <v>24</v>
      </c>
      <c r="S1624" t="s">
        <v>28</v>
      </c>
      <c r="T1624" t="s">
        <v>24</v>
      </c>
      <c r="U1624" t="s">
        <v>25</v>
      </c>
      <c r="V1624" t="s">
        <v>24</v>
      </c>
      <c r="W1624" t="s">
        <v>26</v>
      </c>
      <c r="X1624" t="s">
        <v>27</v>
      </c>
      <c r="Y1624" t="s">
        <v>26</v>
      </c>
      <c r="Z1624" s="6">
        <f>VLOOKUP(Feedback[[#This Row],[Staff attitude]],Rating_Range[],2,0)</f>
        <v>3</v>
      </c>
      <c r="AA1624" s="6">
        <f>VLOOKUP(Feedback[[#This Row],[Check-in Process]],Rating_Range[],2,0)</f>
        <v>5</v>
      </c>
      <c r="AB1624" s="6">
        <f>VLOOKUP(Feedback[[#This Row],[Room service]],Rating_Range[],2,0)</f>
        <v>3</v>
      </c>
      <c r="AC1624" s="6">
        <f>VLOOKUP(Feedback[[#This Row],[Room cleanliness]],Rating_Range[],2,0)</f>
        <v>4</v>
      </c>
      <c r="AD1624" s="6">
        <f>VLOOKUP(Feedback[[#This Row],[Food quality]],Rating_Range[],2,0)</f>
        <v>3</v>
      </c>
      <c r="AE1624" s="6">
        <f>VLOOKUP(Feedback[[#This Row],[Variety of food]],Rating_Range[],2,0)</f>
        <v>1</v>
      </c>
      <c r="AF1624" s="6">
        <f>VLOOKUP(Feedback[[#This Row],[Broadband &amp; TV]],Rating_Range[],2,0)</f>
        <v>2</v>
      </c>
      <c r="AG1624" s="6">
        <f>VLOOKUP(Feedback[[#This Row],[Gym]],Rating_Range[],2,0)</f>
        <v>1</v>
      </c>
      <c r="AH1624" s="6">
        <f>AVERAGE(Feedback[[#This Row],[S.A]:[Gymm]])</f>
        <v>2.75</v>
      </c>
      <c r="AI1624" s="6">
        <f>AVERAGE(Feedback[[#This Row],[S.A]:[C-I-P]])</f>
        <v>4</v>
      </c>
      <c r="AJ1624" s="6">
        <f>AVERAGE(Feedback[[#This Row],[RM_S]:[RM_C]])</f>
        <v>3.5</v>
      </c>
      <c r="AK1624" s="6">
        <f>AVERAGE(Feedback[[#This Row],[F_Q]:[Var_Food]])</f>
        <v>2</v>
      </c>
      <c r="AL1624" s="6">
        <f>AVERAGE(Feedback[[#This Row],[B &amp; TV]:[Gymm]])</f>
        <v>1.5</v>
      </c>
    </row>
    <row r="1625" spans="1:38" x14ac:dyDescent="0.3">
      <c r="A1625">
        <v>1624</v>
      </c>
      <c r="B1625" s="1">
        <v>44315</v>
      </c>
      <c r="C1625" s="1">
        <v>44319</v>
      </c>
      <c r="D1625" s="5">
        <f>INT(YEAR(Feedback[[#This Row],[Checkin Date]]))</f>
        <v>2021</v>
      </c>
      <c r="E1625" s="5" t="s">
        <v>2008</v>
      </c>
      <c r="F1625" s="5" t="str">
        <f>TEXT(Feedback[[#This Row],[Checkin Date]],"dddd")</f>
        <v>Thursday</v>
      </c>
      <c r="G1625" s="5" t="str">
        <f>IF(OR(Feedback[[#This Row],[Checkin Day]]="Monday",Feedback[[#This Row],[Checkin Day]]="Tuesday",Feedback[[#This Row],[Checkin Day]]="Wednesday",Feedback[[#This Row],[Checkin Day]]="Thursday"),"Weekdays","Weekends")</f>
        <v>Weekdays</v>
      </c>
      <c r="H1625">
        <v>4</v>
      </c>
      <c r="I16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25" t="s">
        <v>1655</v>
      </c>
      <c r="K1625" t="s">
        <v>21</v>
      </c>
      <c r="L1625" s="1">
        <v>28719</v>
      </c>
      <c r="M1625" s="5">
        <f ca="1">DATEDIF(Feedback[[#This Row],[Date of Birth]],TODAY(),"Y")</f>
        <v>46</v>
      </c>
      <c r="N1625" t="s">
        <v>53</v>
      </c>
      <c r="O1625" t="s">
        <v>1992</v>
      </c>
      <c r="P1625">
        <v>5</v>
      </c>
      <c r="Q1625">
        <v>9</v>
      </c>
      <c r="R1625" t="s">
        <v>28</v>
      </c>
      <c r="S1625" t="s">
        <v>28</v>
      </c>
      <c r="T1625" t="s">
        <v>24</v>
      </c>
      <c r="U1625" t="s">
        <v>26</v>
      </c>
      <c r="V1625" t="s">
        <v>26</v>
      </c>
      <c r="W1625" t="s">
        <v>27</v>
      </c>
      <c r="X1625" t="s">
        <v>28</v>
      </c>
      <c r="Y1625" t="s">
        <v>28</v>
      </c>
      <c r="Z1625" s="6">
        <f>VLOOKUP(Feedback[[#This Row],[Staff attitude]],Rating_Range[],2,0)</f>
        <v>5</v>
      </c>
      <c r="AA1625" s="6">
        <f>VLOOKUP(Feedback[[#This Row],[Check-in Process]],Rating_Range[],2,0)</f>
        <v>5</v>
      </c>
      <c r="AB1625" s="6">
        <f>VLOOKUP(Feedback[[#This Row],[Room service]],Rating_Range[],2,0)</f>
        <v>3</v>
      </c>
      <c r="AC1625" s="6">
        <f>VLOOKUP(Feedback[[#This Row],[Room cleanliness]],Rating_Range[],2,0)</f>
        <v>1</v>
      </c>
      <c r="AD1625" s="6">
        <f>VLOOKUP(Feedback[[#This Row],[Food quality]],Rating_Range[],2,0)</f>
        <v>1</v>
      </c>
      <c r="AE1625" s="6">
        <f>VLOOKUP(Feedback[[#This Row],[Variety of food]],Rating_Range[],2,0)</f>
        <v>2</v>
      </c>
      <c r="AF1625" s="6">
        <f>VLOOKUP(Feedback[[#This Row],[Broadband &amp; TV]],Rating_Range[],2,0)</f>
        <v>5</v>
      </c>
      <c r="AG1625" s="6">
        <f>VLOOKUP(Feedback[[#This Row],[Gym]],Rating_Range[],2,0)</f>
        <v>5</v>
      </c>
      <c r="AH1625" s="6">
        <f>AVERAGE(Feedback[[#This Row],[S.A]:[Gymm]])</f>
        <v>3.375</v>
      </c>
      <c r="AI1625" s="6">
        <f>AVERAGE(Feedback[[#This Row],[S.A]:[C-I-P]])</f>
        <v>5</v>
      </c>
      <c r="AJ1625" s="6">
        <f>AVERAGE(Feedback[[#This Row],[RM_S]:[RM_C]])</f>
        <v>2</v>
      </c>
      <c r="AK1625" s="6">
        <f>AVERAGE(Feedback[[#This Row],[F_Q]:[Var_Food]])</f>
        <v>1.5</v>
      </c>
      <c r="AL1625" s="6">
        <f>AVERAGE(Feedback[[#This Row],[B &amp; TV]:[Gymm]])</f>
        <v>5</v>
      </c>
    </row>
    <row r="1626" spans="1:38" x14ac:dyDescent="0.3">
      <c r="A1626">
        <v>1625</v>
      </c>
      <c r="B1626" s="1">
        <v>44058</v>
      </c>
      <c r="C1626" s="1">
        <v>44071</v>
      </c>
      <c r="D1626" s="5">
        <f>INT(YEAR(Feedback[[#This Row],[Checkin Date]]))</f>
        <v>2020</v>
      </c>
      <c r="E1626" s="5" t="s">
        <v>2012</v>
      </c>
      <c r="F1626" s="5" t="str">
        <f>TEXT(Feedback[[#This Row],[Checkin Date]],"dddd")</f>
        <v>Saturday</v>
      </c>
      <c r="G1626" s="5" t="str">
        <f>IF(OR(Feedback[[#This Row],[Checkin Day]]="Monday",Feedback[[#This Row],[Checkin Day]]="Tuesday",Feedback[[#This Row],[Checkin Day]]="Wednesday",Feedback[[#This Row],[Checkin Day]]="Thursday"),"Weekdays","Weekends")</f>
        <v>Weekends</v>
      </c>
      <c r="H1626">
        <v>13</v>
      </c>
      <c r="I16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26" t="s">
        <v>1656</v>
      </c>
      <c r="K1626" t="s">
        <v>37</v>
      </c>
      <c r="L1626" s="1">
        <v>25459</v>
      </c>
      <c r="M1626" s="5">
        <f ca="1">DATEDIF(Feedback[[#This Row],[Date of Birth]],TODAY(),"Y")</f>
        <v>55</v>
      </c>
      <c r="N1626" t="s">
        <v>35</v>
      </c>
      <c r="O1626" t="s">
        <v>1992</v>
      </c>
      <c r="P1626">
        <v>2</v>
      </c>
      <c r="Q1626">
        <v>9</v>
      </c>
      <c r="R1626" t="s">
        <v>25</v>
      </c>
      <c r="S1626" t="s">
        <v>28</v>
      </c>
      <c r="T1626" t="s">
        <v>28</v>
      </c>
      <c r="U1626" t="s">
        <v>25</v>
      </c>
      <c r="V1626" t="s">
        <v>24</v>
      </c>
      <c r="W1626" t="s">
        <v>26</v>
      </c>
      <c r="X1626" t="s">
        <v>28</v>
      </c>
      <c r="Y1626" t="s">
        <v>28</v>
      </c>
      <c r="Z1626" s="6">
        <f>VLOOKUP(Feedback[[#This Row],[Staff attitude]],Rating_Range[],2,0)</f>
        <v>4</v>
      </c>
      <c r="AA1626" s="6">
        <f>VLOOKUP(Feedback[[#This Row],[Check-in Process]],Rating_Range[],2,0)</f>
        <v>5</v>
      </c>
      <c r="AB1626" s="6">
        <f>VLOOKUP(Feedback[[#This Row],[Room service]],Rating_Range[],2,0)</f>
        <v>5</v>
      </c>
      <c r="AC1626" s="6">
        <f>VLOOKUP(Feedback[[#This Row],[Room cleanliness]],Rating_Range[],2,0)</f>
        <v>4</v>
      </c>
      <c r="AD1626" s="6">
        <f>VLOOKUP(Feedback[[#This Row],[Food quality]],Rating_Range[],2,0)</f>
        <v>3</v>
      </c>
      <c r="AE1626" s="6">
        <f>VLOOKUP(Feedback[[#This Row],[Variety of food]],Rating_Range[],2,0)</f>
        <v>1</v>
      </c>
      <c r="AF1626" s="6">
        <f>VLOOKUP(Feedback[[#This Row],[Broadband &amp; TV]],Rating_Range[],2,0)</f>
        <v>5</v>
      </c>
      <c r="AG1626" s="6">
        <f>VLOOKUP(Feedback[[#This Row],[Gym]],Rating_Range[],2,0)</f>
        <v>5</v>
      </c>
      <c r="AH1626" s="6">
        <f>AVERAGE(Feedback[[#This Row],[S.A]:[Gymm]])</f>
        <v>4</v>
      </c>
      <c r="AI1626" s="6">
        <f>AVERAGE(Feedback[[#This Row],[S.A]:[C-I-P]])</f>
        <v>4.5</v>
      </c>
      <c r="AJ1626" s="6">
        <f>AVERAGE(Feedback[[#This Row],[RM_S]:[RM_C]])</f>
        <v>4.5</v>
      </c>
      <c r="AK1626" s="6">
        <f>AVERAGE(Feedback[[#This Row],[F_Q]:[Var_Food]])</f>
        <v>2</v>
      </c>
      <c r="AL1626" s="6">
        <f>AVERAGE(Feedback[[#This Row],[B &amp; TV]:[Gymm]])</f>
        <v>5</v>
      </c>
    </row>
    <row r="1627" spans="1:38" x14ac:dyDescent="0.3">
      <c r="A1627">
        <v>1626</v>
      </c>
      <c r="B1627" s="1">
        <v>44578</v>
      </c>
      <c r="C1627" s="1">
        <v>44594</v>
      </c>
      <c r="D1627" s="5">
        <f>INT(YEAR(Feedback[[#This Row],[Checkin Date]]))</f>
        <v>2022</v>
      </c>
      <c r="E1627" s="5" t="s">
        <v>2014</v>
      </c>
      <c r="F1627" s="5" t="str">
        <f>TEXT(Feedback[[#This Row],[Checkin Date]],"dddd")</f>
        <v>Monday</v>
      </c>
      <c r="G1627" s="5" t="str">
        <f>IF(OR(Feedback[[#This Row],[Checkin Day]]="Monday",Feedback[[#This Row],[Checkin Day]]="Tuesday",Feedback[[#This Row],[Checkin Day]]="Wednesday",Feedback[[#This Row],[Checkin Day]]="Thursday"),"Weekdays","Weekends")</f>
        <v>Weekdays</v>
      </c>
      <c r="H1627">
        <v>16</v>
      </c>
      <c r="I16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27" t="s">
        <v>1657</v>
      </c>
      <c r="K1627" t="s">
        <v>37</v>
      </c>
      <c r="L1627" s="1">
        <v>30419</v>
      </c>
      <c r="M1627" s="5">
        <f ca="1">DATEDIF(Feedback[[#This Row],[Date of Birth]],TODAY(),"Y")</f>
        <v>42</v>
      </c>
      <c r="N1627" t="s">
        <v>22</v>
      </c>
      <c r="O1627" t="s">
        <v>23</v>
      </c>
      <c r="P1627">
        <v>5</v>
      </c>
      <c r="Q1627">
        <v>4</v>
      </c>
      <c r="R1627" t="s">
        <v>24</v>
      </c>
      <c r="S1627" t="s">
        <v>28</v>
      </c>
      <c r="T1627" t="s">
        <v>24</v>
      </c>
      <c r="U1627" t="s">
        <v>25</v>
      </c>
      <c r="V1627" t="s">
        <v>28</v>
      </c>
      <c r="W1627" t="s">
        <v>27</v>
      </c>
      <c r="X1627" t="s">
        <v>28</v>
      </c>
      <c r="Y1627" t="s">
        <v>27</v>
      </c>
      <c r="Z1627" s="6">
        <f>VLOOKUP(Feedback[[#This Row],[Staff attitude]],Rating_Range[],2,0)</f>
        <v>3</v>
      </c>
      <c r="AA1627" s="6">
        <f>VLOOKUP(Feedback[[#This Row],[Check-in Process]],Rating_Range[],2,0)</f>
        <v>5</v>
      </c>
      <c r="AB1627" s="6">
        <f>VLOOKUP(Feedback[[#This Row],[Room service]],Rating_Range[],2,0)</f>
        <v>3</v>
      </c>
      <c r="AC1627" s="6">
        <f>VLOOKUP(Feedback[[#This Row],[Room cleanliness]],Rating_Range[],2,0)</f>
        <v>4</v>
      </c>
      <c r="AD1627" s="6">
        <f>VLOOKUP(Feedback[[#This Row],[Food quality]],Rating_Range[],2,0)</f>
        <v>5</v>
      </c>
      <c r="AE1627" s="6">
        <f>VLOOKUP(Feedback[[#This Row],[Variety of food]],Rating_Range[],2,0)</f>
        <v>2</v>
      </c>
      <c r="AF1627" s="6">
        <f>VLOOKUP(Feedback[[#This Row],[Broadband &amp; TV]],Rating_Range[],2,0)</f>
        <v>5</v>
      </c>
      <c r="AG1627" s="6">
        <f>VLOOKUP(Feedback[[#This Row],[Gym]],Rating_Range[],2,0)</f>
        <v>2</v>
      </c>
      <c r="AH1627" s="6">
        <f>AVERAGE(Feedback[[#This Row],[S.A]:[Gymm]])</f>
        <v>3.625</v>
      </c>
      <c r="AI1627" s="6">
        <f>AVERAGE(Feedback[[#This Row],[S.A]:[C-I-P]])</f>
        <v>4</v>
      </c>
      <c r="AJ1627" s="6">
        <f>AVERAGE(Feedback[[#This Row],[RM_S]:[RM_C]])</f>
        <v>3.5</v>
      </c>
      <c r="AK1627" s="6">
        <f>AVERAGE(Feedback[[#This Row],[F_Q]:[Var_Food]])</f>
        <v>3.5</v>
      </c>
      <c r="AL1627" s="6">
        <f>AVERAGE(Feedback[[#This Row],[B &amp; TV]:[Gymm]])</f>
        <v>3.5</v>
      </c>
    </row>
    <row r="1628" spans="1:38" x14ac:dyDescent="0.3">
      <c r="A1628">
        <v>1627</v>
      </c>
      <c r="B1628" s="1">
        <v>44128</v>
      </c>
      <c r="C1628" s="1">
        <v>44158</v>
      </c>
      <c r="D1628" s="5">
        <f>INT(YEAR(Feedback[[#This Row],[Checkin Date]]))</f>
        <v>2020</v>
      </c>
      <c r="E1628" s="5" t="s">
        <v>2013</v>
      </c>
      <c r="F1628" s="5" t="str">
        <f>TEXT(Feedback[[#This Row],[Checkin Date]],"dddd")</f>
        <v>Saturday</v>
      </c>
      <c r="G1628" s="5" t="str">
        <f>IF(OR(Feedback[[#This Row],[Checkin Day]]="Monday",Feedback[[#This Row],[Checkin Day]]="Tuesday",Feedback[[#This Row],[Checkin Day]]="Wednesday",Feedback[[#This Row],[Checkin Day]]="Thursday"),"Weekdays","Weekends")</f>
        <v>Weekends</v>
      </c>
      <c r="H1628">
        <v>30</v>
      </c>
      <c r="I16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28" t="s">
        <v>1658</v>
      </c>
      <c r="K1628" t="s">
        <v>21</v>
      </c>
      <c r="L1628" s="1">
        <v>37518</v>
      </c>
      <c r="M1628" s="5">
        <f ca="1">DATEDIF(Feedback[[#This Row],[Date of Birth]],TODAY(),"Y")</f>
        <v>22</v>
      </c>
      <c r="N1628" t="s">
        <v>31</v>
      </c>
      <c r="O1628" t="s">
        <v>1991</v>
      </c>
      <c r="P1628">
        <v>5</v>
      </c>
      <c r="Q1628">
        <v>8</v>
      </c>
      <c r="R1628" t="s">
        <v>25</v>
      </c>
      <c r="S1628" t="s">
        <v>24</v>
      </c>
      <c r="T1628" t="s">
        <v>28</v>
      </c>
      <c r="U1628" t="s">
        <v>25</v>
      </c>
      <c r="V1628" t="s">
        <v>28</v>
      </c>
      <c r="W1628" t="s">
        <v>27</v>
      </c>
      <c r="X1628" t="s">
        <v>25</v>
      </c>
      <c r="Y1628" t="s">
        <v>24</v>
      </c>
      <c r="Z1628" s="6">
        <f>VLOOKUP(Feedback[[#This Row],[Staff attitude]],Rating_Range[],2,0)</f>
        <v>4</v>
      </c>
      <c r="AA1628" s="6">
        <f>VLOOKUP(Feedback[[#This Row],[Check-in Process]],Rating_Range[],2,0)</f>
        <v>3</v>
      </c>
      <c r="AB1628" s="6">
        <f>VLOOKUP(Feedback[[#This Row],[Room service]],Rating_Range[],2,0)</f>
        <v>5</v>
      </c>
      <c r="AC1628" s="6">
        <f>VLOOKUP(Feedback[[#This Row],[Room cleanliness]],Rating_Range[],2,0)</f>
        <v>4</v>
      </c>
      <c r="AD1628" s="6">
        <f>VLOOKUP(Feedback[[#This Row],[Food quality]],Rating_Range[],2,0)</f>
        <v>5</v>
      </c>
      <c r="AE1628" s="6">
        <f>VLOOKUP(Feedback[[#This Row],[Variety of food]],Rating_Range[],2,0)</f>
        <v>2</v>
      </c>
      <c r="AF1628" s="6">
        <f>VLOOKUP(Feedback[[#This Row],[Broadband &amp; TV]],Rating_Range[],2,0)</f>
        <v>4</v>
      </c>
      <c r="AG1628" s="6">
        <f>VLOOKUP(Feedback[[#This Row],[Gym]],Rating_Range[],2,0)</f>
        <v>3</v>
      </c>
      <c r="AH1628" s="6">
        <f>AVERAGE(Feedback[[#This Row],[S.A]:[Gymm]])</f>
        <v>3.75</v>
      </c>
      <c r="AI1628" s="6">
        <f>AVERAGE(Feedback[[#This Row],[S.A]:[C-I-P]])</f>
        <v>3.5</v>
      </c>
      <c r="AJ1628" s="6">
        <f>AVERAGE(Feedback[[#This Row],[RM_S]:[RM_C]])</f>
        <v>4.5</v>
      </c>
      <c r="AK1628" s="6">
        <f>AVERAGE(Feedback[[#This Row],[F_Q]:[Var_Food]])</f>
        <v>3.5</v>
      </c>
      <c r="AL1628" s="6">
        <f>AVERAGE(Feedback[[#This Row],[B &amp; TV]:[Gymm]])</f>
        <v>3.5</v>
      </c>
    </row>
    <row r="1629" spans="1:38" x14ac:dyDescent="0.3">
      <c r="A1629">
        <v>1628</v>
      </c>
      <c r="B1629" s="1">
        <v>44530</v>
      </c>
      <c r="C1629" s="1">
        <v>44541</v>
      </c>
      <c r="D1629" s="5">
        <f>INT(YEAR(Feedback[[#This Row],[Checkin Date]]))</f>
        <v>2021</v>
      </c>
      <c r="E1629" s="5" t="s">
        <v>2015</v>
      </c>
      <c r="F1629" s="5" t="str">
        <f>TEXT(Feedback[[#This Row],[Checkin Date]],"dddd")</f>
        <v>Tuesday</v>
      </c>
      <c r="G1629" s="5" t="str">
        <f>IF(OR(Feedback[[#This Row],[Checkin Day]]="Monday",Feedback[[#This Row],[Checkin Day]]="Tuesday",Feedback[[#This Row],[Checkin Day]]="Wednesday",Feedback[[#This Row],[Checkin Day]]="Thursday"),"Weekdays","Weekends")</f>
        <v>Weekdays</v>
      </c>
      <c r="H1629">
        <v>11</v>
      </c>
      <c r="I16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29" t="s">
        <v>1659</v>
      </c>
      <c r="K1629" t="s">
        <v>21</v>
      </c>
      <c r="L1629" s="1">
        <v>33825</v>
      </c>
      <c r="M1629" s="5">
        <f ca="1">DATEDIF(Feedback[[#This Row],[Date of Birth]],TODAY(),"Y")</f>
        <v>32</v>
      </c>
      <c r="N1629" t="s">
        <v>35</v>
      </c>
      <c r="O1629" t="s">
        <v>1993</v>
      </c>
      <c r="P1629">
        <v>3</v>
      </c>
      <c r="Q1629">
        <v>7</v>
      </c>
      <c r="R1629" t="s">
        <v>24</v>
      </c>
      <c r="S1629" t="s">
        <v>28</v>
      </c>
      <c r="T1629" t="s">
        <v>25</v>
      </c>
      <c r="U1629" t="s">
        <v>25</v>
      </c>
      <c r="V1629" t="s">
        <v>26</v>
      </c>
      <c r="W1629" t="s">
        <v>24</v>
      </c>
      <c r="X1629" t="s">
        <v>26</v>
      </c>
      <c r="Y1629" t="s">
        <v>27</v>
      </c>
      <c r="Z1629" s="6">
        <f>VLOOKUP(Feedback[[#This Row],[Staff attitude]],Rating_Range[],2,0)</f>
        <v>3</v>
      </c>
      <c r="AA1629" s="6">
        <f>VLOOKUP(Feedback[[#This Row],[Check-in Process]],Rating_Range[],2,0)</f>
        <v>5</v>
      </c>
      <c r="AB1629" s="6">
        <f>VLOOKUP(Feedback[[#This Row],[Room service]],Rating_Range[],2,0)</f>
        <v>4</v>
      </c>
      <c r="AC1629" s="6">
        <f>VLOOKUP(Feedback[[#This Row],[Room cleanliness]],Rating_Range[],2,0)</f>
        <v>4</v>
      </c>
      <c r="AD1629" s="6">
        <f>VLOOKUP(Feedback[[#This Row],[Food quality]],Rating_Range[],2,0)</f>
        <v>1</v>
      </c>
      <c r="AE1629" s="6">
        <f>VLOOKUP(Feedback[[#This Row],[Variety of food]],Rating_Range[],2,0)</f>
        <v>3</v>
      </c>
      <c r="AF1629" s="6">
        <f>VLOOKUP(Feedback[[#This Row],[Broadband &amp; TV]],Rating_Range[],2,0)</f>
        <v>1</v>
      </c>
      <c r="AG1629" s="6">
        <f>VLOOKUP(Feedback[[#This Row],[Gym]],Rating_Range[],2,0)</f>
        <v>2</v>
      </c>
      <c r="AH1629" s="6">
        <f>AVERAGE(Feedback[[#This Row],[S.A]:[Gymm]])</f>
        <v>2.875</v>
      </c>
      <c r="AI1629" s="6">
        <f>AVERAGE(Feedback[[#This Row],[S.A]:[C-I-P]])</f>
        <v>4</v>
      </c>
      <c r="AJ1629" s="6">
        <f>AVERAGE(Feedback[[#This Row],[RM_S]:[RM_C]])</f>
        <v>4</v>
      </c>
      <c r="AK1629" s="6">
        <f>AVERAGE(Feedback[[#This Row],[F_Q]:[Var_Food]])</f>
        <v>2</v>
      </c>
      <c r="AL1629" s="6">
        <f>AVERAGE(Feedback[[#This Row],[B &amp; TV]:[Gymm]])</f>
        <v>1.5</v>
      </c>
    </row>
    <row r="1630" spans="1:38" x14ac:dyDescent="0.3">
      <c r="A1630">
        <v>1629</v>
      </c>
      <c r="B1630" s="1">
        <v>44490</v>
      </c>
      <c r="C1630" s="1">
        <v>44493</v>
      </c>
      <c r="D1630" s="5">
        <f>INT(YEAR(Feedback[[#This Row],[Checkin Date]]))</f>
        <v>2021</v>
      </c>
      <c r="E1630" s="5" t="s">
        <v>2013</v>
      </c>
      <c r="F1630" s="5" t="str">
        <f>TEXT(Feedback[[#This Row],[Checkin Date]],"dddd")</f>
        <v>Thursday</v>
      </c>
      <c r="G1630" s="5" t="str">
        <f>IF(OR(Feedback[[#This Row],[Checkin Day]]="Monday",Feedback[[#This Row],[Checkin Day]]="Tuesday",Feedback[[#This Row],[Checkin Day]]="Wednesday",Feedback[[#This Row],[Checkin Day]]="Thursday"),"Weekdays","Weekends")</f>
        <v>Weekdays</v>
      </c>
      <c r="H1630">
        <v>3</v>
      </c>
      <c r="I16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30" t="s">
        <v>1660</v>
      </c>
      <c r="K1630" t="s">
        <v>21</v>
      </c>
      <c r="L1630" s="1">
        <v>38784</v>
      </c>
      <c r="M1630" s="5">
        <f ca="1">DATEDIF(Feedback[[#This Row],[Date of Birth]],TODAY(),"Y")</f>
        <v>19</v>
      </c>
      <c r="N1630" t="s">
        <v>22</v>
      </c>
      <c r="O1630" t="s">
        <v>23</v>
      </c>
      <c r="P1630">
        <v>5</v>
      </c>
      <c r="Q1630">
        <v>9</v>
      </c>
      <c r="R1630" t="s">
        <v>24</v>
      </c>
      <c r="S1630" t="s">
        <v>28</v>
      </c>
      <c r="T1630" t="s">
        <v>24</v>
      </c>
      <c r="U1630" t="s">
        <v>24</v>
      </c>
      <c r="V1630" t="s">
        <v>27</v>
      </c>
      <c r="W1630" t="s">
        <v>26</v>
      </c>
      <c r="X1630" t="s">
        <v>26</v>
      </c>
      <c r="Y1630" t="s">
        <v>25</v>
      </c>
      <c r="Z1630" s="6">
        <f>VLOOKUP(Feedback[[#This Row],[Staff attitude]],Rating_Range[],2,0)</f>
        <v>3</v>
      </c>
      <c r="AA1630" s="6">
        <f>VLOOKUP(Feedback[[#This Row],[Check-in Process]],Rating_Range[],2,0)</f>
        <v>5</v>
      </c>
      <c r="AB1630" s="6">
        <f>VLOOKUP(Feedback[[#This Row],[Room service]],Rating_Range[],2,0)</f>
        <v>3</v>
      </c>
      <c r="AC1630" s="6">
        <f>VLOOKUP(Feedback[[#This Row],[Room cleanliness]],Rating_Range[],2,0)</f>
        <v>3</v>
      </c>
      <c r="AD1630" s="6">
        <f>VLOOKUP(Feedback[[#This Row],[Food quality]],Rating_Range[],2,0)</f>
        <v>2</v>
      </c>
      <c r="AE1630" s="6">
        <f>VLOOKUP(Feedback[[#This Row],[Variety of food]],Rating_Range[],2,0)</f>
        <v>1</v>
      </c>
      <c r="AF1630" s="6">
        <f>VLOOKUP(Feedback[[#This Row],[Broadband &amp; TV]],Rating_Range[],2,0)</f>
        <v>1</v>
      </c>
      <c r="AG1630" s="6">
        <f>VLOOKUP(Feedback[[#This Row],[Gym]],Rating_Range[],2,0)</f>
        <v>4</v>
      </c>
      <c r="AH1630" s="6">
        <f>AVERAGE(Feedback[[#This Row],[S.A]:[Gymm]])</f>
        <v>2.75</v>
      </c>
      <c r="AI1630" s="6">
        <f>AVERAGE(Feedback[[#This Row],[S.A]:[C-I-P]])</f>
        <v>4</v>
      </c>
      <c r="AJ1630" s="6">
        <f>AVERAGE(Feedback[[#This Row],[RM_S]:[RM_C]])</f>
        <v>3</v>
      </c>
      <c r="AK1630" s="6">
        <f>AVERAGE(Feedback[[#This Row],[F_Q]:[Var_Food]])</f>
        <v>1.5</v>
      </c>
      <c r="AL1630" s="6">
        <f>AVERAGE(Feedback[[#This Row],[B &amp; TV]:[Gymm]])</f>
        <v>2.5</v>
      </c>
    </row>
    <row r="1631" spans="1:38" x14ac:dyDescent="0.3">
      <c r="A1631">
        <v>1630</v>
      </c>
      <c r="B1631" s="1">
        <v>44265</v>
      </c>
      <c r="C1631" s="1">
        <v>44270</v>
      </c>
      <c r="D1631" s="5">
        <f>INT(YEAR(Feedback[[#This Row],[Checkin Date]]))</f>
        <v>2021</v>
      </c>
      <c r="E1631" s="5" t="s">
        <v>2017</v>
      </c>
      <c r="F1631" s="5" t="str">
        <f>TEXT(Feedback[[#This Row],[Checkin Date]],"dddd")</f>
        <v>Wednesday</v>
      </c>
      <c r="G1631" s="5" t="str">
        <f>IF(OR(Feedback[[#This Row],[Checkin Day]]="Monday",Feedback[[#This Row],[Checkin Day]]="Tuesday",Feedback[[#This Row],[Checkin Day]]="Wednesday",Feedback[[#This Row],[Checkin Day]]="Thursday"),"Weekdays","Weekends")</f>
        <v>Weekdays</v>
      </c>
      <c r="H1631">
        <v>5</v>
      </c>
      <c r="I16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31" t="s">
        <v>1661</v>
      </c>
      <c r="K1631" t="s">
        <v>21</v>
      </c>
      <c r="L1631" s="1">
        <v>35900</v>
      </c>
      <c r="M1631" s="5">
        <f ca="1">DATEDIF(Feedback[[#This Row],[Date of Birth]],TODAY(),"Y")</f>
        <v>27</v>
      </c>
      <c r="N1631" t="s">
        <v>22</v>
      </c>
      <c r="O1631" t="s">
        <v>23</v>
      </c>
      <c r="P1631">
        <v>5</v>
      </c>
      <c r="Q1631">
        <v>4</v>
      </c>
      <c r="R1631" t="s">
        <v>25</v>
      </c>
      <c r="S1631" t="s">
        <v>24</v>
      </c>
      <c r="T1631" t="s">
        <v>24</v>
      </c>
      <c r="U1631" t="s">
        <v>25</v>
      </c>
      <c r="V1631" t="s">
        <v>26</v>
      </c>
      <c r="W1631" t="s">
        <v>26</v>
      </c>
      <c r="X1631" t="s">
        <v>24</v>
      </c>
      <c r="Y1631" t="s">
        <v>28</v>
      </c>
      <c r="Z1631" s="6">
        <f>VLOOKUP(Feedback[[#This Row],[Staff attitude]],Rating_Range[],2,0)</f>
        <v>4</v>
      </c>
      <c r="AA1631" s="6">
        <f>VLOOKUP(Feedback[[#This Row],[Check-in Process]],Rating_Range[],2,0)</f>
        <v>3</v>
      </c>
      <c r="AB1631" s="6">
        <f>VLOOKUP(Feedback[[#This Row],[Room service]],Rating_Range[],2,0)</f>
        <v>3</v>
      </c>
      <c r="AC1631" s="6">
        <f>VLOOKUP(Feedback[[#This Row],[Room cleanliness]],Rating_Range[],2,0)</f>
        <v>4</v>
      </c>
      <c r="AD1631" s="6">
        <f>VLOOKUP(Feedback[[#This Row],[Food quality]],Rating_Range[],2,0)</f>
        <v>1</v>
      </c>
      <c r="AE1631" s="6">
        <f>VLOOKUP(Feedback[[#This Row],[Variety of food]],Rating_Range[],2,0)</f>
        <v>1</v>
      </c>
      <c r="AF1631" s="6">
        <f>VLOOKUP(Feedback[[#This Row],[Broadband &amp; TV]],Rating_Range[],2,0)</f>
        <v>3</v>
      </c>
      <c r="AG1631" s="6">
        <f>VLOOKUP(Feedback[[#This Row],[Gym]],Rating_Range[],2,0)</f>
        <v>5</v>
      </c>
      <c r="AH1631" s="6">
        <f>AVERAGE(Feedback[[#This Row],[S.A]:[Gymm]])</f>
        <v>3</v>
      </c>
      <c r="AI1631" s="6">
        <f>AVERAGE(Feedback[[#This Row],[S.A]:[C-I-P]])</f>
        <v>3.5</v>
      </c>
      <c r="AJ1631" s="6">
        <f>AVERAGE(Feedback[[#This Row],[RM_S]:[RM_C]])</f>
        <v>3.5</v>
      </c>
      <c r="AK1631" s="6">
        <f>AVERAGE(Feedback[[#This Row],[F_Q]:[Var_Food]])</f>
        <v>1</v>
      </c>
      <c r="AL1631" s="6">
        <f>AVERAGE(Feedback[[#This Row],[B &amp; TV]:[Gymm]])</f>
        <v>4</v>
      </c>
    </row>
    <row r="1632" spans="1:38" x14ac:dyDescent="0.3">
      <c r="A1632">
        <v>1631</v>
      </c>
      <c r="B1632" s="1">
        <v>43942</v>
      </c>
      <c r="C1632" s="1">
        <v>43951</v>
      </c>
      <c r="D1632" s="5">
        <f>INT(YEAR(Feedback[[#This Row],[Checkin Date]]))</f>
        <v>2020</v>
      </c>
      <c r="E1632" s="5" t="s">
        <v>2008</v>
      </c>
      <c r="F1632" s="5" t="str">
        <f>TEXT(Feedback[[#This Row],[Checkin Date]],"dddd")</f>
        <v>Tuesday</v>
      </c>
      <c r="G1632" s="5" t="str">
        <f>IF(OR(Feedback[[#This Row],[Checkin Day]]="Monday",Feedback[[#This Row],[Checkin Day]]="Tuesday",Feedback[[#This Row],[Checkin Day]]="Wednesday",Feedback[[#This Row],[Checkin Day]]="Thursday"),"Weekdays","Weekends")</f>
        <v>Weekdays</v>
      </c>
      <c r="H1632">
        <v>9</v>
      </c>
      <c r="I16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32" t="s">
        <v>1662</v>
      </c>
      <c r="K1632" t="s">
        <v>21</v>
      </c>
      <c r="L1632" s="1">
        <v>38932</v>
      </c>
      <c r="M1632" s="5">
        <f ca="1">DATEDIF(Feedback[[#This Row],[Date of Birth]],TODAY(),"Y")</f>
        <v>18</v>
      </c>
      <c r="N1632" t="s">
        <v>31</v>
      </c>
      <c r="O1632" t="s">
        <v>1994</v>
      </c>
      <c r="P1632">
        <v>4</v>
      </c>
      <c r="Q1632">
        <v>9</v>
      </c>
      <c r="R1632" t="s">
        <v>25</v>
      </c>
      <c r="S1632" t="s">
        <v>28</v>
      </c>
      <c r="T1632" t="s">
        <v>24</v>
      </c>
      <c r="U1632" t="s">
        <v>28</v>
      </c>
      <c r="V1632" t="s">
        <v>24</v>
      </c>
      <c r="W1632" t="s">
        <v>26</v>
      </c>
      <c r="X1632" t="s">
        <v>28</v>
      </c>
      <c r="Y1632" t="s">
        <v>28</v>
      </c>
      <c r="Z1632" s="6">
        <f>VLOOKUP(Feedback[[#This Row],[Staff attitude]],Rating_Range[],2,0)</f>
        <v>4</v>
      </c>
      <c r="AA1632" s="6">
        <f>VLOOKUP(Feedback[[#This Row],[Check-in Process]],Rating_Range[],2,0)</f>
        <v>5</v>
      </c>
      <c r="AB1632" s="6">
        <f>VLOOKUP(Feedback[[#This Row],[Room service]],Rating_Range[],2,0)</f>
        <v>3</v>
      </c>
      <c r="AC1632" s="6">
        <f>VLOOKUP(Feedback[[#This Row],[Room cleanliness]],Rating_Range[],2,0)</f>
        <v>5</v>
      </c>
      <c r="AD1632" s="6">
        <f>VLOOKUP(Feedback[[#This Row],[Food quality]],Rating_Range[],2,0)</f>
        <v>3</v>
      </c>
      <c r="AE1632" s="6">
        <f>VLOOKUP(Feedback[[#This Row],[Variety of food]],Rating_Range[],2,0)</f>
        <v>1</v>
      </c>
      <c r="AF1632" s="6">
        <f>VLOOKUP(Feedback[[#This Row],[Broadband &amp; TV]],Rating_Range[],2,0)</f>
        <v>5</v>
      </c>
      <c r="AG1632" s="6">
        <f>VLOOKUP(Feedback[[#This Row],[Gym]],Rating_Range[],2,0)</f>
        <v>5</v>
      </c>
      <c r="AH1632" s="6">
        <f>AVERAGE(Feedback[[#This Row],[S.A]:[Gymm]])</f>
        <v>3.875</v>
      </c>
      <c r="AI1632" s="6">
        <f>AVERAGE(Feedback[[#This Row],[S.A]:[C-I-P]])</f>
        <v>4.5</v>
      </c>
      <c r="AJ1632" s="6">
        <f>AVERAGE(Feedback[[#This Row],[RM_S]:[RM_C]])</f>
        <v>4</v>
      </c>
      <c r="AK1632" s="6">
        <f>AVERAGE(Feedback[[#This Row],[F_Q]:[Var_Food]])</f>
        <v>2</v>
      </c>
      <c r="AL1632" s="6">
        <f>AVERAGE(Feedback[[#This Row],[B &amp; TV]:[Gymm]])</f>
        <v>5</v>
      </c>
    </row>
    <row r="1633" spans="1:38" x14ac:dyDescent="0.3">
      <c r="A1633">
        <v>1632</v>
      </c>
      <c r="B1633" s="1">
        <v>44204</v>
      </c>
      <c r="C1633" s="1">
        <v>44227</v>
      </c>
      <c r="D1633" s="5">
        <f>INT(YEAR(Feedback[[#This Row],[Checkin Date]]))</f>
        <v>2021</v>
      </c>
      <c r="E1633" s="5" t="s">
        <v>2014</v>
      </c>
      <c r="F1633" s="5" t="str">
        <f>TEXT(Feedback[[#This Row],[Checkin Date]],"dddd")</f>
        <v>Friday</v>
      </c>
      <c r="G1633" s="5" t="str">
        <f>IF(OR(Feedback[[#This Row],[Checkin Day]]="Monday",Feedback[[#This Row],[Checkin Day]]="Tuesday",Feedback[[#This Row],[Checkin Day]]="Wednesday",Feedback[[#This Row],[Checkin Day]]="Thursday"),"Weekdays","Weekends")</f>
        <v>Weekends</v>
      </c>
      <c r="H1633">
        <v>23</v>
      </c>
      <c r="I16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33" t="s">
        <v>1663</v>
      </c>
      <c r="K1633" t="s">
        <v>21</v>
      </c>
      <c r="L1633" s="1">
        <v>32998</v>
      </c>
      <c r="M1633" s="5">
        <f ca="1">DATEDIF(Feedback[[#This Row],[Date of Birth]],TODAY(),"Y")</f>
        <v>35</v>
      </c>
      <c r="N1633" t="s">
        <v>22</v>
      </c>
      <c r="O1633" t="s">
        <v>23</v>
      </c>
      <c r="P1633">
        <v>2</v>
      </c>
      <c r="Q1633">
        <v>9</v>
      </c>
      <c r="R1633" t="s">
        <v>25</v>
      </c>
      <c r="S1633" t="s">
        <v>28</v>
      </c>
      <c r="T1633" t="s">
        <v>28</v>
      </c>
      <c r="U1633" t="s">
        <v>24</v>
      </c>
      <c r="V1633" t="s">
        <v>25</v>
      </c>
      <c r="W1633" t="s">
        <v>26</v>
      </c>
      <c r="X1633" t="s">
        <v>24</v>
      </c>
      <c r="Y1633" t="s">
        <v>27</v>
      </c>
      <c r="Z1633" s="6">
        <f>VLOOKUP(Feedback[[#This Row],[Staff attitude]],Rating_Range[],2,0)</f>
        <v>4</v>
      </c>
      <c r="AA1633" s="6">
        <f>VLOOKUP(Feedback[[#This Row],[Check-in Process]],Rating_Range[],2,0)</f>
        <v>5</v>
      </c>
      <c r="AB1633" s="6">
        <f>VLOOKUP(Feedback[[#This Row],[Room service]],Rating_Range[],2,0)</f>
        <v>5</v>
      </c>
      <c r="AC1633" s="6">
        <f>VLOOKUP(Feedback[[#This Row],[Room cleanliness]],Rating_Range[],2,0)</f>
        <v>3</v>
      </c>
      <c r="AD1633" s="6">
        <f>VLOOKUP(Feedback[[#This Row],[Food quality]],Rating_Range[],2,0)</f>
        <v>4</v>
      </c>
      <c r="AE1633" s="6">
        <f>VLOOKUP(Feedback[[#This Row],[Variety of food]],Rating_Range[],2,0)</f>
        <v>1</v>
      </c>
      <c r="AF1633" s="6">
        <f>VLOOKUP(Feedback[[#This Row],[Broadband &amp; TV]],Rating_Range[],2,0)</f>
        <v>3</v>
      </c>
      <c r="AG1633" s="6">
        <f>VLOOKUP(Feedback[[#This Row],[Gym]],Rating_Range[],2,0)</f>
        <v>2</v>
      </c>
      <c r="AH1633" s="6">
        <f>AVERAGE(Feedback[[#This Row],[S.A]:[Gymm]])</f>
        <v>3.375</v>
      </c>
      <c r="AI1633" s="6">
        <f>AVERAGE(Feedback[[#This Row],[S.A]:[C-I-P]])</f>
        <v>4.5</v>
      </c>
      <c r="AJ1633" s="6">
        <f>AVERAGE(Feedback[[#This Row],[RM_S]:[RM_C]])</f>
        <v>4</v>
      </c>
      <c r="AK1633" s="6">
        <f>AVERAGE(Feedback[[#This Row],[F_Q]:[Var_Food]])</f>
        <v>2.5</v>
      </c>
      <c r="AL1633" s="6">
        <f>AVERAGE(Feedback[[#This Row],[B &amp; TV]:[Gymm]])</f>
        <v>2.5</v>
      </c>
    </row>
    <row r="1634" spans="1:38" x14ac:dyDescent="0.3">
      <c r="A1634">
        <v>1633</v>
      </c>
      <c r="B1634" s="1">
        <v>43840</v>
      </c>
      <c r="C1634" s="1">
        <v>43867</v>
      </c>
      <c r="D1634" s="5">
        <f>INT(YEAR(Feedback[[#This Row],[Checkin Date]]))</f>
        <v>2020</v>
      </c>
      <c r="E1634" s="5" t="s">
        <v>2014</v>
      </c>
      <c r="F1634" s="5" t="str">
        <f>TEXT(Feedback[[#This Row],[Checkin Date]],"dddd")</f>
        <v>Friday</v>
      </c>
      <c r="G1634" s="5" t="str">
        <f>IF(OR(Feedback[[#This Row],[Checkin Day]]="Monday",Feedback[[#This Row],[Checkin Day]]="Tuesday",Feedback[[#This Row],[Checkin Day]]="Wednesday",Feedback[[#This Row],[Checkin Day]]="Thursday"),"Weekdays","Weekends")</f>
        <v>Weekends</v>
      </c>
      <c r="H1634">
        <v>27</v>
      </c>
      <c r="I16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34" t="s">
        <v>1664</v>
      </c>
      <c r="K1634" t="s">
        <v>21</v>
      </c>
      <c r="L1634" s="1">
        <v>38526</v>
      </c>
      <c r="M1634" s="5">
        <f ca="1">DATEDIF(Feedback[[#This Row],[Date of Birth]],TODAY(),"Y")</f>
        <v>20</v>
      </c>
      <c r="N1634" t="s">
        <v>22</v>
      </c>
      <c r="O1634" t="s">
        <v>1991</v>
      </c>
      <c r="P1634">
        <v>4</v>
      </c>
      <c r="Q1634">
        <v>6</v>
      </c>
      <c r="R1634" t="s">
        <v>25</v>
      </c>
      <c r="S1634" t="s">
        <v>24</v>
      </c>
      <c r="T1634" t="s">
        <v>27</v>
      </c>
      <c r="U1634" t="s">
        <v>25</v>
      </c>
      <c r="V1634" t="s">
        <v>28</v>
      </c>
      <c r="W1634" t="s">
        <v>27</v>
      </c>
      <c r="X1634" t="s">
        <v>26</v>
      </c>
      <c r="Y1634" t="s">
        <v>28</v>
      </c>
      <c r="Z1634" s="6">
        <f>VLOOKUP(Feedback[[#This Row],[Staff attitude]],Rating_Range[],2,0)</f>
        <v>4</v>
      </c>
      <c r="AA1634" s="6">
        <f>VLOOKUP(Feedback[[#This Row],[Check-in Process]],Rating_Range[],2,0)</f>
        <v>3</v>
      </c>
      <c r="AB1634" s="6">
        <f>VLOOKUP(Feedback[[#This Row],[Room service]],Rating_Range[],2,0)</f>
        <v>2</v>
      </c>
      <c r="AC1634" s="6">
        <f>VLOOKUP(Feedback[[#This Row],[Room cleanliness]],Rating_Range[],2,0)</f>
        <v>4</v>
      </c>
      <c r="AD1634" s="6">
        <f>VLOOKUP(Feedback[[#This Row],[Food quality]],Rating_Range[],2,0)</f>
        <v>5</v>
      </c>
      <c r="AE1634" s="6">
        <f>VLOOKUP(Feedback[[#This Row],[Variety of food]],Rating_Range[],2,0)</f>
        <v>2</v>
      </c>
      <c r="AF1634" s="6">
        <f>VLOOKUP(Feedback[[#This Row],[Broadband &amp; TV]],Rating_Range[],2,0)</f>
        <v>1</v>
      </c>
      <c r="AG1634" s="6">
        <f>VLOOKUP(Feedback[[#This Row],[Gym]],Rating_Range[],2,0)</f>
        <v>5</v>
      </c>
      <c r="AH1634" s="6">
        <f>AVERAGE(Feedback[[#This Row],[S.A]:[Gymm]])</f>
        <v>3.25</v>
      </c>
      <c r="AI1634" s="6">
        <f>AVERAGE(Feedback[[#This Row],[S.A]:[C-I-P]])</f>
        <v>3.5</v>
      </c>
      <c r="AJ1634" s="6">
        <f>AVERAGE(Feedback[[#This Row],[RM_S]:[RM_C]])</f>
        <v>3</v>
      </c>
      <c r="AK1634" s="6">
        <f>AVERAGE(Feedback[[#This Row],[F_Q]:[Var_Food]])</f>
        <v>3.5</v>
      </c>
      <c r="AL1634" s="6">
        <f>AVERAGE(Feedback[[#This Row],[B &amp; TV]:[Gymm]])</f>
        <v>3</v>
      </c>
    </row>
    <row r="1635" spans="1:38" x14ac:dyDescent="0.3">
      <c r="A1635">
        <v>1634</v>
      </c>
      <c r="B1635" s="1">
        <v>44611</v>
      </c>
      <c r="C1635" s="1">
        <v>44629</v>
      </c>
      <c r="D1635" s="5">
        <f>INT(YEAR(Feedback[[#This Row],[Checkin Date]]))</f>
        <v>2022</v>
      </c>
      <c r="E1635" s="5" t="s">
        <v>2018</v>
      </c>
      <c r="F1635" s="5" t="str">
        <f>TEXT(Feedback[[#This Row],[Checkin Date]],"dddd")</f>
        <v>Saturday</v>
      </c>
      <c r="G1635" s="5" t="str">
        <f>IF(OR(Feedback[[#This Row],[Checkin Day]]="Monday",Feedback[[#This Row],[Checkin Day]]="Tuesday",Feedback[[#This Row],[Checkin Day]]="Wednesday",Feedback[[#This Row],[Checkin Day]]="Thursday"),"Weekdays","Weekends")</f>
        <v>Weekends</v>
      </c>
      <c r="H1635">
        <v>18</v>
      </c>
      <c r="I16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35" t="s">
        <v>1665</v>
      </c>
      <c r="K1635" t="s">
        <v>21</v>
      </c>
      <c r="L1635" s="1">
        <v>21443</v>
      </c>
      <c r="M1635" s="5">
        <f ca="1">DATEDIF(Feedback[[#This Row],[Date of Birth]],TODAY(),"Y")</f>
        <v>66</v>
      </c>
      <c r="N1635" t="s">
        <v>22</v>
      </c>
      <c r="O1635" t="s">
        <v>23</v>
      </c>
      <c r="P1635">
        <v>2</v>
      </c>
      <c r="Q1635">
        <v>7</v>
      </c>
      <c r="R1635" t="s">
        <v>28</v>
      </c>
      <c r="S1635" t="s">
        <v>25</v>
      </c>
      <c r="T1635" t="s">
        <v>28</v>
      </c>
      <c r="U1635" t="s">
        <v>25</v>
      </c>
      <c r="V1635" t="s">
        <v>27</v>
      </c>
      <c r="W1635" t="s">
        <v>27</v>
      </c>
      <c r="X1635" t="s">
        <v>27</v>
      </c>
      <c r="Y1635" t="s">
        <v>24</v>
      </c>
      <c r="Z1635" s="6">
        <f>VLOOKUP(Feedback[[#This Row],[Staff attitude]],Rating_Range[],2,0)</f>
        <v>5</v>
      </c>
      <c r="AA1635" s="6">
        <f>VLOOKUP(Feedback[[#This Row],[Check-in Process]],Rating_Range[],2,0)</f>
        <v>4</v>
      </c>
      <c r="AB1635" s="6">
        <f>VLOOKUP(Feedback[[#This Row],[Room service]],Rating_Range[],2,0)</f>
        <v>5</v>
      </c>
      <c r="AC1635" s="6">
        <f>VLOOKUP(Feedback[[#This Row],[Room cleanliness]],Rating_Range[],2,0)</f>
        <v>4</v>
      </c>
      <c r="AD1635" s="6">
        <f>VLOOKUP(Feedback[[#This Row],[Food quality]],Rating_Range[],2,0)</f>
        <v>2</v>
      </c>
      <c r="AE1635" s="6">
        <f>VLOOKUP(Feedback[[#This Row],[Variety of food]],Rating_Range[],2,0)</f>
        <v>2</v>
      </c>
      <c r="AF1635" s="6">
        <f>VLOOKUP(Feedback[[#This Row],[Broadband &amp; TV]],Rating_Range[],2,0)</f>
        <v>2</v>
      </c>
      <c r="AG1635" s="6">
        <f>VLOOKUP(Feedback[[#This Row],[Gym]],Rating_Range[],2,0)</f>
        <v>3</v>
      </c>
      <c r="AH1635" s="6">
        <f>AVERAGE(Feedback[[#This Row],[S.A]:[Gymm]])</f>
        <v>3.375</v>
      </c>
      <c r="AI1635" s="6">
        <f>AVERAGE(Feedback[[#This Row],[S.A]:[C-I-P]])</f>
        <v>4.5</v>
      </c>
      <c r="AJ1635" s="6">
        <f>AVERAGE(Feedback[[#This Row],[RM_S]:[RM_C]])</f>
        <v>4.5</v>
      </c>
      <c r="AK1635" s="6">
        <f>AVERAGE(Feedback[[#This Row],[F_Q]:[Var_Food]])</f>
        <v>2</v>
      </c>
      <c r="AL1635" s="6">
        <f>AVERAGE(Feedback[[#This Row],[B &amp; TV]:[Gymm]])</f>
        <v>2.5</v>
      </c>
    </row>
    <row r="1636" spans="1:38" x14ac:dyDescent="0.3">
      <c r="A1636">
        <v>1635</v>
      </c>
      <c r="B1636" s="1">
        <v>43895</v>
      </c>
      <c r="C1636" s="1">
        <v>43918</v>
      </c>
      <c r="D1636" s="5">
        <f>INT(YEAR(Feedback[[#This Row],[Checkin Date]]))</f>
        <v>2020</v>
      </c>
      <c r="E1636" s="5" t="s">
        <v>2017</v>
      </c>
      <c r="F1636" s="5" t="str">
        <f>TEXT(Feedback[[#This Row],[Checkin Date]],"dddd")</f>
        <v>Thursday</v>
      </c>
      <c r="G1636" s="5" t="str">
        <f>IF(OR(Feedback[[#This Row],[Checkin Day]]="Monday",Feedback[[#This Row],[Checkin Day]]="Tuesday",Feedback[[#This Row],[Checkin Day]]="Wednesday",Feedback[[#This Row],[Checkin Day]]="Thursday"),"Weekdays","Weekends")</f>
        <v>Weekdays</v>
      </c>
      <c r="H1636">
        <v>23</v>
      </c>
      <c r="I16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36" t="s">
        <v>1666</v>
      </c>
      <c r="K1636" t="s">
        <v>21</v>
      </c>
      <c r="L1636" s="1">
        <v>31325</v>
      </c>
      <c r="M1636" s="5">
        <f ca="1">DATEDIF(Feedback[[#This Row],[Date of Birth]],TODAY(),"Y")</f>
        <v>39</v>
      </c>
      <c r="N1636" t="s">
        <v>22</v>
      </c>
      <c r="O1636" t="s">
        <v>23</v>
      </c>
      <c r="P1636">
        <v>4</v>
      </c>
      <c r="Q1636">
        <v>9</v>
      </c>
      <c r="R1636" t="s">
        <v>25</v>
      </c>
      <c r="S1636" t="s">
        <v>28</v>
      </c>
      <c r="T1636" t="s">
        <v>25</v>
      </c>
      <c r="U1636" t="s">
        <v>28</v>
      </c>
      <c r="V1636" t="s">
        <v>26</v>
      </c>
      <c r="W1636" t="s">
        <v>27</v>
      </c>
      <c r="X1636" t="s">
        <v>24</v>
      </c>
      <c r="Y1636" t="s">
        <v>25</v>
      </c>
      <c r="Z1636" s="6">
        <f>VLOOKUP(Feedback[[#This Row],[Staff attitude]],Rating_Range[],2,0)</f>
        <v>4</v>
      </c>
      <c r="AA1636" s="6">
        <f>VLOOKUP(Feedback[[#This Row],[Check-in Process]],Rating_Range[],2,0)</f>
        <v>5</v>
      </c>
      <c r="AB1636" s="6">
        <f>VLOOKUP(Feedback[[#This Row],[Room service]],Rating_Range[],2,0)</f>
        <v>4</v>
      </c>
      <c r="AC1636" s="6">
        <f>VLOOKUP(Feedback[[#This Row],[Room cleanliness]],Rating_Range[],2,0)</f>
        <v>5</v>
      </c>
      <c r="AD1636" s="6">
        <f>VLOOKUP(Feedback[[#This Row],[Food quality]],Rating_Range[],2,0)</f>
        <v>1</v>
      </c>
      <c r="AE1636" s="6">
        <f>VLOOKUP(Feedback[[#This Row],[Variety of food]],Rating_Range[],2,0)</f>
        <v>2</v>
      </c>
      <c r="AF1636" s="6">
        <f>VLOOKUP(Feedback[[#This Row],[Broadband &amp; TV]],Rating_Range[],2,0)</f>
        <v>3</v>
      </c>
      <c r="AG1636" s="6">
        <f>VLOOKUP(Feedback[[#This Row],[Gym]],Rating_Range[],2,0)</f>
        <v>4</v>
      </c>
      <c r="AH1636" s="6">
        <f>AVERAGE(Feedback[[#This Row],[S.A]:[Gymm]])</f>
        <v>3.5</v>
      </c>
      <c r="AI1636" s="6">
        <f>AVERAGE(Feedback[[#This Row],[S.A]:[C-I-P]])</f>
        <v>4.5</v>
      </c>
      <c r="AJ1636" s="6">
        <f>AVERAGE(Feedback[[#This Row],[RM_S]:[RM_C]])</f>
        <v>4.5</v>
      </c>
      <c r="AK1636" s="6">
        <f>AVERAGE(Feedback[[#This Row],[F_Q]:[Var_Food]])</f>
        <v>1.5</v>
      </c>
      <c r="AL1636" s="6">
        <f>AVERAGE(Feedback[[#This Row],[B &amp; TV]:[Gymm]])</f>
        <v>3.5</v>
      </c>
    </row>
    <row r="1637" spans="1:38" x14ac:dyDescent="0.3">
      <c r="A1637">
        <v>1636</v>
      </c>
      <c r="B1637" s="1">
        <v>44077</v>
      </c>
      <c r="C1637" s="1">
        <v>44101</v>
      </c>
      <c r="D1637" s="5">
        <f>INT(YEAR(Feedback[[#This Row],[Checkin Date]]))</f>
        <v>2020</v>
      </c>
      <c r="E1637" s="5" t="s">
        <v>2019</v>
      </c>
      <c r="F1637" s="5" t="str">
        <f>TEXT(Feedback[[#This Row],[Checkin Date]],"dddd")</f>
        <v>Thursday</v>
      </c>
      <c r="G1637" s="5" t="str">
        <f>IF(OR(Feedback[[#This Row],[Checkin Day]]="Monday",Feedback[[#This Row],[Checkin Day]]="Tuesday",Feedback[[#This Row],[Checkin Day]]="Wednesday",Feedback[[#This Row],[Checkin Day]]="Thursday"),"Weekdays","Weekends")</f>
        <v>Weekdays</v>
      </c>
      <c r="H1637">
        <v>24</v>
      </c>
      <c r="I16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37" t="s">
        <v>1667</v>
      </c>
      <c r="K1637" t="s">
        <v>21</v>
      </c>
      <c r="L1637" s="1">
        <v>32990</v>
      </c>
      <c r="M1637" s="5">
        <f ca="1">DATEDIF(Feedback[[#This Row],[Date of Birth]],TODAY(),"Y")</f>
        <v>35</v>
      </c>
      <c r="N1637" t="s">
        <v>35</v>
      </c>
      <c r="O1637" t="s">
        <v>1995</v>
      </c>
      <c r="P1637">
        <v>4</v>
      </c>
      <c r="Q1637">
        <v>6</v>
      </c>
      <c r="R1637" t="s">
        <v>24</v>
      </c>
      <c r="S1637" t="s">
        <v>26</v>
      </c>
      <c r="T1637" t="s">
        <v>24</v>
      </c>
      <c r="U1637" t="s">
        <v>25</v>
      </c>
      <c r="V1637" t="s">
        <v>28</v>
      </c>
      <c r="W1637" t="s">
        <v>27</v>
      </c>
      <c r="X1637" t="s">
        <v>27</v>
      </c>
      <c r="Y1637" t="s">
        <v>25</v>
      </c>
      <c r="Z1637" s="6">
        <f>VLOOKUP(Feedback[[#This Row],[Staff attitude]],Rating_Range[],2,0)</f>
        <v>3</v>
      </c>
      <c r="AA1637" s="6">
        <f>VLOOKUP(Feedback[[#This Row],[Check-in Process]],Rating_Range[],2,0)</f>
        <v>1</v>
      </c>
      <c r="AB1637" s="6">
        <f>VLOOKUP(Feedback[[#This Row],[Room service]],Rating_Range[],2,0)</f>
        <v>3</v>
      </c>
      <c r="AC1637" s="6">
        <f>VLOOKUP(Feedback[[#This Row],[Room cleanliness]],Rating_Range[],2,0)</f>
        <v>4</v>
      </c>
      <c r="AD1637" s="6">
        <f>VLOOKUP(Feedback[[#This Row],[Food quality]],Rating_Range[],2,0)</f>
        <v>5</v>
      </c>
      <c r="AE1637" s="6">
        <f>VLOOKUP(Feedback[[#This Row],[Variety of food]],Rating_Range[],2,0)</f>
        <v>2</v>
      </c>
      <c r="AF1637" s="6">
        <f>VLOOKUP(Feedback[[#This Row],[Broadband &amp; TV]],Rating_Range[],2,0)</f>
        <v>2</v>
      </c>
      <c r="AG1637" s="6">
        <f>VLOOKUP(Feedback[[#This Row],[Gym]],Rating_Range[],2,0)</f>
        <v>4</v>
      </c>
      <c r="AH1637" s="6">
        <f>AVERAGE(Feedback[[#This Row],[S.A]:[Gymm]])</f>
        <v>3</v>
      </c>
      <c r="AI1637" s="6">
        <f>AVERAGE(Feedback[[#This Row],[S.A]:[C-I-P]])</f>
        <v>2</v>
      </c>
      <c r="AJ1637" s="6">
        <f>AVERAGE(Feedback[[#This Row],[RM_S]:[RM_C]])</f>
        <v>3.5</v>
      </c>
      <c r="AK1637" s="6">
        <f>AVERAGE(Feedback[[#This Row],[F_Q]:[Var_Food]])</f>
        <v>3.5</v>
      </c>
      <c r="AL1637" s="6">
        <f>AVERAGE(Feedback[[#This Row],[B &amp; TV]:[Gymm]])</f>
        <v>3</v>
      </c>
    </row>
    <row r="1638" spans="1:38" x14ac:dyDescent="0.3">
      <c r="A1638">
        <v>1637</v>
      </c>
      <c r="B1638" s="1">
        <v>44183</v>
      </c>
      <c r="C1638" s="1">
        <v>44206</v>
      </c>
      <c r="D1638" s="5">
        <f>INT(YEAR(Feedback[[#This Row],[Checkin Date]]))</f>
        <v>2020</v>
      </c>
      <c r="E1638" s="5" t="s">
        <v>2010</v>
      </c>
      <c r="F1638" s="5" t="str">
        <f>TEXT(Feedback[[#This Row],[Checkin Date]],"dddd")</f>
        <v>Friday</v>
      </c>
      <c r="G1638" s="5" t="str">
        <f>IF(OR(Feedback[[#This Row],[Checkin Day]]="Monday",Feedback[[#This Row],[Checkin Day]]="Tuesday",Feedback[[#This Row],[Checkin Day]]="Wednesday",Feedback[[#This Row],[Checkin Day]]="Thursday"),"Weekdays","Weekends")</f>
        <v>Weekends</v>
      </c>
      <c r="H1638">
        <v>23</v>
      </c>
      <c r="I16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38" t="s">
        <v>1668</v>
      </c>
      <c r="K1638" t="s">
        <v>21</v>
      </c>
      <c r="L1638" s="1">
        <v>21618</v>
      </c>
      <c r="M1638" s="5">
        <f ca="1">DATEDIF(Feedback[[#This Row],[Date of Birth]],TODAY(),"Y")</f>
        <v>66</v>
      </c>
      <c r="N1638" t="s">
        <v>22</v>
      </c>
      <c r="O1638" t="s">
        <v>23</v>
      </c>
      <c r="P1638">
        <v>1</v>
      </c>
      <c r="Q1638">
        <v>8</v>
      </c>
      <c r="R1638" t="s">
        <v>24</v>
      </c>
      <c r="S1638" t="s">
        <v>24</v>
      </c>
      <c r="T1638" t="s">
        <v>26</v>
      </c>
      <c r="U1638" t="s">
        <v>24</v>
      </c>
      <c r="V1638" t="s">
        <v>26</v>
      </c>
      <c r="W1638" t="s">
        <v>27</v>
      </c>
      <c r="X1638" t="s">
        <v>24</v>
      </c>
      <c r="Y1638" t="s">
        <v>28</v>
      </c>
      <c r="Z1638" s="6">
        <f>VLOOKUP(Feedback[[#This Row],[Staff attitude]],Rating_Range[],2,0)</f>
        <v>3</v>
      </c>
      <c r="AA1638" s="6">
        <f>VLOOKUP(Feedback[[#This Row],[Check-in Process]],Rating_Range[],2,0)</f>
        <v>3</v>
      </c>
      <c r="AB1638" s="6">
        <f>VLOOKUP(Feedback[[#This Row],[Room service]],Rating_Range[],2,0)</f>
        <v>1</v>
      </c>
      <c r="AC1638" s="6">
        <f>VLOOKUP(Feedback[[#This Row],[Room cleanliness]],Rating_Range[],2,0)</f>
        <v>3</v>
      </c>
      <c r="AD1638" s="6">
        <f>VLOOKUP(Feedback[[#This Row],[Food quality]],Rating_Range[],2,0)</f>
        <v>1</v>
      </c>
      <c r="AE1638" s="6">
        <f>VLOOKUP(Feedback[[#This Row],[Variety of food]],Rating_Range[],2,0)</f>
        <v>2</v>
      </c>
      <c r="AF1638" s="6">
        <f>VLOOKUP(Feedback[[#This Row],[Broadband &amp; TV]],Rating_Range[],2,0)</f>
        <v>3</v>
      </c>
      <c r="AG1638" s="6">
        <f>VLOOKUP(Feedback[[#This Row],[Gym]],Rating_Range[],2,0)</f>
        <v>5</v>
      </c>
      <c r="AH1638" s="6">
        <f>AVERAGE(Feedback[[#This Row],[S.A]:[Gymm]])</f>
        <v>2.625</v>
      </c>
      <c r="AI1638" s="6">
        <f>AVERAGE(Feedback[[#This Row],[S.A]:[C-I-P]])</f>
        <v>3</v>
      </c>
      <c r="AJ1638" s="6">
        <f>AVERAGE(Feedback[[#This Row],[RM_S]:[RM_C]])</f>
        <v>2</v>
      </c>
      <c r="AK1638" s="6">
        <f>AVERAGE(Feedback[[#This Row],[F_Q]:[Var_Food]])</f>
        <v>1.5</v>
      </c>
      <c r="AL1638" s="6">
        <f>AVERAGE(Feedback[[#This Row],[B &amp; TV]:[Gymm]])</f>
        <v>4</v>
      </c>
    </row>
    <row r="1639" spans="1:38" x14ac:dyDescent="0.3">
      <c r="A1639">
        <v>1638</v>
      </c>
      <c r="B1639" s="1">
        <v>43943</v>
      </c>
      <c r="C1639" s="1">
        <v>43957</v>
      </c>
      <c r="D1639" s="5">
        <f>INT(YEAR(Feedback[[#This Row],[Checkin Date]]))</f>
        <v>2020</v>
      </c>
      <c r="E1639" s="5" t="s">
        <v>2008</v>
      </c>
      <c r="F1639" s="5" t="str">
        <f>TEXT(Feedback[[#This Row],[Checkin Date]],"dddd")</f>
        <v>Wednesday</v>
      </c>
      <c r="G1639" s="5" t="str">
        <f>IF(OR(Feedback[[#This Row],[Checkin Day]]="Monday",Feedback[[#This Row],[Checkin Day]]="Tuesday",Feedback[[#This Row],[Checkin Day]]="Wednesday",Feedback[[#This Row],[Checkin Day]]="Thursday"),"Weekdays","Weekends")</f>
        <v>Weekdays</v>
      </c>
      <c r="H1639">
        <v>14</v>
      </c>
      <c r="I16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39" t="s">
        <v>1669</v>
      </c>
      <c r="K1639" t="s">
        <v>21</v>
      </c>
      <c r="L1639" s="1">
        <v>20220</v>
      </c>
      <c r="M1639" s="5">
        <f ca="1">DATEDIF(Feedback[[#This Row],[Date of Birth]],TODAY(),"Y")</f>
        <v>70</v>
      </c>
      <c r="N1639" t="s">
        <v>31</v>
      </c>
      <c r="O1639" t="s">
        <v>1991</v>
      </c>
      <c r="P1639">
        <v>3</v>
      </c>
      <c r="Q1639">
        <v>9</v>
      </c>
      <c r="R1639" t="s">
        <v>28</v>
      </c>
      <c r="S1639" t="s">
        <v>28</v>
      </c>
      <c r="T1639" t="s">
        <v>24</v>
      </c>
      <c r="U1639" t="s">
        <v>25</v>
      </c>
      <c r="V1639" t="s">
        <v>27</v>
      </c>
      <c r="W1639" t="s">
        <v>26</v>
      </c>
      <c r="X1639" t="s">
        <v>24</v>
      </c>
      <c r="Y1639" t="s">
        <v>28</v>
      </c>
      <c r="Z1639" s="6">
        <f>VLOOKUP(Feedback[[#This Row],[Staff attitude]],Rating_Range[],2,0)</f>
        <v>5</v>
      </c>
      <c r="AA1639" s="6">
        <f>VLOOKUP(Feedback[[#This Row],[Check-in Process]],Rating_Range[],2,0)</f>
        <v>5</v>
      </c>
      <c r="AB1639" s="6">
        <f>VLOOKUP(Feedback[[#This Row],[Room service]],Rating_Range[],2,0)</f>
        <v>3</v>
      </c>
      <c r="AC1639" s="6">
        <f>VLOOKUP(Feedback[[#This Row],[Room cleanliness]],Rating_Range[],2,0)</f>
        <v>4</v>
      </c>
      <c r="AD1639" s="6">
        <f>VLOOKUP(Feedback[[#This Row],[Food quality]],Rating_Range[],2,0)</f>
        <v>2</v>
      </c>
      <c r="AE1639" s="6">
        <f>VLOOKUP(Feedback[[#This Row],[Variety of food]],Rating_Range[],2,0)</f>
        <v>1</v>
      </c>
      <c r="AF1639" s="6">
        <f>VLOOKUP(Feedback[[#This Row],[Broadband &amp; TV]],Rating_Range[],2,0)</f>
        <v>3</v>
      </c>
      <c r="AG1639" s="6">
        <f>VLOOKUP(Feedback[[#This Row],[Gym]],Rating_Range[],2,0)</f>
        <v>5</v>
      </c>
      <c r="AH1639" s="6">
        <f>AVERAGE(Feedback[[#This Row],[S.A]:[Gymm]])</f>
        <v>3.5</v>
      </c>
      <c r="AI1639" s="6">
        <f>AVERAGE(Feedback[[#This Row],[S.A]:[C-I-P]])</f>
        <v>5</v>
      </c>
      <c r="AJ1639" s="6">
        <f>AVERAGE(Feedback[[#This Row],[RM_S]:[RM_C]])</f>
        <v>3.5</v>
      </c>
      <c r="AK1639" s="6">
        <f>AVERAGE(Feedback[[#This Row],[F_Q]:[Var_Food]])</f>
        <v>1.5</v>
      </c>
      <c r="AL1639" s="6">
        <f>AVERAGE(Feedback[[#This Row],[B &amp; TV]:[Gymm]])</f>
        <v>4</v>
      </c>
    </row>
    <row r="1640" spans="1:38" x14ac:dyDescent="0.3">
      <c r="A1640">
        <v>1639</v>
      </c>
      <c r="B1640" s="1">
        <v>44143</v>
      </c>
      <c r="C1640" s="1">
        <v>44144</v>
      </c>
      <c r="D1640" s="5">
        <f>INT(YEAR(Feedback[[#This Row],[Checkin Date]]))</f>
        <v>2020</v>
      </c>
      <c r="E1640" s="5" t="s">
        <v>2015</v>
      </c>
      <c r="F1640" s="5" t="str">
        <f>TEXT(Feedback[[#This Row],[Checkin Date]],"dddd")</f>
        <v>Sunday</v>
      </c>
      <c r="G1640" s="5" t="str">
        <f>IF(OR(Feedback[[#This Row],[Checkin Day]]="Monday",Feedback[[#This Row],[Checkin Day]]="Tuesday",Feedback[[#This Row],[Checkin Day]]="Wednesday",Feedback[[#This Row],[Checkin Day]]="Thursday"),"Weekdays","Weekends")</f>
        <v>Weekends</v>
      </c>
      <c r="H1640">
        <v>1</v>
      </c>
      <c r="I16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640" t="s">
        <v>1670</v>
      </c>
      <c r="K1640" t="s">
        <v>21</v>
      </c>
      <c r="L1640" s="1">
        <v>37430</v>
      </c>
      <c r="M1640" s="5">
        <f ca="1">DATEDIF(Feedback[[#This Row],[Date of Birth]],TODAY(),"Y")</f>
        <v>23</v>
      </c>
      <c r="N1640" t="s">
        <v>35</v>
      </c>
      <c r="O1640" t="s">
        <v>1995</v>
      </c>
      <c r="P1640">
        <v>4</v>
      </c>
      <c r="Q1640">
        <v>6</v>
      </c>
      <c r="R1640" t="s">
        <v>25</v>
      </c>
      <c r="S1640" t="s">
        <v>25</v>
      </c>
      <c r="T1640" t="s">
        <v>26</v>
      </c>
      <c r="U1640" t="s">
        <v>27</v>
      </c>
      <c r="V1640" t="s">
        <v>26</v>
      </c>
      <c r="W1640" t="s">
        <v>26</v>
      </c>
      <c r="X1640" t="s">
        <v>26</v>
      </c>
      <c r="Y1640" t="s">
        <v>28</v>
      </c>
      <c r="Z1640" s="6">
        <f>VLOOKUP(Feedback[[#This Row],[Staff attitude]],Rating_Range[],2,0)</f>
        <v>4</v>
      </c>
      <c r="AA1640" s="6">
        <f>VLOOKUP(Feedback[[#This Row],[Check-in Process]],Rating_Range[],2,0)</f>
        <v>4</v>
      </c>
      <c r="AB1640" s="6">
        <f>VLOOKUP(Feedback[[#This Row],[Room service]],Rating_Range[],2,0)</f>
        <v>1</v>
      </c>
      <c r="AC1640" s="6">
        <f>VLOOKUP(Feedback[[#This Row],[Room cleanliness]],Rating_Range[],2,0)</f>
        <v>2</v>
      </c>
      <c r="AD1640" s="6">
        <f>VLOOKUP(Feedback[[#This Row],[Food quality]],Rating_Range[],2,0)</f>
        <v>1</v>
      </c>
      <c r="AE1640" s="6">
        <f>VLOOKUP(Feedback[[#This Row],[Variety of food]],Rating_Range[],2,0)</f>
        <v>1</v>
      </c>
      <c r="AF1640" s="6">
        <f>VLOOKUP(Feedback[[#This Row],[Broadband &amp; TV]],Rating_Range[],2,0)</f>
        <v>1</v>
      </c>
      <c r="AG1640" s="6">
        <f>VLOOKUP(Feedback[[#This Row],[Gym]],Rating_Range[],2,0)</f>
        <v>5</v>
      </c>
      <c r="AH1640" s="6">
        <f>AVERAGE(Feedback[[#This Row],[S.A]:[Gymm]])</f>
        <v>2.375</v>
      </c>
      <c r="AI1640" s="6">
        <f>AVERAGE(Feedback[[#This Row],[S.A]:[C-I-P]])</f>
        <v>4</v>
      </c>
      <c r="AJ1640" s="6">
        <f>AVERAGE(Feedback[[#This Row],[RM_S]:[RM_C]])</f>
        <v>1.5</v>
      </c>
      <c r="AK1640" s="6">
        <f>AVERAGE(Feedback[[#This Row],[F_Q]:[Var_Food]])</f>
        <v>1</v>
      </c>
      <c r="AL1640" s="6">
        <f>AVERAGE(Feedback[[#This Row],[B &amp; TV]:[Gymm]])</f>
        <v>3</v>
      </c>
    </row>
    <row r="1641" spans="1:38" x14ac:dyDescent="0.3">
      <c r="A1641">
        <v>1640</v>
      </c>
      <c r="B1641" s="1">
        <v>43945</v>
      </c>
      <c r="C1641" s="1">
        <v>43969</v>
      </c>
      <c r="D1641" s="5">
        <f>INT(YEAR(Feedback[[#This Row],[Checkin Date]]))</f>
        <v>2020</v>
      </c>
      <c r="E1641" s="5" t="s">
        <v>2008</v>
      </c>
      <c r="F1641" s="5" t="str">
        <f>TEXT(Feedback[[#This Row],[Checkin Date]],"dddd")</f>
        <v>Friday</v>
      </c>
      <c r="G1641" s="5" t="str">
        <f>IF(OR(Feedback[[#This Row],[Checkin Day]]="Monday",Feedback[[#This Row],[Checkin Day]]="Tuesday",Feedback[[#This Row],[Checkin Day]]="Wednesday",Feedback[[#This Row],[Checkin Day]]="Thursday"),"Weekdays","Weekends")</f>
        <v>Weekends</v>
      </c>
      <c r="H1641">
        <v>24</v>
      </c>
      <c r="I16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41" t="s">
        <v>1671</v>
      </c>
      <c r="K1641" t="s">
        <v>21</v>
      </c>
      <c r="L1641" s="1">
        <v>22908</v>
      </c>
      <c r="M1641" s="5">
        <f ca="1">DATEDIF(Feedback[[#This Row],[Date of Birth]],TODAY(),"Y")</f>
        <v>62</v>
      </c>
      <c r="N1641" t="s">
        <v>35</v>
      </c>
      <c r="O1641" t="s">
        <v>1995</v>
      </c>
      <c r="P1641">
        <v>5</v>
      </c>
      <c r="Q1641">
        <v>10</v>
      </c>
      <c r="R1641" t="s">
        <v>27</v>
      </c>
      <c r="S1641" t="s">
        <v>27</v>
      </c>
      <c r="T1641" t="s">
        <v>24</v>
      </c>
      <c r="U1641" t="s">
        <v>24</v>
      </c>
      <c r="V1641" t="s">
        <v>24</v>
      </c>
      <c r="W1641" t="s">
        <v>27</v>
      </c>
      <c r="X1641" t="s">
        <v>24</v>
      </c>
      <c r="Y1641" t="s">
        <v>24</v>
      </c>
      <c r="Z1641" s="6">
        <f>VLOOKUP(Feedback[[#This Row],[Staff attitude]],Rating_Range[],2,0)</f>
        <v>2</v>
      </c>
      <c r="AA1641" s="6">
        <f>VLOOKUP(Feedback[[#This Row],[Check-in Process]],Rating_Range[],2,0)</f>
        <v>2</v>
      </c>
      <c r="AB1641" s="6">
        <f>VLOOKUP(Feedback[[#This Row],[Room service]],Rating_Range[],2,0)</f>
        <v>3</v>
      </c>
      <c r="AC1641" s="6">
        <f>VLOOKUP(Feedback[[#This Row],[Room cleanliness]],Rating_Range[],2,0)</f>
        <v>3</v>
      </c>
      <c r="AD1641" s="6">
        <f>VLOOKUP(Feedback[[#This Row],[Food quality]],Rating_Range[],2,0)</f>
        <v>3</v>
      </c>
      <c r="AE1641" s="6">
        <f>VLOOKUP(Feedback[[#This Row],[Variety of food]],Rating_Range[],2,0)</f>
        <v>2</v>
      </c>
      <c r="AF1641" s="6">
        <f>VLOOKUP(Feedback[[#This Row],[Broadband &amp; TV]],Rating_Range[],2,0)</f>
        <v>3</v>
      </c>
      <c r="AG1641" s="6">
        <f>VLOOKUP(Feedback[[#This Row],[Gym]],Rating_Range[],2,0)</f>
        <v>3</v>
      </c>
      <c r="AH1641" s="6">
        <f>AVERAGE(Feedback[[#This Row],[S.A]:[Gymm]])</f>
        <v>2.625</v>
      </c>
      <c r="AI1641" s="6">
        <f>AVERAGE(Feedback[[#This Row],[S.A]:[C-I-P]])</f>
        <v>2</v>
      </c>
      <c r="AJ1641" s="6">
        <f>AVERAGE(Feedback[[#This Row],[RM_S]:[RM_C]])</f>
        <v>3</v>
      </c>
      <c r="AK1641" s="6">
        <f>AVERAGE(Feedback[[#This Row],[F_Q]:[Var_Food]])</f>
        <v>2.5</v>
      </c>
      <c r="AL1641" s="6">
        <f>AVERAGE(Feedback[[#This Row],[B &amp; TV]:[Gymm]])</f>
        <v>3</v>
      </c>
    </row>
    <row r="1642" spans="1:38" x14ac:dyDescent="0.3">
      <c r="A1642">
        <v>1641</v>
      </c>
      <c r="B1642" s="1">
        <v>44357</v>
      </c>
      <c r="C1642" s="1">
        <v>44387</v>
      </c>
      <c r="D1642" s="5">
        <f>INT(YEAR(Feedback[[#This Row],[Checkin Date]]))</f>
        <v>2021</v>
      </c>
      <c r="E1642" s="5" t="s">
        <v>2009</v>
      </c>
      <c r="F1642" s="5" t="str">
        <f>TEXT(Feedback[[#This Row],[Checkin Date]],"dddd")</f>
        <v>Thursday</v>
      </c>
      <c r="G1642" s="5" t="str">
        <f>IF(OR(Feedback[[#This Row],[Checkin Day]]="Monday",Feedback[[#This Row],[Checkin Day]]="Tuesday",Feedback[[#This Row],[Checkin Day]]="Wednesday",Feedback[[#This Row],[Checkin Day]]="Thursday"),"Weekdays","Weekends")</f>
        <v>Weekdays</v>
      </c>
      <c r="H1642">
        <v>30</v>
      </c>
      <c r="I16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42" t="s">
        <v>1672</v>
      </c>
      <c r="K1642" t="s">
        <v>21</v>
      </c>
      <c r="L1642" s="1">
        <v>26768</v>
      </c>
      <c r="M1642" s="5">
        <f ca="1">DATEDIF(Feedback[[#This Row],[Date of Birth]],TODAY(),"Y")</f>
        <v>52</v>
      </c>
      <c r="N1642" t="s">
        <v>35</v>
      </c>
      <c r="O1642" t="s">
        <v>1995</v>
      </c>
      <c r="P1642">
        <v>3</v>
      </c>
      <c r="Q1642">
        <v>8</v>
      </c>
      <c r="R1642" t="s">
        <v>25</v>
      </c>
      <c r="S1642" t="s">
        <v>25</v>
      </c>
      <c r="T1642" t="s">
        <v>24</v>
      </c>
      <c r="U1642" t="s">
        <v>24</v>
      </c>
      <c r="V1642" t="s">
        <v>28</v>
      </c>
      <c r="W1642" t="s">
        <v>26</v>
      </c>
      <c r="X1642" t="s">
        <v>28</v>
      </c>
      <c r="Y1642" t="s">
        <v>28</v>
      </c>
      <c r="Z1642" s="6">
        <f>VLOOKUP(Feedback[[#This Row],[Staff attitude]],Rating_Range[],2,0)</f>
        <v>4</v>
      </c>
      <c r="AA1642" s="6">
        <f>VLOOKUP(Feedback[[#This Row],[Check-in Process]],Rating_Range[],2,0)</f>
        <v>4</v>
      </c>
      <c r="AB1642" s="6">
        <f>VLOOKUP(Feedback[[#This Row],[Room service]],Rating_Range[],2,0)</f>
        <v>3</v>
      </c>
      <c r="AC1642" s="6">
        <f>VLOOKUP(Feedback[[#This Row],[Room cleanliness]],Rating_Range[],2,0)</f>
        <v>3</v>
      </c>
      <c r="AD1642" s="6">
        <f>VLOOKUP(Feedback[[#This Row],[Food quality]],Rating_Range[],2,0)</f>
        <v>5</v>
      </c>
      <c r="AE1642" s="6">
        <f>VLOOKUP(Feedback[[#This Row],[Variety of food]],Rating_Range[],2,0)</f>
        <v>1</v>
      </c>
      <c r="AF1642" s="6">
        <f>VLOOKUP(Feedback[[#This Row],[Broadband &amp; TV]],Rating_Range[],2,0)</f>
        <v>5</v>
      </c>
      <c r="AG1642" s="6">
        <f>VLOOKUP(Feedback[[#This Row],[Gym]],Rating_Range[],2,0)</f>
        <v>5</v>
      </c>
      <c r="AH1642" s="6">
        <f>AVERAGE(Feedback[[#This Row],[S.A]:[Gymm]])</f>
        <v>3.75</v>
      </c>
      <c r="AI1642" s="6">
        <f>AVERAGE(Feedback[[#This Row],[S.A]:[C-I-P]])</f>
        <v>4</v>
      </c>
      <c r="AJ1642" s="6">
        <f>AVERAGE(Feedback[[#This Row],[RM_S]:[RM_C]])</f>
        <v>3</v>
      </c>
      <c r="AK1642" s="6">
        <f>AVERAGE(Feedback[[#This Row],[F_Q]:[Var_Food]])</f>
        <v>3</v>
      </c>
      <c r="AL1642" s="6">
        <f>AVERAGE(Feedback[[#This Row],[B &amp; TV]:[Gymm]])</f>
        <v>5</v>
      </c>
    </row>
    <row r="1643" spans="1:38" x14ac:dyDescent="0.3">
      <c r="A1643">
        <v>1642</v>
      </c>
      <c r="B1643" s="1">
        <v>44885</v>
      </c>
      <c r="C1643" s="1">
        <v>44907</v>
      </c>
      <c r="D1643" s="5">
        <f>INT(YEAR(Feedback[[#This Row],[Checkin Date]]))</f>
        <v>2022</v>
      </c>
      <c r="E1643" s="5" t="s">
        <v>2015</v>
      </c>
      <c r="F1643" s="5" t="str">
        <f>TEXT(Feedback[[#This Row],[Checkin Date]],"dddd")</f>
        <v>Sunday</v>
      </c>
      <c r="G1643" s="5" t="str">
        <f>IF(OR(Feedback[[#This Row],[Checkin Day]]="Monday",Feedback[[#This Row],[Checkin Day]]="Tuesday",Feedback[[#This Row],[Checkin Day]]="Wednesday",Feedback[[#This Row],[Checkin Day]]="Thursday"),"Weekdays","Weekends")</f>
        <v>Weekends</v>
      </c>
      <c r="H1643">
        <v>22</v>
      </c>
      <c r="I16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43" t="s">
        <v>1673</v>
      </c>
      <c r="K1643" t="s">
        <v>37</v>
      </c>
      <c r="L1643" s="1">
        <v>29376</v>
      </c>
      <c r="M1643" s="5">
        <f ca="1">DATEDIF(Feedback[[#This Row],[Date of Birth]],TODAY(),"Y")</f>
        <v>45</v>
      </c>
      <c r="N1643" t="s">
        <v>31</v>
      </c>
      <c r="O1643" t="s">
        <v>1995</v>
      </c>
      <c r="P1643">
        <v>4</v>
      </c>
      <c r="Q1643">
        <v>9</v>
      </c>
      <c r="R1643" t="s">
        <v>25</v>
      </c>
      <c r="S1643" t="s">
        <v>28</v>
      </c>
      <c r="T1643" t="s">
        <v>25</v>
      </c>
      <c r="U1643" t="s">
        <v>25</v>
      </c>
      <c r="V1643" t="s">
        <v>24</v>
      </c>
      <c r="W1643" t="s">
        <v>26</v>
      </c>
      <c r="X1643" t="s">
        <v>26</v>
      </c>
      <c r="Y1643" t="s">
        <v>28</v>
      </c>
      <c r="Z1643" s="6">
        <f>VLOOKUP(Feedback[[#This Row],[Staff attitude]],Rating_Range[],2,0)</f>
        <v>4</v>
      </c>
      <c r="AA1643" s="6">
        <f>VLOOKUP(Feedback[[#This Row],[Check-in Process]],Rating_Range[],2,0)</f>
        <v>5</v>
      </c>
      <c r="AB1643" s="6">
        <f>VLOOKUP(Feedback[[#This Row],[Room service]],Rating_Range[],2,0)</f>
        <v>4</v>
      </c>
      <c r="AC1643" s="6">
        <f>VLOOKUP(Feedback[[#This Row],[Room cleanliness]],Rating_Range[],2,0)</f>
        <v>4</v>
      </c>
      <c r="AD1643" s="6">
        <f>VLOOKUP(Feedback[[#This Row],[Food quality]],Rating_Range[],2,0)</f>
        <v>3</v>
      </c>
      <c r="AE1643" s="6">
        <f>VLOOKUP(Feedback[[#This Row],[Variety of food]],Rating_Range[],2,0)</f>
        <v>1</v>
      </c>
      <c r="AF1643" s="6">
        <f>VLOOKUP(Feedback[[#This Row],[Broadband &amp; TV]],Rating_Range[],2,0)</f>
        <v>1</v>
      </c>
      <c r="AG1643" s="6">
        <f>VLOOKUP(Feedback[[#This Row],[Gym]],Rating_Range[],2,0)</f>
        <v>5</v>
      </c>
      <c r="AH1643" s="6">
        <f>AVERAGE(Feedback[[#This Row],[S.A]:[Gymm]])</f>
        <v>3.375</v>
      </c>
      <c r="AI1643" s="6">
        <f>AVERAGE(Feedback[[#This Row],[S.A]:[C-I-P]])</f>
        <v>4.5</v>
      </c>
      <c r="AJ1643" s="6">
        <f>AVERAGE(Feedback[[#This Row],[RM_S]:[RM_C]])</f>
        <v>4</v>
      </c>
      <c r="AK1643" s="6">
        <f>AVERAGE(Feedback[[#This Row],[F_Q]:[Var_Food]])</f>
        <v>2</v>
      </c>
      <c r="AL1643" s="6">
        <f>AVERAGE(Feedback[[#This Row],[B &amp; TV]:[Gymm]])</f>
        <v>3</v>
      </c>
    </row>
    <row r="1644" spans="1:38" x14ac:dyDescent="0.3">
      <c r="A1644">
        <v>1643</v>
      </c>
      <c r="B1644" s="1">
        <v>43944</v>
      </c>
      <c r="C1644" s="1">
        <v>43971</v>
      </c>
      <c r="D1644" s="5">
        <f>INT(YEAR(Feedback[[#This Row],[Checkin Date]]))</f>
        <v>2020</v>
      </c>
      <c r="E1644" s="5" t="s">
        <v>2008</v>
      </c>
      <c r="F1644" s="5" t="str">
        <f>TEXT(Feedback[[#This Row],[Checkin Date]],"dddd")</f>
        <v>Thursday</v>
      </c>
      <c r="G1644" s="5" t="str">
        <f>IF(OR(Feedback[[#This Row],[Checkin Day]]="Monday",Feedback[[#This Row],[Checkin Day]]="Tuesday",Feedback[[#This Row],[Checkin Day]]="Wednesday",Feedback[[#This Row],[Checkin Day]]="Thursday"),"Weekdays","Weekends")</f>
        <v>Weekdays</v>
      </c>
      <c r="H1644">
        <v>27</v>
      </c>
      <c r="I16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44" t="s">
        <v>1674</v>
      </c>
      <c r="K1644" t="s">
        <v>37</v>
      </c>
      <c r="L1644" s="1">
        <v>27802</v>
      </c>
      <c r="M1644" s="5">
        <f ca="1">DATEDIF(Feedback[[#This Row],[Date of Birth]],TODAY(),"Y")</f>
        <v>49</v>
      </c>
      <c r="N1644" t="s">
        <v>22</v>
      </c>
      <c r="O1644" t="s">
        <v>23</v>
      </c>
      <c r="P1644">
        <v>3</v>
      </c>
      <c r="Q1644">
        <v>5</v>
      </c>
      <c r="R1644" t="s">
        <v>27</v>
      </c>
      <c r="S1644" t="s">
        <v>27</v>
      </c>
      <c r="T1644" t="s">
        <v>27</v>
      </c>
      <c r="U1644" t="s">
        <v>25</v>
      </c>
      <c r="V1644" t="s">
        <v>27</v>
      </c>
      <c r="W1644" t="s">
        <v>26</v>
      </c>
      <c r="X1644" t="s">
        <v>27</v>
      </c>
      <c r="Y1644" t="s">
        <v>28</v>
      </c>
      <c r="Z1644" s="6">
        <f>VLOOKUP(Feedback[[#This Row],[Staff attitude]],Rating_Range[],2,0)</f>
        <v>2</v>
      </c>
      <c r="AA1644" s="6">
        <f>VLOOKUP(Feedback[[#This Row],[Check-in Process]],Rating_Range[],2,0)</f>
        <v>2</v>
      </c>
      <c r="AB1644" s="6">
        <f>VLOOKUP(Feedback[[#This Row],[Room service]],Rating_Range[],2,0)</f>
        <v>2</v>
      </c>
      <c r="AC1644" s="6">
        <f>VLOOKUP(Feedback[[#This Row],[Room cleanliness]],Rating_Range[],2,0)</f>
        <v>4</v>
      </c>
      <c r="AD1644" s="6">
        <f>VLOOKUP(Feedback[[#This Row],[Food quality]],Rating_Range[],2,0)</f>
        <v>2</v>
      </c>
      <c r="AE1644" s="6">
        <f>VLOOKUP(Feedback[[#This Row],[Variety of food]],Rating_Range[],2,0)</f>
        <v>1</v>
      </c>
      <c r="AF1644" s="6">
        <f>VLOOKUP(Feedback[[#This Row],[Broadband &amp; TV]],Rating_Range[],2,0)</f>
        <v>2</v>
      </c>
      <c r="AG1644" s="6">
        <f>VLOOKUP(Feedback[[#This Row],[Gym]],Rating_Range[],2,0)</f>
        <v>5</v>
      </c>
      <c r="AH1644" s="6">
        <f>AVERAGE(Feedback[[#This Row],[S.A]:[Gymm]])</f>
        <v>2.5</v>
      </c>
      <c r="AI1644" s="6">
        <f>AVERAGE(Feedback[[#This Row],[S.A]:[C-I-P]])</f>
        <v>2</v>
      </c>
      <c r="AJ1644" s="6">
        <f>AVERAGE(Feedback[[#This Row],[RM_S]:[RM_C]])</f>
        <v>3</v>
      </c>
      <c r="AK1644" s="6">
        <f>AVERAGE(Feedback[[#This Row],[F_Q]:[Var_Food]])</f>
        <v>1.5</v>
      </c>
      <c r="AL1644" s="6">
        <f>AVERAGE(Feedback[[#This Row],[B &amp; TV]:[Gymm]])</f>
        <v>3.5</v>
      </c>
    </row>
    <row r="1645" spans="1:38" x14ac:dyDescent="0.3">
      <c r="A1645">
        <v>1644</v>
      </c>
      <c r="B1645" s="1">
        <v>44725</v>
      </c>
      <c r="C1645" s="1">
        <v>44729</v>
      </c>
      <c r="D1645" s="5">
        <f>INT(YEAR(Feedback[[#This Row],[Checkin Date]]))</f>
        <v>2022</v>
      </c>
      <c r="E1645" s="5" t="s">
        <v>2009</v>
      </c>
      <c r="F1645" s="5" t="str">
        <f>TEXT(Feedback[[#This Row],[Checkin Date]],"dddd")</f>
        <v>Monday</v>
      </c>
      <c r="G1645" s="5" t="str">
        <f>IF(OR(Feedback[[#This Row],[Checkin Day]]="Monday",Feedback[[#This Row],[Checkin Day]]="Tuesday",Feedback[[#This Row],[Checkin Day]]="Wednesday",Feedback[[#This Row],[Checkin Day]]="Thursday"),"Weekdays","Weekends")</f>
        <v>Weekdays</v>
      </c>
      <c r="H1645">
        <v>4</v>
      </c>
      <c r="I16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45" t="s">
        <v>1675</v>
      </c>
      <c r="K1645" t="s">
        <v>21</v>
      </c>
      <c r="L1645" s="1">
        <v>21689</v>
      </c>
      <c r="M1645" s="5">
        <f ca="1">DATEDIF(Feedback[[#This Row],[Date of Birth]],TODAY(),"Y")</f>
        <v>66</v>
      </c>
      <c r="N1645" t="s">
        <v>35</v>
      </c>
      <c r="O1645" t="s">
        <v>1995</v>
      </c>
      <c r="P1645">
        <v>5</v>
      </c>
      <c r="Q1645">
        <v>5</v>
      </c>
      <c r="R1645" t="s">
        <v>28</v>
      </c>
      <c r="S1645" t="s">
        <v>28</v>
      </c>
      <c r="T1645" t="s">
        <v>28</v>
      </c>
      <c r="U1645" t="s">
        <v>26</v>
      </c>
      <c r="V1645" t="s">
        <v>28</v>
      </c>
      <c r="W1645" t="s">
        <v>27</v>
      </c>
      <c r="X1645" t="s">
        <v>27</v>
      </c>
      <c r="Y1645" t="s">
        <v>25</v>
      </c>
      <c r="Z1645" s="6">
        <f>VLOOKUP(Feedback[[#This Row],[Staff attitude]],Rating_Range[],2,0)</f>
        <v>5</v>
      </c>
      <c r="AA1645" s="6">
        <f>VLOOKUP(Feedback[[#This Row],[Check-in Process]],Rating_Range[],2,0)</f>
        <v>5</v>
      </c>
      <c r="AB1645" s="6">
        <f>VLOOKUP(Feedback[[#This Row],[Room service]],Rating_Range[],2,0)</f>
        <v>5</v>
      </c>
      <c r="AC1645" s="6">
        <f>VLOOKUP(Feedback[[#This Row],[Room cleanliness]],Rating_Range[],2,0)</f>
        <v>1</v>
      </c>
      <c r="AD1645" s="6">
        <f>VLOOKUP(Feedback[[#This Row],[Food quality]],Rating_Range[],2,0)</f>
        <v>5</v>
      </c>
      <c r="AE1645" s="6">
        <f>VLOOKUP(Feedback[[#This Row],[Variety of food]],Rating_Range[],2,0)</f>
        <v>2</v>
      </c>
      <c r="AF1645" s="6">
        <f>VLOOKUP(Feedback[[#This Row],[Broadband &amp; TV]],Rating_Range[],2,0)</f>
        <v>2</v>
      </c>
      <c r="AG1645" s="6">
        <f>VLOOKUP(Feedback[[#This Row],[Gym]],Rating_Range[],2,0)</f>
        <v>4</v>
      </c>
      <c r="AH1645" s="6">
        <f>AVERAGE(Feedback[[#This Row],[S.A]:[Gymm]])</f>
        <v>3.625</v>
      </c>
      <c r="AI1645" s="6">
        <f>AVERAGE(Feedback[[#This Row],[S.A]:[C-I-P]])</f>
        <v>5</v>
      </c>
      <c r="AJ1645" s="6">
        <f>AVERAGE(Feedback[[#This Row],[RM_S]:[RM_C]])</f>
        <v>3</v>
      </c>
      <c r="AK1645" s="6">
        <f>AVERAGE(Feedback[[#This Row],[F_Q]:[Var_Food]])</f>
        <v>3.5</v>
      </c>
      <c r="AL1645" s="6">
        <f>AVERAGE(Feedback[[#This Row],[B &amp; TV]:[Gymm]])</f>
        <v>3</v>
      </c>
    </row>
    <row r="1646" spans="1:38" x14ac:dyDescent="0.3">
      <c r="A1646">
        <v>1645</v>
      </c>
      <c r="B1646" s="1">
        <v>43870</v>
      </c>
      <c r="C1646" s="1">
        <v>43877</v>
      </c>
      <c r="D1646" s="5">
        <f>INT(YEAR(Feedback[[#This Row],[Checkin Date]]))</f>
        <v>2020</v>
      </c>
      <c r="E1646" s="5" t="s">
        <v>2018</v>
      </c>
      <c r="F1646" s="5" t="str">
        <f>TEXT(Feedback[[#This Row],[Checkin Date]],"dddd")</f>
        <v>Sunday</v>
      </c>
      <c r="G1646" s="5" t="str">
        <f>IF(OR(Feedback[[#This Row],[Checkin Day]]="Monday",Feedback[[#This Row],[Checkin Day]]="Tuesday",Feedback[[#This Row],[Checkin Day]]="Wednesday",Feedback[[#This Row],[Checkin Day]]="Thursday"),"Weekdays","Weekends")</f>
        <v>Weekends</v>
      </c>
      <c r="H1646">
        <v>7</v>
      </c>
      <c r="I16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46" t="s">
        <v>1676</v>
      </c>
      <c r="K1646" t="s">
        <v>21</v>
      </c>
      <c r="L1646" s="1">
        <v>33859</v>
      </c>
      <c r="M1646" s="5">
        <f ca="1">DATEDIF(Feedback[[#This Row],[Date of Birth]],TODAY(),"Y")</f>
        <v>32</v>
      </c>
      <c r="N1646" t="s">
        <v>31</v>
      </c>
      <c r="O1646" t="s">
        <v>1992</v>
      </c>
      <c r="P1646">
        <v>5</v>
      </c>
      <c r="Q1646">
        <v>9</v>
      </c>
      <c r="R1646" t="s">
        <v>27</v>
      </c>
      <c r="S1646" t="s">
        <v>27</v>
      </c>
      <c r="T1646" t="s">
        <v>28</v>
      </c>
      <c r="U1646" t="s">
        <v>28</v>
      </c>
      <c r="V1646" t="s">
        <v>28</v>
      </c>
      <c r="W1646" t="s">
        <v>25</v>
      </c>
      <c r="X1646" t="s">
        <v>27</v>
      </c>
      <c r="Y1646" t="s">
        <v>28</v>
      </c>
      <c r="Z1646" s="6">
        <f>VLOOKUP(Feedback[[#This Row],[Staff attitude]],Rating_Range[],2,0)</f>
        <v>2</v>
      </c>
      <c r="AA1646" s="6">
        <f>VLOOKUP(Feedback[[#This Row],[Check-in Process]],Rating_Range[],2,0)</f>
        <v>2</v>
      </c>
      <c r="AB1646" s="6">
        <f>VLOOKUP(Feedback[[#This Row],[Room service]],Rating_Range[],2,0)</f>
        <v>5</v>
      </c>
      <c r="AC1646" s="6">
        <f>VLOOKUP(Feedback[[#This Row],[Room cleanliness]],Rating_Range[],2,0)</f>
        <v>5</v>
      </c>
      <c r="AD1646" s="6">
        <f>VLOOKUP(Feedback[[#This Row],[Food quality]],Rating_Range[],2,0)</f>
        <v>5</v>
      </c>
      <c r="AE1646" s="6">
        <f>VLOOKUP(Feedback[[#This Row],[Variety of food]],Rating_Range[],2,0)</f>
        <v>4</v>
      </c>
      <c r="AF1646" s="6">
        <f>VLOOKUP(Feedback[[#This Row],[Broadband &amp; TV]],Rating_Range[],2,0)</f>
        <v>2</v>
      </c>
      <c r="AG1646" s="6">
        <f>VLOOKUP(Feedback[[#This Row],[Gym]],Rating_Range[],2,0)</f>
        <v>5</v>
      </c>
      <c r="AH1646" s="6">
        <f>AVERAGE(Feedback[[#This Row],[S.A]:[Gymm]])</f>
        <v>3.75</v>
      </c>
      <c r="AI1646" s="6">
        <f>AVERAGE(Feedback[[#This Row],[S.A]:[C-I-P]])</f>
        <v>2</v>
      </c>
      <c r="AJ1646" s="6">
        <f>AVERAGE(Feedback[[#This Row],[RM_S]:[RM_C]])</f>
        <v>5</v>
      </c>
      <c r="AK1646" s="6">
        <f>AVERAGE(Feedback[[#This Row],[F_Q]:[Var_Food]])</f>
        <v>4.5</v>
      </c>
      <c r="AL1646" s="6">
        <f>AVERAGE(Feedback[[#This Row],[B &amp; TV]:[Gymm]])</f>
        <v>3.5</v>
      </c>
    </row>
    <row r="1647" spans="1:38" x14ac:dyDescent="0.3">
      <c r="A1647">
        <v>1646</v>
      </c>
      <c r="B1647" s="1">
        <v>44310</v>
      </c>
      <c r="C1647" s="1">
        <v>44336</v>
      </c>
      <c r="D1647" s="5">
        <f>INT(YEAR(Feedback[[#This Row],[Checkin Date]]))</f>
        <v>2021</v>
      </c>
      <c r="E1647" s="5" t="s">
        <v>2008</v>
      </c>
      <c r="F1647" s="5" t="str">
        <f>TEXT(Feedback[[#This Row],[Checkin Date]],"dddd")</f>
        <v>Saturday</v>
      </c>
      <c r="G1647" s="5" t="str">
        <f>IF(OR(Feedback[[#This Row],[Checkin Day]]="Monday",Feedback[[#This Row],[Checkin Day]]="Tuesday",Feedback[[#This Row],[Checkin Day]]="Wednesday",Feedback[[#This Row],[Checkin Day]]="Thursday"),"Weekdays","Weekends")</f>
        <v>Weekends</v>
      </c>
      <c r="H1647">
        <v>26</v>
      </c>
      <c r="I16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47" t="s">
        <v>1677</v>
      </c>
      <c r="K1647" t="s">
        <v>37</v>
      </c>
      <c r="L1647" s="1">
        <v>38774</v>
      </c>
      <c r="M1647" s="5">
        <f ca="1">DATEDIF(Feedback[[#This Row],[Date of Birth]],TODAY(),"Y")</f>
        <v>19</v>
      </c>
      <c r="N1647" t="s">
        <v>22</v>
      </c>
      <c r="O1647" t="s">
        <v>23</v>
      </c>
      <c r="P1647">
        <v>1</v>
      </c>
      <c r="Q1647">
        <v>8</v>
      </c>
      <c r="R1647" t="s">
        <v>24</v>
      </c>
      <c r="S1647" t="s">
        <v>28</v>
      </c>
      <c r="T1647" t="s">
        <v>24</v>
      </c>
      <c r="U1647" t="s">
        <v>27</v>
      </c>
      <c r="V1647" t="s">
        <v>26</v>
      </c>
      <c r="W1647" t="s">
        <v>26</v>
      </c>
      <c r="X1647" t="s">
        <v>24</v>
      </c>
      <c r="Y1647" t="s">
        <v>25</v>
      </c>
      <c r="Z1647" s="6">
        <f>VLOOKUP(Feedback[[#This Row],[Staff attitude]],Rating_Range[],2,0)</f>
        <v>3</v>
      </c>
      <c r="AA1647" s="6">
        <f>VLOOKUP(Feedback[[#This Row],[Check-in Process]],Rating_Range[],2,0)</f>
        <v>5</v>
      </c>
      <c r="AB1647" s="6">
        <f>VLOOKUP(Feedback[[#This Row],[Room service]],Rating_Range[],2,0)</f>
        <v>3</v>
      </c>
      <c r="AC1647" s="6">
        <f>VLOOKUP(Feedback[[#This Row],[Room cleanliness]],Rating_Range[],2,0)</f>
        <v>2</v>
      </c>
      <c r="AD1647" s="6">
        <f>VLOOKUP(Feedback[[#This Row],[Food quality]],Rating_Range[],2,0)</f>
        <v>1</v>
      </c>
      <c r="AE1647" s="6">
        <f>VLOOKUP(Feedback[[#This Row],[Variety of food]],Rating_Range[],2,0)</f>
        <v>1</v>
      </c>
      <c r="AF1647" s="6">
        <f>VLOOKUP(Feedback[[#This Row],[Broadband &amp; TV]],Rating_Range[],2,0)</f>
        <v>3</v>
      </c>
      <c r="AG1647" s="6">
        <f>VLOOKUP(Feedback[[#This Row],[Gym]],Rating_Range[],2,0)</f>
        <v>4</v>
      </c>
      <c r="AH1647" s="6">
        <f>AVERAGE(Feedback[[#This Row],[S.A]:[Gymm]])</f>
        <v>2.75</v>
      </c>
      <c r="AI1647" s="6">
        <f>AVERAGE(Feedback[[#This Row],[S.A]:[C-I-P]])</f>
        <v>4</v>
      </c>
      <c r="AJ1647" s="6">
        <f>AVERAGE(Feedback[[#This Row],[RM_S]:[RM_C]])</f>
        <v>2.5</v>
      </c>
      <c r="AK1647" s="6">
        <f>AVERAGE(Feedback[[#This Row],[F_Q]:[Var_Food]])</f>
        <v>1</v>
      </c>
      <c r="AL1647" s="6">
        <f>AVERAGE(Feedback[[#This Row],[B &amp; TV]:[Gymm]])</f>
        <v>3.5</v>
      </c>
    </row>
    <row r="1648" spans="1:38" x14ac:dyDescent="0.3">
      <c r="A1648">
        <v>1647</v>
      </c>
      <c r="B1648" s="1">
        <v>44111</v>
      </c>
      <c r="C1648" s="1">
        <v>44127</v>
      </c>
      <c r="D1648" s="5">
        <f>INT(YEAR(Feedback[[#This Row],[Checkin Date]]))</f>
        <v>2020</v>
      </c>
      <c r="E1648" s="5" t="s">
        <v>2013</v>
      </c>
      <c r="F1648" s="5" t="str">
        <f>TEXT(Feedback[[#This Row],[Checkin Date]],"dddd")</f>
        <v>Wednesday</v>
      </c>
      <c r="G1648" s="5" t="str">
        <f>IF(OR(Feedback[[#This Row],[Checkin Day]]="Monday",Feedback[[#This Row],[Checkin Day]]="Tuesday",Feedback[[#This Row],[Checkin Day]]="Wednesday",Feedback[[#This Row],[Checkin Day]]="Thursday"),"Weekdays","Weekends")</f>
        <v>Weekdays</v>
      </c>
      <c r="H1648">
        <v>16</v>
      </c>
      <c r="I16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48" t="s">
        <v>1678</v>
      </c>
      <c r="K1648" t="s">
        <v>21</v>
      </c>
      <c r="L1648" s="1">
        <v>20108</v>
      </c>
      <c r="M1648" s="5">
        <f ca="1">DATEDIF(Feedback[[#This Row],[Date of Birth]],TODAY(),"Y")</f>
        <v>70</v>
      </c>
      <c r="N1648" t="s">
        <v>22</v>
      </c>
      <c r="O1648" t="s">
        <v>23</v>
      </c>
      <c r="P1648">
        <v>1</v>
      </c>
      <c r="Q1648">
        <v>6</v>
      </c>
      <c r="R1648" t="s">
        <v>28</v>
      </c>
      <c r="S1648" t="s">
        <v>25</v>
      </c>
      <c r="T1648" t="s">
        <v>24</v>
      </c>
      <c r="U1648" t="s">
        <v>26</v>
      </c>
      <c r="V1648" t="s">
        <v>28</v>
      </c>
      <c r="W1648" t="s">
        <v>25</v>
      </c>
      <c r="X1648" t="s">
        <v>26</v>
      </c>
      <c r="Y1648" t="s">
        <v>26</v>
      </c>
      <c r="Z1648" s="6">
        <f>VLOOKUP(Feedback[[#This Row],[Staff attitude]],Rating_Range[],2,0)</f>
        <v>5</v>
      </c>
      <c r="AA1648" s="6">
        <f>VLOOKUP(Feedback[[#This Row],[Check-in Process]],Rating_Range[],2,0)</f>
        <v>4</v>
      </c>
      <c r="AB1648" s="6">
        <f>VLOOKUP(Feedback[[#This Row],[Room service]],Rating_Range[],2,0)</f>
        <v>3</v>
      </c>
      <c r="AC1648" s="6">
        <f>VLOOKUP(Feedback[[#This Row],[Room cleanliness]],Rating_Range[],2,0)</f>
        <v>1</v>
      </c>
      <c r="AD1648" s="6">
        <f>VLOOKUP(Feedback[[#This Row],[Food quality]],Rating_Range[],2,0)</f>
        <v>5</v>
      </c>
      <c r="AE1648" s="6">
        <f>VLOOKUP(Feedback[[#This Row],[Variety of food]],Rating_Range[],2,0)</f>
        <v>4</v>
      </c>
      <c r="AF1648" s="6">
        <f>VLOOKUP(Feedback[[#This Row],[Broadband &amp; TV]],Rating_Range[],2,0)</f>
        <v>1</v>
      </c>
      <c r="AG1648" s="6">
        <f>VLOOKUP(Feedback[[#This Row],[Gym]],Rating_Range[],2,0)</f>
        <v>1</v>
      </c>
      <c r="AH1648" s="6">
        <f>AVERAGE(Feedback[[#This Row],[S.A]:[Gymm]])</f>
        <v>3</v>
      </c>
      <c r="AI1648" s="6">
        <f>AVERAGE(Feedback[[#This Row],[S.A]:[C-I-P]])</f>
        <v>4.5</v>
      </c>
      <c r="AJ1648" s="6">
        <f>AVERAGE(Feedback[[#This Row],[RM_S]:[RM_C]])</f>
        <v>2</v>
      </c>
      <c r="AK1648" s="6">
        <f>AVERAGE(Feedback[[#This Row],[F_Q]:[Var_Food]])</f>
        <v>4.5</v>
      </c>
      <c r="AL1648" s="6">
        <f>AVERAGE(Feedback[[#This Row],[B &amp; TV]:[Gymm]])</f>
        <v>1</v>
      </c>
    </row>
    <row r="1649" spans="1:38" x14ac:dyDescent="0.3">
      <c r="A1649">
        <v>1648</v>
      </c>
      <c r="B1649" s="1">
        <v>44525</v>
      </c>
      <c r="C1649" s="1">
        <v>44532</v>
      </c>
      <c r="D1649" s="5">
        <f>INT(YEAR(Feedback[[#This Row],[Checkin Date]]))</f>
        <v>2021</v>
      </c>
      <c r="E1649" s="5" t="s">
        <v>2015</v>
      </c>
      <c r="F1649" s="5" t="str">
        <f>TEXT(Feedback[[#This Row],[Checkin Date]],"dddd")</f>
        <v>Thursday</v>
      </c>
      <c r="G1649" s="5" t="str">
        <f>IF(OR(Feedback[[#This Row],[Checkin Day]]="Monday",Feedback[[#This Row],[Checkin Day]]="Tuesday",Feedback[[#This Row],[Checkin Day]]="Wednesday",Feedback[[#This Row],[Checkin Day]]="Thursday"),"Weekdays","Weekends")</f>
        <v>Weekdays</v>
      </c>
      <c r="H1649">
        <v>7</v>
      </c>
      <c r="I16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49" t="s">
        <v>1679</v>
      </c>
      <c r="K1649" t="s">
        <v>37</v>
      </c>
      <c r="L1649" s="1">
        <v>27641</v>
      </c>
      <c r="M1649" s="5">
        <f ca="1">DATEDIF(Feedback[[#This Row],[Date of Birth]],TODAY(),"Y")</f>
        <v>49</v>
      </c>
      <c r="N1649" t="s">
        <v>22</v>
      </c>
      <c r="O1649" t="s">
        <v>23</v>
      </c>
      <c r="P1649">
        <v>4</v>
      </c>
      <c r="Q1649">
        <v>7</v>
      </c>
      <c r="R1649" t="s">
        <v>24</v>
      </c>
      <c r="S1649" t="s">
        <v>25</v>
      </c>
      <c r="T1649" t="s">
        <v>28</v>
      </c>
      <c r="U1649" t="s">
        <v>28</v>
      </c>
      <c r="V1649" t="s">
        <v>24</v>
      </c>
      <c r="W1649" t="s">
        <v>26</v>
      </c>
      <c r="X1649" t="s">
        <v>24</v>
      </c>
      <c r="Y1649" t="s">
        <v>25</v>
      </c>
      <c r="Z1649" s="6">
        <f>VLOOKUP(Feedback[[#This Row],[Staff attitude]],Rating_Range[],2,0)</f>
        <v>3</v>
      </c>
      <c r="AA1649" s="6">
        <f>VLOOKUP(Feedback[[#This Row],[Check-in Process]],Rating_Range[],2,0)</f>
        <v>4</v>
      </c>
      <c r="AB1649" s="6">
        <f>VLOOKUP(Feedback[[#This Row],[Room service]],Rating_Range[],2,0)</f>
        <v>5</v>
      </c>
      <c r="AC1649" s="6">
        <f>VLOOKUP(Feedback[[#This Row],[Room cleanliness]],Rating_Range[],2,0)</f>
        <v>5</v>
      </c>
      <c r="AD1649" s="6">
        <f>VLOOKUP(Feedback[[#This Row],[Food quality]],Rating_Range[],2,0)</f>
        <v>3</v>
      </c>
      <c r="AE1649" s="6">
        <f>VLOOKUP(Feedback[[#This Row],[Variety of food]],Rating_Range[],2,0)</f>
        <v>1</v>
      </c>
      <c r="AF1649" s="6">
        <f>VLOOKUP(Feedback[[#This Row],[Broadband &amp; TV]],Rating_Range[],2,0)</f>
        <v>3</v>
      </c>
      <c r="AG1649" s="6">
        <f>VLOOKUP(Feedback[[#This Row],[Gym]],Rating_Range[],2,0)</f>
        <v>4</v>
      </c>
      <c r="AH1649" s="6">
        <f>AVERAGE(Feedback[[#This Row],[S.A]:[Gymm]])</f>
        <v>3.5</v>
      </c>
      <c r="AI1649" s="6">
        <f>AVERAGE(Feedback[[#This Row],[S.A]:[C-I-P]])</f>
        <v>3.5</v>
      </c>
      <c r="AJ1649" s="6">
        <f>AVERAGE(Feedback[[#This Row],[RM_S]:[RM_C]])</f>
        <v>5</v>
      </c>
      <c r="AK1649" s="6">
        <f>AVERAGE(Feedback[[#This Row],[F_Q]:[Var_Food]])</f>
        <v>2</v>
      </c>
      <c r="AL1649" s="6">
        <f>AVERAGE(Feedback[[#This Row],[B &amp; TV]:[Gymm]])</f>
        <v>3.5</v>
      </c>
    </row>
    <row r="1650" spans="1:38" x14ac:dyDescent="0.3">
      <c r="A1650">
        <v>1649</v>
      </c>
      <c r="B1650" s="1">
        <v>44365</v>
      </c>
      <c r="C1650" s="1">
        <v>44377</v>
      </c>
      <c r="D1650" s="5">
        <f>INT(YEAR(Feedback[[#This Row],[Checkin Date]]))</f>
        <v>2021</v>
      </c>
      <c r="E1650" s="5" t="s">
        <v>2009</v>
      </c>
      <c r="F1650" s="5" t="str">
        <f>TEXT(Feedback[[#This Row],[Checkin Date]],"dddd")</f>
        <v>Friday</v>
      </c>
      <c r="G1650" s="5" t="str">
        <f>IF(OR(Feedback[[#This Row],[Checkin Day]]="Monday",Feedback[[#This Row],[Checkin Day]]="Tuesday",Feedback[[#This Row],[Checkin Day]]="Wednesday",Feedback[[#This Row],[Checkin Day]]="Thursday"),"Weekdays","Weekends")</f>
        <v>Weekends</v>
      </c>
      <c r="H1650">
        <v>12</v>
      </c>
      <c r="I16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50" t="s">
        <v>1680</v>
      </c>
      <c r="K1650" t="s">
        <v>21</v>
      </c>
      <c r="L1650" s="1">
        <v>34363</v>
      </c>
      <c r="M1650" s="5">
        <f ca="1">DATEDIF(Feedback[[#This Row],[Date of Birth]],TODAY(),"Y")</f>
        <v>31</v>
      </c>
      <c r="N1650" t="s">
        <v>22</v>
      </c>
      <c r="O1650" t="s">
        <v>1992</v>
      </c>
      <c r="P1650">
        <v>5</v>
      </c>
      <c r="Q1650">
        <v>10</v>
      </c>
      <c r="R1650" t="s">
        <v>25</v>
      </c>
      <c r="S1650" t="s">
        <v>24</v>
      </c>
      <c r="T1650" t="s">
        <v>28</v>
      </c>
      <c r="U1650" t="s">
        <v>28</v>
      </c>
      <c r="V1650" t="s">
        <v>26</v>
      </c>
      <c r="W1650" t="s">
        <v>27</v>
      </c>
      <c r="X1650" t="s">
        <v>27</v>
      </c>
      <c r="Y1650" t="s">
        <v>24</v>
      </c>
      <c r="Z1650" s="6">
        <f>VLOOKUP(Feedback[[#This Row],[Staff attitude]],Rating_Range[],2,0)</f>
        <v>4</v>
      </c>
      <c r="AA1650" s="6">
        <f>VLOOKUP(Feedback[[#This Row],[Check-in Process]],Rating_Range[],2,0)</f>
        <v>3</v>
      </c>
      <c r="AB1650" s="6">
        <f>VLOOKUP(Feedback[[#This Row],[Room service]],Rating_Range[],2,0)</f>
        <v>5</v>
      </c>
      <c r="AC1650" s="6">
        <f>VLOOKUP(Feedback[[#This Row],[Room cleanliness]],Rating_Range[],2,0)</f>
        <v>5</v>
      </c>
      <c r="AD1650" s="6">
        <f>VLOOKUP(Feedback[[#This Row],[Food quality]],Rating_Range[],2,0)</f>
        <v>1</v>
      </c>
      <c r="AE1650" s="6">
        <f>VLOOKUP(Feedback[[#This Row],[Variety of food]],Rating_Range[],2,0)</f>
        <v>2</v>
      </c>
      <c r="AF1650" s="6">
        <f>VLOOKUP(Feedback[[#This Row],[Broadband &amp; TV]],Rating_Range[],2,0)</f>
        <v>2</v>
      </c>
      <c r="AG1650" s="6">
        <f>VLOOKUP(Feedback[[#This Row],[Gym]],Rating_Range[],2,0)</f>
        <v>3</v>
      </c>
      <c r="AH1650" s="6">
        <f>AVERAGE(Feedback[[#This Row],[S.A]:[Gymm]])</f>
        <v>3.125</v>
      </c>
      <c r="AI1650" s="6">
        <f>AVERAGE(Feedback[[#This Row],[S.A]:[C-I-P]])</f>
        <v>3.5</v>
      </c>
      <c r="AJ1650" s="6">
        <f>AVERAGE(Feedback[[#This Row],[RM_S]:[RM_C]])</f>
        <v>5</v>
      </c>
      <c r="AK1650" s="6">
        <f>AVERAGE(Feedback[[#This Row],[F_Q]:[Var_Food]])</f>
        <v>1.5</v>
      </c>
      <c r="AL1650" s="6">
        <f>AVERAGE(Feedback[[#This Row],[B &amp; TV]:[Gymm]])</f>
        <v>2.5</v>
      </c>
    </row>
    <row r="1651" spans="1:38" x14ac:dyDescent="0.3">
      <c r="A1651">
        <v>1650</v>
      </c>
      <c r="B1651" s="1">
        <v>44316</v>
      </c>
      <c r="C1651" s="1">
        <v>44335</v>
      </c>
      <c r="D1651" s="5">
        <f>INT(YEAR(Feedback[[#This Row],[Checkin Date]]))</f>
        <v>2021</v>
      </c>
      <c r="E1651" s="5" t="s">
        <v>2008</v>
      </c>
      <c r="F1651" s="5" t="str">
        <f>TEXT(Feedback[[#This Row],[Checkin Date]],"dddd")</f>
        <v>Friday</v>
      </c>
      <c r="G1651" s="5" t="str">
        <f>IF(OR(Feedback[[#This Row],[Checkin Day]]="Monday",Feedback[[#This Row],[Checkin Day]]="Tuesday",Feedback[[#This Row],[Checkin Day]]="Wednesday",Feedback[[#This Row],[Checkin Day]]="Thursday"),"Weekdays","Weekends")</f>
        <v>Weekends</v>
      </c>
      <c r="H1651">
        <v>19</v>
      </c>
      <c r="I16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51" t="s">
        <v>1681</v>
      </c>
      <c r="K1651" t="s">
        <v>21</v>
      </c>
      <c r="L1651" s="1">
        <v>38460</v>
      </c>
      <c r="M1651" s="5">
        <f ca="1">DATEDIF(Feedback[[#This Row],[Date of Birth]],TODAY(),"Y")</f>
        <v>20</v>
      </c>
      <c r="N1651" t="s">
        <v>22</v>
      </c>
      <c r="O1651" t="s">
        <v>23</v>
      </c>
      <c r="P1651">
        <v>5</v>
      </c>
      <c r="Q1651">
        <v>6</v>
      </c>
      <c r="R1651" t="s">
        <v>28</v>
      </c>
      <c r="S1651" t="s">
        <v>28</v>
      </c>
      <c r="T1651" t="s">
        <v>24</v>
      </c>
      <c r="U1651" t="s">
        <v>27</v>
      </c>
      <c r="V1651" t="s">
        <v>24</v>
      </c>
      <c r="W1651" t="s">
        <v>26</v>
      </c>
      <c r="X1651" t="s">
        <v>24</v>
      </c>
      <c r="Y1651" t="s">
        <v>28</v>
      </c>
      <c r="Z1651" s="6">
        <f>VLOOKUP(Feedback[[#This Row],[Staff attitude]],Rating_Range[],2,0)</f>
        <v>5</v>
      </c>
      <c r="AA1651" s="6">
        <f>VLOOKUP(Feedback[[#This Row],[Check-in Process]],Rating_Range[],2,0)</f>
        <v>5</v>
      </c>
      <c r="AB1651" s="6">
        <f>VLOOKUP(Feedback[[#This Row],[Room service]],Rating_Range[],2,0)</f>
        <v>3</v>
      </c>
      <c r="AC1651" s="6">
        <f>VLOOKUP(Feedback[[#This Row],[Room cleanliness]],Rating_Range[],2,0)</f>
        <v>2</v>
      </c>
      <c r="AD1651" s="6">
        <f>VLOOKUP(Feedback[[#This Row],[Food quality]],Rating_Range[],2,0)</f>
        <v>3</v>
      </c>
      <c r="AE1651" s="6">
        <f>VLOOKUP(Feedback[[#This Row],[Variety of food]],Rating_Range[],2,0)</f>
        <v>1</v>
      </c>
      <c r="AF1651" s="6">
        <f>VLOOKUP(Feedback[[#This Row],[Broadband &amp; TV]],Rating_Range[],2,0)</f>
        <v>3</v>
      </c>
      <c r="AG1651" s="6">
        <f>VLOOKUP(Feedback[[#This Row],[Gym]],Rating_Range[],2,0)</f>
        <v>5</v>
      </c>
      <c r="AH1651" s="6">
        <f>AVERAGE(Feedback[[#This Row],[S.A]:[Gymm]])</f>
        <v>3.375</v>
      </c>
      <c r="AI1651" s="6">
        <f>AVERAGE(Feedback[[#This Row],[S.A]:[C-I-P]])</f>
        <v>5</v>
      </c>
      <c r="AJ1651" s="6">
        <f>AVERAGE(Feedback[[#This Row],[RM_S]:[RM_C]])</f>
        <v>2.5</v>
      </c>
      <c r="AK1651" s="6">
        <f>AVERAGE(Feedback[[#This Row],[F_Q]:[Var_Food]])</f>
        <v>2</v>
      </c>
      <c r="AL1651" s="6">
        <f>AVERAGE(Feedback[[#This Row],[B &amp; TV]:[Gymm]])</f>
        <v>4</v>
      </c>
    </row>
    <row r="1652" spans="1:38" x14ac:dyDescent="0.3">
      <c r="A1652">
        <v>1651</v>
      </c>
      <c r="B1652" s="1">
        <v>44343</v>
      </c>
      <c r="C1652" s="1">
        <v>44355</v>
      </c>
      <c r="D1652" s="5">
        <f>INT(YEAR(Feedback[[#This Row],[Checkin Date]]))</f>
        <v>2021</v>
      </c>
      <c r="E1652" s="5" t="s">
        <v>2011</v>
      </c>
      <c r="F1652" s="5" t="str">
        <f>TEXT(Feedback[[#This Row],[Checkin Date]],"dddd")</f>
        <v>Thursday</v>
      </c>
      <c r="G1652" s="5" t="str">
        <f>IF(OR(Feedback[[#This Row],[Checkin Day]]="Monday",Feedback[[#This Row],[Checkin Day]]="Tuesday",Feedback[[#This Row],[Checkin Day]]="Wednesday",Feedback[[#This Row],[Checkin Day]]="Thursday"),"Weekdays","Weekends")</f>
        <v>Weekdays</v>
      </c>
      <c r="H1652">
        <v>12</v>
      </c>
      <c r="I16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52" t="s">
        <v>1682</v>
      </c>
      <c r="K1652" t="s">
        <v>21</v>
      </c>
      <c r="L1652" s="1">
        <v>38718</v>
      </c>
      <c r="M1652" s="5">
        <f ca="1">DATEDIF(Feedback[[#This Row],[Date of Birth]],TODAY(),"Y")</f>
        <v>19</v>
      </c>
      <c r="N1652" t="s">
        <v>35</v>
      </c>
      <c r="O1652" t="s">
        <v>1995</v>
      </c>
      <c r="P1652">
        <v>4</v>
      </c>
      <c r="Q1652">
        <v>8</v>
      </c>
      <c r="R1652" t="s">
        <v>24</v>
      </c>
      <c r="S1652" t="s">
        <v>26</v>
      </c>
      <c r="T1652" t="s">
        <v>25</v>
      </c>
      <c r="U1652" t="s">
        <v>28</v>
      </c>
      <c r="V1652" t="s">
        <v>25</v>
      </c>
      <c r="W1652" t="s">
        <v>26</v>
      </c>
      <c r="X1652" t="s">
        <v>26</v>
      </c>
      <c r="Y1652" t="s">
        <v>28</v>
      </c>
      <c r="Z1652" s="6">
        <f>VLOOKUP(Feedback[[#This Row],[Staff attitude]],Rating_Range[],2,0)</f>
        <v>3</v>
      </c>
      <c r="AA1652" s="6">
        <f>VLOOKUP(Feedback[[#This Row],[Check-in Process]],Rating_Range[],2,0)</f>
        <v>1</v>
      </c>
      <c r="AB1652" s="6">
        <f>VLOOKUP(Feedback[[#This Row],[Room service]],Rating_Range[],2,0)</f>
        <v>4</v>
      </c>
      <c r="AC1652" s="6">
        <f>VLOOKUP(Feedback[[#This Row],[Room cleanliness]],Rating_Range[],2,0)</f>
        <v>5</v>
      </c>
      <c r="AD1652" s="6">
        <f>VLOOKUP(Feedback[[#This Row],[Food quality]],Rating_Range[],2,0)</f>
        <v>4</v>
      </c>
      <c r="AE1652" s="6">
        <f>VLOOKUP(Feedback[[#This Row],[Variety of food]],Rating_Range[],2,0)</f>
        <v>1</v>
      </c>
      <c r="AF1652" s="6">
        <f>VLOOKUP(Feedback[[#This Row],[Broadband &amp; TV]],Rating_Range[],2,0)</f>
        <v>1</v>
      </c>
      <c r="AG1652" s="6">
        <f>VLOOKUP(Feedback[[#This Row],[Gym]],Rating_Range[],2,0)</f>
        <v>5</v>
      </c>
      <c r="AH1652" s="6">
        <f>AVERAGE(Feedback[[#This Row],[S.A]:[Gymm]])</f>
        <v>3</v>
      </c>
      <c r="AI1652" s="6">
        <f>AVERAGE(Feedback[[#This Row],[S.A]:[C-I-P]])</f>
        <v>2</v>
      </c>
      <c r="AJ1652" s="6">
        <f>AVERAGE(Feedback[[#This Row],[RM_S]:[RM_C]])</f>
        <v>4.5</v>
      </c>
      <c r="AK1652" s="6">
        <f>AVERAGE(Feedback[[#This Row],[F_Q]:[Var_Food]])</f>
        <v>2.5</v>
      </c>
      <c r="AL1652" s="6">
        <f>AVERAGE(Feedback[[#This Row],[B &amp; TV]:[Gymm]])</f>
        <v>3</v>
      </c>
    </row>
    <row r="1653" spans="1:38" x14ac:dyDescent="0.3">
      <c r="A1653">
        <v>1652</v>
      </c>
      <c r="B1653" s="1">
        <v>44230</v>
      </c>
      <c r="C1653" s="1">
        <v>44259</v>
      </c>
      <c r="D1653" s="5">
        <f>INT(YEAR(Feedback[[#This Row],[Checkin Date]]))</f>
        <v>2021</v>
      </c>
      <c r="E1653" s="5" t="s">
        <v>2018</v>
      </c>
      <c r="F1653" s="5" t="str">
        <f>TEXT(Feedback[[#This Row],[Checkin Date]],"dddd")</f>
        <v>Wednesday</v>
      </c>
      <c r="G1653" s="5" t="str">
        <f>IF(OR(Feedback[[#This Row],[Checkin Day]]="Monday",Feedback[[#This Row],[Checkin Day]]="Tuesday",Feedback[[#This Row],[Checkin Day]]="Wednesday",Feedback[[#This Row],[Checkin Day]]="Thursday"),"Weekdays","Weekends")</f>
        <v>Weekdays</v>
      </c>
      <c r="H1653">
        <v>29</v>
      </c>
      <c r="I16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53" t="s">
        <v>1683</v>
      </c>
      <c r="K1653" t="s">
        <v>37</v>
      </c>
      <c r="L1653" s="1">
        <v>24957</v>
      </c>
      <c r="M1653" s="5">
        <f ca="1">DATEDIF(Feedback[[#This Row],[Date of Birth]],TODAY(),"Y")</f>
        <v>57</v>
      </c>
      <c r="N1653" t="s">
        <v>22</v>
      </c>
      <c r="O1653" t="s">
        <v>23</v>
      </c>
      <c r="P1653">
        <v>1</v>
      </c>
      <c r="Q1653">
        <v>8</v>
      </c>
      <c r="R1653" t="s">
        <v>25</v>
      </c>
      <c r="S1653" t="s">
        <v>25</v>
      </c>
      <c r="T1653" t="s">
        <v>25</v>
      </c>
      <c r="U1653" t="s">
        <v>28</v>
      </c>
      <c r="V1653" t="s">
        <v>28</v>
      </c>
      <c r="W1653" t="s">
        <v>26</v>
      </c>
      <c r="X1653" t="s">
        <v>27</v>
      </c>
      <c r="Y1653" t="s">
        <v>27</v>
      </c>
      <c r="Z1653" s="6">
        <f>VLOOKUP(Feedback[[#This Row],[Staff attitude]],Rating_Range[],2,0)</f>
        <v>4</v>
      </c>
      <c r="AA1653" s="6">
        <f>VLOOKUP(Feedback[[#This Row],[Check-in Process]],Rating_Range[],2,0)</f>
        <v>4</v>
      </c>
      <c r="AB1653" s="6">
        <f>VLOOKUP(Feedback[[#This Row],[Room service]],Rating_Range[],2,0)</f>
        <v>4</v>
      </c>
      <c r="AC1653" s="6">
        <f>VLOOKUP(Feedback[[#This Row],[Room cleanliness]],Rating_Range[],2,0)</f>
        <v>5</v>
      </c>
      <c r="AD1653" s="6">
        <f>VLOOKUP(Feedback[[#This Row],[Food quality]],Rating_Range[],2,0)</f>
        <v>5</v>
      </c>
      <c r="AE1653" s="6">
        <f>VLOOKUP(Feedback[[#This Row],[Variety of food]],Rating_Range[],2,0)</f>
        <v>1</v>
      </c>
      <c r="AF1653" s="6">
        <f>VLOOKUP(Feedback[[#This Row],[Broadband &amp; TV]],Rating_Range[],2,0)</f>
        <v>2</v>
      </c>
      <c r="AG1653" s="6">
        <f>VLOOKUP(Feedback[[#This Row],[Gym]],Rating_Range[],2,0)</f>
        <v>2</v>
      </c>
      <c r="AH1653" s="6">
        <f>AVERAGE(Feedback[[#This Row],[S.A]:[Gymm]])</f>
        <v>3.375</v>
      </c>
      <c r="AI1653" s="6">
        <f>AVERAGE(Feedback[[#This Row],[S.A]:[C-I-P]])</f>
        <v>4</v>
      </c>
      <c r="AJ1653" s="6">
        <f>AVERAGE(Feedback[[#This Row],[RM_S]:[RM_C]])</f>
        <v>4.5</v>
      </c>
      <c r="AK1653" s="6">
        <f>AVERAGE(Feedback[[#This Row],[F_Q]:[Var_Food]])</f>
        <v>3</v>
      </c>
      <c r="AL1653" s="6">
        <f>AVERAGE(Feedback[[#This Row],[B &amp; TV]:[Gymm]])</f>
        <v>2</v>
      </c>
    </row>
    <row r="1654" spans="1:38" x14ac:dyDescent="0.3">
      <c r="A1654">
        <v>1653</v>
      </c>
      <c r="B1654" s="1">
        <v>44515</v>
      </c>
      <c r="C1654" s="1">
        <v>44542</v>
      </c>
      <c r="D1654" s="5">
        <f>INT(YEAR(Feedback[[#This Row],[Checkin Date]]))</f>
        <v>2021</v>
      </c>
      <c r="E1654" s="5" t="s">
        <v>2015</v>
      </c>
      <c r="F1654" s="5" t="str">
        <f>TEXT(Feedback[[#This Row],[Checkin Date]],"dddd")</f>
        <v>Monday</v>
      </c>
      <c r="G1654" s="5" t="str">
        <f>IF(OR(Feedback[[#This Row],[Checkin Day]]="Monday",Feedback[[#This Row],[Checkin Day]]="Tuesday",Feedback[[#This Row],[Checkin Day]]="Wednesday",Feedback[[#This Row],[Checkin Day]]="Thursday"),"Weekdays","Weekends")</f>
        <v>Weekdays</v>
      </c>
      <c r="H1654">
        <v>27</v>
      </c>
      <c r="I16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54" t="s">
        <v>1684</v>
      </c>
      <c r="K1654" t="s">
        <v>21</v>
      </c>
      <c r="L1654" s="1">
        <v>33437</v>
      </c>
      <c r="M1654" s="5">
        <f ca="1">DATEDIF(Feedback[[#This Row],[Date of Birth]],TODAY(),"Y")</f>
        <v>33</v>
      </c>
      <c r="N1654" t="s">
        <v>35</v>
      </c>
      <c r="O1654" t="s">
        <v>23</v>
      </c>
      <c r="P1654">
        <v>5</v>
      </c>
      <c r="Q1654">
        <v>8</v>
      </c>
      <c r="R1654" t="s">
        <v>24</v>
      </c>
      <c r="S1654" t="s">
        <v>28</v>
      </c>
      <c r="T1654" t="s">
        <v>25</v>
      </c>
      <c r="U1654" t="s">
        <v>28</v>
      </c>
      <c r="V1654" t="s">
        <v>26</v>
      </c>
      <c r="W1654" t="s">
        <v>27</v>
      </c>
      <c r="X1654" t="s">
        <v>28</v>
      </c>
      <c r="Y1654" t="s">
        <v>28</v>
      </c>
      <c r="Z1654" s="6">
        <f>VLOOKUP(Feedback[[#This Row],[Staff attitude]],Rating_Range[],2,0)</f>
        <v>3</v>
      </c>
      <c r="AA1654" s="6">
        <f>VLOOKUP(Feedback[[#This Row],[Check-in Process]],Rating_Range[],2,0)</f>
        <v>5</v>
      </c>
      <c r="AB1654" s="6">
        <f>VLOOKUP(Feedback[[#This Row],[Room service]],Rating_Range[],2,0)</f>
        <v>4</v>
      </c>
      <c r="AC1654" s="6">
        <f>VLOOKUP(Feedback[[#This Row],[Room cleanliness]],Rating_Range[],2,0)</f>
        <v>5</v>
      </c>
      <c r="AD1654" s="6">
        <f>VLOOKUP(Feedback[[#This Row],[Food quality]],Rating_Range[],2,0)</f>
        <v>1</v>
      </c>
      <c r="AE1654" s="6">
        <f>VLOOKUP(Feedback[[#This Row],[Variety of food]],Rating_Range[],2,0)</f>
        <v>2</v>
      </c>
      <c r="AF1654" s="6">
        <f>VLOOKUP(Feedback[[#This Row],[Broadband &amp; TV]],Rating_Range[],2,0)</f>
        <v>5</v>
      </c>
      <c r="AG1654" s="6">
        <f>VLOOKUP(Feedback[[#This Row],[Gym]],Rating_Range[],2,0)</f>
        <v>5</v>
      </c>
      <c r="AH1654" s="6">
        <f>AVERAGE(Feedback[[#This Row],[S.A]:[Gymm]])</f>
        <v>3.75</v>
      </c>
      <c r="AI1654" s="6">
        <f>AVERAGE(Feedback[[#This Row],[S.A]:[C-I-P]])</f>
        <v>4</v>
      </c>
      <c r="AJ1654" s="6">
        <f>AVERAGE(Feedback[[#This Row],[RM_S]:[RM_C]])</f>
        <v>4.5</v>
      </c>
      <c r="AK1654" s="6">
        <f>AVERAGE(Feedback[[#This Row],[F_Q]:[Var_Food]])</f>
        <v>1.5</v>
      </c>
      <c r="AL1654" s="6">
        <f>AVERAGE(Feedback[[#This Row],[B &amp; TV]:[Gymm]])</f>
        <v>5</v>
      </c>
    </row>
    <row r="1655" spans="1:38" x14ac:dyDescent="0.3">
      <c r="A1655">
        <v>1654</v>
      </c>
      <c r="B1655" s="1">
        <v>44674</v>
      </c>
      <c r="C1655" s="1">
        <v>44695</v>
      </c>
      <c r="D1655" s="5">
        <f>INT(YEAR(Feedback[[#This Row],[Checkin Date]]))</f>
        <v>2022</v>
      </c>
      <c r="E1655" s="5" t="s">
        <v>2008</v>
      </c>
      <c r="F1655" s="5" t="str">
        <f>TEXT(Feedback[[#This Row],[Checkin Date]],"dddd")</f>
        <v>Saturday</v>
      </c>
      <c r="G1655" s="5" t="str">
        <f>IF(OR(Feedback[[#This Row],[Checkin Day]]="Monday",Feedback[[#This Row],[Checkin Day]]="Tuesday",Feedback[[#This Row],[Checkin Day]]="Wednesday",Feedback[[#This Row],[Checkin Day]]="Thursday"),"Weekdays","Weekends")</f>
        <v>Weekends</v>
      </c>
      <c r="H1655">
        <v>21</v>
      </c>
      <c r="I16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55" t="s">
        <v>1685</v>
      </c>
      <c r="K1655" t="s">
        <v>21</v>
      </c>
      <c r="L1655" s="1">
        <v>21404</v>
      </c>
      <c r="M1655" s="5">
        <f ca="1">DATEDIF(Feedback[[#This Row],[Date of Birth]],TODAY(),"Y")</f>
        <v>66</v>
      </c>
      <c r="N1655" t="s">
        <v>53</v>
      </c>
      <c r="O1655" t="s">
        <v>1994</v>
      </c>
      <c r="P1655">
        <v>2</v>
      </c>
      <c r="Q1655">
        <v>9</v>
      </c>
      <c r="R1655" t="s">
        <v>28</v>
      </c>
      <c r="S1655" t="s">
        <v>24</v>
      </c>
      <c r="T1655" t="s">
        <v>25</v>
      </c>
      <c r="U1655" t="s">
        <v>27</v>
      </c>
      <c r="V1655" t="s">
        <v>25</v>
      </c>
      <c r="W1655" t="s">
        <v>26</v>
      </c>
      <c r="X1655" t="s">
        <v>25</v>
      </c>
      <c r="Y1655" t="s">
        <v>24</v>
      </c>
      <c r="Z1655" s="6">
        <f>VLOOKUP(Feedback[[#This Row],[Staff attitude]],Rating_Range[],2,0)</f>
        <v>5</v>
      </c>
      <c r="AA1655" s="6">
        <f>VLOOKUP(Feedback[[#This Row],[Check-in Process]],Rating_Range[],2,0)</f>
        <v>3</v>
      </c>
      <c r="AB1655" s="6">
        <f>VLOOKUP(Feedback[[#This Row],[Room service]],Rating_Range[],2,0)</f>
        <v>4</v>
      </c>
      <c r="AC1655" s="6">
        <f>VLOOKUP(Feedback[[#This Row],[Room cleanliness]],Rating_Range[],2,0)</f>
        <v>2</v>
      </c>
      <c r="AD1655" s="6">
        <f>VLOOKUP(Feedback[[#This Row],[Food quality]],Rating_Range[],2,0)</f>
        <v>4</v>
      </c>
      <c r="AE1655" s="6">
        <f>VLOOKUP(Feedback[[#This Row],[Variety of food]],Rating_Range[],2,0)</f>
        <v>1</v>
      </c>
      <c r="AF1655" s="6">
        <f>VLOOKUP(Feedback[[#This Row],[Broadband &amp; TV]],Rating_Range[],2,0)</f>
        <v>4</v>
      </c>
      <c r="AG1655" s="6">
        <f>VLOOKUP(Feedback[[#This Row],[Gym]],Rating_Range[],2,0)</f>
        <v>3</v>
      </c>
      <c r="AH1655" s="6">
        <f>AVERAGE(Feedback[[#This Row],[S.A]:[Gymm]])</f>
        <v>3.25</v>
      </c>
      <c r="AI1655" s="6">
        <f>AVERAGE(Feedback[[#This Row],[S.A]:[C-I-P]])</f>
        <v>4</v>
      </c>
      <c r="AJ1655" s="6">
        <f>AVERAGE(Feedback[[#This Row],[RM_S]:[RM_C]])</f>
        <v>3</v>
      </c>
      <c r="AK1655" s="6">
        <f>AVERAGE(Feedback[[#This Row],[F_Q]:[Var_Food]])</f>
        <v>2.5</v>
      </c>
      <c r="AL1655" s="6">
        <f>AVERAGE(Feedback[[#This Row],[B &amp; TV]:[Gymm]])</f>
        <v>3.5</v>
      </c>
    </row>
    <row r="1656" spans="1:38" x14ac:dyDescent="0.3">
      <c r="A1656">
        <v>1655</v>
      </c>
      <c r="B1656" s="1">
        <v>43900</v>
      </c>
      <c r="C1656" s="1">
        <v>43924</v>
      </c>
      <c r="D1656" s="5">
        <f>INT(YEAR(Feedback[[#This Row],[Checkin Date]]))</f>
        <v>2020</v>
      </c>
      <c r="E1656" s="5" t="s">
        <v>2017</v>
      </c>
      <c r="F1656" s="5" t="str">
        <f>TEXT(Feedback[[#This Row],[Checkin Date]],"dddd")</f>
        <v>Tuesday</v>
      </c>
      <c r="G1656" s="5" t="str">
        <f>IF(OR(Feedback[[#This Row],[Checkin Day]]="Monday",Feedback[[#This Row],[Checkin Day]]="Tuesday",Feedback[[#This Row],[Checkin Day]]="Wednesday",Feedback[[#This Row],[Checkin Day]]="Thursday"),"Weekdays","Weekends")</f>
        <v>Weekdays</v>
      </c>
      <c r="H1656">
        <v>24</v>
      </c>
      <c r="I16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56" t="s">
        <v>1686</v>
      </c>
      <c r="K1656" t="s">
        <v>21</v>
      </c>
      <c r="L1656" s="1">
        <v>28884</v>
      </c>
      <c r="M1656" s="5">
        <f ca="1">DATEDIF(Feedback[[#This Row],[Date of Birth]],TODAY(),"Y")</f>
        <v>46</v>
      </c>
      <c r="N1656" t="s">
        <v>22</v>
      </c>
      <c r="O1656" t="s">
        <v>23</v>
      </c>
      <c r="P1656">
        <v>3</v>
      </c>
      <c r="Q1656">
        <v>9</v>
      </c>
      <c r="R1656" t="s">
        <v>28</v>
      </c>
      <c r="S1656" t="s">
        <v>24</v>
      </c>
      <c r="T1656" t="s">
        <v>24</v>
      </c>
      <c r="U1656" t="s">
        <v>28</v>
      </c>
      <c r="V1656" t="s">
        <v>24</v>
      </c>
      <c r="W1656" t="s">
        <v>26</v>
      </c>
      <c r="X1656" t="s">
        <v>24</v>
      </c>
      <c r="Y1656" t="s">
        <v>27</v>
      </c>
      <c r="Z1656" s="6">
        <f>VLOOKUP(Feedback[[#This Row],[Staff attitude]],Rating_Range[],2,0)</f>
        <v>5</v>
      </c>
      <c r="AA1656" s="6">
        <f>VLOOKUP(Feedback[[#This Row],[Check-in Process]],Rating_Range[],2,0)</f>
        <v>3</v>
      </c>
      <c r="AB1656" s="6">
        <f>VLOOKUP(Feedback[[#This Row],[Room service]],Rating_Range[],2,0)</f>
        <v>3</v>
      </c>
      <c r="AC1656" s="6">
        <f>VLOOKUP(Feedback[[#This Row],[Room cleanliness]],Rating_Range[],2,0)</f>
        <v>5</v>
      </c>
      <c r="AD1656" s="6">
        <f>VLOOKUP(Feedback[[#This Row],[Food quality]],Rating_Range[],2,0)</f>
        <v>3</v>
      </c>
      <c r="AE1656" s="6">
        <f>VLOOKUP(Feedback[[#This Row],[Variety of food]],Rating_Range[],2,0)</f>
        <v>1</v>
      </c>
      <c r="AF1656" s="6">
        <f>VLOOKUP(Feedback[[#This Row],[Broadband &amp; TV]],Rating_Range[],2,0)</f>
        <v>3</v>
      </c>
      <c r="AG1656" s="6">
        <f>VLOOKUP(Feedback[[#This Row],[Gym]],Rating_Range[],2,0)</f>
        <v>2</v>
      </c>
      <c r="AH1656" s="6">
        <f>AVERAGE(Feedback[[#This Row],[S.A]:[Gymm]])</f>
        <v>3.125</v>
      </c>
      <c r="AI1656" s="6">
        <f>AVERAGE(Feedback[[#This Row],[S.A]:[C-I-P]])</f>
        <v>4</v>
      </c>
      <c r="AJ1656" s="6">
        <f>AVERAGE(Feedback[[#This Row],[RM_S]:[RM_C]])</f>
        <v>4</v>
      </c>
      <c r="AK1656" s="6">
        <f>AVERAGE(Feedback[[#This Row],[F_Q]:[Var_Food]])</f>
        <v>2</v>
      </c>
      <c r="AL1656" s="6">
        <f>AVERAGE(Feedback[[#This Row],[B &amp; TV]:[Gymm]])</f>
        <v>2.5</v>
      </c>
    </row>
    <row r="1657" spans="1:38" x14ac:dyDescent="0.3">
      <c r="A1657">
        <v>1656</v>
      </c>
      <c r="B1657" s="1">
        <v>43891</v>
      </c>
      <c r="C1657" s="1">
        <v>43903</v>
      </c>
      <c r="D1657" s="5">
        <f>INT(YEAR(Feedback[[#This Row],[Checkin Date]]))</f>
        <v>2020</v>
      </c>
      <c r="E1657" s="5" t="s">
        <v>2017</v>
      </c>
      <c r="F1657" s="5" t="str">
        <f>TEXT(Feedback[[#This Row],[Checkin Date]],"dddd")</f>
        <v>Sunday</v>
      </c>
      <c r="G1657" s="5" t="str">
        <f>IF(OR(Feedback[[#This Row],[Checkin Day]]="Monday",Feedback[[#This Row],[Checkin Day]]="Tuesday",Feedback[[#This Row],[Checkin Day]]="Wednesday",Feedback[[#This Row],[Checkin Day]]="Thursday"),"Weekdays","Weekends")</f>
        <v>Weekends</v>
      </c>
      <c r="H1657">
        <v>12</v>
      </c>
      <c r="I16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57" t="s">
        <v>1687</v>
      </c>
      <c r="K1657" t="s">
        <v>37</v>
      </c>
      <c r="L1657" s="1">
        <v>24180</v>
      </c>
      <c r="M1657" s="5">
        <f ca="1">DATEDIF(Feedback[[#This Row],[Date of Birth]],TODAY(),"Y")</f>
        <v>59</v>
      </c>
      <c r="N1657" t="s">
        <v>35</v>
      </c>
      <c r="O1657" t="s">
        <v>1994</v>
      </c>
      <c r="P1657">
        <v>2</v>
      </c>
      <c r="Q1657">
        <v>9</v>
      </c>
      <c r="R1657" t="s">
        <v>25</v>
      </c>
      <c r="S1657" t="s">
        <v>28</v>
      </c>
      <c r="T1657" t="s">
        <v>28</v>
      </c>
      <c r="U1657" t="s">
        <v>24</v>
      </c>
      <c r="V1657" t="s">
        <v>25</v>
      </c>
      <c r="W1657" t="s">
        <v>27</v>
      </c>
      <c r="X1657" t="s">
        <v>26</v>
      </c>
      <c r="Y1657" t="s">
        <v>24</v>
      </c>
      <c r="Z1657" s="6">
        <f>VLOOKUP(Feedback[[#This Row],[Staff attitude]],Rating_Range[],2,0)</f>
        <v>4</v>
      </c>
      <c r="AA1657" s="6">
        <f>VLOOKUP(Feedback[[#This Row],[Check-in Process]],Rating_Range[],2,0)</f>
        <v>5</v>
      </c>
      <c r="AB1657" s="6">
        <f>VLOOKUP(Feedback[[#This Row],[Room service]],Rating_Range[],2,0)</f>
        <v>5</v>
      </c>
      <c r="AC1657" s="6">
        <f>VLOOKUP(Feedback[[#This Row],[Room cleanliness]],Rating_Range[],2,0)</f>
        <v>3</v>
      </c>
      <c r="AD1657" s="6">
        <f>VLOOKUP(Feedback[[#This Row],[Food quality]],Rating_Range[],2,0)</f>
        <v>4</v>
      </c>
      <c r="AE1657" s="6">
        <f>VLOOKUP(Feedback[[#This Row],[Variety of food]],Rating_Range[],2,0)</f>
        <v>2</v>
      </c>
      <c r="AF1657" s="6">
        <f>VLOOKUP(Feedback[[#This Row],[Broadband &amp; TV]],Rating_Range[],2,0)</f>
        <v>1</v>
      </c>
      <c r="AG1657" s="6">
        <f>VLOOKUP(Feedback[[#This Row],[Gym]],Rating_Range[],2,0)</f>
        <v>3</v>
      </c>
      <c r="AH1657" s="6">
        <f>AVERAGE(Feedback[[#This Row],[S.A]:[Gymm]])</f>
        <v>3.375</v>
      </c>
      <c r="AI1657" s="6">
        <f>AVERAGE(Feedback[[#This Row],[S.A]:[C-I-P]])</f>
        <v>4.5</v>
      </c>
      <c r="AJ1657" s="6">
        <f>AVERAGE(Feedback[[#This Row],[RM_S]:[RM_C]])</f>
        <v>4</v>
      </c>
      <c r="AK1657" s="6">
        <f>AVERAGE(Feedback[[#This Row],[F_Q]:[Var_Food]])</f>
        <v>3</v>
      </c>
      <c r="AL1657" s="6">
        <f>AVERAGE(Feedback[[#This Row],[B &amp; TV]:[Gymm]])</f>
        <v>2</v>
      </c>
    </row>
    <row r="1658" spans="1:38" x14ac:dyDescent="0.3">
      <c r="A1658">
        <v>1657</v>
      </c>
      <c r="B1658" s="1">
        <v>44418</v>
      </c>
      <c r="C1658" s="1">
        <v>44430</v>
      </c>
      <c r="D1658" s="5">
        <f>INT(YEAR(Feedback[[#This Row],[Checkin Date]]))</f>
        <v>2021</v>
      </c>
      <c r="E1658" s="5" t="s">
        <v>2012</v>
      </c>
      <c r="F1658" s="5" t="str">
        <f>TEXT(Feedback[[#This Row],[Checkin Date]],"dddd")</f>
        <v>Tuesday</v>
      </c>
      <c r="G1658" s="5" t="str">
        <f>IF(OR(Feedback[[#This Row],[Checkin Day]]="Monday",Feedback[[#This Row],[Checkin Day]]="Tuesday",Feedback[[#This Row],[Checkin Day]]="Wednesday",Feedback[[#This Row],[Checkin Day]]="Thursday"),"Weekdays","Weekends")</f>
        <v>Weekdays</v>
      </c>
      <c r="H1658">
        <v>12</v>
      </c>
      <c r="I16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58" t="s">
        <v>1688</v>
      </c>
      <c r="K1658" t="s">
        <v>37</v>
      </c>
      <c r="L1658" s="1">
        <v>35419</v>
      </c>
      <c r="M1658" s="5">
        <f ca="1">DATEDIF(Feedback[[#This Row],[Date of Birth]],TODAY(),"Y")</f>
        <v>28</v>
      </c>
      <c r="N1658" t="s">
        <v>53</v>
      </c>
      <c r="O1658" t="s">
        <v>1992</v>
      </c>
      <c r="P1658">
        <v>5</v>
      </c>
      <c r="Q1658">
        <v>10</v>
      </c>
      <c r="R1658" t="s">
        <v>27</v>
      </c>
      <c r="S1658" t="s">
        <v>27</v>
      </c>
      <c r="T1658" t="s">
        <v>28</v>
      </c>
      <c r="U1658" t="s">
        <v>24</v>
      </c>
      <c r="V1658" t="s">
        <v>25</v>
      </c>
      <c r="W1658" t="s">
        <v>27</v>
      </c>
      <c r="X1658" t="s">
        <v>28</v>
      </c>
      <c r="Y1658" t="s">
        <v>25</v>
      </c>
      <c r="Z1658" s="6">
        <f>VLOOKUP(Feedback[[#This Row],[Staff attitude]],Rating_Range[],2,0)</f>
        <v>2</v>
      </c>
      <c r="AA1658" s="6">
        <f>VLOOKUP(Feedback[[#This Row],[Check-in Process]],Rating_Range[],2,0)</f>
        <v>2</v>
      </c>
      <c r="AB1658" s="6">
        <f>VLOOKUP(Feedback[[#This Row],[Room service]],Rating_Range[],2,0)</f>
        <v>5</v>
      </c>
      <c r="AC1658" s="6">
        <f>VLOOKUP(Feedback[[#This Row],[Room cleanliness]],Rating_Range[],2,0)</f>
        <v>3</v>
      </c>
      <c r="AD1658" s="6">
        <f>VLOOKUP(Feedback[[#This Row],[Food quality]],Rating_Range[],2,0)</f>
        <v>4</v>
      </c>
      <c r="AE1658" s="6">
        <f>VLOOKUP(Feedback[[#This Row],[Variety of food]],Rating_Range[],2,0)</f>
        <v>2</v>
      </c>
      <c r="AF1658" s="6">
        <f>VLOOKUP(Feedback[[#This Row],[Broadband &amp; TV]],Rating_Range[],2,0)</f>
        <v>5</v>
      </c>
      <c r="AG1658" s="6">
        <f>VLOOKUP(Feedback[[#This Row],[Gym]],Rating_Range[],2,0)</f>
        <v>4</v>
      </c>
      <c r="AH1658" s="6">
        <f>AVERAGE(Feedback[[#This Row],[S.A]:[Gymm]])</f>
        <v>3.375</v>
      </c>
      <c r="AI1658" s="6">
        <f>AVERAGE(Feedback[[#This Row],[S.A]:[C-I-P]])</f>
        <v>2</v>
      </c>
      <c r="AJ1658" s="6">
        <f>AVERAGE(Feedback[[#This Row],[RM_S]:[RM_C]])</f>
        <v>4</v>
      </c>
      <c r="AK1658" s="6">
        <f>AVERAGE(Feedback[[#This Row],[F_Q]:[Var_Food]])</f>
        <v>3</v>
      </c>
      <c r="AL1658" s="6">
        <f>AVERAGE(Feedback[[#This Row],[B &amp; TV]:[Gymm]])</f>
        <v>4.5</v>
      </c>
    </row>
    <row r="1659" spans="1:38" x14ac:dyDescent="0.3">
      <c r="A1659">
        <v>1658</v>
      </c>
      <c r="B1659" s="1">
        <v>44107</v>
      </c>
      <c r="C1659" s="1">
        <v>44110</v>
      </c>
      <c r="D1659" s="5">
        <f>INT(YEAR(Feedback[[#This Row],[Checkin Date]]))</f>
        <v>2020</v>
      </c>
      <c r="E1659" s="5" t="s">
        <v>2013</v>
      </c>
      <c r="F1659" s="5" t="str">
        <f>TEXT(Feedback[[#This Row],[Checkin Date]],"dddd")</f>
        <v>Saturday</v>
      </c>
      <c r="G1659" s="5" t="str">
        <f>IF(OR(Feedback[[#This Row],[Checkin Day]]="Monday",Feedback[[#This Row],[Checkin Day]]="Tuesday",Feedback[[#This Row],[Checkin Day]]="Wednesday",Feedback[[#This Row],[Checkin Day]]="Thursday"),"Weekdays","Weekends")</f>
        <v>Weekends</v>
      </c>
      <c r="H1659">
        <v>3</v>
      </c>
      <c r="I16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659" t="s">
        <v>1689</v>
      </c>
      <c r="K1659" t="s">
        <v>37</v>
      </c>
      <c r="L1659" s="1">
        <v>19426</v>
      </c>
      <c r="M1659" s="5">
        <f ca="1">DATEDIF(Feedback[[#This Row],[Date of Birth]],TODAY(),"Y")</f>
        <v>72</v>
      </c>
      <c r="N1659" t="s">
        <v>22</v>
      </c>
      <c r="O1659" t="s">
        <v>23</v>
      </c>
      <c r="P1659">
        <v>4</v>
      </c>
      <c r="Q1659">
        <v>4</v>
      </c>
      <c r="R1659" t="s">
        <v>24</v>
      </c>
      <c r="S1659" t="s">
        <v>24</v>
      </c>
      <c r="T1659" t="s">
        <v>25</v>
      </c>
      <c r="U1659" t="s">
        <v>26</v>
      </c>
      <c r="V1659" t="s">
        <v>25</v>
      </c>
      <c r="W1659" t="s">
        <v>27</v>
      </c>
      <c r="X1659" t="s">
        <v>27</v>
      </c>
      <c r="Y1659" t="s">
        <v>28</v>
      </c>
      <c r="Z1659" s="6">
        <f>VLOOKUP(Feedback[[#This Row],[Staff attitude]],Rating_Range[],2,0)</f>
        <v>3</v>
      </c>
      <c r="AA1659" s="6">
        <f>VLOOKUP(Feedback[[#This Row],[Check-in Process]],Rating_Range[],2,0)</f>
        <v>3</v>
      </c>
      <c r="AB1659" s="6">
        <f>VLOOKUP(Feedback[[#This Row],[Room service]],Rating_Range[],2,0)</f>
        <v>4</v>
      </c>
      <c r="AC1659" s="6">
        <f>VLOOKUP(Feedback[[#This Row],[Room cleanliness]],Rating_Range[],2,0)</f>
        <v>1</v>
      </c>
      <c r="AD1659" s="6">
        <f>VLOOKUP(Feedback[[#This Row],[Food quality]],Rating_Range[],2,0)</f>
        <v>4</v>
      </c>
      <c r="AE1659" s="6">
        <f>VLOOKUP(Feedback[[#This Row],[Variety of food]],Rating_Range[],2,0)</f>
        <v>2</v>
      </c>
      <c r="AF1659" s="6">
        <f>VLOOKUP(Feedback[[#This Row],[Broadband &amp; TV]],Rating_Range[],2,0)</f>
        <v>2</v>
      </c>
      <c r="AG1659" s="6">
        <f>VLOOKUP(Feedback[[#This Row],[Gym]],Rating_Range[],2,0)</f>
        <v>5</v>
      </c>
      <c r="AH1659" s="6">
        <f>AVERAGE(Feedback[[#This Row],[S.A]:[Gymm]])</f>
        <v>3</v>
      </c>
      <c r="AI1659" s="6">
        <f>AVERAGE(Feedback[[#This Row],[S.A]:[C-I-P]])</f>
        <v>3</v>
      </c>
      <c r="AJ1659" s="6">
        <f>AVERAGE(Feedback[[#This Row],[RM_S]:[RM_C]])</f>
        <v>2.5</v>
      </c>
      <c r="AK1659" s="6">
        <f>AVERAGE(Feedback[[#This Row],[F_Q]:[Var_Food]])</f>
        <v>3</v>
      </c>
      <c r="AL1659" s="6">
        <f>AVERAGE(Feedback[[#This Row],[B &amp; TV]:[Gymm]])</f>
        <v>3.5</v>
      </c>
    </row>
    <row r="1660" spans="1:38" x14ac:dyDescent="0.3">
      <c r="A1660">
        <v>1659</v>
      </c>
      <c r="B1660" s="1">
        <v>43873</v>
      </c>
      <c r="C1660" s="1">
        <v>43882</v>
      </c>
      <c r="D1660" s="5">
        <f>INT(YEAR(Feedback[[#This Row],[Checkin Date]]))</f>
        <v>2020</v>
      </c>
      <c r="E1660" s="5" t="s">
        <v>2018</v>
      </c>
      <c r="F1660" s="5" t="str">
        <f>TEXT(Feedback[[#This Row],[Checkin Date]],"dddd")</f>
        <v>Wednesday</v>
      </c>
      <c r="G1660" s="5" t="str">
        <f>IF(OR(Feedback[[#This Row],[Checkin Day]]="Monday",Feedback[[#This Row],[Checkin Day]]="Tuesday",Feedback[[#This Row],[Checkin Day]]="Wednesday",Feedback[[#This Row],[Checkin Day]]="Thursday"),"Weekdays","Weekends")</f>
        <v>Weekdays</v>
      </c>
      <c r="H1660">
        <v>9</v>
      </c>
      <c r="I16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60" t="s">
        <v>1690</v>
      </c>
      <c r="K1660" t="s">
        <v>37</v>
      </c>
      <c r="L1660" s="1">
        <v>18946</v>
      </c>
      <c r="M1660" s="5">
        <f ca="1">DATEDIF(Feedback[[#This Row],[Date of Birth]],TODAY(),"Y")</f>
        <v>73</v>
      </c>
      <c r="N1660" t="s">
        <v>22</v>
      </c>
      <c r="O1660" t="s">
        <v>23</v>
      </c>
      <c r="P1660">
        <v>4</v>
      </c>
      <c r="Q1660">
        <v>7</v>
      </c>
      <c r="R1660" t="s">
        <v>25</v>
      </c>
      <c r="S1660" t="s">
        <v>28</v>
      </c>
      <c r="T1660" t="s">
        <v>28</v>
      </c>
      <c r="U1660" t="s">
        <v>28</v>
      </c>
      <c r="V1660" t="s">
        <v>28</v>
      </c>
      <c r="W1660" t="s">
        <v>26</v>
      </c>
      <c r="X1660" t="s">
        <v>24</v>
      </c>
      <c r="Y1660" t="s">
        <v>25</v>
      </c>
      <c r="Z1660" s="6">
        <f>VLOOKUP(Feedback[[#This Row],[Staff attitude]],Rating_Range[],2,0)</f>
        <v>4</v>
      </c>
      <c r="AA1660" s="6">
        <f>VLOOKUP(Feedback[[#This Row],[Check-in Process]],Rating_Range[],2,0)</f>
        <v>5</v>
      </c>
      <c r="AB1660" s="6">
        <f>VLOOKUP(Feedback[[#This Row],[Room service]],Rating_Range[],2,0)</f>
        <v>5</v>
      </c>
      <c r="AC1660" s="6">
        <f>VLOOKUP(Feedback[[#This Row],[Room cleanliness]],Rating_Range[],2,0)</f>
        <v>5</v>
      </c>
      <c r="AD1660" s="6">
        <f>VLOOKUP(Feedback[[#This Row],[Food quality]],Rating_Range[],2,0)</f>
        <v>5</v>
      </c>
      <c r="AE1660" s="6">
        <f>VLOOKUP(Feedback[[#This Row],[Variety of food]],Rating_Range[],2,0)</f>
        <v>1</v>
      </c>
      <c r="AF1660" s="6">
        <f>VLOOKUP(Feedback[[#This Row],[Broadband &amp; TV]],Rating_Range[],2,0)</f>
        <v>3</v>
      </c>
      <c r="AG1660" s="6">
        <f>VLOOKUP(Feedback[[#This Row],[Gym]],Rating_Range[],2,0)</f>
        <v>4</v>
      </c>
      <c r="AH1660" s="6">
        <f>AVERAGE(Feedback[[#This Row],[S.A]:[Gymm]])</f>
        <v>4</v>
      </c>
      <c r="AI1660" s="6">
        <f>AVERAGE(Feedback[[#This Row],[S.A]:[C-I-P]])</f>
        <v>4.5</v>
      </c>
      <c r="AJ1660" s="6">
        <f>AVERAGE(Feedback[[#This Row],[RM_S]:[RM_C]])</f>
        <v>5</v>
      </c>
      <c r="AK1660" s="6">
        <f>AVERAGE(Feedback[[#This Row],[F_Q]:[Var_Food]])</f>
        <v>3</v>
      </c>
      <c r="AL1660" s="6">
        <f>AVERAGE(Feedback[[#This Row],[B &amp; TV]:[Gymm]])</f>
        <v>3.5</v>
      </c>
    </row>
    <row r="1661" spans="1:38" x14ac:dyDescent="0.3">
      <c r="A1661">
        <v>1660</v>
      </c>
      <c r="B1661" s="1">
        <v>44302</v>
      </c>
      <c r="C1661" s="1">
        <v>44332</v>
      </c>
      <c r="D1661" s="5">
        <f>INT(YEAR(Feedback[[#This Row],[Checkin Date]]))</f>
        <v>2021</v>
      </c>
      <c r="E1661" s="5" t="s">
        <v>2008</v>
      </c>
      <c r="F1661" s="5" t="str">
        <f>TEXT(Feedback[[#This Row],[Checkin Date]],"dddd")</f>
        <v>Friday</v>
      </c>
      <c r="G1661" s="5" t="str">
        <f>IF(OR(Feedback[[#This Row],[Checkin Day]]="Monday",Feedback[[#This Row],[Checkin Day]]="Tuesday",Feedback[[#This Row],[Checkin Day]]="Wednesday",Feedback[[#This Row],[Checkin Day]]="Thursday"),"Weekdays","Weekends")</f>
        <v>Weekends</v>
      </c>
      <c r="H1661">
        <v>30</v>
      </c>
      <c r="I16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61" t="s">
        <v>1691</v>
      </c>
      <c r="K1661" t="s">
        <v>37</v>
      </c>
      <c r="L1661" s="1">
        <v>36133</v>
      </c>
      <c r="M1661" s="5">
        <f ca="1">DATEDIF(Feedback[[#This Row],[Date of Birth]],TODAY(),"Y")</f>
        <v>26</v>
      </c>
      <c r="N1661" t="s">
        <v>22</v>
      </c>
      <c r="O1661" t="s">
        <v>23</v>
      </c>
      <c r="P1661">
        <v>1</v>
      </c>
      <c r="Q1661">
        <v>3</v>
      </c>
      <c r="R1661" t="s">
        <v>24</v>
      </c>
      <c r="S1661" t="s">
        <v>25</v>
      </c>
      <c r="T1661" t="s">
        <v>24</v>
      </c>
      <c r="U1661" t="s">
        <v>25</v>
      </c>
      <c r="V1661" t="s">
        <v>24</v>
      </c>
      <c r="W1661" t="s">
        <v>26</v>
      </c>
      <c r="X1661" t="s">
        <v>28</v>
      </c>
      <c r="Y1661" t="s">
        <v>26</v>
      </c>
      <c r="Z1661" s="6">
        <f>VLOOKUP(Feedback[[#This Row],[Staff attitude]],Rating_Range[],2,0)</f>
        <v>3</v>
      </c>
      <c r="AA1661" s="6">
        <f>VLOOKUP(Feedback[[#This Row],[Check-in Process]],Rating_Range[],2,0)</f>
        <v>4</v>
      </c>
      <c r="AB1661" s="6">
        <f>VLOOKUP(Feedback[[#This Row],[Room service]],Rating_Range[],2,0)</f>
        <v>3</v>
      </c>
      <c r="AC1661" s="6">
        <f>VLOOKUP(Feedback[[#This Row],[Room cleanliness]],Rating_Range[],2,0)</f>
        <v>4</v>
      </c>
      <c r="AD1661" s="6">
        <f>VLOOKUP(Feedback[[#This Row],[Food quality]],Rating_Range[],2,0)</f>
        <v>3</v>
      </c>
      <c r="AE1661" s="6">
        <f>VLOOKUP(Feedback[[#This Row],[Variety of food]],Rating_Range[],2,0)</f>
        <v>1</v>
      </c>
      <c r="AF1661" s="6">
        <f>VLOOKUP(Feedback[[#This Row],[Broadband &amp; TV]],Rating_Range[],2,0)</f>
        <v>5</v>
      </c>
      <c r="AG1661" s="6">
        <f>VLOOKUP(Feedback[[#This Row],[Gym]],Rating_Range[],2,0)</f>
        <v>1</v>
      </c>
      <c r="AH1661" s="6">
        <f>AVERAGE(Feedback[[#This Row],[S.A]:[Gymm]])</f>
        <v>3</v>
      </c>
      <c r="AI1661" s="6">
        <f>AVERAGE(Feedback[[#This Row],[S.A]:[C-I-P]])</f>
        <v>3.5</v>
      </c>
      <c r="AJ1661" s="6">
        <f>AVERAGE(Feedback[[#This Row],[RM_S]:[RM_C]])</f>
        <v>3.5</v>
      </c>
      <c r="AK1661" s="6">
        <f>AVERAGE(Feedback[[#This Row],[F_Q]:[Var_Food]])</f>
        <v>2</v>
      </c>
      <c r="AL1661" s="6">
        <f>AVERAGE(Feedback[[#This Row],[B &amp; TV]:[Gymm]])</f>
        <v>3</v>
      </c>
    </row>
    <row r="1662" spans="1:38" x14ac:dyDescent="0.3">
      <c r="A1662">
        <v>1661</v>
      </c>
      <c r="B1662" s="1">
        <v>44467</v>
      </c>
      <c r="C1662" s="1">
        <v>44484</v>
      </c>
      <c r="D1662" s="5">
        <f>INT(YEAR(Feedback[[#This Row],[Checkin Date]]))</f>
        <v>2021</v>
      </c>
      <c r="E1662" s="5" t="s">
        <v>2019</v>
      </c>
      <c r="F1662" s="5" t="str">
        <f>TEXT(Feedback[[#This Row],[Checkin Date]],"dddd")</f>
        <v>Tuesday</v>
      </c>
      <c r="G1662" s="5" t="str">
        <f>IF(OR(Feedback[[#This Row],[Checkin Day]]="Monday",Feedback[[#This Row],[Checkin Day]]="Tuesday",Feedback[[#This Row],[Checkin Day]]="Wednesday",Feedback[[#This Row],[Checkin Day]]="Thursday"),"Weekdays","Weekends")</f>
        <v>Weekdays</v>
      </c>
      <c r="H1662">
        <v>17</v>
      </c>
      <c r="I16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62" t="s">
        <v>1692</v>
      </c>
      <c r="K1662" t="s">
        <v>37</v>
      </c>
      <c r="L1662" s="1">
        <v>36721</v>
      </c>
      <c r="M1662" s="5">
        <f ca="1">DATEDIF(Feedback[[#This Row],[Date of Birth]],TODAY(),"Y")</f>
        <v>24</v>
      </c>
      <c r="N1662" t="s">
        <v>53</v>
      </c>
      <c r="O1662" t="s">
        <v>1991</v>
      </c>
      <c r="P1662">
        <v>4</v>
      </c>
      <c r="Q1662">
        <v>7</v>
      </c>
      <c r="R1662" t="s">
        <v>28</v>
      </c>
      <c r="S1662" t="s">
        <v>28</v>
      </c>
      <c r="T1662" t="s">
        <v>24</v>
      </c>
      <c r="U1662" t="s">
        <v>26</v>
      </c>
      <c r="V1662" t="s">
        <v>28</v>
      </c>
      <c r="W1662" t="s">
        <v>26</v>
      </c>
      <c r="X1662" t="s">
        <v>26</v>
      </c>
      <c r="Y1662" t="s">
        <v>24</v>
      </c>
      <c r="Z1662" s="6">
        <f>VLOOKUP(Feedback[[#This Row],[Staff attitude]],Rating_Range[],2,0)</f>
        <v>5</v>
      </c>
      <c r="AA1662" s="6">
        <f>VLOOKUP(Feedback[[#This Row],[Check-in Process]],Rating_Range[],2,0)</f>
        <v>5</v>
      </c>
      <c r="AB1662" s="6">
        <f>VLOOKUP(Feedback[[#This Row],[Room service]],Rating_Range[],2,0)</f>
        <v>3</v>
      </c>
      <c r="AC1662" s="6">
        <f>VLOOKUP(Feedback[[#This Row],[Room cleanliness]],Rating_Range[],2,0)</f>
        <v>1</v>
      </c>
      <c r="AD1662" s="6">
        <f>VLOOKUP(Feedback[[#This Row],[Food quality]],Rating_Range[],2,0)</f>
        <v>5</v>
      </c>
      <c r="AE1662" s="6">
        <f>VLOOKUP(Feedback[[#This Row],[Variety of food]],Rating_Range[],2,0)</f>
        <v>1</v>
      </c>
      <c r="AF1662" s="6">
        <f>VLOOKUP(Feedback[[#This Row],[Broadband &amp; TV]],Rating_Range[],2,0)</f>
        <v>1</v>
      </c>
      <c r="AG1662" s="6">
        <f>VLOOKUP(Feedback[[#This Row],[Gym]],Rating_Range[],2,0)</f>
        <v>3</v>
      </c>
      <c r="AH1662" s="6">
        <f>AVERAGE(Feedback[[#This Row],[S.A]:[Gymm]])</f>
        <v>3</v>
      </c>
      <c r="AI1662" s="6">
        <f>AVERAGE(Feedback[[#This Row],[S.A]:[C-I-P]])</f>
        <v>5</v>
      </c>
      <c r="AJ1662" s="6">
        <f>AVERAGE(Feedback[[#This Row],[RM_S]:[RM_C]])</f>
        <v>2</v>
      </c>
      <c r="AK1662" s="6">
        <f>AVERAGE(Feedback[[#This Row],[F_Q]:[Var_Food]])</f>
        <v>3</v>
      </c>
      <c r="AL1662" s="6">
        <f>AVERAGE(Feedback[[#This Row],[B &amp; TV]:[Gymm]])</f>
        <v>2</v>
      </c>
    </row>
    <row r="1663" spans="1:38" x14ac:dyDescent="0.3">
      <c r="A1663">
        <v>1662</v>
      </c>
      <c r="B1663" s="1">
        <v>44137</v>
      </c>
      <c r="C1663" s="1">
        <v>44162</v>
      </c>
      <c r="D1663" s="5">
        <f>INT(YEAR(Feedback[[#This Row],[Checkin Date]]))</f>
        <v>2020</v>
      </c>
      <c r="E1663" s="5" t="s">
        <v>2015</v>
      </c>
      <c r="F1663" s="5" t="str">
        <f>TEXT(Feedback[[#This Row],[Checkin Date]],"dddd")</f>
        <v>Monday</v>
      </c>
      <c r="G1663" s="5" t="str">
        <f>IF(OR(Feedback[[#This Row],[Checkin Day]]="Monday",Feedback[[#This Row],[Checkin Day]]="Tuesday",Feedback[[#This Row],[Checkin Day]]="Wednesday",Feedback[[#This Row],[Checkin Day]]="Thursday"),"Weekdays","Weekends")</f>
        <v>Weekdays</v>
      </c>
      <c r="H1663">
        <v>25</v>
      </c>
      <c r="I16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63" t="s">
        <v>1693</v>
      </c>
      <c r="K1663" t="s">
        <v>37</v>
      </c>
      <c r="L1663" s="1">
        <v>26826</v>
      </c>
      <c r="M1663" s="5">
        <f ca="1">DATEDIF(Feedback[[#This Row],[Date of Birth]],TODAY(),"Y")</f>
        <v>52</v>
      </c>
      <c r="N1663" t="s">
        <v>31</v>
      </c>
      <c r="O1663" t="s">
        <v>1991</v>
      </c>
      <c r="P1663">
        <v>1</v>
      </c>
      <c r="Q1663">
        <v>10</v>
      </c>
      <c r="R1663" t="s">
        <v>28</v>
      </c>
      <c r="S1663" t="s">
        <v>24</v>
      </c>
      <c r="T1663" t="s">
        <v>28</v>
      </c>
      <c r="U1663" t="s">
        <v>28</v>
      </c>
      <c r="V1663" t="s">
        <v>26</v>
      </c>
      <c r="W1663" t="s">
        <v>27</v>
      </c>
      <c r="X1663" t="s">
        <v>26</v>
      </c>
      <c r="Y1663" t="s">
        <v>26</v>
      </c>
      <c r="Z1663" s="6">
        <f>VLOOKUP(Feedback[[#This Row],[Staff attitude]],Rating_Range[],2,0)</f>
        <v>5</v>
      </c>
      <c r="AA1663" s="6">
        <f>VLOOKUP(Feedback[[#This Row],[Check-in Process]],Rating_Range[],2,0)</f>
        <v>3</v>
      </c>
      <c r="AB1663" s="6">
        <f>VLOOKUP(Feedback[[#This Row],[Room service]],Rating_Range[],2,0)</f>
        <v>5</v>
      </c>
      <c r="AC1663" s="6">
        <f>VLOOKUP(Feedback[[#This Row],[Room cleanliness]],Rating_Range[],2,0)</f>
        <v>5</v>
      </c>
      <c r="AD1663" s="6">
        <f>VLOOKUP(Feedback[[#This Row],[Food quality]],Rating_Range[],2,0)</f>
        <v>1</v>
      </c>
      <c r="AE1663" s="6">
        <f>VLOOKUP(Feedback[[#This Row],[Variety of food]],Rating_Range[],2,0)</f>
        <v>2</v>
      </c>
      <c r="AF1663" s="6">
        <f>VLOOKUP(Feedback[[#This Row],[Broadband &amp; TV]],Rating_Range[],2,0)</f>
        <v>1</v>
      </c>
      <c r="AG1663" s="6">
        <f>VLOOKUP(Feedback[[#This Row],[Gym]],Rating_Range[],2,0)</f>
        <v>1</v>
      </c>
      <c r="AH1663" s="6">
        <f>AVERAGE(Feedback[[#This Row],[S.A]:[Gymm]])</f>
        <v>2.875</v>
      </c>
      <c r="AI1663" s="6">
        <f>AVERAGE(Feedback[[#This Row],[S.A]:[C-I-P]])</f>
        <v>4</v>
      </c>
      <c r="AJ1663" s="6">
        <f>AVERAGE(Feedback[[#This Row],[RM_S]:[RM_C]])</f>
        <v>5</v>
      </c>
      <c r="AK1663" s="6">
        <f>AVERAGE(Feedback[[#This Row],[F_Q]:[Var_Food]])</f>
        <v>1.5</v>
      </c>
      <c r="AL1663" s="6">
        <f>AVERAGE(Feedback[[#This Row],[B &amp; TV]:[Gymm]])</f>
        <v>1</v>
      </c>
    </row>
    <row r="1664" spans="1:38" x14ac:dyDescent="0.3">
      <c r="A1664">
        <v>1663</v>
      </c>
      <c r="B1664" s="1">
        <v>44051</v>
      </c>
      <c r="C1664" s="1">
        <v>44080</v>
      </c>
      <c r="D1664" s="5">
        <f>INT(YEAR(Feedback[[#This Row],[Checkin Date]]))</f>
        <v>2020</v>
      </c>
      <c r="E1664" s="5" t="s">
        <v>2012</v>
      </c>
      <c r="F1664" s="5" t="str">
        <f>TEXT(Feedback[[#This Row],[Checkin Date]],"dddd")</f>
        <v>Saturday</v>
      </c>
      <c r="G1664" s="5" t="str">
        <f>IF(OR(Feedback[[#This Row],[Checkin Day]]="Monday",Feedback[[#This Row],[Checkin Day]]="Tuesday",Feedback[[#This Row],[Checkin Day]]="Wednesday",Feedback[[#This Row],[Checkin Day]]="Thursday"),"Weekdays","Weekends")</f>
        <v>Weekends</v>
      </c>
      <c r="H1664">
        <v>29</v>
      </c>
      <c r="I16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64" t="s">
        <v>1694</v>
      </c>
      <c r="K1664" t="s">
        <v>37</v>
      </c>
      <c r="L1664" s="1">
        <v>34577</v>
      </c>
      <c r="M1664" s="5">
        <f ca="1">DATEDIF(Feedback[[#This Row],[Date of Birth]],TODAY(),"Y")</f>
        <v>30</v>
      </c>
      <c r="N1664" t="s">
        <v>22</v>
      </c>
      <c r="O1664" t="s">
        <v>23</v>
      </c>
      <c r="P1664">
        <v>3</v>
      </c>
      <c r="Q1664">
        <v>8</v>
      </c>
      <c r="R1664" t="s">
        <v>24</v>
      </c>
      <c r="S1664" t="s">
        <v>25</v>
      </c>
      <c r="T1664" t="s">
        <v>25</v>
      </c>
      <c r="U1664" t="s">
        <v>26</v>
      </c>
      <c r="V1664" t="s">
        <v>28</v>
      </c>
      <c r="W1664" t="s">
        <v>26</v>
      </c>
      <c r="X1664" t="s">
        <v>24</v>
      </c>
      <c r="Y1664" t="s">
        <v>27</v>
      </c>
      <c r="Z1664" s="6">
        <f>VLOOKUP(Feedback[[#This Row],[Staff attitude]],Rating_Range[],2,0)</f>
        <v>3</v>
      </c>
      <c r="AA1664" s="6">
        <f>VLOOKUP(Feedback[[#This Row],[Check-in Process]],Rating_Range[],2,0)</f>
        <v>4</v>
      </c>
      <c r="AB1664" s="6">
        <f>VLOOKUP(Feedback[[#This Row],[Room service]],Rating_Range[],2,0)</f>
        <v>4</v>
      </c>
      <c r="AC1664" s="6">
        <f>VLOOKUP(Feedback[[#This Row],[Room cleanliness]],Rating_Range[],2,0)</f>
        <v>1</v>
      </c>
      <c r="AD1664" s="6">
        <f>VLOOKUP(Feedback[[#This Row],[Food quality]],Rating_Range[],2,0)</f>
        <v>5</v>
      </c>
      <c r="AE1664" s="6">
        <f>VLOOKUP(Feedback[[#This Row],[Variety of food]],Rating_Range[],2,0)</f>
        <v>1</v>
      </c>
      <c r="AF1664" s="6">
        <f>VLOOKUP(Feedback[[#This Row],[Broadband &amp; TV]],Rating_Range[],2,0)</f>
        <v>3</v>
      </c>
      <c r="AG1664" s="6">
        <f>VLOOKUP(Feedback[[#This Row],[Gym]],Rating_Range[],2,0)</f>
        <v>2</v>
      </c>
      <c r="AH1664" s="6">
        <f>AVERAGE(Feedback[[#This Row],[S.A]:[Gymm]])</f>
        <v>2.875</v>
      </c>
      <c r="AI1664" s="6">
        <f>AVERAGE(Feedback[[#This Row],[S.A]:[C-I-P]])</f>
        <v>3.5</v>
      </c>
      <c r="AJ1664" s="6">
        <f>AVERAGE(Feedback[[#This Row],[RM_S]:[RM_C]])</f>
        <v>2.5</v>
      </c>
      <c r="AK1664" s="6">
        <f>AVERAGE(Feedback[[#This Row],[F_Q]:[Var_Food]])</f>
        <v>3</v>
      </c>
      <c r="AL1664" s="6">
        <f>AVERAGE(Feedback[[#This Row],[B &amp; TV]:[Gymm]])</f>
        <v>2.5</v>
      </c>
    </row>
    <row r="1665" spans="1:38" x14ac:dyDescent="0.3">
      <c r="A1665">
        <v>1664</v>
      </c>
      <c r="B1665" s="1">
        <v>44563</v>
      </c>
      <c r="C1665" s="1">
        <v>44566</v>
      </c>
      <c r="D1665" s="5">
        <f>INT(YEAR(Feedback[[#This Row],[Checkin Date]]))</f>
        <v>2022</v>
      </c>
      <c r="E1665" s="5" t="s">
        <v>2014</v>
      </c>
      <c r="F1665" s="5" t="str">
        <f>TEXT(Feedback[[#This Row],[Checkin Date]],"dddd")</f>
        <v>Sunday</v>
      </c>
      <c r="G1665" s="5" t="str">
        <f>IF(OR(Feedback[[#This Row],[Checkin Day]]="Monday",Feedback[[#This Row],[Checkin Day]]="Tuesday",Feedback[[#This Row],[Checkin Day]]="Wednesday",Feedback[[#This Row],[Checkin Day]]="Thursday"),"Weekdays","Weekends")</f>
        <v>Weekends</v>
      </c>
      <c r="H1665">
        <v>3</v>
      </c>
      <c r="I16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665" t="s">
        <v>1695</v>
      </c>
      <c r="K1665" t="s">
        <v>21</v>
      </c>
      <c r="L1665" s="1">
        <v>27659</v>
      </c>
      <c r="M1665" s="5">
        <f ca="1">DATEDIF(Feedback[[#This Row],[Date of Birth]],TODAY(),"Y")</f>
        <v>49</v>
      </c>
      <c r="N1665" t="s">
        <v>22</v>
      </c>
      <c r="O1665" t="s">
        <v>23</v>
      </c>
      <c r="P1665">
        <v>5</v>
      </c>
      <c r="Q1665">
        <v>10</v>
      </c>
      <c r="R1665" t="s">
        <v>28</v>
      </c>
      <c r="S1665" t="s">
        <v>28</v>
      </c>
      <c r="T1665" t="s">
        <v>24</v>
      </c>
      <c r="U1665" t="s">
        <v>25</v>
      </c>
      <c r="V1665" t="s">
        <v>28</v>
      </c>
      <c r="W1665" t="s">
        <v>27</v>
      </c>
      <c r="X1665" t="s">
        <v>26</v>
      </c>
      <c r="Y1665" t="s">
        <v>27</v>
      </c>
      <c r="Z1665" s="6">
        <f>VLOOKUP(Feedback[[#This Row],[Staff attitude]],Rating_Range[],2,0)</f>
        <v>5</v>
      </c>
      <c r="AA1665" s="6">
        <f>VLOOKUP(Feedback[[#This Row],[Check-in Process]],Rating_Range[],2,0)</f>
        <v>5</v>
      </c>
      <c r="AB1665" s="6">
        <f>VLOOKUP(Feedback[[#This Row],[Room service]],Rating_Range[],2,0)</f>
        <v>3</v>
      </c>
      <c r="AC1665" s="6">
        <f>VLOOKUP(Feedback[[#This Row],[Room cleanliness]],Rating_Range[],2,0)</f>
        <v>4</v>
      </c>
      <c r="AD1665" s="6">
        <f>VLOOKUP(Feedback[[#This Row],[Food quality]],Rating_Range[],2,0)</f>
        <v>5</v>
      </c>
      <c r="AE1665" s="6">
        <f>VLOOKUP(Feedback[[#This Row],[Variety of food]],Rating_Range[],2,0)</f>
        <v>2</v>
      </c>
      <c r="AF1665" s="6">
        <f>VLOOKUP(Feedback[[#This Row],[Broadband &amp; TV]],Rating_Range[],2,0)</f>
        <v>1</v>
      </c>
      <c r="AG1665" s="6">
        <f>VLOOKUP(Feedback[[#This Row],[Gym]],Rating_Range[],2,0)</f>
        <v>2</v>
      </c>
      <c r="AH1665" s="6">
        <f>AVERAGE(Feedback[[#This Row],[S.A]:[Gymm]])</f>
        <v>3.375</v>
      </c>
      <c r="AI1665" s="6">
        <f>AVERAGE(Feedback[[#This Row],[S.A]:[C-I-P]])</f>
        <v>5</v>
      </c>
      <c r="AJ1665" s="6">
        <f>AVERAGE(Feedback[[#This Row],[RM_S]:[RM_C]])</f>
        <v>3.5</v>
      </c>
      <c r="AK1665" s="6">
        <f>AVERAGE(Feedback[[#This Row],[F_Q]:[Var_Food]])</f>
        <v>3.5</v>
      </c>
      <c r="AL1665" s="6">
        <f>AVERAGE(Feedback[[#This Row],[B &amp; TV]:[Gymm]])</f>
        <v>1.5</v>
      </c>
    </row>
    <row r="1666" spans="1:38" x14ac:dyDescent="0.3">
      <c r="A1666">
        <v>1665</v>
      </c>
      <c r="B1666" s="1">
        <v>44524</v>
      </c>
      <c r="C1666" s="1">
        <v>44548</v>
      </c>
      <c r="D1666" s="5">
        <f>INT(YEAR(Feedback[[#This Row],[Checkin Date]]))</f>
        <v>2021</v>
      </c>
      <c r="E1666" s="5" t="s">
        <v>2015</v>
      </c>
      <c r="F1666" s="5" t="str">
        <f>TEXT(Feedback[[#This Row],[Checkin Date]],"dddd")</f>
        <v>Wednesday</v>
      </c>
      <c r="G1666" s="5" t="str">
        <f>IF(OR(Feedback[[#This Row],[Checkin Day]]="Monday",Feedback[[#This Row],[Checkin Day]]="Tuesday",Feedback[[#This Row],[Checkin Day]]="Wednesday",Feedback[[#This Row],[Checkin Day]]="Thursday"),"Weekdays","Weekends")</f>
        <v>Weekdays</v>
      </c>
      <c r="H1666">
        <v>24</v>
      </c>
      <c r="I16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66" t="s">
        <v>1696</v>
      </c>
      <c r="K1666" t="s">
        <v>37</v>
      </c>
      <c r="L1666" s="1">
        <v>27793</v>
      </c>
      <c r="M1666" s="5">
        <f ca="1">DATEDIF(Feedback[[#This Row],[Date of Birth]],TODAY(),"Y")</f>
        <v>49</v>
      </c>
      <c r="N1666" t="s">
        <v>31</v>
      </c>
      <c r="O1666" t="s">
        <v>1995</v>
      </c>
      <c r="P1666">
        <v>4</v>
      </c>
      <c r="Q1666">
        <v>5</v>
      </c>
      <c r="R1666" t="s">
        <v>25</v>
      </c>
      <c r="S1666" t="s">
        <v>25</v>
      </c>
      <c r="T1666" t="s">
        <v>25</v>
      </c>
      <c r="U1666" t="s">
        <v>25</v>
      </c>
      <c r="V1666" t="s">
        <v>25</v>
      </c>
      <c r="W1666" t="s">
        <v>26</v>
      </c>
      <c r="X1666" t="s">
        <v>28</v>
      </c>
      <c r="Y1666" t="s">
        <v>26</v>
      </c>
      <c r="Z1666" s="6">
        <f>VLOOKUP(Feedback[[#This Row],[Staff attitude]],Rating_Range[],2,0)</f>
        <v>4</v>
      </c>
      <c r="AA1666" s="6">
        <f>VLOOKUP(Feedback[[#This Row],[Check-in Process]],Rating_Range[],2,0)</f>
        <v>4</v>
      </c>
      <c r="AB1666" s="6">
        <f>VLOOKUP(Feedback[[#This Row],[Room service]],Rating_Range[],2,0)</f>
        <v>4</v>
      </c>
      <c r="AC1666" s="6">
        <f>VLOOKUP(Feedback[[#This Row],[Room cleanliness]],Rating_Range[],2,0)</f>
        <v>4</v>
      </c>
      <c r="AD1666" s="6">
        <f>VLOOKUP(Feedback[[#This Row],[Food quality]],Rating_Range[],2,0)</f>
        <v>4</v>
      </c>
      <c r="AE1666" s="6">
        <f>VLOOKUP(Feedback[[#This Row],[Variety of food]],Rating_Range[],2,0)</f>
        <v>1</v>
      </c>
      <c r="AF1666" s="6">
        <f>VLOOKUP(Feedback[[#This Row],[Broadband &amp; TV]],Rating_Range[],2,0)</f>
        <v>5</v>
      </c>
      <c r="AG1666" s="6">
        <f>VLOOKUP(Feedback[[#This Row],[Gym]],Rating_Range[],2,0)</f>
        <v>1</v>
      </c>
      <c r="AH1666" s="6">
        <f>AVERAGE(Feedback[[#This Row],[S.A]:[Gymm]])</f>
        <v>3.375</v>
      </c>
      <c r="AI1666" s="6">
        <f>AVERAGE(Feedback[[#This Row],[S.A]:[C-I-P]])</f>
        <v>4</v>
      </c>
      <c r="AJ1666" s="6">
        <f>AVERAGE(Feedback[[#This Row],[RM_S]:[RM_C]])</f>
        <v>4</v>
      </c>
      <c r="AK1666" s="6">
        <f>AVERAGE(Feedback[[#This Row],[F_Q]:[Var_Food]])</f>
        <v>2.5</v>
      </c>
      <c r="AL1666" s="6">
        <f>AVERAGE(Feedback[[#This Row],[B &amp; TV]:[Gymm]])</f>
        <v>3</v>
      </c>
    </row>
    <row r="1667" spans="1:38" x14ac:dyDescent="0.3">
      <c r="A1667">
        <v>1666</v>
      </c>
      <c r="B1667" s="1">
        <v>44836</v>
      </c>
      <c r="C1667" s="1">
        <v>44849</v>
      </c>
      <c r="D1667" s="5">
        <f>INT(YEAR(Feedback[[#This Row],[Checkin Date]]))</f>
        <v>2022</v>
      </c>
      <c r="E1667" s="5" t="s">
        <v>2013</v>
      </c>
      <c r="F1667" s="5" t="str">
        <f>TEXT(Feedback[[#This Row],[Checkin Date]],"dddd")</f>
        <v>Sunday</v>
      </c>
      <c r="G1667" s="5" t="str">
        <f>IF(OR(Feedback[[#This Row],[Checkin Day]]="Monday",Feedback[[#This Row],[Checkin Day]]="Tuesday",Feedback[[#This Row],[Checkin Day]]="Wednesday",Feedback[[#This Row],[Checkin Day]]="Thursday"),"Weekdays","Weekends")</f>
        <v>Weekends</v>
      </c>
      <c r="H1667">
        <v>13</v>
      </c>
      <c r="I16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67" t="s">
        <v>1697</v>
      </c>
      <c r="K1667" t="s">
        <v>21</v>
      </c>
      <c r="L1667" s="1">
        <v>24420</v>
      </c>
      <c r="M1667" s="5">
        <f ca="1">DATEDIF(Feedback[[#This Row],[Date of Birth]],TODAY(),"Y")</f>
        <v>58</v>
      </c>
      <c r="N1667" t="s">
        <v>22</v>
      </c>
      <c r="O1667" t="s">
        <v>23</v>
      </c>
      <c r="P1667">
        <v>1</v>
      </c>
      <c r="Q1667">
        <v>3</v>
      </c>
      <c r="R1667" t="s">
        <v>24</v>
      </c>
      <c r="S1667" t="s">
        <v>28</v>
      </c>
      <c r="T1667" t="s">
        <v>25</v>
      </c>
      <c r="U1667" t="s">
        <v>25</v>
      </c>
      <c r="V1667" t="s">
        <v>28</v>
      </c>
      <c r="W1667" t="s">
        <v>27</v>
      </c>
      <c r="X1667" t="s">
        <v>24</v>
      </c>
      <c r="Y1667" t="s">
        <v>27</v>
      </c>
      <c r="Z1667" s="6">
        <f>VLOOKUP(Feedback[[#This Row],[Staff attitude]],Rating_Range[],2,0)</f>
        <v>3</v>
      </c>
      <c r="AA1667" s="6">
        <f>VLOOKUP(Feedback[[#This Row],[Check-in Process]],Rating_Range[],2,0)</f>
        <v>5</v>
      </c>
      <c r="AB1667" s="6">
        <f>VLOOKUP(Feedback[[#This Row],[Room service]],Rating_Range[],2,0)</f>
        <v>4</v>
      </c>
      <c r="AC1667" s="6">
        <f>VLOOKUP(Feedback[[#This Row],[Room cleanliness]],Rating_Range[],2,0)</f>
        <v>4</v>
      </c>
      <c r="AD1667" s="6">
        <f>VLOOKUP(Feedback[[#This Row],[Food quality]],Rating_Range[],2,0)</f>
        <v>5</v>
      </c>
      <c r="AE1667" s="6">
        <f>VLOOKUP(Feedback[[#This Row],[Variety of food]],Rating_Range[],2,0)</f>
        <v>2</v>
      </c>
      <c r="AF1667" s="6">
        <f>VLOOKUP(Feedback[[#This Row],[Broadband &amp; TV]],Rating_Range[],2,0)</f>
        <v>3</v>
      </c>
      <c r="AG1667" s="6">
        <f>VLOOKUP(Feedback[[#This Row],[Gym]],Rating_Range[],2,0)</f>
        <v>2</v>
      </c>
      <c r="AH1667" s="6">
        <f>AVERAGE(Feedback[[#This Row],[S.A]:[Gymm]])</f>
        <v>3.5</v>
      </c>
      <c r="AI1667" s="6">
        <f>AVERAGE(Feedback[[#This Row],[S.A]:[C-I-P]])</f>
        <v>4</v>
      </c>
      <c r="AJ1667" s="6">
        <f>AVERAGE(Feedback[[#This Row],[RM_S]:[RM_C]])</f>
        <v>4</v>
      </c>
      <c r="AK1667" s="6">
        <f>AVERAGE(Feedback[[#This Row],[F_Q]:[Var_Food]])</f>
        <v>3.5</v>
      </c>
      <c r="AL1667" s="6">
        <f>AVERAGE(Feedback[[#This Row],[B &amp; TV]:[Gymm]])</f>
        <v>2.5</v>
      </c>
    </row>
    <row r="1668" spans="1:38" x14ac:dyDescent="0.3">
      <c r="A1668">
        <v>1667</v>
      </c>
      <c r="B1668" s="1">
        <v>44152</v>
      </c>
      <c r="C1668" s="1">
        <v>44158</v>
      </c>
      <c r="D1668" s="5">
        <f>INT(YEAR(Feedback[[#This Row],[Checkin Date]]))</f>
        <v>2020</v>
      </c>
      <c r="E1668" s="5" t="s">
        <v>2015</v>
      </c>
      <c r="F1668" s="5" t="str">
        <f>TEXT(Feedback[[#This Row],[Checkin Date]],"dddd")</f>
        <v>Tuesday</v>
      </c>
      <c r="G1668" s="5" t="str">
        <f>IF(OR(Feedback[[#This Row],[Checkin Day]]="Monday",Feedback[[#This Row],[Checkin Day]]="Tuesday",Feedback[[#This Row],[Checkin Day]]="Wednesday",Feedback[[#This Row],[Checkin Day]]="Thursday"),"Weekdays","Weekends")</f>
        <v>Weekdays</v>
      </c>
      <c r="H1668">
        <v>6</v>
      </c>
      <c r="I16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68" t="s">
        <v>1698</v>
      </c>
      <c r="K1668" t="s">
        <v>21</v>
      </c>
      <c r="L1668" s="1">
        <v>20886</v>
      </c>
      <c r="M1668" s="5">
        <f ca="1">DATEDIF(Feedback[[#This Row],[Date of Birth]],TODAY(),"Y")</f>
        <v>68</v>
      </c>
      <c r="N1668" t="s">
        <v>22</v>
      </c>
      <c r="O1668" t="s">
        <v>1995</v>
      </c>
      <c r="P1668">
        <v>5</v>
      </c>
      <c r="Q1668">
        <v>9</v>
      </c>
      <c r="R1668" t="s">
        <v>28</v>
      </c>
      <c r="S1668" t="s">
        <v>28</v>
      </c>
      <c r="T1668" t="s">
        <v>25</v>
      </c>
      <c r="U1668" t="s">
        <v>24</v>
      </c>
      <c r="V1668" t="s">
        <v>27</v>
      </c>
      <c r="W1668" t="s">
        <v>27</v>
      </c>
      <c r="X1668" t="s">
        <v>25</v>
      </c>
      <c r="Y1668" t="s">
        <v>24</v>
      </c>
      <c r="Z1668" s="6">
        <f>VLOOKUP(Feedback[[#This Row],[Staff attitude]],Rating_Range[],2,0)</f>
        <v>5</v>
      </c>
      <c r="AA1668" s="6">
        <f>VLOOKUP(Feedback[[#This Row],[Check-in Process]],Rating_Range[],2,0)</f>
        <v>5</v>
      </c>
      <c r="AB1668" s="6">
        <f>VLOOKUP(Feedback[[#This Row],[Room service]],Rating_Range[],2,0)</f>
        <v>4</v>
      </c>
      <c r="AC1668" s="6">
        <f>VLOOKUP(Feedback[[#This Row],[Room cleanliness]],Rating_Range[],2,0)</f>
        <v>3</v>
      </c>
      <c r="AD1668" s="6">
        <f>VLOOKUP(Feedback[[#This Row],[Food quality]],Rating_Range[],2,0)</f>
        <v>2</v>
      </c>
      <c r="AE1668" s="6">
        <f>VLOOKUP(Feedback[[#This Row],[Variety of food]],Rating_Range[],2,0)</f>
        <v>2</v>
      </c>
      <c r="AF1668" s="6">
        <f>VLOOKUP(Feedback[[#This Row],[Broadband &amp; TV]],Rating_Range[],2,0)</f>
        <v>4</v>
      </c>
      <c r="AG1668" s="6">
        <f>VLOOKUP(Feedback[[#This Row],[Gym]],Rating_Range[],2,0)</f>
        <v>3</v>
      </c>
      <c r="AH1668" s="6">
        <f>AVERAGE(Feedback[[#This Row],[S.A]:[Gymm]])</f>
        <v>3.5</v>
      </c>
      <c r="AI1668" s="6">
        <f>AVERAGE(Feedback[[#This Row],[S.A]:[C-I-P]])</f>
        <v>5</v>
      </c>
      <c r="AJ1668" s="6">
        <f>AVERAGE(Feedback[[#This Row],[RM_S]:[RM_C]])</f>
        <v>3.5</v>
      </c>
      <c r="AK1668" s="6">
        <f>AVERAGE(Feedback[[#This Row],[F_Q]:[Var_Food]])</f>
        <v>2</v>
      </c>
      <c r="AL1668" s="6">
        <f>AVERAGE(Feedback[[#This Row],[B &amp; TV]:[Gymm]])</f>
        <v>3.5</v>
      </c>
    </row>
    <row r="1669" spans="1:38" x14ac:dyDescent="0.3">
      <c r="A1669">
        <v>1668</v>
      </c>
      <c r="B1669" s="1">
        <v>44129</v>
      </c>
      <c r="C1669" s="1">
        <v>44153</v>
      </c>
      <c r="D1669" s="5">
        <f>INT(YEAR(Feedback[[#This Row],[Checkin Date]]))</f>
        <v>2020</v>
      </c>
      <c r="E1669" s="5" t="s">
        <v>2013</v>
      </c>
      <c r="F1669" s="5" t="str">
        <f>TEXT(Feedback[[#This Row],[Checkin Date]],"dddd")</f>
        <v>Sunday</v>
      </c>
      <c r="G1669" s="5" t="str">
        <f>IF(OR(Feedback[[#This Row],[Checkin Day]]="Monday",Feedback[[#This Row],[Checkin Day]]="Tuesday",Feedback[[#This Row],[Checkin Day]]="Wednesday",Feedback[[#This Row],[Checkin Day]]="Thursday"),"Weekdays","Weekends")</f>
        <v>Weekends</v>
      </c>
      <c r="H1669">
        <v>24</v>
      </c>
      <c r="I16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69" t="s">
        <v>1699</v>
      </c>
      <c r="K1669" t="s">
        <v>21</v>
      </c>
      <c r="L1669" s="1">
        <v>20861</v>
      </c>
      <c r="M1669" s="5">
        <f ca="1">DATEDIF(Feedback[[#This Row],[Date of Birth]],TODAY(),"Y")</f>
        <v>68</v>
      </c>
      <c r="N1669" t="s">
        <v>22</v>
      </c>
      <c r="O1669" t="s">
        <v>1995</v>
      </c>
      <c r="P1669">
        <v>5</v>
      </c>
      <c r="Q1669">
        <v>7</v>
      </c>
      <c r="R1669" t="s">
        <v>24</v>
      </c>
      <c r="S1669" t="s">
        <v>28</v>
      </c>
      <c r="T1669" t="s">
        <v>25</v>
      </c>
      <c r="U1669" t="s">
        <v>24</v>
      </c>
      <c r="V1669" t="s">
        <v>24</v>
      </c>
      <c r="W1669" t="s">
        <v>27</v>
      </c>
      <c r="X1669" t="s">
        <v>24</v>
      </c>
      <c r="Y1669" t="s">
        <v>24</v>
      </c>
      <c r="Z1669" s="6">
        <f>VLOOKUP(Feedback[[#This Row],[Staff attitude]],Rating_Range[],2,0)</f>
        <v>3</v>
      </c>
      <c r="AA1669" s="6">
        <f>VLOOKUP(Feedback[[#This Row],[Check-in Process]],Rating_Range[],2,0)</f>
        <v>5</v>
      </c>
      <c r="AB1669" s="6">
        <f>VLOOKUP(Feedback[[#This Row],[Room service]],Rating_Range[],2,0)</f>
        <v>4</v>
      </c>
      <c r="AC1669" s="6">
        <f>VLOOKUP(Feedback[[#This Row],[Room cleanliness]],Rating_Range[],2,0)</f>
        <v>3</v>
      </c>
      <c r="AD1669" s="6">
        <f>VLOOKUP(Feedback[[#This Row],[Food quality]],Rating_Range[],2,0)</f>
        <v>3</v>
      </c>
      <c r="AE1669" s="6">
        <f>VLOOKUP(Feedback[[#This Row],[Variety of food]],Rating_Range[],2,0)</f>
        <v>2</v>
      </c>
      <c r="AF1669" s="6">
        <f>VLOOKUP(Feedback[[#This Row],[Broadband &amp; TV]],Rating_Range[],2,0)</f>
        <v>3</v>
      </c>
      <c r="AG1669" s="6">
        <f>VLOOKUP(Feedback[[#This Row],[Gym]],Rating_Range[],2,0)</f>
        <v>3</v>
      </c>
      <c r="AH1669" s="6">
        <f>AVERAGE(Feedback[[#This Row],[S.A]:[Gymm]])</f>
        <v>3.25</v>
      </c>
      <c r="AI1669" s="6">
        <f>AVERAGE(Feedback[[#This Row],[S.A]:[C-I-P]])</f>
        <v>4</v>
      </c>
      <c r="AJ1669" s="6">
        <f>AVERAGE(Feedback[[#This Row],[RM_S]:[RM_C]])</f>
        <v>3.5</v>
      </c>
      <c r="AK1669" s="6">
        <f>AVERAGE(Feedback[[#This Row],[F_Q]:[Var_Food]])</f>
        <v>2.5</v>
      </c>
      <c r="AL1669" s="6">
        <f>AVERAGE(Feedback[[#This Row],[B &amp; TV]:[Gymm]])</f>
        <v>3</v>
      </c>
    </row>
    <row r="1670" spans="1:38" x14ac:dyDescent="0.3">
      <c r="A1670">
        <v>1669</v>
      </c>
      <c r="B1670" s="1">
        <v>44352</v>
      </c>
      <c r="C1670" s="1">
        <v>44380</v>
      </c>
      <c r="D1670" s="5">
        <f>INT(YEAR(Feedback[[#This Row],[Checkin Date]]))</f>
        <v>2021</v>
      </c>
      <c r="E1670" s="5" t="s">
        <v>2009</v>
      </c>
      <c r="F1670" s="5" t="str">
        <f>TEXT(Feedback[[#This Row],[Checkin Date]],"dddd")</f>
        <v>Saturday</v>
      </c>
      <c r="G1670" s="5" t="str">
        <f>IF(OR(Feedback[[#This Row],[Checkin Day]]="Monday",Feedback[[#This Row],[Checkin Day]]="Tuesday",Feedback[[#This Row],[Checkin Day]]="Wednesday",Feedback[[#This Row],[Checkin Day]]="Thursday"),"Weekdays","Weekends")</f>
        <v>Weekends</v>
      </c>
      <c r="H1670">
        <v>28</v>
      </c>
      <c r="I16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70" t="s">
        <v>1700</v>
      </c>
      <c r="K1670" t="s">
        <v>21</v>
      </c>
      <c r="L1670" s="1">
        <v>25609</v>
      </c>
      <c r="M1670" s="5">
        <f ca="1">DATEDIF(Feedback[[#This Row],[Date of Birth]],TODAY(),"Y")</f>
        <v>55</v>
      </c>
      <c r="N1670" t="s">
        <v>22</v>
      </c>
      <c r="O1670" t="s">
        <v>23</v>
      </c>
      <c r="P1670">
        <v>4</v>
      </c>
      <c r="Q1670">
        <v>9</v>
      </c>
      <c r="R1670" t="s">
        <v>25</v>
      </c>
      <c r="S1670" t="s">
        <v>25</v>
      </c>
      <c r="T1670" t="s">
        <v>28</v>
      </c>
      <c r="U1670" t="s">
        <v>27</v>
      </c>
      <c r="V1670" t="s">
        <v>24</v>
      </c>
      <c r="W1670" t="s">
        <v>24</v>
      </c>
      <c r="X1670" t="s">
        <v>24</v>
      </c>
      <c r="Y1670" t="s">
        <v>24</v>
      </c>
      <c r="Z1670" s="6">
        <f>VLOOKUP(Feedback[[#This Row],[Staff attitude]],Rating_Range[],2,0)</f>
        <v>4</v>
      </c>
      <c r="AA1670" s="6">
        <f>VLOOKUP(Feedback[[#This Row],[Check-in Process]],Rating_Range[],2,0)</f>
        <v>4</v>
      </c>
      <c r="AB1670" s="6">
        <f>VLOOKUP(Feedback[[#This Row],[Room service]],Rating_Range[],2,0)</f>
        <v>5</v>
      </c>
      <c r="AC1670" s="6">
        <f>VLOOKUP(Feedback[[#This Row],[Room cleanliness]],Rating_Range[],2,0)</f>
        <v>2</v>
      </c>
      <c r="AD1670" s="6">
        <f>VLOOKUP(Feedback[[#This Row],[Food quality]],Rating_Range[],2,0)</f>
        <v>3</v>
      </c>
      <c r="AE1670" s="6">
        <f>VLOOKUP(Feedback[[#This Row],[Variety of food]],Rating_Range[],2,0)</f>
        <v>3</v>
      </c>
      <c r="AF1670" s="6">
        <f>VLOOKUP(Feedback[[#This Row],[Broadband &amp; TV]],Rating_Range[],2,0)</f>
        <v>3</v>
      </c>
      <c r="AG1670" s="6">
        <f>VLOOKUP(Feedback[[#This Row],[Gym]],Rating_Range[],2,0)</f>
        <v>3</v>
      </c>
      <c r="AH1670" s="6">
        <f>AVERAGE(Feedback[[#This Row],[S.A]:[Gymm]])</f>
        <v>3.375</v>
      </c>
      <c r="AI1670" s="6">
        <f>AVERAGE(Feedback[[#This Row],[S.A]:[C-I-P]])</f>
        <v>4</v>
      </c>
      <c r="AJ1670" s="6">
        <f>AVERAGE(Feedback[[#This Row],[RM_S]:[RM_C]])</f>
        <v>3.5</v>
      </c>
      <c r="AK1670" s="6">
        <f>AVERAGE(Feedback[[#This Row],[F_Q]:[Var_Food]])</f>
        <v>3</v>
      </c>
      <c r="AL1670" s="6">
        <f>AVERAGE(Feedback[[#This Row],[B &amp; TV]:[Gymm]])</f>
        <v>3</v>
      </c>
    </row>
    <row r="1671" spans="1:38" x14ac:dyDescent="0.3">
      <c r="A1671">
        <v>1670</v>
      </c>
      <c r="B1671" s="1">
        <v>44563</v>
      </c>
      <c r="C1671" s="1">
        <v>44587</v>
      </c>
      <c r="D1671" s="5">
        <f>INT(YEAR(Feedback[[#This Row],[Checkin Date]]))</f>
        <v>2022</v>
      </c>
      <c r="E1671" s="5" t="s">
        <v>2014</v>
      </c>
      <c r="F1671" s="5" t="str">
        <f>TEXT(Feedback[[#This Row],[Checkin Date]],"dddd")</f>
        <v>Sunday</v>
      </c>
      <c r="G1671" s="5" t="str">
        <f>IF(OR(Feedback[[#This Row],[Checkin Day]]="Monday",Feedback[[#This Row],[Checkin Day]]="Tuesday",Feedback[[#This Row],[Checkin Day]]="Wednesday",Feedback[[#This Row],[Checkin Day]]="Thursday"),"Weekdays","Weekends")</f>
        <v>Weekends</v>
      </c>
      <c r="H1671">
        <v>24</v>
      </c>
      <c r="I16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71" t="s">
        <v>1701</v>
      </c>
      <c r="K1671" t="s">
        <v>37</v>
      </c>
      <c r="L1671" s="1">
        <v>21380</v>
      </c>
      <c r="M1671" s="5">
        <f ca="1">DATEDIF(Feedback[[#This Row],[Date of Birth]],TODAY(),"Y")</f>
        <v>66</v>
      </c>
      <c r="N1671" t="s">
        <v>22</v>
      </c>
      <c r="O1671" t="s">
        <v>23</v>
      </c>
      <c r="P1671">
        <v>4</v>
      </c>
      <c r="Q1671">
        <v>10</v>
      </c>
      <c r="R1671" t="s">
        <v>25</v>
      </c>
      <c r="S1671" t="s">
        <v>25</v>
      </c>
      <c r="T1671" t="s">
        <v>28</v>
      </c>
      <c r="U1671" t="s">
        <v>28</v>
      </c>
      <c r="V1671" t="s">
        <v>25</v>
      </c>
      <c r="W1671" t="s">
        <v>27</v>
      </c>
      <c r="X1671" t="s">
        <v>25</v>
      </c>
      <c r="Y1671" t="s">
        <v>26</v>
      </c>
      <c r="Z1671" s="6">
        <f>VLOOKUP(Feedback[[#This Row],[Staff attitude]],Rating_Range[],2,0)</f>
        <v>4</v>
      </c>
      <c r="AA1671" s="6">
        <f>VLOOKUP(Feedback[[#This Row],[Check-in Process]],Rating_Range[],2,0)</f>
        <v>4</v>
      </c>
      <c r="AB1671" s="6">
        <f>VLOOKUP(Feedback[[#This Row],[Room service]],Rating_Range[],2,0)</f>
        <v>5</v>
      </c>
      <c r="AC1671" s="6">
        <f>VLOOKUP(Feedback[[#This Row],[Room cleanliness]],Rating_Range[],2,0)</f>
        <v>5</v>
      </c>
      <c r="AD1671" s="6">
        <f>VLOOKUP(Feedback[[#This Row],[Food quality]],Rating_Range[],2,0)</f>
        <v>4</v>
      </c>
      <c r="AE1671" s="6">
        <f>VLOOKUP(Feedback[[#This Row],[Variety of food]],Rating_Range[],2,0)</f>
        <v>2</v>
      </c>
      <c r="AF1671" s="6">
        <f>VLOOKUP(Feedback[[#This Row],[Broadband &amp; TV]],Rating_Range[],2,0)</f>
        <v>4</v>
      </c>
      <c r="AG1671" s="6">
        <f>VLOOKUP(Feedback[[#This Row],[Gym]],Rating_Range[],2,0)</f>
        <v>1</v>
      </c>
      <c r="AH1671" s="6">
        <f>AVERAGE(Feedback[[#This Row],[S.A]:[Gymm]])</f>
        <v>3.625</v>
      </c>
      <c r="AI1671" s="6">
        <f>AVERAGE(Feedback[[#This Row],[S.A]:[C-I-P]])</f>
        <v>4</v>
      </c>
      <c r="AJ1671" s="6">
        <f>AVERAGE(Feedback[[#This Row],[RM_S]:[RM_C]])</f>
        <v>5</v>
      </c>
      <c r="AK1671" s="6">
        <f>AVERAGE(Feedback[[#This Row],[F_Q]:[Var_Food]])</f>
        <v>3</v>
      </c>
      <c r="AL1671" s="6">
        <f>AVERAGE(Feedback[[#This Row],[B &amp; TV]:[Gymm]])</f>
        <v>2.5</v>
      </c>
    </row>
    <row r="1672" spans="1:38" x14ac:dyDescent="0.3">
      <c r="A1672">
        <v>1671</v>
      </c>
      <c r="B1672" s="1">
        <v>43991</v>
      </c>
      <c r="C1672" s="1">
        <v>44015</v>
      </c>
      <c r="D1672" s="5">
        <f>INT(YEAR(Feedback[[#This Row],[Checkin Date]]))</f>
        <v>2020</v>
      </c>
      <c r="E1672" s="5" t="s">
        <v>2009</v>
      </c>
      <c r="F1672" s="5" t="str">
        <f>TEXT(Feedback[[#This Row],[Checkin Date]],"dddd")</f>
        <v>Tuesday</v>
      </c>
      <c r="G1672" s="5" t="str">
        <f>IF(OR(Feedback[[#This Row],[Checkin Day]]="Monday",Feedback[[#This Row],[Checkin Day]]="Tuesday",Feedback[[#This Row],[Checkin Day]]="Wednesday",Feedback[[#This Row],[Checkin Day]]="Thursday"),"Weekdays","Weekends")</f>
        <v>Weekdays</v>
      </c>
      <c r="H1672">
        <v>24</v>
      </c>
      <c r="I16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72" t="s">
        <v>1702</v>
      </c>
      <c r="K1672" t="s">
        <v>37</v>
      </c>
      <c r="L1672" s="1">
        <v>34419</v>
      </c>
      <c r="M1672" s="5">
        <f ca="1">DATEDIF(Feedback[[#This Row],[Date of Birth]],TODAY(),"Y")</f>
        <v>31</v>
      </c>
      <c r="N1672" t="s">
        <v>53</v>
      </c>
      <c r="O1672" t="s">
        <v>1991</v>
      </c>
      <c r="P1672">
        <v>4</v>
      </c>
      <c r="Q1672">
        <v>4</v>
      </c>
      <c r="R1672" t="s">
        <v>25</v>
      </c>
      <c r="S1672" t="s">
        <v>27</v>
      </c>
      <c r="T1672" t="s">
        <v>24</v>
      </c>
      <c r="U1672" t="s">
        <v>25</v>
      </c>
      <c r="V1672" t="s">
        <v>28</v>
      </c>
      <c r="W1672" t="s">
        <v>27</v>
      </c>
      <c r="X1672" t="s">
        <v>28</v>
      </c>
      <c r="Y1672" t="s">
        <v>26</v>
      </c>
      <c r="Z1672" s="6">
        <f>VLOOKUP(Feedback[[#This Row],[Staff attitude]],Rating_Range[],2,0)</f>
        <v>4</v>
      </c>
      <c r="AA1672" s="6">
        <f>VLOOKUP(Feedback[[#This Row],[Check-in Process]],Rating_Range[],2,0)</f>
        <v>2</v>
      </c>
      <c r="AB1672" s="6">
        <f>VLOOKUP(Feedback[[#This Row],[Room service]],Rating_Range[],2,0)</f>
        <v>3</v>
      </c>
      <c r="AC1672" s="6">
        <f>VLOOKUP(Feedback[[#This Row],[Room cleanliness]],Rating_Range[],2,0)</f>
        <v>4</v>
      </c>
      <c r="AD1672" s="6">
        <f>VLOOKUP(Feedback[[#This Row],[Food quality]],Rating_Range[],2,0)</f>
        <v>5</v>
      </c>
      <c r="AE1672" s="6">
        <f>VLOOKUP(Feedback[[#This Row],[Variety of food]],Rating_Range[],2,0)</f>
        <v>2</v>
      </c>
      <c r="AF1672" s="6">
        <f>VLOOKUP(Feedback[[#This Row],[Broadband &amp; TV]],Rating_Range[],2,0)</f>
        <v>5</v>
      </c>
      <c r="AG1672" s="6">
        <f>VLOOKUP(Feedback[[#This Row],[Gym]],Rating_Range[],2,0)</f>
        <v>1</v>
      </c>
      <c r="AH1672" s="6">
        <f>AVERAGE(Feedback[[#This Row],[S.A]:[Gymm]])</f>
        <v>3.25</v>
      </c>
      <c r="AI1672" s="6">
        <f>AVERAGE(Feedback[[#This Row],[S.A]:[C-I-P]])</f>
        <v>3</v>
      </c>
      <c r="AJ1672" s="6">
        <f>AVERAGE(Feedback[[#This Row],[RM_S]:[RM_C]])</f>
        <v>3.5</v>
      </c>
      <c r="AK1672" s="6">
        <f>AVERAGE(Feedback[[#This Row],[F_Q]:[Var_Food]])</f>
        <v>3.5</v>
      </c>
      <c r="AL1672" s="6">
        <f>AVERAGE(Feedback[[#This Row],[B &amp; TV]:[Gymm]])</f>
        <v>3</v>
      </c>
    </row>
    <row r="1673" spans="1:38" x14ac:dyDescent="0.3">
      <c r="A1673">
        <v>1672</v>
      </c>
      <c r="B1673" s="1">
        <v>44717</v>
      </c>
      <c r="C1673" s="1">
        <v>44728</v>
      </c>
      <c r="D1673" s="5">
        <f>INT(YEAR(Feedback[[#This Row],[Checkin Date]]))</f>
        <v>2022</v>
      </c>
      <c r="E1673" s="5" t="s">
        <v>2009</v>
      </c>
      <c r="F1673" s="5" t="str">
        <f>TEXT(Feedback[[#This Row],[Checkin Date]],"dddd")</f>
        <v>Sunday</v>
      </c>
      <c r="G1673" s="5" t="str">
        <f>IF(OR(Feedback[[#This Row],[Checkin Day]]="Monday",Feedback[[#This Row],[Checkin Day]]="Tuesday",Feedback[[#This Row],[Checkin Day]]="Wednesday",Feedback[[#This Row],[Checkin Day]]="Thursday"),"Weekdays","Weekends")</f>
        <v>Weekends</v>
      </c>
      <c r="H1673">
        <v>11</v>
      </c>
      <c r="I16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73" t="s">
        <v>1703</v>
      </c>
      <c r="K1673" t="s">
        <v>37</v>
      </c>
      <c r="L1673" s="1">
        <v>37216</v>
      </c>
      <c r="M1673" s="5">
        <f ca="1">DATEDIF(Feedback[[#This Row],[Date of Birth]],TODAY(),"Y")</f>
        <v>23</v>
      </c>
      <c r="N1673" t="s">
        <v>22</v>
      </c>
      <c r="O1673" t="s">
        <v>23</v>
      </c>
      <c r="P1673">
        <v>3</v>
      </c>
      <c r="Q1673">
        <v>3</v>
      </c>
      <c r="R1673" t="s">
        <v>26</v>
      </c>
      <c r="S1673" t="s">
        <v>27</v>
      </c>
      <c r="T1673" t="s">
        <v>24</v>
      </c>
      <c r="U1673" t="s">
        <v>26</v>
      </c>
      <c r="V1673" t="s">
        <v>24</v>
      </c>
      <c r="W1673" t="s">
        <v>27</v>
      </c>
      <c r="X1673" t="s">
        <v>27</v>
      </c>
      <c r="Y1673" t="s">
        <v>26</v>
      </c>
      <c r="Z1673" s="6">
        <f>VLOOKUP(Feedback[[#This Row],[Staff attitude]],Rating_Range[],2,0)</f>
        <v>1</v>
      </c>
      <c r="AA1673" s="6">
        <f>VLOOKUP(Feedback[[#This Row],[Check-in Process]],Rating_Range[],2,0)</f>
        <v>2</v>
      </c>
      <c r="AB1673" s="6">
        <f>VLOOKUP(Feedback[[#This Row],[Room service]],Rating_Range[],2,0)</f>
        <v>3</v>
      </c>
      <c r="AC1673" s="6">
        <f>VLOOKUP(Feedback[[#This Row],[Room cleanliness]],Rating_Range[],2,0)</f>
        <v>1</v>
      </c>
      <c r="AD1673" s="6">
        <f>VLOOKUP(Feedback[[#This Row],[Food quality]],Rating_Range[],2,0)</f>
        <v>3</v>
      </c>
      <c r="AE1673" s="6">
        <f>VLOOKUP(Feedback[[#This Row],[Variety of food]],Rating_Range[],2,0)</f>
        <v>2</v>
      </c>
      <c r="AF1673" s="6">
        <f>VLOOKUP(Feedback[[#This Row],[Broadband &amp; TV]],Rating_Range[],2,0)</f>
        <v>2</v>
      </c>
      <c r="AG1673" s="6">
        <f>VLOOKUP(Feedback[[#This Row],[Gym]],Rating_Range[],2,0)</f>
        <v>1</v>
      </c>
      <c r="AH1673" s="6">
        <f>AVERAGE(Feedback[[#This Row],[S.A]:[Gymm]])</f>
        <v>1.875</v>
      </c>
      <c r="AI1673" s="6">
        <f>AVERAGE(Feedback[[#This Row],[S.A]:[C-I-P]])</f>
        <v>1.5</v>
      </c>
      <c r="AJ1673" s="6">
        <f>AVERAGE(Feedback[[#This Row],[RM_S]:[RM_C]])</f>
        <v>2</v>
      </c>
      <c r="AK1673" s="6">
        <f>AVERAGE(Feedback[[#This Row],[F_Q]:[Var_Food]])</f>
        <v>2.5</v>
      </c>
      <c r="AL1673" s="6">
        <f>AVERAGE(Feedback[[#This Row],[B &amp; TV]:[Gymm]])</f>
        <v>1.5</v>
      </c>
    </row>
    <row r="1674" spans="1:38" x14ac:dyDescent="0.3">
      <c r="A1674">
        <v>1673</v>
      </c>
      <c r="B1674" s="1">
        <v>44366</v>
      </c>
      <c r="C1674" s="1">
        <v>44381</v>
      </c>
      <c r="D1674" s="5">
        <f>INT(YEAR(Feedback[[#This Row],[Checkin Date]]))</f>
        <v>2021</v>
      </c>
      <c r="E1674" s="5" t="s">
        <v>2009</v>
      </c>
      <c r="F1674" s="5" t="str">
        <f>TEXT(Feedback[[#This Row],[Checkin Date]],"dddd")</f>
        <v>Saturday</v>
      </c>
      <c r="G1674" s="5" t="str">
        <f>IF(OR(Feedback[[#This Row],[Checkin Day]]="Monday",Feedback[[#This Row],[Checkin Day]]="Tuesday",Feedback[[#This Row],[Checkin Day]]="Wednesday",Feedback[[#This Row],[Checkin Day]]="Thursday"),"Weekdays","Weekends")</f>
        <v>Weekends</v>
      </c>
      <c r="H1674">
        <v>15</v>
      </c>
      <c r="I16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74" t="s">
        <v>1704</v>
      </c>
      <c r="K1674" t="s">
        <v>21</v>
      </c>
      <c r="L1674" s="1">
        <v>19584</v>
      </c>
      <c r="M1674" s="5">
        <f ca="1">DATEDIF(Feedback[[#This Row],[Date of Birth]],TODAY(),"Y")</f>
        <v>71</v>
      </c>
      <c r="N1674" t="s">
        <v>22</v>
      </c>
      <c r="O1674" t="s">
        <v>23</v>
      </c>
      <c r="P1674">
        <v>3</v>
      </c>
      <c r="Q1674">
        <v>9</v>
      </c>
      <c r="R1674" t="s">
        <v>27</v>
      </c>
      <c r="S1674" t="s">
        <v>24</v>
      </c>
      <c r="T1674" t="s">
        <v>24</v>
      </c>
      <c r="U1674" t="s">
        <v>28</v>
      </c>
      <c r="V1674" t="s">
        <v>24</v>
      </c>
      <c r="W1674" t="s">
        <v>27</v>
      </c>
      <c r="X1674" t="s">
        <v>28</v>
      </c>
      <c r="Y1674" t="s">
        <v>25</v>
      </c>
      <c r="Z1674" s="6">
        <f>VLOOKUP(Feedback[[#This Row],[Staff attitude]],Rating_Range[],2,0)</f>
        <v>2</v>
      </c>
      <c r="AA1674" s="6">
        <f>VLOOKUP(Feedback[[#This Row],[Check-in Process]],Rating_Range[],2,0)</f>
        <v>3</v>
      </c>
      <c r="AB1674" s="6">
        <f>VLOOKUP(Feedback[[#This Row],[Room service]],Rating_Range[],2,0)</f>
        <v>3</v>
      </c>
      <c r="AC1674" s="6">
        <f>VLOOKUP(Feedback[[#This Row],[Room cleanliness]],Rating_Range[],2,0)</f>
        <v>5</v>
      </c>
      <c r="AD1674" s="6">
        <f>VLOOKUP(Feedback[[#This Row],[Food quality]],Rating_Range[],2,0)</f>
        <v>3</v>
      </c>
      <c r="AE1674" s="6">
        <f>VLOOKUP(Feedback[[#This Row],[Variety of food]],Rating_Range[],2,0)</f>
        <v>2</v>
      </c>
      <c r="AF1674" s="6">
        <f>VLOOKUP(Feedback[[#This Row],[Broadband &amp; TV]],Rating_Range[],2,0)</f>
        <v>5</v>
      </c>
      <c r="AG1674" s="6">
        <f>VLOOKUP(Feedback[[#This Row],[Gym]],Rating_Range[],2,0)</f>
        <v>4</v>
      </c>
      <c r="AH1674" s="6">
        <f>AVERAGE(Feedback[[#This Row],[S.A]:[Gymm]])</f>
        <v>3.375</v>
      </c>
      <c r="AI1674" s="6">
        <f>AVERAGE(Feedback[[#This Row],[S.A]:[C-I-P]])</f>
        <v>2.5</v>
      </c>
      <c r="AJ1674" s="6">
        <f>AVERAGE(Feedback[[#This Row],[RM_S]:[RM_C]])</f>
        <v>4</v>
      </c>
      <c r="AK1674" s="6">
        <f>AVERAGE(Feedback[[#This Row],[F_Q]:[Var_Food]])</f>
        <v>2.5</v>
      </c>
      <c r="AL1674" s="6">
        <f>AVERAGE(Feedback[[#This Row],[B &amp; TV]:[Gymm]])</f>
        <v>4.5</v>
      </c>
    </row>
    <row r="1675" spans="1:38" x14ac:dyDescent="0.3">
      <c r="A1675">
        <v>1674</v>
      </c>
      <c r="B1675" s="1">
        <v>44588</v>
      </c>
      <c r="C1675" s="1">
        <v>44595</v>
      </c>
      <c r="D1675" s="5">
        <f>INT(YEAR(Feedback[[#This Row],[Checkin Date]]))</f>
        <v>2022</v>
      </c>
      <c r="E1675" s="5" t="s">
        <v>2014</v>
      </c>
      <c r="F1675" s="5" t="str">
        <f>TEXT(Feedback[[#This Row],[Checkin Date]],"dddd")</f>
        <v>Thursday</v>
      </c>
      <c r="G1675" s="5" t="str">
        <f>IF(OR(Feedback[[#This Row],[Checkin Day]]="Monday",Feedback[[#This Row],[Checkin Day]]="Tuesday",Feedback[[#This Row],[Checkin Day]]="Wednesday",Feedback[[#This Row],[Checkin Day]]="Thursday"),"Weekdays","Weekends")</f>
        <v>Weekdays</v>
      </c>
      <c r="H1675">
        <v>7</v>
      </c>
      <c r="I16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75" t="s">
        <v>1705</v>
      </c>
      <c r="K1675" t="s">
        <v>21</v>
      </c>
      <c r="L1675" s="1">
        <v>25092</v>
      </c>
      <c r="M1675" s="5">
        <f ca="1">DATEDIF(Feedback[[#This Row],[Date of Birth]],TODAY(),"Y")</f>
        <v>56</v>
      </c>
      <c r="N1675" t="s">
        <v>22</v>
      </c>
      <c r="O1675" t="s">
        <v>23</v>
      </c>
      <c r="P1675">
        <v>5</v>
      </c>
      <c r="Q1675">
        <v>7</v>
      </c>
      <c r="R1675" t="s">
        <v>25</v>
      </c>
      <c r="S1675" t="s">
        <v>28</v>
      </c>
      <c r="T1675" t="s">
        <v>24</v>
      </c>
      <c r="U1675" t="s">
        <v>24</v>
      </c>
      <c r="V1675" t="s">
        <v>24</v>
      </c>
      <c r="W1675" t="s">
        <v>28</v>
      </c>
      <c r="X1675" t="s">
        <v>25</v>
      </c>
      <c r="Y1675" t="s">
        <v>24</v>
      </c>
      <c r="Z1675" s="6">
        <f>VLOOKUP(Feedback[[#This Row],[Staff attitude]],Rating_Range[],2,0)</f>
        <v>4</v>
      </c>
      <c r="AA1675" s="6">
        <f>VLOOKUP(Feedback[[#This Row],[Check-in Process]],Rating_Range[],2,0)</f>
        <v>5</v>
      </c>
      <c r="AB1675" s="6">
        <f>VLOOKUP(Feedback[[#This Row],[Room service]],Rating_Range[],2,0)</f>
        <v>3</v>
      </c>
      <c r="AC1675" s="6">
        <f>VLOOKUP(Feedback[[#This Row],[Room cleanliness]],Rating_Range[],2,0)</f>
        <v>3</v>
      </c>
      <c r="AD1675" s="6">
        <f>VLOOKUP(Feedback[[#This Row],[Food quality]],Rating_Range[],2,0)</f>
        <v>3</v>
      </c>
      <c r="AE1675" s="6">
        <f>VLOOKUP(Feedback[[#This Row],[Variety of food]],Rating_Range[],2,0)</f>
        <v>5</v>
      </c>
      <c r="AF1675" s="6">
        <f>VLOOKUP(Feedback[[#This Row],[Broadband &amp; TV]],Rating_Range[],2,0)</f>
        <v>4</v>
      </c>
      <c r="AG1675" s="6">
        <f>VLOOKUP(Feedback[[#This Row],[Gym]],Rating_Range[],2,0)</f>
        <v>3</v>
      </c>
      <c r="AH1675" s="6">
        <f>AVERAGE(Feedback[[#This Row],[S.A]:[Gymm]])</f>
        <v>3.75</v>
      </c>
      <c r="AI1675" s="6">
        <f>AVERAGE(Feedback[[#This Row],[S.A]:[C-I-P]])</f>
        <v>4.5</v>
      </c>
      <c r="AJ1675" s="6">
        <f>AVERAGE(Feedback[[#This Row],[RM_S]:[RM_C]])</f>
        <v>3</v>
      </c>
      <c r="AK1675" s="6">
        <f>AVERAGE(Feedback[[#This Row],[F_Q]:[Var_Food]])</f>
        <v>4</v>
      </c>
      <c r="AL1675" s="6">
        <f>AVERAGE(Feedback[[#This Row],[B &amp; TV]:[Gymm]])</f>
        <v>3.5</v>
      </c>
    </row>
    <row r="1676" spans="1:38" x14ac:dyDescent="0.3">
      <c r="A1676">
        <v>1675</v>
      </c>
      <c r="B1676" s="1">
        <v>44635</v>
      </c>
      <c r="C1676" s="1">
        <v>44649</v>
      </c>
      <c r="D1676" s="5">
        <f>INT(YEAR(Feedback[[#This Row],[Checkin Date]]))</f>
        <v>2022</v>
      </c>
      <c r="E1676" s="5" t="s">
        <v>2017</v>
      </c>
      <c r="F1676" s="5" t="str">
        <f>TEXT(Feedback[[#This Row],[Checkin Date]],"dddd")</f>
        <v>Tuesday</v>
      </c>
      <c r="G1676" s="5" t="str">
        <f>IF(OR(Feedback[[#This Row],[Checkin Day]]="Monday",Feedback[[#This Row],[Checkin Day]]="Tuesday",Feedback[[#This Row],[Checkin Day]]="Wednesday",Feedback[[#This Row],[Checkin Day]]="Thursday"),"Weekdays","Weekends")</f>
        <v>Weekdays</v>
      </c>
      <c r="H1676">
        <v>14</v>
      </c>
      <c r="I16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76" t="s">
        <v>1706</v>
      </c>
      <c r="K1676" t="s">
        <v>21</v>
      </c>
      <c r="L1676" s="1">
        <v>19109</v>
      </c>
      <c r="M1676" s="5">
        <f ca="1">DATEDIF(Feedback[[#This Row],[Date of Birth]],TODAY(),"Y")</f>
        <v>73</v>
      </c>
      <c r="N1676" t="s">
        <v>35</v>
      </c>
      <c r="O1676" t="s">
        <v>1991</v>
      </c>
      <c r="P1676">
        <v>2</v>
      </c>
      <c r="Q1676">
        <v>3</v>
      </c>
      <c r="R1676" t="s">
        <v>24</v>
      </c>
      <c r="S1676" t="s">
        <v>25</v>
      </c>
      <c r="T1676" t="s">
        <v>25</v>
      </c>
      <c r="U1676" t="s">
        <v>24</v>
      </c>
      <c r="V1676" t="s">
        <v>24</v>
      </c>
      <c r="W1676" t="s">
        <v>25</v>
      </c>
      <c r="X1676" t="s">
        <v>28</v>
      </c>
      <c r="Y1676" t="s">
        <v>26</v>
      </c>
      <c r="Z1676" s="6">
        <f>VLOOKUP(Feedback[[#This Row],[Staff attitude]],Rating_Range[],2,0)</f>
        <v>3</v>
      </c>
      <c r="AA1676" s="6">
        <f>VLOOKUP(Feedback[[#This Row],[Check-in Process]],Rating_Range[],2,0)</f>
        <v>4</v>
      </c>
      <c r="AB1676" s="6">
        <f>VLOOKUP(Feedback[[#This Row],[Room service]],Rating_Range[],2,0)</f>
        <v>4</v>
      </c>
      <c r="AC1676" s="6">
        <f>VLOOKUP(Feedback[[#This Row],[Room cleanliness]],Rating_Range[],2,0)</f>
        <v>3</v>
      </c>
      <c r="AD1676" s="6">
        <f>VLOOKUP(Feedback[[#This Row],[Food quality]],Rating_Range[],2,0)</f>
        <v>3</v>
      </c>
      <c r="AE1676" s="6">
        <f>VLOOKUP(Feedback[[#This Row],[Variety of food]],Rating_Range[],2,0)</f>
        <v>4</v>
      </c>
      <c r="AF1676" s="6">
        <f>VLOOKUP(Feedback[[#This Row],[Broadband &amp; TV]],Rating_Range[],2,0)</f>
        <v>5</v>
      </c>
      <c r="AG1676" s="6">
        <f>VLOOKUP(Feedback[[#This Row],[Gym]],Rating_Range[],2,0)</f>
        <v>1</v>
      </c>
      <c r="AH1676" s="6">
        <f>AVERAGE(Feedback[[#This Row],[S.A]:[Gymm]])</f>
        <v>3.375</v>
      </c>
      <c r="AI1676" s="6">
        <f>AVERAGE(Feedback[[#This Row],[S.A]:[C-I-P]])</f>
        <v>3.5</v>
      </c>
      <c r="AJ1676" s="6">
        <f>AVERAGE(Feedback[[#This Row],[RM_S]:[RM_C]])</f>
        <v>3.5</v>
      </c>
      <c r="AK1676" s="6">
        <f>AVERAGE(Feedback[[#This Row],[F_Q]:[Var_Food]])</f>
        <v>3.5</v>
      </c>
      <c r="AL1676" s="6">
        <f>AVERAGE(Feedback[[#This Row],[B &amp; TV]:[Gymm]])</f>
        <v>3</v>
      </c>
    </row>
    <row r="1677" spans="1:38" x14ac:dyDescent="0.3">
      <c r="A1677">
        <v>1676</v>
      </c>
      <c r="B1677" s="1">
        <v>44649</v>
      </c>
      <c r="C1677" s="1">
        <v>44658</v>
      </c>
      <c r="D1677" s="5">
        <f>INT(YEAR(Feedback[[#This Row],[Checkin Date]]))</f>
        <v>2022</v>
      </c>
      <c r="E1677" s="5" t="s">
        <v>2017</v>
      </c>
      <c r="F1677" s="5" t="str">
        <f>TEXT(Feedback[[#This Row],[Checkin Date]],"dddd")</f>
        <v>Tuesday</v>
      </c>
      <c r="G1677" s="5" t="str">
        <f>IF(OR(Feedback[[#This Row],[Checkin Day]]="Monday",Feedback[[#This Row],[Checkin Day]]="Tuesday",Feedback[[#This Row],[Checkin Day]]="Wednesday",Feedback[[#This Row],[Checkin Day]]="Thursday"),"Weekdays","Weekends")</f>
        <v>Weekdays</v>
      </c>
      <c r="H1677">
        <v>9</v>
      </c>
      <c r="I16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77" t="s">
        <v>1707</v>
      </c>
      <c r="K1677" t="s">
        <v>21</v>
      </c>
      <c r="L1677" s="1">
        <v>26756</v>
      </c>
      <c r="M1677" s="5">
        <f ca="1">DATEDIF(Feedback[[#This Row],[Date of Birth]],TODAY(),"Y")</f>
        <v>52</v>
      </c>
      <c r="N1677" t="s">
        <v>22</v>
      </c>
      <c r="O1677" t="s">
        <v>23</v>
      </c>
      <c r="P1677">
        <v>5</v>
      </c>
      <c r="Q1677">
        <v>7</v>
      </c>
      <c r="R1677" t="s">
        <v>24</v>
      </c>
      <c r="S1677" t="s">
        <v>28</v>
      </c>
      <c r="T1677" t="s">
        <v>25</v>
      </c>
      <c r="U1677" t="s">
        <v>26</v>
      </c>
      <c r="V1677" t="s">
        <v>27</v>
      </c>
      <c r="W1677" t="s">
        <v>27</v>
      </c>
      <c r="X1677" t="s">
        <v>28</v>
      </c>
      <c r="Y1677" t="s">
        <v>27</v>
      </c>
      <c r="Z1677" s="6">
        <f>VLOOKUP(Feedback[[#This Row],[Staff attitude]],Rating_Range[],2,0)</f>
        <v>3</v>
      </c>
      <c r="AA1677" s="6">
        <f>VLOOKUP(Feedback[[#This Row],[Check-in Process]],Rating_Range[],2,0)</f>
        <v>5</v>
      </c>
      <c r="AB1677" s="6">
        <f>VLOOKUP(Feedback[[#This Row],[Room service]],Rating_Range[],2,0)</f>
        <v>4</v>
      </c>
      <c r="AC1677" s="6">
        <f>VLOOKUP(Feedback[[#This Row],[Room cleanliness]],Rating_Range[],2,0)</f>
        <v>1</v>
      </c>
      <c r="AD1677" s="6">
        <f>VLOOKUP(Feedback[[#This Row],[Food quality]],Rating_Range[],2,0)</f>
        <v>2</v>
      </c>
      <c r="AE1677" s="6">
        <f>VLOOKUP(Feedback[[#This Row],[Variety of food]],Rating_Range[],2,0)</f>
        <v>2</v>
      </c>
      <c r="AF1677" s="6">
        <f>VLOOKUP(Feedback[[#This Row],[Broadband &amp; TV]],Rating_Range[],2,0)</f>
        <v>5</v>
      </c>
      <c r="AG1677" s="6">
        <f>VLOOKUP(Feedback[[#This Row],[Gym]],Rating_Range[],2,0)</f>
        <v>2</v>
      </c>
      <c r="AH1677" s="6">
        <f>AVERAGE(Feedback[[#This Row],[S.A]:[Gymm]])</f>
        <v>3</v>
      </c>
      <c r="AI1677" s="6">
        <f>AVERAGE(Feedback[[#This Row],[S.A]:[C-I-P]])</f>
        <v>4</v>
      </c>
      <c r="AJ1677" s="6">
        <f>AVERAGE(Feedback[[#This Row],[RM_S]:[RM_C]])</f>
        <v>2.5</v>
      </c>
      <c r="AK1677" s="6">
        <f>AVERAGE(Feedback[[#This Row],[F_Q]:[Var_Food]])</f>
        <v>2</v>
      </c>
      <c r="AL1677" s="6">
        <f>AVERAGE(Feedback[[#This Row],[B &amp; TV]:[Gymm]])</f>
        <v>3.5</v>
      </c>
    </row>
    <row r="1678" spans="1:38" x14ac:dyDescent="0.3">
      <c r="A1678">
        <v>1677</v>
      </c>
      <c r="B1678" s="1">
        <v>44809</v>
      </c>
      <c r="C1678" s="1">
        <v>44825</v>
      </c>
      <c r="D1678" s="5">
        <f>INT(YEAR(Feedback[[#This Row],[Checkin Date]]))</f>
        <v>2022</v>
      </c>
      <c r="E1678" s="5" t="s">
        <v>2019</v>
      </c>
      <c r="F1678" s="5" t="str">
        <f>TEXT(Feedback[[#This Row],[Checkin Date]],"dddd")</f>
        <v>Monday</v>
      </c>
      <c r="G1678" s="5" t="str">
        <f>IF(OR(Feedback[[#This Row],[Checkin Day]]="Monday",Feedback[[#This Row],[Checkin Day]]="Tuesday",Feedback[[#This Row],[Checkin Day]]="Wednesday",Feedback[[#This Row],[Checkin Day]]="Thursday"),"Weekdays","Weekends")</f>
        <v>Weekdays</v>
      </c>
      <c r="H1678">
        <v>16</v>
      </c>
      <c r="I16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78" t="s">
        <v>1708</v>
      </c>
      <c r="K1678" t="s">
        <v>21</v>
      </c>
      <c r="L1678" s="1">
        <v>33417</v>
      </c>
      <c r="M1678" s="5">
        <f ca="1">DATEDIF(Feedback[[#This Row],[Date of Birth]],TODAY(),"Y")</f>
        <v>34</v>
      </c>
      <c r="N1678" t="s">
        <v>31</v>
      </c>
      <c r="O1678" t="s">
        <v>1994</v>
      </c>
      <c r="P1678">
        <v>5</v>
      </c>
      <c r="Q1678">
        <v>9</v>
      </c>
      <c r="R1678" t="s">
        <v>28</v>
      </c>
      <c r="S1678" t="s">
        <v>28</v>
      </c>
      <c r="T1678" t="s">
        <v>28</v>
      </c>
      <c r="U1678" t="s">
        <v>25</v>
      </c>
      <c r="V1678" t="s">
        <v>26</v>
      </c>
      <c r="W1678" t="s">
        <v>26</v>
      </c>
      <c r="X1678" t="s">
        <v>24</v>
      </c>
      <c r="Y1678" t="s">
        <v>26</v>
      </c>
      <c r="Z1678" s="6">
        <f>VLOOKUP(Feedback[[#This Row],[Staff attitude]],Rating_Range[],2,0)</f>
        <v>5</v>
      </c>
      <c r="AA1678" s="6">
        <f>VLOOKUP(Feedback[[#This Row],[Check-in Process]],Rating_Range[],2,0)</f>
        <v>5</v>
      </c>
      <c r="AB1678" s="6">
        <f>VLOOKUP(Feedback[[#This Row],[Room service]],Rating_Range[],2,0)</f>
        <v>5</v>
      </c>
      <c r="AC1678" s="6">
        <f>VLOOKUP(Feedback[[#This Row],[Room cleanliness]],Rating_Range[],2,0)</f>
        <v>4</v>
      </c>
      <c r="AD1678" s="6">
        <f>VLOOKUP(Feedback[[#This Row],[Food quality]],Rating_Range[],2,0)</f>
        <v>1</v>
      </c>
      <c r="AE1678" s="6">
        <f>VLOOKUP(Feedback[[#This Row],[Variety of food]],Rating_Range[],2,0)</f>
        <v>1</v>
      </c>
      <c r="AF1678" s="6">
        <f>VLOOKUP(Feedback[[#This Row],[Broadband &amp; TV]],Rating_Range[],2,0)</f>
        <v>3</v>
      </c>
      <c r="AG1678" s="6">
        <f>VLOOKUP(Feedback[[#This Row],[Gym]],Rating_Range[],2,0)</f>
        <v>1</v>
      </c>
      <c r="AH1678" s="6">
        <f>AVERAGE(Feedback[[#This Row],[S.A]:[Gymm]])</f>
        <v>3.125</v>
      </c>
      <c r="AI1678" s="6">
        <f>AVERAGE(Feedback[[#This Row],[S.A]:[C-I-P]])</f>
        <v>5</v>
      </c>
      <c r="AJ1678" s="6">
        <f>AVERAGE(Feedback[[#This Row],[RM_S]:[RM_C]])</f>
        <v>4.5</v>
      </c>
      <c r="AK1678" s="6">
        <f>AVERAGE(Feedback[[#This Row],[F_Q]:[Var_Food]])</f>
        <v>1</v>
      </c>
      <c r="AL1678" s="6">
        <f>AVERAGE(Feedback[[#This Row],[B &amp; TV]:[Gymm]])</f>
        <v>2</v>
      </c>
    </row>
    <row r="1679" spans="1:38" x14ac:dyDescent="0.3">
      <c r="A1679">
        <v>1678</v>
      </c>
      <c r="B1679" s="1">
        <v>43999</v>
      </c>
      <c r="C1679" s="1">
        <v>44011</v>
      </c>
      <c r="D1679" s="5">
        <f>INT(YEAR(Feedback[[#This Row],[Checkin Date]]))</f>
        <v>2020</v>
      </c>
      <c r="E1679" s="5" t="s">
        <v>2009</v>
      </c>
      <c r="F1679" s="5" t="str">
        <f>TEXT(Feedback[[#This Row],[Checkin Date]],"dddd")</f>
        <v>Wednesday</v>
      </c>
      <c r="G1679" s="5" t="str">
        <f>IF(OR(Feedback[[#This Row],[Checkin Day]]="Monday",Feedback[[#This Row],[Checkin Day]]="Tuesday",Feedback[[#This Row],[Checkin Day]]="Wednesday",Feedback[[#This Row],[Checkin Day]]="Thursday"),"Weekdays","Weekends")</f>
        <v>Weekdays</v>
      </c>
      <c r="H1679">
        <v>12</v>
      </c>
      <c r="I16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79" t="s">
        <v>1709</v>
      </c>
      <c r="K1679" t="s">
        <v>21</v>
      </c>
      <c r="L1679" s="1">
        <v>37781</v>
      </c>
      <c r="M1679" s="5">
        <f ca="1">DATEDIF(Feedback[[#This Row],[Date of Birth]],TODAY(),"Y")</f>
        <v>22</v>
      </c>
      <c r="N1679" t="s">
        <v>22</v>
      </c>
      <c r="O1679" t="s">
        <v>23</v>
      </c>
      <c r="P1679">
        <v>5</v>
      </c>
      <c r="Q1679">
        <v>4</v>
      </c>
      <c r="R1679" t="s">
        <v>27</v>
      </c>
      <c r="S1679" t="s">
        <v>27</v>
      </c>
      <c r="T1679" t="s">
        <v>24</v>
      </c>
      <c r="U1679" t="s">
        <v>24</v>
      </c>
      <c r="V1679" t="s">
        <v>24</v>
      </c>
      <c r="W1679" t="s">
        <v>27</v>
      </c>
      <c r="X1679" t="s">
        <v>28</v>
      </c>
      <c r="Y1679" t="s">
        <v>25</v>
      </c>
      <c r="Z1679" s="6">
        <f>VLOOKUP(Feedback[[#This Row],[Staff attitude]],Rating_Range[],2,0)</f>
        <v>2</v>
      </c>
      <c r="AA1679" s="6">
        <f>VLOOKUP(Feedback[[#This Row],[Check-in Process]],Rating_Range[],2,0)</f>
        <v>2</v>
      </c>
      <c r="AB1679" s="6">
        <f>VLOOKUP(Feedback[[#This Row],[Room service]],Rating_Range[],2,0)</f>
        <v>3</v>
      </c>
      <c r="AC1679" s="6">
        <f>VLOOKUP(Feedback[[#This Row],[Room cleanliness]],Rating_Range[],2,0)</f>
        <v>3</v>
      </c>
      <c r="AD1679" s="6">
        <f>VLOOKUP(Feedback[[#This Row],[Food quality]],Rating_Range[],2,0)</f>
        <v>3</v>
      </c>
      <c r="AE1679" s="6">
        <f>VLOOKUP(Feedback[[#This Row],[Variety of food]],Rating_Range[],2,0)</f>
        <v>2</v>
      </c>
      <c r="AF1679" s="6">
        <f>VLOOKUP(Feedback[[#This Row],[Broadband &amp; TV]],Rating_Range[],2,0)</f>
        <v>5</v>
      </c>
      <c r="AG1679" s="6">
        <f>VLOOKUP(Feedback[[#This Row],[Gym]],Rating_Range[],2,0)</f>
        <v>4</v>
      </c>
      <c r="AH1679" s="6">
        <f>AVERAGE(Feedback[[#This Row],[S.A]:[Gymm]])</f>
        <v>3</v>
      </c>
      <c r="AI1679" s="6">
        <f>AVERAGE(Feedback[[#This Row],[S.A]:[C-I-P]])</f>
        <v>2</v>
      </c>
      <c r="AJ1679" s="6">
        <f>AVERAGE(Feedback[[#This Row],[RM_S]:[RM_C]])</f>
        <v>3</v>
      </c>
      <c r="AK1679" s="6">
        <f>AVERAGE(Feedback[[#This Row],[F_Q]:[Var_Food]])</f>
        <v>2.5</v>
      </c>
      <c r="AL1679" s="6">
        <f>AVERAGE(Feedback[[#This Row],[B &amp; TV]:[Gymm]])</f>
        <v>4.5</v>
      </c>
    </row>
    <row r="1680" spans="1:38" x14ac:dyDescent="0.3">
      <c r="A1680">
        <v>1679</v>
      </c>
      <c r="B1680" s="1">
        <v>44803</v>
      </c>
      <c r="C1680" s="1">
        <v>44822</v>
      </c>
      <c r="D1680" s="5">
        <f>INT(YEAR(Feedback[[#This Row],[Checkin Date]]))</f>
        <v>2022</v>
      </c>
      <c r="E1680" s="5" t="s">
        <v>2012</v>
      </c>
      <c r="F1680" s="5" t="str">
        <f>TEXT(Feedback[[#This Row],[Checkin Date]],"dddd")</f>
        <v>Tuesday</v>
      </c>
      <c r="G1680" s="5" t="str">
        <f>IF(OR(Feedback[[#This Row],[Checkin Day]]="Monday",Feedback[[#This Row],[Checkin Day]]="Tuesday",Feedback[[#This Row],[Checkin Day]]="Wednesday",Feedback[[#This Row],[Checkin Day]]="Thursday"),"Weekdays","Weekends")</f>
        <v>Weekdays</v>
      </c>
      <c r="H1680">
        <v>19</v>
      </c>
      <c r="I16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80" t="s">
        <v>1710</v>
      </c>
      <c r="K1680" t="s">
        <v>21</v>
      </c>
      <c r="L1680" s="1">
        <v>25986</v>
      </c>
      <c r="M1680" s="5">
        <f ca="1">DATEDIF(Feedback[[#This Row],[Date of Birth]],TODAY(),"Y")</f>
        <v>54</v>
      </c>
      <c r="N1680" t="s">
        <v>22</v>
      </c>
      <c r="O1680" t="s">
        <v>23</v>
      </c>
      <c r="P1680">
        <v>5</v>
      </c>
      <c r="Q1680">
        <v>9</v>
      </c>
      <c r="R1680" t="s">
        <v>25</v>
      </c>
      <c r="S1680" t="s">
        <v>25</v>
      </c>
      <c r="T1680" t="s">
        <v>25</v>
      </c>
      <c r="U1680" t="s">
        <v>25</v>
      </c>
      <c r="V1680" t="s">
        <v>26</v>
      </c>
      <c r="W1680" t="s">
        <v>27</v>
      </c>
      <c r="X1680" t="s">
        <v>28</v>
      </c>
      <c r="Y1680" t="s">
        <v>26</v>
      </c>
      <c r="Z1680" s="6">
        <f>VLOOKUP(Feedback[[#This Row],[Staff attitude]],Rating_Range[],2,0)</f>
        <v>4</v>
      </c>
      <c r="AA1680" s="6">
        <f>VLOOKUP(Feedback[[#This Row],[Check-in Process]],Rating_Range[],2,0)</f>
        <v>4</v>
      </c>
      <c r="AB1680" s="6">
        <f>VLOOKUP(Feedback[[#This Row],[Room service]],Rating_Range[],2,0)</f>
        <v>4</v>
      </c>
      <c r="AC1680" s="6">
        <f>VLOOKUP(Feedback[[#This Row],[Room cleanliness]],Rating_Range[],2,0)</f>
        <v>4</v>
      </c>
      <c r="AD1680" s="6">
        <f>VLOOKUP(Feedback[[#This Row],[Food quality]],Rating_Range[],2,0)</f>
        <v>1</v>
      </c>
      <c r="AE1680" s="6">
        <f>VLOOKUP(Feedback[[#This Row],[Variety of food]],Rating_Range[],2,0)</f>
        <v>2</v>
      </c>
      <c r="AF1680" s="6">
        <f>VLOOKUP(Feedback[[#This Row],[Broadband &amp; TV]],Rating_Range[],2,0)</f>
        <v>5</v>
      </c>
      <c r="AG1680" s="6">
        <f>VLOOKUP(Feedback[[#This Row],[Gym]],Rating_Range[],2,0)</f>
        <v>1</v>
      </c>
      <c r="AH1680" s="6">
        <f>AVERAGE(Feedback[[#This Row],[S.A]:[Gymm]])</f>
        <v>3.125</v>
      </c>
      <c r="AI1680" s="6">
        <f>AVERAGE(Feedback[[#This Row],[S.A]:[C-I-P]])</f>
        <v>4</v>
      </c>
      <c r="AJ1680" s="6">
        <f>AVERAGE(Feedback[[#This Row],[RM_S]:[RM_C]])</f>
        <v>4</v>
      </c>
      <c r="AK1680" s="6">
        <f>AVERAGE(Feedback[[#This Row],[F_Q]:[Var_Food]])</f>
        <v>1.5</v>
      </c>
      <c r="AL1680" s="6">
        <f>AVERAGE(Feedback[[#This Row],[B &amp; TV]:[Gymm]])</f>
        <v>3</v>
      </c>
    </row>
    <row r="1681" spans="1:38" x14ac:dyDescent="0.3">
      <c r="A1681">
        <v>1680</v>
      </c>
      <c r="B1681" s="1">
        <v>44709</v>
      </c>
      <c r="C1681" s="1">
        <v>44713</v>
      </c>
      <c r="D1681" s="5">
        <f>INT(YEAR(Feedback[[#This Row],[Checkin Date]]))</f>
        <v>2022</v>
      </c>
      <c r="E1681" s="5" t="s">
        <v>2011</v>
      </c>
      <c r="F1681" s="5" t="str">
        <f>TEXT(Feedback[[#This Row],[Checkin Date]],"dddd")</f>
        <v>Saturday</v>
      </c>
      <c r="G1681" s="5" t="str">
        <f>IF(OR(Feedback[[#This Row],[Checkin Day]]="Monday",Feedback[[#This Row],[Checkin Day]]="Tuesday",Feedback[[#This Row],[Checkin Day]]="Wednesday",Feedback[[#This Row],[Checkin Day]]="Thursday"),"Weekdays","Weekends")</f>
        <v>Weekends</v>
      </c>
      <c r="H1681">
        <v>4</v>
      </c>
      <c r="I16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81" t="s">
        <v>1711</v>
      </c>
      <c r="K1681" t="s">
        <v>21</v>
      </c>
      <c r="L1681" s="1">
        <v>21892</v>
      </c>
      <c r="M1681" s="5">
        <f ca="1">DATEDIF(Feedback[[#This Row],[Date of Birth]],TODAY(),"Y")</f>
        <v>65</v>
      </c>
      <c r="N1681" t="s">
        <v>22</v>
      </c>
      <c r="O1681" t="s">
        <v>1993</v>
      </c>
      <c r="P1681">
        <v>5</v>
      </c>
      <c r="Q1681">
        <v>6</v>
      </c>
      <c r="R1681" t="s">
        <v>24</v>
      </c>
      <c r="S1681" t="s">
        <v>25</v>
      </c>
      <c r="T1681" t="s">
        <v>28</v>
      </c>
      <c r="U1681" t="s">
        <v>25</v>
      </c>
      <c r="V1681" t="s">
        <v>28</v>
      </c>
      <c r="W1681" t="s">
        <v>25</v>
      </c>
      <c r="X1681" t="s">
        <v>25</v>
      </c>
      <c r="Y1681" t="s">
        <v>24</v>
      </c>
      <c r="Z1681" s="6">
        <f>VLOOKUP(Feedback[[#This Row],[Staff attitude]],Rating_Range[],2,0)</f>
        <v>3</v>
      </c>
      <c r="AA1681" s="6">
        <f>VLOOKUP(Feedback[[#This Row],[Check-in Process]],Rating_Range[],2,0)</f>
        <v>4</v>
      </c>
      <c r="AB1681" s="6">
        <f>VLOOKUP(Feedback[[#This Row],[Room service]],Rating_Range[],2,0)</f>
        <v>5</v>
      </c>
      <c r="AC1681" s="6">
        <f>VLOOKUP(Feedback[[#This Row],[Room cleanliness]],Rating_Range[],2,0)</f>
        <v>4</v>
      </c>
      <c r="AD1681" s="6">
        <f>VLOOKUP(Feedback[[#This Row],[Food quality]],Rating_Range[],2,0)</f>
        <v>5</v>
      </c>
      <c r="AE1681" s="6">
        <f>VLOOKUP(Feedback[[#This Row],[Variety of food]],Rating_Range[],2,0)</f>
        <v>4</v>
      </c>
      <c r="AF1681" s="6">
        <f>VLOOKUP(Feedback[[#This Row],[Broadband &amp; TV]],Rating_Range[],2,0)</f>
        <v>4</v>
      </c>
      <c r="AG1681" s="6">
        <f>VLOOKUP(Feedback[[#This Row],[Gym]],Rating_Range[],2,0)</f>
        <v>3</v>
      </c>
      <c r="AH1681" s="6">
        <f>AVERAGE(Feedback[[#This Row],[S.A]:[Gymm]])</f>
        <v>4</v>
      </c>
      <c r="AI1681" s="6">
        <f>AVERAGE(Feedback[[#This Row],[S.A]:[C-I-P]])</f>
        <v>3.5</v>
      </c>
      <c r="AJ1681" s="6">
        <f>AVERAGE(Feedback[[#This Row],[RM_S]:[RM_C]])</f>
        <v>4.5</v>
      </c>
      <c r="AK1681" s="6">
        <f>AVERAGE(Feedback[[#This Row],[F_Q]:[Var_Food]])</f>
        <v>4.5</v>
      </c>
      <c r="AL1681" s="6">
        <f>AVERAGE(Feedback[[#This Row],[B &amp; TV]:[Gymm]])</f>
        <v>3.5</v>
      </c>
    </row>
    <row r="1682" spans="1:38" x14ac:dyDescent="0.3">
      <c r="A1682">
        <v>1681</v>
      </c>
      <c r="B1682" s="1">
        <v>44654</v>
      </c>
      <c r="C1682" s="1">
        <v>44672</v>
      </c>
      <c r="D1682" s="5">
        <f>INT(YEAR(Feedback[[#This Row],[Checkin Date]]))</f>
        <v>2022</v>
      </c>
      <c r="E1682" s="5" t="s">
        <v>2008</v>
      </c>
      <c r="F1682" s="5" t="str">
        <f>TEXT(Feedback[[#This Row],[Checkin Date]],"dddd")</f>
        <v>Sunday</v>
      </c>
      <c r="G1682" s="5" t="str">
        <f>IF(OR(Feedback[[#This Row],[Checkin Day]]="Monday",Feedback[[#This Row],[Checkin Day]]="Tuesday",Feedback[[#This Row],[Checkin Day]]="Wednesday",Feedback[[#This Row],[Checkin Day]]="Thursday"),"Weekdays","Weekends")</f>
        <v>Weekends</v>
      </c>
      <c r="H1682">
        <v>18</v>
      </c>
      <c r="I16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82" t="s">
        <v>1712</v>
      </c>
      <c r="K1682" t="s">
        <v>21</v>
      </c>
      <c r="L1682" s="1">
        <v>27727</v>
      </c>
      <c r="M1682" s="5">
        <f ca="1">DATEDIF(Feedback[[#This Row],[Date of Birth]],TODAY(),"Y")</f>
        <v>49</v>
      </c>
      <c r="N1682" t="s">
        <v>31</v>
      </c>
      <c r="O1682" t="s">
        <v>1993</v>
      </c>
      <c r="P1682">
        <v>1</v>
      </c>
      <c r="Q1682">
        <v>10</v>
      </c>
      <c r="R1682" t="s">
        <v>26</v>
      </c>
      <c r="S1682" t="s">
        <v>27</v>
      </c>
      <c r="T1682" t="s">
        <v>28</v>
      </c>
      <c r="U1682" t="s">
        <v>24</v>
      </c>
      <c r="V1682" t="s">
        <v>25</v>
      </c>
      <c r="W1682" t="s">
        <v>27</v>
      </c>
      <c r="X1682" t="s">
        <v>27</v>
      </c>
      <c r="Y1682" t="s">
        <v>25</v>
      </c>
      <c r="Z1682" s="6">
        <f>VLOOKUP(Feedback[[#This Row],[Staff attitude]],Rating_Range[],2,0)</f>
        <v>1</v>
      </c>
      <c r="AA1682" s="6">
        <f>VLOOKUP(Feedback[[#This Row],[Check-in Process]],Rating_Range[],2,0)</f>
        <v>2</v>
      </c>
      <c r="AB1682" s="6">
        <f>VLOOKUP(Feedback[[#This Row],[Room service]],Rating_Range[],2,0)</f>
        <v>5</v>
      </c>
      <c r="AC1682" s="6">
        <f>VLOOKUP(Feedback[[#This Row],[Room cleanliness]],Rating_Range[],2,0)</f>
        <v>3</v>
      </c>
      <c r="AD1682" s="6">
        <f>VLOOKUP(Feedback[[#This Row],[Food quality]],Rating_Range[],2,0)</f>
        <v>4</v>
      </c>
      <c r="AE1682" s="6">
        <f>VLOOKUP(Feedback[[#This Row],[Variety of food]],Rating_Range[],2,0)</f>
        <v>2</v>
      </c>
      <c r="AF1682" s="6">
        <f>VLOOKUP(Feedback[[#This Row],[Broadband &amp; TV]],Rating_Range[],2,0)</f>
        <v>2</v>
      </c>
      <c r="AG1682" s="6">
        <f>VLOOKUP(Feedback[[#This Row],[Gym]],Rating_Range[],2,0)</f>
        <v>4</v>
      </c>
      <c r="AH1682" s="6">
        <f>AVERAGE(Feedback[[#This Row],[S.A]:[Gymm]])</f>
        <v>2.875</v>
      </c>
      <c r="AI1682" s="6">
        <f>AVERAGE(Feedback[[#This Row],[S.A]:[C-I-P]])</f>
        <v>1.5</v>
      </c>
      <c r="AJ1682" s="6">
        <f>AVERAGE(Feedback[[#This Row],[RM_S]:[RM_C]])</f>
        <v>4</v>
      </c>
      <c r="AK1682" s="6">
        <f>AVERAGE(Feedback[[#This Row],[F_Q]:[Var_Food]])</f>
        <v>3</v>
      </c>
      <c r="AL1682" s="6">
        <f>AVERAGE(Feedback[[#This Row],[B &amp; TV]:[Gymm]])</f>
        <v>3</v>
      </c>
    </row>
    <row r="1683" spans="1:38" x14ac:dyDescent="0.3">
      <c r="A1683">
        <v>1682</v>
      </c>
      <c r="B1683" s="1">
        <v>44513</v>
      </c>
      <c r="C1683" s="1">
        <v>44535</v>
      </c>
      <c r="D1683" s="5">
        <f>INT(YEAR(Feedback[[#This Row],[Checkin Date]]))</f>
        <v>2021</v>
      </c>
      <c r="E1683" s="5" t="s">
        <v>2015</v>
      </c>
      <c r="F1683" s="5" t="str">
        <f>TEXT(Feedback[[#This Row],[Checkin Date]],"dddd")</f>
        <v>Saturday</v>
      </c>
      <c r="G1683" s="5" t="str">
        <f>IF(OR(Feedback[[#This Row],[Checkin Day]]="Monday",Feedback[[#This Row],[Checkin Day]]="Tuesday",Feedback[[#This Row],[Checkin Day]]="Wednesday",Feedback[[#This Row],[Checkin Day]]="Thursday"),"Weekdays","Weekends")</f>
        <v>Weekends</v>
      </c>
      <c r="H1683">
        <v>22</v>
      </c>
      <c r="I16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83" t="s">
        <v>1713</v>
      </c>
      <c r="K1683" t="s">
        <v>21</v>
      </c>
      <c r="L1683" s="1">
        <v>38478</v>
      </c>
      <c r="M1683" s="5">
        <f ca="1">DATEDIF(Feedback[[#This Row],[Date of Birth]],TODAY(),"Y")</f>
        <v>20</v>
      </c>
      <c r="N1683" t="s">
        <v>22</v>
      </c>
      <c r="O1683" t="s">
        <v>23</v>
      </c>
      <c r="P1683">
        <v>4</v>
      </c>
      <c r="Q1683">
        <v>6</v>
      </c>
      <c r="R1683" t="s">
        <v>25</v>
      </c>
      <c r="S1683" t="s">
        <v>27</v>
      </c>
      <c r="T1683" t="s">
        <v>26</v>
      </c>
      <c r="U1683" t="s">
        <v>26</v>
      </c>
      <c r="V1683" t="s">
        <v>24</v>
      </c>
      <c r="W1683" t="s">
        <v>26</v>
      </c>
      <c r="X1683" t="s">
        <v>24</v>
      </c>
      <c r="Y1683" t="s">
        <v>24</v>
      </c>
      <c r="Z1683" s="6">
        <f>VLOOKUP(Feedback[[#This Row],[Staff attitude]],Rating_Range[],2,0)</f>
        <v>4</v>
      </c>
      <c r="AA1683" s="6">
        <f>VLOOKUP(Feedback[[#This Row],[Check-in Process]],Rating_Range[],2,0)</f>
        <v>2</v>
      </c>
      <c r="AB1683" s="6">
        <f>VLOOKUP(Feedback[[#This Row],[Room service]],Rating_Range[],2,0)</f>
        <v>1</v>
      </c>
      <c r="AC1683" s="6">
        <f>VLOOKUP(Feedback[[#This Row],[Room cleanliness]],Rating_Range[],2,0)</f>
        <v>1</v>
      </c>
      <c r="AD1683" s="6">
        <f>VLOOKUP(Feedback[[#This Row],[Food quality]],Rating_Range[],2,0)</f>
        <v>3</v>
      </c>
      <c r="AE1683" s="6">
        <f>VLOOKUP(Feedback[[#This Row],[Variety of food]],Rating_Range[],2,0)</f>
        <v>1</v>
      </c>
      <c r="AF1683" s="6">
        <f>VLOOKUP(Feedback[[#This Row],[Broadband &amp; TV]],Rating_Range[],2,0)</f>
        <v>3</v>
      </c>
      <c r="AG1683" s="6">
        <f>VLOOKUP(Feedback[[#This Row],[Gym]],Rating_Range[],2,0)</f>
        <v>3</v>
      </c>
      <c r="AH1683" s="6">
        <f>AVERAGE(Feedback[[#This Row],[S.A]:[Gymm]])</f>
        <v>2.25</v>
      </c>
      <c r="AI1683" s="6">
        <f>AVERAGE(Feedback[[#This Row],[S.A]:[C-I-P]])</f>
        <v>3</v>
      </c>
      <c r="AJ1683" s="6">
        <f>AVERAGE(Feedback[[#This Row],[RM_S]:[RM_C]])</f>
        <v>1</v>
      </c>
      <c r="AK1683" s="6">
        <f>AVERAGE(Feedback[[#This Row],[F_Q]:[Var_Food]])</f>
        <v>2</v>
      </c>
      <c r="AL1683" s="6">
        <f>AVERAGE(Feedback[[#This Row],[B &amp; TV]:[Gymm]])</f>
        <v>3</v>
      </c>
    </row>
    <row r="1684" spans="1:38" x14ac:dyDescent="0.3">
      <c r="A1684">
        <v>1683</v>
      </c>
      <c r="B1684" s="1">
        <v>44122</v>
      </c>
      <c r="C1684" s="1">
        <v>44138</v>
      </c>
      <c r="D1684" s="5">
        <f>INT(YEAR(Feedback[[#This Row],[Checkin Date]]))</f>
        <v>2020</v>
      </c>
      <c r="E1684" s="5" t="s">
        <v>2013</v>
      </c>
      <c r="F1684" s="5" t="str">
        <f>TEXT(Feedback[[#This Row],[Checkin Date]],"dddd")</f>
        <v>Sunday</v>
      </c>
      <c r="G1684" s="5" t="str">
        <f>IF(OR(Feedback[[#This Row],[Checkin Day]]="Monday",Feedback[[#This Row],[Checkin Day]]="Tuesday",Feedback[[#This Row],[Checkin Day]]="Wednesday",Feedback[[#This Row],[Checkin Day]]="Thursday"),"Weekdays","Weekends")</f>
        <v>Weekends</v>
      </c>
      <c r="H1684">
        <v>16</v>
      </c>
      <c r="I16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84" t="s">
        <v>1714</v>
      </c>
      <c r="K1684" t="s">
        <v>21</v>
      </c>
      <c r="L1684" s="1">
        <v>27649</v>
      </c>
      <c r="M1684" s="5">
        <f ca="1">DATEDIF(Feedback[[#This Row],[Date of Birth]],TODAY(),"Y")</f>
        <v>49</v>
      </c>
      <c r="N1684" t="s">
        <v>22</v>
      </c>
      <c r="O1684" t="s">
        <v>23</v>
      </c>
      <c r="P1684">
        <v>1</v>
      </c>
      <c r="Q1684">
        <v>9</v>
      </c>
      <c r="R1684" t="s">
        <v>24</v>
      </c>
      <c r="S1684" t="s">
        <v>25</v>
      </c>
      <c r="T1684" t="s">
        <v>28</v>
      </c>
      <c r="U1684" t="s">
        <v>26</v>
      </c>
      <c r="V1684" t="s">
        <v>28</v>
      </c>
      <c r="W1684" t="s">
        <v>26</v>
      </c>
      <c r="X1684" t="s">
        <v>26</v>
      </c>
      <c r="Y1684" t="s">
        <v>24</v>
      </c>
      <c r="Z1684" s="6">
        <f>VLOOKUP(Feedback[[#This Row],[Staff attitude]],Rating_Range[],2,0)</f>
        <v>3</v>
      </c>
      <c r="AA1684" s="6">
        <f>VLOOKUP(Feedback[[#This Row],[Check-in Process]],Rating_Range[],2,0)</f>
        <v>4</v>
      </c>
      <c r="AB1684" s="6">
        <f>VLOOKUP(Feedback[[#This Row],[Room service]],Rating_Range[],2,0)</f>
        <v>5</v>
      </c>
      <c r="AC1684" s="6">
        <f>VLOOKUP(Feedback[[#This Row],[Room cleanliness]],Rating_Range[],2,0)</f>
        <v>1</v>
      </c>
      <c r="AD1684" s="6">
        <f>VLOOKUP(Feedback[[#This Row],[Food quality]],Rating_Range[],2,0)</f>
        <v>5</v>
      </c>
      <c r="AE1684" s="6">
        <f>VLOOKUP(Feedback[[#This Row],[Variety of food]],Rating_Range[],2,0)</f>
        <v>1</v>
      </c>
      <c r="AF1684" s="6">
        <f>VLOOKUP(Feedback[[#This Row],[Broadband &amp; TV]],Rating_Range[],2,0)</f>
        <v>1</v>
      </c>
      <c r="AG1684" s="6">
        <f>VLOOKUP(Feedback[[#This Row],[Gym]],Rating_Range[],2,0)</f>
        <v>3</v>
      </c>
      <c r="AH1684" s="6">
        <f>AVERAGE(Feedback[[#This Row],[S.A]:[Gymm]])</f>
        <v>2.875</v>
      </c>
      <c r="AI1684" s="6">
        <f>AVERAGE(Feedback[[#This Row],[S.A]:[C-I-P]])</f>
        <v>3.5</v>
      </c>
      <c r="AJ1684" s="6">
        <f>AVERAGE(Feedback[[#This Row],[RM_S]:[RM_C]])</f>
        <v>3</v>
      </c>
      <c r="AK1684" s="6">
        <f>AVERAGE(Feedback[[#This Row],[F_Q]:[Var_Food]])</f>
        <v>3</v>
      </c>
      <c r="AL1684" s="6">
        <f>AVERAGE(Feedback[[#This Row],[B &amp; TV]:[Gymm]])</f>
        <v>2</v>
      </c>
    </row>
    <row r="1685" spans="1:38" x14ac:dyDescent="0.3">
      <c r="A1685">
        <v>1684</v>
      </c>
      <c r="B1685" s="1">
        <v>44330</v>
      </c>
      <c r="C1685" s="1">
        <v>44359</v>
      </c>
      <c r="D1685" s="5">
        <f>INT(YEAR(Feedback[[#This Row],[Checkin Date]]))</f>
        <v>2021</v>
      </c>
      <c r="E1685" s="5" t="s">
        <v>2011</v>
      </c>
      <c r="F1685" s="5" t="str">
        <f>TEXT(Feedback[[#This Row],[Checkin Date]],"dddd")</f>
        <v>Friday</v>
      </c>
      <c r="G1685" s="5" t="str">
        <f>IF(OR(Feedback[[#This Row],[Checkin Day]]="Monday",Feedback[[#This Row],[Checkin Day]]="Tuesday",Feedback[[#This Row],[Checkin Day]]="Wednesday",Feedback[[#This Row],[Checkin Day]]="Thursday"),"Weekdays","Weekends")</f>
        <v>Weekends</v>
      </c>
      <c r="H1685">
        <v>29</v>
      </c>
      <c r="I16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85" t="s">
        <v>1715</v>
      </c>
      <c r="K1685" t="s">
        <v>21</v>
      </c>
      <c r="L1685" s="1">
        <v>34354</v>
      </c>
      <c r="M1685" s="5">
        <f ca="1">DATEDIF(Feedback[[#This Row],[Date of Birth]],TODAY(),"Y")</f>
        <v>31</v>
      </c>
      <c r="N1685" t="s">
        <v>31</v>
      </c>
      <c r="O1685" t="s">
        <v>1992</v>
      </c>
      <c r="P1685">
        <v>3</v>
      </c>
      <c r="Q1685">
        <v>9</v>
      </c>
      <c r="R1685" t="s">
        <v>25</v>
      </c>
      <c r="S1685" t="s">
        <v>25</v>
      </c>
      <c r="T1685" t="s">
        <v>24</v>
      </c>
      <c r="U1685" t="s">
        <v>24</v>
      </c>
      <c r="V1685" t="s">
        <v>27</v>
      </c>
      <c r="W1685" t="s">
        <v>26</v>
      </c>
      <c r="X1685" t="s">
        <v>24</v>
      </c>
      <c r="Y1685" t="s">
        <v>26</v>
      </c>
      <c r="Z1685" s="6">
        <f>VLOOKUP(Feedback[[#This Row],[Staff attitude]],Rating_Range[],2,0)</f>
        <v>4</v>
      </c>
      <c r="AA1685" s="6">
        <f>VLOOKUP(Feedback[[#This Row],[Check-in Process]],Rating_Range[],2,0)</f>
        <v>4</v>
      </c>
      <c r="AB1685" s="6">
        <f>VLOOKUP(Feedback[[#This Row],[Room service]],Rating_Range[],2,0)</f>
        <v>3</v>
      </c>
      <c r="AC1685" s="6">
        <f>VLOOKUP(Feedback[[#This Row],[Room cleanliness]],Rating_Range[],2,0)</f>
        <v>3</v>
      </c>
      <c r="AD1685" s="6">
        <f>VLOOKUP(Feedback[[#This Row],[Food quality]],Rating_Range[],2,0)</f>
        <v>2</v>
      </c>
      <c r="AE1685" s="6">
        <f>VLOOKUP(Feedback[[#This Row],[Variety of food]],Rating_Range[],2,0)</f>
        <v>1</v>
      </c>
      <c r="AF1685" s="6">
        <f>VLOOKUP(Feedback[[#This Row],[Broadband &amp; TV]],Rating_Range[],2,0)</f>
        <v>3</v>
      </c>
      <c r="AG1685" s="6">
        <f>VLOOKUP(Feedback[[#This Row],[Gym]],Rating_Range[],2,0)</f>
        <v>1</v>
      </c>
      <c r="AH1685" s="6">
        <f>AVERAGE(Feedback[[#This Row],[S.A]:[Gymm]])</f>
        <v>2.625</v>
      </c>
      <c r="AI1685" s="6">
        <f>AVERAGE(Feedback[[#This Row],[S.A]:[C-I-P]])</f>
        <v>4</v>
      </c>
      <c r="AJ1685" s="6">
        <f>AVERAGE(Feedback[[#This Row],[RM_S]:[RM_C]])</f>
        <v>3</v>
      </c>
      <c r="AK1685" s="6">
        <f>AVERAGE(Feedback[[#This Row],[F_Q]:[Var_Food]])</f>
        <v>1.5</v>
      </c>
      <c r="AL1685" s="6">
        <f>AVERAGE(Feedback[[#This Row],[B &amp; TV]:[Gymm]])</f>
        <v>2</v>
      </c>
    </row>
    <row r="1686" spans="1:38" x14ac:dyDescent="0.3">
      <c r="A1686">
        <v>1685</v>
      </c>
      <c r="B1686" s="1">
        <v>44518</v>
      </c>
      <c r="C1686" s="1">
        <v>44542</v>
      </c>
      <c r="D1686" s="5">
        <f>INT(YEAR(Feedback[[#This Row],[Checkin Date]]))</f>
        <v>2021</v>
      </c>
      <c r="E1686" s="5" t="s">
        <v>2015</v>
      </c>
      <c r="F1686" s="5" t="str">
        <f>TEXT(Feedback[[#This Row],[Checkin Date]],"dddd")</f>
        <v>Thursday</v>
      </c>
      <c r="G1686" s="5" t="str">
        <f>IF(OR(Feedback[[#This Row],[Checkin Day]]="Monday",Feedback[[#This Row],[Checkin Day]]="Tuesday",Feedback[[#This Row],[Checkin Day]]="Wednesday",Feedback[[#This Row],[Checkin Day]]="Thursday"),"Weekdays","Weekends")</f>
        <v>Weekdays</v>
      </c>
      <c r="H1686">
        <v>24</v>
      </c>
      <c r="I16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86" t="s">
        <v>1716</v>
      </c>
      <c r="K1686" t="s">
        <v>21</v>
      </c>
      <c r="L1686" s="1">
        <v>25305</v>
      </c>
      <c r="M1686" s="5">
        <f ca="1">DATEDIF(Feedback[[#This Row],[Date of Birth]],TODAY(),"Y")</f>
        <v>56</v>
      </c>
      <c r="N1686" t="s">
        <v>31</v>
      </c>
      <c r="O1686" t="s">
        <v>1995</v>
      </c>
      <c r="P1686">
        <v>5</v>
      </c>
      <c r="Q1686">
        <v>9</v>
      </c>
      <c r="R1686" t="s">
        <v>24</v>
      </c>
      <c r="S1686" t="s">
        <v>28</v>
      </c>
      <c r="T1686" t="s">
        <v>24</v>
      </c>
      <c r="U1686" t="s">
        <v>24</v>
      </c>
      <c r="V1686" t="s">
        <v>26</v>
      </c>
      <c r="W1686" t="s">
        <v>27</v>
      </c>
      <c r="X1686" t="s">
        <v>27</v>
      </c>
      <c r="Y1686" t="s">
        <v>26</v>
      </c>
      <c r="Z1686" s="6">
        <f>VLOOKUP(Feedback[[#This Row],[Staff attitude]],Rating_Range[],2,0)</f>
        <v>3</v>
      </c>
      <c r="AA1686" s="6">
        <f>VLOOKUP(Feedback[[#This Row],[Check-in Process]],Rating_Range[],2,0)</f>
        <v>5</v>
      </c>
      <c r="AB1686" s="6">
        <f>VLOOKUP(Feedback[[#This Row],[Room service]],Rating_Range[],2,0)</f>
        <v>3</v>
      </c>
      <c r="AC1686" s="6">
        <f>VLOOKUP(Feedback[[#This Row],[Room cleanliness]],Rating_Range[],2,0)</f>
        <v>3</v>
      </c>
      <c r="AD1686" s="6">
        <f>VLOOKUP(Feedback[[#This Row],[Food quality]],Rating_Range[],2,0)</f>
        <v>1</v>
      </c>
      <c r="AE1686" s="6">
        <f>VLOOKUP(Feedback[[#This Row],[Variety of food]],Rating_Range[],2,0)</f>
        <v>2</v>
      </c>
      <c r="AF1686" s="6">
        <f>VLOOKUP(Feedback[[#This Row],[Broadband &amp; TV]],Rating_Range[],2,0)</f>
        <v>2</v>
      </c>
      <c r="AG1686" s="6">
        <f>VLOOKUP(Feedback[[#This Row],[Gym]],Rating_Range[],2,0)</f>
        <v>1</v>
      </c>
      <c r="AH1686" s="6">
        <f>AVERAGE(Feedback[[#This Row],[S.A]:[Gymm]])</f>
        <v>2.5</v>
      </c>
      <c r="AI1686" s="6">
        <f>AVERAGE(Feedback[[#This Row],[S.A]:[C-I-P]])</f>
        <v>4</v>
      </c>
      <c r="AJ1686" s="6">
        <f>AVERAGE(Feedback[[#This Row],[RM_S]:[RM_C]])</f>
        <v>3</v>
      </c>
      <c r="AK1686" s="6">
        <f>AVERAGE(Feedback[[#This Row],[F_Q]:[Var_Food]])</f>
        <v>1.5</v>
      </c>
      <c r="AL1686" s="6">
        <f>AVERAGE(Feedback[[#This Row],[B &amp; TV]:[Gymm]])</f>
        <v>1.5</v>
      </c>
    </row>
    <row r="1687" spans="1:38" x14ac:dyDescent="0.3">
      <c r="A1687">
        <v>1686</v>
      </c>
      <c r="B1687" s="1">
        <v>43846</v>
      </c>
      <c r="C1687" s="1">
        <v>43857</v>
      </c>
      <c r="D1687" s="5">
        <f>INT(YEAR(Feedback[[#This Row],[Checkin Date]]))</f>
        <v>2020</v>
      </c>
      <c r="E1687" s="5" t="s">
        <v>2014</v>
      </c>
      <c r="F1687" s="5" t="str">
        <f>TEXT(Feedback[[#This Row],[Checkin Date]],"dddd")</f>
        <v>Thursday</v>
      </c>
      <c r="G1687" s="5" t="str">
        <f>IF(OR(Feedback[[#This Row],[Checkin Day]]="Monday",Feedback[[#This Row],[Checkin Day]]="Tuesday",Feedback[[#This Row],[Checkin Day]]="Wednesday",Feedback[[#This Row],[Checkin Day]]="Thursday"),"Weekdays","Weekends")</f>
        <v>Weekdays</v>
      </c>
      <c r="H1687">
        <v>11</v>
      </c>
      <c r="I16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87" t="s">
        <v>1717</v>
      </c>
      <c r="K1687" t="s">
        <v>21</v>
      </c>
      <c r="L1687" s="1">
        <v>29526</v>
      </c>
      <c r="M1687" s="5">
        <f ca="1">DATEDIF(Feedback[[#This Row],[Date of Birth]],TODAY(),"Y")</f>
        <v>44</v>
      </c>
      <c r="N1687" t="s">
        <v>35</v>
      </c>
      <c r="O1687" t="s">
        <v>1995</v>
      </c>
      <c r="P1687">
        <v>4</v>
      </c>
      <c r="Q1687">
        <v>3</v>
      </c>
      <c r="R1687" t="s">
        <v>24</v>
      </c>
      <c r="S1687" t="s">
        <v>24</v>
      </c>
      <c r="T1687" t="s">
        <v>25</v>
      </c>
      <c r="U1687" t="s">
        <v>27</v>
      </c>
      <c r="V1687" t="s">
        <v>28</v>
      </c>
      <c r="W1687" t="s">
        <v>27</v>
      </c>
      <c r="X1687" t="s">
        <v>24</v>
      </c>
      <c r="Y1687" t="s">
        <v>25</v>
      </c>
      <c r="Z1687" s="6">
        <f>VLOOKUP(Feedback[[#This Row],[Staff attitude]],Rating_Range[],2,0)</f>
        <v>3</v>
      </c>
      <c r="AA1687" s="6">
        <f>VLOOKUP(Feedback[[#This Row],[Check-in Process]],Rating_Range[],2,0)</f>
        <v>3</v>
      </c>
      <c r="AB1687" s="6">
        <f>VLOOKUP(Feedback[[#This Row],[Room service]],Rating_Range[],2,0)</f>
        <v>4</v>
      </c>
      <c r="AC1687" s="6">
        <f>VLOOKUP(Feedback[[#This Row],[Room cleanliness]],Rating_Range[],2,0)</f>
        <v>2</v>
      </c>
      <c r="AD1687" s="6">
        <f>VLOOKUP(Feedback[[#This Row],[Food quality]],Rating_Range[],2,0)</f>
        <v>5</v>
      </c>
      <c r="AE1687" s="6">
        <f>VLOOKUP(Feedback[[#This Row],[Variety of food]],Rating_Range[],2,0)</f>
        <v>2</v>
      </c>
      <c r="AF1687" s="6">
        <f>VLOOKUP(Feedback[[#This Row],[Broadband &amp; TV]],Rating_Range[],2,0)</f>
        <v>3</v>
      </c>
      <c r="AG1687" s="6">
        <f>VLOOKUP(Feedback[[#This Row],[Gym]],Rating_Range[],2,0)</f>
        <v>4</v>
      </c>
      <c r="AH1687" s="6">
        <f>AVERAGE(Feedback[[#This Row],[S.A]:[Gymm]])</f>
        <v>3.25</v>
      </c>
      <c r="AI1687" s="6">
        <f>AVERAGE(Feedback[[#This Row],[S.A]:[C-I-P]])</f>
        <v>3</v>
      </c>
      <c r="AJ1687" s="6">
        <f>AVERAGE(Feedback[[#This Row],[RM_S]:[RM_C]])</f>
        <v>3</v>
      </c>
      <c r="AK1687" s="6">
        <f>AVERAGE(Feedback[[#This Row],[F_Q]:[Var_Food]])</f>
        <v>3.5</v>
      </c>
      <c r="AL1687" s="6">
        <f>AVERAGE(Feedback[[#This Row],[B &amp; TV]:[Gymm]])</f>
        <v>3.5</v>
      </c>
    </row>
    <row r="1688" spans="1:38" x14ac:dyDescent="0.3">
      <c r="A1688">
        <v>1687</v>
      </c>
      <c r="B1688" s="1">
        <v>44095</v>
      </c>
      <c r="C1688" s="1">
        <v>44119</v>
      </c>
      <c r="D1688" s="5">
        <f>INT(YEAR(Feedback[[#This Row],[Checkin Date]]))</f>
        <v>2020</v>
      </c>
      <c r="E1688" s="5" t="s">
        <v>2019</v>
      </c>
      <c r="F1688" s="5" t="str">
        <f>TEXT(Feedback[[#This Row],[Checkin Date]],"dddd")</f>
        <v>Monday</v>
      </c>
      <c r="G1688" s="5" t="str">
        <f>IF(OR(Feedback[[#This Row],[Checkin Day]]="Monday",Feedback[[#This Row],[Checkin Day]]="Tuesday",Feedback[[#This Row],[Checkin Day]]="Wednesday",Feedback[[#This Row],[Checkin Day]]="Thursday"),"Weekdays","Weekends")</f>
        <v>Weekdays</v>
      </c>
      <c r="H1688">
        <v>24</v>
      </c>
      <c r="I16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88" t="s">
        <v>1718</v>
      </c>
      <c r="K1688" t="s">
        <v>37</v>
      </c>
      <c r="L1688" s="1">
        <v>25352</v>
      </c>
      <c r="M1688" s="5">
        <f ca="1">DATEDIF(Feedback[[#This Row],[Date of Birth]],TODAY(),"Y")</f>
        <v>56</v>
      </c>
      <c r="N1688" t="s">
        <v>35</v>
      </c>
      <c r="O1688" t="s">
        <v>1994</v>
      </c>
      <c r="P1688">
        <v>3</v>
      </c>
      <c r="Q1688">
        <v>10</v>
      </c>
      <c r="R1688" t="s">
        <v>28</v>
      </c>
      <c r="S1688" t="s">
        <v>24</v>
      </c>
      <c r="T1688" t="s">
        <v>26</v>
      </c>
      <c r="U1688" t="s">
        <v>28</v>
      </c>
      <c r="V1688" t="s">
        <v>28</v>
      </c>
      <c r="W1688" t="s">
        <v>27</v>
      </c>
      <c r="X1688" t="s">
        <v>28</v>
      </c>
      <c r="Y1688" t="s">
        <v>25</v>
      </c>
      <c r="Z1688" s="6">
        <f>VLOOKUP(Feedback[[#This Row],[Staff attitude]],Rating_Range[],2,0)</f>
        <v>5</v>
      </c>
      <c r="AA1688" s="6">
        <f>VLOOKUP(Feedback[[#This Row],[Check-in Process]],Rating_Range[],2,0)</f>
        <v>3</v>
      </c>
      <c r="AB1688" s="6">
        <f>VLOOKUP(Feedback[[#This Row],[Room service]],Rating_Range[],2,0)</f>
        <v>1</v>
      </c>
      <c r="AC1688" s="6">
        <f>VLOOKUP(Feedback[[#This Row],[Room cleanliness]],Rating_Range[],2,0)</f>
        <v>5</v>
      </c>
      <c r="AD1688" s="6">
        <f>VLOOKUP(Feedback[[#This Row],[Food quality]],Rating_Range[],2,0)</f>
        <v>5</v>
      </c>
      <c r="AE1688" s="6">
        <f>VLOOKUP(Feedback[[#This Row],[Variety of food]],Rating_Range[],2,0)</f>
        <v>2</v>
      </c>
      <c r="AF1688" s="6">
        <f>VLOOKUP(Feedback[[#This Row],[Broadband &amp; TV]],Rating_Range[],2,0)</f>
        <v>5</v>
      </c>
      <c r="AG1688" s="6">
        <f>VLOOKUP(Feedback[[#This Row],[Gym]],Rating_Range[],2,0)</f>
        <v>4</v>
      </c>
      <c r="AH1688" s="6">
        <f>AVERAGE(Feedback[[#This Row],[S.A]:[Gymm]])</f>
        <v>3.75</v>
      </c>
      <c r="AI1688" s="6">
        <f>AVERAGE(Feedback[[#This Row],[S.A]:[C-I-P]])</f>
        <v>4</v>
      </c>
      <c r="AJ1688" s="6">
        <f>AVERAGE(Feedback[[#This Row],[RM_S]:[RM_C]])</f>
        <v>3</v>
      </c>
      <c r="AK1688" s="6">
        <f>AVERAGE(Feedback[[#This Row],[F_Q]:[Var_Food]])</f>
        <v>3.5</v>
      </c>
      <c r="AL1688" s="6">
        <f>AVERAGE(Feedback[[#This Row],[B &amp; TV]:[Gymm]])</f>
        <v>4.5</v>
      </c>
    </row>
    <row r="1689" spans="1:38" x14ac:dyDescent="0.3">
      <c r="A1689">
        <v>1688</v>
      </c>
      <c r="B1689" s="1">
        <v>44831</v>
      </c>
      <c r="C1689" s="1">
        <v>44835</v>
      </c>
      <c r="D1689" s="5">
        <f>INT(YEAR(Feedback[[#This Row],[Checkin Date]]))</f>
        <v>2022</v>
      </c>
      <c r="E1689" s="5" t="s">
        <v>2019</v>
      </c>
      <c r="F1689" s="5" t="str">
        <f>TEXT(Feedback[[#This Row],[Checkin Date]],"dddd")</f>
        <v>Tuesday</v>
      </c>
      <c r="G1689" s="5" t="str">
        <f>IF(OR(Feedback[[#This Row],[Checkin Day]]="Monday",Feedback[[#This Row],[Checkin Day]]="Tuesday",Feedback[[#This Row],[Checkin Day]]="Wednesday",Feedback[[#This Row],[Checkin Day]]="Thursday"),"Weekdays","Weekends")</f>
        <v>Weekdays</v>
      </c>
      <c r="H1689">
        <v>4</v>
      </c>
      <c r="I16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89" t="s">
        <v>1719</v>
      </c>
      <c r="K1689" t="s">
        <v>21</v>
      </c>
      <c r="L1689" s="1">
        <v>32504</v>
      </c>
      <c r="M1689" s="5">
        <f ca="1">DATEDIF(Feedback[[#This Row],[Date of Birth]],TODAY(),"Y")</f>
        <v>36</v>
      </c>
      <c r="N1689" t="s">
        <v>22</v>
      </c>
      <c r="O1689" t="s">
        <v>23</v>
      </c>
      <c r="P1689">
        <v>3</v>
      </c>
      <c r="Q1689">
        <v>8</v>
      </c>
      <c r="R1689" t="s">
        <v>25</v>
      </c>
      <c r="S1689" t="s">
        <v>28</v>
      </c>
      <c r="T1689" t="s">
        <v>27</v>
      </c>
      <c r="U1689" t="s">
        <v>25</v>
      </c>
      <c r="V1689" t="s">
        <v>25</v>
      </c>
      <c r="W1689" t="s">
        <v>27</v>
      </c>
      <c r="X1689" t="s">
        <v>26</v>
      </c>
      <c r="Y1689" t="s">
        <v>26</v>
      </c>
      <c r="Z1689" s="6">
        <f>VLOOKUP(Feedback[[#This Row],[Staff attitude]],Rating_Range[],2,0)</f>
        <v>4</v>
      </c>
      <c r="AA1689" s="6">
        <f>VLOOKUP(Feedback[[#This Row],[Check-in Process]],Rating_Range[],2,0)</f>
        <v>5</v>
      </c>
      <c r="AB1689" s="6">
        <f>VLOOKUP(Feedback[[#This Row],[Room service]],Rating_Range[],2,0)</f>
        <v>2</v>
      </c>
      <c r="AC1689" s="6">
        <f>VLOOKUP(Feedback[[#This Row],[Room cleanliness]],Rating_Range[],2,0)</f>
        <v>4</v>
      </c>
      <c r="AD1689" s="6">
        <f>VLOOKUP(Feedback[[#This Row],[Food quality]],Rating_Range[],2,0)</f>
        <v>4</v>
      </c>
      <c r="AE1689" s="6">
        <f>VLOOKUP(Feedback[[#This Row],[Variety of food]],Rating_Range[],2,0)</f>
        <v>2</v>
      </c>
      <c r="AF1689" s="6">
        <f>VLOOKUP(Feedback[[#This Row],[Broadband &amp; TV]],Rating_Range[],2,0)</f>
        <v>1</v>
      </c>
      <c r="AG1689" s="6">
        <f>VLOOKUP(Feedback[[#This Row],[Gym]],Rating_Range[],2,0)</f>
        <v>1</v>
      </c>
      <c r="AH1689" s="6">
        <f>AVERAGE(Feedback[[#This Row],[S.A]:[Gymm]])</f>
        <v>2.875</v>
      </c>
      <c r="AI1689" s="6">
        <f>AVERAGE(Feedback[[#This Row],[S.A]:[C-I-P]])</f>
        <v>4.5</v>
      </c>
      <c r="AJ1689" s="6">
        <f>AVERAGE(Feedback[[#This Row],[RM_S]:[RM_C]])</f>
        <v>3</v>
      </c>
      <c r="AK1689" s="6">
        <f>AVERAGE(Feedback[[#This Row],[F_Q]:[Var_Food]])</f>
        <v>3</v>
      </c>
      <c r="AL1689" s="6">
        <f>AVERAGE(Feedback[[#This Row],[B &amp; TV]:[Gymm]])</f>
        <v>1</v>
      </c>
    </row>
    <row r="1690" spans="1:38" x14ac:dyDescent="0.3">
      <c r="A1690">
        <v>1689</v>
      </c>
      <c r="B1690" s="1">
        <v>43940</v>
      </c>
      <c r="C1690" s="1">
        <v>43945</v>
      </c>
      <c r="D1690" s="5">
        <f>INT(YEAR(Feedback[[#This Row],[Checkin Date]]))</f>
        <v>2020</v>
      </c>
      <c r="E1690" s="5" t="s">
        <v>2008</v>
      </c>
      <c r="F1690" s="5" t="str">
        <f>TEXT(Feedback[[#This Row],[Checkin Date]],"dddd")</f>
        <v>Sunday</v>
      </c>
      <c r="G1690" s="5" t="str">
        <f>IF(OR(Feedback[[#This Row],[Checkin Day]]="Monday",Feedback[[#This Row],[Checkin Day]]="Tuesday",Feedback[[#This Row],[Checkin Day]]="Wednesday",Feedback[[#This Row],[Checkin Day]]="Thursday"),"Weekdays","Weekends")</f>
        <v>Weekends</v>
      </c>
      <c r="H1690">
        <v>5</v>
      </c>
      <c r="I16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690" t="s">
        <v>1720</v>
      </c>
      <c r="K1690" t="s">
        <v>37</v>
      </c>
      <c r="L1690" s="1">
        <v>37782</v>
      </c>
      <c r="M1690" s="5">
        <f ca="1">DATEDIF(Feedback[[#This Row],[Date of Birth]],TODAY(),"Y")</f>
        <v>22</v>
      </c>
      <c r="N1690" t="s">
        <v>22</v>
      </c>
      <c r="O1690" t="s">
        <v>23</v>
      </c>
      <c r="P1690">
        <v>3</v>
      </c>
      <c r="Q1690">
        <v>4</v>
      </c>
      <c r="R1690" t="s">
        <v>24</v>
      </c>
      <c r="S1690" t="s">
        <v>25</v>
      </c>
      <c r="T1690" t="s">
        <v>28</v>
      </c>
      <c r="U1690" t="s">
        <v>28</v>
      </c>
      <c r="V1690" t="s">
        <v>25</v>
      </c>
      <c r="W1690" t="s">
        <v>27</v>
      </c>
      <c r="X1690" t="s">
        <v>25</v>
      </c>
      <c r="Y1690" t="s">
        <v>26</v>
      </c>
      <c r="Z1690" s="6">
        <f>VLOOKUP(Feedback[[#This Row],[Staff attitude]],Rating_Range[],2,0)</f>
        <v>3</v>
      </c>
      <c r="AA1690" s="6">
        <f>VLOOKUP(Feedback[[#This Row],[Check-in Process]],Rating_Range[],2,0)</f>
        <v>4</v>
      </c>
      <c r="AB1690" s="6">
        <f>VLOOKUP(Feedback[[#This Row],[Room service]],Rating_Range[],2,0)</f>
        <v>5</v>
      </c>
      <c r="AC1690" s="6">
        <f>VLOOKUP(Feedback[[#This Row],[Room cleanliness]],Rating_Range[],2,0)</f>
        <v>5</v>
      </c>
      <c r="AD1690" s="6">
        <f>VLOOKUP(Feedback[[#This Row],[Food quality]],Rating_Range[],2,0)</f>
        <v>4</v>
      </c>
      <c r="AE1690" s="6">
        <f>VLOOKUP(Feedback[[#This Row],[Variety of food]],Rating_Range[],2,0)</f>
        <v>2</v>
      </c>
      <c r="AF1690" s="6">
        <f>VLOOKUP(Feedback[[#This Row],[Broadband &amp; TV]],Rating_Range[],2,0)</f>
        <v>4</v>
      </c>
      <c r="AG1690" s="6">
        <f>VLOOKUP(Feedback[[#This Row],[Gym]],Rating_Range[],2,0)</f>
        <v>1</v>
      </c>
      <c r="AH1690" s="6">
        <f>AVERAGE(Feedback[[#This Row],[S.A]:[Gymm]])</f>
        <v>3.5</v>
      </c>
      <c r="AI1690" s="6">
        <f>AVERAGE(Feedback[[#This Row],[S.A]:[C-I-P]])</f>
        <v>3.5</v>
      </c>
      <c r="AJ1690" s="6">
        <f>AVERAGE(Feedback[[#This Row],[RM_S]:[RM_C]])</f>
        <v>5</v>
      </c>
      <c r="AK1690" s="6">
        <f>AVERAGE(Feedback[[#This Row],[F_Q]:[Var_Food]])</f>
        <v>3</v>
      </c>
      <c r="AL1690" s="6">
        <f>AVERAGE(Feedback[[#This Row],[B &amp; TV]:[Gymm]])</f>
        <v>2.5</v>
      </c>
    </row>
    <row r="1691" spans="1:38" x14ac:dyDescent="0.3">
      <c r="A1691">
        <v>1690</v>
      </c>
      <c r="B1691" s="1">
        <v>44203</v>
      </c>
      <c r="C1691" s="1">
        <v>44218</v>
      </c>
      <c r="D1691" s="5">
        <f>INT(YEAR(Feedback[[#This Row],[Checkin Date]]))</f>
        <v>2021</v>
      </c>
      <c r="E1691" s="5" t="s">
        <v>2014</v>
      </c>
      <c r="F1691" s="5" t="str">
        <f>TEXT(Feedback[[#This Row],[Checkin Date]],"dddd")</f>
        <v>Thursday</v>
      </c>
      <c r="G1691" s="5" t="str">
        <f>IF(OR(Feedback[[#This Row],[Checkin Day]]="Monday",Feedback[[#This Row],[Checkin Day]]="Tuesday",Feedback[[#This Row],[Checkin Day]]="Wednesday",Feedback[[#This Row],[Checkin Day]]="Thursday"),"Weekdays","Weekends")</f>
        <v>Weekdays</v>
      </c>
      <c r="H1691">
        <v>15</v>
      </c>
      <c r="I16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91" t="s">
        <v>1721</v>
      </c>
      <c r="K1691" t="s">
        <v>37</v>
      </c>
      <c r="L1691" s="1">
        <v>21604</v>
      </c>
      <c r="M1691" s="5">
        <f ca="1">DATEDIF(Feedback[[#This Row],[Date of Birth]],TODAY(),"Y")</f>
        <v>66</v>
      </c>
      <c r="N1691" t="s">
        <v>22</v>
      </c>
      <c r="O1691" t="s">
        <v>23</v>
      </c>
      <c r="P1691">
        <v>5</v>
      </c>
      <c r="Q1691">
        <v>5</v>
      </c>
      <c r="R1691" t="s">
        <v>24</v>
      </c>
      <c r="S1691" t="s">
        <v>25</v>
      </c>
      <c r="T1691" t="s">
        <v>25</v>
      </c>
      <c r="U1691" t="s">
        <v>24</v>
      </c>
      <c r="V1691" t="s">
        <v>24</v>
      </c>
      <c r="W1691" t="s">
        <v>24</v>
      </c>
      <c r="X1691" t="s">
        <v>27</v>
      </c>
      <c r="Y1691" t="s">
        <v>25</v>
      </c>
      <c r="Z1691" s="6">
        <f>VLOOKUP(Feedback[[#This Row],[Staff attitude]],Rating_Range[],2,0)</f>
        <v>3</v>
      </c>
      <c r="AA1691" s="6">
        <f>VLOOKUP(Feedback[[#This Row],[Check-in Process]],Rating_Range[],2,0)</f>
        <v>4</v>
      </c>
      <c r="AB1691" s="6">
        <f>VLOOKUP(Feedback[[#This Row],[Room service]],Rating_Range[],2,0)</f>
        <v>4</v>
      </c>
      <c r="AC1691" s="6">
        <f>VLOOKUP(Feedback[[#This Row],[Room cleanliness]],Rating_Range[],2,0)</f>
        <v>3</v>
      </c>
      <c r="AD1691" s="6">
        <f>VLOOKUP(Feedback[[#This Row],[Food quality]],Rating_Range[],2,0)</f>
        <v>3</v>
      </c>
      <c r="AE1691" s="6">
        <f>VLOOKUP(Feedback[[#This Row],[Variety of food]],Rating_Range[],2,0)</f>
        <v>3</v>
      </c>
      <c r="AF1691" s="6">
        <f>VLOOKUP(Feedback[[#This Row],[Broadband &amp; TV]],Rating_Range[],2,0)</f>
        <v>2</v>
      </c>
      <c r="AG1691" s="6">
        <f>VLOOKUP(Feedback[[#This Row],[Gym]],Rating_Range[],2,0)</f>
        <v>4</v>
      </c>
      <c r="AH1691" s="6">
        <f>AVERAGE(Feedback[[#This Row],[S.A]:[Gymm]])</f>
        <v>3.25</v>
      </c>
      <c r="AI1691" s="6">
        <f>AVERAGE(Feedback[[#This Row],[S.A]:[C-I-P]])</f>
        <v>3.5</v>
      </c>
      <c r="AJ1691" s="6">
        <f>AVERAGE(Feedback[[#This Row],[RM_S]:[RM_C]])</f>
        <v>3.5</v>
      </c>
      <c r="AK1691" s="6">
        <f>AVERAGE(Feedback[[#This Row],[F_Q]:[Var_Food]])</f>
        <v>3</v>
      </c>
      <c r="AL1691" s="6">
        <f>AVERAGE(Feedback[[#This Row],[B &amp; TV]:[Gymm]])</f>
        <v>3</v>
      </c>
    </row>
    <row r="1692" spans="1:38" x14ac:dyDescent="0.3">
      <c r="A1692">
        <v>1691</v>
      </c>
      <c r="B1692" s="1">
        <v>43957</v>
      </c>
      <c r="C1692" s="1">
        <v>43972</v>
      </c>
      <c r="D1692" s="5">
        <f>INT(YEAR(Feedback[[#This Row],[Checkin Date]]))</f>
        <v>2020</v>
      </c>
      <c r="E1692" s="5" t="s">
        <v>2011</v>
      </c>
      <c r="F1692" s="5" t="str">
        <f>TEXT(Feedback[[#This Row],[Checkin Date]],"dddd")</f>
        <v>Wednesday</v>
      </c>
      <c r="G1692" s="5" t="str">
        <f>IF(OR(Feedback[[#This Row],[Checkin Day]]="Monday",Feedback[[#This Row],[Checkin Day]]="Tuesday",Feedback[[#This Row],[Checkin Day]]="Wednesday",Feedback[[#This Row],[Checkin Day]]="Thursday"),"Weekdays","Weekends")</f>
        <v>Weekdays</v>
      </c>
      <c r="H1692">
        <v>15</v>
      </c>
      <c r="I16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92" t="s">
        <v>1722</v>
      </c>
      <c r="K1692" t="s">
        <v>37</v>
      </c>
      <c r="L1692" s="1">
        <v>30089</v>
      </c>
      <c r="M1692" s="5">
        <f ca="1">DATEDIF(Feedback[[#This Row],[Date of Birth]],TODAY(),"Y")</f>
        <v>43</v>
      </c>
      <c r="N1692" t="s">
        <v>31</v>
      </c>
      <c r="O1692" t="s">
        <v>1991</v>
      </c>
      <c r="P1692">
        <v>3</v>
      </c>
      <c r="Q1692">
        <v>9</v>
      </c>
      <c r="R1692" t="s">
        <v>28</v>
      </c>
      <c r="S1692" t="s">
        <v>24</v>
      </c>
      <c r="T1692" t="s">
        <v>28</v>
      </c>
      <c r="U1692" t="s">
        <v>25</v>
      </c>
      <c r="V1692" t="s">
        <v>25</v>
      </c>
      <c r="W1692" t="s">
        <v>27</v>
      </c>
      <c r="X1692" t="s">
        <v>26</v>
      </c>
      <c r="Y1692" t="s">
        <v>24</v>
      </c>
      <c r="Z1692" s="6">
        <f>VLOOKUP(Feedback[[#This Row],[Staff attitude]],Rating_Range[],2,0)</f>
        <v>5</v>
      </c>
      <c r="AA1692" s="6">
        <f>VLOOKUP(Feedback[[#This Row],[Check-in Process]],Rating_Range[],2,0)</f>
        <v>3</v>
      </c>
      <c r="AB1692" s="6">
        <f>VLOOKUP(Feedback[[#This Row],[Room service]],Rating_Range[],2,0)</f>
        <v>5</v>
      </c>
      <c r="AC1692" s="6">
        <f>VLOOKUP(Feedback[[#This Row],[Room cleanliness]],Rating_Range[],2,0)</f>
        <v>4</v>
      </c>
      <c r="AD1692" s="6">
        <f>VLOOKUP(Feedback[[#This Row],[Food quality]],Rating_Range[],2,0)</f>
        <v>4</v>
      </c>
      <c r="AE1692" s="6">
        <f>VLOOKUP(Feedback[[#This Row],[Variety of food]],Rating_Range[],2,0)</f>
        <v>2</v>
      </c>
      <c r="AF1692" s="6">
        <f>VLOOKUP(Feedback[[#This Row],[Broadband &amp; TV]],Rating_Range[],2,0)</f>
        <v>1</v>
      </c>
      <c r="AG1692" s="6">
        <f>VLOOKUP(Feedback[[#This Row],[Gym]],Rating_Range[],2,0)</f>
        <v>3</v>
      </c>
      <c r="AH1692" s="6">
        <f>AVERAGE(Feedback[[#This Row],[S.A]:[Gymm]])</f>
        <v>3.375</v>
      </c>
      <c r="AI1692" s="6">
        <f>AVERAGE(Feedback[[#This Row],[S.A]:[C-I-P]])</f>
        <v>4</v>
      </c>
      <c r="AJ1692" s="6">
        <f>AVERAGE(Feedback[[#This Row],[RM_S]:[RM_C]])</f>
        <v>4.5</v>
      </c>
      <c r="AK1692" s="6">
        <f>AVERAGE(Feedback[[#This Row],[F_Q]:[Var_Food]])</f>
        <v>3</v>
      </c>
      <c r="AL1692" s="6">
        <f>AVERAGE(Feedback[[#This Row],[B &amp; TV]:[Gymm]])</f>
        <v>2</v>
      </c>
    </row>
    <row r="1693" spans="1:38" x14ac:dyDescent="0.3">
      <c r="A1693">
        <v>1692</v>
      </c>
      <c r="B1693" s="1">
        <v>44772</v>
      </c>
      <c r="C1693" s="1">
        <v>44797</v>
      </c>
      <c r="D1693" s="5">
        <f>INT(YEAR(Feedback[[#This Row],[Checkin Date]]))</f>
        <v>2022</v>
      </c>
      <c r="E1693" s="5" t="s">
        <v>2016</v>
      </c>
      <c r="F1693" s="5" t="str">
        <f>TEXT(Feedback[[#This Row],[Checkin Date]],"dddd")</f>
        <v>Saturday</v>
      </c>
      <c r="G1693" s="5" t="str">
        <f>IF(OR(Feedback[[#This Row],[Checkin Day]]="Monday",Feedback[[#This Row],[Checkin Day]]="Tuesday",Feedback[[#This Row],[Checkin Day]]="Wednesday",Feedback[[#This Row],[Checkin Day]]="Thursday"),"Weekdays","Weekends")</f>
        <v>Weekends</v>
      </c>
      <c r="H1693">
        <v>25</v>
      </c>
      <c r="I16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93" t="s">
        <v>1723</v>
      </c>
      <c r="K1693" t="s">
        <v>21</v>
      </c>
      <c r="L1693" s="1">
        <v>21217</v>
      </c>
      <c r="M1693" s="5">
        <f ca="1">DATEDIF(Feedback[[#This Row],[Date of Birth]],TODAY(),"Y")</f>
        <v>67</v>
      </c>
      <c r="N1693" t="s">
        <v>35</v>
      </c>
      <c r="O1693" t="s">
        <v>1995</v>
      </c>
      <c r="P1693">
        <v>3</v>
      </c>
      <c r="Q1693">
        <v>9</v>
      </c>
      <c r="R1693" t="s">
        <v>25</v>
      </c>
      <c r="S1693" t="s">
        <v>27</v>
      </c>
      <c r="T1693" t="s">
        <v>25</v>
      </c>
      <c r="U1693" t="s">
        <v>24</v>
      </c>
      <c r="V1693" t="s">
        <v>24</v>
      </c>
      <c r="W1693" t="s">
        <v>27</v>
      </c>
      <c r="X1693" t="s">
        <v>27</v>
      </c>
      <c r="Y1693" t="s">
        <v>24</v>
      </c>
      <c r="Z1693" s="6">
        <f>VLOOKUP(Feedback[[#This Row],[Staff attitude]],Rating_Range[],2,0)</f>
        <v>4</v>
      </c>
      <c r="AA1693" s="6">
        <f>VLOOKUP(Feedback[[#This Row],[Check-in Process]],Rating_Range[],2,0)</f>
        <v>2</v>
      </c>
      <c r="AB1693" s="6">
        <f>VLOOKUP(Feedback[[#This Row],[Room service]],Rating_Range[],2,0)</f>
        <v>4</v>
      </c>
      <c r="AC1693" s="6">
        <f>VLOOKUP(Feedback[[#This Row],[Room cleanliness]],Rating_Range[],2,0)</f>
        <v>3</v>
      </c>
      <c r="AD1693" s="6">
        <f>VLOOKUP(Feedback[[#This Row],[Food quality]],Rating_Range[],2,0)</f>
        <v>3</v>
      </c>
      <c r="AE1693" s="6">
        <f>VLOOKUP(Feedback[[#This Row],[Variety of food]],Rating_Range[],2,0)</f>
        <v>2</v>
      </c>
      <c r="AF1693" s="6">
        <f>VLOOKUP(Feedback[[#This Row],[Broadband &amp; TV]],Rating_Range[],2,0)</f>
        <v>2</v>
      </c>
      <c r="AG1693" s="6">
        <f>VLOOKUP(Feedback[[#This Row],[Gym]],Rating_Range[],2,0)</f>
        <v>3</v>
      </c>
      <c r="AH1693" s="6">
        <f>AVERAGE(Feedback[[#This Row],[S.A]:[Gymm]])</f>
        <v>2.875</v>
      </c>
      <c r="AI1693" s="6">
        <f>AVERAGE(Feedback[[#This Row],[S.A]:[C-I-P]])</f>
        <v>3</v>
      </c>
      <c r="AJ1693" s="6">
        <f>AVERAGE(Feedback[[#This Row],[RM_S]:[RM_C]])</f>
        <v>3.5</v>
      </c>
      <c r="AK1693" s="6">
        <f>AVERAGE(Feedback[[#This Row],[F_Q]:[Var_Food]])</f>
        <v>2.5</v>
      </c>
      <c r="AL1693" s="6">
        <f>AVERAGE(Feedback[[#This Row],[B &amp; TV]:[Gymm]])</f>
        <v>2.5</v>
      </c>
    </row>
    <row r="1694" spans="1:38" x14ac:dyDescent="0.3">
      <c r="A1694">
        <v>1693</v>
      </c>
      <c r="B1694" s="1">
        <v>44462</v>
      </c>
      <c r="C1694" s="1">
        <v>44473</v>
      </c>
      <c r="D1694" s="5">
        <f>INT(YEAR(Feedback[[#This Row],[Checkin Date]]))</f>
        <v>2021</v>
      </c>
      <c r="E1694" s="5" t="s">
        <v>2019</v>
      </c>
      <c r="F1694" s="5" t="str">
        <f>TEXT(Feedback[[#This Row],[Checkin Date]],"dddd")</f>
        <v>Thursday</v>
      </c>
      <c r="G1694" s="5" t="str">
        <f>IF(OR(Feedback[[#This Row],[Checkin Day]]="Monday",Feedback[[#This Row],[Checkin Day]]="Tuesday",Feedback[[#This Row],[Checkin Day]]="Wednesday",Feedback[[#This Row],[Checkin Day]]="Thursday"),"Weekdays","Weekends")</f>
        <v>Weekdays</v>
      </c>
      <c r="H1694">
        <v>11</v>
      </c>
      <c r="I16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94" t="s">
        <v>1724</v>
      </c>
      <c r="K1694" t="s">
        <v>37</v>
      </c>
      <c r="L1694" s="1">
        <v>33705</v>
      </c>
      <c r="M1694" s="5">
        <f ca="1">DATEDIF(Feedback[[#This Row],[Date of Birth]],TODAY(),"Y")</f>
        <v>33</v>
      </c>
      <c r="N1694" t="s">
        <v>31</v>
      </c>
      <c r="O1694" t="s">
        <v>1990</v>
      </c>
      <c r="P1694">
        <v>5</v>
      </c>
      <c r="Q1694">
        <v>3</v>
      </c>
      <c r="R1694" t="s">
        <v>24</v>
      </c>
      <c r="S1694" t="s">
        <v>28</v>
      </c>
      <c r="T1694" t="s">
        <v>25</v>
      </c>
      <c r="U1694" t="s">
        <v>27</v>
      </c>
      <c r="V1694" t="s">
        <v>26</v>
      </c>
      <c r="W1694" t="s">
        <v>26</v>
      </c>
      <c r="X1694" t="s">
        <v>26</v>
      </c>
      <c r="Y1694" t="s">
        <v>25</v>
      </c>
      <c r="Z1694" s="6">
        <f>VLOOKUP(Feedback[[#This Row],[Staff attitude]],Rating_Range[],2,0)</f>
        <v>3</v>
      </c>
      <c r="AA1694" s="6">
        <f>VLOOKUP(Feedback[[#This Row],[Check-in Process]],Rating_Range[],2,0)</f>
        <v>5</v>
      </c>
      <c r="AB1694" s="6">
        <f>VLOOKUP(Feedback[[#This Row],[Room service]],Rating_Range[],2,0)</f>
        <v>4</v>
      </c>
      <c r="AC1694" s="6">
        <f>VLOOKUP(Feedback[[#This Row],[Room cleanliness]],Rating_Range[],2,0)</f>
        <v>2</v>
      </c>
      <c r="AD1694" s="6">
        <f>VLOOKUP(Feedback[[#This Row],[Food quality]],Rating_Range[],2,0)</f>
        <v>1</v>
      </c>
      <c r="AE1694" s="6">
        <f>VLOOKUP(Feedback[[#This Row],[Variety of food]],Rating_Range[],2,0)</f>
        <v>1</v>
      </c>
      <c r="AF1694" s="6">
        <f>VLOOKUP(Feedback[[#This Row],[Broadband &amp; TV]],Rating_Range[],2,0)</f>
        <v>1</v>
      </c>
      <c r="AG1694" s="6">
        <f>VLOOKUP(Feedback[[#This Row],[Gym]],Rating_Range[],2,0)</f>
        <v>4</v>
      </c>
      <c r="AH1694" s="6">
        <f>AVERAGE(Feedback[[#This Row],[S.A]:[Gymm]])</f>
        <v>2.625</v>
      </c>
      <c r="AI1694" s="6">
        <f>AVERAGE(Feedback[[#This Row],[S.A]:[C-I-P]])</f>
        <v>4</v>
      </c>
      <c r="AJ1694" s="6">
        <f>AVERAGE(Feedback[[#This Row],[RM_S]:[RM_C]])</f>
        <v>3</v>
      </c>
      <c r="AK1694" s="6">
        <f>AVERAGE(Feedback[[#This Row],[F_Q]:[Var_Food]])</f>
        <v>1</v>
      </c>
      <c r="AL1694" s="6">
        <f>AVERAGE(Feedback[[#This Row],[B &amp; TV]:[Gymm]])</f>
        <v>2.5</v>
      </c>
    </row>
    <row r="1695" spans="1:38" x14ac:dyDescent="0.3">
      <c r="A1695">
        <v>1694</v>
      </c>
      <c r="B1695" s="1">
        <v>44091</v>
      </c>
      <c r="C1695" s="1">
        <v>44104</v>
      </c>
      <c r="D1695" s="5">
        <f>INT(YEAR(Feedback[[#This Row],[Checkin Date]]))</f>
        <v>2020</v>
      </c>
      <c r="E1695" s="5" t="s">
        <v>2019</v>
      </c>
      <c r="F1695" s="5" t="str">
        <f>TEXT(Feedback[[#This Row],[Checkin Date]],"dddd")</f>
        <v>Thursday</v>
      </c>
      <c r="G1695" s="5" t="str">
        <f>IF(OR(Feedback[[#This Row],[Checkin Day]]="Monday",Feedback[[#This Row],[Checkin Day]]="Tuesday",Feedback[[#This Row],[Checkin Day]]="Wednesday",Feedback[[#This Row],[Checkin Day]]="Thursday"),"Weekdays","Weekends")</f>
        <v>Weekdays</v>
      </c>
      <c r="H1695">
        <v>13</v>
      </c>
      <c r="I16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95" t="s">
        <v>1725</v>
      </c>
      <c r="K1695" t="s">
        <v>37</v>
      </c>
      <c r="L1695" s="1">
        <v>36988</v>
      </c>
      <c r="M1695" s="5">
        <f ca="1">DATEDIF(Feedback[[#This Row],[Date of Birth]],TODAY(),"Y")</f>
        <v>24</v>
      </c>
      <c r="N1695" t="s">
        <v>31</v>
      </c>
      <c r="O1695" t="s">
        <v>1991</v>
      </c>
      <c r="P1695">
        <v>2</v>
      </c>
      <c r="Q1695">
        <v>7</v>
      </c>
      <c r="R1695" t="s">
        <v>28</v>
      </c>
      <c r="S1695" t="s">
        <v>28</v>
      </c>
      <c r="T1695" t="s">
        <v>28</v>
      </c>
      <c r="U1695" t="s">
        <v>26</v>
      </c>
      <c r="V1695" t="s">
        <v>26</v>
      </c>
      <c r="W1695" t="s">
        <v>27</v>
      </c>
      <c r="X1695" t="s">
        <v>24</v>
      </c>
      <c r="Y1695" t="s">
        <v>26</v>
      </c>
      <c r="Z1695" s="6">
        <f>VLOOKUP(Feedback[[#This Row],[Staff attitude]],Rating_Range[],2,0)</f>
        <v>5</v>
      </c>
      <c r="AA1695" s="6">
        <f>VLOOKUP(Feedback[[#This Row],[Check-in Process]],Rating_Range[],2,0)</f>
        <v>5</v>
      </c>
      <c r="AB1695" s="6">
        <f>VLOOKUP(Feedback[[#This Row],[Room service]],Rating_Range[],2,0)</f>
        <v>5</v>
      </c>
      <c r="AC1695" s="6">
        <f>VLOOKUP(Feedback[[#This Row],[Room cleanliness]],Rating_Range[],2,0)</f>
        <v>1</v>
      </c>
      <c r="AD1695" s="6">
        <f>VLOOKUP(Feedback[[#This Row],[Food quality]],Rating_Range[],2,0)</f>
        <v>1</v>
      </c>
      <c r="AE1695" s="6">
        <f>VLOOKUP(Feedback[[#This Row],[Variety of food]],Rating_Range[],2,0)</f>
        <v>2</v>
      </c>
      <c r="AF1695" s="6">
        <f>VLOOKUP(Feedback[[#This Row],[Broadband &amp; TV]],Rating_Range[],2,0)</f>
        <v>3</v>
      </c>
      <c r="AG1695" s="6">
        <f>VLOOKUP(Feedback[[#This Row],[Gym]],Rating_Range[],2,0)</f>
        <v>1</v>
      </c>
      <c r="AH1695" s="6">
        <f>AVERAGE(Feedback[[#This Row],[S.A]:[Gymm]])</f>
        <v>2.875</v>
      </c>
      <c r="AI1695" s="6">
        <f>AVERAGE(Feedback[[#This Row],[S.A]:[C-I-P]])</f>
        <v>5</v>
      </c>
      <c r="AJ1695" s="6">
        <f>AVERAGE(Feedback[[#This Row],[RM_S]:[RM_C]])</f>
        <v>3</v>
      </c>
      <c r="AK1695" s="6">
        <f>AVERAGE(Feedback[[#This Row],[F_Q]:[Var_Food]])</f>
        <v>1.5</v>
      </c>
      <c r="AL1695" s="6">
        <f>AVERAGE(Feedback[[#This Row],[B &amp; TV]:[Gymm]])</f>
        <v>2</v>
      </c>
    </row>
    <row r="1696" spans="1:38" x14ac:dyDescent="0.3">
      <c r="A1696">
        <v>1695</v>
      </c>
      <c r="B1696" s="1">
        <v>44047</v>
      </c>
      <c r="C1696" s="1">
        <v>44053</v>
      </c>
      <c r="D1696" s="5">
        <f>INT(YEAR(Feedback[[#This Row],[Checkin Date]]))</f>
        <v>2020</v>
      </c>
      <c r="E1696" s="5" t="s">
        <v>2012</v>
      </c>
      <c r="F1696" s="5" t="str">
        <f>TEXT(Feedback[[#This Row],[Checkin Date]],"dddd")</f>
        <v>Tuesday</v>
      </c>
      <c r="G1696" s="5" t="str">
        <f>IF(OR(Feedback[[#This Row],[Checkin Day]]="Monday",Feedback[[#This Row],[Checkin Day]]="Tuesday",Feedback[[#This Row],[Checkin Day]]="Wednesday",Feedback[[#This Row],[Checkin Day]]="Thursday"),"Weekdays","Weekends")</f>
        <v>Weekdays</v>
      </c>
      <c r="H1696">
        <v>6</v>
      </c>
      <c r="I16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96" t="s">
        <v>1726</v>
      </c>
      <c r="K1696" t="s">
        <v>21</v>
      </c>
      <c r="L1696" s="1">
        <v>30093</v>
      </c>
      <c r="M1696" s="5">
        <f ca="1">DATEDIF(Feedback[[#This Row],[Date of Birth]],TODAY(),"Y")</f>
        <v>43</v>
      </c>
      <c r="N1696" t="s">
        <v>22</v>
      </c>
      <c r="O1696" t="s">
        <v>23</v>
      </c>
      <c r="P1696">
        <v>3</v>
      </c>
      <c r="Q1696">
        <v>9</v>
      </c>
      <c r="R1696" t="s">
        <v>25</v>
      </c>
      <c r="S1696" t="s">
        <v>24</v>
      </c>
      <c r="T1696" t="s">
        <v>24</v>
      </c>
      <c r="U1696" t="s">
        <v>28</v>
      </c>
      <c r="V1696" t="s">
        <v>26</v>
      </c>
      <c r="W1696" t="s">
        <v>27</v>
      </c>
      <c r="X1696" t="s">
        <v>26</v>
      </c>
      <c r="Y1696" t="s">
        <v>28</v>
      </c>
      <c r="Z1696" s="6">
        <f>VLOOKUP(Feedback[[#This Row],[Staff attitude]],Rating_Range[],2,0)</f>
        <v>4</v>
      </c>
      <c r="AA1696" s="6">
        <f>VLOOKUP(Feedback[[#This Row],[Check-in Process]],Rating_Range[],2,0)</f>
        <v>3</v>
      </c>
      <c r="AB1696" s="6">
        <f>VLOOKUP(Feedback[[#This Row],[Room service]],Rating_Range[],2,0)</f>
        <v>3</v>
      </c>
      <c r="AC1696" s="6">
        <f>VLOOKUP(Feedback[[#This Row],[Room cleanliness]],Rating_Range[],2,0)</f>
        <v>5</v>
      </c>
      <c r="AD1696" s="6">
        <f>VLOOKUP(Feedback[[#This Row],[Food quality]],Rating_Range[],2,0)</f>
        <v>1</v>
      </c>
      <c r="AE1696" s="6">
        <f>VLOOKUP(Feedback[[#This Row],[Variety of food]],Rating_Range[],2,0)</f>
        <v>2</v>
      </c>
      <c r="AF1696" s="6">
        <f>VLOOKUP(Feedback[[#This Row],[Broadband &amp; TV]],Rating_Range[],2,0)</f>
        <v>1</v>
      </c>
      <c r="AG1696" s="6">
        <f>VLOOKUP(Feedback[[#This Row],[Gym]],Rating_Range[],2,0)</f>
        <v>5</v>
      </c>
      <c r="AH1696" s="6">
        <f>AVERAGE(Feedback[[#This Row],[S.A]:[Gymm]])</f>
        <v>3</v>
      </c>
      <c r="AI1696" s="6">
        <f>AVERAGE(Feedback[[#This Row],[S.A]:[C-I-P]])</f>
        <v>3.5</v>
      </c>
      <c r="AJ1696" s="6">
        <f>AVERAGE(Feedback[[#This Row],[RM_S]:[RM_C]])</f>
        <v>4</v>
      </c>
      <c r="AK1696" s="6">
        <f>AVERAGE(Feedback[[#This Row],[F_Q]:[Var_Food]])</f>
        <v>1.5</v>
      </c>
      <c r="AL1696" s="6">
        <f>AVERAGE(Feedback[[#This Row],[B &amp; TV]:[Gymm]])</f>
        <v>3</v>
      </c>
    </row>
    <row r="1697" spans="1:38" x14ac:dyDescent="0.3">
      <c r="A1697">
        <v>1696</v>
      </c>
      <c r="B1697" s="1">
        <v>44865</v>
      </c>
      <c r="C1697" s="1">
        <v>44886</v>
      </c>
      <c r="D1697" s="5">
        <f>INT(YEAR(Feedback[[#This Row],[Checkin Date]]))</f>
        <v>2022</v>
      </c>
      <c r="E1697" s="5" t="s">
        <v>2013</v>
      </c>
      <c r="F1697" s="5" t="str">
        <f>TEXT(Feedback[[#This Row],[Checkin Date]],"dddd")</f>
        <v>Monday</v>
      </c>
      <c r="G1697" s="5" t="str">
        <f>IF(OR(Feedback[[#This Row],[Checkin Day]]="Monday",Feedback[[#This Row],[Checkin Day]]="Tuesday",Feedback[[#This Row],[Checkin Day]]="Wednesday",Feedback[[#This Row],[Checkin Day]]="Thursday"),"Weekdays","Weekends")</f>
        <v>Weekdays</v>
      </c>
      <c r="H1697">
        <v>21</v>
      </c>
      <c r="I16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97" t="s">
        <v>1727</v>
      </c>
      <c r="K1697" t="s">
        <v>21</v>
      </c>
      <c r="L1697" s="1">
        <v>31417</v>
      </c>
      <c r="M1697" s="5">
        <f ca="1">DATEDIF(Feedback[[#This Row],[Date of Birth]],TODAY(),"Y")</f>
        <v>39</v>
      </c>
      <c r="N1697" t="s">
        <v>31</v>
      </c>
      <c r="O1697" t="s">
        <v>1991</v>
      </c>
      <c r="P1697">
        <v>3</v>
      </c>
      <c r="Q1697">
        <v>9</v>
      </c>
      <c r="R1697" t="s">
        <v>25</v>
      </c>
      <c r="S1697" t="s">
        <v>25</v>
      </c>
      <c r="T1697" t="s">
        <v>24</v>
      </c>
      <c r="U1697" t="s">
        <v>27</v>
      </c>
      <c r="V1697" t="s">
        <v>27</v>
      </c>
      <c r="W1697" t="s">
        <v>24</v>
      </c>
      <c r="X1697" t="s">
        <v>27</v>
      </c>
      <c r="Y1697" t="s">
        <v>27</v>
      </c>
      <c r="Z1697" s="6">
        <f>VLOOKUP(Feedback[[#This Row],[Staff attitude]],Rating_Range[],2,0)</f>
        <v>4</v>
      </c>
      <c r="AA1697" s="6">
        <f>VLOOKUP(Feedback[[#This Row],[Check-in Process]],Rating_Range[],2,0)</f>
        <v>4</v>
      </c>
      <c r="AB1697" s="6">
        <f>VLOOKUP(Feedback[[#This Row],[Room service]],Rating_Range[],2,0)</f>
        <v>3</v>
      </c>
      <c r="AC1697" s="6">
        <f>VLOOKUP(Feedback[[#This Row],[Room cleanliness]],Rating_Range[],2,0)</f>
        <v>2</v>
      </c>
      <c r="AD1697" s="6">
        <f>VLOOKUP(Feedback[[#This Row],[Food quality]],Rating_Range[],2,0)</f>
        <v>2</v>
      </c>
      <c r="AE1697" s="6">
        <f>VLOOKUP(Feedback[[#This Row],[Variety of food]],Rating_Range[],2,0)</f>
        <v>3</v>
      </c>
      <c r="AF1697" s="6">
        <f>VLOOKUP(Feedback[[#This Row],[Broadband &amp; TV]],Rating_Range[],2,0)</f>
        <v>2</v>
      </c>
      <c r="AG1697" s="6">
        <f>VLOOKUP(Feedback[[#This Row],[Gym]],Rating_Range[],2,0)</f>
        <v>2</v>
      </c>
      <c r="AH1697" s="6">
        <f>AVERAGE(Feedback[[#This Row],[S.A]:[Gymm]])</f>
        <v>2.75</v>
      </c>
      <c r="AI1697" s="6">
        <f>AVERAGE(Feedback[[#This Row],[S.A]:[C-I-P]])</f>
        <v>4</v>
      </c>
      <c r="AJ1697" s="6">
        <f>AVERAGE(Feedback[[#This Row],[RM_S]:[RM_C]])</f>
        <v>2.5</v>
      </c>
      <c r="AK1697" s="6">
        <f>AVERAGE(Feedback[[#This Row],[F_Q]:[Var_Food]])</f>
        <v>2.5</v>
      </c>
      <c r="AL1697" s="6">
        <f>AVERAGE(Feedback[[#This Row],[B &amp; TV]:[Gymm]])</f>
        <v>2</v>
      </c>
    </row>
    <row r="1698" spans="1:38" x14ac:dyDescent="0.3">
      <c r="A1698">
        <v>1697</v>
      </c>
      <c r="B1698" s="1">
        <v>44224</v>
      </c>
      <c r="C1698" s="1">
        <v>44244</v>
      </c>
      <c r="D1698" s="5">
        <f>INT(YEAR(Feedback[[#This Row],[Checkin Date]]))</f>
        <v>2021</v>
      </c>
      <c r="E1698" s="5" t="s">
        <v>2014</v>
      </c>
      <c r="F1698" s="5" t="str">
        <f>TEXT(Feedback[[#This Row],[Checkin Date]],"dddd")</f>
        <v>Thursday</v>
      </c>
      <c r="G1698" s="5" t="str">
        <f>IF(OR(Feedback[[#This Row],[Checkin Day]]="Monday",Feedback[[#This Row],[Checkin Day]]="Tuesday",Feedback[[#This Row],[Checkin Day]]="Wednesday",Feedback[[#This Row],[Checkin Day]]="Thursday"),"Weekdays","Weekends")</f>
        <v>Weekdays</v>
      </c>
      <c r="H1698">
        <v>20</v>
      </c>
      <c r="I16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98" t="s">
        <v>1728</v>
      </c>
      <c r="K1698" t="s">
        <v>37</v>
      </c>
      <c r="L1698" s="1">
        <v>22824</v>
      </c>
      <c r="M1698" s="5">
        <f ca="1">DATEDIF(Feedback[[#This Row],[Date of Birth]],TODAY(),"Y")</f>
        <v>63</v>
      </c>
      <c r="N1698" t="s">
        <v>22</v>
      </c>
      <c r="O1698" t="s">
        <v>23</v>
      </c>
      <c r="P1698">
        <v>4</v>
      </c>
      <c r="Q1698">
        <v>9</v>
      </c>
      <c r="R1698" t="s">
        <v>25</v>
      </c>
      <c r="S1698" t="s">
        <v>28</v>
      </c>
      <c r="T1698" t="s">
        <v>28</v>
      </c>
      <c r="U1698" t="s">
        <v>27</v>
      </c>
      <c r="V1698" t="s">
        <v>28</v>
      </c>
      <c r="W1698" t="s">
        <v>26</v>
      </c>
      <c r="X1698" t="s">
        <v>24</v>
      </c>
      <c r="Y1698" t="s">
        <v>25</v>
      </c>
      <c r="Z1698" s="6">
        <f>VLOOKUP(Feedback[[#This Row],[Staff attitude]],Rating_Range[],2,0)</f>
        <v>4</v>
      </c>
      <c r="AA1698" s="6">
        <f>VLOOKUP(Feedback[[#This Row],[Check-in Process]],Rating_Range[],2,0)</f>
        <v>5</v>
      </c>
      <c r="AB1698" s="6">
        <f>VLOOKUP(Feedback[[#This Row],[Room service]],Rating_Range[],2,0)</f>
        <v>5</v>
      </c>
      <c r="AC1698" s="6">
        <f>VLOOKUP(Feedback[[#This Row],[Room cleanliness]],Rating_Range[],2,0)</f>
        <v>2</v>
      </c>
      <c r="AD1698" s="6">
        <f>VLOOKUP(Feedback[[#This Row],[Food quality]],Rating_Range[],2,0)</f>
        <v>5</v>
      </c>
      <c r="AE1698" s="6">
        <f>VLOOKUP(Feedback[[#This Row],[Variety of food]],Rating_Range[],2,0)</f>
        <v>1</v>
      </c>
      <c r="AF1698" s="6">
        <f>VLOOKUP(Feedback[[#This Row],[Broadband &amp; TV]],Rating_Range[],2,0)</f>
        <v>3</v>
      </c>
      <c r="AG1698" s="6">
        <f>VLOOKUP(Feedback[[#This Row],[Gym]],Rating_Range[],2,0)</f>
        <v>4</v>
      </c>
      <c r="AH1698" s="6">
        <f>AVERAGE(Feedback[[#This Row],[S.A]:[Gymm]])</f>
        <v>3.625</v>
      </c>
      <c r="AI1698" s="6">
        <f>AVERAGE(Feedback[[#This Row],[S.A]:[C-I-P]])</f>
        <v>4.5</v>
      </c>
      <c r="AJ1698" s="6">
        <f>AVERAGE(Feedback[[#This Row],[RM_S]:[RM_C]])</f>
        <v>3.5</v>
      </c>
      <c r="AK1698" s="6">
        <f>AVERAGE(Feedback[[#This Row],[F_Q]:[Var_Food]])</f>
        <v>3</v>
      </c>
      <c r="AL1698" s="6">
        <f>AVERAGE(Feedback[[#This Row],[B &amp; TV]:[Gymm]])</f>
        <v>3.5</v>
      </c>
    </row>
    <row r="1699" spans="1:38" x14ac:dyDescent="0.3">
      <c r="A1699">
        <v>1698</v>
      </c>
      <c r="B1699" s="1">
        <v>44302</v>
      </c>
      <c r="C1699" s="1">
        <v>44316</v>
      </c>
      <c r="D1699" s="5">
        <f>INT(YEAR(Feedback[[#This Row],[Checkin Date]]))</f>
        <v>2021</v>
      </c>
      <c r="E1699" s="5" t="s">
        <v>2008</v>
      </c>
      <c r="F1699" s="5" t="str">
        <f>TEXT(Feedback[[#This Row],[Checkin Date]],"dddd")</f>
        <v>Friday</v>
      </c>
      <c r="G1699" s="5" t="str">
        <f>IF(OR(Feedback[[#This Row],[Checkin Day]]="Monday",Feedback[[#This Row],[Checkin Day]]="Tuesday",Feedback[[#This Row],[Checkin Day]]="Wednesday",Feedback[[#This Row],[Checkin Day]]="Thursday"),"Weekdays","Weekends")</f>
        <v>Weekends</v>
      </c>
      <c r="H1699">
        <v>14</v>
      </c>
      <c r="I16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699" t="s">
        <v>1729</v>
      </c>
      <c r="K1699" t="s">
        <v>37</v>
      </c>
      <c r="L1699" s="1">
        <v>34519</v>
      </c>
      <c r="M1699" s="5">
        <f ca="1">DATEDIF(Feedback[[#This Row],[Date of Birth]],TODAY(),"Y")</f>
        <v>30</v>
      </c>
      <c r="N1699" t="s">
        <v>35</v>
      </c>
      <c r="O1699" t="s">
        <v>1994</v>
      </c>
      <c r="P1699">
        <v>5</v>
      </c>
      <c r="Q1699">
        <v>6</v>
      </c>
      <c r="R1699" t="s">
        <v>24</v>
      </c>
      <c r="S1699" t="s">
        <v>25</v>
      </c>
      <c r="T1699" t="s">
        <v>28</v>
      </c>
      <c r="U1699" t="s">
        <v>25</v>
      </c>
      <c r="V1699" t="s">
        <v>24</v>
      </c>
      <c r="W1699" t="s">
        <v>27</v>
      </c>
      <c r="X1699" t="s">
        <v>25</v>
      </c>
      <c r="Y1699" t="s">
        <v>28</v>
      </c>
      <c r="Z1699" s="6">
        <f>VLOOKUP(Feedback[[#This Row],[Staff attitude]],Rating_Range[],2,0)</f>
        <v>3</v>
      </c>
      <c r="AA1699" s="6">
        <f>VLOOKUP(Feedback[[#This Row],[Check-in Process]],Rating_Range[],2,0)</f>
        <v>4</v>
      </c>
      <c r="AB1699" s="6">
        <f>VLOOKUP(Feedback[[#This Row],[Room service]],Rating_Range[],2,0)</f>
        <v>5</v>
      </c>
      <c r="AC1699" s="6">
        <f>VLOOKUP(Feedback[[#This Row],[Room cleanliness]],Rating_Range[],2,0)</f>
        <v>4</v>
      </c>
      <c r="AD1699" s="6">
        <f>VLOOKUP(Feedback[[#This Row],[Food quality]],Rating_Range[],2,0)</f>
        <v>3</v>
      </c>
      <c r="AE1699" s="6">
        <f>VLOOKUP(Feedback[[#This Row],[Variety of food]],Rating_Range[],2,0)</f>
        <v>2</v>
      </c>
      <c r="AF1699" s="6">
        <f>VLOOKUP(Feedback[[#This Row],[Broadband &amp; TV]],Rating_Range[],2,0)</f>
        <v>4</v>
      </c>
      <c r="AG1699" s="6">
        <f>VLOOKUP(Feedback[[#This Row],[Gym]],Rating_Range[],2,0)</f>
        <v>5</v>
      </c>
      <c r="AH1699" s="6">
        <f>AVERAGE(Feedback[[#This Row],[S.A]:[Gymm]])</f>
        <v>3.75</v>
      </c>
      <c r="AI1699" s="6">
        <f>AVERAGE(Feedback[[#This Row],[S.A]:[C-I-P]])</f>
        <v>3.5</v>
      </c>
      <c r="AJ1699" s="6">
        <f>AVERAGE(Feedback[[#This Row],[RM_S]:[RM_C]])</f>
        <v>4.5</v>
      </c>
      <c r="AK1699" s="6">
        <f>AVERAGE(Feedback[[#This Row],[F_Q]:[Var_Food]])</f>
        <v>2.5</v>
      </c>
      <c r="AL1699" s="6">
        <f>AVERAGE(Feedback[[#This Row],[B &amp; TV]:[Gymm]])</f>
        <v>4.5</v>
      </c>
    </row>
    <row r="1700" spans="1:38" x14ac:dyDescent="0.3">
      <c r="A1700">
        <v>1699</v>
      </c>
      <c r="B1700" s="1">
        <v>43956</v>
      </c>
      <c r="C1700" s="1">
        <v>43961</v>
      </c>
      <c r="D1700" s="5">
        <f>INT(YEAR(Feedback[[#This Row],[Checkin Date]]))</f>
        <v>2020</v>
      </c>
      <c r="E1700" s="5" t="s">
        <v>2011</v>
      </c>
      <c r="F1700" s="5" t="str">
        <f>TEXT(Feedback[[#This Row],[Checkin Date]],"dddd")</f>
        <v>Tuesday</v>
      </c>
      <c r="G1700" s="5" t="str">
        <f>IF(OR(Feedback[[#This Row],[Checkin Day]]="Monday",Feedback[[#This Row],[Checkin Day]]="Tuesday",Feedback[[#This Row],[Checkin Day]]="Wednesday",Feedback[[#This Row],[Checkin Day]]="Thursday"),"Weekdays","Weekends")</f>
        <v>Weekdays</v>
      </c>
      <c r="H1700">
        <v>5</v>
      </c>
      <c r="I17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00" t="s">
        <v>1730</v>
      </c>
      <c r="K1700" t="s">
        <v>37</v>
      </c>
      <c r="L1700" s="1">
        <v>29219</v>
      </c>
      <c r="M1700" s="5">
        <f ca="1">DATEDIF(Feedback[[#This Row],[Date of Birth]],TODAY(),"Y")</f>
        <v>45</v>
      </c>
      <c r="N1700" t="s">
        <v>22</v>
      </c>
      <c r="O1700" t="s">
        <v>23</v>
      </c>
      <c r="P1700">
        <v>2</v>
      </c>
      <c r="Q1700">
        <v>7</v>
      </c>
      <c r="R1700" t="s">
        <v>24</v>
      </c>
      <c r="S1700" t="s">
        <v>28</v>
      </c>
      <c r="T1700" t="s">
        <v>25</v>
      </c>
      <c r="U1700" t="s">
        <v>27</v>
      </c>
      <c r="V1700" t="s">
        <v>26</v>
      </c>
      <c r="W1700" t="s">
        <v>25</v>
      </c>
      <c r="X1700" t="s">
        <v>27</v>
      </c>
      <c r="Y1700" t="s">
        <v>24</v>
      </c>
      <c r="Z1700" s="6">
        <f>VLOOKUP(Feedback[[#This Row],[Staff attitude]],Rating_Range[],2,0)</f>
        <v>3</v>
      </c>
      <c r="AA1700" s="6">
        <f>VLOOKUP(Feedback[[#This Row],[Check-in Process]],Rating_Range[],2,0)</f>
        <v>5</v>
      </c>
      <c r="AB1700" s="6">
        <f>VLOOKUP(Feedback[[#This Row],[Room service]],Rating_Range[],2,0)</f>
        <v>4</v>
      </c>
      <c r="AC1700" s="6">
        <f>VLOOKUP(Feedback[[#This Row],[Room cleanliness]],Rating_Range[],2,0)</f>
        <v>2</v>
      </c>
      <c r="AD1700" s="6">
        <f>VLOOKUP(Feedback[[#This Row],[Food quality]],Rating_Range[],2,0)</f>
        <v>1</v>
      </c>
      <c r="AE1700" s="6">
        <f>VLOOKUP(Feedback[[#This Row],[Variety of food]],Rating_Range[],2,0)</f>
        <v>4</v>
      </c>
      <c r="AF1700" s="6">
        <f>VLOOKUP(Feedback[[#This Row],[Broadband &amp; TV]],Rating_Range[],2,0)</f>
        <v>2</v>
      </c>
      <c r="AG1700" s="6">
        <f>VLOOKUP(Feedback[[#This Row],[Gym]],Rating_Range[],2,0)</f>
        <v>3</v>
      </c>
      <c r="AH1700" s="6">
        <f>AVERAGE(Feedback[[#This Row],[S.A]:[Gymm]])</f>
        <v>3</v>
      </c>
      <c r="AI1700" s="6">
        <f>AVERAGE(Feedback[[#This Row],[S.A]:[C-I-P]])</f>
        <v>4</v>
      </c>
      <c r="AJ1700" s="6">
        <f>AVERAGE(Feedback[[#This Row],[RM_S]:[RM_C]])</f>
        <v>3</v>
      </c>
      <c r="AK1700" s="6">
        <f>AVERAGE(Feedback[[#This Row],[F_Q]:[Var_Food]])</f>
        <v>2.5</v>
      </c>
      <c r="AL1700" s="6">
        <f>AVERAGE(Feedback[[#This Row],[B &amp; TV]:[Gymm]])</f>
        <v>2.5</v>
      </c>
    </row>
    <row r="1701" spans="1:38" x14ac:dyDescent="0.3">
      <c r="A1701">
        <v>1700</v>
      </c>
      <c r="B1701" s="1">
        <v>44373</v>
      </c>
      <c r="C1701" s="1">
        <v>44386</v>
      </c>
      <c r="D1701" s="5">
        <f>INT(YEAR(Feedback[[#This Row],[Checkin Date]]))</f>
        <v>2021</v>
      </c>
      <c r="E1701" s="5" t="s">
        <v>2009</v>
      </c>
      <c r="F1701" s="5" t="str">
        <f>TEXT(Feedback[[#This Row],[Checkin Date]],"dddd")</f>
        <v>Saturday</v>
      </c>
      <c r="G1701" s="5" t="str">
        <f>IF(OR(Feedback[[#This Row],[Checkin Day]]="Monday",Feedback[[#This Row],[Checkin Day]]="Tuesday",Feedback[[#This Row],[Checkin Day]]="Wednesday",Feedback[[#This Row],[Checkin Day]]="Thursday"),"Weekdays","Weekends")</f>
        <v>Weekends</v>
      </c>
      <c r="H1701">
        <v>13</v>
      </c>
      <c r="I17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01" t="s">
        <v>1731</v>
      </c>
      <c r="K1701" t="s">
        <v>37</v>
      </c>
      <c r="L1701" s="1">
        <v>27964</v>
      </c>
      <c r="M1701" s="5">
        <f ca="1">DATEDIF(Feedback[[#This Row],[Date of Birth]],TODAY(),"Y")</f>
        <v>48</v>
      </c>
      <c r="N1701" t="s">
        <v>22</v>
      </c>
      <c r="O1701" t="s">
        <v>23</v>
      </c>
      <c r="P1701">
        <v>1</v>
      </c>
      <c r="Q1701">
        <v>4</v>
      </c>
      <c r="R1701" t="s">
        <v>26</v>
      </c>
      <c r="S1701" t="s">
        <v>27</v>
      </c>
      <c r="T1701" t="s">
        <v>26</v>
      </c>
      <c r="U1701" t="s">
        <v>26</v>
      </c>
      <c r="V1701" t="s">
        <v>28</v>
      </c>
      <c r="W1701" t="s">
        <v>27</v>
      </c>
      <c r="X1701" t="s">
        <v>26</v>
      </c>
      <c r="Y1701" t="s">
        <v>24</v>
      </c>
      <c r="Z1701" s="6">
        <f>VLOOKUP(Feedback[[#This Row],[Staff attitude]],Rating_Range[],2,0)</f>
        <v>1</v>
      </c>
      <c r="AA1701" s="6">
        <f>VLOOKUP(Feedback[[#This Row],[Check-in Process]],Rating_Range[],2,0)</f>
        <v>2</v>
      </c>
      <c r="AB1701" s="6">
        <f>VLOOKUP(Feedback[[#This Row],[Room service]],Rating_Range[],2,0)</f>
        <v>1</v>
      </c>
      <c r="AC1701" s="6">
        <f>VLOOKUP(Feedback[[#This Row],[Room cleanliness]],Rating_Range[],2,0)</f>
        <v>1</v>
      </c>
      <c r="AD1701" s="6">
        <f>VLOOKUP(Feedback[[#This Row],[Food quality]],Rating_Range[],2,0)</f>
        <v>5</v>
      </c>
      <c r="AE1701" s="6">
        <f>VLOOKUP(Feedback[[#This Row],[Variety of food]],Rating_Range[],2,0)</f>
        <v>2</v>
      </c>
      <c r="AF1701" s="6">
        <f>VLOOKUP(Feedback[[#This Row],[Broadband &amp; TV]],Rating_Range[],2,0)</f>
        <v>1</v>
      </c>
      <c r="AG1701" s="6">
        <f>VLOOKUP(Feedback[[#This Row],[Gym]],Rating_Range[],2,0)</f>
        <v>3</v>
      </c>
      <c r="AH1701" s="6">
        <f>AVERAGE(Feedback[[#This Row],[S.A]:[Gymm]])</f>
        <v>2</v>
      </c>
      <c r="AI1701" s="6">
        <f>AVERAGE(Feedback[[#This Row],[S.A]:[C-I-P]])</f>
        <v>1.5</v>
      </c>
      <c r="AJ1701" s="6">
        <f>AVERAGE(Feedback[[#This Row],[RM_S]:[RM_C]])</f>
        <v>1</v>
      </c>
      <c r="AK1701" s="6">
        <f>AVERAGE(Feedback[[#This Row],[F_Q]:[Var_Food]])</f>
        <v>3.5</v>
      </c>
      <c r="AL1701" s="6">
        <f>AVERAGE(Feedback[[#This Row],[B &amp; TV]:[Gymm]])</f>
        <v>2</v>
      </c>
    </row>
    <row r="1702" spans="1:38" x14ac:dyDescent="0.3">
      <c r="A1702">
        <v>1701</v>
      </c>
      <c r="B1702" s="1">
        <v>44430</v>
      </c>
      <c r="C1702" s="1">
        <v>44444</v>
      </c>
      <c r="D1702" s="5">
        <f>INT(YEAR(Feedback[[#This Row],[Checkin Date]]))</f>
        <v>2021</v>
      </c>
      <c r="E1702" s="5" t="s">
        <v>2012</v>
      </c>
      <c r="F1702" s="5" t="str">
        <f>TEXT(Feedback[[#This Row],[Checkin Date]],"dddd")</f>
        <v>Sunday</v>
      </c>
      <c r="G1702" s="5" t="str">
        <f>IF(OR(Feedback[[#This Row],[Checkin Day]]="Monday",Feedback[[#This Row],[Checkin Day]]="Tuesday",Feedback[[#This Row],[Checkin Day]]="Wednesday",Feedback[[#This Row],[Checkin Day]]="Thursday"),"Weekdays","Weekends")</f>
        <v>Weekends</v>
      </c>
      <c r="H1702">
        <v>14</v>
      </c>
      <c r="I17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02" t="s">
        <v>1732</v>
      </c>
      <c r="K1702" t="s">
        <v>21</v>
      </c>
      <c r="L1702" s="1">
        <v>30275</v>
      </c>
      <c r="M1702" s="5">
        <f ca="1">DATEDIF(Feedback[[#This Row],[Date of Birth]],TODAY(),"Y")</f>
        <v>42</v>
      </c>
      <c r="N1702" t="s">
        <v>22</v>
      </c>
      <c r="O1702" t="s">
        <v>23</v>
      </c>
      <c r="P1702">
        <v>3</v>
      </c>
      <c r="Q1702">
        <v>9</v>
      </c>
      <c r="R1702" t="s">
        <v>25</v>
      </c>
      <c r="S1702" t="s">
        <v>28</v>
      </c>
      <c r="T1702" t="s">
        <v>27</v>
      </c>
      <c r="U1702" t="s">
        <v>27</v>
      </c>
      <c r="V1702" t="s">
        <v>25</v>
      </c>
      <c r="W1702" t="s">
        <v>26</v>
      </c>
      <c r="X1702" t="s">
        <v>27</v>
      </c>
      <c r="Y1702" t="s">
        <v>25</v>
      </c>
      <c r="Z1702" s="6">
        <f>VLOOKUP(Feedback[[#This Row],[Staff attitude]],Rating_Range[],2,0)</f>
        <v>4</v>
      </c>
      <c r="AA1702" s="6">
        <f>VLOOKUP(Feedback[[#This Row],[Check-in Process]],Rating_Range[],2,0)</f>
        <v>5</v>
      </c>
      <c r="AB1702" s="6">
        <f>VLOOKUP(Feedback[[#This Row],[Room service]],Rating_Range[],2,0)</f>
        <v>2</v>
      </c>
      <c r="AC1702" s="6">
        <f>VLOOKUP(Feedback[[#This Row],[Room cleanliness]],Rating_Range[],2,0)</f>
        <v>2</v>
      </c>
      <c r="AD1702" s="6">
        <f>VLOOKUP(Feedback[[#This Row],[Food quality]],Rating_Range[],2,0)</f>
        <v>4</v>
      </c>
      <c r="AE1702" s="6">
        <f>VLOOKUP(Feedback[[#This Row],[Variety of food]],Rating_Range[],2,0)</f>
        <v>1</v>
      </c>
      <c r="AF1702" s="6">
        <f>VLOOKUP(Feedback[[#This Row],[Broadband &amp; TV]],Rating_Range[],2,0)</f>
        <v>2</v>
      </c>
      <c r="AG1702" s="6">
        <f>VLOOKUP(Feedback[[#This Row],[Gym]],Rating_Range[],2,0)</f>
        <v>4</v>
      </c>
      <c r="AH1702" s="6">
        <f>AVERAGE(Feedback[[#This Row],[S.A]:[Gymm]])</f>
        <v>3</v>
      </c>
      <c r="AI1702" s="6">
        <f>AVERAGE(Feedback[[#This Row],[S.A]:[C-I-P]])</f>
        <v>4.5</v>
      </c>
      <c r="AJ1702" s="6">
        <f>AVERAGE(Feedback[[#This Row],[RM_S]:[RM_C]])</f>
        <v>2</v>
      </c>
      <c r="AK1702" s="6">
        <f>AVERAGE(Feedback[[#This Row],[F_Q]:[Var_Food]])</f>
        <v>2.5</v>
      </c>
      <c r="AL1702" s="6">
        <f>AVERAGE(Feedback[[#This Row],[B &amp; TV]:[Gymm]])</f>
        <v>3</v>
      </c>
    </row>
    <row r="1703" spans="1:38" x14ac:dyDescent="0.3">
      <c r="A1703">
        <v>1702</v>
      </c>
      <c r="B1703" s="1">
        <v>44873</v>
      </c>
      <c r="C1703" s="1">
        <v>44897</v>
      </c>
      <c r="D1703" s="5">
        <f>INT(YEAR(Feedback[[#This Row],[Checkin Date]]))</f>
        <v>2022</v>
      </c>
      <c r="E1703" s="5" t="s">
        <v>2015</v>
      </c>
      <c r="F1703" s="5" t="str">
        <f>TEXT(Feedback[[#This Row],[Checkin Date]],"dddd")</f>
        <v>Tuesday</v>
      </c>
      <c r="G1703" s="5" t="str">
        <f>IF(OR(Feedback[[#This Row],[Checkin Day]]="Monday",Feedback[[#This Row],[Checkin Day]]="Tuesday",Feedback[[#This Row],[Checkin Day]]="Wednesday",Feedback[[#This Row],[Checkin Day]]="Thursday"),"Weekdays","Weekends")</f>
        <v>Weekdays</v>
      </c>
      <c r="H1703">
        <v>24</v>
      </c>
      <c r="I17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03" t="s">
        <v>1733</v>
      </c>
      <c r="K1703" t="s">
        <v>21</v>
      </c>
      <c r="L1703" s="1">
        <v>28713</v>
      </c>
      <c r="M1703" s="5">
        <f ca="1">DATEDIF(Feedback[[#This Row],[Date of Birth]],TODAY(),"Y")</f>
        <v>46</v>
      </c>
      <c r="N1703" t="s">
        <v>31</v>
      </c>
      <c r="O1703" t="s">
        <v>1995</v>
      </c>
      <c r="P1703">
        <v>3</v>
      </c>
      <c r="Q1703">
        <v>4</v>
      </c>
      <c r="R1703" t="s">
        <v>25</v>
      </c>
      <c r="S1703" t="s">
        <v>24</v>
      </c>
      <c r="T1703" t="s">
        <v>25</v>
      </c>
      <c r="U1703" t="s">
        <v>24</v>
      </c>
      <c r="V1703" t="s">
        <v>24</v>
      </c>
      <c r="W1703" t="s">
        <v>26</v>
      </c>
      <c r="X1703" t="s">
        <v>27</v>
      </c>
      <c r="Y1703" t="s">
        <v>25</v>
      </c>
      <c r="Z1703" s="6">
        <f>VLOOKUP(Feedback[[#This Row],[Staff attitude]],Rating_Range[],2,0)</f>
        <v>4</v>
      </c>
      <c r="AA1703" s="6">
        <f>VLOOKUP(Feedback[[#This Row],[Check-in Process]],Rating_Range[],2,0)</f>
        <v>3</v>
      </c>
      <c r="AB1703" s="6">
        <f>VLOOKUP(Feedback[[#This Row],[Room service]],Rating_Range[],2,0)</f>
        <v>4</v>
      </c>
      <c r="AC1703" s="6">
        <f>VLOOKUP(Feedback[[#This Row],[Room cleanliness]],Rating_Range[],2,0)</f>
        <v>3</v>
      </c>
      <c r="AD1703" s="6">
        <f>VLOOKUP(Feedback[[#This Row],[Food quality]],Rating_Range[],2,0)</f>
        <v>3</v>
      </c>
      <c r="AE1703" s="6">
        <f>VLOOKUP(Feedback[[#This Row],[Variety of food]],Rating_Range[],2,0)</f>
        <v>1</v>
      </c>
      <c r="AF1703" s="6">
        <f>VLOOKUP(Feedback[[#This Row],[Broadband &amp; TV]],Rating_Range[],2,0)</f>
        <v>2</v>
      </c>
      <c r="AG1703" s="6">
        <f>VLOOKUP(Feedback[[#This Row],[Gym]],Rating_Range[],2,0)</f>
        <v>4</v>
      </c>
      <c r="AH1703" s="6">
        <f>AVERAGE(Feedback[[#This Row],[S.A]:[Gymm]])</f>
        <v>3</v>
      </c>
      <c r="AI1703" s="6">
        <f>AVERAGE(Feedback[[#This Row],[S.A]:[C-I-P]])</f>
        <v>3.5</v>
      </c>
      <c r="AJ1703" s="6">
        <f>AVERAGE(Feedback[[#This Row],[RM_S]:[RM_C]])</f>
        <v>3.5</v>
      </c>
      <c r="AK1703" s="6">
        <f>AVERAGE(Feedback[[#This Row],[F_Q]:[Var_Food]])</f>
        <v>2</v>
      </c>
      <c r="AL1703" s="6">
        <f>AVERAGE(Feedback[[#This Row],[B &amp; TV]:[Gymm]])</f>
        <v>3</v>
      </c>
    </row>
    <row r="1704" spans="1:38" x14ac:dyDescent="0.3">
      <c r="A1704">
        <v>1703</v>
      </c>
      <c r="B1704" s="1">
        <v>44180</v>
      </c>
      <c r="C1704" s="1">
        <v>44193</v>
      </c>
      <c r="D1704" s="5">
        <f>INT(YEAR(Feedback[[#This Row],[Checkin Date]]))</f>
        <v>2020</v>
      </c>
      <c r="E1704" s="5" t="s">
        <v>2010</v>
      </c>
      <c r="F1704" s="5" t="str">
        <f>TEXT(Feedback[[#This Row],[Checkin Date]],"dddd")</f>
        <v>Tuesday</v>
      </c>
      <c r="G1704" s="5" t="str">
        <f>IF(OR(Feedback[[#This Row],[Checkin Day]]="Monday",Feedback[[#This Row],[Checkin Day]]="Tuesday",Feedback[[#This Row],[Checkin Day]]="Wednesday",Feedback[[#This Row],[Checkin Day]]="Thursday"),"Weekdays","Weekends")</f>
        <v>Weekdays</v>
      </c>
      <c r="H1704">
        <v>13</v>
      </c>
      <c r="I17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04" t="s">
        <v>1734</v>
      </c>
      <c r="K1704" t="s">
        <v>37</v>
      </c>
      <c r="L1704" s="1">
        <v>27111</v>
      </c>
      <c r="M1704" s="5">
        <f ca="1">DATEDIF(Feedback[[#This Row],[Date of Birth]],TODAY(),"Y")</f>
        <v>51</v>
      </c>
      <c r="N1704" t="s">
        <v>53</v>
      </c>
      <c r="O1704" t="s">
        <v>1991</v>
      </c>
      <c r="P1704">
        <v>4</v>
      </c>
      <c r="Q1704">
        <v>10</v>
      </c>
      <c r="R1704" t="s">
        <v>24</v>
      </c>
      <c r="S1704" t="s">
        <v>25</v>
      </c>
      <c r="T1704" t="s">
        <v>25</v>
      </c>
      <c r="U1704" t="s">
        <v>27</v>
      </c>
      <c r="V1704" t="s">
        <v>26</v>
      </c>
      <c r="W1704" t="s">
        <v>26</v>
      </c>
      <c r="X1704" t="s">
        <v>25</v>
      </c>
      <c r="Y1704" t="s">
        <v>28</v>
      </c>
      <c r="Z1704" s="6">
        <f>VLOOKUP(Feedback[[#This Row],[Staff attitude]],Rating_Range[],2,0)</f>
        <v>3</v>
      </c>
      <c r="AA1704" s="6">
        <f>VLOOKUP(Feedback[[#This Row],[Check-in Process]],Rating_Range[],2,0)</f>
        <v>4</v>
      </c>
      <c r="AB1704" s="6">
        <f>VLOOKUP(Feedback[[#This Row],[Room service]],Rating_Range[],2,0)</f>
        <v>4</v>
      </c>
      <c r="AC1704" s="6">
        <f>VLOOKUP(Feedback[[#This Row],[Room cleanliness]],Rating_Range[],2,0)</f>
        <v>2</v>
      </c>
      <c r="AD1704" s="6">
        <f>VLOOKUP(Feedback[[#This Row],[Food quality]],Rating_Range[],2,0)</f>
        <v>1</v>
      </c>
      <c r="AE1704" s="6">
        <f>VLOOKUP(Feedback[[#This Row],[Variety of food]],Rating_Range[],2,0)</f>
        <v>1</v>
      </c>
      <c r="AF1704" s="6">
        <f>VLOOKUP(Feedback[[#This Row],[Broadband &amp; TV]],Rating_Range[],2,0)</f>
        <v>4</v>
      </c>
      <c r="AG1704" s="6">
        <f>VLOOKUP(Feedback[[#This Row],[Gym]],Rating_Range[],2,0)</f>
        <v>5</v>
      </c>
      <c r="AH1704" s="6">
        <f>AVERAGE(Feedback[[#This Row],[S.A]:[Gymm]])</f>
        <v>3</v>
      </c>
      <c r="AI1704" s="6">
        <f>AVERAGE(Feedback[[#This Row],[S.A]:[C-I-P]])</f>
        <v>3.5</v>
      </c>
      <c r="AJ1704" s="6">
        <f>AVERAGE(Feedback[[#This Row],[RM_S]:[RM_C]])</f>
        <v>3</v>
      </c>
      <c r="AK1704" s="6">
        <f>AVERAGE(Feedback[[#This Row],[F_Q]:[Var_Food]])</f>
        <v>1</v>
      </c>
      <c r="AL1704" s="6">
        <f>AVERAGE(Feedback[[#This Row],[B &amp; TV]:[Gymm]])</f>
        <v>4.5</v>
      </c>
    </row>
    <row r="1705" spans="1:38" x14ac:dyDescent="0.3">
      <c r="A1705">
        <v>1704</v>
      </c>
      <c r="B1705" s="1">
        <v>44304</v>
      </c>
      <c r="C1705" s="1">
        <v>44334</v>
      </c>
      <c r="D1705" s="5">
        <f>INT(YEAR(Feedback[[#This Row],[Checkin Date]]))</f>
        <v>2021</v>
      </c>
      <c r="E1705" s="5" t="s">
        <v>2008</v>
      </c>
      <c r="F1705" s="5" t="str">
        <f>TEXT(Feedback[[#This Row],[Checkin Date]],"dddd")</f>
        <v>Sunday</v>
      </c>
      <c r="G1705" s="5" t="str">
        <f>IF(OR(Feedback[[#This Row],[Checkin Day]]="Monday",Feedback[[#This Row],[Checkin Day]]="Tuesday",Feedback[[#This Row],[Checkin Day]]="Wednesday",Feedback[[#This Row],[Checkin Day]]="Thursday"),"Weekdays","Weekends")</f>
        <v>Weekends</v>
      </c>
      <c r="H1705">
        <v>30</v>
      </c>
      <c r="I17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05" t="s">
        <v>1735</v>
      </c>
      <c r="K1705" t="s">
        <v>21</v>
      </c>
      <c r="L1705" s="1">
        <v>34771</v>
      </c>
      <c r="M1705" s="5">
        <f ca="1">DATEDIF(Feedback[[#This Row],[Date of Birth]],TODAY(),"Y")</f>
        <v>30</v>
      </c>
      <c r="N1705" t="s">
        <v>22</v>
      </c>
      <c r="O1705" t="s">
        <v>23</v>
      </c>
      <c r="P1705">
        <v>3</v>
      </c>
      <c r="Q1705">
        <v>9</v>
      </c>
      <c r="R1705" t="s">
        <v>24</v>
      </c>
      <c r="S1705" t="s">
        <v>26</v>
      </c>
      <c r="T1705" t="s">
        <v>26</v>
      </c>
      <c r="U1705" t="s">
        <v>28</v>
      </c>
      <c r="V1705" t="s">
        <v>24</v>
      </c>
      <c r="W1705" t="s">
        <v>26</v>
      </c>
      <c r="X1705" t="s">
        <v>28</v>
      </c>
      <c r="Y1705" t="s">
        <v>25</v>
      </c>
      <c r="Z1705" s="6">
        <f>VLOOKUP(Feedback[[#This Row],[Staff attitude]],Rating_Range[],2,0)</f>
        <v>3</v>
      </c>
      <c r="AA1705" s="6">
        <f>VLOOKUP(Feedback[[#This Row],[Check-in Process]],Rating_Range[],2,0)</f>
        <v>1</v>
      </c>
      <c r="AB1705" s="6">
        <f>VLOOKUP(Feedback[[#This Row],[Room service]],Rating_Range[],2,0)</f>
        <v>1</v>
      </c>
      <c r="AC1705" s="6">
        <f>VLOOKUP(Feedback[[#This Row],[Room cleanliness]],Rating_Range[],2,0)</f>
        <v>5</v>
      </c>
      <c r="AD1705" s="6">
        <f>VLOOKUP(Feedback[[#This Row],[Food quality]],Rating_Range[],2,0)</f>
        <v>3</v>
      </c>
      <c r="AE1705" s="6">
        <f>VLOOKUP(Feedback[[#This Row],[Variety of food]],Rating_Range[],2,0)</f>
        <v>1</v>
      </c>
      <c r="AF1705" s="6">
        <f>VLOOKUP(Feedback[[#This Row],[Broadband &amp; TV]],Rating_Range[],2,0)</f>
        <v>5</v>
      </c>
      <c r="AG1705" s="6">
        <f>VLOOKUP(Feedback[[#This Row],[Gym]],Rating_Range[],2,0)</f>
        <v>4</v>
      </c>
      <c r="AH1705" s="6">
        <f>AVERAGE(Feedback[[#This Row],[S.A]:[Gymm]])</f>
        <v>2.875</v>
      </c>
      <c r="AI1705" s="6">
        <f>AVERAGE(Feedback[[#This Row],[S.A]:[C-I-P]])</f>
        <v>2</v>
      </c>
      <c r="AJ1705" s="6">
        <f>AVERAGE(Feedback[[#This Row],[RM_S]:[RM_C]])</f>
        <v>3</v>
      </c>
      <c r="AK1705" s="6">
        <f>AVERAGE(Feedback[[#This Row],[F_Q]:[Var_Food]])</f>
        <v>2</v>
      </c>
      <c r="AL1705" s="6">
        <f>AVERAGE(Feedback[[#This Row],[B &amp; TV]:[Gymm]])</f>
        <v>4.5</v>
      </c>
    </row>
    <row r="1706" spans="1:38" x14ac:dyDescent="0.3">
      <c r="A1706">
        <v>1705</v>
      </c>
      <c r="B1706" s="1">
        <v>44247</v>
      </c>
      <c r="C1706" s="1">
        <v>44276</v>
      </c>
      <c r="D1706" s="5">
        <f>INT(YEAR(Feedback[[#This Row],[Checkin Date]]))</f>
        <v>2021</v>
      </c>
      <c r="E1706" s="5" t="s">
        <v>2018</v>
      </c>
      <c r="F1706" s="5" t="str">
        <f>TEXT(Feedback[[#This Row],[Checkin Date]],"dddd")</f>
        <v>Saturday</v>
      </c>
      <c r="G1706" s="5" t="str">
        <f>IF(OR(Feedback[[#This Row],[Checkin Day]]="Monday",Feedback[[#This Row],[Checkin Day]]="Tuesday",Feedback[[#This Row],[Checkin Day]]="Wednesday",Feedback[[#This Row],[Checkin Day]]="Thursday"),"Weekdays","Weekends")</f>
        <v>Weekends</v>
      </c>
      <c r="H1706">
        <v>29</v>
      </c>
      <c r="I17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06" t="s">
        <v>1736</v>
      </c>
      <c r="K1706" t="s">
        <v>21</v>
      </c>
      <c r="L1706" s="1">
        <v>36686</v>
      </c>
      <c r="M1706" s="5">
        <f ca="1">DATEDIF(Feedback[[#This Row],[Date of Birth]],TODAY(),"Y")</f>
        <v>25</v>
      </c>
      <c r="N1706" t="s">
        <v>22</v>
      </c>
      <c r="O1706" t="s">
        <v>23</v>
      </c>
      <c r="P1706">
        <v>5</v>
      </c>
      <c r="Q1706">
        <v>7</v>
      </c>
      <c r="R1706" t="s">
        <v>25</v>
      </c>
      <c r="S1706" t="s">
        <v>24</v>
      </c>
      <c r="T1706" t="s">
        <v>28</v>
      </c>
      <c r="U1706" t="s">
        <v>26</v>
      </c>
      <c r="V1706" t="s">
        <v>27</v>
      </c>
      <c r="W1706" t="s">
        <v>27</v>
      </c>
      <c r="X1706" t="s">
        <v>25</v>
      </c>
      <c r="Y1706" t="s">
        <v>25</v>
      </c>
      <c r="Z1706" s="6">
        <f>VLOOKUP(Feedback[[#This Row],[Staff attitude]],Rating_Range[],2,0)</f>
        <v>4</v>
      </c>
      <c r="AA1706" s="6">
        <f>VLOOKUP(Feedback[[#This Row],[Check-in Process]],Rating_Range[],2,0)</f>
        <v>3</v>
      </c>
      <c r="AB1706" s="6">
        <f>VLOOKUP(Feedback[[#This Row],[Room service]],Rating_Range[],2,0)</f>
        <v>5</v>
      </c>
      <c r="AC1706" s="6">
        <f>VLOOKUP(Feedback[[#This Row],[Room cleanliness]],Rating_Range[],2,0)</f>
        <v>1</v>
      </c>
      <c r="AD1706" s="6">
        <f>VLOOKUP(Feedback[[#This Row],[Food quality]],Rating_Range[],2,0)</f>
        <v>2</v>
      </c>
      <c r="AE1706" s="6">
        <f>VLOOKUP(Feedback[[#This Row],[Variety of food]],Rating_Range[],2,0)</f>
        <v>2</v>
      </c>
      <c r="AF1706" s="6">
        <f>VLOOKUP(Feedback[[#This Row],[Broadband &amp; TV]],Rating_Range[],2,0)</f>
        <v>4</v>
      </c>
      <c r="AG1706" s="6">
        <f>VLOOKUP(Feedback[[#This Row],[Gym]],Rating_Range[],2,0)</f>
        <v>4</v>
      </c>
      <c r="AH1706" s="6">
        <f>AVERAGE(Feedback[[#This Row],[S.A]:[Gymm]])</f>
        <v>3.125</v>
      </c>
      <c r="AI1706" s="6">
        <f>AVERAGE(Feedback[[#This Row],[S.A]:[C-I-P]])</f>
        <v>3.5</v>
      </c>
      <c r="AJ1706" s="6">
        <f>AVERAGE(Feedback[[#This Row],[RM_S]:[RM_C]])</f>
        <v>3</v>
      </c>
      <c r="AK1706" s="6">
        <f>AVERAGE(Feedback[[#This Row],[F_Q]:[Var_Food]])</f>
        <v>2</v>
      </c>
      <c r="AL1706" s="6">
        <f>AVERAGE(Feedback[[#This Row],[B &amp; TV]:[Gymm]])</f>
        <v>4</v>
      </c>
    </row>
    <row r="1707" spans="1:38" x14ac:dyDescent="0.3">
      <c r="A1707">
        <v>1706</v>
      </c>
      <c r="B1707" s="1">
        <v>44047</v>
      </c>
      <c r="C1707" s="1">
        <v>44056</v>
      </c>
      <c r="D1707" s="5">
        <f>INT(YEAR(Feedback[[#This Row],[Checkin Date]]))</f>
        <v>2020</v>
      </c>
      <c r="E1707" s="5" t="s">
        <v>2012</v>
      </c>
      <c r="F1707" s="5" t="str">
        <f>TEXT(Feedback[[#This Row],[Checkin Date]],"dddd")</f>
        <v>Tuesday</v>
      </c>
      <c r="G1707" s="5" t="str">
        <f>IF(OR(Feedback[[#This Row],[Checkin Day]]="Monday",Feedback[[#This Row],[Checkin Day]]="Tuesday",Feedback[[#This Row],[Checkin Day]]="Wednesday",Feedback[[#This Row],[Checkin Day]]="Thursday"),"Weekdays","Weekends")</f>
        <v>Weekdays</v>
      </c>
      <c r="H1707">
        <v>9</v>
      </c>
      <c r="I17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07" t="s">
        <v>1737</v>
      </c>
      <c r="K1707" t="s">
        <v>21</v>
      </c>
      <c r="L1707" s="1">
        <v>37220</v>
      </c>
      <c r="M1707" s="5">
        <f ca="1">DATEDIF(Feedback[[#This Row],[Date of Birth]],TODAY(),"Y")</f>
        <v>23</v>
      </c>
      <c r="N1707" t="s">
        <v>31</v>
      </c>
      <c r="O1707" t="s">
        <v>1993</v>
      </c>
      <c r="P1707">
        <v>4</v>
      </c>
      <c r="Q1707">
        <v>8</v>
      </c>
      <c r="R1707" t="s">
        <v>28</v>
      </c>
      <c r="S1707" t="s">
        <v>24</v>
      </c>
      <c r="T1707" t="s">
        <v>28</v>
      </c>
      <c r="U1707" t="s">
        <v>28</v>
      </c>
      <c r="V1707" t="s">
        <v>24</v>
      </c>
      <c r="W1707" t="s">
        <v>26</v>
      </c>
      <c r="X1707" t="s">
        <v>25</v>
      </c>
      <c r="Y1707" t="s">
        <v>28</v>
      </c>
      <c r="Z1707" s="6">
        <f>VLOOKUP(Feedback[[#This Row],[Staff attitude]],Rating_Range[],2,0)</f>
        <v>5</v>
      </c>
      <c r="AA1707" s="6">
        <f>VLOOKUP(Feedback[[#This Row],[Check-in Process]],Rating_Range[],2,0)</f>
        <v>3</v>
      </c>
      <c r="AB1707" s="6">
        <f>VLOOKUP(Feedback[[#This Row],[Room service]],Rating_Range[],2,0)</f>
        <v>5</v>
      </c>
      <c r="AC1707" s="6">
        <f>VLOOKUP(Feedback[[#This Row],[Room cleanliness]],Rating_Range[],2,0)</f>
        <v>5</v>
      </c>
      <c r="AD1707" s="6">
        <f>VLOOKUP(Feedback[[#This Row],[Food quality]],Rating_Range[],2,0)</f>
        <v>3</v>
      </c>
      <c r="AE1707" s="6">
        <f>VLOOKUP(Feedback[[#This Row],[Variety of food]],Rating_Range[],2,0)</f>
        <v>1</v>
      </c>
      <c r="AF1707" s="6">
        <f>VLOOKUP(Feedback[[#This Row],[Broadband &amp; TV]],Rating_Range[],2,0)</f>
        <v>4</v>
      </c>
      <c r="AG1707" s="6">
        <f>VLOOKUP(Feedback[[#This Row],[Gym]],Rating_Range[],2,0)</f>
        <v>5</v>
      </c>
      <c r="AH1707" s="6">
        <f>AVERAGE(Feedback[[#This Row],[S.A]:[Gymm]])</f>
        <v>3.875</v>
      </c>
      <c r="AI1707" s="6">
        <f>AVERAGE(Feedback[[#This Row],[S.A]:[C-I-P]])</f>
        <v>4</v>
      </c>
      <c r="AJ1707" s="6">
        <f>AVERAGE(Feedback[[#This Row],[RM_S]:[RM_C]])</f>
        <v>5</v>
      </c>
      <c r="AK1707" s="6">
        <f>AVERAGE(Feedback[[#This Row],[F_Q]:[Var_Food]])</f>
        <v>2</v>
      </c>
      <c r="AL1707" s="6">
        <f>AVERAGE(Feedback[[#This Row],[B &amp; TV]:[Gymm]])</f>
        <v>4.5</v>
      </c>
    </row>
    <row r="1708" spans="1:38" x14ac:dyDescent="0.3">
      <c r="A1708">
        <v>1707</v>
      </c>
      <c r="B1708" s="1">
        <v>44515</v>
      </c>
      <c r="C1708" s="1">
        <v>44525</v>
      </c>
      <c r="D1708" s="5">
        <f>INT(YEAR(Feedback[[#This Row],[Checkin Date]]))</f>
        <v>2021</v>
      </c>
      <c r="E1708" s="5" t="s">
        <v>2015</v>
      </c>
      <c r="F1708" s="5" t="str">
        <f>TEXT(Feedback[[#This Row],[Checkin Date]],"dddd")</f>
        <v>Monday</v>
      </c>
      <c r="G1708" s="5" t="str">
        <f>IF(OR(Feedback[[#This Row],[Checkin Day]]="Monday",Feedback[[#This Row],[Checkin Day]]="Tuesday",Feedback[[#This Row],[Checkin Day]]="Wednesday",Feedback[[#This Row],[Checkin Day]]="Thursday"),"Weekdays","Weekends")</f>
        <v>Weekdays</v>
      </c>
      <c r="H1708">
        <v>10</v>
      </c>
      <c r="I17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08" t="s">
        <v>1738</v>
      </c>
      <c r="K1708" t="s">
        <v>37</v>
      </c>
      <c r="L1708" s="1">
        <v>32809</v>
      </c>
      <c r="M1708" s="5">
        <f ca="1">DATEDIF(Feedback[[#This Row],[Date of Birth]],TODAY(),"Y")</f>
        <v>35</v>
      </c>
      <c r="N1708" t="s">
        <v>35</v>
      </c>
      <c r="O1708" t="s">
        <v>1991</v>
      </c>
      <c r="P1708">
        <v>2</v>
      </c>
      <c r="Q1708">
        <v>6</v>
      </c>
      <c r="R1708" t="s">
        <v>28</v>
      </c>
      <c r="S1708" t="s">
        <v>25</v>
      </c>
      <c r="T1708" t="s">
        <v>24</v>
      </c>
      <c r="U1708" t="s">
        <v>27</v>
      </c>
      <c r="V1708" t="s">
        <v>26</v>
      </c>
      <c r="W1708" t="s">
        <v>27</v>
      </c>
      <c r="X1708" t="s">
        <v>26</v>
      </c>
      <c r="Y1708" t="s">
        <v>24</v>
      </c>
      <c r="Z1708" s="6">
        <f>VLOOKUP(Feedback[[#This Row],[Staff attitude]],Rating_Range[],2,0)</f>
        <v>5</v>
      </c>
      <c r="AA1708" s="6">
        <f>VLOOKUP(Feedback[[#This Row],[Check-in Process]],Rating_Range[],2,0)</f>
        <v>4</v>
      </c>
      <c r="AB1708" s="6">
        <f>VLOOKUP(Feedback[[#This Row],[Room service]],Rating_Range[],2,0)</f>
        <v>3</v>
      </c>
      <c r="AC1708" s="6">
        <f>VLOOKUP(Feedback[[#This Row],[Room cleanliness]],Rating_Range[],2,0)</f>
        <v>2</v>
      </c>
      <c r="AD1708" s="6">
        <f>VLOOKUP(Feedback[[#This Row],[Food quality]],Rating_Range[],2,0)</f>
        <v>1</v>
      </c>
      <c r="AE1708" s="6">
        <f>VLOOKUP(Feedback[[#This Row],[Variety of food]],Rating_Range[],2,0)</f>
        <v>2</v>
      </c>
      <c r="AF1708" s="6">
        <f>VLOOKUP(Feedback[[#This Row],[Broadband &amp; TV]],Rating_Range[],2,0)</f>
        <v>1</v>
      </c>
      <c r="AG1708" s="6">
        <f>VLOOKUP(Feedback[[#This Row],[Gym]],Rating_Range[],2,0)</f>
        <v>3</v>
      </c>
      <c r="AH1708" s="6">
        <f>AVERAGE(Feedback[[#This Row],[S.A]:[Gymm]])</f>
        <v>2.625</v>
      </c>
      <c r="AI1708" s="6">
        <f>AVERAGE(Feedback[[#This Row],[S.A]:[C-I-P]])</f>
        <v>4.5</v>
      </c>
      <c r="AJ1708" s="6">
        <f>AVERAGE(Feedback[[#This Row],[RM_S]:[RM_C]])</f>
        <v>2.5</v>
      </c>
      <c r="AK1708" s="6">
        <f>AVERAGE(Feedback[[#This Row],[F_Q]:[Var_Food]])</f>
        <v>1.5</v>
      </c>
      <c r="AL1708" s="6">
        <f>AVERAGE(Feedback[[#This Row],[B &amp; TV]:[Gymm]])</f>
        <v>2</v>
      </c>
    </row>
    <row r="1709" spans="1:38" x14ac:dyDescent="0.3">
      <c r="A1709">
        <v>1708</v>
      </c>
      <c r="B1709" s="1">
        <v>44612</v>
      </c>
      <c r="C1709" s="1">
        <v>44618</v>
      </c>
      <c r="D1709" s="5">
        <f>INT(YEAR(Feedback[[#This Row],[Checkin Date]]))</f>
        <v>2022</v>
      </c>
      <c r="E1709" s="5" t="s">
        <v>2018</v>
      </c>
      <c r="F1709" s="5" t="str">
        <f>TEXT(Feedback[[#This Row],[Checkin Date]],"dddd")</f>
        <v>Sunday</v>
      </c>
      <c r="G1709" s="5" t="str">
        <f>IF(OR(Feedback[[#This Row],[Checkin Day]]="Monday",Feedback[[#This Row],[Checkin Day]]="Tuesday",Feedback[[#This Row],[Checkin Day]]="Wednesday",Feedback[[#This Row],[Checkin Day]]="Thursday"),"Weekdays","Weekends")</f>
        <v>Weekends</v>
      </c>
      <c r="H1709">
        <v>6</v>
      </c>
      <c r="I17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09" t="s">
        <v>1739</v>
      </c>
      <c r="K1709" t="s">
        <v>21</v>
      </c>
      <c r="L1709" s="1">
        <v>29282</v>
      </c>
      <c r="M1709" s="5">
        <f ca="1">DATEDIF(Feedback[[#This Row],[Date of Birth]],TODAY(),"Y")</f>
        <v>45</v>
      </c>
      <c r="N1709" t="s">
        <v>53</v>
      </c>
      <c r="O1709" t="s">
        <v>23</v>
      </c>
      <c r="P1709">
        <v>3</v>
      </c>
      <c r="Q1709">
        <v>8</v>
      </c>
      <c r="R1709" t="s">
        <v>25</v>
      </c>
      <c r="S1709" t="s">
        <v>25</v>
      </c>
      <c r="T1709" t="s">
        <v>28</v>
      </c>
      <c r="U1709" t="s">
        <v>28</v>
      </c>
      <c r="V1709" t="s">
        <v>27</v>
      </c>
      <c r="W1709" t="s">
        <v>26</v>
      </c>
      <c r="X1709" t="s">
        <v>28</v>
      </c>
      <c r="Y1709" t="s">
        <v>25</v>
      </c>
      <c r="Z1709" s="6">
        <f>VLOOKUP(Feedback[[#This Row],[Staff attitude]],Rating_Range[],2,0)</f>
        <v>4</v>
      </c>
      <c r="AA1709" s="6">
        <f>VLOOKUP(Feedback[[#This Row],[Check-in Process]],Rating_Range[],2,0)</f>
        <v>4</v>
      </c>
      <c r="AB1709" s="6">
        <f>VLOOKUP(Feedback[[#This Row],[Room service]],Rating_Range[],2,0)</f>
        <v>5</v>
      </c>
      <c r="AC1709" s="6">
        <f>VLOOKUP(Feedback[[#This Row],[Room cleanliness]],Rating_Range[],2,0)</f>
        <v>5</v>
      </c>
      <c r="AD1709" s="6">
        <f>VLOOKUP(Feedback[[#This Row],[Food quality]],Rating_Range[],2,0)</f>
        <v>2</v>
      </c>
      <c r="AE1709" s="6">
        <f>VLOOKUP(Feedback[[#This Row],[Variety of food]],Rating_Range[],2,0)</f>
        <v>1</v>
      </c>
      <c r="AF1709" s="6">
        <f>VLOOKUP(Feedback[[#This Row],[Broadband &amp; TV]],Rating_Range[],2,0)</f>
        <v>5</v>
      </c>
      <c r="AG1709" s="6">
        <f>VLOOKUP(Feedback[[#This Row],[Gym]],Rating_Range[],2,0)</f>
        <v>4</v>
      </c>
      <c r="AH1709" s="6">
        <f>AVERAGE(Feedback[[#This Row],[S.A]:[Gymm]])</f>
        <v>3.75</v>
      </c>
      <c r="AI1709" s="6">
        <f>AVERAGE(Feedback[[#This Row],[S.A]:[C-I-P]])</f>
        <v>4</v>
      </c>
      <c r="AJ1709" s="6">
        <f>AVERAGE(Feedback[[#This Row],[RM_S]:[RM_C]])</f>
        <v>5</v>
      </c>
      <c r="AK1709" s="6">
        <f>AVERAGE(Feedback[[#This Row],[F_Q]:[Var_Food]])</f>
        <v>1.5</v>
      </c>
      <c r="AL1709" s="6">
        <f>AVERAGE(Feedback[[#This Row],[B &amp; TV]:[Gymm]])</f>
        <v>4.5</v>
      </c>
    </row>
    <row r="1710" spans="1:38" x14ac:dyDescent="0.3">
      <c r="A1710">
        <v>1709</v>
      </c>
      <c r="B1710" s="1">
        <v>44524</v>
      </c>
      <c r="C1710" s="1">
        <v>44545</v>
      </c>
      <c r="D1710" s="5">
        <f>INT(YEAR(Feedback[[#This Row],[Checkin Date]]))</f>
        <v>2021</v>
      </c>
      <c r="E1710" s="5" t="s">
        <v>2015</v>
      </c>
      <c r="F1710" s="5" t="str">
        <f>TEXT(Feedback[[#This Row],[Checkin Date]],"dddd")</f>
        <v>Wednesday</v>
      </c>
      <c r="G1710" s="5" t="str">
        <f>IF(OR(Feedback[[#This Row],[Checkin Day]]="Monday",Feedback[[#This Row],[Checkin Day]]="Tuesday",Feedback[[#This Row],[Checkin Day]]="Wednesday",Feedback[[#This Row],[Checkin Day]]="Thursday"),"Weekdays","Weekends")</f>
        <v>Weekdays</v>
      </c>
      <c r="H1710">
        <v>21</v>
      </c>
      <c r="I17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10" t="s">
        <v>1740</v>
      </c>
      <c r="K1710" t="s">
        <v>21</v>
      </c>
      <c r="L1710" s="1">
        <v>30301</v>
      </c>
      <c r="M1710" s="5">
        <f ca="1">DATEDIF(Feedback[[#This Row],[Date of Birth]],TODAY(),"Y")</f>
        <v>42</v>
      </c>
      <c r="N1710" t="s">
        <v>31</v>
      </c>
      <c r="O1710" t="s">
        <v>1991</v>
      </c>
      <c r="P1710">
        <v>4</v>
      </c>
      <c r="Q1710">
        <v>4</v>
      </c>
      <c r="R1710" t="s">
        <v>25</v>
      </c>
      <c r="S1710" t="s">
        <v>24</v>
      </c>
      <c r="T1710" t="s">
        <v>28</v>
      </c>
      <c r="U1710" t="s">
        <v>24</v>
      </c>
      <c r="V1710" t="s">
        <v>27</v>
      </c>
      <c r="W1710" t="s">
        <v>25</v>
      </c>
      <c r="X1710" t="s">
        <v>24</v>
      </c>
      <c r="Y1710" t="s">
        <v>26</v>
      </c>
      <c r="Z1710" s="6">
        <f>VLOOKUP(Feedback[[#This Row],[Staff attitude]],Rating_Range[],2,0)</f>
        <v>4</v>
      </c>
      <c r="AA1710" s="6">
        <f>VLOOKUP(Feedback[[#This Row],[Check-in Process]],Rating_Range[],2,0)</f>
        <v>3</v>
      </c>
      <c r="AB1710" s="6">
        <f>VLOOKUP(Feedback[[#This Row],[Room service]],Rating_Range[],2,0)</f>
        <v>5</v>
      </c>
      <c r="AC1710" s="6">
        <f>VLOOKUP(Feedback[[#This Row],[Room cleanliness]],Rating_Range[],2,0)</f>
        <v>3</v>
      </c>
      <c r="AD1710" s="6">
        <f>VLOOKUP(Feedback[[#This Row],[Food quality]],Rating_Range[],2,0)</f>
        <v>2</v>
      </c>
      <c r="AE1710" s="6">
        <f>VLOOKUP(Feedback[[#This Row],[Variety of food]],Rating_Range[],2,0)</f>
        <v>4</v>
      </c>
      <c r="AF1710" s="6">
        <f>VLOOKUP(Feedback[[#This Row],[Broadband &amp; TV]],Rating_Range[],2,0)</f>
        <v>3</v>
      </c>
      <c r="AG1710" s="6">
        <f>VLOOKUP(Feedback[[#This Row],[Gym]],Rating_Range[],2,0)</f>
        <v>1</v>
      </c>
      <c r="AH1710" s="6">
        <f>AVERAGE(Feedback[[#This Row],[S.A]:[Gymm]])</f>
        <v>3.125</v>
      </c>
      <c r="AI1710" s="6">
        <f>AVERAGE(Feedback[[#This Row],[S.A]:[C-I-P]])</f>
        <v>3.5</v>
      </c>
      <c r="AJ1710" s="6">
        <f>AVERAGE(Feedback[[#This Row],[RM_S]:[RM_C]])</f>
        <v>4</v>
      </c>
      <c r="AK1710" s="6">
        <f>AVERAGE(Feedback[[#This Row],[F_Q]:[Var_Food]])</f>
        <v>3</v>
      </c>
      <c r="AL1710" s="6">
        <f>AVERAGE(Feedback[[#This Row],[B &amp; TV]:[Gymm]])</f>
        <v>2</v>
      </c>
    </row>
    <row r="1711" spans="1:38" x14ac:dyDescent="0.3">
      <c r="A1711">
        <v>1710</v>
      </c>
      <c r="B1711" s="1">
        <v>44187</v>
      </c>
      <c r="C1711" s="1">
        <v>44206</v>
      </c>
      <c r="D1711" s="5">
        <f>INT(YEAR(Feedback[[#This Row],[Checkin Date]]))</f>
        <v>2020</v>
      </c>
      <c r="E1711" s="5" t="s">
        <v>2010</v>
      </c>
      <c r="F1711" s="5" t="str">
        <f>TEXT(Feedback[[#This Row],[Checkin Date]],"dddd")</f>
        <v>Tuesday</v>
      </c>
      <c r="G1711" s="5" t="str">
        <f>IF(OR(Feedback[[#This Row],[Checkin Day]]="Monday",Feedback[[#This Row],[Checkin Day]]="Tuesday",Feedback[[#This Row],[Checkin Day]]="Wednesday",Feedback[[#This Row],[Checkin Day]]="Thursday"),"Weekdays","Weekends")</f>
        <v>Weekdays</v>
      </c>
      <c r="H1711">
        <v>19</v>
      </c>
      <c r="I17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11" t="s">
        <v>1741</v>
      </c>
      <c r="K1711" t="s">
        <v>21</v>
      </c>
      <c r="L1711" s="1">
        <v>21505</v>
      </c>
      <c r="M1711" s="5">
        <f ca="1">DATEDIF(Feedback[[#This Row],[Date of Birth]],TODAY(),"Y")</f>
        <v>66</v>
      </c>
      <c r="N1711" t="s">
        <v>53</v>
      </c>
      <c r="O1711" t="s">
        <v>1992</v>
      </c>
      <c r="P1711">
        <v>2</v>
      </c>
      <c r="Q1711">
        <v>9</v>
      </c>
      <c r="R1711" t="s">
        <v>25</v>
      </c>
      <c r="S1711" t="s">
        <v>28</v>
      </c>
      <c r="T1711" t="s">
        <v>24</v>
      </c>
      <c r="U1711" t="s">
        <v>27</v>
      </c>
      <c r="V1711" t="s">
        <v>27</v>
      </c>
      <c r="W1711" t="s">
        <v>26</v>
      </c>
      <c r="X1711" t="s">
        <v>27</v>
      </c>
      <c r="Y1711" t="s">
        <v>24</v>
      </c>
      <c r="Z1711" s="6">
        <f>VLOOKUP(Feedback[[#This Row],[Staff attitude]],Rating_Range[],2,0)</f>
        <v>4</v>
      </c>
      <c r="AA1711" s="6">
        <f>VLOOKUP(Feedback[[#This Row],[Check-in Process]],Rating_Range[],2,0)</f>
        <v>5</v>
      </c>
      <c r="AB1711" s="6">
        <f>VLOOKUP(Feedback[[#This Row],[Room service]],Rating_Range[],2,0)</f>
        <v>3</v>
      </c>
      <c r="AC1711" s="6">
        <f>VLOOKUP(Feedback[[#This Row],[Room cleanliness]],Rating_Range[],2,0)</f>
        <v>2</v>
      </c>
      <c r="AD1711" s="6">
        <f>VLOOKUP(Feedback[[#This Row],[Food quality]],Rating_Range[],2,0)</f>
        <v>2</v>
      </c>
      <c r="AE1711" s="6">
        <f>VLOOKUP(Feedback[[#This Row],[Variety of food]],Rating_Range[],2,0)</f>
        <v>1</v>
      </c>
      <c r="AF1711" s="6">
        <f>VLOOKUP(Feedback[[#This Row],[Broadband &amp; TV]],Rating_Range[],2,0)</f>
        <v>2</v>
      </c>
      <c r="AG1711" s="6">
        <f>VLOOKUP(Feedback[[#This Row],[Gym]],Rating_Range[],2,0)</f>
        <v>3</v>
      </c>
      <c r="AH1711" s="6">
        <f>AVERAGE(Feedback[[#This Row],[S.A]:[Gymm]])</f>
        <v>2.75</v>
      </c>
      <c r="AI1711" s="6">
        <f>AVERAGE(Feedback[[#This Row],[S.A]:[C-I-P]])</f>
        <v>4.5</v>
      </c>
      <c r="AJ1711" s="6">
        <f>AVERAGE(Feedback[[#This Row],[RM_S]:[RM_C]])</f>
        <v>2.5</v>
      </c>
      <c r="AK1711" s="6">
        <f>AVERAGE(Feedback[[#This Row],[F_Q]:[Var_Food]])</f>
        <v>1.5</v>
      </c>
      <c r="AL1711" s="6">
        <f>AVERAGE(Feedback[[#This Row],[B &amp; TV]:[Gymm]])</f>
        <v>2.5</v>
      </c>
    </row>
    <row r="1712" spans="1:38" x14ac:dyDescent="0.3">
      <c r="A1712">
        <v>1711</v>
      </c>
      <c r="B1712" s="1">
        <v>44410</v>
      </c>
      <c r="C1712" s="1">
        <v>44432</v>
      </c>
      <c r="D1712" s="5">
        <f>INT(YEAR(Feedback[[#This Row],[Checkin Date]]))</f>
        <v>2021</v>
      </c>
      <c r="E1712" s="5" t="s">
        <v>2012</v>
      </c>
      <c r="F1712" s="5" t="str">
        <f>TEXT(Feedback[[#This Row],[Checkin Date]],"dddd")</f>
        <v>Monday</v>
      </c>
      <c r="G1712" s="5" t="str">
        <f>IF(OR(Feedback[[#This Row],[Checkin Day]]="Monday",Feedback[[#This Row],[Checkin Day]]="Tuesday",Feedback[[#This Row],[Checkin Day]]="Wednesday",Feedback[[#This Row],[Checkin Day]]="Thursday"),"Weekdays","Weekends")</f>
        <v>Weekdays</v>
      </c>
      <c r="H1712">
        <v>22</v>
      </c>
      <c r="I17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12" t="s">
        <v>1742</v>
      </c>
      <c r="K1712" t="s">
        <v>37</v>
      </c>
      <c r="L1712" s="1">
        <v>21277</v>
      </c>
      <c r="M1712" s="5">
        <f ca="1">DATEDIF(Feedback[[#This Row],[Date of Birth]],TODAY(),"Y")</f>
        <v>67</v>
      </c>
      <c r="N1712" t="s">
        <v>35</v>
      </c>
      <c r="O1712" t="s">
        <v>23</v>
      </c>
      <c r="P1712">
        <v>4</v>
      </c>
      <c r="Q1712">
        <v>7</v>
      </c>
      <c r="R1712" t="s">
        <v>28</v>
      </c>
      <c r="S1712" t="s">
        <v>24</v>
      </c>
      <c r="T1712" t="s">
        <v>25</v>
      </c>
      <c r="U1712" t="s">
        <v>27</v>
      </c>
      <c r="V1712" t="s">
        <v>27</v>
      </c>
      <c r="W1712" t="s">
        <v>28</v>
      </c>
      <c r="X1712" t="s">
        <v>28</v>
      </c>
      <c r="Y1712" t="s">
        <v>24</v>
      </c>
      <c r="Z1712" s="6">
        <f>VLOOKUP(Feedback[[#This Row],[Staff attitude]],Rating_Range[],2,0)</f>
        <v>5</v>
      </c>
      <c r="AA1712" s="6">
        <f>VLOOKUP(Feedback[[#This Row],[Check-in Process]],Rating_Range[],2,0)</f>
        <v>3</v>
      </c>
      <c r="AB1712" s="6">
        <f>VLOOKUP(Feedback[[#This Row],[Room service]],Rating_Range[],2,0)</f>
        <v>4</v>
      </c>
      <c r="AC1712" s="6">
        <f>VLOOKUP(Feedback[[#This Row],[Room cleanliness]],Rating_Range[],2,0)</f>
        <v>2</v>
      </c>
      <c r="AD1712" s="6">
        <f>VLOOKUP(Feedback[[#This Row],[Food quality]],Rating_Range[],2,0)</f>
        <v>2</v>
      </c>
      <c r="AE1712" s="6">
        <f>VLOOKUP(Feedback[[#This Row],[Variety of food]],Rating_Range[],2,0)</f>
        <v>5</v>
      </c>
      <c r="AF1712" s="6">
        <f>VLOOKUP(Feedback[[#This Row],[Broadband &amp; TV]],Rating_Range[],2,0)</f>
        <v>5</v>
      </c>
      <c r="AG1712" s="6">
        <f>VLOOKUP(Feedback[[#This Row],[Gym]],Rating_Range[],2,0)</f>
        <v>3</v>
      </c>
      <c r="AH1712" s="6">
        <f>AVERAGE(Feedback[[#This Row],[S.A]:[Gymm]])</f>
        <v>3.625</v>
      </c>
      <c r="AI1712" s="6">
        <f>AVERAGE(Feedback[[#This Row],[S.A]:[C-I-P]])</f>
        <v>4</v>
      </c>
      <c r="AJ1712" s="6">
        <f>AVERAGE(Feedback[[#This Row],[RM_S]:[RM_C]])</f>
        <v>3</v>
      </c>
      <c r="AK1712" s="6">
        <f>AVERAGE(Feedback[[#This Row],[F_Q]:[Var_Food]])</f>
        <v>3.5</v>
      </c>
      <c r="AL1712" s="6">
        <f>AVERAGE(Feedback[[#This Row],[B &amp; TV]:[Gymm]])</f>
        <v>4</v>
      </c>
    </row>
    <row r="1713" spans="1:38" x14ac:dyDescent="0.3">
      <c r="A1713">
        <v>1712</v>
      </c>
      <c r="B1713" s="1">
        <v>44376</v>
      </c>
      <c r="C1713" s="1">
        <v>44404</v>
      </c>
      <c r="D1713" s="5">
        <f>INT(YEAR(Feedback[[#This Row],[Checkin Date]]))</f>
        <v>2021</v>
      </c>
      <c r="E1713" s="5" t="s">
        <v>2009</v>
      </c>
      <c r="F1713" s="5" t="str">
        <f>TEXT(Feedback[[#This Row],[Checkin Date]],"dddd")</f>
        <v>Tuesday</v>
      </c>
      <c r="G1713" s="5" t="str">
        <f>IF(OR(Feedback[[#This Row],[Checkin Day]]="Monday",Feedback[[#This Row],[Checkin Day]]="Tuesday",Feedback[[#This Row],[Checkin Day]]="Wednesday",Feedback[[#This Row],[Checkin Day]]="Thursday"),"Weekdays","Weekends")</f>
        <v>Weekdays</v>
      </c>
      <c r="H1713">
        <v>28</v>
      </c>
      <c r="I17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13" t="s">
        <v>1743</v>
      </c>
      <c r="K1713" t="s">
        <v>37</v>
      </c>
      <c r="L1713" s="1">
        <v>31606</v>
      </c>
      <c r="M1713" s="5">
        <f ca="1">DATEDIF(Feedback[[#This Row],[Date of Birth]],TODAY(),"Y")</f>
        <v>38</v>
      </c>
      <c r="N1713" t="s">
        <v>31</v>
      </c>
      <c r="O1713" t="s">
        <v>1991</v>
      </c>
      <c r="P1713">
        <v>3</v>
      </c>
      <c r="Q1713">
        <v>6</v>
      </c>
      <c r="R1713" t="s">
        <v>25</v>
      </c>
      <c r="S1713" t="s">
        <v>25</v>
      </c>
      <c r="T1713" t="s">
        <v>28</v>
      </c>
      <c r="U1713" t="s">
        <v>28</v>
      </c>
      <c r="V1713" t="s">
        <v>26</v>
      </c>
      <c r="W1713" t="s">
        <v>26</v>
      </c>
      <c r="X1713" t="s">
        <v>24</v>
      </c>
      <c r="Y1713" t="s">
        <v>28</v>
      </c>
      <c r="Z1713" s="6">
        <f>VLOOKUP(Feedback[[#This Row],[Staff attitude]],Rating_Range[],2,0)</f>
        <v>4</v>
      </c>
      <c r="AA1713" s="6">
        <f>VLOOKUP(Feedback[[#This Row],[Check-in Process]],Rating_Range[],2,0)</f>
        <v>4</v>
      </c>
      <c r="AB1713" s="6">
        <f>VLOOKUP(Feedback[[#This Row],[Room service]],Rating_Range[],2,0)</f>
        <v>5</v>
      </c>
      <c r="AC1713" s="6">
        <f>VLOOKUP(Feedback[[#This Row],[Room cleanliness]],Rating_Range[],2,0)</f>
        <v>5</v>
      </c>
      <c r="AD1713" s="6">
        <f>VLOOKUP(Feedback[[#This Row],[Food quality]],Rating_Range[],2,0)</f>
        <v>1</v>
      </c>
      <c r="AE1713" s="6">
        <f>VLOOKUP(Feedback[[#This Row],[Variety of food]],Rating_Range[],2,0)</f>
        <v>1</v>
      </c>
      <c r="AF1713" s="6">
        <f>VLOOKUP(Feedback[[#This Row],[Broadband &amp; TV]],Rating_Range[],2,0)</f>
        <v>3</v>
      </c>
      <c r="AG1713" s="6">
        <f>VLOOKUP(Feedback[[#This Row],[Gym]],Rating_Range[],2,0)</f>
        <v>5</v>
      </c>
      <c r="AH1713" s="6">
        <f>AVERAGE(Feedback[[#This Row],[S.A]:[Gymm]])</f>
        <v>3.5</v>
      </c>
      <c r="AI1713" s="6">
        <f>AVERAGE(Feedback[[#This Row],[S.A]:[C-I-P]])</f>
        <v>4</v>
      </c>
      <c r="AJ1713" s="6">
        <f>AVERAGE(Feedback[[#This Row],[RM_S]:[RM_C]])</f>
        <v>5</v>
      </c>
      <c r="AK1713" s="6">
        <f>AVERAGE(Feedback[[#This Row],[F_Q]:[Var_Food]])</f>
        <v>1</v>
      </c>
      <c r="AL1713" s="6">
        <f>AVERAGE(Feedback[[#This Row],[B &amp; TV]:[Gymm]])</f>
        <v>4</v>
      </c>
    </row>
    <row r="1714" spans="1:38" x14ac:dyDescent="0.3">
      <c r="A1714">
        <v>1713</v>
      </c>
      <c r="B1714" s="1">
        <v>44553</v>
      </c>
      <c r="C1714" s="1">
        <v>44554</v>
      </c>
      <c r="D1714" s="5">
        <f>INT(YEAR(Feedback[[#This Row],[Checkin Date]]))</f>
        <v>2021</v>
      </c>
      <c r="E1714" s="5" t="s">
        <v>2010</v>
      </c>
      <c r="F1714" s="5" t="str">
        <f>TEXT(Feedback[[#This Row],[Checkin Date]],"dddd")</f>
        <v>Thursday</v>
      </c>
      <c r="G1714" s="5" t="str">
        <f>IF(OR(Feedback[[#This Row],[Checkin Day]]="Monday",Feedback[[#This Row],[Checkin Day]]="Tuesday",Feedback[[#This Row],[Checkin Day]]="Wednesday",Feedback[[#This Row],[Checkin Day]]="Thursday"),"Weekdays","Weekends")</f>
        <v>Weekdays</v>
      </c>
      <c r="H1714">
        <v>1</v>
      </c>
      <c r="I17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14" t="s">
        <v>1744</v>
      </c>
      <c r="K1714" t="s">
        <v>37</v>
      </c>
      <c r="L1714" s="1">
        <v>30691</v>
      </c>
      <c r="M1714" s="5">
        <f ca="1">DATEDIF(Feedback[[#This Row],[Date of Birth]],TODAY(),"Y")</f>
        <v>41</v>
      </c>
      <c r="N1714" t="s">
        <v>22</v>
      </c>
      <c r="O1714" t="s">
        <v>23</v>
      </c>
      <c r="P1714">
        <v>5</v>
      </c>
      <c r="Q1714">
        <v>6</v>
      </c>
      <c r="R1714" t="s">
        <v>24</v>
      </c>
      <c r="S1714" t="s">
        <v>25</v>
      </c>
      <c r="T1714" t="s">
        <v>25</v>
      </c>
      <c r="U1714" t="s">
        <v>27</v>
      </c>
      <c r="V1714" t="s">
        <v>25</v>
      </c>
      <c r="W1714" t="s">
        <v>26</v>
      </c>
      <c r="X1714" t="s">
        <v>24</v>
      </c>
      <c r="Y1714" t="s">
        <v>26</v>
      </c>
      <c r="Z1714" s="6">
        <f>VLOOKUP(Feedback[[#This Row],[Staff attitude]],Rating_Range[],2,0)</f>
        <v>3</v>
      </c>
      <c r="AA1714" s="6">
        <f>VLOOKUP(Feedback[[#This Row],[Check-in Process]],Rating_Range[],2,0)</f>
        <v>4</v>
      </c>
      <c r="AB1714" s="6">
        <f>VLOOKUP(Feedback[[#This Row],[Room service]],Rating_Range[],2,0)</f>
        <v>4</v>
      </c>
      <c r="AC1714" s="6">
        <f>VLOOKUP(Feedback[[#This Row],[Room cleanliness]],Rating_Range[],2,0)</f>
        <v>2</v>
      </c>
      <c r="AD1714" s="6">
        <f>VLOOKUP(Feedback[[#This Row],[Food quality]],Rating_Range[],2,0)</f>
        <v>4</v>
      </c>
      <c r="AE1714" s="6">
        <f>VLOOKUP(Feedback[[#This Row],[Variety of food]],Rating_Range[],2,0)</f>
        <v>1</v>
      </c>
      <c r="AF1714" s="6">
        <f>VLOOKUP(Feedback[[#This Row],[Broadband &amp; TV]],Rating_Range[],2,0)</f>
        <v>3</v>
      </c>
      <c r="AG1714" s="6">
        <f>VLOOKUP(Feedback[[#This Row],[Gym]],Rating_Range[],2,0)</f>
        <v>1</v>
      </c>
      <c r="AH1714" s="6">
        <f>AVERAGE(Feedback[[#This Row],[S.A]:[Gymm]])</f>
        <v>2.75</v>
      </c>
      <c r="AI1714" s="6">
        <f>AVERAGE(Feedback[[#This Row],[S.A]:[C-I-P]])</f>
        <v>3.5</v>
      </c>
      <c r="AJ1714" s="6">
        <f>AVERAGE(Feedback[[#This Row],[RM_S]:[RM_C]])</f>
        <v>3</v>
      </c>
      <c r="AK1714" s="6">
        <f>AVERAGE(Feedback[[#This Row],[F_Q]:[Var_Food]])</f>
        <v>2.5</v>
      </c>
      <c r="AL1714" s="6">
        <f>AVERAGE(Feedback[[#This Row],[B &amp; TV]:[Gymm]])</f>
        <v>2</v>
      </c>
    </row>
    <row r="1715" spans="1:38" x14ac:dyDescent="0.3">
      <c r="A1715">
        <v>1714</v>
      </c>
      <c r="B1715" s="1">
        <v>44389</v>
      </c>
      <c r="C1715" s="1">
        <v>44398</v>
      </c>
      <c r="D1715" s="5">
        <f>INT(YEAR(Feedback[[#This Row],[Checkin Date]]))</f>
        <v>2021</v>
      </c>
      <c r="E1715" s="5" t="s">
        <v>2016</v>
      </c>
      <c r="F1715" s="5" t="str">
        <f>TEXT(Feedback[[#This Row],[Checkin Date]],"dddd")</f>
        <v>Monday</v>
      </c>
      <c r="G1715" s="5" t="str">
        <f>IF(OR(Feedback[[#This Row],[Checkin Day]]="Monday",Feedback[[#This Row],[Checkin Day]]="Tuesday",Feedback[[#This Row],[Checkin Day]]="Wednesday",Feedback[[#This Row],[Checkin Day]]="Thursday"),"Weekdays","Weekends")</f>
        <v>Weekdays</v>
      </c>
      <c r="H1715">
        <v>9</v>
      </c>
      <c r="I17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15" t="s">
        <v>1745</v>
      </c>
      <c r="K1715" t="s">
        <v>37</v>
      </c>
      <c r="L1715" s="1">
        <v>26801</v>
      </c>
      <c r="M1715" s="5">
        <f ca="1">DATEDIF(Feedback[[#This Row],[Date of Birth]],TODAY(),"Y")</f>
        <v>52</v>
      </c>
      <c r="N1715" t="s">
        <v>22</v>
      </c>
      <c r="O1715" t="s">
        <v>23</v>
      </c>
      <c r="P1715">
        <v>5</v>
      </c>
      <c r="Q1715">
        <v>10</v>
      </c>
      <c r="R1715" t="s">
        <v>28</v>
      </c>
      <c r="S1715" t="s">
        <v>25</v>
      </c>
      <c r="T1715" t="s">
        <v>24</v>
      </c>
      <c r="U1715" t="s">
        <v>26</v>
      </c>
      <c r="V1715" t="s">
        <v>25</v>
      </c>
      <c r="W1715" t="s">
        <v>26</v>
      </c>
      <c r="X1715" t="s">
        <v>28</v>
      </c>
      <c r="Y1715" t="s">
        <v>28</v>
      </c>
      <c r="Z1715" s="6">
        <f>VLOOKUP(Feedback[[#This Row],[Staff attitude]],Rating_Range[],2,0)</f>
        <v>5</v>
      </c>
      <c r="AA1715" s="6">
        <f>VLOOKUP(Feedback[[#This Row],[Check-in Process]],Rating_Range[],2,0)</f>
        <v>4</v>
      </c>
      <c r="AB1715" s="6">
        <f>VLOOKUP(Feedback[[#This Row],[Room service]],Rating_Range[],2,0)</f>
        <v>3</v>
      </c>
      <c r="AC1715" s="6">
        <f>VLOOKUP(Feedback[[#This Row],[Room cleanliness]],Rating_Range[],2,0)</f>
        <v>1</v>
      </c>
      <c r="AD1715" s="6">
        <f>VLOOKUP(Feedback[[#This Row],[Food quality]],Rating_Range[],2,0)</f>
        <v>4</v>
      </c>
      <c r="AE1715" s="6">
        <f>VLOOKUP(Feedback[[#This Row],[Variety of food]],Rating_Range[],2,0)</f>
        <v>1</v>
      </c>
      <c r="AF1715" s="6">
        <f>VLOOKUP(Feedback[[#This Row],[Broadband &amp; TV]],Rating_Range[],2,0)</f>
        <v>5</v>
      </c>
      <c r="AG1715" s="6">
        <f>VLOOKUP(Feedback[[#This Row],[Gym]],Rating_Range[],2,0)</f>
        <v>5</v>
      </c>
      <c r="AH1715" s="6">
        <f>AVERAGE(Feedback[[#This Row],[S.A]:[Gymm]])</f>
        <v>3.5</v>
      </c>
      <c r="AI1715" s="6">
        <f>AVERAGE(Feedback[[#This Row],[S.A]:[C-I-P]])</f>
        <v>4.5</v>
      </c>
      <c r="AJ1715" s="6">
        <f>AVERAGE(Feedback[[#This Row],[RM_S]:[RM_C]])</f>
        <v>2</v>
      </c>
      <c r="AK1715" s="6">
        <f>AVERAGE(Feedback[[#This Row],[F_Q]:[Var_Food]])</f>
        <v>2.5</v>
      </c>
      <c r="AL1715" s="6">
        <f>AVERAGE(Feedback[[#This Row],[B &amp; TV]:[Gymm]])</f>
        <v>5</v>
      </c>
    </row>
    <row r="1716" spans="1:38" x14ac:dyDescent="0.3">
      <c r="A1716">
        <v>1715</v>
      </c>
      <c r="B1716" s="1">
        <v>44382</v>
      </c>
      <c r="C1716" s="1">
        <v>44393</v>
      </c>
      <c r="D1716" s="5">
        <f>INT(YEAR(Feedback[[#This Row],[Checkin Date]]))</f>
        <v>2021</v>
      </c>
      <c r="E1716" s="5" t="s">
        <v>2016</v>
      </c>
      <c r="F1716" s="5" t="str">
        <f>TEXT(Feedback[[#This Row],[Checkin Date]],"dddd")</f>
        <v>Monday</v>
      </c>
      <c r="G1716" s="5" t="str">
        <f>IF(OR(Feedback[[#This Row],[Checkin Day]]="Monday",Feedback[[#This Row],[Checkin Day]]="Tuesday",Feedback[[#This Row],[Checkin Day]]="Wednesday",Feedback[[#This Row],[Checkin Day]]="Thursday"),"Weekdays","Weekends")</f>
        <v>Weekdays</v>
      </c>
      <c r="H1716">
        <v>11</v>
      </c>
      <c r="I17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16" t="s">
        <v>1746</v>
      </c>
      <c r="K1716" t="s">
        <v>21</v>
      </c>
      <c r="L1716" s="1">
        <v>28903</v>
      </c>
      <c r="M1716" s="5">
        <f ca="1">DATEDIF(Feedback[[#This Row],[Date of Birth]],TODAY(),"Y")</f>
        <v>46</v>
      </c>
      <c r="N1716" t="s">
        <v>22</v>
      </c>
      <c r="O1716" t="s">
        <v>1995</v>
      </c>
      <c r="P1716">
        <v>5</v>
      </c>
      <c r="Q1716">
        <v>9</v>
      </c>
      <c r="R1716" t="s">
        <v>25</v>
      </c>
      <c r="S1716" t="s">
        <v>24</v>
      </c>
      <c r="T1716" t="s">
        <v>25</v>
      </c>
      <c r="U1716" t="s">
        <v>26</v>
      </c>
      <c r="V1716" t="s">
        <v>26</v>
      </c>
      <c r="W1716" t="s">
        <v>25</v>
      </c>
      <c r="X1716" t="s">
        <v>27</v>
      </c>
      <c r="Y1716" t="s">
        <v>24</v>
      </c>
      <c r="Z1716" s="6">
        <f>VLOOKUP(Feedback[[#This Row],[Staff attitude]],Rating_Range[],2,0)</f>
        <v>4</v>
      </c>
      <c r="AA1716" s="6">
        <f>VLOOKUP(Feedback[[#This Row],[Check-in Process]],Rating_Range[],2,0)</f>
        <v>3</v>
      </c>
      <c r="AB1716" s="6">
        <f>VLOOKUP(Feedback[[#This Row],[Room service]],Rating_Range[],2,0)</f>
        <v>4</v>
      </c>
      <c r="AC1716" s="6">
        <f>VLOOKUP(Feedback[[#This Row],[Room cleanliness]],Rating_Range[],2,0)</f>
        <v>1</v>
      </c>
      <c r="AD1716" s="6">
        <f>VLOOKUP(Feedback[[#This Row],[Food quality]],Rating_Range[],2,0)</f>
        <v>1</v>
      </c>
      <c r="AE1716" s="6">
        <f>VLOOKUP(Feedback[[#This Row],[Variety of food]],Rating_Range[],2,0)</f>
        <v>4</v>
      </c>
      <c r="AF1716" s="6">
        <f>VLOOKUP(Feedback[[#This Row],[Broadband &amp; TV]],Rating_Range[],2,0)</f>
        <v>2</v>
      </c>
      <c r="AG1716" s="6">
        <f>VLOOKUP(Feedback[[#This Row],[Gym]],Rating_Range[],2,0)</f>
        <v>3</v>
      </c>
      <c r="AH1716" s="6">
        <f>AVERAGE(Feedback[[#This Row],[S.A]:[Gymm]])</f>
        <v>2.75</v>
      </c>
      <c r="AI1716" s="6">
        <f>AVERAGE(Feedback[[#This Row],[S.A]:[C-I-P]])</f>
        <v>3.5</v>
      </c>
      <c r="AJ1716" s="6">
        <f>AVERAGE(Feedback[[#This Row],[RM_S]:[RM_C]])</f>
        <v>2.5</v>
      </c>
      <c r="AK1716" s="6">
        <f>AVERAGE(Feedback[[#This Row],[F_Q]:[Var_Food]])</f>
        <v>2.5</v>
      </c>
      <c r="AL1716" s="6">
        <f>AVERAGE(Feedback[[#This Row],[B &amp; TV]:[Gymm]])</f>
        <v>2.5</v>
      </c>
    </row>
    <row r="1717" spans="1:38" x14ac:dyDescent="0.3">
      <c r="A1717">
        <v>1716</v>
      </c>
      <c r="B1717" s="1">
        <v>44390</v>
      </c>
      <c r="C1717" s="1">
        <v>44412</v>
      </c>
      <c r="D1717" s="5">
        <f>INT(YEAR(Feedback[[#This Row],[Checkin Date]]))</f>
        <v>2021</v>
      </c>
      <c r="E1717" s="5" t="s">
        <v>2016</v>
      </c>
      <c r="F1717" s="5" t="str">
        <f>TEXT(Feedback[[#This Row],[Checkin Date]],"dddd")</f>
        <v>Tuesday</v>
      </c>
      <c r="G1717" s="5" t="str">
        <f>IF(OR(Feedback[[#This Row],[Checkin Day]]="Monday",Feedback[[#This Row],[Checkin Day]]="Tuesday",Feedback[[#This Row],[Checkin Day]]="Wednesday",Feedback[[#This Row],[Checkin Day]]="Thursday"),"Weekdays","Weekends")</f>
        <v>Weekdays</v>
      </c>
      <c r="H1717">
        <v>22</v>
      </c>
      <c r="I17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17" t="s">
        <v>1747</v>
      </c>
      <c r="K1717" t="s">
        <v>21</v>
      </c>
      <c r="L1717" s="1">
        <v>23922</v>
      </c>
      <c r="M1717" s="5">
        <f ca="1">DATEDIF(Feedback[[#This Row],[Date of Birth]],TODAY(),"Y")</f>
        <v>60</v>
      </c>
      <c r="N1717" t="s">
        <v>35</v>
      </c>
      <c r="O1717" t="s">
        <v>1994</v>
      </c>
      <c r="P1717">
        <v>4</v>
      </c>
      <c r="Q1717">
        <v>9</v>
      </c>
      <c r="R1717" t="s">
        <v>25</v>
      </c>
      <c r="S1717" t="s">
        <v>24</v>
      </c>
      <c r="T1717" t="s">
        <v>28</v>
      </c>
      <c r="U1717" t="s">
        <v>26</v>
      </c>
      <c r="V1717" t="s">
        <v>24</v>
      </c>
      <c r="W1717" t="s">
        <v>26</v>
      </c>
      <c r="X1717" t="s">
        <v>28</v>
      </c>
      <c r="Y1717" t="s">
        <v>25</v>
      </c>
      <c r="Z1717" s="6">
        <f>VLOOKUP(Feedback[[#This Row],[Staff attitude]],Rating_Range[],2,0)</f>
        <v>4</v>
      </c>
      <c r="AA1717" s="6">
        <f>VLOOKUP(Feedback[[#This Row],[Check-in Process]],Rating_Range[],2,0)</f>
        <v>3</v>
      </c>
      <c r="AB1717" s="6">
        <f>VLOOKUP(Feedback[[#This Row],[Room service]],Rating_Range[],2,0)</f>
        <v>5</v>
      </c>
      <c r="AC1717" s="6">
        <f>VLOOKUP(Feedback[[#This Row],[Room cleanliness]],Rating_Range[],2,0)</f>
        <v>1</v>
      </c>
      <c r="AD1717" s="6">
        <f>VLOOKUP(Feedback[[#This Row],[Food quality]],Rating_Range[],2,0)</f>
        <v>3</v>
      </c>
      <c r="AE1717" s="6">
        <f>VLOOKUP(Feedback[[#This Row],[Variety of food]],Rating_Range[],2,0)</f>
        <v>1</v>
      </c>
      <c r="AF1717" s="6">
        <f>VLOOKUP(Feedback[[#This Row],[Broadband &amp; TV]],Rating_Range[],2,0)</f>
        <v>5</v>
      </c>
      <c r="AG1717" s="6">
        <f>VLOOKUP(Feedback[[#This Row],[Gym]],Rating_Range[],2,0)</f>
        <v>4</v>
      </c>
      <c r="AH1717" s="6">
        <f>AVERAGE(Feedback[[#This Row],[S.A]:[Gymm]])</f>
        <v>3.25</v>
      </c>
      <c r="AI1717" s="6">
        <f>AVERAGE(Feedback[[#This Row],[S.A]:[C-I-P]])</f>
        <v>3.5</v>
      </c>
      <c r="AJ1717" s="6">
        <f>AVERAGE(Feedback[[#This Row],[RM_S]:[RM_C]])</f>
        <v>3</v>
      </c>
      <c r="AK1717" s="6">
        <f>AVERAGE(Feedback[[#This Row],[F_Q]:[Var_Food]])</f>
        <v>2</v>
      </c>
      <c r="AL1717" s="6">
        <f>AVERAGE(Feedback[[#This Row],[B &amp; TV]:[Gymm]])</f>
        <v>4.5</v>
      </c>
    </row>
    <row r="1718" spans="1:38" x14ac:dyDescent="0.3">
      <c r="A1718">
        <v>1717</v>
      </c>
      <c r="B1718" s="1">
        <v>43862</v>
      </c>
      <c r="C1718" s="1">
        <v>43878</v>
      </c>
      <c r="D1718" s="5">
        <f>INT(YEAR(Feedback[[#This Row],[Checkin Date]]))</f>
        <v>2020</v>
      </c>
      <c r="E1718" s="5" t="s">
        <v>2018</v>
      </c>
      <c r="F1718" s="5" t="str">
        <f>TEXT(Feedback[[#This Row],[Checkin Date]],"dddd")</f>
        <v>Saturday</v>
      </c>
      <c r="G1718" s="5" t="str">
        <f>IF(OR(Feedback[[#This Row],[Checkin Day]]="Monday",Feedback[[#This Row],[Checkin Day]]="Tuesday",Feedback[[#This Row],[Checkin Day]]="Wednesday",Feedback[[#This Row],[Checkin Day]]="Thursday"),"Weekdays","Weekends")</f>
        <v>Weekends</v>
      </c>
      <c r="H1718">
        <v>16</v>
      </c>
      <c r="I17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18" t="s">
        <v>1748</v>
      </c>
      <c r="K1718" t="s">
        <v>37</v>
      </c>
      <c r="L1718" s="1">
        <v>20169</v>
      </c>
      <c r="M1718" s="5">
        <f ca="1">DATEDIF(Feedback[[#This Row],[Date of Birth]],TODAY(),"Y")</f>
        <v>70</v>
      </c>
      <c r="N1718" t="s">
        <v>31</v>
      </c>
      <c r="O1718" t="s">
        <v>1992</v>
      </c>
      <c r="P1718">
        <v>5</v>
      </c>
      <c r="Q1718">
        <v>9</v>
      </c>
      <c r="R1718" t="s">
        <v>25</v>
      </c>
      <c r="S1718" t="s">
        <v>25</v>
      </c>
      <c r="T1718" t="s">
        <v>24</v>
      </c>
      <c r="U1718" t="s">
        <v>25</v>
      </c>
      <c r="V1718" t="s">
        <v>28</v>
      </c>
      <c r="W1718" t="s">
        <v>27</v>
      </c>
      <c r="X1718" t="s">
        <v>27</v>
      </c>
      <c r="Y1718" t="s">
        <v>26</v>
      </c>
      <c r="Z1718" s="6">
        <f>VLOOKUP(Feedback[[#This Row],[Staff attitude]],Rating_Range[],2,0)</f>
        <v>4</v>
      </c>
      <c r="AA1718" s="6">
        <f>VLOOKUP(Feedback[[#This Row],[Check-in Process]],Rating_Range[],2,0)</f>
        <v>4</v>
      </c>
      <c r="AB1718" s="6">
        <f>VLOOKUP(Feedback[[#This Row],[Room service]],Rating_Range[],2,0)</f>
        <v>3</v>
      </c>
      <c r="AC1718" s="6">
        <f>VLOOKUP(Feedback[[#This Row],[Room cleanliness]],Rating_Range[],2,0)</f>
        <v>4</v>
      </c>
      <c r="AD1718" s="6">
        <f>VLOOKUP(Feedback[[#This Row],[Food quality]],Rating_Range[],2,0)</f>
        <v>5</v>
      </c>
      <c r="AE1718" s="6">
        <f>VLOOKUP(Feedback[[#This Row],[Variety of food]],Rating_Range[],2,0)</f>
        <v>2</v>
      </c>
      <c r="AF1718" s="6">
        <f>VLOOKUP(Feedback[[#This Row],[Broadband &amp; TV]],Rating_Range[],2,0)</f>
        <v>2</v>
      </c>
      <c r="AG1718" s="6">
        <f>VLOOKUP(Feedback[[#This Row],[Gym]],Rating_Range[],2,0)</f>
        <v>1</v>
      </c>
      <c r="AH1718" s="6">
        <f>AVERAGE(Feedback[[#This Row],[S.A]:[Gymm]])</f>
        <v>3.125</v>
      </c>
      <c r="AI1718" s="6">
        <f>AVERAGE(Feedback[[#This Row],[S.A]:[C-I-P]])</f>
        <v>4</v>
      </c>
      <c r="AJ1718" s="6">
        <f>AVERAGE(Feedback[[#This Row],[RM_S]:[RM_C]])</f>
        <v>3.5</v>
      </c>
      <c r="AK1718" s="6">
        <f>AVERAGE(Feedback[[#This Row],[F_Q]:[Var_Food]])</f>
        <v>3.5</v>
      </c>
      <c r="AL1718" s="6">
        <f>AVERAGE(Feedback[[#This Row],[B &amp; TV]:[Gymm]])</f>
        <v>1.5</v>
      </c>
    </row>
    <row r="1719" spans="1:38" x14ac:dyDescent="0.3">
      <c r="A1719">
        <v>1718</v>
      </c>
      <c r="B1719" s="1">
        <v>44067</v>
      </c>
      <c r="C1719" s="1">
        <v>44074</v>
      </c>
      <c r="D1719" s="5">
        <f>INT(YEAR(Feedback[[#This Row],[Checkin Date]]))</f>
        <v>2020</v>
      </c>
      <c r="E1719" s="5" t="s">
        <v>2012</v>
      </c>
      <c r="F1719" s="5" t="str">
        <f>TEXT(Feedback[[#This Row],[Checkin Date]],"dddd")</f>
        <v>Monday</v>
      </c>
      <c r="G1719" s="5" t="str">
        <f>IF(OR(Feedback[[#This Row],[Checkin Day]]="Monday",Feedback[[#This Row],[Checkin Day]]="Tuesday",Feedback[[#This Row],[Checkin Day]]="Wednesday",Feedback[[#This Row],[Checkin Day]]="Thursday"),"Weekdays","Weekends")</f>
        <v>Weekdays</v>
      </c>
      <c r="H1719">
        <v>7</v>
      </c>
      <c r="I17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19" t="s">
        <v>1749</v>
      </c>
      <c r="K1719" t="s">
        <v>21</v>
      </c>
      <c r="L1719" s="1">
        <v>36500</v>
      </c>
      <c r="M1719" s="5">
        <f ca="1">DATEDIF(Feedback[[#This Row],[Date of Birth]],TODAY(),"Y")</f>
        <v>25</v>
      </c>
      <c r="N1719" t="s">
        <v>31</v>
      </c>
      <c r="O1719" t="s">
        <v>1991</v>
      </c>
      <c r="P1719">
        <v>1</v>
      </c>
      <c r="Q1719">
        <v>6</v>
      </c>
      <c r="R1719" t="s">
        <v>25</v>
      </c>
      <c r="S1719" t="s">
        <v>28</v>
      </c>
      <c r="T1719" t="s">
        <v>25</v>
      </c>
      <c r="U1719" t="s">
        <v>25</v>
      </c>
      <c r="V1719" t="s">
        <v>24</v>
      </c>
      <c r="W1719" t="s">
        <v>25</v>
      </c>
      <c r="X1719" t="s">
        <v>27</v>
      </c>
      <c r="Y1719" t="s">
        <v>24</v>
      </c>
      <c r="Z1719" s="6">
        <f>VLOOKUP(Feedback[[#This Row],[Staff attitude]],Rating_Range[],2,0)</f>
        <v>4</v>
      </c>
      <c r="AA1719" s="6">
        <f>VLOOKUP(Feedback[[#This Row],[Check-in Process]],Rating_Range[],2,0)</f>
        <v>5</v>
      </c>
      <c r="AB1719" s="6">
        <f>VLOOKUP(Feedback[[#This Row],[Room service]],Rating_Range[],2,0)</f>
        <v>4</v>
      </c>
      <c r="AC1719" s="6">
        <f>VLOOKUP(Feedback[[#This Row],[Room cleanliness]],Rating_Range[],2,0)</f>
        <v>4</v>
      </c>
      <c r="AD1719" s="6">
        <f>VLOOKUP(Feedback[[#This Row],[Food quality]],Rating_Range[],2,0)</f>
        <v>3</v>
      </c>
      <c r="AE1719" s="6">
        <f>VLOOKUP(Feedback[[#This Row],[Variety of food]],Rating_Range[],2,0)</f>
        <v>4</v>
      </c>
      <c r="AF1719" s="6">
        <f>VLOOKUP(Feedback[[#This Row],[Broadband &amp; TV]],Rating_Range[],2,0)</f>
        <v>2</v>
      </c>
      <c r="AG1719" s="6">
        <f>VLOOKUP(Feedback[[#This Row],[Gym]],Rating_Range[],2,0)</f>
        <v>3</v>
      </c>
      <c r="AH1719" s="6">
        <f>AVERAGE(Feedback[[#This Row],[S.A]:[Gymm]])</f>
        <v>3.625</v>
      </c>
      <c r="AI1719" s="6">
        <f>AVERAGE(Feedback[[#This Row],[S.A]:[C-I-P]])</f>
        <v>4.5</v>
      </c>
      <c r="AJ1719" s="6">
        <f>AVERAGE(Feedback[[#This Row],[RM_S]:[RM_C]])</f>
        <v>4</v>
      </c>
      <c r="AK1719" s="6">
        <f>AVERAGE(Feedback[[#This Row],[F_Q]:[Var_Food]])</f>
        <v>3.5</v>
      </c>
      <c r="AL1719" s="6">
        <f>AVERAGE(Feedback[[#This Row],[B &amp; TV]:[Gymm]])</f>
        <v>2.5</v>
      </c>
    </row>
    <row r="1720" spans="1:38" x14ac:dyDescent="0.3">
      <c r="A1720">
        <v>1719</v>
      </c>
      <c r="B1720" s="1">
        <v>44823</v>
      </c>
      <c r="C1720" s="1">
        <v>44831</v>
      </c>
      <c r="D1720" s="5">
        <f>INT(YEAR(Feedback[[#This Row],[Checkin Date]]))</f>
        <v>2022</v>
      </c>
      <c r="E1720" s="5" t="s">
        <v>2019</v>
      </c>
      <c r="F1720" s="5" t="str">
        <f>TEXT(Feedback[[#This Row],[Checkin Date]],"dddd")</f>
        <v>Monday</v>
      </c>
      <c r="G1720" s="5" t="str">
        <f>IF(OR(Feedback[[#This Row],[Checkin Day]]="Monday",Feedback[[#This Row],[Checkin Day]]="Tuesday",Feedback[[#This Row],[Checkin Day]]="Wednesday",Feedback[[#This Row],[Checkin Day]]="Thursday"),"Weekdays","Weekends")</f>
        <v>Weekdays</v>
      </c>
      <c r="H1720">
        <v>8</v>
      </c>
      <c r="I17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20" t="s">
        <v>1750</v>
      </c>
      <c r="K1720" t="s">
        <v>21</v>
      </c>
      <c r="L1720" s="1">
        <v>19303</v>
      </c>
      <c r="M1720" s="5">
        <f ca="1">DATEDIF(Feedback[[#This Row],[Date of Birth]],TODAY(),"Y")</f>
        <v>72</v>
      </c>
      <c r="N1720" t="s">
        <v>53</v>
      </c>
      <c r="O1720" t="s">
        <v>1991</v>
      </c>
      <c r="P1720">
        <v>3</v>
      </c>
      <c r="Q1720">
        <v>9</v>
      </c>
      <c r="R1720" t="s">
        <v>24</v>
      </c>
      <c r="S1720" t="s">
        <v>28</v>
      </c>
      <c r="T1720" t="s">
        <v>28</v>
      </c>
      <c r="U1720" t="s">
        <v>26</v>
      </c>
      <c r="V1720" t="s">
        <v>24</v>
      </c>
      <c r="W1720" t="s">
        <v>28</v>
      </c>
      <c r="X1720" t="s">
        <v>28</v>
      </c>
      <c r="Y1720" t="s">
        <v>27</v>
      </c>
      <c r="Z1720" s="6">
        <f>VLOOKUP(Feedback[[#This Row],[Staff attitude]],Rating_Range[],2,0)</f>
        <v>3</v>
      </c>
      <c r="AA1720" s="6">
        <f>VLOOKUP(Feedback[[#This Row],[Check-in Process]],Rating_Range[],2,0)</f>
        <v>5</v>
      </c>
      <c r="AB1720" s="6">
        <f>VLOOKUP(Feedback[[#This Row],[Room service]],Rating_Range[],2,0)</f>
        <v>5</v>
      </c>
      <c r="AC1720" s="6">
        <f>VLOOKUP(Feedback[[#This Row],[Room cleanliness]],Rating_Range[],2,0)</f>
        <v>1</v>
      </c>
      <c r="AD1720" s="6">
        <f>VLOOKUP(Feedback[[#This Row],[Food quality]],Rating_Range[],2,0)</f>
        <v>3</v>
      </c>
      <c r="AE1720" s="6">
        <f>VLOOKUP(Feedback[[#This Row],[Variety of food]],Rating_Range[],2,0)</f>
        <v>5</v>
      </c>
      <c r="AF1720" s="6">
        <f>VLOOKUP(Feedback[[#This Row],[Broadband &amp; TV]],Rating_Range[],2,0)</f>
        <v>5</v>
      </c>
      <c r="AG1720" s="6">
        <f>VLOOKUP(Feedback[[#This Row],[Gym]],Rating_Range[],2,0)</f>
        <v>2</v>
      </c>
      <c r="AH1720" s="6">
        <f>AVERAGE(Feedback[[#This Row],[S.A]:[Gymm]])</f>
        <v>3.625</v>
      </c>
      <c r="AI1720" s="6">
        <f>AVERAGE(Feedback[[#This Row],[S.A]:[C-I-P]])</f>
        <v>4</v>
      </c>
      <c r="AJ1720" s="6">
        <f>AVERAGE(Feedback[[#This Row],[RM_S]:[RM_C]])</f>
        <v>3</v>
      </c>
      <c r="AK1720" s="6">
        <f>AVERAGE(Feedback[[#This Row],[F_Q]:[Var_Food]])</f>
        <v>4</v>
      </c>
      <c r="AL1720" s="6">
        <f>AVERAGE(Feedback[[#This Row],[B &amp; TV]:[Gymm]])</f>
        <v>3.5</v>
      </c>
    </row>
    <row r="1721" spans="1:38" x14ac:dyDescent="0.3">
      <c r="A1721">
        <v>1720</v>
      </c>
      <c r="B1721" s="1">
        <v>44207</v>
      </c>
      <c r="C1721" s="1">
        <v>44209</v>
      </c>
      <c r="D1721" s="5">
        <f>INT(YEAR(Feedback[[#This Row],[Checkin Date]]))</f>
        <v>2021</v>
      </c>
      <c r="E1721" s="5" t="s">
        <v>2014</v>
      </c>
      <c r="F1721" s="5" t="str">
        <f>TEXT(Feedback[[#This Row],[Checkin Date]],"dddd")</f>
        <v>Monday</v>
      </c>
      <c r="G1721" s="5" t="str">
        <f>IF(OR(Feedback[[#This Row],[Checkin Day]]="Monday",Feedback[[#This Row],[Checkin Day]]="Tuesday",Feedback[[#This Row],[Checkin Day]]="Wednesday",Feedback[[#This Row],[Checkin Day]]="Thursday"),"Weekdays","Weekends")</f>
        <v>Weekdays</v>
      </c>
      <c r="H1721">
        <v>2</v>
      </c>
      <c r="I17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21" t="s">
        <v>1751</v>
      </c>
      <c r="K1721" t="s">
        <v>37</v>
      </c>
      <c r="L1721" s="1">
        <v>34453</v>
      </c>
      <c r="M1721" s="5">
        <f ca="1">DATEDIF(Feedback[[#This Row],[Date of Birth]],TODAY(),"Y")</f>
        <v>31</v>
      </c>
      <c r="N1721" t="s">
        <v>31</v>
      </c>
      <c r="O1721" t="s">
        <v>1992</v>
      </c>
      <c r="P1721">
        <v>5</v>
      </c>
      <c r="Q1721">
        <v>8</v>
      </c>
      <c r="R1721" t="s">
        <v>25</v>
      </c>
      <c r="S1721" t="s">
        <v>28</v>
      </c>
      <c r="T1721" t="s">
        <v>25</v>
      </c>
      <c r="U1721" t="s">
        <v>25</v>
      </c>
      <c r="V1721" t="s">
        <v>27</v>
      </c>
      <c r="W1721" t="s">
        <v>26</v>
      </c>
      <c r="X1721" t="s">
        <v>28</v>
      </c>
      <c r="Y1721" t="s">
        <v>24</v>
      </c>
      <c r="Z1721" s="6">
        <f>VLOOKUP(Feedback[[#This Row],[Staff attitude]],Rating_Range[],2,0)</f>
        <v>4</v>
      </c>
      <c r="AA1721" s="6">
        <f>VLOOKUP(Feedback[[#This Row],[Check-in Process]],Rating_Range[],2,0)</f>
        <v>5</v>
      </c>
      <c r="AB1721" s="6">
        <f>VLOOKUP(Feedback[[#This Row],[Room service]],Rating_Range[],2,0)</f>
        <v>4</v>
      </c>
      <c r="AC1721" s="6">
        <f>VLOOKUP(Feedback[[#This Row],[Room cleanliness]],Rating_Range[],2,0)</f>
        <v>4</v>
      </c>
      <c r="AD1721" s="6">
        <f>VLOOKUP(Feedback[[#This Row],[Food quality]],Rating_Range[],2,0)</f>
        <v>2</v>
      </c>
      <c r="AE1721" s="6">
        <f>VLOOKUP(Feedback[[#This Row],[Variety of food]],Rating_Range[],2,0)</f>
        <v>1</v>
      </c>
      <c r="AF1721" s="6">
        <f>VLOOKUP(Feedback[[#This Row],[Broadband &amp; TV]],Rating_Range[],2,0)</f>
        <v>5</v>
      </c>
      <c r="AG1721" s="6">
        <f>VLOOKUP(Feedback[[#This Row],[Gym]],Rating_Range[],2,0)</f>
        <v>3</v>
      </c>
      <c r="AH1721" s="6">
        <f>AVERAGE(Feedback[[#This Row],[S.A]:[Gymm]])</f>
        <v>3.5</v>
      </c>
      <c r="AI1721" s="6">
        <f>AVERAGE(Feedback[[#This Row],[S.A]:[C-I-P]])</f>
        <v>4.5</v>
      </c>
      <c r="AJ1721" s="6">
        <f>AVERAGE(Feedback[[#This Row],[RM_S]:[RM_C]])</f>
        <v>4</v>
      </c>
      <c r="AK1721" s="6">
        <f>AVERAGE(Feedback[[#This Row],[F_Q]:[Var_Food]])</f>
        <v>1.5</v>
      </c>
      <c r="AL1721" s="6">
        <f>AVERAGE(Feedback[[#This Row],[B &amp; TV]:[Gymm]])</f>
        <v>4</v>
      </c>
    </row>
    <row r="1722" spans="1:38" x14ac:dyDescent="0.3">
      <c r="A1722">
        <v>1721</v>
      </c>
      <c r="B1722" s="1">
        <v>44454</v>
      </c>
      <c r="C1722" s="1">
        <v>44468</v>
      </c>
      <c r="D1722" s="5">
        <f>INT(YEAR(Feedback[[#This Row],[Checkin Date]]))</f>
        <v>2021</v>
      </c>
      <c r="E1722" s="5" t="s">
        <v>2019</v>
      </c>
      <c r="F1722" s="5" t="str">
        <f>TEXT(Feedback[[#This Row],[Checkin Date]],"dddd")</f>
        <v>Wednesday</v>
      </c>
      <c r="G1722" s="5" t="str">
        <f>IF(OR(Feedback[[#This Row],[Checkin Day]]="Monday",Feedback[[#This Row],[Checkin Day]]="Tuesday",Feedback[[#This Row],[Checkin Day]]="Wednesday",Feedback[[#This Row],[Checkin Day]]="Thursday"),"Weekdays","Weekends")</f>
        <v>Weekdays</v>
      </c>
      <c r="H1722">
        <v>14</v>
      </c>
      <c r="I17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22" t="s">
        <v>1752</v>
      </c>
      <c r="K1722" t="s">
        <v>21</v>
      </c>
      <c r="L1722" s="1">
        <v>34733</v>
      </c>
      <c r="M1722" s="5">
        <f ca="1">DATEDIF(Feedback[[#This Row],[Date of Birth]],TODAY(),"Y")</f>
        <v>30</v>
      </c>
      <c r="N1722" t="s">
        <v>31</v>
      </c>
      <c r="O1722" t="s">
        <v>1993</v>
      </c>
      <c r="P1722">
        <v>3</v>
      </c>
      <c r="Q1722">
        <v>3</v>
      </c>
      <c r="R1722" t="s">
        <v>25</v>
      </c>
      <c r="S1722" t="s">
        <v>27</v>
      </c>
      <c r="T1722" t="s">
        <v>25</v>
      </c>
      <c r="U1722" t="s">
        <v>25</v>
      </c>
      <c r="V1722" t="s">
        <v>28</v>
      </c>
      <c r="W1722" t="s">
        <v>27</v>
      </c>
      <c r="X1722" t="s">
        <v>26</v>
      </c>
      <c r="Y1722" t="s">
        <v>27</v>
      </c>
      <c r="Z1722" s="6">
        <f>VLOOKUP(Feedback[[#This Row],[Staff attitude]],Rating_Range[],2,0)</f>
        <v>4</v>
      </c>
      <c r="AA1722" s="6">
        <f>VLOOKUP(Feedback[[#This Row],[Check-in Process]],Rating_Range[],2,0)</f>
        <v>2</v>
      </c>
      <c r="AB1722" s="6">
        <f>VLOOKUP(Feedback[[#This Row],[Room service]],Rating_Range[],2,0)</f>
        <v>4</v>
      </c>
      <c r="AC1722" s="6">
        <f>VLOOKUP(Feedback[[#This Row],[Room cleanliness]],Rating_Range[],2,0)</f>
        <v>4</v>
      </c>
      <c r="AD1722" s="6">
        <f>VLOOKUP(Feedback[[#This Row],[Food quality]],Rating_Range[],2,0)</f>
        <v>5</v>
      </c>
      <c r="AE1722" s="6">
        <f>VLOOKUP(Feedback[[#This Row],[Variety of food]],Rating_Range[],2,0)</f>
        <v>2</v>
      </c>
      <c r="AF1722" s="6">
        <f>VLOOKUP(Feedback[[#This Row],[Broadband &amp; TV]],Rating_Range[],2,0)</f>
        <v>1</v>
      </c>
      <c r="AG1722" s="6">
        <f>VLOOKUP(Feedback[[#This Row],[Gym]],Rating_Range[],2,0)</f>
        <v>2</v>
      </c>
      <c r="AH1722" s="6">
        <f>AVERAGE(Feedback[[#This Row],[S.A]:[Gymm]])</f>
        <v>3</v>
      </c>
      <c r="AI1722" s="6">
        <f>AVERAGE(Feedback[[#This Row],[S.A]:[C-I-P]])</f>
        <v>3</v>
      </c>
      <c r="AJ1722" s="6">
        <f>AVERAGE(Feedback[[#This Row],[RM_S]:[RM_C]])</f>
        <v>4</v>
      </c>
      <c r="AK1722" s="6">
        <f>AVERAGE(Feedback[[#This Row],[F_Q]:[Var_Food]])</f>
        <v>3.5</v>
      </c>
      <c r="AL1722" s="6">
        <f>AVERAGE(Feedback[[#This Row],[B &amp; TV]:[Gymm]])</f>
        <v>1.5</v>
      </c>
    </row>
    <row r="1723" spans="1:38" x14ac:dyDescent="0.3">
      <c r="A1723">
        <v>1722</v>
      </c>
      <c r="B1723" s="1">
        <v>44191</v>
      </c>
      <c r="C1723" s="1">
        <v>44213</v>
      </c>
      <c r="D1723" s="5">
        <f>INT(YEAR(Feedback[[#This Row],[Checkin Date]]))</f>
        <v>2020</v>
      </c>
      <c r="E1723" s="5" t="s">
        <v>2010</v>
      </c>
      <c r="F1723" s="5" t="str">
        <f>TEXT(Feedback[[#This Row],[Checkin Date]],"dddd")</f>
        <v>Saturday</v>
      </c>
      <c r="G1723" s="5" t="str">
        <f>IF(OR(Feedback[[#This Row],[Checkin Day]]="Monday",Feedback[[#This Row],[Checkin Day]]="Tuesday",Feedback[[#This Row],[Checkin Day]]="Wednesday",Feedback[[#This Row],[Checkin Day]]="Thursday"),"Weekdays","Weekends")</f>
        <v>Weekends</v>
      </c>
      <c r="H1723">
        <v>22</v>
      </c>
      <c r="I17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23" t="s">
        <v>1753</v>
      </c>
      <c r="K1723" t="s">
        <v>37</v>
      </c>
      <c r="L1723" s="1">
        <v>30183</v>
      </c>
      <c r="M1723" s="5">
        <f ca="1">DATEDIF(Feedback[[#This Row],[Date of Birth]],TODAY(),"Y")</f>
        <v>42</v>
      </c>
      <c r="N1723" t="s">
        <v>22</v>
      </c>
      <c r="O1723" t="s">
        <v>1995</v>
      </c>
      <c r="P1723">
        <v>5</v>
      </c>
      <c r="Q1723">
        <v>10</v>
      </c>
      <c r="R1723" t="s">
        <v>25</v>
      </c>
      <c r="S1723" t="s">
        <v>25</v>
      </c>
      <c r="T1723" t="s">
        <v>25</v>
      </c>
      <c r="U1723" t="s">
        <v>27</v>
      </c>
      <c r="V1723" t="s">
        <v>26</v>
      </c>
      <c r="W1723" t="s">
        <v>24</v>
      </c>
      <c r="X1723" t="s">
        <v>27</v>
      </c>
      <c r="Y1723" t="s">
        <v>25</v>
      </c>
      <c r="Z1723" s="6">
        <f>VLOOKUP(Feedback[[#This Row],[Staff attitude]],Rating_Range[],2,0)</f>
        <v>4</v>
      </c>
      <c r="AA1723" s="6">
        <f>VLOOKUP(Feedback[[#This Row],[Check-in Process]],Rating_Range[],2,0)</f>
        <v>4</v>
      </c>
      <c r="AB1723" s="6">
        <f>VLOOKUP(Feedback[[#This Row],[Room service]],Rating_Range[],2,0)</f>
        <v>4</v>
      </c>
      <c r="AC1723" s="6">
        <f>VLOOKUP(Feedback[[#This Row],[Room cleanliness]],Rating_Range[],2,0)</f>
        <v>2</v>
      </c>
      <c r="AD1723" s="6">
        <f>VLOOKUP(Feedback[[#This Row],[Food quality]],Rating_Range[],2,0)</f>
        <v>1</v>
      </c>
      <c r="AE1723" s="6">
        <f>VLOOKUP(Feedback[[#This Row],[Variety of food]],Rating_Range[],2,0)</f>
        <v>3</v>
      </c>
      <c r="AF1723" s="6">
        <f>VLOOKUP(Feedback[[#This Row],[Broadband &amp; TV]],Rating_Range[],2,0)</f>
        <v>2</v>
      </c>
      <c r="AG1723" s="6">
        <f>VLOOKUP(Feedback[[#This Row],[Gym]],Rating_Range[],2,0)</f>
        <v>4</v>
      </c>
      <c r="AH1723" s="6">
        <f>AVERAGE(Feedback[[#This Row],[S.A]:[Gymm]])</f>
        <v>3</v>
      </c>
      <c r="AI1723" s="6">
        <f>AVERAGE(Feedback[[#This Row],[S.A]:[C-I-P]])</f>
        <v>4</v>
      </c>
      <c r="AJ1723" s="6">
        <f>AVERAGE(Feedback[[#This Row],[RM_S]:[RM_C]])</f>
        <v>3</v>
      </c>
      <c r="AK1723" s="6">
        <f>AVERAGE(Feedback[[#This Row],[F_Q]:[Var_Food]])</f>
        <v>2</v>
      </c>
      <c r="AL1723" s="6">
        <f>AVERAGE(Feedback[[#This Row],[B &amp; TV]:[Gymm]])</f>
        <v>3</v>
      </c>
    </row>
    <row r="1724" spans="1:38" x14ac:dyDescent="0.3">
      <c r="A1724">
        <v>1723</v>
      </c>
      <c r="B1724" s="1">
        <v>44843</v>
      </c>
      <c r="C1724" s="1">
        <v>44860</v>
      </c>
      <c r="D1724" s="5">
        <f>INT(YEAR(Feedback[[#This Row],[Checkin Date]]))</f>
        <v>2022</v>
      </c>
      <c r="E1724" s="5" t="s">
        <v>2013</v>
      </c>
      <c r="F1724" s="5" t="str">
        <f>TEXT(Feedback[[#This Row],[Checkin Date]],"dddd")</f>
        <v>Sunday</v>
      </c>
      <c r="G1724" s="5" t="str">
        <f>IF(OR(Feedback[[#This Row],[Checkin Day]]="Monday",Feedback[[#This Row],[Checkin Day]]="Tuesday",Feedback[[#This Row],[Checkin Day]]="Wednesday",Feedback[[#This Row],[Checkin Day]]="Thursday"),"Weekdays","Weekends")</f>
        <v>Weekends</v>
      </c>
      <c r="H1724">
        <v>17</v>
      </c>
      <c r="I17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24" t="s">
        <v>1754</v>
      </c>
      <c r="K1724" t="s">
        <v>37</v>
      </c>
      <c r="L1724" s="1">
        <v>18800</v>
      </c>
      <c r="M1724" s="5">
        <f ca="1">DATEDIF(Feedback[[#This Row],[Date of Birth]],TODAY(),"Y")</f>
        <v>74</v>
      </c>
      <c r="N1724" t="s">
        <v>35</v>
      </c>
      <c r="O1724" t="s">
        <v>1990</v>
      </c>
      <c r="P1724">
        <v>5</v>
      </c>
      <c r="Q1724">
        <v>4</v>
      </c>
      <c r="R1724" t="s">
        <v>25</v>
      </c>
      <c r="S1724" t="s">
        <v>25</v>
      </c>
      <c r="T1724" t="s">
        <v>24</v>
      </c>
      <c r="U1724" t="s">
        <v>26</v>
      </c>
      <c r="V1724" t="s">
        <v>26</v>
      </c>
      <c r="W1724" t="s">
        <v>27</v>
      </c>
      <c r="X1724" t="s">
        <v>24</v>
      </c>
      <c r="Y1724" t="s">
        <v>24</v>
      </c>
      <c r="Z1724" s="6">
        <f>VLOOKUP(Feedback[[#This Row],[Staff attitude]],Rating_Range[],2,0)</f>
        <v>4</v>
      </c>
      <c r="AA1724" s="6">
        <f>VLOOKUP(Feedback[[#This Row],[Check-in Process]],Rating_Range[],2,0)</f>
        <v>4</v>
      </c>
      <c r="AB1724" s="6">
        <f>VLOOKUP(Feedback[[#This Row],[Room service]],Rating_Range[],2,0)</f>
        <v>3</v>
      </c>
      <c r="AC1724" s="6">
        <f>VLOOKUP(Feedback[[#This Row],[Room cleanliness]],Rating_Range[],2,0)</f>
        <v>1</v>
      </c>
      <c r="AD1724" s="6">
        <f>VLOOKUP(Feedback[[#This Row],[Food quality]],Rating_Range[],2,0)</f>
        <v>1</v>
      </c>
      <c r="AE1724" s="6">
        <f>VLOOKUP(Feedback[[#This Row],[Variety of food]],Rating_Range[],2,0)</f>
        <v>2</v>
      </c>
      <c r="AF1724" s="6">
        <f>VLOOKUP(Feedback[[#This Row],[Broadband &amp; TV]],Rating_Range[],2,0)</f>
        <v>3</v>
      </c>
      <c r="AG1724" s="6">
        <f>VLOOKUP(Feedback[[#This Row],[Gym]],Rating_Range[],2,0)</f>
        <v>3</v>
      </c>
      <c r="AH1724" s="6">
        <f>AVERAGE(Feedback[[#This Row],[S.A]:[Gymm]])</f>
        <v>2.625</v>
      </c>
      <c r="AI1724" s="6">
        <f>AVERAGE(Feedback[[#This Row],[S.A]:[C-I-P]])</f>
        <v>4</v>
      </c>
      <c r="AJ1724" s="6">
        <f>AVERAGE(Feedback[[#This Row],[RM_S]:[RM_C]])</f>
        <v>2</v>
      </c>
      <c r="AK1724" s="6">
        <f>AVERAGE(Feedback[[#This Row],[F_Q]:[Var_Food]])</f>
        <v>1.5</v>
      </c>
      <c r="AL1724" s="6">
        <f>AVERAGE(Feedback[[#This Row],[B &amp; TV]:[Gymm]])</f>
        <v>3</v>
      </c>
    </row>
    <row r="1725" spans="1:38" x14ac:dyDescent="0.3">
      <c r="A1725">
        <v>1724</v>
      </c>
      <c r="B1725" s="1">
        <v>44337</v>
      </c>
      <c r="C1725" s="1">
        <v>44351</v>
      </c>
      <c r="D1725" s="5">
        <f>INT(YEAR(Feedback[[#This Row],[Checkin Date]]))</f>
        <v>2021</v>
      </c>
      <c r="E1725" s="5" t="s">
        <v>2011</v>
      </c>
      <c r="F1725" s="5" t="str">
        <f>TEXT(Feedback[[#This Row],[Checkin Date]],"dddd")</f>
        <v>Friday</v>
      </c>
      <c r="G1725" s="5" t="str">
        <f>IF(OR(Feedback[[#This Row],[Checkin Day]]="Monday",Feedback[[#This Row],[Checkin Day]]="Tuesday",Feedback[[#This Row],[Checkin Day]]="Wednesday",Feedback[[#This Row],[Checkin Day]]="Thursday"),"Weekdays","Weekends")</f>
        <v>Weekends</v>
      </c>
      <c r="H1725">
        <v>14</v>
      </c>
      <c r="I17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25" t="s">
        <v>1755</v>
      </c>
      <c r="K1725" t="s">
        <v>37</v>
      </c>
      <c r="L1725" s="1">
        <v>34935</v>
      </c>
      <c r="M1725" s="5">
        <f ca="1">DATEDIF(Feedback[[#This Row],[Date of Birth]],TODAY(),"Y")</f>
        <v>29</v>
      </c>
      <c r="N1725" t="s">
        <v>22</v>
      </c>
      <c r="O1725" t="s">
        <v>23</v>
      </c>
      <c r="P1725">
        <v>1</v>
      </c>
      <c r="Q1725">
        <v>9</v>
      </c>
      <c r="R1725" t="s">
        <v>28</v>
      </c>
      <c r="S1725" t="s">
        <v>28</v>
      </c>
      <c r="T1725" t="s">
        <v>28</v>
      </c>
      <c r="U1725" t="s">
        <v>25</v>
      </c>
      <c r="V1725" t="s">
        <v>25</v>
      </c>
      <c r="W1725" t="s">
        <v>26</v>
      </c>
      <c r="X1725" t="s">
        <v>24</v>
      </c>
      <c r="Y1725" t="s">
        <v>28</v>
      </c>
      <c r="Z1725" s="6">
        <f>VLOOKUP(Feedback[[#This Row],[Staff attitude]],Rating_Range[],2,0)</f>
        <v>5</v>
      </c>
      <c r="AA1725" s="6">
        <f>VLOOKUP(Feedback[[#This Row],[Check-in Process]],Rating_Range[],2,0)</f>
        <v>5</v>
      </c>
      <c r="AB1725" s="6">
        <f>VLOOKUP(Feedback[[#This Row],[Room service]],Rating_Range[],2,0)</f>
        <v>5</v>
      </c>
      <c r="AC1725" s="6">
        <f>VLOOKUP(Feedback[[#This Row],[Room cleanliness]],Rating_Range[],2,0)</f>
        <v>4</v>
      </c>
      <c r="AD1725" s="6">
        <f>VLOOKUP(Feedback[[#This Row],[Food quality]],Rating_Range[],2,0)</f>
        <v>4</v>
      </c>
      <c r="AE1725" s="6">
        <f>VLOOKUP(Feedback[[#This Row],[Variety of food]],Rating_Range[],2,0)</f>
        <v>1</v>
      </c>
      <c r="AF1725" s="6">
        <f>VLOOKUP(Feedback[[#This Row],[Broadband &amp; TV]],Rating_Range[],2,0)</f>
        <v>3</v>
      </c>
      <c r="AG1725" s="6">
        <f>VLOOKUP(Feedback[[#This Row],[Gym]],Rating_Range[],2,0)</f>
        <v>5</v>
      </c>
      <c r="AH1725" s="6">
        <f>AVERAGE(Feedback[[#This Row],[S.A]:[Gymm]])</f>
        <v>4</v>
      </c>
      <c r="AI1725" s="6">
        <f>AVERAGE(Feedback[[#This Row],[S.A]:[C-I-P]])</f>
        <v>5</v>
      </c>
      <c r="AJ1725" s="6">
        <f>AVERAGE(Feedback[[#This Row],[RM_S]:[RM_C]])</f>
        <v>4.5</v>
      </c>
      <c r="AK1725" s="6">
        <f>AVERAGE(Feedback[[#This Row],[F_Q]:[Var_Food]])</f>
        <v>2.5</v>
      </c>
      <c r="AL1725" s="6">
        <f>AVERAGE(Feedback[[#This Row],[B &amp; TV]:[Gymm]])</f>
        <v>4</v>
      </c>
    </row>
    <row r="1726" spans="1:38" x14ac:dyDescent="0.3">
      <c r="A1726">
        <v>1725</v>
      </c>
      <c r="B1726" s="1">
        <v>44818</v>
      </c>
      <c r="C1726" s="1">
        <v>44824</v>
      </c>
      <c r="D1726" s="5">
        <f>INT(YEAR(Feedback[[#This Row],[Checkin Date]]))</f>
        <v>2022</v>
      </c>
      <c r="E1726" s="5" t="s">
        <v>2019</v>
      </c>
      <c r="F1726" s="5" t="str">
        <f>TEXT(Feedback[[#This Row],[Checkin Date]],"dddd")</f>
        <v>Wednesday</v>
      </c>
      <c r="G1726" s="5" t="str">
        <f>IF(OR(Feedback[[#This Row],[Checkin Day]]="Monday",Feedback[[#This Row],[Checkin Day]]="Tuesday",Feedback[[#This Row],[Checkin Day]]="Wednesday",Feedback[[#This Row],[Checkin Day]]="Thursday"),"Weekdays","Weekends")</f>
        <v>Weekdays</v>
      </c>
      <c r="H1726">
        <v>6</v>
      </c>
      <c r="I17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26" t="s">
        <v>1756</v>
      </c>
      <c r="K1726" t="s">
        <v>21</v>
      </c>
      <c r="L1726" s="1">
        <v>32565</v>
      </c>
      <c r="M1726" s="5">
        <f ca="1">DATEDIF(Feedback[[#This Row],[Date of Birth]],TODAY(),"Y")</f>
        <v>36</v>
      </c>
      <c r="N1726" t="s">
        <v>31</v>
      </c>
      <c r="O1726" t="s">
        <v>1992</v>
      </c>
      <c r="P1726">
        <v>1</v>
      </c>
      <c r="Q1726">
        <v>7</v>
      </c>
      <c r="R1726" t="s">
        <v>25</v>
      </c>
      <c r="S1726" t="s">
        <v>25</v>
      </c>
      <c r="T1726" t="s">
        <v>28</v>
      </c>
      <c r="U1726" t="s">
        <v>27</v>
      </c>
      <c r="V1726" t="s">
        <v>28</v>
      </c>
      <c r="W1726" t="s">
        <v>26</v>
      </c>
      <c r="X1726" t="s">
        <v>27</v>
      </c>
      <c r="Y1726" t="s">
        <v>28</v>
      </c>
      <c r="Z1726" s="6">
        <f>VLOOKUP(Feedback[[#This Row],[Staff attitude]],Rating_Range[],2,0)</f>
        <v>4</v>
      </c>
      <c r="AA1726" s="6">
        <f>VLOOKUP(Feedback[[#This Row],[Check-in Process]],Rating_Range[],2,0)</f>
        <v>4</v>
      </c>
      <c r="AB1726" s="6">
        <f>VLOOKUP(Feedback[[#This Row],[Room service]],Rating_Range[],2,0)</f>
        <v>5</v>
      </c>
      <c r="AC1726" s="6">
        <f>VLOOKUP(Feedback[[#This Row],[Room cleanliness]],Rating_Range[],2,0)</f>
        <v>2</v>
      </c>
      <c r="AD1726" s="6">
        <f>VLOOKUP(Feedback[[#This Row],[Food quality]],Rating_Range[],2,0)</f>
        <v>5</v>
      </c>
      <c r="AE1726" s="6">
        <f>VLOOKUP(Feedback[[#This Row],[Variety of food]],Rating_Range[],2,0)</f>
        <v>1</v>
      </c>
      <c r="AF1726" s="6">
        <f>VLOOKUP(Feedback[[#This Row],[Broadband &amp; TV]],Rating_Range[],2,0)</f>
        <v>2</v>
      </c>
      <c r="AG1726" s="6">
        <f>VLOOKUP(Feedback[[#This Row],[Gym]],Rating_Range[],2,0)</f>
        <v>5</v>
      </c>
      <c r="AH1726" s="6">
        <f>AVERAGE(Feedback[[#This Row],[S.A]:[Gymm]])</f>
        <v>3.5</v>
      </c>
      <c r="AI1726" s="6">
        <f>AVERAGE(Feedback[[#This Row],[S.A]:[C-I-P]])</f>
        <v>4</v>
      </c>
      <c r="AJ1726" s="6">
        <f>AVERAGE(Feedback[[#This Row],[RM_S]:[RM_C]])</f>
        <v>3.5</v>
      </c>
      <c r="AK1726" s="6">
        <f>AVERAGE(Feedback[[#This Row],[F_Q]:[Var_Food]])</f>
        <v>3</v>
      </c>
      <c r="AL1726" s="6">
        <f>AVERAGE(Feedback[[#This Row],[B &amp; TV]:[Gymm]])</f>
        <v>3.5</v>
      </c>
    </row>
    <row r="1727" spans="1:38" x14ac:dyDescent="0.3">
      <c r="A1727">
        <v>1726</v>
      </c>
      <c r="B1727" s="1">
        <v>44018</v>
      </c>
      <c r="C1727" s="1">
        <v>44041</v>
      </c>
      <c r="D1727" s="5">
        <f>INT(YEAR(Feedback[[#This Row],[Checkin Date]]))</f>
        <v>2020</v>
      </c>
      <c r="E1727" s="5" t="s">
        <v>2016</v>
      </c>
      <c r="F1727" s="5" t="str">
        <f>TEXT(Feedback[[#This Row],[Checkin Date]],"dddd")</f>
        <v>Monday</v>
      </c>
      <c r="G1727" s="5" t="str">
        <f>IF(OR(Feedback[[#This Row],[Checkin Day]]="Monday",Feedback[[#This Row],[Checkin Day]]="Tuesday",Feedback[[#This Row],[Checkin Day]]="Wednesday",Feedback[[#This Row],[Checkin Day]]="Thursday"),"Weekdays","Weekends")</f>
        <v>Weekdays</v>
      </c>
      <c r="H1727">
        <v>23</v>
      </c>
      <c r="I17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27" t="s">
        <v>1757</v>
      </c>
      <c r="K1727" t="s">
        <v>37</v>
      </c>
      <c r="L1727" s="1">
        <v>21062</v>
      </c>
      <c r="M1727" s="5">
        <f ca="1">DATEDIF(Feedback[[#This Row],[Date of Birth]],TODAY(),"Y")</f>
        <v>67</v>
      </c>
      <c r="N1727" t="s">
        <v>22</v>
      </c>
      <c r="O1727" t="s">
        <v>23</v>
      </c>
      <c r="P1727">
        <v>5</v>
      </c>
      <c r="Q1727">
        <v>8</v>
      </c>
      <c r="R1727" t="s">
        <v>26</v>
      </c>
      <c r="S1727" t="s">
        <v>27</v>
      </c>
      <c r="T1727" t="s">
        <v>26</v>
      </c>
      <c r="U1727" t="s">
        <v>28</v>
      </c>
      <c r="V1727" t="s">
        <v>26</v>
      </c>
      <c r="W1727" t="s">
        <v>26</v>
      </c>
      <c r="X1727" t="s">
        <v>28</v>
      </c>
      <c r="Y1727" t="s">
        <v>24</v>
      </c>
      <c r="Z1727" s="6">
        <f>VLOOKUP(Feedback[[#This Row],[Staff attitude]],Rating_Range[],2,0)</f>
        <v>1</v>
      </c>
      <c r="AA1727" s="6">
        <f>VLOOKUP(Feedback[[#This Row],[Check-in Process]],Rating_Range[],2,0)</f>
        <v>2</v>
      </c>
      <c r="AB1727" s="6">
        <f>VLOOKUP(Feedback[[#This Row],[Room service]],Rating_Range[],2,0)</f>
        <v>1</v>
      </c>
      <c r="AC1727" s="6">
        <f>VLOOKUP(Feedback[[#This Row],[Room cleanliness]],Rating_Range[],2,0)</f>
        <v>5</v>
      </c>
      <c r="AD1727" s="6">
        <f>VLOOKUP(Feedback[[#This Row],[Food quality]],Rating_Range[],2,0)</f>
        <v>1</v>
      </c>
      <c r="AE1727" s="6">
        <f>VLOOKUP(Feedback[[#This Row],[Variety of food]],Rating_Range[],2,0)</f>
        <v>1</v>
      </c>
      <c r="AF1727" s="6">
        <f>VLOOKUP(Feedback[[#This Row],[Broadband &amp; TV]],Rating_Range[],2,0)</f>
        <v>5</v>
      </c>
      <c r="AG1727" s="6">
        <f>VLOOKUP(Feedback[[#This Row],[Gym]],Rating_Range[],2,0)</f>
        <v>3</v>
      </c>
      <c r="AH1727" s="6">
        <f>AVERAGE(Feedback[[#This Row],[S.A]:[Gymm]])</f>
        <v>2.375</v>
      </c>
      <c r="AI1727" s="6">
        <f>AVERAGE(Feedback[[#This Row],[S.A]:[C-I-P]])</f>
        <v>1.5</v>
      </c>
      <c r="AJ1727" s="6">
        <f>AVERAGE(Feedback[[#This Row],[RM_S]:[RM_C]])</f>
        <v>3</v>
      </c>
      <c r="AK1727" s="6">
        <f>AVERAGE(Feedback[[#This Row],[F_Q]:[Var_Food]])</f>
        <v>1</v>
      </c>
      <c r="AL1727" s="6">
        <f>AVERAGE(Feedback[[#This Row],[B &amp; TV]:[Gymm]])</f>
        <v>4</v>
      </c>
    </row>
    <row r="1728" spans="1:38" x14ac:dyDescent="0.3">
      <c r="A1728">
        <v>1727</v>
      </c>
      <c r="B1728" s="1">
        <v>44385</v>
      </c>
      <c r="C1728" s="1">
        <v>44398</v>
      </c>
      <c r="D1728" s="5">
        <f>INT(YEAR(Feedback[[#This Row],[Checkin Date]]))</f>
        <v>2021</v>
      </c>
      <c r="E1728" s="5" t="s">
        <v>2016</v>
      </c>
      <c r="F1728" s="5" t="str">
        <f>TEXT(Feedback[[#This Row],[Checkin Date]],"dddd")</f>
        <v>Thursday</v>
      </c>
      <c r="G1728" s="5" t="str">
        <f>IF(OR(Feedback[[#This Row],[Checkin Day]]="Monday",Feedback[[#This Row],[Checkin Day]]="Tuesday",Feedback[[#This Row],[Checkin Day]]="Wednesday",Feedback[[#This Row],[Checkin Day]]="Thursday"),"Weekdays","Weekends")</f>
        <v>Weekdays</v>
      </c>
      <c r="H1728">
        <v>13</v>
      </c>
      <c r="I17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28" t="s">
        <v>1758</v>
      </c>
      <c r="K1728" t="s">
        <v>37</v>
      </c>
      <c r="L1728" s="1">
        <v>22231</v>
      </c>
      <c r="M1728" s="5">
        <f ca="1">DATEDIF(Feedback[[#This Row],[Date of Birth]],TODAY(),"Y")</f>
        <v>64</v>
      </c>
      <c r="N1728" t="s">
        <v>35</v>
      </c>
      <c r="O1728" t="s">
        <v>23</v>
      </c>
      <c r="P1728">
        <v>1</v>
      </c>
      <c r="Q1728">
        <v>3</v>
      </c>
      <c r="R1728" t="s">
        <v>26</v>
      </c>
      <c r="S1728" t="s">
        <v>27</v>
      </c>
      <c r="T1728" t="s">
        <v>24</v>
      </c>
      <c r="U1728" t="s">
        <v>24</v>
      </c>
      <c r="V1728" t="s">
        <v>28</v>
      </c>
      <c r="W1728" t="s">
        <v>27</v>
      </c>
      <c r="X1728" t="s">
        <v>24</v>
      </c>
      <c r="Y1728" t="s">
        <v>28</v>
      </c>
      <c r="Z1728" s="6">
        <f>VLOOKUP(Feedback[[#This Row],[Staff attitude]],Rating_Range[],2,0)</f>
        <v>1</v>
      </c>
      <c r="AA1728" s="6">
        <f>VLOOKUP(Feedback[[#This Row],[Check-in Process]],Rating_Range[],2,0)</f>
        <v>2</v>
      </c>
      <c r="AB1728" s="6">
        <f>VLOOKUP(Feedback[[#This Row],[Room service]],Rating_Range[],2,0)</f>
        <v>3</v>
      </c>
      <c r="AC1728" s="6">
        <f>VLOOKUP(Feedback[[#This Row],[Room cleanliness]],Rating_Range[],2,0)</f>
        <v>3</v>
      </c>
      <c r="AD1728" s="6">
        <f>VLOOKUP(Feedback[[#This Row],[Food quality]],Rating_Range[],2,0)</f>
        <v>5</v>
      </c>
      <c r="AE1728" s="6">
        <f>VLOOKUP(Feedback[[#This Row],[Variety of food]],Rating_Range[],2,0)</f>
        <v>2</v>
      </c>
      <c r="AF1728" s="6">
        <f>VLOOKUP(Feedback[[#This Row],[Broadband &amp; TV]],Rating_Range[],2,0)</f>
        <v>3</v>
      </c>
      <c r="AG1728" s="6">
        <f>VLOOKUP(Feedback[[#This Row],[Gym]],Rating_Range[],2,0)</f>
        <v>5</v>
      </c>
      <c r="AH1728" s="6">
        <f>AVERAGE(Feedback[[#This Row],[S.A]:[Gymm]])</f>
        <v>3</v>
      </c>
      <c r="AI1728" s="6">
        <f>AVERAGE(Feedback[[#This Row],[S.A]:[C-I-P]])</f>
        <v>1.5</v>
      </c>
      <c r="AJ1728" s="6">
        <f>AVERAGE(Feedback[[#This Row],[RM_S]:[RM_C]])</f>
        <v>3</v>
      </c>
      <c r="AK1728" s="6">
        <f>AVERAGE(Feedback[[#This Row],[F_Q]:[Var_Food]])</f>
        <v>3.5</v>
      </c>
      <c r="AL1728" s="6">
        <f>AVERAGE(Feedback[[#This Row],[B &amp; TV]:[Gymm]])</f>
        <v>4</v>
      </c>
    </row>
    <row r="1729" spans="1:38" x14ac:dyDescent="0.3">
      <c r="A1729">
        <v>1728</v>
      </c>
      <c r="B1729" s="1">
        <v>44094</v>
      </c>
      <c r="C1729" s="1">
        <v>44098</v>
      </c>
      <c r="D1729" s="5">
        <f>INT(YEAR(Feedback[[#This Row],[Checkin Date]]))</f>
        <v>2020</v>
      </c>
      <c r="E1729" s="5" t="s">
        <v>2019</v>
      </c>
      <c r="F1729" s="5" t="str">
        <f>TEXT(Feedback[[#This Row],[Checkin Date]],"dddd")</f>
        <v>Sunday</v>
      </c>
      <c r="G1729" s="5" t="str">
        <f>IF(OR(Feedback[[#This Row],[Checkin Day]]="Monday",Feedback[[#This Row],[Checkin Day]]="Tuesday",Feedback[[#This Row],[Checkin Day]]="Wednesday",Feedback[[#This Row],[Checkin Day]]="Thursday"),"Weekdays","Weekends")</f>
        <v>Weekends</v>
      </c>
      <c r="H1729">
        <v>4</v>
      </c>
      <c r="I17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29" t="s">
        <v>1759</v>
      </c>
      <c r="K1729" t="s">
        <v>21</v>
      </c>
      <c r="L1729" s="1">
        <v>24511</v>
      </c>
      <c r="M1729" s="5">
        <f ca="1">DATEDIF(Feedback[[#This Row],[Date of Birth]],TODAY(),"Y")</f>
        <v>58</v>
      </c>
      <c r="N1729" t="s">
        <v>35</v>
      </c>
      <c r="O1729" t="s">
        <v>1994</v>
      </c>
      <c r="P1729">
        <v>2</v>
      </c>
      <c r="Q1729">
        <v>10</v>
      </c>
      <c r="R1729" t="s">
        <v>24</v>
      </c>
      <c r="S1729" t="s">
        <v>28</v>
      </c>
      <c r="T1729" t="s">
        <v>25</v>
      </c>
      <c r="U1729" t="s">
        <v>27</v>
      </c>
      <c r="V1729" t="s">
        <v>26</v>
      </c>
      <c r="W1729" t="s">
        <v>26</v>
      </c>
      <c r="X1729" t="s">
        <v>25</v>
      </c>
      <c r="Y1729" t="s">
        <v>28</v>
      </c>
      <c r="Z1729" s="6">
        <f>VLOOKUP(Feedback[[#This Row],[Staff attitude]],Rating_Range[],2,0)</f>
        <v>3</v>
      </c>
      <c r="AA1729" s="6">
        <f>VLOOKUP(Feedback[[#This Row],[Check-in Process]],Rating_Range[],2,0)</f>
        <v>5</v>
      </c>
      <c r="AB1729" s="6">
        <f>VLOOKUP(Feedback[[#This Row],[Room service]],Rating_Range[],2,0)</f>
        <v>4</v>
      </c>
      <c r="AC1729" s="6">
        <f>VLOOKUP(Feedback[[#This Row],[Room cleanliness]],Rating_Range[],2,0)</f>
        <v>2</v>
      </c>
      <c r="AD1729" s="6">
        <f>VLOOKUP(Feedback[[#This Row],[Food quality]],Rating_Range[],2,0)</f>
        <v>1</v>
      </c>
      <c r="AE1729" s="6">
        <f>VLOOKUP(Feedback[[#This Row],[Variety of food]],Rating_Range[],2,0)</f>
        <v>1</v>
      </c>
      <c r="AF1729" s="6">
        <f>VLOOKUP(Feedback[[#This Row],[Broadband &amp; TV]],Rating_Range[],2,0)</f>
        <v>4</v>
      </c>
      <c r="AG1729" s="6">
        <f>VLOOKUP(Feedback[[#This Row],[Gym]],Rating_Range[],2,0)</f>
        <v>5</v>
      </c>
      <c r="AH1729" s="6">
        <f>AVERAGE(Feedback[[#This Row],[S.A]:[Gymm]])</f>
        <v>3.125</v>
      </c>
      <c r="AI1729" s="6">
        <f>AVERAGE(Feedback[[#This Row],[S.A]:[C-I-P]])</f>
        <v>4</v>
      </c>
      <c r="AJ1729" s="6">
        <f>AVERAGE(Feedback[[#This Row],[RM_S]:[RM_C]])</f>
        <v>3</v>
      </c>
      <c r="AK1729" s="6">
        <f>AVERAGE(Feedback[[#This Row],[F_Q]:[Var_Food]])</f>
        <v>1</v>
      </c>
      <c r="AL1729" s="6">
        <f>AVERAGE(Feedback[[#This Row],[B &amp; TV]:[Gymm]])</f>
        <v>4.5</v>
      </c>
    </row>
    <row r="1730" spans="1:38" x14ac:dyDescent="0.3">
      <c r="A1730">
        <v>1729</v>
      </c>
      <c r="B1730" s="1">
        <v>43860</v>
      </c>
      <c r="C1730" s="1">
        <v>43877</v>
      </c>
      <c r="D1730" s="5">
        <f>INT(YEAR(Feedback[[#This Row],[Checkin Date]]))</f>
        <v>2020</v>
      </c>
      <c r="E1730" s="5" t="s">
        <v>2014</v>
      </c>
      <c r="F1730" s="5" t="str">
        <f>TEXT(Feedback[[#This Row],[Checkin Date]],"dddd")</f>
        <v>Thursday</v>
      </c>
      <c r="G1730" s="5" t="str">
        <f>IF(OR(Feedback[[#This Row],[Checkin Day]]="Monday",Feedback[[#This Row],[Checkin Day]]="Tuesday",Feedback[[#This Row],[Checkin Day]]="Wednesday",Feedback[[#This Row],[Checkin Day]]="Thursday"),"Weekdays","Weekends")</f>
        <v>Weekdays</v>
      </c>
      <c r="H1730">
        <v>17</v>
      </c>
      <c r="I17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30" t="s">
        <v>1760</v>
      </c>
      <c r="K1730" t="s">
        <v>37</v>
      </c>
      <c r="L1730" s="1">
        <v>38618</v>
      </c>
      <c r="M1730" s="5">
        <f ca="1">DATEDIF(Feedback[[#This Row],[Date of Birth]],TODAY(),"Y")</f>
        <v>19</v>
      </c>
      <c r="N1730" t="s">
        <v>31</v>
      </c>
      <c r="O1730" t="s">
        <v>1991</v>
      </c>
      <c r="P1730">
        <v>3</v>
      </c>
      <c r="Q1730">
        <v>9</v>
      </c>
      <c r="R1730" t="s">
        <v>27</v>
      </c>
      <c r="S1730" t="s">
        <v>27</v>
      </c>
      <c r="T1730" t="s">
        <v>25</v>
      </c>
      <c r="U1730" t="s">
        <v>27</v>
      </c>
      <c r="V1730" t="s">
        <v>24</v>
      </c>
      <c r="W1730" t="s">
        <v>26</v>
      </c>
      <c r="X1730" t="s">
        <v>25</v>
      </c>
      <c r="Y1730" t="s">
        <v>28</v>
      </c>
      <c r="Z1730" s="6">
        <f>VLOOKUP(Feedback[[#This Row],[Staff attitude]],Rating_Range[],2,0)</f>
        <v>2</v>
      </c>
      <c r="AA1730" s="6">
        <f>VLOOKUP(Feedback[[#This Row],[Check-in Process]],Rating_Range[],2,0)</f>
        <v>2</v>
      </c>
      <c r="AB1730" s="6">
        <f>VLOOKUP(Feedback[[#This Row],[Room service]],Rating_Range[],2,0)</f>
        <v>4</v>
      </c>
      <c r="AC1730" s="6">
        <f>VLOOKUP(Feedback[[#This Row],[Room cleanliness]],Rating_Range[],2,0)</f>
        <v>2</v>
      </c>
      <c r="AD1730" s="6">
        <f>VLOOKUP(Feedback[[#This Row],[Food quality]],Rating_Range[],2,0)</f>
        <v>3</v>
      </c>
      <c r="AE1730" s="6">
        <f>VLOOKUP(Feedback[[#This Row],[Variety of food]],Rating_Range[],2,0)</f>
        <v>1</v>
      </c>
      <c r="AF1730" s="6">
        <f>VLOOKUP(Feedback[[#This Row],[Broadband &amp; TV]],Rating_Range[],2,0)</f>
        <v>4</v>
      </c>
      <c r="AG1730" s="6">
        <f>VLOOKUP(Feedback[[#This Row],[Gym]],Rating_Range[],2,0)</f>
        <v>5</v>
      </c>
      <c r="AH1730" s="6">
        <f>AVERAGE(Feedback[[#This Row],[S.A]:[Gymm]])</f>
        <v>2.875</v>
      </c>
      <c r="AI1730" s="6">
        <f>AVERAGE(Feedback[[#This Row],[S.A]:[C-I-P]])</f>
        <v>2</v>
      </c>
      <c r="AJ1730" s="6">
        <f>AVERAGE(Feedback[[#This Row],[RM_S]:[RM_C]])</f>
        <v>3</v>
      </c>
      <c r="AK1730" s="6">
        <f>AVERAGE(Feedback[[#This Row],[F_Q]:[Var_Food]])</f>
        <v>2</v>
      </c>
      <c r="AL1730" s="6">
        <f>AVERAGE(Feedback[[#This Row],[B &amp; TV]:[Gymm]])</f>
        <v>4.5</v>
      </c>
    </row>
    <row r="1731" spans="1:38" x14ac:dyDescent="0.3">
      <c r="A1731">
        <v>1730</v>
      </c>
      <c r="B1731" s="1">
        <v>44259</v>
      </c>
      <c r="C1731" s="1">
        <v>44272</v>
      </c>
      <c r="D1731" s="5">
        <f>INT(YEAR(Feedback[[#This Row],[Checkin Date]]))</f>
        <v>2021</v>
      </c>
      <c r="E1731" s="5" t="s">
        <v>2017</v>
      </c>
      <c r="F1731" s="5" t="str">
        <f>TEXT(Feedback[[#This Row],[Checkin Date]],"dddd")</f>
        <v>Thursday</v>
      </c>
      <c r="G1731" s="5" t="str">
        <f>IF(OR(Feedback[[#This Row],[Checkin Day]]="Monday",Feedback[[#This Row],[Checkin Day]]="Tuesday",Feedback[[#This Row],[Checkin Day]]="Wednesday",Feedback[[#This Row],[Checkin Day]]="Thursday"),"Weekdays","Weekends")</f>
        <v>Weekdays</v>
      </c>
      <c r="H1731">
        <v>13</v>
      </c>
      <c r="I17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31" t="s">
        <v>1761</v>
      </c>
      <c r="K1731" t="s">
        <v>21</v>
      </c>
      <c r="L1731" s="1">
        <v>24962</v>
      </c>
      <c r="M1731" s="5">
        <f ca="1">DATEDIF(Feedback[[#This Row],[Date of Birth]],TODAY(),"Y")</f>
        <v>57</v>
      </c>
      <c r="N1731" t="s">
        <v>35</v>
      </c>
      <c r="O1731" t="s">
        <v>1990</v>
      </c>
      <c r="P1731">
        <v>5</v>
      </c>
      <c r="Q1731">
        <v>4</v>
      </c>
      <c r="R1731" t="s">
        <v>27</v>
      </c>
      <c r="S1731" t="s">
        <v>27</v>
      </c>
      <c r="T1731" t="s">
        <v>24</v>
      </c>
      <c r="U1731" t="s">
        <v>24</v>
      </c>
      <c r="V1731" t="s">
        <v>27</v>
      </c>
      <c r="W1731" t="s">
        <v>27</v>
      </c>
      <c r="X1731" t="s">
        <v>27</v>
      </c>
      <c r="Y1731" t="s">
        <v>28</v>
      </c>
      <c r="Z1731" s="6">
        <f>VLOOKUP(Feedback[[#This Row],[Staff attitude]],Rating_Range[],2,0)</f>
        <v>2</v>
      </c>
      <c r="AA1731" s="6">
        <f>VLOOKUP(Feedback[[#This Row],[Check-in Process]],Rating_Range[],2,0)</f>
        <v>2</v>
      </c>
      <c r="AB1731" s="6">
        <f>VLOOKUP(Feedback[[#This Row],[Room service]],Rating_Range[],2,0)</f>
        <v>3</v>
      </c>
      <c r="AC1731" s="6">
        <f>VLOOKUP(Feedback[[#This Row],[Room cleanliness]],Rating_Range[],2,0)</f>
        <v>3</v>
      </c>
      <c r="AD1731" s="6">
        <f>VLOOKUP(Feedback[[#This Row],[Food quality]],Rating_Range[],2,0)</f>
        <v>2</v>
      </c>
      <c r="AE1731" s="6">
        <f>VLOOKUP(Feedback[[#This Row],[Variety of food]],Rating_Range[],2,0)</f>
        <v>2</v>
      </c>
      <c r="AF1731" s="6">
        <f>VLOOKUP(Feedback[[#This Row],[Broadband &amp; TV]],Rating_Range[],2,0)</f>
        <v>2</v>
      </c>
      <c r="AG1731" s="6">
        <f>VLOOKUP(Feedback[[#This Row],[Gym]],Rating_Range[],2,0)</f>
        <v>5</v>
      </c>
      <c r="AH1731" s="6">
        <f>AVERAGE(Feedback[[#This Row],[S.A]:[Gymm]])</f>
        <v>2.625</v>
      </c>
      <c r="AI1731" s="6">
        <f>AVERAGE(Feedback[[#This Row],[S.A]:[C-I-P]])</f>
        <v>2</v>
      </c>
      <c r="AJ1731" s="6">
        <f>AVERAGE(Feedback[[#This Row],[RM_S]:[RM_C]])</f>
        <v>3</v>
      </c>
      <c r="AK1731" s="6">
        <f>AVERAGE(Feedback[[#This Row],[F_Q]:[Var_Food]])</f>
        <v>2</v>
      </c>
      <c r="AL1731" s="6">
        <f>AVERAGE(Feedback[[#This Row],[B &amp; TV]:[Gymm]])</f>
        <v>3.5</v>
      </c>
    </row>
    <row r="1732" spans="1:38" x14ac:dyDescent="0.3">
      <c r="A1732">
        <v>1731</v>
      </c>
      <c r="B1732" s="1">
        <v>44840</v>
      </c>
      <c r="C1732" s="1">
        <v>44863</v>
      </c>
      <c r="D1732" s="5">
        <f>INT(YEAR(Feedback[[#This Row],[Checkin Date]]))</f>
        <v>2022</v>
      </c>
      <c r="E1732" s="5" t="s">
        <v>2013</v>
      </c>
      <c r="F1732" s="5" t="str">
        <f>TEXT(Feedback[[#This Row],[Checkin Date]],"dddd")</f>
        <v>Thursday</v>
      </c>
      <c r="G1732" s="5" t="str">
        <f>IF(OR(Feedback[[#This Row],[Checkin Day]]="Monday",Feedback[[#This Row],[Checkin Day]]="Tuesday",Feedback[[#This Row],[Checkin Day]]="Wednesday",Feedback[[#This Row],[Checkin Day]]="Thursday"),"Weekdays","Weekends")</f>
        <v>Weekdays</v>
      </c>
      <c r="H1732">
        <v>23</v>
      </c>
      <c r="I17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32" t="s">
        <v>1762</v>
      </c>
      <c r="K1732" t="s">
        <v>37</v>
      </c>
      <c r="L1732" s="1">
        <v>28754</v>
      </c>
      <c r="M1732" s="5">
        <f ca="1">DATEDIF(Feedback[[#This Row],[Date of Birth]],TODAY(),"Y")</f>
        <v>46</v>
      </c>
      <c r="N1732" t="s">
        <v>22</v>
      </c>
      <c r="O1732" t="s">
        <v>23</v>
      </c>
      <c r="P1732">
        <v>5</v>
      </c>
      <c r="Q1732">
        <v>4</v>
      </c>
      <c r="R1732" t="s">
        <v>24</v>
      </c>
      <c r="S1732" t="s">
        <v>28</v>
      </c>
      <c r="T1732" t="s">
        <v>26</v>
      </c>
      <c r="U1732" t="s">
        <v>25</v>
      </c>
      <c r="V1732" t="s">
        <v>28</v>
      </c>
      <c r="W1732" t="s">
        <v>25</v>
      </c>
      <c r="X1732" t="s">
        <v>26</v>
      </c>
      <c r="Y1732" t="s">
        <v>27</v>
      </c>
      <c r="Z1732" s="6">
        <f>VLOOKUP(Feedback[[#This Row],[Staff attitude]],Rating_Range[],2,0)</f>
        <v>3</v>
      </c>
      <c r="AA1732" s="6">
        <f>VLOOKUP(Feedback[[#This Row],[Check-in Process]],Rating_Range[],2,0)</f>
        <v>5</v>
      </c>
      <c r="AB1732" s="6">
        <f>VLOOKUP(Feedback[[#This Row],[Room service]],Rating_Range[],2,0)</f>
        <v>1</v>
      </c>
      <c r="AC1732" s="6">
        <f>VLOOKUP(Feedback[[#This Row],[Room cleanliness]],Rating_Range[],2,0)</f>
        <v>4</v>
      </c>
      <c r="AD1732" s="6">
        <f>VLOOKUP(Feedback[[#This Row],[Food quality]],Rating_Range[],2,0)</f>
        <v>5</v>
      </c>
      <c r="AE1732" s="6">
        <f>VLOOKUP(Feedback[[#This Row],[Variety of food]],Rating_Range[],2,0)</f>
        <v>4</v>
      </c>
      <c r="AF1732" s="6">
        <f>VLOOKUP(Feedback[[#This Row],[Broadband &amp; TV]],Rating_Range[],2,0)</f>
        <v>1</v>
      </c>
      <c r="AG1732" s="6">
        <f>VLOOKUP(Feedback[[#This Row],[Gym]],Rating_Range[],2,0)</f>
        <v>2</v>
      </c>
      <c r="AH1732" s="6">
        <f>AVERAGE(Feedback[[#This Row],[S.A]:[Gymm]])</f>
        <v>3.125</v>
      </c>
      <c r="AI1732" s="6">
        <f>AVERAGE(Feedback[[#This Row],[S.A]:[C-I-P]])</f>
        <v>4</v>
      </c>
      <c r="AJ1732" s="6">
        <f>AVERAGE(Feedback[[#This Row],[RM_S]:[RM_C]])</f>
        <v>2.5</v>
      </c>
      <c r="AK1732" s="6">
        <f>AVERAGE(Feedback[[#This Row],[F_Q]:[Var_Food]])</f>
        <v>4.5</v>
      </c>
      <c r="AL1732" s="6">
        <f>AVERAGE(Feedback[[#This Row],[B &amp; TV]:[Gymm]])</f>
        <v>1.5</v>
      </c>
    </row>
    <row r="1733" spans="1:38" x14ac:dyDescent="0.3">
      <c r="A1733">
        <v>1732</v>
      </c>
      <c r="B1733" s="1">
        <v>44708</v>
      </c>
      <c r="C1733" s="1">
        <v>44710</v>
      </c>
      <c r="D1733" s="5">
        <f>INT(YEAR(Feedback[[#This Row],[Checkin Date]]))</f>
        <v>2022</v>
      </c>
      <c r="E1733" s="5" t="s">
        <v>2011</v>
      </c>
      <c r="F1733" s="5" t="str">
        <f>TEXT(Feedback[[#This Row],[Checkin Date]],"dddd")</f>
        <v>Friday</v>
      </c>
      <c r="G1733" s="5" t="str">
        <f>IF(OR(Feedback[[#This Row],[Checkin Day]]="Monday",Feedback[[#This Row],[Checkin Day]]="Tuesday",Feedback[[#This Row],[Checkin Day]]="Wednesday",Feedback[[#This Row],[Checkin Day]]="Thursday"),"Weekdays","Weekends")</f>
        <v>Weekends</v>
      </c>
      <c r="H1733">
        <v>2</v>
      </c>
      <c r="I17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733" t="s">
        <v>1763</v>
      </c>
      <c r="K1733" t="s">
        <v>37</v>
      </c>
      <c r="L1733" s="1">
        <v>21750</v>
      </c>
      <c r="M1733" s="5">
        <f ca="1">DATEDIF(Feedback[[#This Row],[Date of Birth]],TODAY(),"Y")</f>
        <v>65</v>
      </c>
      <c r="N1733" t="s">
        <v>22</v>
      </c>
      <c r="O1733" t="s">
        <v>23</v>
      </c>
      <c r="P1733">
        <v>4</v>
      </c>
      <c r="Q1733">
        <v>8</v>
      </c>
      <c r="R1733" t="s">
        <v>25</v>
      </c>
      <c r="S1733" t="s">
        <v>25</v>
      </c>
      <c r="T1733" t="s">
        <v>25</v>
      </c>
      <c r="U1733" t="s">
        <v>26</v>
      </c>
      <c r="V1733" t="s">
        <v>24</v>
      </c>
      <c r="W1733" t="s">
        <v>26</v>
      </c>
      <c r="X1733" t="s">
        <v>25</v>
      </c>
      <c r="Y1733" t="s">
        <v>26</v>
      </c>
      <c r="Z1733" s="6">
        <f>VLOOKUP(Feedback[[#This Row],[Staff attitude]],Rating_Range[],2,0)</f>
        <v>4</v>
      </c>
      <c r="AA1733" s="6">
        <f>VLOOKUP(Feedback[[#This Row],[Check-in Process]],Rating_Range[],2,0)</f>
        <v>4</v>
      </c>
      <c r="AB1733" s="6">
        <f>VLOOKUP(Feedback[[#This Row],[Room service]],Rating_Range[],2,0)</f>
        <v>4</v>
      </c>
      <c r="AC1733" s="6">
        <f>VLOOKUP(Feedback[[#This Row],[Room cleanliness]],Rating_Range[],2,0)</f>
        <v>1</v>
      </c>
      <c r="AD1733" s="6">
        <f>VLOOKUP(Feedback[[#This Row],[Food quality]],Rating_Range[],2,0)</f>
        <v>3</v>
      </c>
      <c r="AE1733" s="6">
        <f>VLOOKUP(Feedback[[#This Row],[Variety of food]],Rating_Range[],2,0)</f>
        <v>1</v>
      </c>
      <c r="AF1733" s="6">
        <f>VLOOKUP(Feedback[[#This Row],[Broadband &amp; TV]],Rating_Range[],2,0)</f>
        <v>4</v>
      </c>
      <c r="AG1733" s="6">
        <f>VLOOKUP(Feedback[[#This Row],[Gym]],Rating_Range[],2,0)</f>
        <v>1</v>
      </c>
      <c r="AH1733" s="6">
        <f>AVERAGE(Feedback[[#This Row],[S.A]:[Gymm]])</f>
        <v>2.75</v>
      </c>
      <c r="AI1733" s="6">
        <f>AVERAGE(Feedback[[#This Row],[S.A]:[C-I-P]])</f>
        <v>4</v>
      </c>
      <c r="AJ1733" s="6">
        <f>AVERAGE(Feedback[[#This Row],[RM_S]:[RM_C]])</f>
        <v>2.5</v>
      </c>
      <c r="AK1733" s="6">
        <f>AVERAGE(Feedback[[#This Row],[F_Q]:[Var_Food]])</f>
        <v>2</v>
      </c>
      <c r="AL1733" s="6">
        <f>AVERAGE(Feedback[[#This Row],[B &amp; TV]:[Gymm]])</f>
        <v>2.5</v>
      </c>
    </row>
    <row r="1734" spans="1:38" x14ac:dyDescent="0.3">
      <c r="A1734">
        <v>1733</v>
      </c>
      <c r="B1734" s="1">
        <v>44591</v>
      </c>
      <c r="C1734" s="1">
        <v>44607</v>
      </c>
      <c r="D1734" s="5">
        <f>INT(YEAR(Feedback[[#This Row],[Checkin Date]]))</f>
        <v>2022</v>
      </c>
      <c r="E1734" s="5" t="s">
        <v>2014</v>
      </c>
      <c r="F1734" s="5" t="str">
        <f>TEXT(Feedback[[#This Row],[Checkin Date]],"dddd")</f>
        <v>Sunday</v>
      </c>
      <c r="G1734" s="5" t="str">
        <f>IF(OR(Feedback[[#This Row],[Checkin Day]]="Monday",Feedback[[#This Row],[Checkin Day]]="Tuesday",Feedback[[#This Row],[Checkin Day]]="Wednesday",Feedback[[#This Row],[Checkin Day]]="Thursday"),"Weekdays","Weekends")</f>
        <v>Weekends</v>
      </c>
      <c r="H1734">
        <v>16</v>
      </c>
      <c r="I17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34" t="s">
        <v>1764</v>
      </c>
      <c r="K1734" t="s">
        <v>37</v>
      </c>
      <c r="L1734" s="1">
        <v>34978</v>
      </c>
      <c r="M1734" s="5">
        <f ca="1">DATEDIF(Feedback[[#This Row],[Date of Birth]],TODAY(),"Y")</f>
        <v>29</v>
      </c>
      <c r="N1734" t="s">
        <v>22</v>
      </c>
      <c r="O1734" t="s">
        <v>23</v>
      </c>
      <c r="P1734">
        <v>5</v>
      </c>
      <c r="Q1734">
        <v>6</v>
      </c>
      <c r="R1734" t="s">
        <v>28</v>
      </c>
      <c r="S1734" t="s">
        <v>24</v>
      </c>
      <c r="T1734" t="s">
        <v>24</v>
      </c>
      <c r="U1734" t="s">
        <v>26</v>
      </c>
      <c r="V1734" t="s">
        <v>25</v>
      </c>
      <c r="W1734" t="s">
        <v>26</v>
      </c>
      <c r="X1734" t="s">
        <v>27</v>
      </c>
      <c r="Y1734" t="s">
        <v>26</v>
      </c>
      <c r="Z1734" s="6">
        <f>VLOOKUP(Feedback[[#This Row],[Staff attitude]],Rating_Range[],2,0)</f>
        <v>5</v>
      </c>
      <c r="AA1734" s="6">
        <f>VLOOKUP(Feedback[[#This Row],[Check-in Process]],Rating_Range[],2,0)</f>
        <v>3</v>
      </c>
      <c r="AB1734" s="6">
        <f>VLOOKUP(Feedback[[#This Row],[Room service]],Rating_Range[],2,0)</f>
        <v>3</v>
      </c>
      <c r="AC1734" s="6">
        <f>VLOOKUP(Feedback[[#This Row],[Room cleanliness]],Rating_Range[],2,0)</f>
        <v>1</v>
      </c>
      <c r="AD1734" s="6">
        <f>VLOOKUP(Feedback[[#This Row],[Food quality]],Rating_Range[],2,0)</f>
        <v>4</v>
      </c>
      <c r="AE1734" s="6">
        <f>VLOOKUP(Feedback[[#This Row],[Variety of food]],Rating_Range[],2,0)</f>
        <v>1</v>
      </c>
      <c r="AF1734" s="6">
        <f>VLOOKUP(Feedback[[#This Row],[Broadband &amp; TV]],Rating_Range[],2,0)</f>
        <v>2</v>
      </c>
      <c r="AG1734" s="6">
        <f>VLOOKUP(Feedback[[#This Row],[Gym]],Rating_Range[],2,0)</f>
        <v>1</v>
      </c>
      <c r="AH1734" s="6">
        <f>AVERAGE(Feedback[[#This Row],[S.A]:[Gymm]])</f>
        <v>2.5</v>
      </c>
      <c r="AI1734" s="6">
        <f>AVERAGE(Feedback[[#This Row],[S.A]:[C-I-P]])</f>
        <v>4</v>
      </c>
      <c r="AJ1734" s="6">
        <f>AVERAGE(Feedback[[#This Row],[RM_S]:[RM_C]])</f>
        <v>2</v>
      </c>
      <c r="AK1734" s="6">
        <f>AVERAGE(Feedback[[#This Row],[F_Q]:[Var_Food]])</f>
        <v>2.5</v>
      </c>
      <c r="AL1734" s="6">
        <f>AVERAGE(Feedback[[#This Row],[B &amp; TV]:[Gymm]])</f>
        <v>1.5</v>
      </c>
    </row>
    <row r="1735" spans="1:38" x14ac:dyDescent="0.3">
      <c r="A1735">
        <v>1734</v>
      </c>
      <c r="B1735" s="1">
        <v>44446</v>
      </c>
      <c r="C1735" s="1">
        <v>44472</v>
      </c>
      <c r="D1735" s="5">
        <f>INT(YEAR(Feedback[[#This Row],[Checkin Date]]))</f>
        <v>2021</v>
      </c>
      <c r="E1735" s="5" t="s">
        <v>2019</v>
      </c>
      <c r="F1735" s="5" t="str">
        <f>TEXT(Feedback[[#This Row],[Checkin Date]],"dddd")</f>
        <v>Tuesday</v>
      </c>
      <c r="G1735" s="5" t="str">
        <f>IF(OR(Feedback[[#This Row],[Checkin Day]]="Monday",Feedback[[#This Row],[Checkin Day]]="Tuesday",Feedback[[#This Row],[Checkin Day]]="Wednesday",Feedback[[#This Row],[Checkin Day]]="Thursday"),"Weekdays","Weekends")</f>
        <v>Weekdays</v>
      </c>
      <c r="H1735">
        <v>26</v>
      </c>
      <c r="I17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35" t="s">
        <v>1765</v>
      </c>
      <c r="K1735" t="s">
        <v>37</v>
      </c>
      <c r="L1735" s="1">
        <v>35599</v>
      </c>
      <c r="M1735" s="5">
        <f ca="1">DATEDIF(Feedback[[#This Row],[Date of Birth]],TODAY(),"Y")</f>
        <v>28</v>
      </c>
      <c r="N1735" t="s">
        <v>22</v>
      </c>
      <c r="O1735" t="s">
        <v>1993</v>
      </c>
      <c r="P1735">
        <v>4</v>
      </c>
      <c r="Q1735">
        <v>7</v>
      </c>
      <c r="R1735" t="s">
        <v>25</v>
      </c>
      <c r="S1735" t="s">
        <v>28</v>
      </c>
      <c r="T1735" t="s">
        <v>28</v>
      </c>
      <c r="U1735" t="s">
        <v>26</v>
      </c>
      <c r="V1735" t="s">
        <v>25</v>
      </c>
      <c r="W1735" t="s">
        <v>27</v>
      </c>
      <c r="X1735" t="s">
        <v>27</v>
      </c>
      <c r="Y1735" t="s">
        <v>27</v>
      </c>
      <c r="Z1735" s="6">
        <f>VLOOKUP(Feedback[[#This Row],[Staff attitude]],Rating_Range[],2,0)</f>
        <v>4</v>
      </c>
      <c r="AA1735" s="6">
        <f>VLOOKUP(Feedback[[#This Row],[Check-in Process]],Rating_Range[],2,0)</f>
        <v>5</v>
      </c>
      <c r="AB1735" s="6">
        <f>VLOOKUP(Feedback[[#This Row],[Room service]],Rating_Range[],2,0)</f>
        <v>5</v>
      </c>
      <c r="AC1735" s="6">
        <f>VLOOKUP(Feedback[[#This Row],[Room cleanliness]],Rating_Range[],2,0)</f>
        <v>1</v>
      </c>
      <c r="AD1735" s="6">
        <f>VLOOKUP(Feedback[[#This Row],[Food quality]],Rating_Range[],2,0)</f>
        <v>4</v>
      </c>
      <c r="AE1735" s="6">
        <f>VLOOKUP(Feedback[[#This Row],[Variety of food]],Rating_Range[],2,0)</f>
        <v>2</v>
      </c>
      <c r="AF1735" s="6">
        <f>VLOOKUP(Feedback[[#This Row],[Broadband &amp; TV]],Rating_Range[],2,0)</f>
        <v>2</v>
      </c>
      <c r="AG1735" s="6">
        <f>VLOOKUP(Feedback[[#This Row],[Gym]],Rating_Range[],2,0)</f>
        <v>2</v>
      </c>
      <c r="AH1735" s="6">
        <f>AVERAGE(Feedback[[#This Row],[S.A]:[Gymm]])</f>
        <v>3.125</v>
      </c>
      <c r="AI1735" s="6">
        <f>AVERAGE(Feedback[[#This Row],[S.A]:[C-I-P]])</f>
        <v>4.5</v>
      </c>
      <c r="AJ1735" s="6">
        <f>AVERAGE(Feedback[[#This Row],[RM_S]:[RM_C]])</f>
        <v>3</v>
      </c>
      <c r="AK1735" s="6">
        <f>AVERAGE(Feedback[[#This Row],[F_Q]:[Var_Food]])</f>
        <v>3</v>
      </c>
      <c r="AL1735" s="6">
        <f>AVERAGE(Feedback[[#This Row],[B &amp; TV]:[Gymm]])</f>
        <v>2</v>
      </c>
    </row>
    <row r="1736" spans="1:38" x14ac:dyDescent="0.3">
      <c r="A1736">
        <v>1735</v>
      </c>
      <c r="B1736" s="1">
        <v>44553</v>
      </c>
      <c r="C1736" s="1">
        <v>44580</v>
      </c>
      <c r="D1736" s="5">
        <f>INT(YEAR(Feedback[[#This Row],[Checkin Date]]))</f>
        <v>2021</v>
      </c>
      <c r="E1736" s="5" t="s">
        <v>2010</v>
      </c>
      <c r="F1736" s="5" t="str">
        <f>TEXT(Feedback[[#This Row],[Checkin Date]],"dddd")</f>
        <v>Thursday</v>
      </c>
      <c r="G1736" s="5" t="str">
        <f>IF(OR(Feedback[[#This Row],[Checkin Day]]="Monday",Feedback[[#This Row],[Checkin Day]]="Tuesday",Feedback[[#This Row],[Checkin Day]]="Wednesday",Feedback[[#This Row],[Checkin Day]]="Thursday"),"Weekdays","Weekends")</f>
        <v>Weekdays</v>
      </c>
      <c r="H1736">
        <v>27</v>
      </c>
      <c r="I17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36" t="s">
        <v>1766</v>
      </c>
      <c r="K1736" t="s">
        <v>21</v>
      </c>
      <c r="L1736" s="1">
        <v>26421</v>
      </c>
      <c r="M1736" s="5">
        <f ca="1">DATEDIF(Feedback[[#This Row],[Date of Birth]],TODAY(),"Y")</f>
        <v>53</v>
      </c>
      <c r="N1736" t="s">
        <v>53</v>
      </c>
      <c r="O1736" t="s">
        <v>1992</v>
      </c>
      <c r="P1736">
        <v>5</v>
      </c>
      <c r="Q1736">
        <v>8</v>
      </c>
      <c r="R1736" t="s">
        <v>24</v>
      </c>
      <c r="S1736" t="s">
        <v>25</v>
      </c>
      <c r="T1736" t="s">
        <v>25</v>
      </c>
      <c r="U1736" t="s">
        <v>27</v>
      </c>
      <c r="V1736" t="s">
        <v>28</v>
      </c>
      <c r="W1736" t="s">
        <v>26</v>
      </c>
      <c r="X1736" t="s">
        <v>24</v>
      </c>
      <c r="Y1736" t="s">
        <v>27</v>
      </c>
      <c r="Z1736" s="6">
        <f>VLOOKUP(Feedback[[#This Row],[Staff attitude]],Rating_Range[],2,0)</f>
        <v>3</v>
      </c>
      <c r="AA1736" s="6">
        <f>VLOOKUP(Feedback[[#This Row],[Check-in Process]],Rating_Range[],2,0)</f>
        <v>4</v>
      </c>
      <c r="AB1736" s="6">
        <f>VLOOKUP(Feedback[[#This Row],[Room service]],Rating_Range[],2,0)</f>
        <v>4</v>
      </c>
      <c r="AC1736" s="6">
        <f>VLOOKUP(Feedback[[#This Row],[Room cleanliness]],Rating_Range[],2,0)</f>
        <v>2</v>
      </c>
      <c r="AD1736" s="6">
        <f>VLOOKUP(Feedback[[#This Row],[Food quality]],Rating_Range[],2,0)</f>
        <v>5</v>
      </c>
      <c r="AE1736" s="6">
        <f>VLOOKUP(Feedback[[#This Row],[Variety of food]],Rating_Range[],2,0)</f>
        <v>1</v>
      </c>
      <c r="AF1736" s="6">
        <f>VLOOKUP(Feedback[[#This Row],[Broadband &amp; TV]],Rating_Range[],2,0)</f>
        <v>3</v>
      </c>
      <c r="AG1736" s="6">
        <f>VLOOKUP(Feedback[[#This Row],[Gym]],Rating_Range[],2,0)</f>
        <v>2</v>
      </c>
      <c r="AH1736" s="6">
        <f>AVERAGE(Feedback[[#This Row],[S.A]:[Gymm]])</f>
        <v>3</v>
      </c>
      <c r="AI1736" s="6">
        <f>AVERAGE(Feedback[[#This Row],[S.A]:[C-I-P]])</f>
        <v>3.5</v>
      </c>
      <c r="AJ1736" s="6">
        <f>AVERAGE(Feedback[[#This Row],[RM_S]:[RM_C]])</f>
        <v>3</v>
      </c>
      <c r="AK1736" s="6">
        <f>AVERAGE(Feedback[[#This Row],[F_Q]:[Var_Food]])</f>
        <v>3</v>
      </c>
      <c r="AL1736" s="6">
        <f>AVERAGE(Feedback[[#This Row],[B &amp; TV]:[Gymm]])</f>
        <v>2.5</v>
      </c>
    </row>
    <row r="1737" spans="1:38" x14ac:dyDescent="0.3">
      <c r="A1737">
        <v>1736</v>
      </c>
      <c r="B1737" s="1">
        <v>44147</v>
      </c>
      <c r="C1737" s="1">
        <v>44149</v>
      </c>
      <c r="D1737" s="5">
        <f>INT(YEAR(Feedback[[#This Row],[Checkin Date]]))</f>
        <v>2020</v>
      </c>
      <c r="E1737" s="5" t="s">
        <v>2015</v>
      </c>
      <c r="F1737" s="5" t="str">
        <f>TEXT(Feedback[[#This Row],[Checkin Date]],"dddd")</f>
        <v>Thursday</v>
      </c>
      <c r="G1737" s="5" t="str">
        <f>IF(OR(Feedback[[#This Row],[Checkin Day]]="Monday",Feedback[[#This Row],[Checkin Day]]="Tuesday",Feedback[[#This Row],[Checkin Day]]="Wednesday",Feedback[[#This Row],[Checkin Day]]="Thursday"),"Weekdays","Weekends")</f>
        <v>Weekdays</v>
      </c>
      <c r="H1737">
        <v>2</v>
      </c>
      <c r="I17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37" t="s">
        <v>1767</v>
      </c>
      <c r="K1737" t="s">
        <v>21</v>
      </c>
      <c r="L1737" s="1">
        <v>18688</v>
      </c>
      <c r="M1737" s="5">
        <f ca="1">DATEDIF(Feedback[[#This Row],[Date of Birth]],TODAY(),"Y")</f>
        <v>74</v>
      </c>
      <c r="N1737" t="s">
        <v>22</v>
      </c>
      <c r="O1737" t="s">
        <v>23</v>
      </c>
      <c r="P1737">
        <v>2</v>
      </c>
      <c r="Q1737">
        <v>9</v>
      </c>
      <c r="R1737" t="s">
        <v>24</v>
      </c>
      <c r="S1737" t="s">
        <v>25</v>
      </c>
      <c r="T1737" t="s">
        <v>24</v>
      </c>
      <c r="U1737" t="s">
        <v>27</v>
      </c>
      <c r="V1737" t="s">
        <v>28</v>
      </c>
      <c r="W1737" t="s">
        <v>26</v>
      </c>
      <c r="X1737" t="s">
        <v>28</v>
      </c>
      <c r="Y1737" t="s">
        <v>26</v>
      </c>
      <c r="Z1737" s="6">
        <f>VLOOKUP(Feedback[[#This Row],[Staff attitude]],Rating_Range[],2,0)</f>
        <v>3</v>
      </c>
      <c r="AA1737" s="6">
        <f>VLOOKUP(Feedback[[#This Row],[Check-in Process]],Rating_Range[],2,0)</f>
        <v>4</v>
      </c>
      <c r="AB1737" s="6">
        <f>VLOOKUP(Feedback[[#This Row],[Room service]],Rating_Range[],2,0)</f>
        <v>3</v>
      </c>
      <c r="AC1737" s="6">
        <f>VLOOKUP(Feedback[[#This Row],[Room cleanliness]],Rating_Range[],2,0)</f>
        <v>2</v>
      </c>
      <c r="AD1737" s="6">
        <f>VLOOKUP(Feedback[[#This Row],[Food quality]],Rating_Range[],2,0)</f>
        <v>5</v>
      </c>
      <c r="AE1737" s="6">
        <f>VLOOKUP(Feedback[[#This Row],[Variety of food]],Rating_Range[],2,0)</f>
        <v>1</v>
      </c>
      <c r="AF1737" s="6">
        <f>VLOOKUP(Feedback[[#This Row],[Broadband &amp; TV]],Rating_Range[],2,0)</f>
        <v>5</v>
      </c>
      <c r="AG1737" s="6">
        <f>VLOOKUP(Feedback[[#This Row],[Gym]],Rating_Range[],2,0)</f>
        <v>1</v>
      </c>
      <c r="AH1737" s="6">
        <f>AVERAGE(Feedback[[#This Row],[S.A]:[Gymm]])</f>
        <v>3</v>
      </c>
      <c r="AI1737" s="6">
        <f>AVERAGE(Feedback[[#This Row],[S.A]:[C-I-P]])</f>
        <v>3.5</v>
      </c>
      <c r="AJ1737" s="6">
        <f>AVERAGE(Feedback[[#This Row],[RM_S]:[RM_C]])</f>
        <v>2.5</v>
      </c>
      <c r="AK1737" s="6">
        <f>AVERAGE(Feedback[[#This Row],[F_Q]:[Var_Food]])</f>
        <v>3</v>
      </c>
      <c r="AL1737" s="6">
        <f>AVERAGE(Feedback[[#This Row],[B &amp; TV]:[Gymm]])</f>
        <v>3</v>
      </c>
    </row>
    <row r="1738" spans="1:38" x14ac:dyDescent="0.3">
      <c r="A1738">
        <v>1737</v>
      </c>
      <c r="B1738" s="1">
        <v>44360</v>
      </c>
      <c r="C1738" s="1">
        <v>44374</v>
      </c>
      <c r="D1738" s="5">
        <f>INT(YEAR(Feedback[[#This Row],[Checkin Date]]))</f>
        <v>2021</v>
      </c>
      <c r="E1738" s="5" t="s">
        <v>2009</v>
      </c>
      <c r="F1738" s="5" t="str">
        <f>TEXT(Feedback[[#This Row],[Checkin Date]],"dddd")</f>
        <v>Sunday</v>
      </c>
      <c r="G1738" s="5" t="str">
        <f>IF(OR(Feedback[[#This Row],[Checkin Day]]="Monday",Feedback[[#This Row],[Checkin Day]]="Tuesday",Feedback[[#This Row],[Checkin Day]]="Wednesday",Feedback[[#This Row],[Checkin Day]]="Thursday"),"Weekdays","Weekends")</f>
        <v>Weekends</v>
      </c>
      <c r="H1738">
        <v>14</v>
      </c>
      <c r="I17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38" t="s">
        <v>1768</v>
      </c>
      <c r="K1738" t="s">
        <v>21</v>
      </c>
      <c r="L1738" s="1">
        <v>30998</v>
      </c>
      <c r="M1738" s="5">
        <f ca="1">DATEDIF(Feedback[[#This Row],[Date of Birth]],TODAY(),"Y")</f>
        <v>40</v>
      </c>
      <c r="N1738" t="s">
        <v>35</v>
      </c>
      <c r="O1738" t="s">
        <v>1991</v>
      </c>
      <c r="P1738">
        <v>1</v>
      </c>
      <c r="Q1738">
        <v>8</v>
      </c>
      <c r="R1738" t="s">
        <v>25</v>
      </c>
      <c r="S1738" t="s">
        <v>28</v>
      </c>
      <c r="T1738" t="s">
        <v>25</v>
      </c>
      <c r="U1738" t="s">
        <v>25</v>
      </c>
      <c r="V1738" t="s">
        <v>27</v>
      </c>
      <c r="W1738" t="s">
        <v>27</v>
      </c>
      <c r="X1738" t="s">
        <v>25</v>
      </c>
      <c r="Y1738" t="s">
        <v>28</v>
      </c>
      <c r="Z1738" s="6">
        <f>VLOOKUP(Feedback[[#This Row],[Staff attitude]],Rating_Range[],2,0)</f>
        <v>4</v>
      </c>
      <c r="AA1738" s="6">
        <f>VLOOKUP(Feedback[[#This Row],[Check-in Process]],Rating_Range[],2,0)</f>
        <v>5</v>
      </c>
      <c r="AB1738" s="6">
        <f>VLOOKUP(Feedback[[#This Row],[Room service]],Rating_Range[],2,0)</f>
        <v>4</v>
      </c>
      <c r="AC1738" s="6">
        <f>VLOOKUP(Feedback[[#This Row],[Room cleanliness]],Rating_Range[],2,0)</f>
        <v>4</v>
      </c>
      <c r="AD1738" s="6">
        <f>VLOOKUP(Feedback[[#This Row],[Food quality]],Rating_Range[],2,0)</f>
        <v>2</v>
      </c>
      <c r="AE1738" s="6">
        <f>VLOOKUP(Feedback[[#This Row],[Variety of food]],Rating_Range[],2,0)</f>
        <v>2</v>
      </c>
      <c r="AF1738" s="6">
        <f>VLOOKUP(Feedback[[#This Row],[Broadband &amp; TV]],Rating_Range[],2,0)</f>
        <v>4</v>
      </c>
      <c r="AG1738" s="6">
        <f>VLOOKUP(Feedback[[#This Row],[Gym]],Rating_Range[],2,0)</f>
        <v>5</v>
      </c>
      <c r="AH1738" s="6">
        <f>AVERAGE(Feedback[[#This Row],[S.A]:[Gymm]])</f>
        <v>3.75</v>
      </c>
      <c r="AI1738" s="6">
        <f>AVERAGE(Feedback[[#This Row],[S.A]:[C-I-P]])</f>
        <v>4.5</v>
      </c>
      <c r="AJ1738" s="6">
        <f>AVERAGE(Feedback[[#This Row],[RM_S]:[RM_C]])</f>
        <v>4</v>
      </c>
      <c r="AK1738" s="6">
        <f>AVERAGE(Feedback[[#This Row],[F_Q]:[Var_Food]])</f>
        <v>2</v>
      </c>
      <c r="AL1738" s="6">
        <f>AVERAGE(Feedback[[#This Row],[B &amp; TV]:[Gymm]])</f>
        <v>4.5</v>
      </c>
    </row>
    <row r="1739" spans="1:38" x14ac:dyDescent="0.3">
      <c r="A1739">
        <v>1738</v>
      </c>
      <c r="B1739" s="1">
        <v>44409</v>
      </c>
      <c r="C1739" s="1">
        <v>44436</v>
      </c>
      <c r="D1739" s="5">
        <f>INT(YEAR(Feedback[[#This Row],[Checkin Date]]))</f>
        <v>2021</v>
      </c>
      <c r="E1739" s="5" t="s">
        <v>2012</v>
      </c>
      <c r="F1739" s="5" t="str">
        <f>TEXT(Feedback[[#This Row],[Checkin Date]],"dddd")</f>
        <v>Sunday</v>
      </c>
      <c r="G1739" s="5" t="str">
        <f>IF(OR(Feedback[[#This Row],[Checkin Day]]="Monday",Feedback[[#This Row],[Checkin Day]]="Tuesday",Feedback[[#This Row],[Checkin Day]]="Wednesday",Feedback[[#This Row],[Checkin Day]]="Thursday"),"Weekdays","Weekends")</f>
        <v>Weekends</v>
      </c>
      <c r="H1739">
        <v>27</v>
      </c>
      <c r="I17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39" t="s">
        <v>1769</v>
      </c>
      <c r="K1739" t="s">
        <v>21</v>
      </c>
      <c r="L1739" s="1">
        <v>32182</v>
      </c>
      <c r="M1739" s="5">
        <f ca="1">DATEDIF(Feedback[[#This Row],[Date of Birth]],TODAY(),"Y")</f>
        <v>37</v>
      </c>
      <c r="N1739" t="s">
        <v>22</v>
      </c>
      <c r="O1739" t="s">
        <v>23</v>
      </c>
      <c r="P1739">
        <v>4</v>
      </c>
      <c r="Q1739">
        <v>7</v>
      </c>
      <c r="R1739" t="s">
        <v>24</v>
      </c>
      <c r="S1739" t="s">
        <v>25</v>
      </c>
      <c r="T1739" t="s">
        <v>28</v>
      </c>
      <c r="U1739" t="s">
        <v>25</v>
      </c>
      <c r="V1739" t="s">
        <v>25</v>
      </c>
      <c r="W1739" t="s">
        <v>28</v>
      </c>
      <c r="X1739" t="s">
        <v>28</v>
      </c>
      <c r="Y1739" t="s">
        <v>25</v>
      </c>
      <c r="Z1739" s="6">
        <f>VLOOKUP(Feedback[[#This Row],[Staff attitude]],Rating_Range[],2,0)</f>
        <v>3</v>
      </c>
      <c r="AA1739" s="6">
        <f>VLOOKUP(Feedback[[#This Row],[Check-in Process]],Rating_Range[],2,0)</f>
        <v>4</v>
      </c>
      <c r="AB1739" s="6">
        <f>VLOOKUP(Feedback[[#This Row],[Room service]],Rating_Range[],2,0)</f>
        <v>5</v>
      </c>
      <c r="AC1739" s="6">
        <f>VLOOKUP(Feedback[[#This Row],[Room cleanliness]],Rating_Range[],2,0)</f>
        <v>4</v>
      </c>
      <c r="AD1739" s="6">
        <f>VLOOKUP(Feedback[[#This Row],[Food quality]],Rating_Range[],2,0)</f>
        <v>4</v>
      </c>
      <c r="AE1739" s="6">
        <f>VLOOKUP(Feedback[[#This Row],[Variety of food]],Rating_Range[],2,0)</f>
        <v>5</v>
      </c>
      <c r="AF1739" s="6">
        <f>VLOOKUP(Feedback[[#This Row],[Broadband &amp; TV]],Rating_Range[],2,0)</f>
        <v>5</v>
      </c>
      <c r="AG1739" s="6">
        <f>VLOOKUP(Feedback[[#This Row],[Gym]],Rating_Range[],2,0)</f>
        <v>4</v>
      </c>
      <c r="AH1739" s="6">
        <f>AVERAGE(Feedback[[#This Row],[S.A]:[Gymm]])</f>
        <v>4.25</v>
      </c>
      <c r="AI1739" s="6">
        <f>AVERAGE(Feedback[[#This Row],[S.A]:[C-I-P]])</f>
        <v>3.5</v>
      </c>
      <c r="AJ1739" s="6">
        <f>AVERAGE(Feedback[[#This Row],[RM_S]:[RM_C]])</f>
        <v>4.5</v>
      </c>
      <c r="AK1739" s="6">
        <f>AVERAGE(Feedback[[#This Row],[F_Q]:[Var_Food]])</f>
        <v>4.5</v>
      </c>
      <c r="AL1739" s="6">
        <f>AVERAGE(Feedback[[#This Row],[B &amp; TV]:[Gymm]])</f>
        <v>4.5</v>
      </c>
    </row>
    <row r="1740" spans="1:38" x14ac:dyDescent="0.3">
      <c r="A1740">
        <v>1739</v>
      </c>
      <c r="B1740" s="1">
        <v>44887</v>
      </c>
      <c r="C1740" s="1">
        <v>44914</v>
      </c>
      <c r="D1740" s="5">
        <f>INT(YEAR(Feedback[[#This Row],[Checkin Date]]))</f>
        <v>2022</v>
      </c>
      <c r="E1740" s="5" t="s">
        <v>2015</v>
      </c>
      <c r="F1740" s="5" t="str">
        <f>TEXT(Feedback[[#This Row],[Checkin Date]],"dddd")</f>
        <v>Tuesday</v>
      </c>
      <c r="G1740" s="5" t="str">
        <f>IF(OR(Feedback[[#This Row],[Checkin Day]]="Monday",Feedback[[#This Row],[Checkin Day]]="Tuesday",Feedback[[#This Row],[Checkin Day]]="Wednesday",Feedback[[#This Row],[Checkin Day]]="Thursday"),"Weekdays","Weekends")</f>
        <v>Weekdays</v>
      </c>
      <c r="H1740">
        <v>27</v>
      </c>
      <c r="I17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40" t="s">
        <v>1770</v>
      </c>
      <c r="K1740" t="s">
        <v>37</v>
      </c>
      <c r="L1740" s="1">
        <v>24508</v>
      </c>
      <c r="M1740" s="5">
        <f ca="1">DATEDIF(Feedback[[#This Row],[Date of Birth]],TODAY(),"Y")</f>
        <v>58</v>
      </c>
      <c r="N1740" t="s">
        <v>31</v>
      </c>
      <c r="O1740" t="s">
        <v>1993</v>
      </c>
      <c r="P1740">
        <v>2</v>
      </c>
      <c r="Q1740">
        <v>4</v>
      </c>
      <c r="R1740" t="s">
        <v>25</v>
      </c>
      <c r="S1740" t="s">
        <v>24</v>
      </c>
      <c r="T1740" t="s">
        <v>26</v>
      </c>
      <c r="U1740" t="s">
        <v>24</v>
      </c>
      <c r="V1740" t="s">
        <v>28</v>
      </c>
      <c r="W1740" t="s">
        <v>26</v>
      </c>
      <c r="X1740" t="s">
        <v>25</v>
      </c>
      <c r="Y1740" t="s">
        <v>25</v>
      </c>
      <c r="Z1740" s="6">
        <f>VLOOKUP(Feedback[[#This Row],[Staff attitude]],Rating_Range[],2,0)</f>
        <v>4</v>
      </c>
      <c r="AA1740" s="6">
        <f>VLOOKUP(Feedback[[#This Row],[Check-in Process]],Rating_Range[],2,0)</f>
        <v>3</v>
      </c>
      <c r="AB1740" s="6">
        <f>VLOOKUP(Feedback[[#This Row],[Room service]],Rating_Range[],2,0)</f>
        <v>1</v>
      </c>
      <c r="AC1740" s="6">
        <f>VLOOKUP(Feedback[[#This Row],[Room cleanliness]],Rating_Range[],2,0)</f>
        <v>3</v>
      </c>
      <c r="AD1740" s="6">
        <f>VLOOKUP(Feedback[[#This Row],[Food quality]],Rating_Range[],2,0)</f>
        <v>5</v>
      </c>
      <c r="AE1740" s="6">
        <f>VLOOKUP(Feedback[[#This Row],[Variety of food]],Rating_Range[],2,0)</f>
        <v>1</v>
      </c>
      <c r="AF1740" s="6">
        <f>VLOOKUP(Feedback[[#This Row],[Broadband &amp; TV]],Rating_Range[],2,0)</f>
        <v>4</v>
      </c>
      <c r="AG1740" s="6">
        <f>VLOOKUP(Feedback[[#This Row],[Gym]],Rating_Range[],2,0)</f>
        <v>4</v>
      </c>
      <c r="AH1740" s="6">
        <f>AVERAGE(Feedback[[#This Row],[S.A]:[Gymm]])</f>
        <v>3.125</v>
      </c>
      <c r="AI1740" s="6">
        <f>AVERAGE(Feedback[[#This Row],[S.A]:[C-I-P]])</f>
        <v>3.5</v>
      </c>
      <c r="AJ1740" s="6">
        <f>AVERAGE(Feedback[[#This Row],[RM_S]:[RM_C]])</f>
        <v>2</v>
      </c>
      <c r="AK1740" s="6">
        <f>AVERAGE(Feedback[[#This Row],[F_Q]:[Var_Food]])</f>
        <v>3</v>
      </c>
      <c r="AL1740" s="6">
        <f>AVERAGE(Feedback[[#This Row],[B &amp; TV]:[Gymm]])</f>
        <v>4</v>
      </c>
    </row>
    <row r="1741" spans="1:38" x14ac:dyDescent="0.3">
      <c r="A1741">
        <v>1740</v>
      </c>
      <c r="B1741" s="1">
        <v>44526</v>
      </c>
      <c r="C1741" s="1">
        <v>44549</v>
      </c>
      <c r="D1741" s="5">
        <f>INT(YEAR(Feedback[[#This Row],[Checkin Date]]))</f>
        <v>2021</v>
      </c>
      <c r="E1741" s="5" t="s">
        <v>2015</v>
      </c>
      <c r="F1741" s="5" t="str">
        <f>TEXT(Feedback[[#This Row],[Checkin Date]],"dddd")</f>
        <v>Friday</v>
      </c>
      <c r="G1741" s="5" t="str">
        <f>IF(OR(Feedback[[#This Row],[Checkin Day]]="Monday",Feedback[[#This Row],[Checkin Day]]="Tuesday",Feedback[[#This Row],[Checkin Day]]="Wednesday",Feedback[[#This Row],[Checkin Day]]="Thursday"),"Weekdays","Weekends")</f>
        <v>Weekends</v>
      </c>
      <c r="H1741">
        <v>23</v>
      </c>
      <c r="I17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41" t="s">
        <v>1771</v>
      </c>
      <c r="K1741" t="s">
        <v>21</v>
      </c>
      <c r="L1741" s="1">
        <v>34334</v>
      </c>
      <c r="M1741" s="5">
        <f ca="1">DATEDIF(Feedback[[#This Row],[Date of Birth]],TODAY(),"Y")</f>
        <v>31</v>
      </c>
      <c r="N1741" t="s">
        <v>31</v>
      </c>
      <c r="O1741" t="s">
        <v>1993</v>
      </c>
      <c r="P1741">
        <v>5</v>
      </c>
      <c r="Q1741">
        <v>6</v>
      </c>
      <c r="R1741" t="s">
        <v>25</v>
      </c>
      <c r="S1741" t="s">
        <v>28</v>
      </c>
      <c r="T1741" t="s">
        <v>28</v>
      </c>
      <c r="U1741" t="s">
        <v>27</v>
      </c>
      <c r="V1741" t="s">
        <v>27</v>
      </c>
      <c r="W1741" t="s">
        <v>26</v>
      </c>
      <c r="X1741" t="s">
        <v>26</v>
      </c>
      <c r="Y1741" t="s">
        <v>25</v>
      </c>
      <c r="Z1741" s="6">
        <f>VLOOKUP(Feedback[[#This Row],[Staff attitude]],Rating_Range[],2,0)</f>
        <v>4</v>
      </c>
      <c r="AA1741" s="6">
        <f>VLOOKUP(Feedback[[#This Row],[Check-in Process]],Rating_Range[],2,0)</f>
        <v>5</v>
      </c>
      <c r="AB1741" s="6">
        <f>VLOOKUP(Feedback[[#This Row],[Room service]],Rating_Range[],2,0)</f>
        <v>5</v>
      </c>
      <c r="AC1741" s="6">
        <f>VLOOKUP(Feedback[[#This Row],[Room cleanliness]],Rating_Range[],2,0)</f>
        <v>2</v>
      </c>
      <c r="AD1741" s="6">
        <f>VLOOKUP(Feedback[[#This Row],[Food quality]],Rating_Range[],2,0)</f>
        <v>2</v>
      </c>
      <c r="AE1741" s="6">
        <f>VLOOKUP(Feedback[[#This Row],[Variety of food]],Rating_Range[],2,0)</f>
        <v>1</v>
      </c>
      <c r="AF1741" s="6">
        <f>VLOOKUP(Feedback[[#This Row],[Broadband &amp; TV]],Rating_Range[],2,0)</f>
        <v>1</v>
      </c>
      <c r="AG1741" s="6">
        <f>VLOOKUP(Feedback[[#This Row],[Gym]],Rating_Range[],2,0)</f>
        <v>4</v>
      </c>
      <c r="AH1741" s="6">
        <f>AVERAGE(Feedback[[#This Row],[S.A]:[Gymm]])</f>
        <v>3</v>
      </c>
      <c r="AI1741" s="6">
        <f>AVERAGE(Feedback[[#This Row],[S.A]:[C-I-P]])</f>
        <v>4.5</v>
      </c>
      <c r="AJ1741" s="6">
        <f>AVERAGE(Feedback[[#This Row],[RM_S]:[RM_C]])</f>
        <v>3.5</v>
      </c>
      <c r="AK1741" s="6">
        <f>AVERAGE(Feedback[[#This Row],[F_Q]:[Var_Food]])</f>
        <v>1.5</v>
      </c>
      <c r="AL1741" s="6">
        <f>AVERAGE(Feedback[[#This Row],[B &amp; TV]:[Gymm]])</f>
        <v>2.5</v>
      </c>
    </row>
    <row r="1742" spans="1:38" x14ac:dyDescent="0.3">
      <c r="A1742">
        <v>1741</v>
      </c>
      <c r="B1742" s="1">
        <v>44053</v>
      </c>
      <c r="C1742" s="1">
        <v>44066</v>
      </c>
      <c r="D1742" s="5">
        <f>INT(YEAR(Feedback[[#This Row],[Checkin Date]]))</f>
        <v>2020</v>
      </c>
      <c r="E1742" s="5" t="s">
        <v>2012</v>
      </c>
      <c r="F1742" s="5" t="str">
        <f>TEXT(Feedback[[#This Row],[Checkin Date]],"dddd")</f>
        <v>Monday</v>
      </c>
      <c r="G1742" s="5" t="str">
        <f>IF(OR(Feedback[[#This Row],[Checkin Day]]="Monday",Feedback[[#This Row],[Checkin Day]]="Tuesday",Feedback[[#This Row],[Checkin Day]]="Wednesday",Feedback[[#This Row],[Checkin Day]]="Thursday"),"Weekdays","Weekends")</f>
        <v>Weekdays</v>
      </c>
      <c r="H1742">
        <v>13</v>
      </c>
      <c r="I17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42" t="s">
        <v>1772</v>
      </c>
      <c r="K1742" t="s">
        <v>21</v>
      </c>
      <c r="L1742" s="1">
        <v>19461</v>
      </c>
      <c r="M1742" s="5">
        <f ca="1">DATEDIF(Feedback[[#This Row],[Date of Birth]],TODAY(),"Y")</f>
        <v>72</v>
      </c>
      <c r="N1742" t="s">
        <v>31</v>
      </c>
      <c r="O1742" t="s">
        <v>1992</v>
      </c>
      <c r="P1742">
        <v>5</v>
      </c>
      <c r="Q1742">
        <v>9</v>
      </c>
      <c r="R1742" t="s">
        <v>25</v>
      </c>
      <c r="S1742" t="s">
        <v>24</v>
      </c>
      <c r="T1742" t="s">
        <v>28</v>
      </c>
      <c r="U1742" t="s">
        <v>25</v>
      </c>
      <c r="V1742" t="s">
        <v>25</v>
      </c>
      <c r="W1742" t="s">
        <v>26</v>
      </c>
      <c r="X1742" t="s">
        <v>28</v>
      </c>
      <c r="Y1742" t="s">
        <v>27</v>
      </c>
      <c r="Z1742" s="6">
        <f>VLOOKUP(Feedback[[#This Row],[Staff attitude]],Rating_Range[],2,0)</f>
        <v>4</v>
      </c>
      <c r="AA1742" s="6">
        <f>VLOOKUP(Feedback[[#This Row],[Check-in Process]],Rating_Range[],2,0)</f>
        <v>3</v>
      </c>
      <c r="AB1742" s="6">
        <f>VLOOKUP(Feedback[[#This Row],[Room service]],Rating_Range[],2,0)</f>
        <v>5</v>
      </c>
      <c r="AC1742" s="6">
        <f>VLOOKUP(Feedback[[#This Row],[Room cleanliness]],Rating_Range[],2,0)</f>
        <v>4</v>
      </c>
      <c r="AD1742" s="6">
        <f>VLOOKUP(Feedback[[#This Row],[Food quality]],Rating_Range[],2,0)</f>
        <v>4</v>
      </c>
      <c r="AE1742" s="6">
        <f>VLOOKUP(Feedback[[#This Row],[Variety of food]],Rating_Range[],2,0)</f>
        <v>1</v>
      </c>
      <c r="AF1742" s="6">
        <f>VLOOKUP(Feedback[[#This Row],[Broadband &amp; TV]],Rating_Range[],2,0)</f>
        <v>5</v>
      </c>
      <c r="AG1742" s="6">
        <f>VLOOKUP(Feedback[[#This Row],[Gym]],Rating_Range[],2,0)</f>
        <v>2</v>
      </c>
      <c r="AH1742" s="6">
        <f>AVERAGE(Feedback[[#This Row],[S.A]:[Gymm]])</f>
        <v>3.5</v>
      </c>
      <c r="AI1742" s="6">
        <f>AVERAGE(Feedback[[#This Row],[S.A]:[C-I-P]])</f>
        <v>3.5</v>
      </c>
      <c r="AJ1742" s="6">
        <f>AVERAGE(Feedback[[#This Row],[RM_S]:[RM_C]])</f>
        <v>4.5</v>
      </c>
      <c r="AK1742" s="6">
        <f>AVERAGE(Feedback[[#This Row],[F_Q]:[Var_Food]])</f>
        <v>2.5</v>
      </c>
      <c r="AL1742" s="6">
        <f>AVERAGE(Feedback[[#This Row],[B &amp; TV]:[Gymm]])</f>
        <v>3.5</v>
      </c>
    </row>
    <row r="1743" spans="1:38" x14ac:dyDescent="0.3">
      <c r="A1743">
        <v>1742</v>
      </c>
      <c r="B1743" s="1">
        <v>44360</v>
      </c>
      <c r="C1743" s="1">
        <v>44371</v>
      </c>
      <c r="D1743" s="5">
        <f>INT(YEAR(Feedback[[#This Row],[Checkin Date]]))</f>
        <v>2021</v>
      </c>
      <c r="E1743" s="5" t="s">
        <v>2009</v>
      </c>
      <c r="F1743" s="5" t="str">
        <f>TEXT(Feedback[[#This Row],[Checkin Date]],"dddd")</f>
        <v>Sunday</v>
      </c>
      <c r="G1743" s="5" t="str">
        <f>IF(OR(Feedback[[#This Row],[Checkin Day]]="Monday",Feedback[[#This Row],[Checkin Day]]="Tuesday",Feedback[[#This Row],[Checkin Day]]="Wednesday",Feedback[[#This Row],[Checkin Day]]="Thursday"),"Weekdays","Weekends")</f>
        <v>Weekends</v>
      </c>
      <c r="H1743">
        <v>11</v>
      </c>
      <c r="I17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43" t="s">
        <v>1773</v>
      </c>
      <c r="K1743" t="s">
        <v>37</v>
      </c>
      <c r="L1743" s="1">
        <v>36624</v>
      </c>
      <c r="M1743" s="5">
        <f ca="1">DATEDIF(Feedback[[#This Row],[Date of Birth]],TODAY(),"Y")</f>
        <v>25</v>
      </c>
      <c r="N1743" t="s">
        <v>35</v>
      </c>
      <c r="O1743" t="s">
        <v>1990</v>
      </c>
      <c r="P1743">
        <v>4</v>
      </c>
      <c r="Q1743">
        <v>7</v>
      </c>
      <c r="R1743" t="s">
        <v>24</v>
      </c>
      <c r="S1743" t="s">
        <v>28</v>
      </c>
      <c r="T1743" t="s">
        <v>28</v>
      </c>
      <c r="U1743" t="s">
        <v>24</v>
      </c>
      <c r="V1743" t="s">
        <v>28</v>
      </c>
      <c r="W1743" t="s">
        <v>26</v>
      </c>
      <c r="X1743" t="s">
        <v>27</v>
      </c>
      <c r="Y1743" t="s">
        <v>24</v>
      </c>
      <c r="Z1743" s="6">
        <f>VLOOKUP(Feedback[[#This Row],[Staff attitude]],Rating_Range[],2,0)</f>
        <v>3</v>
      </c>
      <c r="AA1743" s="6">
        <f>VLOOKUP(Feedback[[#This Row],[Check-in Process]],Rating_Range[],2,0)</f>
        <v>5</v>
      </c>
      <c r="AB1743" s="6">
        <f>VLOOKUP(Feedback[[#This Row],[Room service]],Rating_Range[],2,0)</f>
        <v>5</v>
      </c>
      <c r="AC1743" s="6">
        <f>VLOOKUP(Feedback[[#This Row],[Room cleanliness]],Rating_Range[],2,0)</f>
        <v>3</v>
      </c>
      <c r="AD1743" s="6">
        <f>VLOOKUP(Feedback[[#This Row],[Food quality]],Rating_Range[],2,0)</f>
        <v>5</v>
      </c>
      <c r="AE1743" s="6">
        <f>VLOOKUP(Feedback[[#This Row],[Variety of food]],Rating_Range[],2,0)</f>
        <v>1</v>
      </c>
      <c r="AF1743" s="6">
        <f>VLOOKUP(Feedback[[#This Row],[Broadband &amp; TV]],Rating_Range[],2,0)</f>
        <v>2</v>
      </c>
      <c r="AG1743" s="6">
        <f>VLOOKUP(Feedback[[#This Row],[Gym]],Rating_Range[],2,0)</f>
        <v>3</v>
      </c>
      <c r="AH1743" s="6">
        <f>AVERAGE(Feedback[[#This Row],[S.A]:[Gymm]])</f>
        <v>3.375</v>
      </c>
      <c r="AI1743" s="6">
        <f>AVERAGE(Feedback[[#This Row],[S.A]:[C-I-P]])</f>
        <v>4</v>
      </c>
      <c r="AJ1743" s="6">
        <f>AVERAGE(Feedback[[#This Row],[RM_S]:[RM_C]])</f>
        <v>4</v>
      </c>
      <c r="AK1743" s="6">
        <f>AVERAGE(Feedback[[#This Row],[F_Q]:[Var_Food]])</f>
        <v>3</v>
      </c>
      <c r="AL1743" s="6">
        <f>AVERAGE(Feedback[[#This Row],[B &amp; TV]:[Gymm]])</f>
        <v>2.5</v>
      </c>
    </row>
    <row r="1744" spans="1:38" x14ac:dyDescent="0.3">
      <c r="A1744">
        <v>1743</v>
      </c>
      <c r="B1744" s="1">
        <v>43986</v>
      </c>
      <c r="C1744" s="1">
        <v>44009</v>
      </c>
      <c r="D1744" s="5">
        <f>INT(YEAR(Feedback[[#This Row],[Checkin Date]]))</f>
        <v>2020</v>
      </c>
      <c r="E1744" s="5" t="s">
        <v>2009</v>
      </c>
      <c r="F1744" s="5" t="str">
        <f>TEXT(Feedback[[#This Row],[Checkin Date]],"dddd")</f>
        <v>Thursday</v>
      </c>
      <c r="G1744" s="5" t="str">
        <f>IF(OR(Feedback[[#This Row],[Checkin Day]]="Monday",Feedback[[#This Row],[Checkin Day]]="Tuesday",Feedback[[#This Row],[Checkin Day]]="Wednesday",Feedback[[#This Row],[Checkin Day]]="Thursday"),"Weekdays","Weekends")</f>
        <v>Weekdays</v>
      </c>
      <c r="H1744">
        <v>23</v>
      </c>
      <c r="I17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44" t="s">
        <v>1774</v>
      </c>
      <c r="K1744" t="s">
        <v>37</v>
      </c>
      <c r="L1744" s="1">
        <v>30626</v>
      </c>
      <c r="M1744" s="5">
        <f ca="1">DATEDIF(Feedback[[#This Row],[Date of Birth]],TODAY(),"Y")</f>
        <v>41</v>
      </c>
      <c r="N1744" t="s">
        <v>31</v>
      </c>
      <c r="O1744" t="s">
        <v>1991</v>
      </c>
      <c r="P1744">
        <v>5</v>
      </c>
      <c r="Q1744">
        <v>6</v>
      </c>
      <c r="R1744" t="s">
        <v>25</v>
      </c>
      <c r="S1744" t="s">
        <v>28</v>
      </c>
      <c r="T1744" t="s">
        <v>24</v>
      </c>
      <c r="U1744" t="s">
        <v>26</v>
      </c>
      <c r="V1744" t="s">
        <v>28</v>
      </c>
      <c r="W1744" t="s">
        <v>27</v>
      </c>
      <c r="X1744" t="s">
        <v>28</v>
      </c>
      <c r="Y1744" t="s">
        <v>24</v>
      </c>
      <c r="Z1744" s="6">
        <f>VLOOKUP(Feedback[[#This Row],[Staff attitude]],Rating_Range[],2,0)</f>
        <v>4</v>
      </c>
      <c r="AA1744" s="6">
        <f>VLOOKUP(Feedback[[#This Row],[Check-in Process]],Rating_Range[],2,0)</f>
        <v>5</v>
      </c>
      <c r="AB1744" s="6">
        <f>VLOOKUP(Feedback[[#This Row],[Room service]],Rating_Range[],2,0)</f>
        <v>3</v>
      </c>
      <c r="AC1744" s="6">
        <f>VLOOKUP(Feedback[[#This Row],[Room cleanliness]],Rating_Range[],2,0)</f>
        <v>1</v>
      </c>
      <c r="AD1744" s="6">
        <f>VLOOKUP(Feedback[[#This Row],[Food quality]],Rating_Range[],2,0)</f>
        <v>5</v>
      </c>
      <c r="AE1744" s="6">
        <f>VLOOKUP(Feedback[[#This Row],[Variety of food]],Rating_Range[],2,0)</f>
        <v>2</v>
      </c>
      <c r="AF1744" s="6">
        <f>VLOOKUP(Feedback[[#This Row],[Broadband &amp; TV]],Rating_Range[],2,0)</f>
        <v>5</v>
      </c>
      <c r="AG1744" s="6">
        <f>VLOOKUP(Feedback[[#This Row],[Gym]],Rating_Range[],2,0)</f>
        <v>3</v>
      </c>
      <c r="AH1744" s="6">
        <f>AVERAGE(Feedback[[#This Row],[S.A]:[Gymm]])</f>
        <v>3.5</v>
      </c>
      <c r="AI1744" s="6">
        <f>AVERAGE(Feedback[[#This Row],[S.A]:[C-I-P]])</f>
        <v>4.5</v>
      </c>
      <c r="AJ1744" s="6">
        <f>AVERAGE(Feedback[[#This Row],[RM_S]:[RM_C]])</f>
        <v>2</v>
      </c>
      <c r="AK1744" s="6">
        <f>AVERAGE(Feedback[[#This Row],[F_Q]:[Var_Food]])</f>
        <v>3.5</v>
      </c>
      <c r="AL1744" s="6">
        <f>AVERAGE(Feedback[[#This Row],[B &amp; TV]:[Gymm]])</f>
        <v>4</v>
      </c>
    </row>
    <row r="1745" spans="1:38" x14ac:dyDescent="0.3">
      <c r="A1745">
        <v>1744</v>
      </c>
      <c r="B1745" s="1">
        <v>44185</v>
      </c>
      <c r="C1745" s="1">
        <v>44204</v>
      </c>
      <c r="D1745" s="5">
        <f>INT(YEAR(Feedback[[#This Row],[Checkin Date]]))</f>
        <v>2020</v>
      </c>
      <c r="E1745" s="5" t="s">
        <v>2010</v>
      </c>
      <c r="F1745" s="5" t="str">
        <f>TEXT(Feedback[[#This Row],[Checkin Date]],"dddd")</f>
        <v>Sunday</v>
      </c>
      <c r="G1745" s="5" t="str">
        <f>IF(OR(Feedback[[#This Row],[Checkin Day]]="Monday",Feedback[[#This Row],[Checkin Day]]="Tuesday",Feedback[[#This Row],[Checkin Day]]="Wednesday",Feedback[[#This Row],[Checkin Day]]="Thursday"),"Weekdays","Weekends")</f>
        <v>Weekends</v>
      </c>
      <c r="H1745">
        <v>19</v>
      </c>
      <c r="I17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45" t="s">
        <v>1775</v>
      </c>
      <c r="K1745" t="s">
        <v>21</v>
      </c>
      <c r="L1745" s="1">
        <v>37473</v>
      </c>
      <c r="M1745" s="5">
        <f ca="1">DATEDIF(Feedback[[#This Row],[Date of Birth]],TODAY(),"Y")</f>
        <v>22</v>
      </c>
      <c r="N1745" t="s">
        <v>22</v>
      </c>
      <c r="O1745" t="s">
        <v>23</v>
      </c>
      <c r="P1745">
        <v>3</v>
      </c>
      <c r="Q1745">
        <v>8</v>
      </c>
      <c r="R1745" t="s">
        <v>25</v>
      </c>
      <c r="S1745" t="s">
        <v>28</v>
      </c>
      <c r="T1745" t="s">
        <v>28</v>
      </c>
      <c r="U1745" t="s">
        <v>24</v>
      </c>
      <c r="V1745" t="s">
        <v>24</v>
      </c>
      <c r="W1745" t="s">
        <v>27</v>
      </c>
      <c r="X1745" t="s">
        <v>27</v>
      </c>
      <c r="Y1745" t="s">
        <v>28</v>
      </c>
      <c r="Z1745" s="6">
        <f>VLOOKUP(Feedback[[#This Row],[Staff attitude]],Rating_Range[],2,0)</f>
        <v>4</v>
      </c>
      <c r="AA1745" s="6">
        <f>VLOOKUP(Feedback[[#This Row],[Check-in Process]],Rating_Range[],2,0)</f>
        <v>5</v>
      </c>
      <c r="AB1745" s="6">
        <f>VLOOKUP(Feedback[[#This Row],[Room service]],Rating_Range[],2,0)</f>
        <v>5</v>
      </c>
      <c r="AC1745" s="6">
        <f>VLOOKUP(Feedback[[#This Row],[Room cleanliness]],Rating_Range[],2,0)</f>
        <v>3</v>
      </c>
      <c r="AD1745" s="6">
        <f>VLOOKUP(Feedback[[#This Row],[Food quality]],Rating_Range[],2,0)</f>
        <v>3</v>
      </c>
      <c r="AE1745" s="6">
        <f>VLOOKUP(Feedback[[#This Row],[Variety of food]],Rating_Range[],2,0)</f>
        <v>2</v>
      </c>
      <c r="AF1745" s="6">
        <f>VLOOKUP(Feedback[[#This Row],[Broadband &amp; TV]],Rating_Range[],2,0)</f>
        <v>2</v>
      </c>
      <c r="AG1745" s="6">
        <f>VLOOKUP(Feedback[[#This Row],[Gym]],Rating_Range[],2,0)</f>
        <v>5</v>
      </c>
      <c r="AH1745" s="6">
        <f>AVERAGE(Feedback[[#This Row],[S.A]:[Gymm]])</f>
        <v>3.625</v>
      </c>
      <c r="AI1745" s="6">
        <f>AVERAGE(Feedback[[#This Row],[S.A]:[C-I-P]])</f>
        <v>4.5</v>
      </c>
      <c r="AJ1745" s="6">
        <f>AVERAGE(Feedback[[#This Row],[RM_S]:[RM_C]])</f>
        <v>4</v>
      </c>
      <c r="AK1745" s="6">
        <f>AVERAGE(Feedback[[#This Row],[F_Q]:[Var_Food]])</f>
        <v>2.5</v>
      </c>
      <c r="AL1745" s="6">
        <f>AVERAGE(Feedback[[#This Row],[B &amp; TV]:[Gymm]])</f>
        <v>3.5</v>
      </c>
    </row>
    <row r="1746" spans="1:38" x14ac:dyDescent="0.3">
      <c r="A1746">
        <v>1745</v>
      </c>
      <c r="B1746" s="1">
        <v>44032</v>
      </c>
      <c r="C1746" s="1">
        <v>44061</v>
      </c>
      <c r="D1746" s="5">
        <f>INT(YEAR(Feedback[[#This Row],[Checkin Date]]))</f>
        <v>2020</v>
      </c>
      <c r="E1746" s="5" t="s">
        <v>2016</v>
      </c>
      <c r="F1746" s="5" t="str">
        <f>TEXT(Feedback[[#This Row],[Checkin Date]],"dddd")</f>
        <v>Monday</v>
      </c>
      <c r="G1746" s="5" t="str">
        <f>IF(OR(Feedback[[#This Row],[Checkin Day]]="Monday",Feedback[[#This Row],[Checkin Day]]="Tuesday",Feedback[[#This Row],[Checkin Day]]="Wednesday",Feedback[[#This Row],[Checkin Day]]="Thursday"),"Weekdays","Weekends")</f>
        <v>Weekdays</v>
      </c>
      <c r="H1746">
        <v>29</v>
      </c>
      <c r="I17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46" t="s">
        <v>1776</v>
      </c>
      <c r="K1746" t="s">
        <v>21</v>
      </c>
      <c r="L1746" s="1">
        <v>24206</v>
      </c>
      <c r="M1746" s="5">
        <f ca="1">DATEDIF(Feedback[[#This Row],[Date of Birth]],TODAY(),"Y")</f>
        <v>59</v>
      </c>
      <c r="N1746" t="s">
        <v>35</v>
      </c>
      <c r="O1746" t="s">
        <v>1995</v>
      </c>
      <c r="P1746">
        <v>1</v>
      </c>
      <c r="Q1746">
        <v>7</v>
      </c>
      <c r="R1746" t="s">
        <v>25</v>
      </c>
      <c r="S1746" t="s">
        <v>27</v>
      </c>
      <c r="T1746" t="s">
        <v>28</v>
      </c>
      <c r="U1746" t="s">
        <v>25</v>
      </c>
      <c r="V1746" t="s">
        <v>25</v>
      </c>
      <c r="W1746" t="s">
        <v>27</v>
      </c>
      <c r="X1746" t="s">
        <v>24</v>
      </c>
      <c r="Y1746" t="s">
        <v>26</v>
      </c>
      <c r="Z1746" s="6">
        <f>VLOOKUP(Feedback[[#This Row],[Staff attitude]],Rating_Range[],2,0)</f>
        <v>4</v>
      </c>
      <c r="AA1746" s="6">
        <f>VLOOKUP(Feedback[[#This Row],[Check-in Process]],Rating_Range[],2,0)</f>
        <v>2</v>
      </c>
      <c r="AB1746" s="6">
        <f>VLOOKUP(Feedback[[#This Row],[Room service]],Rating_Range[],2,0)</f>
        <v>5</v>
      </c>
      <c r="AC1746" s="6">
        <f>VLOOKUP(Feedback[[#This Row],[Room cleanliness]],Rating_Range[],2,0)</f>
        <v>4</v>
      </c>
      <c r="AD1746" s="6">
        <f>VLOOKUP(Feedback[[#This Row],[Food quality]],Rating_Range[],2,0)</f>
        <v>4</v>
      </c>
      <c r="AE1746" s="6">
        <f>VLOOKUP(Feedback[[#This Row],[Variety of food]],Rating_Range[],2,0)</f>
        <v>2</v>
      </c>
      <c r="AF1746" s="6">
        <f>VLOOKUP(Feedback[[#This Row],[Broadband &amp; TV]],Rating_Range[],2,0)</f>
        <v>3</v>
      </c>
      <c r="AG1746" s="6">
        <f>VLOOKUP(Feedback[[#This Row],[Gym]],Rating_Range[],2,0)</f>
        <v>1</v>
      </c>
      <c r="AH1746" s="6">
        <f>AVERAGE(Feedback[[#This Row],[S.A]:[Gymm]])</f>
        <v>3.125</v>
      </c>
      <c r="AI1746" s="6">
        <f>AVERAGE(Feedback[[#This Row],[S.A]:[C-I-P]])</f>
        <v>3</v>
      </c>
      <c r="AJ1746" s="6">
        <f>AVERAGE(Feedback[[#This Row],[RM_S]:[RM_C]])</f>
        <v>4.5</v>
      </c>
      <c r="AK1746" s="6">
        <f>AVERAGE(Feedback[[#This Row],[F_Q]:[Var_Food]])</f>
        <v>3</v>
      </c>
      <c r="AL1746" s="6">
        <f>AVERAGE(Feedback[[#This Row],[B &amp; TV]:[Gymm]])</f>
        <v>2</v>
      </c>
    </row>
    <row r="1747" spans="1:38" x14ac:dyDescent="0.3">
      <c r="A1747">
        <v>1746</v>
      </c>
      <c r="B1747" s="1">
        <v>44535</v>
      </c>
      <c r="C1747" s="1">
        <v>44563</v>
      </c>
      <c r="D1747" s="5">
        <f>INT(YEAR(Feedback[[#This Row],[Checkin Date]]))</f>
        <v>2021</v>
      </c>
      <c r="E1747" s="5" t="s">
        <v>2010</v>
      </c>
      <c r="F1747" s="5" t="str">
        <f>TEXT(Feedback[[#This Row],[Checkin Date]],"dddd")</f>
        <v>Sunday</v>
      </c>
      <c r="G1747" s="5" t="str">
        <f>IF(OR(Feedback[[#This Row],[Checkin Day]]="Monday",Feedback[[#This Row],[Checkin Day]]="Tuesday",Feedback[[#This Row],[Checkin Day]]="Wednesday",Feedback[[#This Row],[Checkin Day]]="Thursday"),"Weekdays","Weekends")</f>
        <v>Weekends</v>
      </c>
      <c r="H1747">
        <v>28</v>
      </c>
      <c r="I17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47" t="s">
        <v>1777</v>
      </c>
      <c r="K1747" t="s">
        <v>37</v>
      </c>
      <c r="L1747" s="1">
        <v>36027</v>
      </c>
      <c r="M1747" s="5">
        <f ca="1">DATEDIF(Feedback[[#This Row],[Date of Birth]],TODAY(),"Y")</f>
        <v>26</v>
      </c>
      <c r="N1747" t="s">
        <v>53</v>
      </c>
      <c r="O1747" t="s">
        <v>1991</v>
      </c>
      <c r="P1747">
        <v>4</v>
      </c>
      <c r="Q1747">
        <v>4</v>
      </c>
      <c r="R1747" t="s">
        <v>25</v>
      </c>
      <c r="S1747" t="s">
        <v>24</v>
      </c>
      <c r="T1747" t="s">
        <v>28</v>
      </c>
      <c r="U1747" t="s">
        <v>26</v>
      </c>
      <c r="V1747" t="s">
        <v>26</v>
      </c>
      <c r="W1747" t="s">
        <v>26</v>
      </c>
      <c r="X1747" t="s">
        <v>24</v>
      </c>
      <c r="Y1747" t="s">
        <v>25</v>
      </c>
      <c r="Z1747" s="6">
        <f>VLOOKUP(Feedback[[#This Row],[Staff attitude]],Rating_Range[],2,0)</f>
        <v>4</v>
      </c>
      <c r="AA1747" s="6">
        <f>VLOOKUP(Feedback[[#This Row],[Check-in Process]],Rating_Range[],2,0)</f>
        <v>3</v>
      </c>
      <c r="AB1747" s="6">
        <f>VLOOKUP(Feedback[[#This Row],[Room service]],Rating_Range[],2,0)</f>
        <v>5</v>
      </c>
      <c r="AC1747" s="6">
        <f>VLOOKUP(Feedback[[#This Row],[Room cleanliness]],Rating_Range[],2,0)</f>
        <v>1</v>
      </c>
      <c r="AD1747" s="6">
        <f>VLOOKUP(Feedback[[#This Row],[Food quality]],Rating_Range[],2,0)</f>
        <v>1</v>
      </c>
      <c r="AE1747" s="6">
        <f>VLOOKUP(Feedback[[#This Row],[Variety of food]],Rating_Range[],2,0)</f>
        <v>1</v>
      </c>
      <c r="AF1747" s="6">
        <f>VLOOKUP(Feedback[[#This Row],[Broadband &amp; TV]],Rating_Range[],2,0)</f>
        <v>3</v>
      </c>
      <c r="AG1747" s="6">
        <f>VLOOKUP(Feedback[[#This Row],[Gym]],Rating_Range[],2,0)</f>
        <v>4</v>
      </c>
      <c r="AH1747" s="6">
        <f>AVERAGE(Feedback[[#This Row],[S.A]:[Gymm]])</f>
        <v>2.75</v>
      </c>
      <c r="AI1747" s="6">
        <f>AVERAGE(Feedback[[#This Row],[S.A]:[C-I-P]])</f>
        <v>3.5</v>
      </c>
      <c r="AJ1747" s="6">
        <f>AVERAGE(Feedback[[#This Row],[RM_S]:[RM_C]])</f>
        <v>3</v>
      </c>
      <c r="AK1747" s="6">
        <f>AVERAGE(Feedback[[#This Row],[F_Q]:[Var_Food]])</f>
        <v>1</v>
      </c>
      <c r="AL1747" s="6">
        <f>AVERAGE(Feedback[[#This Row],[B &amp; TV]:[Gymm]])</f>
        <v>3.5</v>
      </c>
    </row>
    <row r="1748" spans="1:38" x14ac:dyDescent="0.3">
      <c r="A1748">
        <v>1747</v>
      </c>
      <c r="B1748" s="1">
        <v>44457</v>
      </c>
      <c r="C1748" s="1">
        <v>44478</v>
      </c>
      <c r="D1748" s="5">
        <f>INT(YEAR(Feedback[[#This Row],[Checkin Date]]))</f>
        <v>2021</v>
      </c>
      <c r="E1748" s="5" t="s">
        <v>2019</v>
      </c>
      <c r="F1748" s="5" t="str">
        <f>TEXT(Feedback[[#This Row],[Checkin Date]],"dddd")</f>
        <v>Saturday</v>
      </c>
      <c r="G1748" s="5" t="str">
        <f>IF(OR(Feedback[[#This Row],[Checkin Day]]="Monday",Feedback[[#This Row],[Checkin Day]]="Tuesday",Feedback[[#This Row],[Checkin Day]]="Wednesday",Feedback[[#This Row],[Checkin Day]]="Thursday"),"Weekdays","Weekends")</f>
        <v>Weekends</v>
      </c>
      <c r="H1748">
        <v>21</v>
      </c>
      <c r="I17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48" t="s">
        <v>1778</v>
      </c>
      <c r="K1748" t="s">
        <v>37</v>
      </c>
      <c r="L1748" s="1">
        <v>25068</v>
      </c>
      <c r="M1748" s="5">
        <f ca="1">DATEDIF(Feedback[[#This Row],[Date of Birth]],TODAY(),"Y")</f>
        <v>56</v>
      </c>
      <c r="N1748" t="s">
        <v>22</v>
      </c>
      <c r="O1748" t="s">
        <v>23</v>
      </c>
      <c r="P1748">
        <v>5</v>
      </c>
      <c r="Q1748">
        <v>7</v>
      </c>
      <c r="R1748" t="s">
        <v>24</v>
      </c>
      <c r="S1748" t="s">
        <v>24</v>
      </c>
      <c r="T1748" t="s">
        <v>25</v>
      </c>
      <c r="U1748" t="s">
        <v>25</v>
      </c>
      <c r="V1748" t="s">
        <v>27</v>
      </c>
      <c r="W1748" t="s">
        <v>27</v>
      </c>
      <c r="X1748" t="s">
        <v>28</v>
      </c>
      <c r="Y1748" t="s">
        <v>28</v>
      </c>
      <c r="Z1748" s="6">
        <f>VLOOKUP(Feedback[[#This Row],[Staff attitude]],Rating_Range[],2,0)</f>
        <v>3</v>
      </c>
      <c r="AA1748" s="6">
        <f>VLOOKUP(Feedback[[#This Row],[Check-in Process]],Rating_Range[],2,0)</f>
        <v>3</v>
      </c>
      <c r="AB1748" s="6">
        <f>VLOOKUP(Feedback[[#This Row],[Room service]],Rating_Range[],2,0)</f>
        <v>4</v>
      </c>
      <c r="AC1748" s="6">
        <f>VLOOKUP(Feedback[[#This Row],[Room cleanliness]],Rating_Range[],2,0)</f>
        <v>4</v>
      </c>
      <c r="AD1748" s="6">
        <f>VLOOKUP(Feedback[[#This Row],[Food quality]],Rating_Range[],2,0)</f>
        <v>2</v>
      </c>
      <c r="AE1748" s="6">
        <f>VLOOKUP(Feedback[[#This Row],[Variety of food]],Rating_Range[],2,0)</f>
        <v>2</v>
      </c>
      <c r="AF1748" s="6">
        <f>VLOOKUP(Feedback[[#This Row],[Broadband &amp; TV]],Rating_Range[],2,0)</f>
        <v>5</v>
      </c>
      <c r="AG1748" s="6">
        <f>VLOOKUP(Feedback[[#This Row],[Gym]],Rating_Range[],2,0)</f>
        <v>5</v>
      </c>
      <c r="AH1748" s="6">
        <f>AVERAGE(Feedback[[#This Row],[S.A]:[Gymm]])</f>
        <v>3.5</v>
      </c>
      <c r="AI1748" s="6">
        <f>AVERAGE(Feedback[[#This Row],[S.A]:[C-I-P]])</f>
        <v>3</v>
      </c>
      <c r="AJ1748" s="6">
        <f>AVERAGE(Feedback[[#This Row],[RM_S]:[RM_C]])</f>
        <v>4</v>
      </c>
      <c r="AK1748" s="6">
        <f>AVERAGE(Feedback[[#This Row],[F_Q]:[Var_Food]])</f>
        <v>2</v>
      </c>
      <c r="AL1748" s="6">
        <f>AVERAGE(Feedback[[#This Row],[B &amp; TV]:[Gymm]])</f>
        <v>5</v>
      </c>
    </row>
    <row r="1749" spans="1:38" x14ac:dyDescent="0.3">
      <c r="A1749">
        <v>1748</v>
      </c>
      <c r="B1749" s="1">
        <v>44103</v>
      </c>
      <c r="C1749" s="1">
        <v>44127</v>
      </c>
      <c r="D1749" s="5">
        <f>INT(YEAR(Feedback[[#This Row],[Checkin Date]]))</f>
        <v>2020</v>
      </c>
      <c r="E1749" s="5" t="s">
        <v>2019</v>
      </c>
      <c r="F1749" s="5" t="str">
        <f>TEXT(Feedback[[#This Row],[Checkin Date]],"dddd")</f>
        <v>Tuesday</v>
      </c>
      <c r="G1749" s="5" t="str">
        <f>IF(OR(Feedback[[#This Row],[Checkin Day]]="Monday",Feedback[[#This Row],[Checkin Day]]="Tuesday",Feedback[[#This Row],[Checkin Day]]="Wednesday",Feedback[[#This Row],[Checkin Day]]="Thursday"),"Weekdays","Weekends")</f>
        <v>Weekdays</v>
      </c>
      <c r="H1749">
        <v>24</v>
      </c>
      <c r="I17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49" t="s">
        <v>1779</v>
      </c>
      <c r="K1749" t="s">
        <v>37</v>
      </c>
      <c r="L1749" s="1">
        <v>22670</v>
      </c>
      <c r="M1749" s="5">
        <f ca="1">DATEDIF(Feedback[[#This Row],[Date of Birth]],TODAY(),"Y")</f>
        <v>63</v>
      </c>
      <c r="N1749" t="s">
        <v>31</v>
      </c>
      <c r="O1749" t="s">
        <v>1995</v>
      </c>
      <c r="P1749">
        <v>4</v>
      </c>
      <c r="Q1749">
        <v>9</v>
      </c>
      <c r="R1749" t="s">
        <v>28</v>
      </c>
      <c r="S1749" t="s">
        <v>25</v>
      </c>
      <c r="T1749" t="s">
        <v>24</v>
      </c>
      <c r="U1749" t="s">
        <v>28</v>
      </c>
      <c r="V1749" t="s">
        <v>27</v>
      </c>
      <c r="W1749" t="s">
        <v>27</v>
      </c>
      <c r="X1749" t="s">
        <v>24</v>
      </c>
      <c r="Y1749" t="s">
        <v>28</v>
      </c>
      <c r="Z1749" s="6">
        <f>VLOOKUP(Feedback[[#This Row],[Staff attitude]],Rating_Range[],2,0)</f>
        <v>5</v>
      </c>
      <c r="AA1749" s="6">
        <f>VLOOKUP(Feedback[[#This Row],[Check-in Process]],Rating_Range[],2,0)</f>
        <v>4</v>
      </c>
      <c r="AB1749" s="6">
        <f>VLOOKUP(Feedback[[#This Row],[Room service]],Rating_Range[],2,0)</f>
        <v>3</v>
      </c>
      <c r="AC1749" s="6">
        <f>VLOOKUP(Feedback[[#This Row],[Room cleanliness]],Rating_Range[],2,0)</f>
        <v>5</v>
      </c>
      <c r="AD1749" s="6">
        <f>VLOOKUP(Feedback[[#This Row],[Food quality]],Rating_Range[],2,0)</f>
        <v>2</v>
      </c>
      <c r="AE1749" s="6">
        <f>VLOOKUP(Feedback[[#This Row],[Variety of food]],Rating_Range[],2,0)</f>
        <v>2</v>
      </c>
      <c r="AF1749" s="6">
        <f>VLOOKUP(Feedback[[#This Row],[Broadband &amp; TV]],Rating_Range[],2,0)</f>
        <v>3</v>
      </c>
      <c r="AG1749" s="6">
        <f>VLOOKUP(Feedback[[#This Row],[Gym]],Rating_Range[],2,0)</f>
        <v>5</v>
      </c>
      <c r="AH1749" s="6">
        <f>AVERAGE(Feedback[[#This Row],[S.A]:[Gymm]])</f>
        <v>3.625</v>
      </c>
      <c r="AI1749" s="6">
        <f>AVERAGE(Feedback[[#This Row],[S.A]:[C-I-P]])</f>
        <v>4.5</v>
      </c>
      <c r="AJ1749" s="6">
        <f>AVERAGE(Feedback[[#This Row],[RM_S]:[RM_C]])</f>
        <v>4</v>
      </c>
      <c r="AK1749" s="6">
        <f>AVERAGE(Feedback[[#This Row],[F_Q]:[Var_Food]])</f>
        <v>2</v>
      </c>
      <c r="AL1749" s="6">
        <f>AVERAGE(Feedback[[#This Row],[B &amp; TV]:[Gymm]])</f>
        <v>4</v>
      </c>
    </row>
    <row r="1750" spans="1:38" x14ac:dyDescent="0.3">
      <c r="A1750">
        <v>1749</v>
      </c>
      <c r="B1750" s="1">
        <v>44053</v>
      </c>
      <c r="C1750" s="1">
        <v>44064</v>
      </c>
      <c r="D1750" s="5">
        <f>INT(YEAR(Feedback[[#This Row],[Checkin Date]]))</f>
        <v>2020</v>
      </c>
      <c r="E1750" s="5" t="s">
        <v>2012</v>
      </c>
      <c r="F1750" s="5" t="str">
        <f>TEXT(Feedback[[#This Row],[Checkin Date]],"dddd")</f>
        <v>Monday</v>
      </c>
      <c r="G1750" s="5" t="str">
        <f>IF(OR(Feedback[[#This Row],[Checkin Day]]="Monday",Feedback[[#This Row],[Checkin Day]]="Tuesday",Feedback[[#This Row],[Checkin Day]]="Wednesday",Feedback[[#This Row],[Checkin Day]]="Thursday"),"Weekdays","Weekends")</f>
        <v>Weekdays</v>
      </c>
      <c r="H1750">
        <v>11</v>
      </c>
      <c r="I17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50" t="s">
        <v>1780</v>
      </c>
      <c r="K1750" t="s">
        <v>37</v>
      </c>
      <c r="L1750" s="1">
        <v>27376</v>
      </c>
      <c r="M1750" s="5">
        <f ca="1">DATEDIF(Feedback[[#This Row],[Date of Birth]],TODAY(),"Y")</f>
        <v>50</v>
      </c>
      <c r="N1750" t="s">
        <v>31</v>
      </c>
      <c r="O1750" t="s">
        <v>1993</v>
      </c>
      <c r="P1750">
        <v>5</v>
      </c>
      <c r="Q1750">
        <v>7</v>
      </c>
      <c r="R1750" t="s">
        <v>28</v>
      </c>
      <c r="S1750" t="s">
        <v>28</v>
      </c>
      <c r="T1750" t="s">
        <v>24</v>
      </c>
      <c r="U1750" t="s">
        <v>28</v>
      </c>
      <c r="V1750" t="s">
        <v>28</v>
      </c>
      <c r="W1750" t="s">
        <v>25</v>
      </c>
      <c r="X1750" t="s">
        <v>25</v>
      </c>
      <c r="Y1750" t="s">
        <v>27</v>
      </c>
      <c r="Z1750" s="6">
        <f>VLOOKUP(Feedback[[#This Row],[Staff attitude]],Rating_Range[],2,0)</f>
        <v>5</v>
      </c>
      <c r="AA1750" s="6">
        <f>VLOOKUP(Feedback[[#This Row],[Check-in Process]],Rating_Range[],2,0)</f>
        <v>5</v>
      </c>
      <c r="AB1750" s="6">
        <f>VLOOKUP(Feedback[[#This Row],[Room service]],Rating_Range[],2,0)</f>
        <v>3</v>
      </c>
      <c r="AC1750" s="6">
        <f>VLOOKUP(Feedback[[#This Row],[Room cleanliness]],Rating_Range[],2,0)</f>
        <v>5</v>
      </c>
      <c r="AD1750" s="6">
        <f>VLOOKUP(Feedback[[#This Row],[Food quality]],Rating_Range[],2,0)</f>
        <v>5</v>
      </c>
      <c r="AE1750" s="6">
        <f>VLOOKUP(Feedback[[#This Row],[Variety of food]],Rating_Range[],2,0)</f>
        <v>4</v>
      </c>
      <c r="AF1750" s="6">
        <f>VLOOKUP(Feedback[[#This Row],[Broadband &amp; TV]],Rating_Range[],2,0)</f>
        <v>4</v>
      </c>
      <c r="AG1750" s="6">
        <f>VLOOKUP(Feedback[[#This Row],[Gym]],Rating_Range[],2,0)</f>
        <v>2</v>
      </c>
      <c r="AH1750" s="6">
        <f>AVERAGE(Feedback[[#This Row],[S.A]:[Gymm]])</f>
        <v>4.125</v>
      </c>
      <c r="AI1750" s="6">
        <f>AVERAGE(Feedback[[#This Row],[S.A]:[C-I-P]])</f>
        <v>5</v>
      </c>
      <c r="AJ1750" s="6">
        <f>AVERAGE(Feedback[[#This Row],[RM_S]:[RM_C]])</f>
        <v>4</v>
      </c>
      <c r="AK1750" s="6">
        <f>AVERAGE(Feedback[[#This Row],[F_Q]:[Var_Food]])</f>
        <v>4.5</v>
      </c>
      <c r="AL1750" s="6">
        <f>AVERAGE(Feedback[[#This Row],[B &amp; TV]:[Gymm]])</f>
        <v>3</v>
      </c>
    </row>
    <row r="1751" spans="1:38" x14ac:dyDescent="0.3">
      <c r="A1751">
        <v>1750</v>
      </c>
      <c r="B1751" s="1">
        <v>44878</v>
      </c>
      <c r="C1751" s="1">
        <v>44905</v>
      </c>
      <c r="D1751" s="5">
        <f>INT(YEAR(Feedback[[#This Row],[Checkin Date]]))</f>
        <v>2022</v>
      </c>
      <c r="E1751" s="5" t="s">
        <v>2015</v>
      </c>
      <c r="F1751" s="5" t="str">
        <f>TEXT(Feedback[[#This Row],[Checkin Date]],"dddd")</f>
        <v>Sunday</v>
      </c>
      <c r="G1751" s="5" t="str">
        <f>IF(OR(Feedback[[#This Row],[Checkin Day]]="Monday",Feedback[[#This Row],[Checkin Day]]="Tuesday",Feedback[[#This Row],[Checkin Day]]="Wednesday",Feedback[[#This Row],[Checkin Day]]="Thursday"),"Weekdays","Weekends")</f>
        <v>Weekends</v>
      </c>
      <c r="H1751">
        <v>27</v>
      </c>
      <c r="I17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51" t="s">
        <v>1781</v>
      </c>
      <c r="K1751" t="s">
        <v>21</v>
      </c>
      <c r="L1751" s="1">
        <v>25951</v>
      </c>
      <c r="M1751" s="5">
        <f ca="1">DATEDIF(Feedback[[#This Row],[Date of Birth]],TODAY(),"Y")</f>
        <v>54</v>
      </c>
      <c r="N1751" t="s">
        <v>31</v>
      </c>
      <c r="O1751" t="s">
        <v>1991</v>
      </c>
      <c r="P1751">
        <v>2</v>
      </c>
      <c r="Q1751">
        <v>9</v>
      </c>
      <c r="R1751" t="s">
        <v>25</v>
      </c>
      <c r="S1751" t="s">
        <v>28</v>
      </c>
      <c r="T1751" t="s">
        <v>28</v>
      </c>
      <c r="U1751" t="s">
        <v>26</v>
      </c>
      <c r="V1751" t="s">
        <v>24</v>
      </c>
      <c r="W1751" t="s">
        <v>26</v>
      </c>
      <c r="X1751" t="s">
        <v>27</v>
      </c>
      <c r="Y1751" t="s">
        <v>24</v>
      </c>
      <c r="Z1751" s="6">
        <f>VLOOKUP(Feedback[[#This Row],[Staff attitude]],Rating_Range[],2,0)</f>
        <v>4</v>
      </c>
      <c r="AA1751" s="6">
        <f>VLOOKUP(Feedback[[#This Row],[Check-in Process]],Rating_Range[],2,0)</f>
        <v>5</v>
      </c>
      <c r="AB1751" s="6">
        <f>VLOOKUP(Feedback[[#This Row],[Room service]],Rating_Range[],2,0)</f>
        <v>5</v>
      </c>
      <c r="AC1751" s="6">
        <f>VLOOKUP(Feedback[[#This Row],[Room cleanliness]],Rating_Range[],2,0)</f>
        <v>1</v>
      </c>
      <c r="AD1751" s="6">
        <f>VLOOKUP(Feedback[[#This Row],[Food quality]],Rating_Range[],2,0)</f>
        <v>3</v>
      </c>
      <c r="AE1751" s="6">
        <f>VLOOKUP(Feedback[[#This Row],[Variety of food]],Rating_Range[],2,0)</f>
        <v>1</v>
      </c>
      <c r="AF1751" s="6">
        <f>VLOOKUP(Feedback[[#This Row],[Broadband &amp; TV]],Rating_Range[],2,0)</f>
        <v>2</v>
      </c>
      <c r="AG1751" s="6">
        <f>VLOOKUP(Feedback[[#This Row],[Gym]],Rating_Range[],2,0)</f>
        <v>3</v>
      </c>
      <c r="AH1751" s="6">
        <f>AVERAGE(Feedback[[#This Row],[S.A]:[Gymm]])</f>
        <v>3</v>
      </c>
      <c r="AI1751" s="6">
        <f>AVERAGE(Feedback[[#This Row],[S.A]:[C-I-P]])</f>
        <v>4.5</v>
      </c>
      <c r="AJ1751" s="6">
        <f>AVERAGE(Feedback[[#This Row],[RM_S]:[RM_C]])</f>
        <v>3</v>
      </c>
      <c r="AK1751" s="6">
        <f>AVERAGE(Feedback[[#This Row],[F_Q]:[Var_Food]])</f>
        <v>2</v>
      </c>
      <c r="AL1751" s="6">
        <f>AVERAGE(Feedback[[#This Row],[B &amp; TV]:[Gymm]])</f>
        <v>2.5</v>
      </c>
    </row>
    <row r="1752" spans="1:38" x14ac:dyDescent="0.3">
      <c r="A1752">
        <v>1751</v>
      </c>
      <c r="B1752" s="1">
        <v>44425</v>
      </c>
      <c r="C1752" s="1">
        <v>44450</v>
      </c>
      <c r="D1752" s="5">
        <f>INT(YEAR(Feedback[[#This Row],[Checkin Date]]))</f>
        <v>2021</v>
      </c>
      <c r="E1752" s="5" t="s">
        <v>2012</v>
      </c>
      <c r="F1752" s="5" t="str">
        <f>TEXT(Feedback[[#This Row],[Checkin Date]],"dddd")</f>
        <v>Tuesday</v>
      </c>
      <c r="G1752" s="5" t="str">
        <f>IF(OR(Feedback[[#This Row],[Checkin Day]]="Monday",Feedback[[#This Row],[Checkin Day]]="Tuesday",Feedback[[#This Row],[Checkin Day]]="Wednesday",Feedback[[#This Row],[Checkin Day]]="Thursday"),"Weekdays","Weekends")</f>
        <v>Weekdays</v>
      </c>
      <c r="H1752">
        <v>25</v>
      </c>
      <c r="I17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52" t="s">
        <v>1782</v>
      </c>
      <c r="K1752" t="s">
        <v>37</v>
      </c>
      <c r="L1752" s="1">
        <v>29738</v>
      </c>
      <c r="M1752" s="5">
        <f ca="1">DATEDIF(Feedback[[#This Row],[Date of Birth]],TODAY(),"Y")</f>
        <v>44</v>
      </c>
      <c r="N1752" t="s">
        <v>31</v>
      </c>
      <c r="O1752" t="s">
        <v>1992</v>
      </c>
      <c r="P1752">
        <v>3</v>
      </c>
      <c r="Q1752">
        <v>4</v>
      </c>
      <c r="R1752" t="s">
        <v>24</v>
      </c>
      <c r="S1752" t="s">
        <v>28</v>
      </c>
      <c r="T1752" t="s">
        <v>24</v>
      </c>
      <c r="U1752" t="s">
        <v>27</v>
      </c>
      <c r="V1752" t="s">
        <v>28</v>
      </c>
      <c r="W1752" t="s">
        <v>26</v>
      </c>
      <c r="X1752" t="s">
        <v>27</v>
      </c>
      <c r="Y1752" t="s">
        <v>27</v>
      </c>
      <c r="Z1752" s="6">
        <f>VLOOKUP(Feedback[[#This Row],[Staff attitude]],Rating_Range[],2,0)</f>
        <v>3</v>
      </c>
      <c r="AA1752" s="6">
        <f>VLOOKUP(Feedback[[#This Row],[Check-in Process]],Rating_Range[],2,0)</f>
        <v>5</v>
      </c>
      <c r="AB1752" s="6">
        <f>VLOOKUP(Feedback[[#This Row],[Room service]],Rating_Range[],2,0)</f>
        <v>3</v>
      </c>
      <c r="AC1752" s="6">
        <f>VLOOKUP(Feedback[[#This Row],[Room cleanliness]],Rating_Range[],2,0)</f>
        <v>2</v>
      </c>
      <c r="AD1752" s="6">
        <f>VLOOKUP(Feedback[[#This Row],[Food quality]],Rating_Range[],2,0)</f>
        <v>5</v>
      </c>
      <c r="AE1752" s="6">
        <f>VLOOKUP(Feedback[[#This Row],[Variety of food]],Rating_Range[],2,0)</f>
        <v>1</v>
      </c>
      <c r="AF1752" s="6">
        <f>VLOOKUP(Feedback[[#This Row],[Broadband &amp; TV]],Rating_Range[],2,0)</f>
        <v>2</v>
      </c>
      <c r="AG1752" s="6">
        <f>VLOOKUP(Feedback[[#This Row],[Gym]],Rating_Range[],2,0)</f>
        <v>2</v>
      </c>
      <c r="AH1752" s="6">
        <f>AVERAGE(Feedback[[#This Row],[S.A]:[Gymm]])</f>
        <v>2.875</v>
      </c>
      <c r="AI1752" s="6">
        <f>AVERAGE(Feedback[[#This Row],[S.A]:[C-I-P]])</f>
        <v>4</v>
      </c>
      <c r="AJ1752" s="6">
        <f>AVERAGE(Feedback[[#This Row],[RM_S]:[RM_C]])</f>
        <v>2.5</v>
      </c>
      <c r="AK1752" s="6">
        <f>AVERAGE(Feedback[[#This Row],[F_Q]:[Var_Food]])</f>
        <v>3</v>
      </c>
      <c r="AL1752" s="6">
        <f>AVERAGE(Feedback[[#This Row],[B &amp; TV]:[Gymm]])</f>
        <v>2</v>
      </c>
    </row>
    <row r="1753" spans="1:38" x14ac:dyDescent="0.3">
      <c r="A1753">
        <v>1752</v>
      </c>
      <c r="B1753" s="1">
        <v>44349</v>
      </c>
      <c r="C1753" s="1">
        <v>44378</v>
      </c>
      <c r="D1753" s="5">
        <f>INT(YEAR(Feedback[[#This Row],[Checkin Date]]))</f>
        <v>2021</v>
      </c>
      <c r="E1753" s="5" t="s">
        <v>2009</v>
      </c>
      <c r="F1753" s="5" t="str">
        <f>TEXT(Feedback[[#This Row],[Checkin Date]],"dddd")</f>
        <v>Wednesday</v>
      </c>
      <c r="G1753" s="5" t="str">
        <f>IF(OR(Feedback[[#This Row],[Checkin Day]]="Monday",Feedback[[#This Row],[Checkin Day]]="Tuesday",Feedback[[#This Row],[Checkin Day]]="Wednesday",Feedback[[#This Row],[Checkin Day]]="Thursday"),"Weekdays","Weekends")</f>
        <v>Weekdays</v>
      </c>
      <c r="H1753">
        <v>29</v>
      </c>
      <c r="I17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53" t="s">
        <v>1783</v>
      </c>
      <c r="K1753" t="s">
        <v>21</v>
      </c>
      <c r="L1753" s="1">
        <v>36095</v>
      </c>
      <c r="M1753" s="5">
        <f ca="1">DATEDIF(Feedback[[#This Row],[Date of Birth]],TODAY(),"Y")</f>
        <v>26</v>
      </c>
      <c r="N1753" t="s">
        <v>31</v>
      </c>
      <c r="O1753" t="s">
        <v>1991</v>
      </c>
      <c r="P1753">
        <v>5</v>
      </c>
      <c r="Q1753">
        <v>9</v>
      </c>
      <c r="R1753" t="s">
        <v>25</v>
      </c>
      <c r="S1753" t="s">
        <v>24</v>
      </c>
      <c r="T1753" t="s">
        <v>25</v>
      </c>
      <c r="U1753" t="s">
        <v>24</v>
      </c>
      <c r="V1753" t="s">
        <v>28</v>
      </c>
      <c r="W1753" t="s">
        <v>26</v>
      </c>
      <c r="X1753" t="s">
        <v>27</v>
      </c>
      <c r="Y1753" t="s">
        <v>25</v>
      </c>
      <c r="Z1753" s="6">
        <f>VLOOKUP(Feedback[[#This Row],[Staff attitude]],Rating_Range[],2,0)</f>
        <v>4</v>
      </c>
      <c r="AA1753" s="6">
        <f>VLOOKUP(Feedback[[#This Row],[Check-in Process]],Rating_Range[],2,0)</f>
        <v>3</v>
      </c>
      <c r="AB1753" s="6">
        <f>VLOOKUP(Feedback[[#This Row],[Room service]],Rating_Range[],2,0)</f>
        <v>4</v>
      </c>
      <c r="AC1753" s="6">
        <f>VLOOKUP(Feedback[[#This Row],[Room cleanliness]],Rating_Range[],2,0)</f>
        <v>3</v>
      </c>
      <c r="AD1753" s="6">
        <f>VLOOKUP(Feedback[[#This Row],[Food quality]],Rating_Range[],2,0)</f>
        <v>5</v>
      </c>
      <c r="AE1753" s="6">
        <f>VLOOKUP(Feedback[[#This Row],[Variety of food]],Rating_Range[],2,0)</f>
        <v>1</v>
      </c>
      <c r="AF1753" s="6">
        <f>VLOOKUP(Feedback[[#This Row],[Broadband &amp; TV]],Rating_Range[],2,0)</f>
        <v>2</v>
      </c>
      <c r="AG1753" s="6">
        <f>VLOOKUP(Feedback[[#This Row],[Gym]],Rating_Range[],2,0)</f>
        <v>4</v>
      </c>
      <c r="AH1753" s="6">
        <f>AVERAGE(Feedback[[#This Row],[S.A]:[Gymm]])</f>
        <v>3.25</v>
      </c>
      <c r="AI1753" s="6">
        <f>AVERAGE(Feedback[[#This Row],[S.A]:[C-I-P]])</f>
        <v>3.5</v>
      </c>
      <c r="AJ1753" s="6">
        <f>AVERAGE(Feedback[[#This Row],[RM_S]:[RM_C]])</f>
        <v>3.5</v>
      </c>
      <c r="AK1753" s="6">
        <f>AVERAGE(Feedback[[#This Row],[F_Q]:[Var_Food]])</f>
        <v>3</v>
      </c>
      <c r="AL1753" s="6">
        <f>AVERAGE(Feedback[[#This Row],[B &amp; TV]:[Gymm]])</f>
        <v>3</v>
      </c>
    </row>
    <row r="1754" spans="1:38" x14ac:dyDescent="0.3">
      <c r="A1754">
        <v>1753</v>
      </c>
      <c r="B1754" s="1">
        <v>44660</v>
      </c>
      <c r="C1754" s="1">
        <v>44688</v>
      </c>
      <c r="D1754" s="5">
        <f>INT(YEAR(Feedback[[#This Row],[Checkin Date]]))</f>
        <v>2022</v>
      </c>
      <c r="E1754" s="5" t="s">
        <v>2008</v>
      </c>
      <c r="F1754" s="5" t="str">
        <f>TEXT(Feedback[[#This Row],[Checkin Date]],"dddd")</f>
        <v>Saturday</v>
      </c>
      <c r="G1754" s="5" t="str">
        <f>IF(OR(Feedback[[#This Row],[Checkin Day]]="Monday",Feedback[[#This Row],[Checkin Day]]="Tuesday",Feedback[[#This Row],[Checkin Day]]="Wednesday",Feedback[[#This Row],[Checkin Day]]="Thursday"),"Weekdays","Weekends")</f>
        <v>Weekends</v>
      </c>
      <c r="H1754">
        <v>28</v>
      </c>
      <c r="I17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54" t="s">
        <v>1784</v>
      </c>
      <c r="K1754" t="s">
        <v>37</v>
      </c>
      <c r="L1754" s="1">
        <v>27127</v>
      </c>
      <c r="M1754" s="5">
        <f ca="1">DATEDIF(Feedback[[#This Row],[Date of Birth]],TODAY(),"Y")</f>
        <v>51</v>
      </c>
      <c r="N1754" t="s">
        <v>22</v>
      </c>
      <c r="O1754" t="s">
        <v>23</v>
      </c>
      <c r="P1754">
        <v>2</v>
      </c>
      <c r="Q1754">
        <v>5</v>
      </c>
      <c r="R1754" t="s">
        <v>27</v>
      </c>
      <c r="S1754" t="s">
        <v>27</v>
      </c>
      <c r="T1754" t="s">
        <v>27</v>
      </c>
      <c r="U1754" t="s">
        <v>25</v>
      </c>
      <c r="V1754" t="s">
        <v>24</v>
      </c>
      <c r="W1754" t="s">
        <v>26</v>
      </c>
      <c r="X1754" t="s">
        <v>27</v>
      </c>
      <c r="Y1754" t="s">
        <v>24</v>
      </c>
      <c r="Z1754" s="6">
        <f>VLOOKUP(Feedback[[#This Row],[Staff attitude]],Rating_Range[],2,0)</f>
        <v>2</v>
      </c>
      <c r="AA1754" s="6">
        <f>VLOOKUP(Feedback[[#This Row],[Check-in Process]],Rating_Range[],2,0)</f>
        <v>2</v>
      </c>
      <c r="AB1754" s="6">
        <f>VLOOKUP(Feedback[[#This Row],[Room service]],Rating_Range[],2,0)</f>
        <v>2</v>
      </c>
      <c r="AC1754" s="6">
        <f>VLOOKUP(Feedback[[#This Row],[Room cleanliness]],Rating_Range[],2,0)</f>
        <v>4</v>
      </c>
      <c r="AD1754" s="6">
        <f>VLOOKUP(Feedback[[#This Row],[Food quality]],Rating_Range[],2,0)</f>
        <v>3</v>
      </c>
      <c r="AE1754" s="6">
        <f>VLOOKUP(Feedback[[#This Row],[Variety of food]],Rating_Range[],2,0)</f>
        <v>1</v>
      </c>
      <c r="AF1754" s="6">
        <f>VLOOKUP(Feedback[[#This Row],[Broadband &amp; TV]],Rating_Range[],2,0)</f>
        <v>2</v>
      </c>
      <c r="AG1754" s="6">
        <f>VLOOKUP(Feedback[[#This Row],[Gym]],Rating_Range[],2,0)</f>
        <v>3</v>
      </c>
      <c r="AH1754" s="6">
        <f>AVERAGE(Feedback[[#This Row],[S.A]:[Gymm]])</f>
        <v>2.375</v>
      </c>
      <c r="AI1754" s="6">
        <f>AVERAGE(Feedback[[#This Row],[S.A]:[C-I-P]])</f>
        <v>2</v>
      </c>
      <c r="AJ1754" s="6">
        <f>AVERAGE(Feedback[[#This Row],[RM_S]:[RM_C]])</f>
        <v>3</v>
      </c>
      <c r="AK1754" s="6">
        <f>AVERAGE(Feedback[[#This Row],[F_Q]:[Var_Food]])</f>
        <v>2</v>
      </c>
      <c r="AL1754" s="6">
        <f>AVERAGE(Feedback[[#This Row],[B &amp; TV]:[Gymm]])</f>
        <v>2.5</v>
      </c>
    </row>
    <row r="1755" spans="1:38" x14ac:dyDescent="0.3">
      <c r="A1755">
        <v>1754</v>
      </c>
      <c r="B1755" s="1">
        <v>43910</v>
      </c>
      <c r="C1755" s="1">
        <v>43929</v>
      </c>
      <c r="D1755" s="5">
        <f>INT(YEAR(Feedback[[#This Row],[Checkin Date]]))</f>
        <v>2020</v>
      </c>
      <c r="E1755" s="5" t="s">
        <v>2017</v>
      </c>
      <c r="F1755" s="5" t="str">
        <f>TEXT(Feedback[[#This Row],[Checkin Date]],"dddd")</f>
        <v>Friday</v>
      </c>
      <c r="G1755" s="5" t="str">
        <f>IF(OR(Feedback[[#This Row],[Checkin Day]]="Monday",Feedback[[#This Row],[Checkin Day]]="Tuesday",Feedback[[#This Row],[Checkin Day]]="Wednesday",Feedback[[#This Row],[Checkin Day]]="Thursday"),"Weekdays","Weekends")</f>
        <v>Weekends</v>
      </c>
      <c r="H1755">
        <v>19</v>
      </c>
      <c r="I17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55" t="s">
        <v>1785</v>
      </c>
      <c r="K1755" t="s">
        <v>37</v>
      </c>
      <c r="L1755" s="1">
        <v>27153</v>
      </c>
      <c r="M1755" s="5">
        <f ca="1">DATEDIF(Feedback[[#This Row],[Date of Birth]],TODAY(),"Y")</f>
        <v>51</v>
      </c>
      <c r="N1755" t="s">
        <v>31</v>
      </c>
      <c r="O1755" t="s">
        <v>1990</v>
      </c>
      <c r="P1755">
        <v>4</v>
      </c>
      <c r="Q1755">
        <v>9</v>
      </c>
      <c r="R1755" t="s">
        <v>24</v>
      </c>
      <c r="S1755" t="s">
        <v>24</v>
      </c>
      <c r="T1755" t="s">
        <v>26</v>
      </c>
      <c r="U1755" t="s">
        <v>28</v>
      </c>
      <c r="V1755" t="s">
        <v>25</v>
      </c>
      <c r="W1755" t="s">
        <v>27</v>
      </c>
      <c r="X1755" t="s">
        <v>26</v>
      </c>
      <c r="Y1755" t="s">
        <v>26</v>
      </c>
      <c r="Z1755" s="6">
        <f>VLOOKUP(Feedback[[#This Row],[Staff attitude]],Rating_Range[],2,0)</f>
        <v>3</v>
      </c>
      <c r="AA1755" s="6">
        <f>VLOOKUP(Feedback[[#This Row],[Check-in Process]],Rating_Range[],2,0)</f>
        <v>3</v>
      </c>
      <c r="AB1755" s="6">
        <f>VLOOKUP(Feedback[[#This Row],[Room service]],Rating_Range[],2,0)</f>
        <v>1</v>
      </c>
      <c r="AC1755" s="6">
        <f>VLOOKUP(Feedback[[#This Row],[Room cleanliness]],Rating_Range[],2,0)</f>
        <v>5</v>
      </c>
      <c r="AD1755" s="6">
        <f>VLOOKUP(Feedback[[#This Row],[Food quality]],Rating_Range[],2,0)</f>
        <v>4</v>
      </c>
      <c r="AE1755" s="6">
        <f>VLOOKUP(Feedback[[#This Row],[Variety of food]],Rating_Range[],2,0)</f>
        <v>2</v>
      </c>
      <c r="AF1755" s="6">
        <f>VLOOKUP(Feedback[[#This Row],[Broadband &amp; TV]],Rating_Range[],2,0)</f>
        <v>1</v>
      </c>
      <c r="AG1755" s="6">
        <f>VLOOKUP(Feedback[[#This Row],[Gym]],Rating_Range[],2,0)</f>
        <v>1</v>
      </c>
      <c r="AH1755" s="6">
        <f>AVERAGE(Feedback[[#This Row],[S.A]:[Gymm]])</f>
        <v>2.5</v>
      </c>
      <c r="AI1755" s="6">
        <f>AVERAGE(Feedback[[#This Row],[S.A]:[C-I-P]])</f>
        <v>3</v>
      </c>
      <c r="AJ1755" s="6">
        <f>AVERAGE(Feedback[[#This Row],[RM_S]:[RM_C]])</f>
        <v>3</v>
      </c>
      <c r="AK1755" s="6">
        <f>AVERAGE(Feedback[[#This Row],[F_Q]:[Var_Food]])</f>
        <v>3</v>
      </c>
      <c r="AL1755" s="6">
        <f>AVERAGE(Feedback[[#This Row],[B &amp; TV]:[Gymm]])</f>
        <v>1</v>
      </c>
    </row>
    <row r="1756" spans="1:38" x14ac:dyDescent="0.3">
      <c r="A1756">
        <v>1755</v>
      </c>
      <c r="B1756" s="1">
        <v>43838</v>
      </c>
      <c r="C1756" s="1">
        <v>43857</v>
      </c>
      <c r="D1756" s="5">
        <f>INT(YEAR(Feedback[[#This Row],[Checkin Date]]))</f>
        <v>2020</v>
      </c>
      <c r="E1756" s="5" t="s">
        <v>2014</v>
      </c>
      <c r="F1756" s="5" t="str">
        <f>TEXT(Feedback[[#This Row],[Checkin Date]],"dddd")</f>
        <v>Wednesday</v>
      </c>
      <c r="G1756" s="5" t="str">
        <f>IF(OR(Feedback[[#This Row],[Checkin Day]]="Monday",Feedback[[#This Row],[Checkin Day]]="Tuesday",Feedback[[#This Row],[Checkin Day]]="Wednesday",Feedback[[#This Row],[Checkin Day]]="Thursday"),"Weekdays","Weekends")</f>
        <v>Weekdays</v>
      </c>
      <c r="H1756">
        <v>19</v>
      </c>
      <c r="I17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56" t="s">
        <v>1786</v>
      </c>
      <c r="K1756" t="s">
        <v>37</v>
      </c>
      <c r="L1756" s="1">
        <v>21886</v>
      </c>
      <c r="M1756" s="5">
        <f ca="1">DATEDIF(Feedback[[#This Row],[Date of Birth]],TODAY(),"Y")</f>
        <v>65</v>
      </c>
      <c r="N1756" t="s">
        <v>31</v>
      </c>
      <c r="O1756" t="s">
        <v>1992</v>
      </c>
      <c r="P1756">
        <v>5</v>
      </c>
      <c r="Q1756">
        <v>7</v>
      </c>
      <c r="R1756" t="s">
        <v>25</v>
      </c>
      <c r="S1756" t="s">
        <v>25</v>
      </c>
      <c r="T1756" t="s">
        <v>28</v>
      </c>
      <c r="U1756" t="s">
        <v>27</v>
      </c>
      <c r="V1756" t="s">
        <v>25</v>
      </c>
      <c r="W1756" t="s">
        <v>27</v>
      </c>
      <c r="X1756" t="s">
        <v>27</v>
      </c>
      <c r="Y1756" t="s">
        <v>25</v>
      </c>
      <c r="Z1756" s="6">
        <f>VLOOKUP(Feedback[[#This Row],[Staff attitude]],Rating_Range[],2,0)</f>
        <v>4</v>
      </c>
      <c r="AA1756" s="6">
        <f>VLOOKUP(Feedback[[#This Row],[Check-in Process]],Rating_Range[],2,0)</f>
        <v>4</v>
      </c>
      <c r="AB1756" s="6">
        <f>VLOOKUP(Feedback[[#This Row],[Room service]],Rating_Range[],2,0)</f>
        <v>5</v>
      </c>
      <c r="AC1756" s="6">
        <f>VLOOKUP(Feedback[[#This Row],[Room cleanliness]],Rating_Range[],2,0)</f>
        <v>2</v>
      </c>
      <c r="AD1756" s="6">
        <f>VLOOKUP(Feedback[[#This Row],[Food quality]],Rating_Range[],2,0)</f>
        <v>4</v>
      </c>
      <c r="AE1756" s="6">
        <f>VLOOKUP(Feedback[[#This Row],[Variety of food]],Rating_Range[],2,0)</f>
        <v>2</v>
      </c>
      <c r="AF1756" s="6">
        <f>VLOOKUP(Feedback[[#This Row],[Broadband &amp; TV]],Rating_Range[],2,0)</f>
        <v>2</v>
      </c>
      <c r="AG1756" s="6">
        <f>VLOOKUP(Feedback[[#This Row],[Gym]],Rating_Range[],2,0)</f>
        <v>4</v>
      </c>
      <c r="AH1756" s="6">
        <f>AVERAGE(Feedback[[#This Row],[S.A]:[Gymm]])</f>
        <v>3.375</v>
      </c>
      <c r="AI1756" s="6">
        <f>AVERAGE(Feedback[[#This Row],[S.A]:[C-I-P]])</f>
        <v>4</v>
      </c>
      <c r="AJ1756" s="6">
        <f>AVERAGE(Feedback[[#This Row],[RM_S]:[RM_C]])</f>
        <v>3.5</v>
      </c>
      <c r="AK1756" s="6">
        <f>AVERAGE(Feedback[[#This Row],[F_Q]:[Var_Food]])</f>
        <v>3</v>
      </c>
      <c r="AL1756" s="6">
        <f>AVERAGE(Feedback[[#This Row],[B &amp; TV]:[Gymm]])</f>
        <v>3</v>
      </c>
    </row>
    <row r="1757" spans="1:38" x14ac:dyDescent="0.3">
      <c r="A1757">
        <v>1756</v>
      </c>
      <c r="B1757" s="1">
        <v>44447</v>
      </c>
      <c r="C1757" s="1">
        <v>44449</v>
      </c>
      <c r="D1757" s="5">
        <f>INT(YEAR(Feedback[[#This Row],[Checkin Date]]))</f>
        <v>2021</v>
      </c>
      <c r="E1757" s="5" t="s">
        <v>2019</v>
      </c>
      <c r="F1757" s="5" t="str">
        <f>TEXT(Feedback[[#This Row],[Checkin Date]],"dddd")</f>
        <v>Wednesday</v>
      </c>
      <c r="G1757" s="5" t="str">
        <f>IF(OR(Feedback[[#This Row],[Checkin Day]]="Monday",Feedback[[#This Row],[Checkin Day]]="Tuesday",Feedback[[#This Row],[Checkin Day]]="Wednesday",Feedback[[#This Row],[Checkin Day]]="Thursday"),"Weekdays","Weekends")</f>
        <v>Weekdays</v>
      </c>
      <c r="H1757">
        <v>2</v>
      </c>
      <c r="I17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57" t="s">
        <v>1787</v>
      </c>
      <c r="K1757" t="s">
        <v>21</v>
      </c>
      <c r="L1757" s="1">
        <v>33237</v>
      </c>
      <c r="M1757" s="5">
        <f ca="1">DATEDIF(Feedback[[#This Row],[Date of Birth]],TODAY(),"Y")</f>
        <v>34</v>
      </c>
      <c r="N1757" t="s">
        <v>22</v>
      </c>
      <c r="O1757" t="s">
        <v>23</v>
      </c>
      <c r="P1757">
        <v>5</v>
      </c>
      <c r="Q1757">
        <v>7</v>
      </c>
      <c r="R1757" t="s">
        <v>24</v>
      </c>
      <c r="S1757" t="s">
        <v>28</v>
      </c>
      <c r="T1757" t="s">
        <v>25</v>
      </c>
      <c r="U1757" t="s">
        <v>27</v>
      </c>
      <c r="V1757" t="s">
        <v>27</v>
      </c>
      <c r="W1757" t="s">
        <v>26</v>
      </c>
      <c r="X1757" t="s">
        <v>28</v>
      </c>
      <c r="Y1757" t="s">
        <v>27</v>
      </c>
      <c r="Z1757" s="6">
        <f>VLOOKUP(Feedback[[#This Row],[Staff attitude]],Rating_Range[],2,0)</f>
        <v>3</v>
      </c>
      <c r="AA1757" s="6">
        <f>VLOOKUP(Feedback[[#This Row],[Check-in Process]],Rating_Range[],2,0)</f>
        <v>5</v>
      </c>
      <c r="AB1757" s="6">
        <f>VLOOKUP(Feedback[[#This Row],[Room service]],Rating_Range[],2,0)</f>
        <v>4</v>
      </c>
      <c r="AC1757" s="6">
        <f>VLOOKUP(Feedback[[#This Row],[Room cleanliness]],Rating_Range[],2,0)</f>
        <v>2</v>
      </c>
      <c r="AD1757" s="6">
        <f>VLOOKUP(Feedback[[#This Row],[Food quality]],Rating_Range[],2,0)</f>
        <v>2</v>
      </c>
      <c r="AE1757" s="6">
        <f>VLOOKUP(Feedback[[#This Row],[Variety of food]],Rating_Range[],2,0)</f>
        <v>1</v>
      </c>
      <c r="AF1757" s="6">
        <f>VLOOKUP(Feedback[[#This Row],[Broadband &amp; TV]],Rating_Range[],2,0)</f>
        <v>5</v>
      </c>
      <c r="AG1757" s="6">
        <f>VLOOKUP(Feedback[[#This Row],[Gym]],Rating_Range[],2,0)</f>
        <v>2</v>
      </c>
      <c r="AH1757" s="6">
        <f>AVERAGE(Feedback[[#This Row],[S.A]:[Gymm]])</f>
        <v>3</v>
      </c>
      <c r="AI1757" s="6">
        <f>AVERAGE(Feedback[[#This Row],[S.A]:[C-I-P]])</f>
        <v>4</v>
      </c>
      <c r="AJ1757" s="6">
        <f>AVERAGE(Feedback[[#This Row],[RM_S]:[RM_C]])</f>
        <v>3</v>
      </c>
      <c r="AK1757" s="6">
        <f>AVERAGE(Feedback[[#This Row],[F_Q]:[Var_Food]])</f>
        <v>1.5</v>
      </c>
      <c r="AL1757" s="6">
        <f>AVERAGE(Feedback[[#This Row],[B &amp; TV]:[Gymm]])</f>
        <v>3.5</v>
      </c>
    </row>
    <row r="1758" spans="1:38" x14ac:dyDescent="0.3">
      <c r="A1758">
        <v>1757</v>
      </c>
      <c r="B1758" s="1">
        <v>44519</v>
      </c>
      <c r="C1758" s="1">
        <v>44527</v>
      </c>
      <c r="D1758" s="5">
        <f>INT(YEAR(Feedback[[#This Row],[Checkin Date]]))</f>
        <v>2021</v>
      </c>
      <c r="E1758" s="5" t="s">
        <v>2015</v>
      </c>
      <c r="F1758" s="5" t="str">
        <f>TEXT(Feedback[[#This Row],[Checkin Date]],"dddd")</f>
        <v>Friday</v>
      </c>
      <c r="G1758" s="5" t="str">
        <f>IF(OR(Feedback[[#This Row],[Checkin Day]]="Monday",Feedback[[#This Row],[Checkin Day]]="Tuesday",Feedback[[#This Row],[Checkin Day]]="Wednesday",Feedback[[#This Row],[Checkin Day]]="Thursday"),"Weekdays","Weekends")</f>
        <v>Weekends</v>
      </c>
      <c r="H1758">
        <v>8</v>
      </c>
      <c r="I17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58" t="s">
        <v>1788</v>
      </c>
      <c r="K1758" t="s">
        <v>21</v>
      </c>
      <c r="L1758" s="1">
        <v>35006</v>
      </c>
      <c r="M1758" s="5">
        <f ca="1">DATEDIF(Feedback[[#This Row],[Date of Birth]],TODAY(),"Y")</f>
        <v>29</v>
      </c>
      <c r="N1758" t="s">
        <v>31</v>
      </c>
      <c r="O1758" t="s">
        <v>1993</v>
      </c>
      <c r="P1758">
        <v>5</v>
      </c>
      <c r="Q1758">
        <v>9</v>
      </c>
      <c r="R1758" t="s">
        <v>28</v>
      </c>
      <c r="S1758" t="s">
        <v>25</v>
      </c>
      <c r="T1758" t="s">
        <v>25</v>
      </c>
      <c r="U1758" t="s">
        <v>25</v>
      </c>
      <c r="V1758" t="s">
        <v>26</v>
      </c>
      <c r="W1758" t="s">
        <v>26</v>
      </c>
      <c r="X1758" t="s">
        <v>26</v>
      </c>
      <c r="Y1758" t="s">
        <v>26</v>
      </c>
      <c r="Z1758" s="6">
        <f>VLOOKUP(Feedback[[#This Row],[Staff attitude]],Rating_Range[],2,0)</f>
        <v>5</v>
      </c>
      <c r="AA1758" s="6">
        <f>VLOOKUP(Feedback[[#This Row],[Check-in Process]],Rating_Range[],2,0)</f>
        <v>4</v>
      </c>
      <c r="AB1758" s="6">
        <f>VLOOKUP(Feedback[[#This Row],[Room service]],Rating_Range[],2,0)</f>
        <v>4</v>
      </c>
      <c r="AC1758" s="6">
        <f>VLOOKUP(Feedback[[#This Row],[Room cleanliness]],Rating_Range[],2,0)</f>
        <v>4</v>
      </c>
      <c r="AD1758" s="6">
        <f>VLOOKUP(Feedback[[#This Row],[Food quality]],Rating_Range[],2,0)</f>
        <v>1</v>
      </c>
      <c r="AE1758" s="6">
        <f>VLOOKUP(Feedback[[#This Row],[Variety of food]],Rating_Range[],2,0)</f>
        <v>1</v>
      </c>
      <c r="AF1758" s="6">
        <f>VLOOKUP(Feedback[[#This Row],[Broadband &amp; TV]],Rating_Range[],2,0)</f>
        <v>1</v>
      </c>
      <c r="AG1758" s="6">
        <f>VLOOKUP(Feedback[[#This Row],[Gym]],Rating_Range[],2,0)</f>
        <v>1</v>
      </c>
      <c r="AH1758" s="6">
        <f>AVERAGE(Feedback[[#This Row],[S.A]:[Gymm]])</f>
        <v>2.625</v>
      </c>
      <c r="AI1758" s="6">
        <f>AVERAGE(Feedback[[#This Row],[S.A]:[C-I-P]])</f>
        <v>4.5</v>
      </c>
      <c r="AJ1758" s="6">
        <f>AVERAGE(Feedback[[#This Row],[RM_S]:[RM_C]])</f>
        <v>4</v>
      </c>
      <c r="AK1758" s="6">
        <f>AVERAGE(Feedback[[#This Row],[F_Q]:[Var_Food]])</f>
        <v>1</v>
      </c>
      <c r="AL1758" s="6">
        <f>AVERAGE(Feedback[[#This Row],[B &amp; TV]:[Gymm]])</f>
        <v>1</v>
      </c>
    </row>
    <row r="1759" spans="1:38" x14ac:dyDescent="0.3">
      <c r="A1759">
        <v>1758</v>
      </c>
      <c r="B1759" s="1">
        <v>43862</v>
      </c>
      <c r="C1759" s="1">
        <v>43863</v>
      </c>
      <c r="D1759" s="5">
        <f>INT(YEAR(Feedback[[#This Row],[Checkin Date]]))</f>
        <v>2020</v>
      </c>
      <c r="E1759" s="5" t="s">
        <v>2018</v>
      </c>
      <c r="F1759" s="5" t="str">
        <f>TEXT(Feedback[[#This Row],[Checkin Date]],"dddd")</f>
        <v>Saturday</v>
      </c>
      <c r="G1759" s="5" t="str">
        <f>IF(OR(Feedback[[#This Row],[Checkin Day]]="Monday",Feedback[[#This Row],[Checkin Day]]="Tuesday",Feedback[[#This Row],[Checkin Day]]="Wednesday",Feedback[[#This Row],[Checkin Day]]="Thursday"),"Weekdays","Weekends")</f>
        <v>Weekends</v>
      </c>
      <c r="H1759">
        <v>1</v>
      </c>
      <c r="I17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759" t="s">
        <v>1789</v>
      </c>
      <c r="K1759" t="s">
        <v>21</v>
      </c>
      <c r="L1759" s="1">
        <v>25486</v>
      </c>
      <c r="M1759" s="5">
        <f ca="1">DATEDIF(Feedback[[#This Row],[Date of Birth]],TODAY(),"Y")</f>
        <v>55</v>
      </c>
      <c r="N1759" t="s">
        <v>35</v>
      </c>
      <c r="O1759" t="s">
        <v>1995</v>
      </c>
      <c r="P1759">
        <v>1</v>
      </c>
      <c r="Q1759">
        <v>4</v>
      </c>
      <c r="R1759" t="s">
        <v>25</v>
      </c>
      <c r="S1759" t="s">
        <v>25</v>
      </c>
      <c r="T1759" t="s">
        <v>25</v>
      </c>
      <c r="U1759" t="s">
        <v>26</v>
      </c>
      <c r="V1759" t="s">
        <v>24</v>
      </c>
      <c r="W1759" t="s">
        <v>27</v>
      </c>
      <c r="X1759" t="s">
        <v>26</v>
      </c>
      <c r="Y1759" t="s">
        <v>27</v>
      </c>
      <c r="Z1759" s="6">
        <f>VLOOKUP(Feedback[[#This Row],[Staff attitude]],Rating_Range[],2,0)</f>
        <v>4</v>
      </c>
      <c r="AA1759" s="6">
        <f>VLOOKUP(Feedback[[#This Row],[Check-in Process]],Rating_Range[],2,0)</f>
        <v>4</v>
      </c>
      <c r="AB1759" s="6">
        <f>VLOOKUP(Feedback[[#This Row],[Room service]],Rating_Range[],2,0)</f>
        <v>4</v>
      </c>
      <c r="AC1759" s="6">
        <f>VLOOKUP(Feedback[[#This Row],[Room cleanliness]],Rating_Range[],2,0)</f>
        <v>1</v>
      </c>
      <c r="AD1759" s="6">
        <f>VLOOKUP(Feedback[[#This Row],[Food quality]],Rating_Range[],2,0)</f>
        <v>3</v>
      </c>
      <c r="AE1759" s="6">
        <f>VLOOKUP(Feedback[[#This Row],[Variety of food]],Rating_Range[],2,0)</f>
        <v>2</v>
      </c>
      <c r="AF1759" s="6">
        <f>VLOOKUP(Feedback[[#This Row],[Broadband &amp; TV]],Rating_Range[],2,0)</f>
        <v>1</v>
      </c>
      <c r="AG1759" s="6">
        <f>VLOOKUP(Feedback[[#This Row],[Gym]],Rating_Range[],2,0)</f>
        <v>2</v>
      </c>
      <c r="AH1759" s="6">
        <f>AVERAGE(Feedback[[#This Row],[S.A]:[Gymm]])</f>
        <v>2.625</v>
      </c>
      <c r="AI1759" s="6">
        <f>AVERAGE(Feedback[[#This Row],[S.A]:[C-I-P]])</f>
        <v>4</v>
      </c>
      <c r="AJ1759" s="6">
        <f>AVERAGE(Feedback[[#This Row],[RM_S]:[RM_C]])</f>
        <v>2.5</v>
      </c>
      <c r="AK1759" s="6">
        <f>AVERAGE(Feedback[[#This Row],[F_Q]:[Var_Food]])</f>
        <v>2.5</v>
      </c>
      <c r="AL1759" s="6">
        <f>AVERAGE(Feedback[[#This Row],[B &amp; TV]:[Gymm]])</f>
        <v>1.5</v>
      </c>
    </row>
    <row r="1760" spans="1:38" x14ac:dyDescent="0.3">
      <c r="A1760">
        <v>1759</v>
      </c>
      <c r="B1760" s="1">
        <v>44874</v>
      </c>
      <c r="C1760" s="1">
        <v>44893</v>
      </c>
      <c r="D1760" s="5">
        <f>INT(YEAR(Feedback[[#This Row],[Checkin Date]]))</f>
        <v>2022</v>
      </c>
      <c r="E1760" s="5" t="s">
        <v>2015</v>
      </c>
      <c r="F1760" s="5" t="str">
        <f>TEXT(Feedback[[#This Row],[Checkin Date]],"dddd")</f>
        <v>Wednesday</v>
      </c>
      <c r="G1760" s="5" t="str">
        <f>IF(OR(Feedback[[#This Row],[Checkin Day]]="Monday",Feedback[[#This Row],[Checkin Day]]="Tuesday",Feedback[[#This Row],[Checkin Day]]="Wednesday",Feedback[[#This Row],[Checkin Day]]="Thursday"),"Weekdays","Weekends")</f>
        <v>Weekdays</v>
      </c>
      <c r="H1760">
        <v>19</v>
      </c>
      <c r="I17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60" t="s">
        <v>1790</v>
      </c>
      <c r="K1760" t="s">
        <v>21</v>
      </c>
      <c r="L1760" s="1">
        <v>35379</v>
      </c>
      <c r="M1760" s="5">
        <f ca="1">DATEDIF(Feedback[[#This Row],[Date of Birth]],TODAY(),"Y")</f>
        <v>28</v>
      </c>
      <c r="N1760" t="s">
        <v>22</v>
      </c>
      <c r="O1760" t="s">
        <v>23</v>
      </c>
      <c r="P1760">
        <v>4</v>
      </c>
      <c r="Q1760">
        <v>6</v>
      </c>
      <c r="R1760" t="s">
        <v>25</v>
      </c>
      <c r="S1760" t="s">
        <v>28</v>
      </c>
      <c r="T1760" t="s">
        <v>25</v>
      </c>
      <c r="U1760" t="s">
        <v>26</v>
      </c>
      <c r="V1760" t="s">
        <v>27</v>
      </c>
      <c r="W1760" t="s">
        <v>27</v>
      </c>
      <c r="X1760" t="s">
        <v>24</v>
      </c>
      <c r="Y1760" t="s">
        <v>28</v>
      </c>
      <c r="Z1760" s="6">
        <f>VLOOKUP(Feedback[[#This Row],[Staff attitude]],Rating_Range[],2,0)</f>
        <v>4</v>
      </c>
      <c r="AA1760" s="6">
        <f>VLOOKUP(Feedback[[#This Row],[Check-in Process]],Rating_Range[],2,0)</f>
        <v>5</v>
      </c>
      <c r="AB1760" s="6">
        <f>VLOOKUP(Feedback[[#This Row],[Room service]],Rating_Range[],2,0)</f>
        <v>4</v>
      </c>
      <c r="AC1760" s="6">
        <f>VLOOKUP(Feedback[[#This Row],[Room cleanliness]],Rating_Range[],2,0)</f>
        <v>1</v>
      </c>
      <c r="AD1760" s="6">
        <f>VLOOKUP(Feedback[[#This Row],[Food quality]],Rating_Range[],2,0)</f>
        <v>2</v>
      </c>
      <c r="AE1760" s="6">
        <f>VLOOKUP(Feedback[[#This Row],[Variety of food]],Rating_Range[],2,0)</f>
        <v>2</v>
      </c>
      <c r="AF1760" s="6">
        <f>VLOOKUP(Feedback[[#This Row],[Broadband &amp; TV]],Rating_Range[],2,0)</f>
        <v>3</v>
      </c>
      <c r="AG1760" s="6">
        <f>VLOOKUP(Feedback[[#This Row],[Gym]],Rating_Range[],2,0)</f>
        <v>5</v>
      </c>
      <c r="AH1760" s="6">
        <f>AVERAGE(Feedback[[#This Row],[S.A]:[Gymm]])</f>
        <v>3.25</v>
      </c>
      <c r="AI1760" s="6">
        <f>AVERAGE(Feedback[[#This Row],[S.A]:[C-I-P]])</f>
        <v>4.5</v>
      </c>
      <c r="AJ1760" s="6">
        <f>AVERAGE(Feedback[[#This Row],[RM_S]:[RM_C]])</f>
        <v>2.5</v>
      </c>
      <c r="AK1760" s="6">
        <f>AVERAGE(Feedback[[#This Row],[F_Q]:[Var_Food]])</f>
        <v>2</v>
      </c>
      <c r="AL1760" s="6">
        <f>AVERAGE(Feedback[[#This Row],[B &amp; TV]:[Gymm]])</f>
        <v>4</v>
      </c>
    </row>
    <row r="1761" spans="1:38" x14ac:dyDescent="0.3">
      <c r="A1761">
        <v>1760</v>
      </c>
      <c r="B1761" s="1">
        <v>44592</v>
      </c>
      <c r="C1761" s="1">
        <v>44593</v>
      </c>
      <c r="D1761" s="5">
        <f>INT(YEAR(Feedback[[#This Row],[Checkin Date]]))</f>
        <v>2022</v>
      </c>
      <c r="E1761" s="5" t="s">
        <v>2014</v>
      </c>
      <c r="F1761" s="5" t="str">
        <f>TEXT(Feedback[[#This Row],[Checkin Date]],"dddd")</f>
        <v>Monday</v>
      </c>
      <c r="G1761" s="5" t="str">
        <f>IF(OR(Feedback[[#This Row],[Checkin Day]]="Monday",Feedback[[#This Row],[Checkin Day]]="Tuesday",Feedback[[#This Row],[Checkin Day]]="Wednesday",Feedback[[#This Row],[Checkin Day]]="Thursday"),"Weekdays","Weekends")</f>
        <v>Weekdays</v>
      </c>
      <c r="H1761">
        <v>1</v>
      </c>
      <c r="I17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61" t="s">
        <v>1791</v>
      </c>
      <c r="K1761" t="s">
        <v>37</v>
      </c>
      <c r="L1761" s="1">
        <v>33746</v>
      </c>
      <c r="M1761" s="5">
        <f ca="1">DATEDIF(Feedback[[#This Row],[Date of Birth]],TODAY(),"Y")</f>
        <v>33</v>
      </c>
      <c r="N1761" t="s">
        <v>31</v>
      </c>
      <c r="O1761" t="s">
        <v>1990</v>
      </c>
      <c r="P1761">
        <v>5</v>
      </c>
      <c r="Q1761">
        <v>9</v>
      </c>
      <c r="R1761" t="s">
        <v>24</v>
      </c>
      <c r="S1761" t="s">
        <v>24</v>
      </c>
      <c r="T1761" t="s">
        <v>24</v>
      </c>
      <c r="U1761" t="s">
        <v>24</v>
      </c>
      <c r="V1761" t="s">
        <v>28</v>
      </c>
      <c r="W1761" t="s">
        <v>27</v>
      </c>
      <c r="X1761" t="s">
        <v>27</v>
      </c>
      <c r="Y1761" t="s">
        <v>28</v>
      </c>
      <c r="Z1761" s="6">
        <f>VLOOKUP(Feedback[[#This Row],[Staff attitude]],Rating_Range[],2,0)</f>
        <v>3</v>
      </c>
      <c r="AA1761" s="6">
        <f>VLOOKUP(Feedback[[#This Row],[Check-in Process]],Rating_Range[],2,0)</f>
        <v>3</v>
      </c>
      <c r="AB1761" s="6">
        <f>VLOOKUP(Feedback[[#This Row],[Room service]],Rating_Range[],2,0)</f>
        <v>3</v>
      </c>
      <c r="AC1761" s="6">
        <f>VLOOKUP(Feedback[[#This Row],[Room cleanliness]],Rating_Range[],2,0)</f>
        <v>3</v>
      </c>
      <c r="AD1761" s="6">
        <f>VLOOKUP(Feedback[[#This Row],[Food quality]],Rating_Range[],2,0)</f>
        <v>5</v>
      </c>
      <c r="AE1761" s="6">
        <f>VLOOKUP(Feedback[[#This Row],[Variety of food]],Rating_Range[],2,0)</f>
        <v>2</v>
      </c>
      <c r="AF1761" s="6">
        <f>VLOOKUP(Feedback[[#This Row],[Broadband &amp; TV]],Rating_Range[],2,0)</f>
        <v>2</v>
      </c>
      <c r="AG1761" s="6">
        <f>VLOOKUP(Feedback[[#This Row],[Gym]],Rating_Range[],2,0)</f>
        <v>5</v>
      </c>
      <c r="AH1761" s="6">
        <f>AVERAGE(Feedback[[#This Row],[S.A]:[Gymm]])</f>
        <v>3.25</v>
      </c>
      <c r="AI1761" s="6">
        <f>AVERAGE(Feedback[[#This Row],[S.A]:[C-I-P]])</f>
        <v>3</v>
      </c>
      <c r="AJ1761" s="6">
        <f>AVERAGE(Feedback[[#This Row],[RM_S]:[RM_C]])</f>
        <v>3</v>
      </c>
      <c r="AK1761" s="6">
        <f>AVERAGE(Feedback[[#This Row],[F_Q]:[Var_Food]])</f>
        <v>3.5</v>
      </c>
      <c r="AL1761" s="6">
        <f>AVERAGE(Feedback[[#This Row],[B &amp; TV]:[Gymm]])</f>
        <v>3.5</v>
      </c>
    </row>
    <row r="1762" spans="1:38" x14ac:dyDescent="0.3">
      <c r="A1762">
        <v>1761</v>
      </c>
      <c r="B1762" s="1">
        <v>44482</v>
      </c>
      <c r="C1762" s="1">
        <v>44489</v>
      </c>
      <c r="D1762" s="5">
        <f>INT(YEAR(Feedback[[#This Row],[Checkin Date]]))</f>
        <v>2021</v>
      </c>
      <c r="E1762" s="5" t="s">
        <v>2013</v>
      </c>
      <c r="F1762" s="5" t="str">
        <f>TEXT(Feedback[[#This Row],[Checkin Date]],"dddd")</f>
        <v>Wednesday</v>
      </c>
      <c r="G1762" s="5" t="str">
        <f>IF(OR(Feedback[[#This Row],[Checkin Day]]="Monday",Feedback[[#This Row],[Checkin Day]]="Tuesday",Feedback[[#This Row],[Checkin Day]]="Wednesday",Feedback[[#This Row],[Checkin Day]]="Thursday"),"Weekdays","Weekends")</f>
        <v>Weekdays</v>
      </c>
      <c r="H1762">
        <v>7</v>
      </c>
      <c r="I17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62" t="s">
        <v>1792</v>
      </c>
      <c r="K1762" t="s">
        <v>21</v>
      </c>
      <c r="L1762" s="1">
        <v>38943</v>
      </c>
      <c r="M1762" s="5">
        <f ca="1">DATEDIF(Feedback[[#This Row],[Date of Birth]],TODAY(),"Y")</f>
        <v>18</v>
      </c>
      <c r="N1762" t="s">
        <v>22</v>
      </c>
      <c r="O1762" t="s">
        <v>23</v>
      </c>
      <c r="P1762">
        <v>3</v>
      </c>
      <c r="Q1762">
        <v>9</v>
      </c>
      <c r="R1762" t="s">
        <v>28</v>
      </c>
      <c r="S1762" t="s">
        <v>25</v>
      </c>
      <c r="T1762" t="s">
        <v>28</v>
      </c>
      <c r="U1762" t="s">
        <v>28</v>
      </c>
      <c r="V1762" t="s">
        <v>27</v>
      </c>
      <c r="W1762" t="s">
        <v>27</v>
      </c>
      <c r="X1762" t="s">
        <v>27</v>
      </c>
      <c r="Y1762" t="s">
        <v>28</v>
      </c>
      <c r="Z1762" s="6">
        <f>VLOOKUP(Feedback[[#This Row],[Staff attitude]],Rating_Range[],2,0)</f>
        <v>5</v>
      </c>
      <c r="AA1762" s="6">
        <f>VLOOKUP(Feedback[[#This Row],[Check-in Process]],Rating_Range[],2,0)</f>
        <v>4</v>
      </c>
      <c r="AB1762" s="6">
        <f>VLOOKUP(Feedback[[#This Row],[Room service]],Rating_Range[],2,0)</f>
        <v>5</v>
      </c>
      <c r="AC1762" s="6">
        <f>VLOOKUP(Feedback[[#This Row],[Room cleanliness]],Rating_Range[],2,0)</f>
        <v>5</v>
      </c>
      <c r="AD1762" s="6">
        <f>VLOOKUP(Feedback[[#This Row],[Food quality]],Rating_Range[],2,0)</f>
        <v>2</v>
      </c>
      <c r="AE1762" s="6">
        <f>VLOOKUP(Feedback[[#This Row],[Variety of food]],Rating_Range[],2,0)</f>
        <v>2</v>
      </c>
      <c r="AF1762" s="6">
        <f>VLOOKUP(Feedback[[#This Row],[Broadband &amp; TV]],Rating_Range[],2,0)</f>
        <v>2</v>
      </c>
      <c r="AG1762" s="6">
        <f>VLOOKUP(Feedback[[#This Row],[Gym]],Rating_Range[],2,0)</f>
        <v>5</v>
      </c>
      <c r="AH1762" s="6">
        <f>AVERAGE(Feedback[[#This Row],[S.A]:[Gymm]])</f>
        <v>3.75</v>
      </c>
      <c r="AI1762" s="6">
        <f>AVERAGE(Feedback[[#This Row],[S.A]:[C-I-P]])</f>
        <v>4.5</v>
      </c>
      <c r="AJ1762" s="6">
        <f>AVERAGE(Feedback[[#This Row],[RM_S]:[RM_C]])</f>
        <v>5</v>
      </c>
      <c r="AK1762" s="6">
        <f>AVERAGE(Feedback[[#This Row],[F_Q]:[Var_Food]])</f>
        <v>2</v>
      </c>
      <c r="AL1762" s="6">
        <f>AVERAGE(Feedback[[#This Row],[B &amp; TV]:[Gymm]])</f>
        <v>3.5</v>
      </c>
    </row>
    <row r="1763" spans="1:38" x14ac:dyDescent="0.3">
      <c r="A1763">
        <v>1762</v>
      </c>
      <c r="B1763" s="1">
        <v>44245</v>
      </c>
      <c r="C1763" s="1">
        <v>44260</v>
      </c>
      <c r="D1763" s="5">
        <f>INT(YEAR(Feedback[[#This Row],[Checkin Date]]))</f>
        <v>2021</v>
      </c>
      <c r="E1763" s="5" t="s">
        <v>2018</v>
      </c>
      <c r="F1763" s="5" t="str">
        <f>TEXT(Feedback[[#This Row],[Checkin Date]],"dddd")</f>
        <v>Thursday</v>
      </c>
      <c r="G1763" s="5" t="str">
        <f>IF(OR(Feedback[[#This Row],[Checkin Day]]="Monday",Feedback[[#This Row],[Checkin Day]]="Tuesday",Feedback[[#This Row],[Checkin Day]]="Wednesday",Feedback[[#This Row],[Checkin Day]]="Thursday"),"Weekdays","Weekends")</f>
        <v>Weekdays</v>
      </c>
      <c r="H1763">
        <v>15</v>
      </c>
      <c r="I17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63" t="s">
        <v>1793</v>
      </c>
      <c r="K1763" t="s">
        <v>37</v>
      </c>
      <c r="L1763" s="1">
        <v>38874</v>
      </c>
      <c r="M1763" s="5">
        <f ca="1">DATEDIF(Feedback[[#This Row],[Date of Birth]],TODAY(),"Y")</f>
        <v>19</v>
      </c>
      <c r="N1763" t="s">
        <v>31</v>
      </c>
      <c r="O1763" t="s">
        <v>1992</v>
      </c>
      <c r="P1763">
        <v>3</v>
      </c>
      <c r="Q1763">
        <v>7</v>
      </c>
      <c r="R1763" t="s">
        <v>28</v>
      </c>
      <c r="S1763" t="s">
        <v>25</v>
      </c>
      <c r="T1763" t="s">
        <v>24</v>
      </c>
      <c r="U1763" t="s">
        <v>25</v>
      </c>
      <c r="V1763" t="s">
        <v>26</v>
      </c>
      <c r="W1763" t="s">
        <v>27</v>
      </c>
      <c r="X1763" t="s">
        <v>28</v>
      </c>
      <c r="Y1763" t="s">
        <v>24</v>
      </c>
      <c r="Z1763" s="6">
        <f>VLOOKUP(Feedback[[#This Row],[Staff attitude]],Rating_Range[],2,0)</f>
        <v>5</v>
      </c>
      <c r="AA1763" s="6">
        <f>VLOOKUP(Feedback[[#This Row],[Check-in Process]],Rating_Range[],2,0)</f>
        <v>4</v>
      </c>
      <c r="AB1763" s="6">
        <f>VLOOKUP(Feedback[[#This Row],[Room service]],Rating_Range[],2,0)</f>
        <v>3</v>
      </c>
      <c r="AC1763" s="6">
        <f>VLOOKUP(Feedback[[#This Row],[Room cleanliness]],Rating_Range[],2,0)</f>
        <v>4</v>
      </c>
      <c r="AD1763" s="6">
        <f>VLOOKUP(Feedback[[#This Row],[Food quality]],Rating_Range[],2,0)</f>
        <v>1</v>
      </c>
      <c r="AE1763" s="6">
        <f>VLOOKUP(Feedback[[#This Row],[Variety of food]],Rating_Range[],2,0)</f>
        <v>2</v>
      </c>
      <c r="AF1763" s="6">
        <f>VLOOKUP(Feedback[[#This Row],[Broadband &amp; TV]],Rating_Range[],2,0)</f>
        <v>5</v>
      </c>
      <c r="AG1763" s="6">
        <f>VLOOKUP(Feedback[[#This Row],[Gym]],Rating_Range[],2,0)</f>
        <v>3</v>
      </c>
      <c r="AH1763" s="6">
        <f>AVERAGE(Feedback[[#This Row],[S.A]:[Gymm]])</f>
        <v>3.375</v>
      </c>
      <c r="AI1763" s="6">
        <f>AVERAGE(Feedback[[#This Row],[S.A]:[C-I-P]])</f>
        <v>4.5</v>
      </c>
      <c r="AJ1763" s="6">
        <f>AVERAGE(Feedback[[#This Row],[RM_S]:[RM_C]])</f>
        <v>3.5</v>
      </c>
      <c r="AK1763" s="6">
        <f>AVERAGE(Feedback[[#This Row],[F_Q]:[Var_Food]])</f>
        <v>1.5</v>
      </c>
      <c r="AL1763" s="6">
        <f>AVERAGE(Feedback[[#This Row],[B &amp; TV]:[Gymm]])</f>
        <v>4</v>
      </c>
    </row>
    <row r="1764" spans="1:38" x14ac:dyDescent="0.3">
      <c r="A1764">
        <v>1763</v>
      </c>
      <c r="B1764" s="1">
        <v>44358</v>
      </c>
      <c r="C1764" s="1">
        <v>44371</v>
      </c>
      <c r="D1764" s="5">
        <f>INT(YEAR(Feedback[[#This Row],[Checkin Date]]))</f>
        <v>2021</v>
      </c>
      <c r="E1764" s="5" t="s">
        <v>2009</v>
      </c>
      <c r="F1764" s="5" t="str">
        <f>TEXT(Feedback[[#This Row],[Checkin Date]],"dddd")</f>
        <v>Friday</v>
      </c>
      <c r="G1764" s="5" t="str">
        <f>IF(OR(Feedback[[#This Row],[Checkin Day]]="Monday",Feedback[[#This Row],[Checkin Day]]="Tuesday",Feedback[[#This Row],[Checkin Day]]="Wednesday",Feedback[[#This Row],[Checkin Day]]="Thursday"),"Weekdays","Weekends")</f>
        <v>Weekends</v>
      </c>
      <c r="H1764">
        <v>13</v>
      </c>
      <c r="I17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64" t="s">
        <v>1794</v>
      </c>
      <c r="K1764" t="s">
        <v>21</v>
      </c>
      <c r="L1764" s="1">
        <v>27661</v>
      </c>
      <c r="M1764" s="5">
        <f ca="1">DATEDIF(Feedback[[#This Row],[Date of Birth]],TODAY(),"Y")</f>
        <v>49</v>
      </c>
      <c r="N1764" t="s">
        <v>22</v>
      </c>
      <c r="O1764" t="s">
        <v>23</v>
      </c>
      <c r="P1764">
        <v>5</v>
      </c>
      <c r="Q1764">
        <v>9</v>
      </c>
      <c r="R1764" t="s">
        <v>25</v>
      </c>
      <c r="S1764" t="s">
        <v>25</v>
      </c>
      <c r="T1764" t="s">
        <v>25</v>
      </c>
      <c r="U1764" t="s">
        <v>24</v>
      </c>
      <c r="V1764" t="s">
        <v>24</v>
      </c>
      <c r="W1764" t="s">
        <v>26</v>
      </c>
      <c r="X1764" t="s">
        <v>26</v>
      </c>
      <c r="Y1764" t="s">
        <v>26</v>
      </c>
      <c r="Z1764" s="6">
        <f>VLOOKUP(Feedback[[#This Row],[Staff attitude]],Rating_Range[],2,0)</f>
        <v>4</v>
      </c>
      <c r="AA1764" s="6">
        <f>VLOOKUP(Feedback[[#This Row],[Check-in Process]],Rating_Range[],2,0)</f>
        <v>4</v>
      </c>
      <c r="AB1764" s="6">
        <f>VLOOKUP(Feedback[[#This Row],[Room service]],Rating_Range[],2,0)</f>
        <v>4</v>
      </c>
      <c r="AC1764" s="6">
        <f>VLOOKUP(Feedback[[#This Row],[Room cleanliness]],Rating_Range[],2,0)</f>
        <v>3</v>
      </c>
      <c r="AD1764" s="6">
        <f>VLOOKUP(Feedback[[#This Row],[Food quality]],Rating_Range[],2,0)</f>
        <v>3</v>
      </c>
      <c r="AE1764" s="6">
        <f>VLOOKUP(Feedback[[#This Row],[Variety of food]],Rating_Range[],2,0)</f>
        <v>1</v>
      </c>
      <c r="AF1764" s="6">
        <f>VLOOKUP(Feedback[[#This Row],[Broadband &amp; TV]],Rating_Range[],2,0)</f>
        <v>1</v>
      </c>
      <c r="AG1764" s="6">
        <f>VLOOKUP(Feedback[[#This Row],[Gym]],Rating_Range[],2,0)</f>
        <v>1</v>
      </c>
      <c r="AH1764" s="6">
        <f>AVERAGE(Feedback[[#This Row],[S.A]:[Gymm]])</f>
        <v>2.625</v>
      </c>
      <c r="AI1764" s="6">
        <f>AVERAGE(Feedback[[#This Row],[S.A]:[C-I-P]])</f>
        <v>4</v>
      </c>
      <c r="AJ1764" s="6">
        <f>AVERAGE(Feedback[[#This Row],[RM_S]:[RM_C]])</f>
        <v>3.5</v>
      </c>
      <c r="AK1764" s="6">
        <f>AVERAGE(Feedback[[#This Row],[F_Q]:[Var_Food]])</f>
        <v>2</v>
      </c>
      <c r="AL1764" s="6">
        <f>AVERAGE(Feedback[[#This Row],[B &amp; TV]:[Gymm]])</f>
        <v>1</v>
      </c>
    </row>
    <row r="1765" spans="1:38" x14ac:dyDescent="0.3">
      <c r="A1765">
        <v>1764</v>
      </c>
      <c r="B1765" s="1">
        <v>43868</v>
      </c>
      <c r="C1765" s="1">
        <v>43888</v>
      </c>
      <c r="D1765" s="5">
        <f>INT(YEAR(Feedback[[#This Row],[Checkin Date]]))</f>
        <v>2020</v>
      </c>
      <c r="E1765" s="5" t="s">
        <v>2018</v>
      </c>
      <c r="F1765" s="5" t="str">
        <f>TEXT(Feedback[[#This Row],[Checkin Date]],"dddd")</f>
        <v>Friday</v>
      </c>
      <c r="G1765" s="5" t="str">
        <f>IF(OR(Feedback[[#This Row],[Checkin Day]]="Monday",Feedback[[#This Row],[Checkin Day]]="Tuesday",Feedback[[#This Row],[Checkin Day]]="Wednesday",Feedback[[#This Row],[Checkin Day]]="Thursday"),"Weekdays","Weekends")</f>
        <v>Weekends</v>
      </c>
      <c r="H1765">
        <v>20</v>
      </c>
      <c r="I17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65" t="s">
        <v>1795</v>
      </c>
      <c r="K1765" t="s">
        <v>21</v>
      </c>
      <c r="L1765" s="1">
        <v>29662</v>
      </c>
      <c r="M1765" s="5">
        <f ca="1">DATEDIF(Feedback[[#This Row],[Date of Birth]],TODAY(),"Y")</f>
        <v>44</v>
      </c>
      <c r="N1765" t="s">
        <v>22</v>
      </c>
      <c r="O1765" t="s">
        <v>1992</v>
      </c>
      <c r="P1765">
        <v>5</v>
      </c>
      <c r="Q1765">
        <v>9</v>
      </c>
      <c r="R1765" t="s">
        <v>24</v>
      </c>
      <c r="S1765" t="s">
        <v>28</v>
      </c>
      <c r="T1765" t="s">
        <v>25</v>
      </c>
      <c r="U1765" t="s">
        <v>27</v>
      </c>
      <c r="V1765" t="s">
        <v>24</v>
      </c>
      <c r="W1765" t="s">
        <v>27</v>
      </c>
      <c r="X1765" t="s">
        <v>27</v>
      </c>
      <c r="Y1765" t="s">
        <v>26</v>
      </c>
      <c r="Z1765" s="6">
        <f>VLOOKUP(Feedback[[#This Row],[Staff attitude]],Rating_Range[],2,0)</f>
        <v>3</v>
      </c>
      <c r="AA1765" s="6">
        <f>VLOOKUP(Feedback[[#This Row],[Check-in Process]],Rating_Range[],2,0)</f>
        <v>5</v>
      </c>
      <c r="AB1765" s="6">
        <f>VLOOKUP(Feedback[[#This Row],[Room service]],Rating_Range[],2,0)</f>
        <v>4</v>
      </c>
      <c r="AC1765" s="6">
        <f>VLOOKUP(Feedback[[#This Row],[Room cleanliness]],Rating_Range[],2,0)</f>
        <v>2</v>
      </c>
      <c r="AD1765" s="6">
        <f>VLOOKUP(Feedback[[#This Row],[Food quality]],Rating_Range[],2,0)</f>
        <v>3</v>
      </c>
      <c r="AE1765" s="6">
        <f>VLOOKUP(Feedback[[#This Row],[Variety of food]],Rating_Range[],2,0)</f>
        <v>2</v>
      </c>
      <c r="AF1765" s="6">
        <f>VLOOKUP(Feedback[[#This Row],[Broadband &amp; TV]],Rating_Range[],2,0)</f>
        <v>2</v>
      </c>
      <c r="AG1765" s="6">
        <f>VLOOKUP(Feedback[[#This Row],[Gym]],Rating_Range[],2,0)</f>
        <v>1</v>
      </c>
      <c r="AH1765" s="6">
        <f>AVERAGE(Feedback[[#This Row],[S.A]:[Gymm]])</f>
        <v>2.75</v>
      </c>
      <c r="AI1765" s="6">
        <f>AVERAGE(Feedback[[#This Row],[S.A]:[C-I-P]])</f>
        <v>4</v>
      </c>
      <c r="AJ1765" s="6">
        <f>AVERAGE(Feedback[[#This Row],[RM_S]:[RM_C]])</f>
        <v>3</v>
      </c>
      <c r="AK1765" s="6">
        <f>AVERAGE(Feedback[[#This Row],[F_Q]:[Var_Food]])</f>
        <v>2.5</v>
      </c>
      <c r="AL1765" s="6">
        <f>AVERAGE(Feedback[[#This Row],[B &amp; TV]:[Gymm]])</f>
        <v>1.5</v>
      </c>
    </row>
    <row r="1766" spans="1:38" x14ac:dyDescent="0.3">
      <c r="A1766">
        <v>1765</v>
      </c>
      <c r="B1766" s="1">
        <v>44400</v>
      </c>
      <c r="C1766" s="1">
        <v>44421</v>
      </c>
      <c r="D1766" s="5">
        <f>INT(YEAR(Feedback[[#This Row],[Checkin Date]]))</f>
        <v>2021</v>
      </c>
      <c r="E1766" s="5" t="s">
        <v>2016</v>
      </c>
      <c r="F1766" s="5" t="str">
        <f>TEXT(Feedback[[#This Row],[Checkin Date]],"dddd")</f>
        <v>Friday</v>
      </c>
      <c r="G1766" s="5" t="str">
        <f>IF(OR(Feedback[[#This Row],[Checkin Day]]="Monday",Feedback[[#This Row],[Checkin Day]]="Tuesday",Feedback[[#This Row],[Checkin Day]]="Wednesday",Feedback[[#This Row],[Checkin Day]]="Thursday"),"Weekdays","Weekends")</f>
        <v>Weekends</v>
      </c>
      <c r="H1766">
        <v>21</v>
      </c>
      <c r="I17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66" t="s">
        <v>1796</v>
      </c>
      <c r="K1766" t="s">
        <v>37</v>
      </c>
      <c r="L1766" s="1">
        <v>21265</v>
      </c>
      <c r="M1766" s="5">
        <f ca="1">DATEDIF(Feedback[[#This Row],[Date of Birth]],TODAY(),"Y")</f>
        <v>67</v>
      </c>
      <c r="N1766" t="s">
        <v>31</v>
      </c>
      <c r="O1766" t="s">
        <v>1994</v>
      </c>
      <c r="P1766">
        <v>2</v>
      </c>
      <c r="Q1766">
        <v>6</v>
      </c>
      <c r="R1766" t="s">
        <v>25</v>
      </c>
      <c r="S1766" t="s">
        <v>25</v>
      </c>
      <c r="T1766" t="s">
        <v>26</v>
      </c>
      <c r="U1766" t="s">
        <v>27</v>
      </c>
      <c r="V1766" t="s">
        <v>26</v>
      </c>
      <c r="W1766" t="s">
        <v>28</v>
      </c>
      <c r="X1766" t="s">
        <v>28</v>
      </c>
      <c r="Y1766" t="s">
        <v>24</v>
      </c>
      <c r="Z1766" s="6">
        <f>VLOOKUP(Feedback[[#This Row],[Staff attitude]],Rating_Range[],2,0)</f>
        <v>4</v>
      </c>
      <c r="AA1766" s="6">
        <f>VLOOKUP(Feedback[[#This Row],[Check-in Process]],Rating_Range[],2,0)</f>
        <v>4</v>
      </c>
      <c r="AB1766" s="6">
        <f>VLOOKUP(Feedback[[#This Row],[Room service]],Rating_Range[],2,0)</f>
        <v>1</v>
      </c>
      <c r="AC1766" s="6">
        <f>VLOOKUP(Feedback[[#This Row],[Room cleanliness]],Rating_Range[],2,0)</f>
        <v>2</v>
      </c>
      <c r="AD1766" s="6">
        <f>VLOOKUP(Feedback[[#This Row],[Food quality]],Rating_Range[],2,0)</f>
        <v>1</v>
      </c>
      <c r="AE1766" s="6">
        <f>VLOOKUP(Feedback[[#This Row],[Variety of food]],Rating_Range[],2,0)</f>
        <v>5</v>
      </c>
      <c r="AF1766" s="6">
        <f>VLOOKUP(Feedback[[#This Row],[Broadband &amp; TV]],Rating_Range[],2,0)</f>
        <v>5</v>
      </c>
      <c r="AG1766" s="6">
        <f>VLOOKUP(Feedback[[#This Row],[Gym]],Rating_Range[],2,0)</f>
        <v>3</v>
      </c>
      <c r="AH1766" s="6">
        <f>AVERAGE(Feedback[[#This Row],[S.A]:[Gymm]])</f>
        <v>3.125</v>
      </c>
      <c r="AI1766" s="6">
        <f>AVERAGE(Feedback[[#This Row],[S.A]:[C-I-P]])</f>
        <v>4</v>
      </c>
      <c r="AJ1766" s="6">
        <f>AVERAGE(Feedback[[#This Row],[RM_S]:[RM_C]])</f>
        <v>1.5</v>
      </c>
      <c r="AK1766" s="6">
        <f>AVERAGE(Feedback[[#This Row],[F_Q]:[Var_Food]])</f>
        <v>3</v>
      </c>
      <c r="AL1766" s="6">
        <f>AVERAGE(Feedback[[#This Row],[B &amp; TV]:[Gymm]])</f>
        <v>4</v>
      </c>
    </row>
    <row r="1767" spans="1:38" x14ac:dyDescent="0.3">
      <c r="A1767">
        <v>1766</v>
      </c>
      <c r="B1767" s="1">
        <v>44577</v>
      </c>
      <c r="C1767" s="1">
        <v>44602</v>
      </c>
      <c r="D1767" s="5">
        <f>INT(YEAR(Feedback[[#This Row],[Checkin Date]]))</f>
        <v>2022</v>
      </c>
      <c r="E1767" s="5" t="s">
        <v>2014</v>
      </c>
      <c r="F1767" s="5" t="str">
        <f>TEXT(Feedback[[#This Row],[Checkin Date]],"dddd")</f>
        <v>Sunday</v>
      </c>
      <c r="G1767" s="5" t="str">
        <f>IF(OR(Feedback[[#This Row],[Checkin Day]]="Monday",Feedback[[#This Row],[Checkin Day]]="Tuesday",Feedback[[#This Row],[Checkin Day]]="Wednesday",Feedback[[#This Row],[Checkin Day]]="Thursday"),"Weekdays","Weekends")</f>
        <v>Weekends</v>
      </c>
      <c r="H1767">
        <v>25</v>
      </c>
      <c r="I17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67" t="s">
        <v>1797</v>
      </c>
      <c r="K1767" t="s">
        <v>21</v>
      </c>
      <c r="L1767" s="1">
        <v>19665</v>
      </c>
      <c r="M1767" s="5">
        <f ca="1">DATEDIF(Feedback[[#This Row],[Date of Birth]],TODAY(),"Y")</f>
        <v>71</v>
      </c>
      <c r="N1767" t="s">
        <v>35</v>
      </c>
      <c r="O1767" t="s">
        <v>1995</v>
      </c>
      <c r="P1767">
        <v>2</v>
      </c>
      <c r="Q1767">
        <v>10</v>
      </c>
      <c r="R1767" t="s">
        <v>24</v>
      </c>
      <c r="S1767" t="s">
        <v>24</v>
      </c>
      <c r="T1767" t="s">
        <v>28</v>
      </c>
      <c r="U1767" t="s">
        <v>28</v>
      </c>
      <c r="V1767" t="s">
        <v>25</v>
      </c>
      <c r="W1767" t="s">
        <v>26</v>
      </c>
      <c r="X1767" t="s">
        <v>27</v>
      </c>
      <c r="Y1767" t="s">
        <v>27</v>
      </c>
      <c r="Z1767" s="6">
        <f>VLOOKUP(Feedback[[#This Row],[Staff attitude]],Rating_Range[],2,0)</f>
        <v>3</v>
      </c>
      <c r="AA1767" s="6">
        <f>VLOOKUP(Feedback[[#This Row],[Check-in Process]],Rating_Range[],2,0)</f>
        <v>3</v>
      </c>
      <c r="AB1767" s="6">
        <f>VLOOKUP(Feedback[[#This Row],[Room service]],Rating_Range[],2,0)</f>
        <v>5</v>
      </c>
      <c r="AC1767" s="6">
        <f>VLOOKUP(Feedback[[#This Row],[Room cleanliness]],Rating_Range[],2,0)</f>
        <v>5</v>
      </c>
      <c r="AD1767" s="6">
        <f>VLOOKUP(Feedback[[#This Row],[Food quality]],Rating_Range[],2,0)</f>
        <v>4</v>
      </c>
      <c r="AE1767" s="6">
        <f>VLOOKUP(Feedback[[#This Row],[Variety of food]],Rating_Range[],2,0)</f>
        <v>1</v>
      </c>
      <c r="AF1767" s="6">
        <f>VLOOKUP(Feedback[[#This Row],[Broadband &amp; TV]],Rating_Range[],2,0)</f>
        <v>2</v>
      </c>
      <c r="AG1767" s="6">
        <f>VLOOKUP(Feedback[[#This Row],[Gym]],Rating_Range[],2,0)</f>
        <v>2</v>
      </c>
      <c r="AH1767" s="6">
        <f>AVERAGE(Feedback[[#This Row],[S.A]:[Gymm]])</f>
        <v>3.125</v>
      </c>
      <c r="AI1767" s="6">
        <f>AVERAGE(Feedback[[#This Row],[S.A]:[C-I-P]])</f>
        <v>3</v>
      </c>
      <c r="AJ1767" s="6">
        <f>AVERAGE(Feedback[[#This Row],[RM_S]:[RM_C]])</f>
        <v>5</v>
      </c>
      <c r="AK1767" s="6">
        <f>AVERAGE(Feedback[[#This Row],[F_Q]:[Var_Food]])</f>
        <v>2.5</v>
      </c>
      <c r="AL1767" s="6">
        <f>AVERAGE(Feedback[[#This Row],[B &amp; TV]:[Gymm]])</f>
        <v>2</v>
      </c>
    </row>
    <row r="1768" spans="1:38" x14ac:dyDescent="0.3">
      <c r="A1768">
        <v>1767</v>
      </c>
      <c r="B1768" s="1">
        <v>44144</v>
      </c>
      <c r="C1768" s="1">
        <v>44171</v>
      </c>
      <c r="D1768" s="5">
        <f>INT(YEAR(Feedback[[#This Row],[Checkin Date]]))</f>
        <v>2020</v>
      </c>
      <c r="E1768" s="5" t="s">
        <v>2015</v>
      </c>
      <c r="F1768" s="5" t="str">
        <f>TEXT(Feedback[[#This Row],[Checkin Date]],"dddd")</f>
        <v>Monday</v>
      </c>
      <c r="G1768" s="5" t="str">
        <f>IF(OR(Feedback[[#This Row],[Checkin Day]]="Monday",Feedback[[#This Row],[Checkin Day]]="Tuesday",Feedback[[#This Row],[Checkin Day]]="Wednesday",Feedback[[#This Row],[Checkin Day]]="Thursday"),"Weekdays","Weekends")</f>
        <v>Weekdays</v>
      </c>
      <c r="H1768">
        <v>27</v>
      </c>
      <c r="I17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68" t="s">
        <v>1798</v>
      </c>
      <c r="K1768" t="s">
        <v>21</v>
      </c>
      <c r="L1768" s="1">
        <v>19301</v>
      </c>
      <c r="M1768" s="5">
        <f ca="1">DATEDIF(Feedback[[#This Row],[Date of Birth]],TODAY(),"Y")</f>
        <v>72</v>
      </c>
      <c r="N1768" t="s">
        <v>22</v>
      </c>
      <c r="O1768" t="s">
        <v>23</v>
      </c>
      <c r="P1768">
        <v>1</v>
      </c>
      <c r="Q1768">
        <v>7</v>
      </c>
      <c r="R1768" t="s">
        <v>24</v>
      </c>
      <c r="S1768" t="s">
        <v>25</v>
      </c>
      <c r="T1768" t="s">
        <v>25</v>
      </c>
      <c r="U1768" t="s">
        <v>26</v>
      </c>
      <c r="V1768" t="s">
        <v>28</v>
      </c>
      <c r="W1768" t="s">
        <v>26</v>
      </c>
      <c r="X1768" t="s">
        <v>25</v>
      </c>
      <c r="Y1768" t="s">
        <v>24</v>
      </c>
      <c r="Z1768" s="6">
        <f>VLOOKUP(Feedback[[#This Row],[Staff attitude]],Rating_Range[],2,0)</f>
        <v>3</v>
      </c>
      <c r="AA1768" s="6">
        <f>VLOOKUP(Feedback[[#This Row],[Check-in Process]],Rating_Range[],2,0)</f>
        <v>4</v>
      </c>
      <c r="AB1768" s="6">
        <f>VLOOKUP(Feedback[[#This Row],[Room service]],Rating_Range[],2,0)</f>
        <v>4</v>
      </c>
      <c r="AC1768" s="6">
        <f>VLOOKUP(Feedback[[#This Row],[Room cleanliness]],Rating_Range[],2,0)</f>
        <v>1</v>
      </c>
      <c r="AD1768" s="6">
        <f>VLOOKUP(Feedback[[#This Row],[Food quality]],Rating_Range[],2,0)</f>
        <v>5</v>
      </c>
      <c r="AE1768" s="6">
        <f>VLOOKUP(Feedback[[#This Row],[Variety of food]],Rating_Range[],2,0)</f>
        <v>1</v>
      </c>
      <c r="AF1768" s="6">
        <f>VLOOKUP(Feedback[[#This Row],[Broadband &amp; TV]],Rating_Range[],2,0)</f>
        <v>4</v>
      </c>
      <c r="AG1768" s="6">
        <f>VLOOKUP(Feedback[[#This Row],[Gym]],Rating_Range[],2,0)</f>
        <v>3</v>
      </c>
      <c r="AH1768" s="6">
        <f>AVERAGE(Feedback[[#This Row],[S.A]:[Gymm]])</f>
        <v>3.125</v>
      </c>
      <c r="AI1768" s="6">
        <f>AVERAGE(Feedback[[#This Row],[S.A]:[C-I-P]])</f>
        <v>3.5</v>
      </c>
      <c r="AJ1768" s="6">
        <f>AVERAGE(Feedback[[#This Row],[RM_S]:[RM_C]])</f>
        <v>2.5</v>
      </c>
      <c r="AK1768" s="6">
        <f>AVERAGE(Feedback[[#This Row],[F_Q]:[Var_Food]])</f>
        <v>3</v>
      </c>
      <c r="AL1768" s="6">
        <f>AVERAGE(Feedback[[#This Row],[B &amp; TV]:[Gymm]])</f>
        <v>3.5</v>
      </c>
    </row>
    <row r="1769" spans="1:38" x14ac:dyDescent="0.3">
      <c r="A1769">
        <v>1768</v>
      </c>
      <c r="B1769" s="1">
        <v>44373</v>
      </c>
      <c r="C1769" s="1">
        <v>44385</v>
      </c>
      <c r="D1769" s="5">
        <f>INT(YEAR(Feedback[[#This Row],[Checkin Date]]))</f>
        <v>2021</v>
      </c>
      <c r="E1769" s="5" t="s">
        <v>2009</v>
      </c>
      <c r="F1769" s="5" t="str">
        <f>TEXT(Feedback[[#This Row],[Checkin Date]],"dddd")</f>
        <v>Saturday</v>
      </c>
      <c r="G1769" s="5" t="str">
        <f>IF(OR(Feedback[[#This Row],[Checkin Day]]="Monday",Feedback[[#This Row],[Checkin Day]]="Tuesday",Feedback[[#This Row],[Checkin Day]]="Wednesday",Feedback[[#This Row],[Checkin Day]]="Thursday"),"Weekdays","Weekends")</f>
        <v>Weekends</v>
      </c>
      <c r="H1769">
        <v>12</v>
      </c>
      <c r="I17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69" t="s">
        <v>1799</v>
      </c>
      <c r="K1769" t="s">
        <v>21</v>
      </c>
      <c r="L1769" s="1">
        <v>25124</v>
      </c>
      <c r="M1769" s="5">
        <f ca="1">DATEDIF(Feedback[[#This Row],[Date of Birth]],TODAY(),"Y")</f>
        <v>56</v>
      </c>
      <c r="N1769" t="s">
        <v>22</v>
      </c>
      <c r="O1769" t="s">
        <v>23</v>
      </c>
      <c r="P1769">
        <v>1</v>
      </c>
      <c r="Q1769">
        <v>8</v>
      </c>
      <c r="R1769" t="s">
        <v>28</v>
      </c>
      <c r="S1769" t="s">
        <v>25</v>
      </c>
      <c r="T1769" t="s">
        <v>24</v>
      </c>
      <c r="U1769" t="s">
        <v>28</v>
      </c>
      <c r="V1769" t="s">
        <v>28</v>
      </c>
      <c r="W1769" t="s">
        <v>27</v>
      </c>
      <c r="X1769" t="s">
        <v>27</v>
      </c>
      <c r="Y1769" t="s">
        <v>28</v>
      </c>
      <c r="Z1769" s="6">
        <f>VLOOKUP(Feedback[[#This Row],[Staff attitude]],Rating_Range[],2,0)</f>
        <v>5</v>
      </c>
      <c r="AA1769" s="6">
        <f>VLOOKUP(Feedback[[#This Row],[Check-in Process]],Rating_Range[],2,0)</f>
        <v>4</v>
      </c>
      <c r="AB1769" s="6">
        <f>VLOOKUP(Feedback[[#This Row],[Room service]],Rating_Range[],2,0)</f>
        <v>3</v>
      </c>
      <c r="AC1769" s="6">
        <f>VLOOKUP(Feedback[[#This Row],[Room cleanliness]],Rating_Range[],2,0)</f>
        <v>5</v>
      </c>
      <c r="AD1769" s="6">
        <f>VLOOKUP(Feedback[[#This Row],[Food quality]],Rating_Range[],2,0)</f>
        <v>5</v>
      </c>
      <c r="AE1769" s="6">
        <f>VLOOKUP(Feedback[[#This Row],[Variety of food]],Rating_Range[],2,0)</f>
        <v>2</v>
      </c>
      <c r="AF1769" s="6">
        <f>VLOOKUP(Feedback[[#This Row],[Broadband &amp; TV]],Rating_Range[],2,0)</f>
        <v>2</v>
      </c>
      <c r="AG1769" s="6">
        <f>VLOOKUP(Feedback[[#This Row],[Gym]],Rating_Range[],2,0)</f>
        <v>5</v>
      </c>
      <c r="AH1769" s="6">
        <f>AVERAGE(Feedback[[#This Row],[S.A]:[Gymm]])</f>
        <v>3.875</v>
      </c>
      <c r="AI1769" s="6">
        <f>AVERAGE(Feedback[[#This Row],[S.A]:[C-I-P]])</f>
        <v>4.5</v>
      </c>
      <c r="AJ1769" s="6">
        <f>AVERAGE(Feedback[[#This Row],[RM_S]:[RM_C]])</f>
        <v>4</v>
      </c>
      <c r="AK1769" s="6">
        <f>AVERAGE(Feedback[[#This Row],[F_Q]:[Var_Food]])</f>
        <v>3.5</v>
      </c>
      <c r="AL1769" s="6">
        <f>AVERAGE(Feedback[[#This Row],[B &amp; TV]:[Gymm]])</f>
        <v>3.5</v>
      </c>
    </row>
    <row r="1770" spans="1:38" x14ac:dyDescent="0.3">
      <c r="A1770">
        <v>1769</v>
      </c>
      <c r="B1770" s="1">
        <v>44085</v>
      </c>
      <c r="C1770" s="1">
        <v>44108</v>
      </c>
      <c r="D1770" s="5">
        <f>INT(YEAR(Feedback[[#This Row],[Checkin Date]]))</f>
        <v>2020</v>
      </c>
      <c r="E1770" s="5" t="s">
        <v>2019</v>
      </c>
      <c r="F1770" s="5" t="str">
        <f>TEXT(Feedback[[#This Row],[Checkin Date]],"dddd")</f>
        <v>Friday</v>
      </c>
      <c r="G1770" s="5" t="str">
        <f>IF(OR(Feedback[[#This Row],[Checkin Day]]="Monday",Feedback[[#This Row],[Checkin Day]]="Tuesday",Feedback[[#This Row],[Checkin Day]]="Wednesday",Feedback[[#This Row],[Checkin Day]]="Thursday"),"Weekdays","Weekends")</f>
        <v>Weekends</v>
      </c>
      <c r="H1770">
        <v>23</v>
      </c>
      <c r="I17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70" t="s">
        <v>1800</v>
      </c>
      <c r="K1770" t="s">
        <v>37</v>
      </c>
      <c r="L1770" s="1">
        <v>26207</v>
      </c>
      <c r="M1770" s="5">
        <f ca="1">DATEDIF(Feedback[[#This Row],[Date of Birth]],TODAY(),"Y")</f>
        <v>53</v>
      </c>
      <c r="N1770" t="s">
        <v>22</v>
      </c>
      <c r="O1770" t="s">
        <v>23</v>
      </c>
      <c r="P1770">
        <v>3</v>
      </c>
      <c r="Q1770">
        <v>10</v>
      </c>
      <c r="R1770" t="s">
        <v>25</v>
      </c>
      <c r="S1770" t="s">
        <v>25</v>
      </c>
      <c r="T1770" t="s">
        <v>24</v>
      </c>
      <c r="U1770" t="s">
        <v>27</v>
      </c>
      <c r="V1770" t="s">
        <v>27</v>
      </c>
      <c r="W1770" t="s">
        <v>26</v>
      </c>
      <c r="X1770" t="s">
        <v>28</v>
      </c>
      <c r="Y1770" t="s">
        <v>28</v>
      </c>
      <c r="Z1770" s="6">
        <f>VLOOKUP(Feedback[[#This Row],[Staff attitude]],Rating_Range[],2,0)</f>
        <v>4</v>
      </c>
      <c r="AA1770" s="6">
        <f>VLOOKUP(Feedback[[#This Row],[Check-in Process]],Rating_Range[],2,0)</f>
        <v>4</v>
      </c>
      <c r="AB1770" s="6">
        <f>VLOOKUP(Feedback[[#This Row],[Room service]],Rating_Range[],2,0)</f>
        <v>3</v>
      </c>
      <c r="AC1770" s="6">
        <f>VLOOKUP(Feedback[[#This Row],[Room cleanliness]],Rating_Range[],2,0)</f>
        <v>2</v>
      </c>
      <c r="AD1770" s="6">
        <f>VLOOKUP(Feedback[[#This Row],[Food quality]],Rating_Range[],2,0)</f>
        <v>2</v>
      </c>
      <c r="AE1770" s="6">
        <f>VLOOKUP(Feedback[[#This Row],[Variety of food]],Rating_Range[],2,0)</f>
        <v>1</v>
      </c>
      <c r="AF1770" s="6">
        <f>VLOOKUP(Feedback[[#This Row],[Broadband &amp; TV]],Rating_Range[],2,0)</f>
        <v>5</v>
      </c>
      <c r="AG1770" s="6">
        <f>VLOOKUP(Feedback[[#This Row],[Gym]],Rating_Range[],2,0)</f>
        <v>5</v>
      </c>
      <c r="AH1770" s="6">
        <f>AVERAGE(Feedback[[#This Row],[S.A]:[Gymm]])</f>
        <v>3.25</v>
      </c>
      <c r="AI1770" s="6">
        <f>AVERAGE(Feedback[[#This Row],[S.A]:[C-I-P]])</f>
        <v>4</v>
      </c>
      <c r="AJ1770" s="6">
        <f>AVERAGE(Feedback[[#This Row],[RM_S]:[RM_C]])</f>
        <v>2.5</v>
      </c>
      <c r="AK1770" s="6">
        <f>AVERAGE(Feedback[[#This Row],[F_Q]:[Var_Food]])</f>
        <v>1.5</v>
      </c>
      <c r="AL1770" s="6">
        <f>AVERAGE(Feedback[[#This Row],[B &amp; TV]:[Gymm]])</f>
        <v>5</v>
      </c>
    </row>
    <row r="1771" spans="1:38" x14ac:dyDescent="0.3">
      <c r="A1771">
        <v>1770</v>
      </c>
      <c r="B1771" s="1">
        <v>44354</v>
      </c>
      <c r="C1771" s="1">
        <v>44371</v>
      </c>
      <c r="D1771" s="5">
        <f>INT(YEAR(Feedback[[#This Row],[Checkin Date]]))</f>
        <v>2021</v>
      </c>
      <c r="E1771" s="5" t="s">
        <v>2009</v>
      </c>
      <c r="F1771" s="5" t="str">
        <f>TEXT(Feedback[[#This Row],[Checkin Date]],"dddd")</f>
        <v>Monday</v>
      </c>
      <c r="G1771" s="5" t="str">
        <f>IF(OR(Feedback[[#This Row],[Checkin Day]]="Monday",Feedback[[#This Row],[Checkin Day]]="Tuesday",Feedback[[#This Row],[Checkin Day]]="Wednesday",Feedback[[#This Row],[Checkin Day]]="Thursday"),"Weekdays","Weekends")</f>
        <v>Weekdays</v>
      </c>
      <c r="H1771">
        <v>17</v>
      </c>
      <c r="I17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71" t="s">
        <v>1801</v>
      </c>
      <c r="K1771" t="s">
        <v>21</v>
      </c>
      <c r="L1771" s="1">
        <v>28884</v>
      </c>
      <c r="M1771" s="5">
        <f ca="1">DATEDIF(Feedback[[#This Row],[Date of Birth]],TODAY(),"Y")</f>
        <v>46</v>
      </c>
      <c r="N1771" t="s">
        <v>35</v>
      </c>
      <c r="O1771" t="s">
        <v>1994</v>
      </c>
      <c r="P1771">
        <v>4</v>
      </c>
      <c r="Q1771">
        <v>4</v>
      </c>
      <c r="R1771" t="s">
        <v>25</v>
      </c>
      <c r="S1771" t="s">
        <v>28</v>
      </c>
      <c r="T1771" t="s">
        <v>24</v>
      </c>
      <c r="U1771" t="s">
        <v>25</v>
      </c>
      <c r="V1771" t="s">
        <v>26</v>
      </c>
      <c r="W1771" t="s">
        <v>26</v>
      </c>
      <c r="X1771" t="s">
        <v>25</v>
      </c>
      <c r="Y1771" t="s">
        <v>25</v>
      </c>
      <c r="Z1771" s="6">
        <f>VLOOKUP(Feedback[[#This Row],[Staff attitude]],Rating_Range[],2,0)</f>
        <v>4</v>
      </c>
      <c r="AA1771" s="6">
        <f>VLOOKUP(Feedback[[#This Row],[Check-in Process]],Rating_Range[],2,0)</f>
        <v>5</v>
      </c>
      <c r="AB1771" s="6">
        <f>VLOOKUP(Feedback[[#This Row],[Room service]],Rating_Range[],2,0)</f>
        <v>3</v>
      </c>
      <c r="AC1771" s="6">
        <f>VLOOKUP(Feedback[[#This Row],[Room cleanliness]],Rating_Range[],2,0)</f>
        <v>4</v>
      </c>
      <c r="AD1771" s="6">
        <f>VLOOKUP(Feedback[[#This Row],[Food quality]],Rating_Range[],2,0)</f>
        <v>1</v>
      </c>
      <c r="AE1771" s="6">
        <f>VLOOKUP(Feedback[[#This Row],[Variety of food]],Rating_Range[],2,0)</f>
        <v>1</v>
      </c>
      <c r="AF1771" s="6">
        <f>VLOOKUP(Feedback[[#This Row],[Broadband &amp; TV]],Rating_Range[],2,0)</f>
        <v>4</v>
      </c>
      <c r="AG1771" s="6">
        <f>VLOOKUP(Feedback[[#This Row],[Gym]],Rating_Range[],2,0)</f>
        <v>4</v>
      </c>
      <c r="AH1771" s="6">
        <f>AVERAGE(Feedback[[#This Row],[S.A]:[Gymm]])</f>
        <v>3.25</v>
      </c>
      <c r="AI1771" s="6">
        <f>AVERAGE(Feedback[[#This Row],[S.A]:[C-I-P]])</f>
        <v>4.5</v>
      </c>
      <c r="AJ1771" s="6">
        <f>AVERAGE(Feedback[[#This Row],[RM_S]:[RM_C]])</f>
        <v>3.5</v>
      </c>
      <c r="AK1771" s="6">
        <f>AVERAGE(Feedback[[#This Row],[F_Q]:[Var_Food]])</f>
        <v>1</v>
      </c>
      <c r="AL1771" s="6">
        <f>AVERAGE(Feedback[[#This Row],[B &amp; TV]:[Gymm]])</f>
        <v>4</v>
      </c>
    </row>
    <row r="1772" spans="1:38" x14ac:dyDescent="0.3">
      <c r="A1772">
        <v>1771</v>
      </c>
      <c r="B1772" s="1">
        <v>44599</v>
      </c>
      <c r="C1772" s="1">
        <v>44604</v>
      </c>
      <c r="D1772" s="5">
        <f>INT(YEAR(Feedback[[#This Row],[Checkin Date]]))</f>
        <v>2022</v>
      </c>
      <c r="E1772" s="5" t="s">
        <v>2018</v>
      </c>
      <c r="F1772" s="5" t="str">
        <f>TEXT(Feedback[[#This Row],[Checkin Date]],"dddd")</f>
        <v>Monday</v>
      </c>
      <c r="G1772" s="5" t="str">
        <f>IF(OR(Feedback[[#This Row],[Checkin Day]]="Monday",Feedback[[#This Row],[Checkin Day]]="Tuesday",Feedback[[#This Row],[Checkin Day]]="Wednesday",Feedback[[#This Row],[Checkin Day]]="Thursday"),"Weekdays","Weekends")</f>
        <v>Weekdays</v>
      </c>
      <c r="H1772">
        <v>5</v>
      </c>
      <c r="I17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72" t="s">
        <v>1802</v>
      </c>
      <c r="K1772" t="s">
        <v>21</v>
      </c>
      <c r="L1772" s="1">
        <v>25260</v>
      </c>
      <c r="M1772" s="5">
        <f ca="1">DATEDIF(Feedback[[#This Row],[Date of Birth]],TODAY(),"Y")</f>
        <v>56</v>
      </c>
      <c r="N1772" t="s">
        <v>35</v>
      </c>
      <c r="O1772" t="s">
        <v>1995</v>
      </c>
      <c r="P1772">
        <v>3</v>
      </c>
      <c r="Q1772">
        <v>9</v>
      </c>
      <c r="R1772" t="s">
        <v>24</v>
      </c>
      <c r="S1772" t="s">
        <v>25</v>
      </c>
      <c r="T1772" t="s">
        <v>24</v>
      </c>
      <c r="U1772" t="s">
        <v>26</v>
      </c>
      <c r="V1772" t="s">
        <v>24</v>
      </c>
      <c r="W1772" t="s">
        <v>27</v>
      </c>
      <c r="X1772" t="s">
        <v>27</v>
      </c>
      <c r="Y1772" t="s">
        <v>25</v>
      </c>
      <c r="Z1772" s="6">
        <f>VLOOKUP(Feedback[[#This Row],[Staff attitude]],Rating_Range[],2,0)</f>
        <v>3</v>
      </c>
      <c r="AA1772" s="6">
        <f>VLOOKUP(Feedback[[#This Row],[Check-in Process]],Rating_Range[],2,0)</f>
        <v>4</v>
      </c>
      <c r="AB1772" s="6">
        <f>VLOOKUP(Feedback[[#This Row],[Room service]],Rating_Range[],2,0)</f>
        <v>3</v>
      </c>
      <c r="AC1772" s="6">
        <f>VLOOKUP(Feedback[[#This Row],[Room cleanliness]],Rating_Range[],2,0)</f>
        <v>1</v>
      </c>
      <c r="AD1772" s="6">
        <f>VLOOKUP(Feedback[[#This Row],[Food quality]],Rating_Range[],2,0)</f>
        <v>3</v>
      </c>
      <c r="AE1772" s="6">
        <f>VLOOKUP(Feedback[[#This Row],[Variety of food]],Rating_Range[],2,0)</f>
        <v>2</v>
      </c>
      <c r="AF1772" s="6">
        <f>VLOOKUP(Feedback[[#This Row],[Broadband &amp; TV]],Rating_Range[],2,0)</f>
        <v>2</v>
      </c>
      <c r="AG1772" s="6">
        <f>VLOOKUP(Feedback[[#This Row],[Gym]],Rating_Range[],2,0)</f>
        <v>4</v>
      </c>
      <c r="AH1772" s="6">
        <f>AVERAGE(Feedback[[#This Row],[S.A]:[Gymm]])</f>
        <v>2.75</v>
      </c>
      <c r="AI1772" s="6">
        <f>AVERAGE(Feedback[[#This Row],[S.A]:[C-I-P]])</f>
        <v>3.5</v>
      </c>
      <c r="AJ1772" s="6">
        <f>AVERAGE(Feedback[[#This Row],[RM_S]:[RM_C]])</f>
        <v>2</v>
      </c>
      <c r="AK1772" s="6">
        <f>AVERAGE(Feedback[[#This Row],[F_Q]:[Var_Food]])</f>
        <v>2.5</v>
      </c>
      <c r="AL1772" s="6">
        <f>AVERAGE(Feedback[[#This Row],[B &amp; TV]:[Gymm]])</f>
        <v>3</v>
      </c>
    </row>
    <row r="1773" spans="1:38" x14ac:dyDescent="0.3">
      <c r="A1773">
        <v>1772</v>
      </c>
      <c r="B1773" s="1">
        <v>44631</v>
      </c>
      <c r="C1773" s="1">
        <v>44656</v>
      </c>
      <c r="D1773" s="5">
        <f>INT(YEAR(Feedback[[#This Row],[Checkin Date]]))</f>
        <v>2022</v>
      </c>
      <c r="E1773" s="5" t="s">
        <v>2017</v>
      </c>
      <c r="F1773" s="5" t="str">
        <f>TEXT(Feedback[[#This Row],[Checkin Date]],"dddd")</f>
        <v>Friday</v>
      </c>
      <c r="G1773" s="5" t="str">
        <f>IF(OR(Feedback[[#This Row],[Checkin Day]]="Monday",Feedback[[#This Row],[Checkin Day]]="Tuesday",Feedback[[#This Row],[Checkin Day]]="Wednesday",Feedback[[#This Row],[Checkin Day]]="Thursday"),"Weekdays","Weekends")</f>
        <v>Weekends</v>
      </c>
      <c r="H1773">
        <v>25</v>
      </c>
      <c r="I17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73" t="s">
        <v>1803</v>
      </c>
      <c r="K1773" t="s">
        <v>21</v>
      </c>
      <c r="L1773" s="1">
        <v>35140</v>
      </c>
      <c r="M1773" s="5">
        <f ca="1">DATEDIF(Feedback[[#This Row],[Date of Birth]],TODAY(),"Y")</f>
        <v>29</v>
      </c>
      <c r="N1773" t="s">
        <v>22</v>
      </c>
      <c r="O1773" t="s">
        <v>23</v>
      </c>
      <c r="P1773">
        <v>4</v>
      </c>
      <c r="Q1773">
        <v>7</v>
      </c>
      <c r="R1773" t="s">
        <v>25</v>
      </c>
      <c r="S1773" t="s">
        <v>25</v>
      </c>
      <c r="T1773" t="s">
        <v>25</v>
      </c>
      <c r="U1773" t="s">
        <v>27</v>
      </c>
      <c r="V1773" t="s">
        <v>26</v>
      </c>
      <c r="W1773" t="s">
        <v>26</v>
      </c>
      <c r="X1773" t="s">
        <v>28</v>
      </c>
      <c r="Y1773" t="s">
        <v>26</v>
      </c>
      <c r="Z1773" s="6">
        <f>VLOOKUP(Feedback[[#This Row],[Staff attitude]],Rating_Range[],2,0)</f>
        <v>4</v>
      </c>
      <c r="AA1773" s="6">
        <f>VLOOKUP(Feedback[[#This Row],[Check-in Process]],Rating_Range[],2,0)</f>
        <v>4</v>
      </c>
      <c r="AB1773" s="6">
        <f>VLOOKUP(Feedback[[#This Row],[Room service]],Rating_Range[],2,0)</f>
        <v>4</v>
      </c>
      <c r="AC1773" s="6">
        <f>VLOOKUP(Feedback[[#This Row],[Room cleanliness]],Rating_Range[],2,0)</f>
        <v>2</v>
      </c>
      <c r="AD1773" s="6">
        <f>VLOOKUP(Feedback[[#This Row],[Food quality]],Rating_Range[],2,0)</f>
        <v>1</v>
      </c>
      <c r="AE1773" s="6">
        <f>VLOOKUP(Feedback[[#This Row],[Variety of food]],Rating_Range[],2,0)</f>
        <v>1</v>
      </c>
      <c r="AF1773" s="6">
        <f>VLOOKUP(Feedback[[#This Row],[Broadband &amp; TV]],Rating_Range[],2,0)</f>
        <v>5</v>
      </c>
      <c r="AG1773" s="6">
        <f>VLOOKUP(Feedback[[#This Row],[Gym]],Rating_Range[],2,0)</f>
        <v>1</v>
      </c>
      <c r="AH1773" s="6">
        <f>AVERAGE(Feedback[[#This Row],[S.A]:[Gymm]])</f>
        <v>2.75</v>
      </c>
      <c r="AI1773" s="6">
        <f>AVERAGE(Feedback[[#This Row],[S.A]:[C-I-P]])</f>
        <v>4</v>
      </c>
      <c r="AJ1773" s="6">
        <f>AVERAGE(Feedback[[#This Row],[RM_S]:[RM_C]])</f>
        <v>3</v>
      </c>
      <c r="AK1773" s="6">
        <f>AVERAGE(Feedback[[#This Row],[F_Q]:[Var_Food]])</f>
        <v>1</v>
      </c>
      <c r="AL1773" s="6">
        <f>AVERAGE(Feedback[[#This Row],[B &amp; TV]:[Gymm]])</f>
        <v>3</v>
      </c>
    </row>
    <row r="1774" spans="1:38" x14ac:dyDescent="0.3">
      <c r="A1774">
        <v>1773</v>
      </c>
      <c r="B1774" s="1">
        <v>44699</v>
      </c>
      <c r="C1774" s="1">
        <v>44711</v>
      </c>
      <c r="D1774" s="5">
        <f>INT(YEAR(Feedback[[#This Row],[Checkin Date]]))</f>
        <v>2022</v>
      </c>
      <c r="E1774" s="5" t="s">
        <v>2011</v>
      </c>
      <c r="F1774" s="5" t="str">
        <f>TEXT(Feedback[[#This Row],[Checkin Date]],"dddd")</f>
        <v>Wednesday</v>
      </c>
      <c r="G1774" s="5" t="str">
        <f>IF(OR(Feedback[[#This Row],[Checkin Day]]="Monday",Feedback[[#This Row],[Checkin Day]]="Tuesday",Feedback[[#This Row],[Checkin Day]]="Wednesday",Feedback[[#This Row],[Checkin Day]]="Thursday"),"Weekdays","Weekends")</f>
        <v>Weekdays</v>
      </c>
      <c r="H1774">
        <v>12</v>
      </c>
      <c r="I17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74" t="s">
        <v>1804</v>
      </c>
      <c r="K1774" t="s">
        <v>21</v>
      </c>
      <c r="L1774" s="1">
        <v>32603</v>
      </c>
      <c r="M1774" s="5">
        <f ca="1">DATEDIF(Feedback[[#This Row],[Date of Birth]],TODAY(),"Y")</f>
        <v>36</v>
      </c>
      <c r="N1774" t="s">
        <v>31</v>
      </c>
      <c r="O1774" t="s">
        <v>1995</v>
      </c>
      <c r="P1774">
        <v>5</v>
      </c>
      <c r="Q1774">
        <v>9</v>
      </c>
      <c r="R1774" t="s">
        <v>25</v>
      </c>
      <c r="S1774" t="s">
        <v>27</v>
      </c>
      <c r="T1774" t="s">
        <v>25</v>
      </c>
      <c r="U1774" t="s">
        <v>24</v>
      </c>
      <c r="V1774" t="s">
        <v>27</v>
      </c>
      <c r="W1774" t="s">
        <v>26</v>
      </c>
      <c r="X1774" t="s">
        <v>26</v>
      </c>
      <c r="Y1774" t="s">
        <v>27</v>
      </c>
      <c r="Z1774" s="6">
        <f>VLOOKUP(Feedback[[#This Row],[Staff attitude]],Rating_Range[],2,0)</f>
        <v>4</v>
      </c>
      <c r="AA1774" s="6">
        <f>VLOOKUP(Feedback[[#This Row],[Check-in Process]],Rating_Range[],2,0)</f>
        <v>2</v>
      </c>
      <c r="AB1774" s="6">
        <f>VLOOKUP(Feedback[[#This Row],[Room service]],Rating_Range[],2,0)</f>
        <v>4</v>
      </c>
      <c r="AC1774" s="6">
        <f>VLOOKUP(Feedback[[#This Row],[Room cleanliness]],Rating_Range[],2,0)</f>
        <v>3</v>
      </c>
      <c r="AD1774" s="6">
        <f>VLOOKUP(Feedback[[#This Row],[Food quality]],Rating_Range[],2,0)</f>
        <v>2</v>
      </c>
      <c r="AE1774" s="6">
        <f>VLOOKUP(Feedback[[#This Row],[Variety of food]],Rating_Range[],2,0)</f>
        <v>1</v>
      </c>
      <c r="AF1774" s="6">
        <f>VLOOKUP(Feedback[[#This Row],[Broadband &amp; TV]],Rating_Range[],2,0)</f>
        <v>1</v>
      </c>
      <c r="AG1774" s="6">
        <f>VLOOKUP(Feedback[[#This Row],[Gym]],Rating_Range[],2,0)</f>
        <v>2</v>
      </c>
      <c r="AH1774" s="6">
        <f>AVERAGE(Feedback[[#This Row],[S.A]:[Gymm]])</f>
        <v>2.375</v>
      </c>
      <c r="AI1774" s="6">
        <f>AVERAGE(Feedback[[#This Row],[S.A]:[C-I-P]])</f>
        <v>3</v>
      </c>
      <c r="AJ1774" s="6">
        <f>AVERAGE(Feedback[[#This Row],[RM_S]:[RM_C]])</f>
        <v>3.5</v>
      </c>
      <c r="AK1774" s="6">
        <f>AVERAGE(Feedback[[#This Row],[F_Q]:[Var_Food]])</f>
        <v>1.5</v>
      </c>
      <c r="AL1774" s="6">
        <f>AVERAGE(Feedback[[#This Row],[B &amp; TV]:[Gymm]])</f>
        <v>1.5</v>
      </c>
    </row>
    <row r="1775" spans="1:38" x14ac:dyDescent="0.3">
      <c r="A1775">
        <v>1774</v>
      </c>
      <c r="B1775" s="1">
        <v>44486</v>
      </c>
      <c r="C1775" s="1">
        <v>44496</v>
      </c>
      <c r="D1775" s="5">
        <f>INT(YEAR(Feedback[[#This Row],[Checkin Date]]))</f>
        <v>2021</v>
      </c>
      <c r="E1775" s="5" t="s">
        <v>2013</v>
      </c>
      <c r="F1775" s="5" t="str">
        <f>TEXT(Feedback[[#This Row],[Checkin Date]],"dddd")</f>
        <v>Sunday</v>
      </c>
      <c r="G1775" s="5" t="str">
        <f>IF(OR(Feedback[[#This Row],[Checkin Day]]="Monday",Feedback[[#This Row],[Checkin Day]]="Tuesday",Feedback[[#This Row],[Checkin Day]]="Wednesday",Feedback[[#This Row],[Checkin Day]]="Thursday"),"Weekdays","Weekends")</f>
        <v>Weekends</v>
      </c>
      <c r="H1775">
        <v>10</v>
      </c>
      <c r="I17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75" t="s">
        <v>1805</v>
      </c>
      <c r="K1775" t="s">
        <v>37</v>
      </c>
      <c r="L1775" s="1">
        <v>25685</v>
      </c>
      <c r="M1775" s="5">
        <f ca="1">DATEDIF(Feedback[[#This Row],[Date of Birth]],TODAY(),"Y")</f>
        <v>55</v>
      </c>
      <c r="N1775" t="s">
        <v>53</v>
      </c>
      <c r="O1775" t="s">
        <v>1995</v>
      </c>
      <c r="P1775">
        <v>4</v>
      </c>
      <c r="Q1775">
        <v>8</v>
      </c>
      <c r="R1775" t="s">
        <v>25</v>
      </c>
      <c r="S1775" t="s">
        <v>25</v>
      </c>
      <c r="T1775" t="s">
        <v>24</v>
      </c>
      <c r="U1775" t="s">
        <v>26</v>
      </c>
      <c r="V1775" t="s">
        <v>28</v>
      </c>
      <c r="W1775" t="s">
        <v>26</v>
      </c>
      <c r="X1775" t="s">
        <v>24</v>
      </c>
      <c r="Y1775" t="s">
        <v>24</v>
      </c>
      <c r="Z1775" s="6">
        <f>VLOOKUP(Feedback[[#This Row],[Staff attitude]],Rating_Range[],2,0)</f>
        <v>4</v>
      </c>
      <c r="AA1775" s="6">
        <f>VLOOKUP(Feedback[[#This Row],[Check-in Process]],Rating_Range[],2,0)</f>
        <v>4</v>
      </c>
      <c r="AB1775" s="6">
        <f>VLOOKUP(Feedback[[#This Row],[Room service]],Rating_Range[],2,0)</f>
        <v>3</v>
      </c>
      <c r="AC1775" s="6">
        <f>VLOOKUP(Feedback[[#This Row],[Room cleanliness]],Rating_Range[],2,0)</f>
        <v>1</v>
      </c>
      <c r="AD1775" s="6">
        <f>VLOOKUP(Feedback[[#This Row],[Food quality]],Rating_Range[],2,0)</f>
        <v>5</v>
      </c>
      <c r="AE1775" s="6">
        <f>VLOOKUP(Feedback[[#This Row],[Variety of food]],Rating_Range[],2,0)</f>
        <v>1</v>
      </c>
      <c r="AF1775" s="6">
        <f>VLOOKUP(Feedback[[#This Row],[Broadband &amp; TV]],Rating_Range[],2,0)</f>
        <v>3</v>
      </c>
      <c r="AG1775" s="6">
        <f>VLOOKUP(Feedback[[#This Row],[Gym]],Rating_Range[],2,0)</f>
        <v>3</v>
      </c>
      <c r="AH1775" s="6">
        <f>AVERAGE(Feedback[[#This Row],[S.A]:[Gymm]])</f>
        <v>3</v>
      </c>
      <c r="AI1775" s="6">
        <f>AVERAGE(Feedback[[#This Row],[S.A]:[C-I-P]])</f>
        <v>4</v>
      </c>
      <c r="AJ1775" s="6">
        <f>AVERAGE(Feedback[[#This Row],[RM_S]:[RM_C]])</f>
        <v>2</v>
      </c>
      <c r="AK1775" s="6">
        <f>AVERAGE(Feedback[[#This Row],[F_Q]:[Var_Food]])</f>
        <v>3</v>
      </c>
      <c r="AL1775" s="6">
        <f>AVERAGE(Feedback[[#This Row],[B &amp; TV]:[Gymm]])</f>
        <v>3</v>
      </c>
    </row>
    <row r="1776" spans="1:38" x14ac:dyDescent="0.3">
      <c r="A1776">
        <v>1775</v>
      </c>
      <c r="B1776" s="1">
        <v>44808</v>
      </c>
      <c r="C1776" s="1">
        <v>44835</v>
      </c>
      <c r="D1776" s="5">
        <f>INT(YEAR(Feedback[[#This Row],[Checkin Date]]))</f>
        <v>2022</v>
      </c>
      <c r="E1776" s="5" t="s">
        <v>2019</v>
      </c>
      <c r="F1776" s="5" t="str">
        <f>TEXT(Feedback[[#This Row],[Checkin Date]],"dddd")</f>
        <v>Sunday</v>
      </c>
      <c r="G1776" s="5" t="str">
        <f>IF(OR(Feedback[[#This Row],[Checkin Day]]="Monday",Feedback[[#This Row],[Checkin Day]]="Tuesday",Feedback[[#This Row],[Checkin Day]]="Wednesday",Feedback[[#This Row],[Checkin Day]]="Thursday"),"Weekdays","Weekends")</f>
        <v>Weekends</v>
      </c>
      <c r="H1776">
        <v>27</v>
      </c>
      <c r="I17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76" t="s">
        <v>1806</v>
      </c>
      <c r="K1776" t="s">
        <v>37</v>
      </c>
      <c r="L1776" s="1">
        <v>34820</v>
      </c>
      <c r="M1776" s="5">
        <f ca="1">DATEDIF(Feedback[[#This Row],[Date of Birth]],TODAY(),"Y")</f>
        <v>30</v>
      </c>
      <c r="N1776" t="s">
        <v>22</v>
      </c>
      <c r="O1776" t="s">
        <v>23</v>
      </c>
      <c r="P1776">
        <v>5</v>
      </c>
      <c r="Q1776">
        <v>9</v>
      </c>
      <c r="R1776" t="s">
        <v>28</v>
      </c>
      <c r="S1776" t="s">
        <v>25</v>
      </c>
      <c r="T1776" t="s">
        <v>24</v>
      </c>
      <c r="U1776" t="s">
        <v>25</v>
      </c>
      <c r="V1776" t="s">
        <v>27</v>
      </c>
      <c r="W1776" t="s">
        <v>26</v>
      </c>
      <c r="X1776" t="s">
        <v>28</v>
      </c>
      <c r="Y1776" t="s">
        <v>24</v>
      </c>
      <c r="Z1776" s="6">
        <f>VLOOKUP(Feedback[[#This Row],[Staff attitude]],Rating_Range[],2,0)</f>
        <v>5</v>
      </c>
      <c r="AA1776" s="6">
        <f>VLOOKUP(Feedback[[#This Row],[Check-in Process]],Rating_Range[],2,0)</f>
        <v>4</v>
      </c>
      <c r="AB1776" s="6">
        <f>VLOOKUP(Feedback[[#This Row],[Room service]],Rating_Range[],2,0)</f>
        <v>3</v>
      </c>
      <c r="AC1776" s="6">
        <f>VLOOKUP(Feedback[[#This Row],[Room cleanliness]],Rating_Range[],2,0)</f>
        <v>4</v>
      </c>
      <c r="AD1776" s="6">
        <f>VLOOKUP(Feedback[[#This Row],[Food quality]],Rating_Range[],2,0)</f>
        <v>2</v>
      </c>
      <c r="AE1776" s="6">
        <f>VLOOKUP(Feedback[[#This Row],[Variety of food]],Rating_Range[],2,0)</f>
        <v>1</v>
      </c>
      <c r="AF1776" s="6">
        <f>VLOOKUP(Feedback[[#This Row],[Broadband &amp; TV]],Rating_Range[],2,0)</f>
        <v>5</v>
      </c>
      <c r="AG1776" s="6">
        <f>VLOOKUP(Feedback[[#This Row],[Gym]],Rating_Range[],2,0)</f>
        <v>3</v>
      </c>
      <c r="AH1776" s="6">
        <f>AVERAGE(Feedback[[#This Row],[S.A]:[Gymm]])</f>
        <v>3.375</v>
      </c>
      <c r="AI1776" s="6">
        <f>AVERAGE(Feedback[[#This Row],[S.A]:[C-I-P]])</f>
        <v>4.5</v>
      </c>
      <c r="AJ1776" s="6">
        <f>AVERAGE(Feedback[[#This Row],[RM_S]:[RM_C]])</f>
        <v>3.5</v>
      </c>
      <c r="AK1776" s="6">
        <f>AVERAGE(Feedback[[#This Row],[F_Q]:[Var_Food]])</f>
        <v>1.5</v>
      </c>
      <c r="AL1776" s="6">
        <f>AVERAGE(Feedback[[#This Row],[B &amp; TV]:[Gymm]])</f>
        <v>4</v>
      </c>
    </row>
    <row r="1777" spans="1:38" x14ac:dyDescent="0.3">
      <c r="A1777">
        <v>1776</v>
      </c>
      <c r="B1777" s="1">
        <v>44820</v>
      </c>
      <c r="C1777" s="1">
        <v>44844</v>
      </c>
      <c r="D1777" s="5">
        <f>INT(YEAR(Feedback[[#This Row],[Checkin Date]]))</f>
        <v>2022</v>
      </c>
      <c r="E1777" s="5" t="s">
        <v>2019</v>
      </c>
      <c r="F1777" s="5" t="str">
        <f>TEXT(Feedback[[#This Row],[Checkin Date]],"dddd")</f>
        <v>Friday</v>
      </c>
      <c r="G1777" s="5" t="str">
        <f>IF(OR(Feedback[[#This Row],[Checkin Day]]="Monday",Feedback[[#This Row],[Checkin Day]]="Tuesday",Feedback[[#This Row],[Checkin Day]]="Wednesday",Feedback[[#This Row],[Checkin Day]]="Thursday"),"Weekdays","Weekends")</f>
        <v>Weekends</v>
      </c>
      <c r="H1777">
        <v>24</v>
      </c>
      <c r="I17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77" t="s">
        <v>1807</v>
      </c>
      <c r="K1777" t="s">
        <v>21</v>
      </c>
      <c r="L1777" s="1">
        <v>33550</v>
      </c>
      <c r="M1777" s="5">
        <f ca="1">DATEDIF(Feedback[[#This Row],[Date of Birth]],TODAY(),"Y")</f>
        <v>33</v>
      </c>
      <c r="N1777" t="s">
        <v>35</v>
      </c>
      <c r="O1777" t="s">
        <v>1995</v>
      </c>
      <c r="P1777">
        <v>2</v>
      </c>
      <c r="Q1777">
        <v>6</v>
      </c>
      <c r="R1777" t="s">
        <v>24</v>
      </c>
      <c r="S1777" t="s">
        <v>25</v>
      </c>
      <c r="T1777" t="s">
        <v>24</v>
      </c>
      <c r="U1777" t="s">
        <v>26</v>
      </c>
      <c r="V1777" t="s">
        <v>26</v>
      </c>
      <c r="W1777" t="s">
        <v>24</v>
      </c>
      <c r="X1777" t="s">
        <v>28</v>
      </c>
      <c r="Y1777" t="s">
        <v>28</v>
      </c>
      <c r="Z1777" s="6">
        <f>VLOOKUP(Feedback[[#This Row],[Staff attitude]],Rating_Range[],2,0)</f>
        <v>3</v>
      </c>
      <c r="AA1777" s="6">
        <f>VLOOKUP(Feedback[[#This Row],[Check-in Process]],Rating_Range[],2,0)</f>
        <v>4</v>
      </c>
      <c r="AB1777" s="6">
        <f>VLOOKUP(Feedback[[#This Row],[Room service]],Rating_Range[],2,0)</f>
        <v>3</v>
      </c>
      <c r="AC1777" s="6">
        <f>VLOOKUP(Feedback[[#This Row],[Room cleanliness]],Rating_Range[],2,0)</f>
        <v>1</v>
      </c>
      <c r="AD1777" s="6">
        <f>VLOOKUP(Feedback[[#This Row],[Food quality]],Rating_Range[],2,0)</f>
        <v>1</v>
      </c>
      <c r="AE1777" s="6">
        <f>VLOOKUP(Feedback[[#This Row],[Variety of food]],Rating_Range[],2,0)</f>
        <v>3</v>
      </c>
      <c r="AF1777" s="6">
        <f>VLOOKUP(Feedback[[#This Row],[Broadband &amp; TV]],Rating_Range[],2,0)</f>
        <v>5</v>
      </c>
      <c r="AG1777" s="6">
        <f>VLOOKUP(Feedback[[#This Row],[Gym]],Rating_Range[],2,0)</f>
        <v>5</v>
      </c>
      <c r="AH1777" s="6">
        <f>AVERAGE(Feedback[[#This Row],[S.A]:[Gymm]])</f>
        <v>3.125</v>
      </c>
      <c r="AI1777" s="6">
        <f>AVERAGE(Feedback[[#This Row],[S.A]:[C-I-P]])</f>
        <v>3.5</v>
      </c>
      <c r="AJ1777" s="6">
        <f>AVERAGE(Feedback[[#This Row],[RM_S]:[RM_C]])</f>
        <v>2</v>
      </c>
      <c r="AK1777" s="6">
        <f>AVERAGE(Feedback[[#This Row],[F_Q]:[Var_Food]])</f>
        <v>2</v>
      </c>
      <c r="AL1777" s="6">
        <f>AVERAGE(Feedback[[#This Row],[B &amp; TV]:[Gymm]])</f>
        <v>5</v>
      </c>
    </row>
    <row r="1778" spans="1:38" x14ac:dyDescent="0.3">
      <c r="A1778">
        <v>1777</v>
      </c>
      <c r="B1778" s="1">
        <v>44041</v>
      </c>
      <c r="C1778" s="1">
        <v>44046</v>
      </c>
      <c r="D1778" s="5">
        <f>INT(YEAR(Feedback[[#This Row],[Checkin Date]]))</f>
        <v>2020</v>
      </c>
      <c r="E1778" s="5" t="s">
        <v>2016</v>
      </c>
      <c r="F1778" s="5" t="str">
        <f>TEXT(Feedback[[#This Row],[Checkin Date]],"dddd")</f>
        <v>Wednesday</v>
      </c>
      <c r="G1778" s="5" t="str">
        <f>IF(OR(Feedback[[#This Row],[Checkin Day]]="Monday",Feedback[[#This Row],[Checkin Day]]="Tuesday",Feedback[[#This Row],[Checkin Day]]="Wednesday",Feedback[[#This Row],[Checkin Day]]="Thursday"),"Weekdays","Weekends")</f>
        <v>Weekdays</v>
      </c>
      <c r="H1778">
        <v>5</v>
      </c>
      <c r="I17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78" t="s">
        <v>1808</v>
      </c>
      <c r="K1778" t="s">
        <v>21</v>
      </c>
      <c r="L1778" s="1">
        <v>22479</v>
      </c>
      <c r="M1778" s="5">
        <f ca="1">DATEDIF(Feedback[[#This Row],[Date of Birth]],TODAY(),"Y")</f>
        <v>63</v>
      </c>
      <c r="N1778" t="s">
        <v>53</v>
      </c>
      <c r="O1778" t="s">
        <v>1992</v>
      </c>
      <c r="P1778">
        <v>5</v>
      </c>
      <c r="Q1778">
        <v>9</v>
      </c>
      <c r="R1778" t="s">
        <v>24</v>
      </c>
      <c r="S1778" t="s">
        <v>25</v>
      </c>
      <c r="T1778" t="s">
        <v>28</v>
      </c>
      <c r="U1778" t="s">
        <v>27</v>
      </c>
      <c r="V1778" t="s">
        <v>25</v>
      </c>
      <c r="W1778" t="s">
        <v>26</v>
      </c>
      <c r="X1778" t="s">
        <v>26</v>
      </c>
      <c r="Y1778" t="s">
        <v>28</v>
      </c>
      <c r="Z1778" s="6">
        <f>VLOOKUP(Feedback[[#This Row],[Staff attitude]],Rating_Range[],2,0)</f>
        <v>3</v>
      </c>
      <c r="AA1778" s="6">
        <f>VLOOKUP(Feedback[[#This Row],[Check-in Process]],Rating_Range[],2,0)</f>
        <v>4</v>
      </c>
      <c r="AB1778" s="6">
        <f>VLOOKUP(Feedback[[#This Row],[Room service]],Rating_Range[],2,0)</f>
        <v>5</v>
      </c>
      <c r="AC1778" s="6">
        <f>VLOOKUP(Feedback[[#This Row],[Room cleanliness]],Rating_Range[],2,0)</f>
        <v>2</v>
      </c>
      <c r="AD1778" s="6">
        <f>VLOOKUP(Feedback[[#This Row],[Food quality]],Rating_Range[],2,0)</f>
        <v>4</v>
      </c>
      <c r="AE1778" s="6">
        <f>VLOOKUP(Feedback[[#This Row],[Variety of food]],Rating_Range[],2,0)</f>
        <v>1</v>
      </c>
      <c r="AF1778" s="6">
        <f>VLOOKUP(Feedback[[#This Row],[Broadband &amp; TV]],Rating_Range[],2,0)</f>
        <v>1</v>
      </c>
      <c r="AG1778" s="6">
        <f>VLOOKUP(Feedback[[#This Row],[Gym]],Rating_Range[],2,0)</f>
        <v>5</v>
      </c>
      <c r="AH1778" s="6">
        <f>AVERAGE(Feedback[[#This Row],[S.A]:[Gymm]])</f>
        <v>3.125</v>
      </c>
      <c r="AI1778" s="6">
        <f>AVERAGE(Feedback[[#This Row],[S.A]:[C-I-P]])</f>
        <v>3.5</v>
      </c>
      <c r="AJ1778" s="6">
        <f>AVERAGE(Feedback[[#This Row],[RM_S]:[RM_C]])</f>
        <v>3.5</v>
      </c>
      <c r="AK1778" s="6">
        <f>AVERAGE(Feedback[[#This Row],[F_Q]:[Var_Food]])</f>
        <v>2.5</v>
      </c>
      <c r="AL1778" s="6">
        <f>AVERAGE(Feedback[[#This Row],[B &amp; TV]:[Gymm]])</f>
        <v>3</v>
      </c>
    </row>
    <row r="1779" spans="1:38" x14ac:dyDescent="0.3">
      <c r="A1779">
        <v>1778</v>
      </c>
      <c r="B1779" s="1">
        <v>44217</v>
      </c>
      <c r="C1779" s="1">
        <v>44218</v>
      </c>
      <c r="D1779" s="5">
        <f>INT(YEAR(Feedback[[#This Row],[Checkin Date]]))</f>
        <v>2021</v>
      </c>
      <c r="E1779" s="5" t="s">
        <v>2014</v>
      </c>
      <c r="F1779" s="5" t="str">
        <f>TEXT(Feedback[[#This Row],[Checkin Date]],"dddd")</f>
        <v>Thursday</v>
      </c>
      <c r="G1779" s="5" t="str">
        <f>IF(OR(Feedback[[#This Row],[Checkin Day]]="Monday",Feedback[[#This Row],[Checkin Day]]="Tuesday",Feedback[[#This Row],[Checkin Day]]="Wednesday",Feedback[[#This Row],[Checkin Day]]="Thursday"),"Weekdays","Weekends")</f>
        <v>Weekdays</v>
      </c>
      <c r="H1779">
        <v>1</v>
      </c>
      <c r="I17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79" t="s">
        <v>1809</v>
      </c>
      <c r="K1779" t="s">
        <v>21</v>
      </c>
      <c r="L1779" s="1">
        <v>34078</v>
      </c>
      <c r="M1779" s="5">
        <f ca="1">DATEDIF(Feedback[[#This Row],[Date of Birth]],TODAY(),"Y")</f>
        <v>32</v>
      </c>
      <c r="N1779" t="s">
        <v>31</v>
      </c>
      <c r="O1779" t="s">
        <v>1992</v>
      </c>
      <c r="P1779">
        <v>4</v>
      </c>
      <c r="Q1779">
        <v>9</v>
      </c>
      <c r="R1779" t="s">
        <v>28</v>
      </c>
      <c r="S1779" t="s">
        <v>24</v>
      </c>
      <c r="T1779" t="s">
        <v>28</v>
      </c>
      <c r="U1779" t="s">
        <v>25</v>
      </c>
      <c r="V1779" t="s">
        <v>25</v>
      </c>
      <c r="W1779" t="s">
        <v>26</v>
      </c>
      <c r="X1779" t="s">
        <v>28</v>
      </c>
      <c r="Y1779" t="s">
        <v>26</v>
      </c>
      <c r="Z1779" s="6">
        <f>VLOOKUP(Feedback[[#This Row],[Staff attitude]],Rating_Range[],2,0)</f>
        <v>5</v>
      </c>
      <c r="AA1779" s="6">
        <f>VLOOKUP(Feedback[[#This Row],[Check-in Process]],Rating_Range[],2,0)</f>
        <v>3</v>
      </c>
      <c r="AB1779" s="6">
        <f>VLOOKUP(Feedback[[#This Row],[Room service]],Rating_Range[],2,0)</f>
        <v>5</v>
      </c>
      <c r="AC1779" s="6">
        <f>VLOOKUP(Feedback[[#This Row],[Room cleanliness]],Rating_Range[],2,0)</f>
        <v>4</v>
      </c>
      <c r="AD1779" s="6">
        <f>VLOOKUP(Feedback[[#This Row],[Food quality]],Rating_Range[],2,0)</f>
        <v>4</v>
      </c>
      <c r="AE1779" s="6">
        <f>VLOOKUP(Feedback[[#This Row],[Variety of food]],Rating_Range[],2,0)</f>
        <v>1</v>
      </c>
      <c r="AF1779" s="6">
        <f>VLOOKUP(Feedback[[#This Row],[Broadband &amp; TV]],Rating_Range[],2,0)</f>
        <v>5</v>
      </c>
      <c r="AG1779" s="6">
        <f>VLOOKUP(Feedback[[#This Row],[Gym]],Rating_Range[],2,0)</f>
        <v>1</v>
      </c>
      <c r="AH1779" s="6">
        <f>AVERAGE(Feedback[[#This Row],[S.A]:[Gymm]])</f>
        <v>3.5</v>
      </c>
      <c r="AI1779" s="6">
        <f>AVERAGE(Feedback[[#This Row],[S.A]:[C-I-P]])</f>
        <v>4</v>
      </c>
      <c r="AJ1779" s="6">
        <f>AVERAGE(Feedback[[#This Row],[RM_S]:[RM_C]])</f>
        <v>4.5</v>
      </c>
      <c r="AK1779" s="6">
        <f>AVERAGE(Feedback[[#This Row],[F_Q]:[Var_Food]])</f>
        <v>2.5</v>
      </c>
      <c r="AL1779" s="6">
        <f>AVERAGE(Feedback[[#This Row],[B &amp; TV]:[Gymm]])</f>
        <v>3</v>
      </c>
    </row>
    <row r="1780" spans="1:38" x14ac:dyDescent="0.3">
      <c r="A1780">
        <v>1779</v>
      </c>
      <c r="B1780" s="1">
        <v>44270</v>
      </c>
      <c r="C1780" s="1">
        <v>44283</v>
      </c>
      <c r="D1780" s="5">
        <f>INT(YEAR(Feedback[[#This Row],[Checkin Date]]))</f>
        <v>2021</v>
      </c>
      <c r="E1780" s="5" t="s">
        <v>2017</v>
      </c>
      <c r="F1780" s="5" t="str">
        <f>TEXT(Feedback[[#This Row],[Checkin Date]],"dddd")</f>
        <v>Monday</v>
      </c>
      <c r="G1780" s="5" t="str">
        <f>IF(OR(Feedback[[#This Row],[Checkin Day]]="Monday",Feedback[[#This Row],[Checkin Day]]="Tuesday",Feedback[[#This Row],[Checkin Day]]="Wednesday",Feedback[[#This Row],[Checkin Day]]="Thursday"),"Weekdays","Weekends")</f>
        <v>Weekdays</v>
      </c>
      <c r="H1780">
        <v>13</v>
      </c>
      <c r="I17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80" t="s">
        <v>1810</v>
      </c>
      <c r="K1780" t="s">
        <v>37</v>
      </c>
      <c r="L1780" s="1">
        <v>22818</v>
      </c>
      <c r="M1780" s="5">
        <f ca="1">DATEDIF(Feedback[[#This Row],[Date of Birth]],TODAY(),"Y")</f>
        <v>63</v>
      </c>
      <c r="N1780" t="s">
        <v>22</v>
      </c>
      <c r="O1780" t="s">
        <v>23</v>
      </c>
      <c r="P1780">
        <v>1</v>
      </c>
      <c r="Q1780">
        <v>8</v>
      </c>
      <c r="R1780" t="s">
        <v>24</v>
      </c>
      <c r="S1780" t="s">
        <v>25</v>
      </c>
      <c r="T1780" t="s">
        <v>25</v>
      </c>
      <c r="U1780" t="s">
        <v>25</v>
      </c>
      <c r="V1780" t="s">
        <v>25</v>
      </c>
      <c r="W1780" t="s">
        <v>26</v>
      </c>
      <c r="X1780" t="s">
        <v>27</v>
      </c>
      <c r="Y1780" t="s">
        <v>25</v>
      </c>
      <c r="Z1780" s="6">
        <f>VLOOKUP(Feedback[[#This Row],[Staff attitude]],Rating_Range[],2,0)</f>
        <v>3</v>
      </c>
      <c r="AA1780" s="6">
        <f>VLOOKUP(Feedback[[#This Row],[Check-in Process]],Rating_Range[],2,0)</f>
        <v>4</v>
      </c>
      <c r="AB1780" s="6">
        <f>VLOOKUP(Feedback[[#This Row],[Room service]],Rating_Range[],2,0)</f>
        <v>4</v>
      </c>
      <c r="AC1780" s="6">
        <f>VLOOKUP(Feedback[[#This Row],[Room cleanliness]],Rating_Range[],2,0)</f>
        <v>4</v>
      </c>
      <c r="AD1780" s="6">
        <f>VLOOKUP(Feedback[[#This Row],[Food quality]],Rating_Range[],2,0)</f>
        <v>4</v>
      </c>
      <c r="AE1780" s="6">
        <f>VLOOKUP(Feedback[[#This Row],[Variety of food]],Rating_Range[],2,0)</f>
        <v>1</v>
      </c>
      <c r="AF1780" s="6">
        <f>VLOOKUP(Feedback[[#This Row],[Broadband &amp; TV]],Rating_Range[],2,0)</f>
        <v>2</v>
      </c>
      <c r="AG1780" s="6">
        <f>VLOOKUP(Feedback[[#This Row],[Gym]],Rating_Range[],2,0)</f>
        <v>4</v>
      </c>
      <c r="AH1780" s="6">
        <f>AVERAGE(Feedback[[#This Row],[S.A]:[Gymm]])</f>
        <v>3.25</v>
      </c>
      <c r="AI1780" s="6">
        <f>AVERAGE(Feedback[[#This Row],[S.A]:[C-I-P]])</f>
        <v>3.5</v>
      </c>
      <c r="AJ1780" s="6">
        <f>AVERAGE(Feedback[[#This Row],[RM_S]:[RM_C]])</f>
        <v>4</v>
      </c>
      <c r="AK1780" s="6">
        <f>AVERAGE(Feedback[[#This Row],[F_Q]:[Var_Food]])</f>
        <v>2.5</v>
      </c>
      <c r="AL1780" s="6">
        <f>AVERAGE(Feedback[[#This Row],[B &amp; TV]:[Gymm]])</f>
        <v>3</v>
      </c>
    </row>
    <row r="1781" spans="1:38" x14ac:dyDescent="0.3">
      <c r="A1781">
        <v>1780</v>
      </c>
      <c r="B1781" s="1">
        <v>43817</v>
      </c>
      <c r="C1781" s="1">
        <v>43835</v>
      </c>
      <c r="D1781" s="5">
        <f>INT(YEAR(Feedback[[#This Row],[Checkin Date]]))</f>
        <v>2019</v>
      </c>
      <c r="E1781" s="5" t="s">
        <v>2010</v>
      </c>
      <c r="F1781" s="5" t="str">
        <f>TEXT(Feedback[[#This Row],[Checkin Date]],"dddd")</f>
        <v>Wednesday</v>
      </c>
      <c r="G1781" s="5" t="str">
        <f>IF(OR(Feedback[[#This Row],[Checkin Day]]="Monday",Feedback[[#This Row],[Checkin Day]]="Tuesday",Feedback[[#This Row],[Checkin Day]]="Wednesday",Feedback[[#This Row],[Checkin Day]]="Thursday"),"Weekdays","Weekends")</f>
        <v>Weekdays</v>
      </c>
      <c r="H1781">
        <v>18</v>
      </c>
      <c r="I17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81" t="s">
        <v>1811</v>
      </c>
      <c r="K1781" t="s">
        <v>37</v>
      </c>
      <c r="L1781" s="1">
        <v>38328</v>
      </c>
      <c r="M1781" s="5">
        <f ca="1">DATEDIF(Feedback[[#This Row],[Date of Birth]],TODAY(),"Y")</f>
        <v>20</v>
      </c>
      <c r="N1781" t="s">
        <v>31</v>
      </c>
      <c r="O1781" t="s">
        <v>1994</v>
      </c>
      <c r="P1781">
        <v>5</v>
      </c>
      <c r="Q1781">
        <v>9</v>
      </c>
      <c r="R1781" t="s">
        <v>26</v>
      </c>
      <c r="S1781" t="s">
        <v>27</v>
      </c>
      <c r="T1781" t="s">
        <v>25</v>
      </c>
      <c r="U1781" t="s">
        <v>27</v>
      </c>
      <c r="V1781" t="s">
        <v>28</v>
      </c>
      <c r="W1781" t="s">
        <v>26</v>
      </c>
      <c r="X1781" t="s">
        <v>25</v>
      </c>
      <c r="Y1781" t="s">
        <v>28</v>
      </c>
      <c r="Z1781" s="6">
        <f>VLOOKUP(Feedback[[#This Row],[Staff attitude]],Rating_Range[],2,0)</f>
        <v>1</v>
      </c>
      <c r="AA1781" s="6">
        <f>VLOOKUP(Feedback[[#This Row],[Check-in Process]],Rating_Range[],2,0)</f>
        <v>2</v>
      </c>
      <c r="AB1781" s="6">
        <f>VLOOKUP(Feedback[[#This Row],[Room service]],Rating_Range[],2,0)</f>
        <v>4</v>
      </c>
      <c r="AC1781" s="6">
        <f>VLOOKUP(Feedback[[#This Row],[Room cleanliness]],Rating_Range[],2,0)</f>
        <v>2</v>
      </c>
      <c r="AD1781" s="6">
        <f>VLOOKUP(Feedback[[#This Row],[Food quality]],Rating_Range[],2,0)</f>
        <v>5</v>
      </c>
      <c r="AE1781" s="6">
        <f>VLOOKUP(Feedback[[#This Row],[Variety of food]],Rating_Range[],2,0)</f>
        <v>1</v>
      </c>
      <c r="AF1781" s="6">
        <f>VLOOKUP(Feedback[[#This Row],[Broadband &amp; TV]],Rating_Range[],2,0)</f>
        <v>4</v>
      </c>
      <c r="AG1781" s="6">
        <f>VLOOKUP(Feedback[[#This Row],[Gym]],Rating_Range[],2,0)</f>
        <v>5</v>
      </c>
      <c r="AH1781" s="6">
        <f>AVERAGE(Feedback[[#This Row],[S.A]:[Gymm]])</f>
        <v>3</v>
      </c>
      <c r="AI1781" s="6">
        <f>AVERAGE(Feedback[[#This Row],[S.A]:[C-I-P]])</f>
        <v>1.5</v>
      </c>
      <c r="AJ1781" s="6">
        <f>AVERAGE(Feedback[[#This Row],[RM_S]:[RM_C]])</f>
        <v>3</v>
      </c>
      <c r="AK1781" s="6">
        <f>AVERAGE(Feedback[[#This Row],[F_Q]:[Var_Food]])</f>
        <v>3</v>
      </c>
      <c r="AL1781" s="6">
        <f>AVERAGE(Feedback[[#This Row],[B &amp; TV]:[Gymm]])</f>
        <v>4.5</v>
      </c>
    </row>
    <row r="1782" spans="1:38" x14ac:dyDescent="0.3">
      <c r="A1782">
        <v>1781</v>
      </c>
      <c r="B1782" s="1">
        <v>44287</v>
      </c>
      <c r="C1782" s="1">
        <v>44293</v>
      </c>
      <c r="D1782" s="5">
        <f>INT(YEAR(Feedback[[#This Row],[Checkin Date]]))</f>
        <v>2021</v>
      </c>
      <c r="E1782" s="5" t="s">
        <v>2008</v>
      </c>
      <c r="F1782" s="5" t="str">
        <f>TEXT(Feedback[[#This Row],[Checkin Date]],"dddd")</f>
        <v>Thursday</v>
      </c>
      <c r="G1782" s="5" t="str">
        <f>IF(OR(Feedback[[#This Row],[Checkin Day]]="Monday",Feedback[[#This Row],[Checkin Day]]="Tuesday",Feedback[[#This Row],[Checkin Day]]="Wednesday",Feedback[[#This Row],[Checkin Day]]="Thursday"),"Weekdays","Weekends")</f>
        <v>Weekdays</v>
      </c>
      <c r="H1782">
        <v>6</v>
      </c>
      <c r="I17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82" t="s">
        <v>1812</v>
      </c>
      <c r="K1782" t="s">
        <v>37</v>
      </c>
      <c r="L1782" s="1">
        <v>22724</v>
      </c>
      <c r="M1782" s="5">
        <f ca="1">DATEDIF(Feedback[[#This Row],[Date of Birth]],TODAY(),"Y")</f>
        <v>63</v>
      </c>
      <c r="N1782" t="s">
        <v>22</v>
      </c>
      <c r="O1782" t="s">
        <v>23</v>
      </c>
      <c r="P1782">
        <v>5</v>
      </c>
      <c r="Q1782">
        <v>9</v>
      </c>
      <c r="R1782" t="s">
        <v>24</v>
      </c>
      <c r="S1782" t="s">
        <v>24</v>
      </c>
      <c r="T1782" t="s">
        <v>24</v>
      </c>
      <c r="U1782" t="s">
        <v>27</v>
      </c>
      <c r="V1782" t="s">
        <v>27</v>
      </c>
      <c r="W1782" t="s">
        <v>27</v>
      </c>
      <c r="X1782" t="s">
        <v>25</v>
      </c>
      <c r="Y1782" t="s">
        <v>25</v>
      </c>
      <c r="Z1782" s="6">
        <f>VLOOKUP(Feedback[[#This Row],[Staff attitude]],Rating_Range[],2,0)</f>
        <v>3</v>
      </c>
      <c r="AA1782" s="6">
        <f>VLOOKUP(Feedback[[#This Row],[Check-in Process]],Rating_Range[],2,0)</f>
        <v>3</v>
      </c>
      <c r="AB1782" s="6">
        <f>VLOOKUP(Feedback[[#This Row],[Room service]],Rating_Range[],2,0)</f>
        <v>3</v>
      </c>
      <c r="AC1782" s="6">
        <f>VLOOKUP(Feedback[[#This Row],[Room cleanliness]],Rating_Range[],2,0)</f>
        <v>2</v>
      </c>
      <c r="AD1782" s="6">
        <f>VLOOKUP(Feedback[[#This Row],[Food quality]],Rating_Range[],2,0)</f>
        <v>2</v>
      </c>
      <c r="AE1782" s="6">
        <f>VLOOKUP(Feedback[[#This Row],[Variety of food]],Rating_Range[],2,0)</f>
        <v>2</v>
      </c>
      <c r="AF1782" s="6">
        <f>VLOOKUP(Feedback[[#This Row],[Broadband &amp; TV]],Rating_Range[],2,0)</f>
        <v>4</v>
      </c>
      <c r="AG1782" s="6">
        <f>VLOOKUP(Feedback[[#This Row],[Gym]],Rating_Range[],2,0)</f>
        <v>4</v>
      </c>
      <c r="AH1782" s="6">
        <f>AVERAGE(Feedback[[#This Row],[S.A]:[Gymm]])</f>
        <v>2.875</v>
      </c>
      <c r="AI1782" s="6">
        <f>AVERAGE(Feedback[[#This Row],[S.A]:[C-I-P]])</f>
        <v>3</v>
      </c>
      <c r="AJ1782" s="6">
        <f>AVERAGE(Feedback[[#This Row],[RM_S]:[RM_C]])</f>
        <v>2.5</v>
      </c>
      <c r="AK1782" s="6">
        <f>AVERAGE(Feedback[[#This Row],[F_Q]:[Var_Food]])</f>
        <v>2</v>
      </c>
      <c r="AL1782" s="6">
        <f>AVERAGE(Feedback[[#This Row],[B &amp; TV]:[Gymm]])</f>
        <v>4</v>
      </c>
    </row>
    <row r="1783" spans="1:38" x14ac:dyDescent="0.3">
      <c r="A1783">
        <v>1782</v>
      </c>
      <c r="B1783" s="1">
        <v>44633</v>
      </c>
      <c r="C1783" s="1">
        <v>44650</v>
      </c>
      <c r="D1783" s="5">
        <f>INT(YEAR(Feedback[[#This Row],[Checkin Date]]))</f>
        <v>2022</v>
      </c>
      <c r="E1783" s="5" t="s">
        <v>2017</v>
      </c>
      <c r="F1783" s="5" t="str">
        <f>TEXT(Feedback[[#This Row],[Checkin Date]],"dddd")</f>
        <v>Sunday</v>
      </c>
      <c r="G1783" s="5" t="str">
        <f>IF(OR(Feedback[[#This Row],[Checkin Day]]="Monday",Feedback[[#This Row],[Checkin Day]]="Tuesday",Feedback[[#This Row],[Checkin Day]]="Wednesday",Feedback[[#This Row],[Checkin Day]]="Thursday"),"Weekdays","Weekends")</f>
        <v>Weekends</v>
      </c>
      <c r="H1783">
        <v>17</v>
      </c>
      <c r="I17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83" t="s">
        <v>1813</v>
      </c>
      <c r="K1783" t="s">
        <v>21</v>
      </c>
      <c r="L1783" s="1">
        <v>34392</v>
      </c>
      <c r="M1783" s="5">
        <f ca="1">DATEDIF(Feedback[[#This Row],[Date of Birth]],TODAY(),"Y")</f>
        <v>31</v>
      </c>
      <c r="N1783" t="s">
        <v>22</v>
      </c>
      <c r="O1783" t="s">
        <v>23</v>
      </c>
      <c r="P1783">
        <v>3</v>
      </c>
      <c r="Q1783">
        <v>9</v>
      </c>
      <c r="R1783" t="s">
        <v>25</v>
      </c>
      <c r="S1783" t="s">
        <v>25</v>
      </c>
      <c r="T1783" t="s">
        <v>25</v>
      </c>
      <c r="U1783" t="s">
        <v>26</v>
      </c>
      <c r="V1783" t="s">
        <v>26</v>
      </c>
      <c r="W1783" t="s">
        <v>26</v>
      </c>
      <c r="X1783" t="s">
        <v>27</v>
      </c>
      <c r="Y1783" t="s">
        <v>26</v>
      </c>
      <c r="Z1783" s="6">
        <f>VLOOKUP(Feedback[[#This Row],[Staff attitude]],Rating_Range[],2,0)</f>
        <v>4</v>
      </c>
      <c r="AA1783" s="6">
        <f>VLOOKUP(Feedback[[#This Row],[Check-in Process]],Rating_Range[],2,0)</f>
        <v>4</v>
      </c>
      <c r="AB1783" s="6">
        <f>VLOOKUP(Feedback[[#This Row],[Room service]],Rating_Range[],2,0)</f>
        <v>4</v>
      </c>
      <c r="AC1783" s="6">
        <f>VLOOKUP(Feedback[[#This Row],[Room cleanliness]],Rating_Range[],2,0)</f>
        <v>1</v>
      </c>
      <c r="AD1783" s="6">
        <f>VLOOKUP(Feedback[[#This Row],[Food quality]],Rating_Range[],2,0)</f>
        <v>1</v>
      </c>
      <c r="AE1783" s="6">
        <f>VLOOKUP(Feedback[[#This Row],[Variety of food]],Rating_Range[],2,0)</f>
        <v>1</v>
      </c>
      <c r="AF1783" s="6">
        <f>VLOOKUP(Feedback[[#This Row],[Broadband &amp; TV]],Rating_Range[],2,0)</f>
        <v>2</v>
      </c>
      <c r="AG1783" s="6">
        <f>VLOOKUP(Feedback[[#This Row],[Gym]],Rating_Range[],2,0)</f>
        <v>1</v>
      </c>
      <c r="AH1783" s="6">
        <f>AVERAGE(Feedback[[#This Row],[S.A]:[Gymm]])</f>
        <v>2.25</v>
      </c>
      <c r="AI1783" s="6">
        <f>AVERAGE(Feedback[[#This Row],[S.A]:[C-I-P]])</f>
        <v>4</v>
      </c>
      <c r="AJ1783" s="6">
        <f>AVERAGE(Feedback[[#This Row],[RM_S]:[RM_C]])</f>
        <v>2.5</v>
      </c>
      <c r="AK1783" s="6">
        <f>AVERAGE(Feedback[[#This Row],[F_Q]:[Var_Food]])</f>
        <v>1</v>
      </c>
      <c r="AL1783" s="6">
        <f>AVERAGE(Feedback[[#This Row],[B &amp; TV]:[Gymm]])</f>
        <v>1.5</v>
      </c>
    </row>
    <row r="1784" spans="1:38" x14ac:dyDescent="0.3">
      <c r="A1784">
        <v>1783</v>
      </c>
      <c r="B1784" s="1">
        <v>44380</v>
      </c>
      <c r="C1784" s="1">
        <v>44401</v>
      </c>
      <c r="D1784" s="5">
        <f>INT(YEAR(Feedback[[#This Row],[Checkin Date]]))</f>
        <v>2021</v>
      </c>
      <c r="E1784" s="5" t="s">
        <v>2016</v>
      </c>
      <c r="F1784" s="5" t="str">
        <f>TEXT(Feedback[[#This Row],[Checkin Date]],"dddd")</f>
        <v>Saturday</v>
      </c>
      <c r="G1784" s="5" t="str">
        <f>IF(OR(Feedback[[#This Row],[Checkin Day]]="Monday",Feedback[[#This Row],[Checkin Day]]="Tuesday",Feedback[[#This Row],[Checkin Day]]="Wednesday",Feedback[[#This Row],[Checkin Day]]="Thursday"),"Weekdays","Weekends")</f>
        <v>Weekends</v>
      </c>
      <c r="H1784">
        <v>21</v>
      </c>
      <c r="I17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84" t="s">
        <v>1814</v>
      </c>
      <c r="K1784" t="s">
        <v>21</v>
      </c>
      <c r="L1784" s="1">
        <v>30714</v>
      </c>
      <c r="M1784" s="5">
        <f ca="1">DATEDIF(Feedback[[#This Row],[Date of Birth]],TODAY(),"Y")</f>
        <v>41</v>
      </c>
      <c r="N1784" t="s">
        <v>35</v>
      </c>
      <c r="O1784" t="s">
        <v>1991</v>
      </c>
      <c r="P1784">
        <v>5</v>
      </c>
      <c r="Q1784">
        <v>8</v>
      </c>
      <c r="R1784" t="s">
        <v>24</v>
      </c>
      <c r="S1784" t="s">
        <v>25</v>
      </c>
      <c r="T1784" t="s">
        <v>25</v>
      </c>
      <c r="U1784" t="s">
        <v>28</v>
      </c>
      <c r="V1784" t="s">
        <v>24</v>
      </c>
      <c r="W1784" t="s">
        <v>27</v>
      </c>
      <c r="X1784" t="s">
        <v>27</v>
      </c>
      <c r="Y1784" t="s">
        <v>24</v>
      </c>
      <c r="Z1784" s="6">
        <f>VLOOKUP(Feedback[[#This Row],[Staff attitude]],Rating_Range[],2,0)</f>
        <v>3</v>
      </c>
      <c r="AA1784" s="6">
        <f>VLOOKUP(Feedback[[#This Row],[Check-in Process]],Rating_Range[],2,0)</f>
        <v>4</v>
      </c>
      <c r="AB1784" s="6">
        <f>VLOOKUP(Feedback[[#This Row],[Room service]],Rating_Range[],2,0)</f>
        <v>4</v>
      </c>
      <c r="AC1784" s="6">
        <f>VLOOKUP(Feedback[[#This Row],[Room cleanliness]],Rating_Range[],2,0)</f>
        <v>5</v>
      </c>
      <c r="AD1784" s="6">
        <f>VLOOKUP(Feedback[[#This Row],[Food quality]],Rating_Range[],2,0)</f>
        <v>3</v>
      </c>
      <c r="AE1784" s="6">
        <f>VLOOKUP(Feedback[[#This Row],[Variety of food]],Rating_Range[],2,0)</f>
        <v>2</v>
      </c>
      <c r="AF1784" s="6">
        <f>VLOOKUP(Feedback[[#This Row],[Broadband &amp; TV]],Rating_Range[],2,0)</f>
        <v>2</v>
      </c>
      <c r="AG1784" s="6">
        <f>VLOOKUP(Feedback[[#This Row],[Gym]],Rating_Range[],2,0)</f>
        <v>3</v>
      </c>
      <c r="AH1784" s="6">
        <f>AVERAGE(Feedback[[#This Row],[S.A]:[Gymm]])</f>
        <v>3.25</v>
      </c>
      <c r="AI1784" s="6">
        <f>AVERAGE(Feedback[[#This Row],[S.A]:[C-I-P]])</f>
        <v>3.5</v>
      </c>
      <c r="AJ1784" s="6">
        <f>AVERAGE(Feedback[[#This Row],[RM_S]:[RM_C]])</f>
        <v>4.5</v>
      </c>
      <c r="AK1784" s="6">
        <f>AVERAGE(Feedback[[#This Row],[F_Q]:[Var_Food]])</f>
        <v>2.5</v>
      </c>
      <c r="AL1784" s="6">
        <f>AVERAGE(Feedback[[#This Row],[B &amp; TV]:[Gymm]])</f>
        <v>2.5</v>
      </c>
    </row>
    <row r="1785" spans="1:38" x14ac:dyDescent="0.3">
      <c r="A1785">
        <v>1784</v>
      </c>
      <c r="B1785" s="1">
        <v>44334</v>
      </c>
      <c r="C1785" s="1">
        <v>44362</v>
      </c>
      <c r="D1785" s="5">
        <f>INT(YEAR(Feedback[[#This Row],[Checkin Date]]))</f>
        <v>2021</v>
      </c>
      <c r="E1785" s="5" t="s">
        <v>2011</v>
      </c>
      <c r="F1785" s="5" t="str">
        <f>TEXT(Feedback[[#This Row],[Checkin Date]],"dddd")</f>
        <v>Tuesday</v>
      </c>
      <c r="G1785" s="5" t="str">
        <f>IF(OR(Feedback[[#This Row],[Checkin Day]]="Monday",Feedback[[#This Row],[Checkin Day]]="Tuesday",Feedback[[#This Row],[Checkin Day]]="Wednesday",Feedback[[#This Row],[Checkin Day]]="Thursday"),"Weekdays","Weekends")</f>
        <v>Weekdays</v>
      </c>
      <c r="H1785">
        <v>28</v>
      </c>
      <c r="I17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85" t="s">
        <v>1815</v>
      </c>
      <c r="K1785" t="s">
        <v>21</v>
      </c>
      <c r="L1785" s="1">
        <v>22984</v>
      </c>
      <c r="M1785" s="5">
        <f ca="1">DATEDIF(Feedback[[#This Row],[Date of Birth]],TODAY(),"Y")</f>
        <v>62</v>
      </c>
      <c r="N1785" t="s">
        <v>31</v>
      </c>
      <c r="O1785" t="s">
        <v>1991</v>
      </c>
      <c r="P1785">
        <v>4</v>
      </c>
      <c r="Q1785">
        <v>6</v>
      </c>
      <c r="R1785" t="s">
        <v>25</v>
      </c>
      <c r="S1785" t="s">
        <v>28</v>
      </c>
      <c r="T1785" t="s">
        <v>26</v>
      </c>
      <c r="U1785" t="s">
        <v>25</v>
      </c>
      <c r="V1785" t="s">
        <v>25</v>
      </c>
      <c r="W1785" t="s">
        <v>26</v>
      </c>
      <c r="X1785" t="s">
        <v>26</v>
      </c>
      <c r="Y1785" t="s">
        <v>26</v>
      </c>
      <c r="Z1785" s="6">
        <f>VLOOKUP(Feedback[[#This Row],[Staff attitude]],Rating_Range[],2,0)</f>
        <v>4</v>
      </c>
      <c r="AA1785" s="6">
        <f>VLOOKUP(Feedback[[#This Row],[Check-in Process]],Rating_Range[],2,0)</f>
        <v>5</v>
      </c>
      <c r="AB1785" s="6">
        <f>VLOOKUP(Feedback[[#This Row],[Room service]],Rating_Range[],2,0)</f>
        <v>1</v>
      </c>
      <c r="AC1785" s="6">
        <f>VLOOKUP(Feedback[[#This Row],[Room cleanliness]],Rating_Range[],2,0)</f>
        <v>4</v>
      </c>
      <c r="AD1785" s="6">
        <f>VLOOKUP(Feedback[[#This Row],[Food quality]],Rating_Range[],2,0)</f>
        <v>4</v>
      </c>
      <c r="AE1785" s="6">
        <f>VLOOKUP(Feedback[[#This Row],[Variety of food]],Rating_Range[],2,0)</f>
        <v>1</v>
      </c>
      <c r="AF1785" s="6">
        <f>VLOOKUP(Feedback[[#This Row],[Broadband &amp; TV]],Rating_Range[],2,0)</f>
        <v>1</v>
      </c>
      <c r="AG1785" s="6">
        <f>VLOOKUP(Feedback[[#This Row],[Gym]],Rating_Range[],2,0)</f>
        <v>1</v>
      </c>
      <c r="AH1785" s="6">
        <f>AVERAGE(Feedback[[#This Row],[S.A]:[Gymm]])</f>
        <v>2.625</v>
      </c>
      <c r="AI1785" s="6">
        <f>AVERAGE(Feedback[[#This Row],[S.A]:[C-I-P]])</f>
        <v>4.5</v>
      </c>
      <c r="AJ1785" s="6">
        <f>AVERAGE(Feedback[[#This Row],[RM_S]:[RM_C]])</f>
        <v>2.5</v>
      </c>
      <c r="AK1785" s="6">
        <f>AVERAGE(Feedback[[#This Row],[F_Q]:[Var_Food]])</f>
        <v>2.5</v>
      </c>
      <c r="AL1785" s="6">
        <f>AVERAGE(Feedback[[#This Row],[B &amp; TV]:[Gymm]])</f>
        <v>1</v>
      </c>
    </row>
    <row r="1786" spans="1:38" x14ac:dyDescent="0.3">
      <c r="A1786">
        <v>1785</v>
      </c>
      <c r="B1786" s="1">
        <v>44468</v>
      </c>
      <c r="C1786" s="1">
        <v>44469</v>
      </c>
      <c r="D1786" s="5">
        <f>INT(YEAR(Feedback[[#This Row],[Checkin Date]]))</f>
        <v>2021</v>
      </c>
      <c r="E1786" s="5" t="s">
        <v>2019</v>
      </c>
      <c r="F1786" s="5" t="str">
        <f>TEXT(Feedback[[#This Row],[Checkin Date]],"dddd")</f>
        <v>Wednesday</v>
      </c>
      <c r="G1786" s="5" t="str">
        <f>IF(OR(Feedback[[#This Row],[Checkin Day]]="Monday",Feedback[[#This Row],[Checkin Day]]="Tuesday",Feedback[[#This Row],[Checkin Day]]="Wednesday",Feedback[[#This Row],[Checkin Day]]="Thursday"),"Weekdays","Weekends")</f>
        <v>Weekdays</v>
      </c>
      <c r="H1786">
        <v>1</v>
      </c>
      <c r="I17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86" t="s">
        <v>1816</v>
      </c>
      <c r="K1786" t="s">
        <v>21</v>
      </c>
      <c r="L1786" s="1">
        <v>37045</v>
      </c>
      <c r="M1786" s="5">
        <f ca="1">DATEDIF(Feedback[[#This Row],[Date of Birth]],TODAY(),"Y")</f>
        <v>24</v>
      </c>
      <c r="N1786" t="s">
        <v>22</v>
      </c>
      <c r="O1786" t="s">
        <v>1993</v>
      </c>
      <c r="P1786">
        <v>5</v>
      </c>
      <c r="Q1786">
        <v>9</v>
      </c>
      <c r="R1786" t="s">
        <v>26</v>
      </c>
      <c r="S1786" t="s">
        <v>27</v>
      </c>
      <c r="T1786" t="s">
        <v>25</v>
      </c>
      <c r="U1786" t="s">
        <v>26</v>
      </c>
      <c r="V1786" t="s">
        <v>24</v>
      </c>
      <c r="W1786" t="s">
        <v>26</v>
      </c>
      <c r="X1786" t="s">
        <v>25</v>
      </c>
      <c r="Y1786" t="s">
        <v>24</v>
      </c>
      <c r="Z1786" s="6">
        <f>VLOOKUP(Feedback[[#This Row],[Staff attitude]],Rating_Range[],2,0)</f>
        <v>1</v>
      </c>
      <c r="AA1786" s="6">
        <f>VLOOKUP(Feedback[[#This Row],[Check-in Process]],Rating_Range[],2,0)</f>
        <v>2</v>
      </c>
      <c r="AB1786" s="6">
        <f>VLOOKUP(Feedback[[#This Row],[Room service]],Rating_Range[],2,0)</f>
        <v>4</v>
      </c>
      <c r="AC1786" s="6">
        <f>VLOOKUP(Feedback[[#This Row],[Room cleanliness]],Rating_Range[],2,0)</f>
        <v>1</v>
      </c>
      <c r="AD1786" s="6">
        <f>VLOOKUP(Feedback[[#This Row],[Food quality]],Rating_Range[],2,0)</f>
        <v>3</v>
      </c>
      <c r="AE1786" s="6">
        <f>VLOOKUP(Feedback[[#This Row],[Variety of food]],Rating_Range[],2,0)</f>
        <v>1</v>
      </c>
      <c r="AF1786" s="6">
        <f>VLOOKUP(Feedback[[#This Row],[Broadband &amp; TV]],Rating_Range[],2,0)</f>
        <v>4</v>
      </c>
      <c r="AG1786" s="6">
        <f>VLOOKUP(Feedback[[#This Row],[Gym]],Rating_Range[],2,0)</f>
        <v>3</v>
      </c>
      <c r="AH1786" s="6">
        <f>AVERAGE(Feedback[[#This Row],[S.A]:[Gymm]])</f>
        <v>2.375</v>
      </c>
      <c r="AI1786" s="6">
        <f>AVERAGE(Feedback[[#This Row],[S.A]:[C-I-P]])</f>
        <v>1.5</v>
      </c>
      <c r="AJ1786" s="6">
        <f>AVERAGE(Feedback[[#This Row],[RM_S]:[RM_C]])</f>
        <v>2.5</v>
      </c>
      <c r="AK1786" s="6">
        <f>AVERAGE(Feedback[[#This Row],[F_Q]:[Var_Food]])</f>
        <v>2</v>
      </c>
      <c r="AL1786" s="6">
        <f>AVERAGE(Feedback[[#This Row],[B &amp; TV]:[Gymm]])</f>
        <v>3.5</v>
      </c>
    </row>
    <row r="1787" spans="1:38" x14ac:dyDescent="0.3">
      <c r="A1787">
        <v>1786</v>
      </c>
      <c r="B1787" s="1">
        <v>44540</v>
      </c>
      <c r="C1787" s="1">
        <v>44570</v>
      </c>
      <c r="D1787" s="5">
        <f>INT(YEAR(Feedback[[#This Row],[Checkin Date]]))</f>
        <v>2021</v>
      </c>
      <c r="E1787" s="5" t="s">
        <v>2010</v>
      </c>
      <c r="F1787" s="5" t="str">
        <f>TEXT(Feedback[[#This Row],[Checkin Date]],"dddd")</f>
        <v>Friday</v>
      </c>
      <c r="G1787" s="5" t="str">
        <f>IF(OR(Feedback[[#This Row],[Checkin Day]]="Monday",Feedback[[#This Row],[Checkin Day]]="Tuesday",Feedback[[#This Row],[Checkin Day]]="Wednesday",Feedback[[#This Row],[Checkin Day]]="Thursday"),"Weekdays","Weekends")</f>
        <v>Weekends</v>
      </c>
      <c r="H1787">
        <v>30</v>
      </c>
      <c r="I17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87" t="s">
        <v>1817</v>
      </c>
      <c r="K1787" t="s">
        <v>37</v>
      </c>
      <c r="L1787" s="1">
        <v>22815</v>
      </c>
      <c r="M1787" s="5">
        <f ca="1">DATEDIF(Feedback[[#This Row],[Date of Birth]],TODAY(),"Y")</f>
        <v>63</v>
      </c>
      <c r="N1787" t="s">
        <v>31</v>
      </c>
      <c r="O1787" t="s">
        <v>1995</v>
      </c>
      <c r="P1787">
        <v>4</v>
      </c>
      <c r="Q1787">
        <v>9</v>
      </c>
      <c r="R1787" t="s">
        <v>24</v>
      </c>
      <c r="S1787" t="s">
        <v>25</v>
      </c>
      <c r="T1787" t="s">
        <v>24</v>
      </c>
      <c r="U1787" t="s">
        <v>25</v>
      </c>
      <c r="V1787" t="s">
        <v>26</v>
      </c>
      <c r="W1787" t="s">
        <v>26</v>
      </c>
      <c r="X1787" t="s">
        <v>25</v>
      </c>
      <c r="Y1787" t="s">
        <v>24</v>
      </c>
      <c r="Z1787" s="6">
        <f>VLOOKUP(Feedback[[#This Row],[Staff attitude]],Rating_Range[],2,0)</f>
        <v>3</v>
      </c>
      <c r="AA1787" s="6">
        <f>VLOOKUP(Feedback[[#This Row],[Check-in Process]],Rating_Range[],2,0)</f>
        <v>4</v>
      </c>
      <c r="AB1787" s="6">
        <f>VLOOKUP(Feedback[[#This Row],[Room service]],Rating_Range[],2,0)</f>
        <v>3</v>
      </c>
      <c r="AC1787" s="6">
        <f>VLOOKUP(Feedback[[#This Row],[Room cleanliness]],Rating_Range[],2,0)</f>
        <v>4</v>
      </c>
      <c r="AD1787" s="6">
        <f>VLOOKUP(Feedback[[#This Row],[Food quality]],Rating_Range[],2,0)</f>
        <v>1</v>
      </c>
      <c r="AE1787" s="6">
        <f>VLOOKUP(Feedback[[#This Row],[Variety of food]],Rating_Range[],2,0)</f>
        <v>1</v>
      </c>
      <c r="AF1787" s="6">
        <f>VLOOKUP(Feedback[[#This Row],[Broadband &amp; TV]],Rating_Range[],2,0)</f>
        <v>4</v>
      </c>
      <c r="AG1787" s="6">
        <f>VLOOKUP(Feedback[[#This Row],[Gym]],Rating_Range[],2,0)</f>
        <v>3</v>
      </c>
      <c r="AH1787" s="6">
        <f>AVERAGE(Feedback[[#This Row],[S.A]:[Gymm]])</f>
        <v>2.875</v>
      </c>
      <c r="AI1787" s="6">
        <f>AVERAGE(Feedback[[#This Row],[S.A]:[C-I-P]])</f>
        <v>3.5</v>
      </c>
      <c r="AJ1787" s="6">
        <f>AVERAGE(Feedback[[#This Row],[RM_S]:[RM_C]])</f>
        <v>3.5</v>
      </c>
      <c r="AK1787" s="6">
        <f>AVERAGE(Feedback[[#This Row],[F_Q]:[Var_Food]])</f>
        <v>1</v>
      </c>
      <c r="AL1787" s="6">
        <f>AVERAGE(Feedback[[#This Row],[B &amp; TV]:[Gymm]])</f>
        <v>3.5</v>
      </c>
    </row>
    <row r="1788" spans="1:38" x14ac:dyDescent="0.3">
      <c r="A1788">
        <v>1787</v>
      </c>
      <c r="B1788" s="1">
        <v>44013</v>
      </c>
      <c r="C1788" s="1">
        <v>44035</v>
      </c>
      <c r="D1788" s="5">
        <f>INT(YEAR(Feedback[[#This Row],[Checkin Date]]))</f>
        <v>2020</v>
      </c>
      <c r="E1788" s="5" t="s">
        <v>2016</v>
      </c>
      <c r="F1788" s="5" t="str">
        <f>TEXT(Feedback[[#This Row],[Checkin Date]],"dddd")</f>
        <v>Wednesday</v>
      </c>
      <c r="G1788" s="5" t="str">
        <f>IF(OR(Feedback[[#This Row],[Checkin Day]]="Monday",Feedback[[#This Row],[Checkin Day]]="Tuesday",Feedback[[#This Row],[Checkin Day]]="Wednesday",Feedback[[#This Row],[Checkin Day]]="Thursday"),"Weekdays","Weekends")</f>
        <v>Weekdays</v>
      </c>
      <c r="H1788">
        <v>22</v>
      </c>
      <c r="I17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88" t="s">
        <v>1818</v>
      </c>
      <c r="K1788" t="s">
        <v>21</v>
      </c>
      <c r="L1788" s="1">
        <v>19176</v>
      </c>
      <c r="M1788" s="5">
        <f ca="1">DATEDIF(Feedback[[#This Row],[Date of Birth]],TODAY(),"Y")</f>
        <v>73</v>
      </c>
      <c r="N1788" t="s">
        <v>31</v>
      </c>
      <c r="O1788" t="s">
        <v>1995</v>
      </c>
      <c r="P1788">
        <v>4</v>
      </c>
      <c r="Q1788">
        <v>6</v>
      </c>
      <c r="R1788" t="s">
        <v>25</v>
      </c>
      <c r="S1788" t="s">
        <v>25</v>
      </c>
      <c r="T1788" t="s">
        <v>26</v>
      </c>
      <c r="U1788" t="s">
        <v>27</v>
      </c>
      <c r="V1788" t="s">
        <v>25</v>
      </c>
      <c r="W1788" t="s">
        <v>26</v>
      </c>
      <c r="X1788" t="s">
        <v>28</v>
      </c>
      <c r="Y1788" t="s">
        <v>27</v>
      </c>
      <c r="Z1788" s="6">
        <f>VLOOKUP(Feedback[[#This Row],[Staff attitude]],Rating_Range[],2,0)</f>
        <v>4</v>
      </c>
      <c r="AA1788" s="6">
        <f>VLOOKUP(Feedback[[#This Row],[Check-in Process]],Rating_Range[],2,0)</f>
        <v>4</v>
      </c>
      <c r="AB1788" s="6">
        <f>VLOOKUP(Feedback[[#This Row],[Room service]],Rating_Range[],2,0)</f>
        <v>1</v>
      </c>
      <c r="AC1788" s="6">
        <f>VLOOKUP(Feedback[[#This Row],[Room cleanliness]],Rating_Range[],2,0)</f>
        <v>2</v>
      </c>
      <c r="AD1788" s="6">
        <f>VLOOKUP(Feedback[[#This Row],[Food quality]],Rating_Range[],2,0)</f>
        <v>4</v>
      </c>
      <c r="AE1788" s="6">
        <f>VLOOKUP(Feedback[[#This Row],[Variety of food]],Rating_Range[],2,0)</f>
        <v>1</v>
      </c>
      <c r="AF1788" s="6">
        <f>VLOOKUP(Feedback[[#This Row],[Broadband &amp; TV]],Rating_Range[],2,0)</f>
        <v>5</v>
      </c>
      <c r="AG1788" s="6">
        <f>VLOOKUP(Feedback[[#This Row],[Gym]],Rating_Range[],2,0)</f>
        <v>2</v>
      </c>
      <c r="AH1788" s="6">
        <f>AVERAGE(Feedback[[#This Row],[S.A]:[Gymm]])</f>
        <v>2.875</v>
      </c>
      <c r="AI1788" s="6">
        <f>AVERAGE(Feedback[[#This Row],[S.A]:[C-I-P]])</f>
        <v>4</v>
      </c>
      <c r="AJ1788" s="6">
        <f>AVERAGE(Feedback[[#This Row],[RM_S]:[RM_C]])</f>
        <v>1.5</v>
      </c>
      <c r="AK1788" s="6">
        <f>AVERAGE(Feedback[[#This Row],[F_Q]:[Var_Food]])</f>
        <v>2.5</v>
      </c>
      <c r="AL1788" s="6">
        <f>AVERAGE(Feedback[[#This Row],[B &amp; TV]:[Gymm]])</f>
        <v>3.5</v>
      </c>
    </row>
    <row r="1789" spans="1:38" x14ac:dyDescent="0.3">
      <c r="A1789">
        <v>1788</v>
      </c>
      <c r="B1789" s="1">
        <v>44077</v>
      </c>
      <c r="C1789" s="1">
        <v>44100</v>
      </c>
      <c r="D1789" s="5">
        <f>INT(YEAR(Feedback[[#This Row],[Checkin Date]]))</f>
        <v>2020</v>
      </c>
      <c r="E1789" s="5" t="s">
        <v>2019</v>
      </c>
      <c r="F1789" s="5" t="str">
        <f>TEXT(Feedback[[#This Row],[Checkin Date]],"dddd")</f>
        <v>Thursday</v>
      </c>
      <c r="G1789" s="5" t="str">
        <f>IF(OR(Feedback[[#This Row],[Checkin Day]]="Monday",Feedback[[#This Row],[Checkin Day]]="Tuesday",Feedback[[#This Row],[Checkin Day]]="Wednesday",Feedback[[#This Row],[Checkin Day]]="Thursday"),"Weekdays","Weekends")</f>
        <v>Weekdays</v>
      </c>
      <c r="H1789">
        <v>23</v>
      </c>
      <c r="I17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89" t="s">
        <v>1819</v>
      </c>
      <c r="K1789" t="s">
        <v>37</v>
      </c>
      <c r="L1789" s="1">
        <v>33758</v>
      </c>
      <c r="M1789" s="5">
        <f ca="1">DATEDIF(Feedback[[#This Row],[Date of Birth]],TODAY(),"Y")</f>
        <v>33</v>
      </c>
      <c r="N1789" t="s">
        <v>22</v>
      </c>
      <c r="O1789" t="s">
        <v>23</v>
      </c>
      <c r="P1789">
        <v>2</v>
      </c>
      <c r="Q1789">
        <v>10</v>
      </c>
      <c r="R1789" t="s">
        <v>25</v>
      </c>
      <c r="S1789" t="s">
        <v>28</v>
      </c>
      <c r="T1789" t="s">
        <v>26</v>
      </c>
      <c r="U1789" t="s">
        <v>27</v>
      </c>
      <c r="V1789" t="s">
        <v>25</v>
      </c>
      <c r="W1789" t="s">
        <v>25</v>
      </c>
      <c r="X1789" t="s">
        <v>24</v>
      </c>
      <c r="Y1789" t="s">
        <v>27</v>
      </c>
      <c r="Z1789" s="6">
        <f>VLOOKUP(Feedback[[#This Row],[Staff attitude]],Rating_Range[],2,0)</f>
        <v>4</v>
      </c>
      <c r="AA1789" s="6">
        <f>VLOOKUP(Feedback[[#This Row],[Check-in Process]],Rating_Range[],2,0)</f>
        <v>5</v>
      </c>
      <c r="AB1789" s="6">
        <f>VLOOKUP(Feedback[[#This Row],[Room service]],Rating_Range[],2,0)</f>
        <v>1</v>
      </c>
      <c r="AC1789" s="6">
        <f>VLOOKUP(Feedback[[#This Row],[Room cleanliness]],Rating_Range[],2,0)</f>
        <v>2</v>
      </c>
      <c r="AD1789" s="6">
        <f>VLOOKUP(Feedback[[#This Row],[Food quality]],Rating_Range[],2,0)</f>
        <v>4</v>
      </c>
      <c r="AE1789" s="6">
        <f>VLOOKUP(Feedback[[#This Row],[Variety of food]],Rating_Range[],2,0)</f>
        <v>4</v>
      </c>
      <c r="AF1789" s="6">
        <f>VLOOKUP(Feedback[[#This Row],[Broadband &amp; TV]],Rating_Range[],2,0)</f>
        <v>3</v>
      </c>
      <c r="AG1789" s="6">
        <f>VLOOKUP(Feedback[[#This Row],[Gym]],Rating_Range[],2,0)</f>
        <v>2</v>
      </c>
      <c r="AH1789" s="6">
        <f>AVERAGE(Feedback[[#This Row],[S.A]:[Gymm]])</f>
        <v>3.125</v>
      </c>
      <c r="AI1789" s="6">
        <f>AVERAGE(Feedback[[#This Row],[S.A]:[C-I-P]])</f>
        <v>4.5</v>
      </c>
      <c r="AJ1789" s="6">
        <f>AVERAGE(Feedback[[#This Row],[RM_S]:[RM_C]])</f>
        <v>1.5</v>
      </c>
      <c r="AK1789" s="6">
        <f>AVERAGE(Feedback[[#This Row],[F_Q]:[Var_Food]])</f>
        <v>4</v>
      </c>
      <c r="AL1789" s="6">
        <f>AVERAGE(Feedback[[#This Row],[B &amp; TV]:[Gymm]])</f>
        <v>2.5</v>
      </c>
    </row>
    <row r="1790" spans="1:38" x14ac:dyDescent="0.3">
      <c r="A1790">
        <v>1789</v>
      </c>
      <c r="B1790" s="1">
        <v>43824</v>
      </c>
      <c r="C1790" s="1">
        <v>43840</v>
      </c>
      <c r="D1790" s="5">
        <f>INT(YEAR(Feedback[[#This Row],[Checkin Date]]))</f>
        <v>2019</v>
      </c>
      <c r="E1790" s="5" t="s">
        <v>2010</v>
      </c>
      <c r="F1790" s="5" t="str">
        <f>TEXT(Feedback[[#This Row],[Checkin Date]],"dddd")</f>
        <v>Wednesday</v>
      </c>
      <c r="G1790" s="5" t="str">
        <f>IF(OR(Feedback[[#This Row],[Checkin Day]]="Monday",Feedback[[#This Row],[Checkin Day]]="Tuesday",Feedback[[#This Row],[Checkin Day]]="Wednesday",Feedback[[#This Row],[Checkin Day]]="Thursday"),"Weekdays","Weekends")</f>
        <v>Weekdays</v>
      </c>
      <c r="H1790">
        <v>16</v>
      </c>
      <c r="I17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90" t="s">
        <v>1820</v>
      </c>
      <c r="K1790" t="s">
        <v>37</v>
      </c>
      <c r="L1790" s="1">
        <v>38925</v>
      </c>
      <c r="M1790" s="5">
        <f ca="1">DATEDIF(Feedback[[#This Row],[Date of Birth]],TODAY(),"Y")</f>
        <v>18</v>
      </c>
      <c r="N1790" t="s">
        <v>35</v>
      </c>
      <c r="O1790" t="s">
        <v>1994</v>
      </c>
      <c r="P1790">
        <v>5</v>
      </c>
      <c r="Q1790">
        <v>8</v>
      </c>
      <c r="R1790" t="s">
        <v>24</v>
      </c>
      <c r="S1790" t="s">
        <v>28</v>
      </c>
      <c r="T1790" t="s">
        <v>28</v>
      </c>
      <c r="U1790" t="s">
        <v>28</v>
      </c>
      <c r="V1790" t="s">
        <v>27</v>
      </c>
      <c r="W1790" t="s">
        <v>26</v>
      </c>
      <c r="X1790" t="s">
        <v>28</v>
      </c>
      <c r="Y1790" t="s">
        <v>25</v>
      </c>
      <c r="Z1790" s="6">
        <f>VLOOKUP(Feedback[[#This Row],[Staff attitude]],Rating_Range[],2,0)</f>
        <v>3</v>
      </c>
      <c r="AA1790" s="6">
        <f>VLOOKUP(Feedback[[#This Row],[Check-in Process]],Rating_Range[],2,0)</f>
        <v>5</v>
      </c>
      <c r="AB1790" s="6">
        <f>VLOOKUP(Feedback[[#This Row],[Room service]],Rating_Range[],2,0)</f>
        <v>5</v>
      </c>
      <c r="AC1790" s="6">
        <f>VLOOKUP(Feedback[[#This Row],[Room cleanliness]],Rating_Range[],2,0)</f>
        <v>5</v>
      </c>
      <c r="AD1790" s="6">
        <f>VLOOKUP(Feedback[[#This Row],[Food quality]],Rating_Range[],2,0)</f>
        <v>2</v>
      </c>
      <c r="AE1790" s="6">
        <f>VLOOKUP(Feedback[[#This Row],[Variety of food]],Rating_Range[],2,0)</f>
        <v>1</v>
      </c>
      <c r="AF1790" s="6">
        <f>VLOOKUP(Feedback[[#This Row],[Broadband &amp; TV]],Rating_Range[],2,0)</f>
        <v>5</v>
      </c>
      <c r="AG1790" s="6">
        <f>VLOOKUP(Feedback[[#This Row],[Gym]],Rating_Range[],2,0)</f>
        <v>4</v>
      </c>
      <c r="AH1790" s="6">
        <f>AVERAGE(Feedback[[#This Row],[S.A]:[Gymm]])</f>
        <v>3.75</v>
      </c>
      <c r="AI1790" s="6">
        <f>AVERAGE(Feedback[[#This Row],[S.A]:[C-I-P]])</f>
        <v>4</v>
      </c>
      <c r="AJ1790" s="6">
        <f>AVERAGE(Feedback[[#This Row],[RM_S]:[RM_C]])</f>
        <v>5</v>
      </c>
      <c r="AK1790" s="6">
        <f>AVERAGE(Feedback[[#This Row],[F_Q]:[Var_Food]])</f>
        <v>1.5</v>
      </c>
      <c r="AL1790" s="6">
        <f>AVERAGE(Feedback[[#This Row],[B &amp; TV]:[Gymm]])</f>
        <v>4.5</v>
      </c>
    </row>
    <row r="1791" spans="1:38" x14ac:dyDescent="0.3">
      <c r="A1791">
        <v>1790</v>
      </c>
      <c r="B1791" s="1">
        <v>44845</v>
      </c>
      <c r="C1791" s="1">
        <v>44854</v>
      </c>
      <c r="D1791" s="5">
        <f>INT(YEAR(Feedback[[#This Row],[Checkin Date]]))</f>
        <v>2022</v>
      </c>
      <c r="E1791" s="5" t="s">
        <v>2013</v>
      </c>
      <c r="F1791" s="5" t="str">
        <f>TEXT(Feedback[[#This Row],[Checkin Date]],"dddd")</f>
        <v>Tuesday</v>
      </c>
      <c r="G1791" s="5" t="str">
        <f>IF(OR(Feedback[[#This Row],[Checkin Day]]="Monday",Feedback[[#This Row],[Checkin Day]]="Tuesday",Feedback[[#This Row],[Checkin Day]]="Wednesday",Feedback[[#This Row],[Checkin Day]]="Thursday"),"Weekdays","Weekends")</f>
        <v>Weekdays</v>
      </c>
      <c r="H1791">
        <v>9</v>
      </c>
      <c r="I17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91" t="s">
        <v>1821</v>
      </c>
      <c r="K1791" t="s">
        <v>37</v>
      </c>
      <c r="L1791" s="1">
        <v>26427</v>
      </c>
      <c r="M1791" s="5">
        <f ca="1">DATEDIF(Feedback[[#This Row],[Date of Birth]],TODAY(),"Y")</f>
        <v>53</v>
      </c>
      <c r="N1791" t="s">
        <v>31</v>
      </c>
      <c r="O1791" t="s">
        <v>1991</v>
      </c>
      <c r="P1791">
        <v>4</v>
      </c>
      <c r="Q1791">
        <v>9</v>
      </c>
      <c r="R1791" t="s">
        <v>26</v>
      </c>
      <c r="S1791" t="s">
        <v>27</v>
      </c>
      <c r="T1791" t="s">
        <v>24</v>
      </c>
      <c r="U1791" t="s">
        <v>25</v>
      </c>
      <c r="V1791" t="s">
        <v>27</v>
      </c>
      <c r="W1791" t="s">
        <v>27</v>
      </c>
      <c r="X1791" t="s">
        <v>24</v>
      </c>
      <c r="Y1791" t="s">
        <v>25</v>
      </c>
      <c r="Z1791" s="6">
        <f>VLOOKUP(Feedback[[#This Row],[Staff attitude]],Rating_Range[],2,0)</f>
        <v>1</v>
      </c>
      <c r="AA1791" s="6">
        <f>VLOOKUP(Feedback[[#This Row],[Check-in Process]],Rating_Range[],2,0)</f>
        <v>2</v>
      </c>
      <c r="AB1791" s="6">
        <f>VLOOKUP(Feedback[[#This Row],[Room service]],Rating_Range[],2,0)</f>
        <v>3</v>
      </c>
      <c r="AC1791" s="6">
        <f>VLOOKUP(Feedback[[#This Row],[Room cleanliness]],Rating_Range[],2,0)</f>
        <v>4</v>
      </c>
      <c r="AD1791" s="6">
        <f>VLOOKUP(Feedback[[#This Row],[Food quality]],Rating_Range[],2,0)</f>
        <v>2</v>
      </c>
      <c r="AE1791" s="6">
        <f>VLOOKUP(Feedback[[#This Row],[Variety of food]],Rating_Range[],2,0)</f>
        <v>2</v>
      </c>
      <c r="AF1791" s="6">
        <f>VLOOKUP(Feedback[[#This Row],[Broadband &amp; TV]],Rating_Range[],2,0)</f>
        <v>3</v>
      </c>
      <c r="AG1791" s="6">
        <f>VLOOKUP(Feedback[[#This Row],[Gym]],Rating_Range[],2,0)</f>
        <v>4</v>
      </c>
      <c r="AH1791" s="6">
        <f>AVERAGE(Feedback[[#This Row],[S.A]:[Gymm]])</f>
        <v>2.625</v>
      </c>
      <c r="AI1791" s="6">
        <f>AVERAGE(Feedback[[#This Row],[S.A]:[C-I-P]])</f>
        <v>1.5</v>
      </c>
      <c r="AJ1791" s="6">
        <f>AVERAGE(Feedback[[#This Row],[RM_S]:[RM_C]])</f>
        <v>3.5</v>
      </c>
      <c r="AK1791" s="6">
        <f>AVERAGE(Feedback[[#This Row],[F_Q]:[Var_Food]])</f>
        <v>2</v>
      </c>
      <c r="AL1791" s="6">
        <f>AVERAGE(Feedback[[#This Row],[B &amp; TV]:[Gymm]])</f>
        <v>3.5</v>
      </c>
    </row>
    <row r="1792" spans="1:38" x14ac:dyDescent="0.3">
      <c r="A1792">
        <v>1791</v>
      </c>
      <c r="B1792" s="1">
        <v>44445</v>
      </c>
      <c r="C1792" s="1">
        <v>44448</v>
      </c>
      <c r="D1792" s="5">
        <f>INT(YEAR(Feedback[[#This Row],[Checkin Date]]))</f>
        <v>2021</v>
      </c>
      <c r="E1792" s="5" t="s">
        <v>2019</v>
      </c>
      <c r="F1792" s="5" t="str">
        <f>TEXT(Feedback[[#This Row],[Checkin Date]],"dddd")</f>
        <v>Monday</v>
      </c>
      <c r="G1792" s="5" t="str">
        <f>IF(OR(Feedback[[#This Row],[Checkin Day]]="Monday",Feedback[[#This Row],[Checkin Day]]="Tuesday",Feedback[[#This Row],[Checkin Day]]="Wednesday",Feedback[[#This Row],[Checkin Day]]="Thursday"),"Weekdays","Weekends")</f>
        <v>Weekdays</v>
      </c>
      <c r="H1792">
        <v>3</v>
      </c>
      <c r="I17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792" t="s">
        <v>1822</v>
      </c>
      <c r="K1792" t="s">
        <v>37</v>
      </c>
      <c r="L1792" s="1">
        <v>20600</v>
      </c>
      <c r="M1792" s="5">
        <f ca="1">DATEDIF(Feedback[[#This Row],[Date of Birth]],TODAY(),"Y")</f>
        <v>69</v>
      </c>
      <c r="N1792" t="s">
        <v>22</v>
      </c>
      <c r="O1792" t="s">
        <v>23</v>
      </c>
      <c r="P1792">
        <v>3</v>
      </c>
      <c r="Q1792">
        <v>9</v>
      </c>
      <c r="R1792" t="s">
        <v>26</v>
      </c>
      <c r="S1792" t="s">
        <v>27</v>
      </c>
      <c r="T1792" t="s">
        <v>25</v>
      </c>
      <c r="U1792" t="s">
        <v>24</v>
      </c>
      <c r="V1792" t="s">
        <v>24</v>
      </c>
      <c r="W1792" t="s">
        <v>26</v>
      </c>
      <c r="X1792" t="s">
        <v>27</v>
      </c>
      <c r="Y1792" t="s">
        <v>27</v>
      </c>
      <c r="Z1792" s="6">
        <f>VLOOKUP(Feedback[[#This Row],[Staff attitude]],Rating_Range[],2,0)</f>
        <v>1</v>
      </c>
      <c r="AA1792" s="6">
        <f>VLOOKUP(Feedback[[#This Row],[Check-in Process]],Rating_Range[],2,0)</f>
        <v>2</v>
      </c>
      <c r="AB1792" s="6">
        <f>VLOOKUP(Feedback[[#This Row],[Room service]],Rating_Range[],2,0)</f>
        <v>4</v>
      </c>
      <c r="AC1792" s="6">
        <f>VLOOKUP(Feedback[[#This Row],[Room cleanliness]],Rating_Range[],2,0)</f>
        <v>3</v>
      </c>
      <c r="AD1792" s="6">
        <f>VLOOKUP(Feedback[[#This Row],[Food quality]],Rating_Range[],2,0)</f>
        <v>3</v>
      </c>
      <c r="AE1792" s="6">
        <f>VLOOKUP(Feedback[[#This Row],[Variety of food]],Rating_Range[],2,0)</f>
        <v>1</v>
      </c>
      <c r="AF1792" s="6">
        <f>VLOOKUP(Feedback[[#This Row],[Broadband &amp; TV]],Rating_Range[],2,0)</f>
        <v>2</v>
      </c>
      <c r="AG1792" s="6">
        <f>VLOOKUP(Feedback[[#This Row],[Gym]],Rating_Range[],2,0)</f>
        <v>2</v>
      </c>
      <c r="AH1792" s="6">
        <f>AVERAGE(Feedback[[#This Row],[S.A]:[Gymm]])</f>
        <v>2.25</v>
      </c>
      <c r="AI1792" s="6">
        <f>AVERAGE(Feedback[[#This Row],[S.A]:[C-I-P]])</f>
        <v>1.5</v>
      </c>
      <c r="AJ1792" s="6">
        <f>AVERAGE(Feedback[[#This Row],[RM_S]:[RM_C]])</f>
        <v>3.5</v>
      </c>
      <c r="AK1792" s="6">
        <f>AVERAGE(Feedback[[#This Row],[F_Q]:[Var_Food]])</f>
        <v>2</v>
      </c>
      <c r="AL1792" s="6">
        <f>AVERAGE(Feedback[[#This Row],[B &amp; TV]:[Gymm]])</f>
        <v>2</v>
      </c>
    </row>
    <row r="1793" spans="1:38" x14ac:dyDescent="0.3">
      <c r="A1793">
        <v>1792</v>
      </c>
      <c r="B1793" s="1">
        <v>44240</v>
      </c>
      <c r="C1793" s="1">
        <v>44243</v>
      </c>
      <c r="D1793" s="5">
        <f>INT(YEAR(Feedback[[#This Row],[Checkin Date]]))</f>
        <v>2021</v>
      </c>
      <c r="E1793" s="5" t="s">
        <v>2018</v>
      </c>
      <c r="F1793" s="5" t="str">
        <f>TEXT(Feedback[[#This Row],[Checkin Date]],"dddd")</f>
        <v>Saturday</v>
      </c>
      <c r="G1793" s="5" t="str">
        <f>IF(OR(Feedback[[#This Row],[Checkin Day]]="Monday",Feedback[[#This Row],[Checkin Day]]="Tuesday",Feedback[[#This Row],[Checkin Day]]="Wednesday",Feedback[[#This Row],[Checkin Day]]="Thursday"),"Weekdays","Weekends")</f>
        <v>Weekends</v>
      </c>
      <c r="H1793">
        <v>3</v>
      </c>
      <c r="I17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793" t="s">
        <v>1823</v>
      </c>
      <c r="K1793" t="s">
        <v>37</v>
      </c>
      <c r="L1793" s="1">
        <v>24003</v>
      </c>
      <c r="M1793" s="5">
        <f ca="1">DATEDIF(Feedback[[#This Row],[Date of Birth]],TODAY(),"Y")</f>
        <v>59</v>
      </c>
      <c r="N1793" t="s">
        <v>53</v>
      </c>
      <c r="O1793" t="s">
        <v>1991</v>
      </c>
      <c r="P1793">
        <v>5</v>
      </c>
      <c r="Q1793">
        <v>7</v>
      </c>
      <c r="R1793" t="s">
        <v>25</v>
      </c>
      <c r="S1793" t="s">
        <v>24</v>
      </c>
      <c r="T1793" t="s">
        <v>25</v>
      </c>
      <c r="U1793" t="s">
        <v>27</v>
      </c>
      <c r="V1793" t="s">
        <v>27</v>
      </c>
      <c r="W1793" t="s">
        <v>27</v>
      </c>
      <c r="X1793" t="s">
        <v>27</v>
      </c>
      <c r="Y1793" t="s">
        <v>25</v>
      </c>
      <c r="Z1793" s="6">
        <f>VLOOKUP(Feedback[[#This Row],[Staff attitude]],Rating_Range[],2,0)</f>
        <v>4</v>
      </c>
      <c r="AA1793" s="6">
        <f>VLOOKUP(Feedback[[#This Row],[Check-in Process]],Rating_Range[],2,0)</f>
        <v>3</v>
      </c>
      <c r="AB1793" s="6">
        <f>VLOOKUP(Feedback[[#This Row],[Room service]],Rating_Range[],2,0)</f>
        <v>4</v>
      </c>
      <c r="AC1793" s="6">
        <f>VLOOKUP(Feedback[[#This Row],[Room cleanliness]],Rating_Range[],2,0)</f>
        <v>2</v>
      </c>
      <c r="AD1793" s="6">
        <f>VLOOKUP(Feedback[[#This Row],[Food quality]],Rating_Range[],2,0)</f>
        <v>2</v>
      </c>
      <c r="AE1793" s="6">
        <f>VLOOKUP(Feedback[[#This Row],[Variety of food]],Rating_Range[],2,0)</f>
        <v>2</v>
      </c>
      <c r="AF1793" s="6">
        <f>VLOOKUP(Feedback[[#This Row],[Broadband &amp; TV]],Rating_Range[],2,0)</f>
        <v>2</v>
      </c>
      <c r="AG1793" s="6">
        <f>VLOOKUP(Feedback[[#This Row],[Gym]],Rating_Range[],2,0)</f>
        <v>4</v>
      </c>
      <c r="AH1793" s="6">
        <f>AVERAGE(Feedback[[#This Row],[S.A]:[Gymm]])</f>
        <v>2.875</v>
      </c>
      <c r="AI1793" s="6">
        <f>AVERAGE(Feedback[[#This Row],[S.A]:[C-I-P]])</f>
        <v>3.5</v>
      </c>
      <c r="AJ1793" s="6">
        <f>AVERAGE(Feedback[[#This Row],[RM_S]:[RM_C]])</f>
        <v>3</v>
      </c>
      <c r="AK1793" s="6">
        <f>AVERAGE(Feedback[[#This Row],[F_Q]:[Var_Food]])</f>
        <v>2</v>
      </c>
      <c r="AL1793" s="6">
        <f>AVERAGE(Feedback[[#This Row],[B &amp; TV]:[Gymm]])</f>
        <v>3</v>
      </c>
    </row>
    <row r="1794" spans="1:38" x14ac:dyDescent="0.3">
      <c r="A1794">
        <v>1793</v>
      </c>
      <c r="B1794" s="1">
        <v>44359</v>
      </c>
      <c r="C1794" s="1">
        <v>44366</v>
      </c>
      <c r="D1794" s="5">
        <f>INT(YEAR(Feedback[[#This Row],[Checkin Date]]))</f>
        <v>2021</v>
      </c>
      <c r="E1794" s="5" t="s">
        <v>2009</v>
      </c>
      <c r="F1794" s="5" t="str">
        <f>TEXT(Feedback[[#This Row],[Checkin Date]],"dddd")</f>
        <v>Saturday</v>
      </c>
      <c r="G1794" s="5" t="str">
        <f>IF(OR(Feedback[[#This Row],[Checkin Day]]="Monday",Feedback[[#This Row],[Checkin Day]]="Tuesday",Feedback[[#This Row],[Checkin Day]]="Wednesday",Feedback[[#This Row],[Checkin Day]]="Thursday"),"Weekdays","Weekends")</f>
        <v>Weekends</v>
      </c>
      <c r="H1794">
        <v>7</v>
      </c>
      <c r="I17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94" t="s">
        <v>1824</v>
      </c>
      <c r="K1794" t="s">
        <v>37</v>
      </c>
      <c r="L1794" s="1">
        <v>37395</v>
      </c>
      <c r="M1794" s="5">
        <f ca="1">DATEDIF(Feedback[[#This Row],[Date of Birth]],TODAY(),"Y")</f>
        <v>23</v>
      </c>
      <c r="N1794" t="s">
        <v>31</v>
      </c>
      <c r="O1794" t="s">
        <v>1992</v>
      </c>
      <c r="P1794">
        <v>4</v>
      </c>
      <c r="Q1794">
        <v>9</v>
      </c>
      <c r="R1794" t="s">
        <v>24</v>
      </c>
      <c r="S1794" t="s">
        <v>28</v>
      </c>
      <c r="T1794" t="s">
        <v>24</v>
      </c>
      <c r="U1794" t="s">
        <v>24</v>
      </c>
      <c r="V1794" t="s">
        <v>25</v>
      </c>
      <c r="W1794" t="s">
        <v>27</v>
      </c>
      <c r="X1794" t="s">
        <v>26</v>
      </c>
      <c r="Y1794" t="s">
        <v>28</v>
      </c>
      <c r="Z1794" s="6">
        <f>VLOOKUP(Feedback[[#This Row],[Staff attitude]],Rating_Range[],2,0)</f>
        <v>3</v>
      </c>
      <c r="AA1794" s="6">
        <f>VLOOKUP(Feedback[[#This Row],[Check-in Process]],Rating_Range[],2,0)</f>
        <v>5</v>
      </c>
      <c r="AB1794" s="6">
        <f>VLOOKUP(Feedback[[#This Row],[Room service]],Rating_Range[],2,0)</f>
        <v>3</v>
      </c>
      <c r="AC1794" s="6">
        <f>VLOOKUP(Feedback[[#This Row],[Room cleanliness]],Rating_Range[],2,0)</f>
        <v>3</v>
      </c>
      <c r="AD1794" s="6">
        <f>VLOOKUP(Feedback[[#This Row],[Food quality]],Rating_Range[],2,0)</f>
        <v>4</v>
      </c>
      <c r="AE1794" s="6">
        <f>VLOOKUP(Feedback[[#This Row],[Variety of food]],Rating_Range[],2,0)</f>
        <v>2</v>
      </c>
      <c r="AF1794" s="6">
        <f>VLOOKUP(Feedback[[#This Row],[Broadband &amp; TV]],Rating_Range[],2,0)</f>
        <v>1</v>
      </c>
      <c r="AG1794" s="6">
        <f>VLOOKUP(Feedback[[#This Row],[Gym]],Rating_Range[],2,0)</f>
        <v>5</v>
      </c>
      <c r="AH1794" s="6">
        <f>AVERAGE(Feedback[[#This Row],[S.A]:[Gymm]])</f>
        <v>3.25</v>
      </c>
      <c r="AI1794" s="6">
        <f>AVERAGE(Feedback[[#This Row],[S.A]:[C-I-P]])</f>
        <v>4</v>
      </c>
      <c r="AJ1794" s="6">
        <f>AVERAGE(Feedback[[#This Row],[RM_S]:[RM_C]])</f>
        <v>3</v>
      </c>
      <c r="AK1794" s="6">
        <f>AVERAGE(Feedback[[#This Row],[F_Q]:[Var_Food]])</f>
        <v>3</v>
      </c>
      <c r="AL1794" s="6">
        <f>AVERAGE(Feedback[[#This Row],[B &amp; TV]:[Gymm]])</f>
        <v>3</v>
      </c>
    </row>
    <row r="1795" spans="1:38" x14ac:dyDescent="0.3">
      <c r="A1795">
        <v>1794</v>
      </c>
      <c r="B1795" s="1">
        <v>44458</v>
      </c>
      <c r="C1795" s="1">
        <v>44483</v>
      </c>
      <c r="D1795" s="5">
        <f>INT(YEAR(Feedback[[#This Row],[Checkin Date]]))</f>
        <v>2021</v>
      </c>
      <c r="E1795" s="5" t="s">
        <v>2019</v>
      </c>
      <c r="F1795" s="5" t="str">
        <f>TEXT(Feedback[[#This Row],[Checkin Date]],"dddd")</f>
        <v>Sunday</v>
      </c>
      <c r="G1795" s="5" t="str">
        <f>IF(OR(Feedback[[#This Row],[Checkin Day]]="Monday",Feedback[[#This Row],[Checkin Day]]="Tuesday",Feedback[[#This Row],[Checkin Day]]="Wednesday",Feedback[[#This Row],[Checkin Day]]="Thursday"),"Weekdays","Weekends")</f>
        <v>Weekends</v>
      </c>
      <c r="H1795">
        <v>25</v>
      </c>
      <c r="I17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95" t="s">
        <v>1825</v>
      </c>
      <c r="K1795" t="s">
        <v>37</v>
      </c>
      <c r="L1795" s="1">
        <v>36837</v>
      </c>
      <c r="M1795" s="5">
        <f ca="1">DATEDIF(Feedback[[#This Row],[Date of Birth]],TODAY(),"Y")</f>
        <v>24</v>
      </c>
      <c r="N1795" t="s">
        <v>31</v>
      </c>
      <c r="O1795" t="s">
        <v>1991</v>
      </c>
      <c r="P1795">
        <v>4</v>
      </c>
      <c r="Q1795">
        <v>9</v>
      </c>
      <c r="R1795" t="s">
        <v>24</v>
      </c>
      <c r="S1795" t="s">
        <v>28</v>
      </c>
      <c r="T1795" t="s">
        <v>24</v>
      </c>
      <c r="U1795" t="s">
        <v>27</v>
      </c>
      <c r="V1795" t="s">
        <v>26</v>
      </c>
      <c r="W1795" t="s">
        <v>26</v>
      </c>
      <c r="X1795" t="s">
        <v>26</v>
      </c>
      <c r="Y1795" t="s">
        <v>28</v>
      </c>
      <c r="Z1795" s="6">
        <f>VLOOKUP(Feedback[[#This Row],[Staff attitude]],Rating_Range[],2,0)</f>
        <v>3</v>
      </c>
      <c r="AA1795" s="6">
        <f>VLOOKUP(Feedback[[#This Row],[Check-in Process]],Rating_Range[],2,0)</f>
        <v>5</v>
      </c>
      <c r="AB1795" s="6">
        <f>VLOOKUP(Feedback[[#This Row],[Room service]],Rating_Range[],2,0)</f>
        <v>3</v>
      </c>
      <c r="AC1795" s="6">
        <f>VLOOKUP(Feedback[[#This Row],[Room cleanliness]],Rating_Range[],2,0)</f>
        <v>2</v>
      </c>
      <c r="AD1795" s="6">
        <f>VLOOKUP(Feedback[[#This Row],[Food quality]],Rating_Range[],2,0)</f>
        <v>1</v>
      </c>
      <c r="AE1795" s="6">
        <f>VLOOKUP(Feedback[[#This Row],[Variety of food]],Rating_Range[],2,0)</f>
        <v>1</v>
      </c>
      <c r="AF1795" s="6">
        <f>VLOOKUP(Feedback[[#This Row],[Broadband &amp; TV]],Rating_Range[],2,0)</f>
        <v>1</v>
      </c>
      <c r="AG1795" s="6">
        <f>VLOOKUP(Feedback[[#This Row],[Gym]],Rating_Range[],2,0)</f>
        <v>5</v>
      </c>
      <c r="AH1795" s="6">
        <f>AVERAGE(Feedback[[#This Row],[S.A]:[Gymm]])</f>
        <v>2.625</v>
      </c>
      <c r="AI1795" s="6">
        <f>AVERAGE(Feedback[[#This Row],[S.A]:[C-I-P]])</f>
        <v>4</v>
      </c>
      <c r="AJ1795" s="6">
        <f>AVERAGE(Feedback[[#This Row],[RM_S]:[RM_C]])</f>
        <v>2.5</v>
      </c>
      <c r="AK1795" s="6">
        <f>AVERAGE(Feedback[[#This Row],[F_Q]:[Var_Food]])</f>
        <v>1</v>
      </c>
      <c r="AL1795" s="6">
        <f>AVERAGE(Feedback[[#This Row],[B &amp; TV]:[Gymm]])</f>
        <v>3</v>
      </c>
    </row>
    <row r="1796" spans="1:38" x14ac:dyDescent="0.3">
      <c r="A1796">
        <v>1795</v>
      </c>
      <c r="B1796" s="1">
        <v>44287</v>
      </c>
      <c r="C1796" s="1">
        <v>44303</v>
      </c>
      <c r="D1796" s="5">
        <f>INT(YEAR(Feedback[[#This Row],[Checkin Date]]))</f>
        <v>2021</v>
      </c>
      <c r="E1796" s="5" t="s">
        <v>2008</v>
      </c>
      <c r="F1796" s="5" t="str">
        <f>TEXT(Feedback[[#This Row],[Checkin Date]],"dddd")</f>
        <v>Thursday</v>
      </c>
      <c r="G1796" s="5" t="str">
        <f>IF(OR(Feedback[[#This Row],[Checkin Day]]="Monday",Feedback[[#This Row],[Checkin Day]]="Tuesday",Feedback[[#This Row],[Checkin Day]]="Wednesday",Feedback[[#This Row],[Checkin Day]]="Thursday"),"Weekdays","Weekends")</f>
        <v>Weekdays</v>
      </c>
      <c r="H1796">
        <v>16</v>
      </c>
      <c r="I17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96" t="s">
        <v>1826</v>
      </c>
      <c r="K1796" t="s">
        <v>37</v>
      </c>
      <c r="L1796" s="1">
        <v>33350</v>
      </c>
      <c r="M1796" s="5">
        <f ca="1">DATEDIF(Feedback[[#This Row],[Date of Birth]],TODAY(),"Y")</f>
        <v>34</v>
      </c>
      <c r="N1796" t="s">
        <v>31</v>
      </c>
      <c r="O1796" t="s">
        <v>1990</v>
      </c>
      <c r="P1796">
        <v>3</v>
      </c>
      <c r="Q1796">
        <v>3</v>
      </c>
      <c r="R1796" t="s">
        <v>24</v>
      </c>
      <c r="S1796" t="s">
        <v>25</v>
      </c>
      <c r="T1796" t="s">
        <v>24</v>
      </c>
      <c r="U1796" t="s">
        <v>25</v>
      </c>
      <c r="V1796" t="s">
        <v>26</v>
      </c>
      <c r="W1796" t="s">
        <v>26</v>
      </c>
      <c r="X1796" t="s">
        <v>28</v>
      </c>
      <c r="Y1796" t="s">
        <v>26</v>
      </c>
      <c r="Z1796" s="6">
        <f>VLOOKUP(Feedback[[#This Row],[Staff attitude]],Rating_Range[],2,0)</f>
        <v>3</v>
      </c>
      <c r="AA1796" s="6">
        <f>VLOOKUP(Feedback[[#This Row],[Check-in Process]],Rating_Range[],2,0)</f>
        <v>4</v>
      </c>
      <c r="AB1796" s="6">
        <f>VLOOKUP(Feedback[[#This Row],[Room service]],Rating_Range[],2,0)</f>
        <v>3</v>
      </c>
      <c r="AC1796" s="6">
        <f>VLOOKUP(Feedback[[#This Row],[Room cleanliness]],Rating_Range[],2,0)</f>
        <v>4</v>
      </c>
      <c r="AD1796" s="6">
        <f>VLOOKUP(Feedback[[#This Row],[Food quality]],Rating_Range[],2,0)</f>
        <v>1</v>
      </c>
      <c r="AE1796" s="6">
        <f>VLOOKUP(Feedback[[#This Row],[Variety of food]],Rating_Range[],2,0)</f>
        <v>1</v>
      </c>
      <c r="AF1796" s="6">
        <f>VLOOKUP(Feedback[[#This Row],[Broadband &amp; TV]],Rating_Range[],2,0)</f>
        <v>5</v>
      </c>
      <c r="AG1796" s="6">
        <f>VLOOKUP(Feedback[[#This Row],[Gym]],Rating_Range[],2,0)</f>
        <v>1</v>
      </c>
      <c r="AH1796" s="6">
        <f>AVERAGE(Feedback[[#This Row],[S.A]:[Gymm]])</f>
        <v>2.75</v>
      </c>
      <c r="AI1796" s="6">
        <f>AVERAGE(Feedback[[#This Row],[S.A]:[C-I-P]])</f>
        <v>3.5</v>
      </c>
      <c r="AJ1796" s="6">
        <f>AVERAGE(Feedback[[#This Row],[RM_S]:[RM_C]])</f>
        <v>3.5</v>
      </c>
      <c r="AK1796" s="6">
        <f>AVERAGE(Feedback[[#This Row],[F_Q]:[Var_Food]])</f>
        <v>1</v>
      </c>
      <c r="AL1796" s="6">
        <f>AVERAGE(Feedback[[#This Row],[B &amp; TV]:[Gymm]])</f>
        <v>3</v>
      </c>
    </row>
    <row r="1797" spans="1:38" x14ac:dyDescent="0.3">
      <c r="A1797">
        <v>1796</v>
      </c>
      <c r="B1797" s="1">
        <v>44695</v>
      </c>
      <c r="C1797" s="1">
        <v>44715</v>
      </c>
      <c r="D1797" s="5">
        <f>INT(YEAR(Feedback[[#This Row],[Checkin Date]]))</f>
        <v>2022</v>
      </c>
      <c r="E1797" s="5" t="s">
        <v>2011</v>
      </c>
      <c r="F1797" s="5" t="str">
        <f>TEXT(Feedback[[#This Row],[Checkin Date]],"dddd")</f>
        <v>Saturday</v>
      </c>
      <c r="G1797" s="5" t="str">
        <f>IF(OR(Feedback[[#This Row],[Checkin Day]]="Monday",Feedback[[#This Row],[Checkin Day]]="Tuesday",Feedback[[#This Row],[Checkin Day]]="Wednesday",Feedback[[#This Row],[Checkin Day]]="Thursday"),"Weekdays","Weekends")</f>
        <v>Weekends</v>
      </c>
      <c r="H1797">
        <v>20</v>
      </c>
      <c r="I17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97" t="s">
        <v>1827</v>
      </c>
      <c r="K1797" t="s">
        <v>21</v>
      </c>
      <c r="L1797" s="1">
        <v>32613</v>
      </c>
      <c r="M1797" s="5">
        <f ca="1">DATEDIF(Feedback[[#This Row],[Date of Birth]],TODAY(),"Y")</f>
        <v>36</v>
      </c>
      <c r="N1797" t="s">
        <v>22</v>
      </c>
      <c r="O1797" t="s">
        <v>23</v>
      </c>
      <c r="P1797">
        <v>1</v>
      </c>
      <c r="Q1797">
        <v>8</v>
      </c>
      <c r="R1797" t="s">
        <v>25</v>
      </c>
      <c r="S1797" t="s">
        <v>27</v>
      </c>
      <c r="T1797" t="s">
        <v>28</v>
      </c>
      <c r="U1797" t="s">
        <v>28</v>
      </c>
      <c r="V1797" t="s">
        <v>25</v>
      </c>
      <c r="W1797" t="s">
        <v>26</v>
      </c>
      <c r="X1797" t="s">
        <v>24</v>
      </c>
      <c r="Y1797" t="s">
        <v>24</v>
      </c>
      <c r="Z1797" s="6">
        <f>VLOOKUP(Feedback[[#This Row],[Staff attitude]],Rating_Range[],2,0)</f>
        <v>4</v>
      </c>
      <c r="AA1797" s="6">
        <f>VLOOKUP(Feedback[[#This Row],[Check-in Process]],Rating_Range[],2,0)</f>
        <v>2</v>
      </c>
      <c r="AB1797" s="6">
        <f>VLOOKUP(Feedback[[#This Row],[Room service]],Rating_Range[],2,0)</f>
        <v>5</v>
      </c>
      <c r="AC1797" s="6">
        <f>VLOOKUP(Feedback[[#This Row],[Room cleanliness]],Rating_Range[],2,0)</f>
        <v>5</v>
      </c>
      <c r="AD1797" s="6">
        <f>VLOOKUP(Feedback[[#This Row],[Food quality]],Rating_Range[],2,0)</f>
        <v>4</v>
      </c>
      <c r="AE1797" s="6">
        <f>VLOOKUP(Feedback[[#This Row],[Variety of food]],Rating_Range[],2,0)</f>
        <v>1</v>
      </c>
      <c r="AF1797" s="6">
        <f>VLOOKUP(Feedback[[#This Row],[Broadband &amp; TV]],Rating_Range[],2,0)</f>
        <v>3</v>
      </c>
      <c r="AG1797" s="6">
        <f>VLOOKUP(Feedback[[#This Row],[Gym]],Rating_Range[],2,0)</f>
        <v>3</v>
      </c>
      <c r="AH1797" s="6">
        <f>AVERAGE(Feedback[[#This Row],[S.A]:[Gymm]])</f>
        <v>3.375</v>
      </c>
      <c r="AI1797" s="6">
        <f>AVERAGE(Feedback[[#This Row],[S.A]:[C-I-P]])</f>
        <v>3</v>
      </c>
      <c r="AJ1797" s="6">
        <f>AVERAGE(Feedback[[#This Row],[RM_S]:[RM_C]])</f>
        <v>5</v>
      </c>
      <c r="AK1797" s="6">
        <f>AVERAGE(Feedback[[#This Row],[F_Q]:[Var_Food]])</f>
        <v>2.5</v>
      </c>
      <c r="AL1797" s="6">
        <f>AVERAGE(Feedback[[#This Row],[B &amp; TV]:[Gymm]])</f>
        <v>3</v>
      </c>
    </row>
    <row r="1798" spans="1:38" x14ac:dyDescent="0.3">
      <c r="A1798">
        <v>1797</v>
      </c>
      <c r="B1798" s="1">
        <v>44742</v>
      </c>
      <c r="C1798" s="1">
        <v>44748</v>
      </c>
      <c r="D1798" s="5">
        <f>INT(YEAR(Feedback[[#This Row],[Checkin Date]]))</f>
        <v>2022</v>
      </c>
      <c r="E1798" s="5" t="s">
        <v>2009</v>
      </c>
      <c r="F1798" s="5" t="str">
        <f>TEXT(Feedback[[#This Row],[Checkin Date]],"dddd")</f>
        <v>Thursday</v>
      </c>
      <c r="G1798" s="5" t="str">
        <f>IF(OR(Feedback[[#This Row],[Checkin Day]]="Monday",Feedback[[#This Row],[Checkin Day]]="Tuesday",Feedback[[#This Row],[Checkin Day]]="Wednesday",Feedback[[#This Row],[Checkin Day]]="Thursday"),"Weekdays","Weekends")</f>
        <v>Weekdays</v>
      </c>
      <c r="H1798">
        <v>6</v>
      </c>
      <c r="I17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798" t="s">
        <v>1828</v>
      </c>
      <c r="K1798" t="s">
        <v>37</v>
      </c>
      <c r="L1798" s="1">
        <v>34888</v>
      </c>
      <c r="M1798" s="5">
        <f ca="1">DATEDIF(Feedback[[#This Row],[Date of Birth]],TODAY(),"Y")</f>
        <v>29</v>
      </c>
      <c r="N1798" t="s">
        <v>22</v>
      </c>
      <c r="O1798" t="s">
        <v>23</v>
      </c>
      <c r="P1798">
        <v>5</v>
      </c>
      <c r="Q1798">
        <v>9</v>
      </c>
      <c r="R1798" t="s">
        <v>24</v>
      </c>
      <c r="S1798" t="s">
        <v>28</v>
      </c>
      <c r="T1798" t="s">
        <v>25</v>
      </c>
      <c r="U1798" t="s">
        <v>28</v>
      </c>
      <c r="V1798" t="s">
        <v>25</v>
      </c>
      <c r="W1798" t="s">
        <v>27</v>
      </c>
      <c r="X1798" t="s">
        <v>27</v>
      </c>
      <c r="Y1798" t="s">
        <v>24</v>
      </c>
      <c r="Z1798" s="6">
        <f>VLOOKUP(Feedback[[#This Row],[Staff attitude]],Rating_Range[],2,0)</f>
        <v>3</v>
      </c>
      <c r="AA1798" s="6">
        <f>VLOOKUP(Feedback[[#This Row],[Check-in Process]],Rating_Range[],2,0)</f>
        <v>5</v>
      </c>
      <c r="AB1798" s="6">
        <f>VLOOKUP(Feedback[[#This Row],[Room service]],Rating_Range[],2,0)</f>
        <v>4</v>
      </c>
      <c r="AC1798" s="6">
        <f>VLOOKUP(Feedback[[#This Row],[Room cleanliness]],Rating_Range[],2,0)</f>
        <v>5</v>
      </c>
      <c r="AD1798" s="6">
        <f>VLOOKUP(Feedback[[#This Row],[Food quality]],Rating_Range[],2,0)</f>
        <v>4</v>
      </c>
      <c r="AE1798" s="6">
        <f>VLOOKUP(Feedback[[#This Row],[Variety of food]],Rating_Range[],2,0)</f>
        <v>2</v>
      </c>
      <c r="AF1798" s="6">
        <f>VLOOKUP(Feedback[[#This Row],[Broadband &amp; TV]],Rating_Range[],2,0)</f>
        <v>2</v>
      </c>
      <c r="AG1798" s="6">
        <f>VLOOKUP(Feedback[[#This Row],[Gym]],Rating_Range[],2,0)</f>
        <v>3</v>
      </c>
      <c r="AH1798" s="6">
        <f>AVERAGE(Feedback[[#This Row],[S.A]:[Gymm]])</f>
        <v>3.5</v>
      </c>
      <c r="AI1798" s="6">
        <f>AVERAGE(Feedback[[#This Row],[S.A]:[C-I-P]])</f>
        <v>4</v>
      </c>
      <c r="AJ1798" s="6">
        <f>AVERAGE(Feedback[[#This Row],[RM_S]:[RM_C]])</f>
        <v>4.5</v>
      </c>
      <c r="AK1798" s="6">
        <f>AVERAGE(Feedback[[#This Row],[F_Q]:[Var_Food]])</f>
        <v>3</v>
      </c>
      <c r="AL1798" s="6">
        <f>AVERAGE(Feedback[[#This Row],[B &amp; TV]:[Gymm]])</f>
        <v>2.5</v>
      </c>
    </row>
    <row r="1799" spans="1:38" x14ac:dyDescent="0.3">
      <c r="A1799">
        <v>1798</v>
      </c>
      <c r="B1799" s="1">
        <v>44464</v>
      </c>
      <c r="C1799" s="1">
        <v>44467</v>
      </c>
      <c r="D1799" s="5">
        <f>INT(YEAR(Feedback[[#This Row],[Checkin Date]]))</f>
        <v>2021</v>
      </c>
      <c r="E1799" s="5" t="s">
        <v>2019</v>
      </c>
      <c r="F1799" s="5" t="str">
        <f>TEXT(Feedback[[#This Row],[Checkin Date]],"dddd")</f>
        <v>Saturday</v>
      </c>
      <c r="G1799" s="5" t="str">
        <f>IF(OR(Feedback[[#This Row],[Checkin Day]]="Monday",Feedback[[#This Row],[Checkin Day]]="Tuesday",Feedback[[#This Row],[Checkin Day]]="Wednesday",Feedback[[#This Row],[Checkin Day]]="Thursday"),"Weekdays","Weekends")</f>
        <v>Weekends</v>
      </c>
      <c r="H1799">
        <v>3</v>
      </c>
      <c r="I17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799" t="s">
        <v>1829</v>
      </c>
      <c r="K1799" t="s">
        <v>37</v>
      </c>
      <c r="L1799" s="1">
        <v>27459</v>
      </c>
      <c r="M1799" s="5">
        <f ca="1">DATEDIF(Feedback[[#This Row],[Date of Birth]],TODAY(),"Y")</f>
        <v>50</v>
      </c>
      <c r="N1799" t="s">
        <v>31</v>
      </c>
      <c r="O1799" t="s">
        <v>1992</v>
      </c>
      <c r="P1799">
        <v>5</v>
      </c>
      <c r="Q1799">
        <v>7</v>
      </c>
      <c r="R1799" t="s">
        <v>24</v>
      </c>
      <c r="S1799" t="s">
        <v>25</v>
      </c>
      <c r="T1799" t="s">
        <v>25</v>
      </c>
      <c r="U1799" t="s">
        <v>28</v>
      </c>
      <c r="V1799" t="s">
        <v>28</v>
      </c>
      <c r="W1799" t="s">
        <v>26</v>
      </c>
      <c r="X1799" t="s">
        <v>25</v>
      </c>
      <c r="Y1799" t="s">
        <v>27</v>
      </c>
      <c r="Z1799" s="6">
        <f>VLOOKUP(Feedback[[#This Row],[Staff attitude]],Rating_Range[],2,0)</f>
        <v>3</v>
      </c>
      <c r="AA1799" s="6">
        <f>VLOOKUP(Feedback[[#This Row],[Check-in Process]],Rating_Range[],2,0)</f>
        <v>4</v>
      </c>
      <c r="AB1799" s="6">
        <f>VLOOKUP(Feedback[[#This Row],[Room service]],Rating_Range[],2,0)</f>
        <v>4</v>
      </c>
      <c r="AC1799" s="6">
        <f>VLOOKUP(Feedback[[#This Row],[Room cleanliness]],Rating_Range[],2,0)</f>
        <v>5</v>
      </c>
      <c r="AD1799" s="6">
        <f>VLOOKUP(Feedback[[#This Row],[Food quality]],Rating_Range[],2,0)</f>
        <v>5</v>
      </c>
      <c r="AE1799" s="6">
        <f>VLOOKUP(Feedback[[#This Row],[Variety of food]],Rating_Range[],2,0)</f>
        <v>1</v>
      </c>
      <c r="AF1799" s="6">
        <f>VLOOKUP(Feedback[[#This Row],[Broadband &amp; TV]],Rating_Range[],2,0)</f>
        <v>4</v>
      </c>
      <c r="AG1799" s="6">
        <f>VLOOKUP(Feedback[[#This Row],[Gym]],Rating_Range[],2,0)</f>
        <v>2</v>
      </c>
      <c r="AH1799" s="6">
        <f>AVERAGE(Feedback[[#This Row],[S.A]:[Gymm]])</f>
        <v>3.5</v>
      </c>
      <c r="AI1799" s="6">
        <f>AVERAGE(Feedback[[#This Row],[S.A]:[C-I-P]])</f>
        <v>3.5</v>
      </c>
      <c r="AJ1799" s="6">
        <f>AVERAGE(Feedback[[#This Row],[RM_S]:[RM_C]])</f>
        <v>4.5</v>
      </c>
      <c r="AK1799" s="6">
        <f>AVERAGE(Feedback[[#This Row],[F_Q]:[Var_Food]])</f>
        <v>3</v>
      </c>
      <c r="AL1799" s="6">
        <f>AVERAGE(Feedback[[#This Row],[B &amp; TV]:[Gymm]])</f>
        <v>3</v>
      </c>
    </row>
    <row r="1800" spans="1:38" x14ac:dyDescent="0.3">
      <c r="A1800">
        <v>1799</v>
      </c>
      <c r="B1800" s="1">
        <v>44525</v>
      </c>
      <c r="C1800" s="1">
        <v>44537</v>
      </c>
      <c r="D1800" s="5">
        <f>INT(YEAR(Feedback[[#This Row],[Checkin Date]]))</f>
        <v>2021</v>
      </c>
      <c r="E1800" s="5" t="s">
        <v>2015</v>
      </c>
      <c r="F1800" s="5" t="str">
        <f>TEXT(Feedback[[#This Row],[Checkin Date]],"dddd")</f>
        <v>Thursday</v>
      </c>
      <c r="G1800" s="5" t="str">
        <f>IF(OR(Feedback[[#This Row],[Checkin Day]]="Monday",Feedback[[#This Row],[Checkin Day]]="Tuesday",Feedback[[#This Row],[Checkin Day]]="Wednesday",Feedback[[#This Row],[Checkin Day]]="Thursday"),"Weekdays","Weekends")</f>
        <v>Weekdays</v>
      </c>
      <c r="H1800">
        <v>12</v>
      </c>
      <c r="I18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00" t="s">
        <v>1830</v>
      </c>
      <c r="K1800" t="s">
        <v>21</v>
      </c>
      <c r="L1800" s="1">
        <v>38495</v>
      </c>
      <c r="M1800" s="5">
        <f ca="1">DATEDIF(Feedback[[#This Row],[Date of Birth]],TODAY(),"Y")</f>
        <v>20</v>
      </c>
      <c r="N1800" t="s">
        <v>31</v>
      </c>
      <c r="O1800" t="s">
        <v>1994</v>
      </c>
      <c r="P1800">
        <v>1</v>
      </c>
      <c r="Q1800">
        <v>9</v>
      </c>
      <c r="R1800" t="s">
        <v>25</v>
      </c>
      <c r="S1800" t="s">
        <v>28</v>
      </c>
      <c r="T1800" t="s">
        <v>24</v>
      </c>
      <c r="U1800" t="s">
        <v>28</v>
      </c>
      <c r="V1800" t="s">
        <v>25</v>
      </c>
      <c r="W1800" t="s">
        <v>28</v>
      </c>
      <c r="X1800" t="s">
        <v>25</v>
      </c>
      <c r="Y1800" t="s">
        <v>24</v>
      </c>
      <c r="Z1800" s="6">
        <f>VLOOKUP(Feedback[[#This Row],[Staff attitude]],Rating_Range[],2,0)</f>
        <v>4</v>
      </c>
      <c r="AA1800" s="6">
        <f>VLOOKUP(Feedback[[#This Row],[Check-in Process]],Rating_Range[],2,0)</f>
        <v>5</v>
      </c>
      <c r="AB1800" s="6">
        <f>VLOOKUP(Feedback[[#This Row],[Room service]],Rating_Range[],2,0)</f>
        <v>3</v>
      </c>
      <c r="AC1800" s="6">
        <f>VLOOKUP(Feedback[[#This Row],[Room cleanliness]],Rating_Range[],2,0)</f>
        <v>5</v>
      </c>
      <c r="AD1800" s="6">
        <f>VLOOKUP(Feedback[[#This Row],[Food quality]],Rating_Range[],2,0)</f>
        <v>4</v>
      </c>
      <c r="AE1800" s="6">
        <f>VLOOKUP(Feedback[[#This Row],[Variety of food]],Rating_Range[],2,0)</f>
        <v>5</v>
      </c>
      <c r="AF1800" s="6">
        <f>VLOOKUP(Feedback[[#This Row],[Broadband &amp; TV]],Rating_Range[],2,0)</f>
        <v>4</v>
      </c>
      <c r="AG1800" s="6">
        <f>VLOOKUP(Feedback[[#This Row],[Gym]],Rating_Range[],2,0)</f>
        <v>3</v>
      </c>
      <c r="AH1800" s="6">
        <f>AVERAGE(Feedback[[#This Row],[S.A]:[Gymm]])</f>
        <v>4.125</v>
      </c>
      <c r="AI1800" s="6">
        <f>AVERAGE(Feedback[[#This Row],[S.A]:[C-I-P]])</f>
        <v>4.5</v>
      </c>
      <c r="AJ1800" s="6">
        <f>AVERAGE(Feedback[[#This Row],[RM_S]:[RM_C]])</f>
        <v>4</v>
      </c>
      <c r="AK1800" s="6">
        <f>AVERAGE(Feedback[[#This Row],[F_Q]:[Var_Food]])</f>
        <v>4.5</v>
      </c>
      <c r="AL1800" s="6">
        <f>AVERAGE(Feedback[[#This Row],[B &amp; TV]:[Gymm]])</f>
        <v>3.5</v>
      </c>
    </row>
    <row r="1801" spans="1:38" x14ac:dyDescent="0.3">
      <c r="A1801">
        <v>1800</v>
      </c>
      <c r="B1801" s="1">
        <v>44074</v>
      </c>
      <c r="C1801" s="1">
        <v>44095</v>
      </c>
      <c r="D1801" s="5">
        <f>INT(YEAR(Feedback[[#This Row],[Checkin Date]]))</f>
        <v>2020</v>
      </c>
      <c r="E1801" s="5" t="s">
        <v>2012</v>
      </c>
      <c r="F1801" s="5" t="str">
        <f>TEXT(Feedback[[#This Row],[Checkin Date]],"dddd")</f>
        <v>Monday</v>
      </c>
      <c r="G1801" s="5" t="str">
        <f>IF(OR(Feedback[[#This Row],[Checkin Day]]="Monday",Feedback[[#This Row],[Checkin Day]]="Tuesday",Feedback[[#This Row],[Checkin Day]]="Wednesday",Feedback[[#This Row],[Checkin Day]]="Thursday"),"Weekdays","Weekends")</f>
        <v>Weekdays</v>
      </c>
      <c r="H1801">
        <v>21</v>
      </c>
      <c r="I18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01" t="s">
        <v>1831</v>
      </c>
      <c r="K1801" t="s">
        <v>21</v>
      </c>
      <c r="L1801" s="1">
        <v>30737</v>
      </c>
      <c r="M1801" s="5">
        <f ca="1">DATEDIF(Feedback[[#This Row],[Date of Birth]],TODAY(),"Y")</f>
        <v>41</v>
      </c>
      <c r="N1801" t="s">
        <v>31</v>
      </c>
      <c r="O1801" t="s">
        <v>1992</v>
      </c>
      <c r="P1801">
        <v>5</v>
      </c>
      <c r="Q1801">
        <v>8</v>
      </c>
      <c r="R1801" t="s">
        <v>25</v>
      </c>
      <c r="S1801" t="s">
        <v>28</v>
      </c>
      <c r="T1801" t="s">
        <v>25</v>
      </c>
      <c r="U1801" t="s">
        <v>27</v>
      </c>
      <c r="V1801" t="s">
        <v>27</v>
      </c>
      <c r="W1801" t="s">
        <v>26</v>
      </c>
      <c r="X1801" t="s">
        <v>28</v>
      </c>
      <c r="Y1801" t="s">
        <v>25</v>
      </c>
      <c r="Z1801" s="6">
        <f>VLOOKUP(Feedback[[#This Row],[Staff attitude]],Rating_Range[],2,0)</f>
        <v>4</v>
      </c>
      <c r="AA1801" s="6">
        <f>VLOOKUP(Feedback[[#This Row],[Check-in Process]],Rating_Range[],2,0)</f>
        <v>5</v>
      </c>
      <c r="AB1801" s="6">
        <f>VLOOKUP(Feedback[[#This Row],[Room service]],Rating_Range[],2,0)</f>
        <v>4</v>
      </c>
      <c r="AC1801" s="6">
        <f>VLOOKUP(Feedback[[#This Row],[Room cleanliness]],Rating_Range[],2,0)</f>
        <v>2</v>
      </c>
      <c r="AD1801" s="6">
        <f>VLOOKUP(Feedback[[#This Row],[Food quality]],Rating_Range[],2,0)</f>
        <v>2</v>
      </c>
      <c r="AE1801" s="6">
        <f>VLOOKUP(Feedback[[#This Row],[Variety of food]],Rating_Range[],2,0)</f>
        <v>1</v>
      </c>
      <c r="AF1801" s="6">
        <f>VLOOKUP(Feedback[[#This Row],[Broadband &amp; TV]],Rating_Range[],2,0)</f>
        <v>5</v>
      </c>
      <c r="AG1801" s="6">
        <f>VLOOKUP(Feedback[[#This Row],[Gym]],Rating_Range[],2,0)</f>
        <v>4</v>
      </c>
      <c r="AH1801" s="6">
        <f>AVERAGE(Feedback[[#This Row],[S.A]:[Gymm]])</f>
        <v>3.375</v>
      </c>
      <c r="AI1801" s="6">
        <f>AVERAGE(Feedback[[#This Row],[S.A]:[C-I-P]])</f>
        <v>4.5</v>
      </c>
      <c r="AJ1801" s="6">
        <f>AVERAGE(Feedback[[#This Row],[RM_S]:[RM_C]])</f>
        <v>3</v>
      </c>
      <c r="AK1801" s="6">
        <f>AVERAGE(Feedback[[#This Row],[F_Q]:[Var_Food]])</f>
        <v>1.5</v>
      </c>
      <c r="AL1801" s="6">
        <f>AVERAGE(Feedback[[#This Row],[B &amp; TV]:[Gymm]])</f>
        <v>4.5</v>
      </c>
    </row>
    <row r="1802" spans="1:38" x14ac:dyDescent="0.3">
      <c r="A1802">
        <v>1801</v>
      </c>
      <c r="B1802" s="1">
        <v>43946</v>
      </c>
      <c r="C1802" s="1">
        <v>43976</v>
      </c>
      <c r="D1802" s="5">
        <f>INT(YEAR(Feedback[[#This Row],[Checkin Date]]))</f>
        <v>2020</v>
      </c>
      <c r="E1802" s="5" t="s">
        <v>2008</v>
      </c>
      <c r="F1802" s="5" t="str">
        <f>TEXT(Feedback[[#This Row],[Checkin Date]],"dddd")</f>
        <v>Saturday</v>
      </c>
      <c r="G1802" s="5" t="str">
        <f>IF(OR(Feedback[[#This Row],[Checkin Day]]="Monday",Feedback[[#This Row],[Checkin Day]]="Tuesday",Feedback[[#This Row],[Checkin Day]]="Wednesday",Feedback[[#This Row],[Checkin Day]]="Thursday"),"Weekdays","Weekends")</f>
        <v>Weekends</v>
      </c>
      <c r="H1802">
        <v>30</v>
      </c>
      <c r="I18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02" t="s">
        <v>1832</v>
      </c>
      <c r="K1802" t="s">
        <v>21</v>
      </c>
      <c r="L1802" s="1">
        <v>22070</v>
      </c>
      <c r="M1802" s="5">
        <f ca="1">DATEDIF(Feedback[[#This Row],[Date of Birth]],TODAY(),"Y")</f>
        <v>65</v>
      </c>
      <c r="N1802" t="s">
        <v>53</v>
      </c>
      <c r="O1802" t="s">
        <v>1991</v>
      </c>
      <c r="P1802">
        <v>2</v>
      </c>
      <c r="Q1802">
        <v>8</v>
      </c>
      <c r="R1802" t="s">
        <v>24</v>
      </c>
      <c r="S1802" t="s">
        <v>25</v>
      </c>
      <c r="T1802" t="s">
        <v>24</v>
      </c>
      <c r="U1802" t="s">
        <v>27</v>
      </c>
      <c r="V1802" t="s">
        <v>27</v>
      </c>
      <c r="W1802" t="s">
        <v>27</v>
      </c>
      <c r="X1802" t="s">
        <v>24</v>
      </c>
      <c r="Y1802" t="s">
        <v>25</v>
      </c>
      <c r="Z1802" s="6">
        <f>VLOOKUP(Feedback[[#This Row],[Staff attitude]],Rating_Range[],2,0)</f>
        <v>3</v>
      </c>
      <c r="AA1802" s="6">
        <f>VLOOKUP(Feedback[[#This Row],[Check-in Process]],Rating_Range[],2,0)</f>
        <v>4</v>
      </c>
      <c r="AB1802" s="6">
        <f>VLOOKUP(Feedback[[#This Row],[Room service]],Rating_Range[],2,0)</f>
        <v>3</v>
      </c>
      <c r="AC1802" s="6">
        <f>VLOOKUP(Feedback[[#This Row],[Room cleanliness]],Rating_Range[],2,0)</f>
        <v>2</v>
      </c>
      <c r="AD1802" s="6">
        <f>VLOOKUP(Feedback[[#This Row],[Food quality]],Rating_Range[],2,0)</f>
        <v>2</v>
      </c>
      <c r="AE1802" s="6">
        <f>VLOOKUP(Feedback[[#This Row],[Variety of food]],Rating_Range[],2,0)</f>
        <v>2</v>
      </c>
      <c r="AF1802" s="6">
        <f>VLOOKUP(Feedback[[#This Row],[Broadband &amp; TV]],Rating_Range[],2,0)</f>
        <v>3</v>
      </c>
      <c r="AG1802" s="6">
        <f>VLOOKUP(Feedback[[#This Row],[Gym]],Rating_Range[],2,0)</f>
        <v>4</v>
      </c>
      <c r="AH1802" s="6">
        <f>AVERAGE(Feedback[[#This Row],[S.A]:[Gymm]])</f>
        <v>2.875</v>
      </c>
      <c r="AI1802" s="6">
        <f>AVERAGE(Feedback[[#This Row],[S.A]:[C-I-P]])</f>
        <v>3.5</v>
      </c>
      <c r="AJ1802" s="6">
        <f>AVERAGE(Feedback[[#This Row],[RM_S]:[RM_C]])</f>
        <v>2.5</v>
      </c>
      <c r="AK1802" s="6">
        <f>AVERAGE(Feedback[[#This Row],[F_Q]:[Var_Food]])</f>
        <v>2</v>
      </c>
      <c r="AL1802" s="6">
        <f>AVERAGE(Feedback[[#This Row],[B &amp; TV]:[Gymm]])</f>
        <v>3.5</v>
      </c>
    </row>
    <row r="1803" spans="1:38" x14ac:dyDescent="0.3">
      <c r="A1803">
        <v>1802</v>
      </c>
      <c r="B1803" s="1">
        <v>43924</v>
      </c>
      <c r="C1803" s="1">
        <v>43948</v>
      </c>
      <c r="D1803" s="5">
        <f>INT(YEAR(Feedback[[#This Row],[Checkin Date]]))</f>
        <v>2020</v>
      </c>
      <c r="E1803" s="5" t="s">
        <v>2008</v>
      </c>
      <c r="F1803" s="5" t="str">
        <f>TEXT(Feedback[[#This Row],[Checkin Date]],"dddd")</f>
        <v>Friday</v>
      </c>
      <c r="G1803" s="5" t="str">
        <f>IF(OR(Feedback[[#This Row],[Checkin Day]]="Monday",Feedback[[#This Row],[Checkin Day]]="Tuesday",Feedback[[#This Row],[Checkin Day]]="Wednesday",Feedback[[#This Row],[Checkin Day]]="Thursday"),"Weekdays","Weekends")</f>
        <v>Weekends</v>
      </c>
      <c r="H1803">
        <v>24</v>
      </c>
      <c r="I18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03" t="s">
        <v>1833</v>
      </c>
      <c r="K1803" t="s">
        <v>37</v>
      </c>
      <c r="L1803" s="1">
        <v>20108</v>
      </c>
      <c r="M1803" s="5">
        <f ca="1">DATEDIF(Feedback[[#This Row],[Date of Birth]],TODAY(),"Y")</f>
        <v>70</v>
      </c>
      <c r="N1803" t="s">
        <v>31</v>
      </c>
      <c r="O1803" t="s">
        <v>1993</v>
      </c>
      <c r="P1803">
        <v>5</v>
      </c>
      <c r="Q1803">
        <v>7</v>
      </c>
      <c r="R1803" t="s">
        <v>28</v>
      </c>
      <c r="S1803" t="s">
        <v>25</v>
      </c>
      <c r="T1803" t="s">
        <v>24</v>
      </c>
      <c r="U1803" t="s">
        <v>25</v>
      </c>
      <c r="V1803" t="s">
        <v>27</v>
      </c>
      <c r="W1803" t="s">
        <v>27</v>
      </c>
      <c r="X1803" t="s">
        <v>28</v>
      </c>
      <c r="Y1803" t="s">
        <v>24</v>
      </c>
      <c r="Z1803" s="6">
        <f>VLOOKUP(Feedback[[#This Row],[Staff attitude]],Rating_Range[],2,0)</f>
        <v>5</v>
      </c>
      <c r="AA1803" s="6">
        <f>VLOOKUP(Feedback[[#This Row],[Check-in Process]],Rating_Range[],2,0)</f>
        <v>4</v>
      </c>
      <c r="AB1803" s="6">
        <f>VLOOKUP(Feedback[[#This Row],[Room service]],Rating_Range[],2,0)</f>
        <v>3</v>
      </c>
      <c r="AC1803" s="6">
        <f>VLOOKUP(Feedback[[#This Row],[Room cleanliness]],Rating_Range[],2,0)</f>
        <v>4</v>
      </c>
      <c r="AD1803" s="6">
        <f>VLOOKUP(Feedback[[#This Row],[Food quality]],Rating_Range[],2,0)</f>
        <v>2</v>
      </c>
      <c r="AE1803" s="6">
        <f>VLOOKUP(Feedback[[#This Row],[Variety of food]],Rating_Range[],2,0)</f>
        <v>2</v>
      </c>
      <c r="AF1803" s="6">
        <f>VLOOKUP(Feedback[[#This Row],[Broadband &amp; TV]],Rating_Range[],2,0)</f>
        <v>5</v>
      </c>
      <c r="AG1803" s="6">
        <f>VLOOKUP(Feedback[[#This Row],[Gym]],Rating_Range[],2,0)</f>
        <v>3</v>
      </c>
      <c r="AH1803" s="6">
        <f>AVERAGE(Feedback[[#This Row],[S.A]:[Gymm]])</f>
        <v>3.5</v>
      </c>
      <c r="AI1803" s="6">
        <f>AVERAGE(Feedback[[#This Row],[S.A]:[C-I-P]])</f>
        <v>4.5</v>
      </c>
      <c r="AJ1803" s="6">
        <f>AVERAGE(Feedback[[#This Row],[RM_S]:[RM_C]])</f>
        <v>3.5</v>
      </c>
      <c r="AK1803" s="6">
        <f>AVERAGE(Feedback[[#This Row],[F_Q]:[Var_Food]])</f>
        <v>2</v>
      </c>
      <c r="AL1803" s="6">
        <f>AVERAGE(Feedback[[#This Row],[B &amp; TV]:[Gymm]])</f>
        <v>4</v>
      </c>
    </row>
    <row r="1804" spans="1:38" x14ac:dyDescent="0.3">
      <c r="A1804">
        <v>1803</v>
      </c>
      <c r="B1804" s="1">
        <v>43889</v>
      </c>
      <c r="C1804" s="1">
        <v>43903</v>
      </c>
      <c r="D1804" s="5">
        <f>INT(YEAR(Feedback[[#This Row],[Checkin Date]]))</f>
        <v>2020</v>
      </c>
      <c r="E1804" s="5" t="s">
        <v>2018</v>
      </c>
      <c r="F1804" s="5" t="str">
        <f>TEXT(Feedback[[#This Row],[Checkin Date]],"dddd")</f>
        <v>Friday</v>
      </c>
      <c r="G1804" s="5" t="str">
        <f>IF(OR(Feedback[[#This Row],[Checkin Day]]="Monday",Feedback[[#This Row],[Checkin Day]]="Tuesday",Feedback[[#This Row],[Checkin Day]]="Wednesday",Feedback[[#This Row],[Checkin Day]]="Thursday"),"Weekdays","Weekends")</f>
        <v>Weekends</v>
      </c>
      <c r="H1804">
        <v>14</v>
      </c>
      <c r="I18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04" t="s">
        <v>1834</v>
      </c>
      <c r="K1804" t="s">
        <v>21</v>
      </c>
      <c r="L1804" s="1">
        <v>29651</v>
      </c>
      <c r="M1804" s="5">
        <f ca="1">DATEDIF(Feedback[[#This Row],[Date of Birth]],TODAY(),"Y")</f>
        <v>44</v>
      </c>
      <c r="N1804" t="s">
        <v>31</v>
      </c>
      <c r="O1804" t="s">
        <v>1993</v>
      </c>
      <c r="P1804">
        <v>5</v>
      </c>
      <c r="Q1804">
        <v>7</v>
      </c>
      <c r="R1804" t="s">
        <v>25</v>
      </c>
      <c r="S1804" t="s">
        <v>28</v>
      </c>
      <c r="T1804" t="s">
        <v>25</v>
      </c>
      <c r="U1804" t="s">
        <v>24</v>
      </c>
      <c r="V1804" t="s">
        <v>26</v>
      </c>
      <c r="W1804" t="s">
        <v>26</v>
      </c>
      <c r="X1804" t="s">
        <v>24</v>
      </c>
      <c r="Y1804" t="s">
        <v>25</v>
      </c>
      <c r="Z1804" s="6">
        <f>VLOOKUP(Feedback[[#This Row],[Staff attitude]],Rating_Range[],2,0)</f>
        <v>4</v>
      </c>
      <c r="AA1804" s="6">
        <f>VLOOKUP(Feedback[[#This Row],[Check-in Process]],Rating_Range[],2,0)</f>
        <v>5</v>
      </c>
      <c r="AB1804" s="6">
        <f>VLOOKUP(Feedback[[#This Row],[Room service]],Rating_Range[],2,0)</f>
        <v>4</v>
      </c>
      <c r="AC1804" s="6">
        <f>VLOOKUP(Feedback[[#This Row],[Room cleanliness]],Rating_Range[],2,0)</f>
        <v>3</v>
      </c>
      <c r="AD1804" s="6">
        <f>VLOOKUP(Feedback[[#This Row],[Food quality]],Rating_Range[],2,0)</f>
        <v>1</v>
      </c>
      <c r="AE1804" s="6">
        <f>VLOOKUP(Feedback[[#This Row],[Variety of food]],Rating_Range[],2,0)</f>
        <v>1</v>
      </c>
      <c r="AF1804" s="6">
        <f>VLOOKUP(Feedback[[#This Row],[Broadband &amp; TV]],Rating_Range[],2,0)</f>
        <v>3</v>
      </c>
      <c r="AG1804" s="6">
        <f>VLOOKUP(Feedback[[#This Row],[Gym]],Rating_Range[],2,0)</f>
        <v>4</v>
      </c>
      <c r="AH1804" s="6">
        <f>AVERAGE(Feedback[[#This Row],[S.A]:[Gymm]])</f>
        <v>3.125</v>
      </c>
      <c r="AI1804" s="6">
        <f>AVERAGE(Feedback[[#This Row],[S.A]:[C-I-P]])</f>
        <v>4.5</v>
      </c>
      <c r="AJ1804" s="6">
        <f>AVERAGE(Feedback[[#This Row],[RM_S]:[RM_C]])</f>
        <v>3.5</v>
      </c>
      <c r="AK1804" s="6">
        <f>AVERAGE(Feedback[[#This Row],[F_Q]:[Var_Food]])</f>
        <v>1</v>
      </c>
      <c r="AL1804" s="6">
        <f>AVERAGE(Feedback[[#This Row],[B &amp; TV]:[Gymm]])</f>
        <v>3.5</v>
      </c>
    </row>
    <row r="1805" spans="1:38" x14ac:dyDescent="0.3">
      <c r="A1805">
        <v>1804</v>
      </c>
      <c r="B1805" s="1">
        <v>44579</v>
      </c>
      <c r="C1805" s="1">
        <v>44603</v>
      </c>
      <c r="D1805" s="5">
        <f>INT(YEAR(Feedback[[#This Row],[Checkin Date]]))</f>
        <v>2022</v>
      </c>
      <c r="E1805" s="5" t="s">
        <v>2014</v>
      </c>
      <c r="F1805" s="5" t="str">
        <f>TEXT(Feedback[[#This Row],[Checkin Date]],"dddd")</f>
        <v>Tuesday</v>
      </c>
      <c r="G1805" s="5" t="str">
        <f>IF(OR(Feedback[[#This Row],[Checkin Day]]="Monday",Feedback[[#This Row],[Checkin Day]]="Tuesday",Feedback[[#This Row],[Checkin Day]]="Wednesday",Feedback[[#This Row],[Checkin Day]]="Thursday"),"Weekdays","Weekends")</f>
        <v>Weekdays</v>
      </c>
      <c r="H1805">
        <v>24</v>
      </c>
      <c r="I18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05" t="s">
        <v>1835</v>
      </c>
      <c r="K1805" t="s">
        <v>37</v>
      </c>
      <c r="L1805" s="1">
        <v>19493</v>
      </c>
      <c r="M1805" s="5">
        <f ca="1">DATEDIF(Feedback[[#This Row],[Date of Birth]],TODAY(),"Y")</f>
        <v>72</v>
      </c>
      <c r="N1805" t="s">
        <v>22</v>
      </c>
      <c r="O1805" t="s">
        <v>23</v>
      </c>
      <c r="P1805">
        <v>3</v>
      </c>
      <c r="Q1805">
        <v>10</v>
      </c>
      <c r="R1805" t="s">
        <v>24</v>
      </c>
      <c r="S1805" t="s">
        <v>28</v>
      </c>
      <c r="T1805" t="s">
        <v>28</v>
      </c>
      <c r="U1805" t="s">
        <v>26</v>
      </c>
      <c r="V1805" t="s">
        <v>24</v>
      </c>
      <c r="W1805" t="s">
        <v>26</v>
      </c>
      <c r="X1805" t="s">
        <v>28</v>
      </c>
      <c r="Y1805" t="s">
        <v>26</v>
      </c>
      <c r="Z1805" s="6">
        <f>VLOOKUP(Feedback[[#This Row],[Staff attitude]],Rating_Range[],2,0)</f>
        <v>3</v>
      </c>
      <c r="AA1805" s="6">
        <f>VLOOKUP(Feedback[[#This Row],[Check-in Process]],Rating_Range[],2,0)</f>
        <v>5</v>
      </c>
      <c r="AB1805" s="6">
        <f>VLOOKUP(Feedback[[#This Row],[Room service]],Rating_Range[],2,0)</f>
        <v>5</v>
      </c>
      <c r="AC1805" s="6">
        <f>VLOOKUP(Feedback[[#This Row],[Room cleanliness]],Rating_Range[],2,0)</f>
        <v>1</v>
      </c>
      <c r="AD1805" s="6">
        <f>VLOOKUP(Feedback[[#This Row],[Food quality]],Rating_Range[],2,0)</f>
        <v>3</v>
      </c>
      <c r="AE1805" s="6">
        <f>VLOOKUP(Feedback[[#This Row],[Variety of food]],Rating_Range[],2,0)</f>
        <v>1</v>
      </c>
      <c r="AF1805" s="6">
        <f>VLOOKUP(Feedback[[#This Row],[Broadband &amp; TV]],Rating_Range[],2,0)</f>
        <v>5</v>
      </c>
      <c r="AG1805" s="6">
        <f>VLOOKUP(Feedback[[#This Row],[Gym]],Rating_Range[],2,0)</f>
        <v>1</v>
      </c>
      <c r="AH1805" s="6">
        <f>AVERAGE(Feedback[[#This Row],[S.A]:[Gymm]])</f>
        <v>3</v>
      </c>
      <c r="AI1805" s="6">
        <f>AVERAGE(Feedback[[#This Row],[S.A]:[C-I-P]])</f>
        <v>4</v>
      </c>
      <c r="AJ1805" s="6">
        <f>AVERAGE(Feedback[[#This Row],[RM_S]:[RM_C]])</f>
        <v>3</v>
      </c>
      <c r="AK1805" s="6">
        <f>AVERAGE(Feedback[[#This Row],[F_Q]:[Var_Food]])</f>
        <v>2</v>
      </c>
      <c r="AL1805" s="6">
        <f>AVERAGE(Feedback[[#This Row],[B &amp; TV]:[Gymm]])</f>
        <v>3</v>
      </c>
    </row>
    <row r="1806" spans="1:38" x14ac:dyDescent="0.3">
      <c r="A1806">
        <v>1805</v>
      </c>
      <c r="B1806" s="1">
        <v>44645</v>
      </c>
      <c r="C1806" s="1">
        <v>44648</v>
      </c>
      <c r="D1806" s="5">
        <f>INT(YEAR(Feedback[[#This Row],[Checkin Date]]))</f>
        <v>2022</v>
      </c>
      <c r="E1806" s="5" t="s">
        <v>2017</v>
      </c>
      <c r="F1806" s="5" t="str">
        <f>TEXT(Feedback[[#This Row],[Checkin Date]],"dddd")</f>
        <v>Friday</v>
      </c>
      <c r="G1806" s="5" t="str">
        <f>IF(OR(Feedback[[#This Row],[Checkin Day]]="Monday",Feedback[[#This Row],[Checkin Day]]="Tuesday",Feedback[[#This Row],[Checkin Day]]="Wednesday",Feedback[[#This Row],[Checkin Day]]="Thursday"),"Weekdays","Weekends")</f>
        <v>Weekends</v>
      </c>
      <c r="H1806">
        <v>3</v>
      </c>
      <c r="I18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806" t="s">
        <v>1836</v>
      </c>
      <c r="K1806" t="s">
        <v>37</v>
      </c>
      <c r="L1806" s="1">
        <v>24998</v>
      </c>
      <c r="M1806" s="5">
        <f ca="1">DATEDIF(Feedback[[#This Row],[Date of Birth]],TODAY(),"Y")</f>
        <v>57</v>
      </c>
      <c r="N1806" t="s">
        <v>31</v>
      </c>
      <c r="O1806" t="s">
        <v>1994</v>
      </c>
      <c r="P1806">
        <v>5</v>
      </c>
      <c r="Q1806">
        <v>9</v>
      </c>
      <c r="R1806" t="s">
        <v>24</v>
      </c>
      <c r="S1806" t="s">
        <v>28</v>
      </c>
      <c r="T1806" t="s">
        <v>28</v>
      </c>
      <c r="U1806" t="s">
        <v>27</v>
      </c>
      <c r="V1806" t="s">
        <v>25</v>
      </c>
      <c r="W1806" t="s">
        <v>27</v>
      </c>
      <c r="X1806" t="s">
        <v>25</v>
      </c>
      <c r="Y1806" t="s">
        <v>27</v>
      </c>
      <c r="Z1806" s="6">
        <f>VLOOKUP(Feedback[[#This Row],[Staff attitude]],Rating_Range[],2,0)</f>
        <v>3</v>
      </c>
      <c r="AA1806" s="6">
        <f>VLOOKUP(Feedback[[#This Row],[Check-in Process]],Rating_Range[],2,0)</f>
        <v>5</v>
      </c>
      <c r="AB1806" s="6">
        <f>VLOOKUP(Feedback[[#This Row],[Room service]],Rating_Range[],2,0)</f>
        <v>5</v>
      </c>
      <c r="AC1806" s="6">
        <f>VLOOKUP(Feedback[[#This Row],[Room cleanliness]],Rating_Range[],2,0)</f>
        <v>2</v>
      </c>
      <c r="AD1806" s="6">
        <f>VLOOKUP(Feedback[[#This Row],[Food quality]],Rating_Range[],2,0)</f>
        <v>4</v>
      </c>
      <c r="AE1806" s="6">
        <f>VLOOKUP(Feedback[[#This Row],[Variety of food]],Rating_Range[],2,0)</f>
        <v>2</v>
      </c>
      <c r="AF1806" s="6">
        <f>VLOOKUP(Feedback[[#This Row],[Broadband &amp; TV]],Rating_Range[],2,0)</f>
        <v>4</v>
      </c>
      <c r="AG1806" s="6">
        <f>VLOOKUP(Feedback[[#This Row],[Gym]],Rating_Range[],2,0)</f>
        <v>2</v>
      </c>
      <c r="AH1806" s="6">
        <f>AVERAGE(Feedback[[#This Row],[S.A]:[Gymm]])</f>
        <v>3.375</v>
      </c>
      <c r="AI1806" s="6">
        <f>AVERAGE(Feedback[[#This Row],[S.A]:[C-I-P]])</f>
        <v>4</v>
      </c>
      <c r="AJ1806" s="6">
        <f>AVERAGE(Feedback[[#This Row],[RM_S]:[RM_C]])</f>
        <v>3.5</v>
      </c>
      <c r="AK1806" s="6">
        <f>AVERAGE(Feedback[[#This Row],[F_Q]:[Var_Food]])</f>
        <v>3</v>
      </c>
      <c r="AL1806" s="6">
        <f>AVERAGE(Feedback[[#This Row],[B &amp; TV]:[Gymm]])</f>
        <v>3</v>
      </c>
    </row>
    <row r="1807" spans="1:38" x14ac:dyDescent="0.3">
      <c r="A1807">
        <v>1806</v>
      </c>
      <c r="B1807" s="1">
        <v>43893</v>
      </c>
      <c r="C1807" s="1">
        <v>43898</v>
      </c>
      <c r="D1807" s="5">
        <f>INT(YEAR(Feedback[[#This Row],[Checkin Date]]))</f>
        <v>2020</v>
      </c>
      <c r="E1807" s="5" t="s">
        <v>2017</v>
      </c>
      <c r="F1807" s="5" t="str">
        <f>TEXT(Feedback[[#This Row],[Checkin Date]],"dddd")</f>
        <v>Tuesday</v>
      </c>
      <c r="G1807" s="5" t="str">
        <f>IF(OR(Feedback[[#This Row],[Checkin Day]]="Monday",Feedback[[#This Row],[Checkin Day]]="Tuesday",Feedback[[#This Row],[Checkin Day]]="Wednesday",Feedback[[#This Row],[Checkin Day]]="Thursday"),"Weekdays","Weekends")</f>
        <v>Weekdays</v>
      </c>
      <c r="H1807">
        <v>5</v>
      </c>
      <c r="I18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07" t="s">
        <v>1837</v>
      </c>
      <c r="K1807" t="s">
        <v>21</v>
      </c>
      <c r="L1807" s="1">
        <v>35827</v>
      </c>
      <c r="M1807" s="5">
        <f ca="1">DATEDIF(Feedback[[#This Row],[Date of Birth]],TODAY(),"Y")</f>
        <v>27</v>
      </c>
      <c r="N1807" t="s">
        <v>35</v>
      </c>
      <c r="O1807" t="s">
        <v>1995</v>
      </c>
      <c r="P1807">
        <v>4</v>
      </c>
      <c r="Q1807">
        <v>7</v>
      </c>
      <c r="R1807" t="s">
        <v>25</v>
      </c>
      <c r="S1807" t="s">
        <v>27</v>
      </c>
      <c r="T1807" t="s">
        <v>24</v>
      </c>
      <c r="U1807" t="s">
        <v>25</v>
      </c>
      <c r="V1807" t="s">
        <v>27</v>
      </c>
      <c r="W1807" t="s">
        <v>27</v>
      </c>
      <c r="X1807" t="s">
        <v>27</v>
      </c>
      <c r="Y1807" t="s">
        <v>27</v>
      </c>
      <c r="Z1807" s="6">
        <f>VLOOKUP(Feedback[[#This Row],[Staff attitude]],Rating_Range[],2,0)</f>
        <v>4</v>
      </c>
      <c r="AA1807" s="6">
        <f>VLOOKUP(Feedback[[#This Row],[Check-in Process]],Rating_Range[],2,0)</f>
        <v>2</v>
      </c>
      <c r="AB1807" s="6">
        <f>VLOOKUP(Feedback[[#This Row],[Room service]],Rating_Range[],2,0)</f>
        <v>3</v>
      </c>
      <c r="AC1807" s="6">
        <f>VLOOKUP(Feedback[[#This Row],[Room cleanliness]],Rating_Range[],2,0)</f>
        <v>4</v>
      </c>
      <c r="AD1807" s="6">
        <f>VLOOKUP(Feedback[[#This Row],[Food quality]],Rating_Range[],2,0)</f>
        <v>2</v>
      </c>
      <c r="AE1807" s="6">
        <f>VLOOKUP(Feedback[[#This Row],[Variety of food]],Rating_Range[],2,0)</f>
        <v>2</v>
      </c>
      <c r="AF1807" s="6">
        <f>VLOOKUP(Feedback[[#This Row],[Broadband &amp; TV]],Rating_Range[],2,0)</f>
        <v>2</v>
      </c>
      <c r="AG1807" s="6">
        <f>VLOOKUP(Feedback[[#This Row],[Gym]],Rating_Range[],2,0)</f>
        <v>2</v>
      </c>
      <c r="AH1807" s="6">
        <f>AVERAGE(Feedback[[#This Row],[S.A]:[Gymm]])</f>
        <v>2.625</v>
      </c>
      <c r="AI1807" s="6">
        <f>AVERAGE(Feedback[[#This Row],[S.A]:[C-I-P]])</f>
        <v>3</v>
      </c>
      <c r="AJ1807" s="6">
        <f>AVERAGE(Feedback[[#This Row],[RM_S]:[RM_C]])</f>
        <v>3.5</v>
      </c>
      <c r="AK1807" s="6">
        <f>AVERAGE(Feedback[[#This Row],[F_Q]:[Var_Food]])</f>
        <v>2</v>
      </c>
      <c r="AL1807" s="6">
        <f>AVERAGE(Feedback[[#This Row],[B &amp; TV]:[Gymm]])</f>
        <v>2</v>
      </c>
    </row>
    <row r="1808" spans="1:38" x14ac:dyDescent="0.3">
      <c r="A1808">
        <v>1807</v>
      </c>
      <c r="B1808" s="1">
        <v>44213</v>
      </c>
      <c r="C1808" s="1">
        <v>44232</v>
      </c>
      <c r="D1808" s="5">
        <f>INT(YEAR(Feedback[[#This Row],[Checkin Date]]))</f>
        <v>2021</v>
      </c>
      <c r="E1808" s="5" t="s">
        <v>2014</v>
      </c>
      <c r="F1808" s="5" t="str">
        <f>TEXT(Feedback[[#This Row],[Checkin Date]],"dddd")</f>
        <v>Sunday</v>
      </c>
      <c r="G1808" s="5" t="str">
        <f>IF(OR(Feedback[[#This Row],[Checkin Day]]="Monday",Feedback[[#This Row],[Checkin Day]]="Tuesday",Feedback[[#This Row],[Checkin Day]]="Wednesday",Feedback[[#This Row],[Checkin Day]]="Thursday"),"Weekdays","Weekends")</f>
        <v>Weekends</v>
      </c>
      <c r="H1808">
        <v>19</v>
      </c>
      <c r="I18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08" t="s">
        <v>1838</v>
      </c>
      <c r="K1808" t="s">
        <v>21</v>
      </c>
      <c r="L1808" s="1">
        <v>29316</v>
      </c>
      <c r="M1808" s="5">
        <f ca="1">DATEDIF(Feedback[[#This Row],[Date of Birth]],TODAY(),"Y")</f>
        <v>45</v>
      </c>
      <c r="N1808" t="s">
        <v>22</v>
      </c>
      <c r="O1808" t="s">
        <v>23</v>
      </c>
      <c r="P1808">
        <v>4</v>
      </c>
      <c r="Q1808">
        <v>8</v>
      </c>
      <c r="R1808" t="s">
        <v>28</v>
      </c>
      <c r="S1808" t="s">
        <v>25</v>
      </c>
      <c r="T1808" t="s">
        <v>24</v>
      </c>
      <c r="U1808" t="s">
        <v>26</v>
      </c>
      <c r="V1808" t="s">
        <v>27</v>
      </c>
      <c r="W1808" t="s">
        <v>26</v>
      </c>
      <c r="X1808" t="s">
        <v>28</v>
      </c>
      <c r="Y1808" t="s">
        <v>28</v>
      </c>
      <c r="Z1808" s="6">
        <f>VLOOKUP(Feedback[[#This Row],[Staff attitude]],Rating_Range[],2,0)</f>
        <v>5</v>
      </c>
      <c r="AA1808" s="6">
        <f>VLOOKUP(Feedback[[#This Row],[Check-in Process]],Rating_Range[],2,0)</f>
        <v>4</v>
      </c>
      <c r="AB1808" s="6">
        <f>VLOOKUP(Feedback[[#This Row],[Room service]],Rating_Range[],2,0)</f>
        <v>3</v>
      </c>
      <c r="AC1808" s="6">
        <f>VLOOKUP(Feedback[[#This Row],[Room cleanliness]],Rating_Range[],2,0)</f>
        <v>1</v>
      </c>
      <c r="AD1808" s="6">
        <f>VLOOKUP(Feedback[[#This Row],[Food quality]],Rating_Range[],2,0)</f>
        <v>2</v>
      </c>
      <c r="AE1808" s="6">
        <f>VLOOKUP(Feedback[[#This Row],[Variety of food]],Rating_Range[],2,0)</f>
        <v>1</v>
      </c>
      <c r="AF1808" s="6">
        <f>VLOOKUP(Feedback[[#This Row],[Broadband &amp; TV]],Rating_Range[],2,0)</f>
        <v>5</v>
      </c>
      <c r="AG1808" s="6">
        <f>VLOOKUP(Feedback[[#This Row],[Gym]],Rating_Range[],2,0)</f>
        <v>5</v>
      </c>
      <c r="AH1808" s="6">
        <f>AVERAGE(Feedback[[#This Row],[S.A]:[Gymm]])</f>
        <v>3.25</v>
      </c>
      <c r="AI1808" s="6">
        <f>AVERAGE(Feedback[[#This Row],[S.A]:[C-I-P]])</f>
        <v>4.5</v>
      </c>
      <c r="AJ1808" s="6">
        <f>AVERAGE(Feedback[[#This Row],[RM_S]:[RM_C]])</f>
        <v>2</v>
      </c>
      <c r="AK1808" s="6">
        <f>AVERAGE(Feedback[[#This Row],[F_Q]:[Var_Food]])</f>
        <v>1.5</v>
      </c>
      <c r="AL1808" s="6">
        <f>AVERAGE(Feedback[[#This Row],[B &amp; TV]:[Gymm]])</f>
        <v>5</v>
      </c>
    </row>
    <row r="1809" spans="1:38" x14ac:dyDescent="0.3">
      <c r="A1809">
        <v>1808</v>
      </c>
      <c r="B1809" s="1">
        <v>44469</v>
      </c>
      <c r="C1809" s="1">
        <v>44477</v>
      </c>
      <c r="D1809" s="5">
        <f>INT(YEAR(Feedback[[#This Row],[Checkin Date]]))</f>
        <v>2021</v>
      </c>
      <c r="E1809" s="5" t="s">
        <v>2019</v>
      </c>
      <c r="F1809" s="5" t="str">
        <f>TEXT(Feedback[[#This Row],[Checkin Date]],"dddd")</f>
        <v>Thursday</v>
      </c>
      <c r="G1809" s="5" t="str">
        <f>IF(OR(Feedback[[#This Row],[Checkin Day]]="Monday",Feedback[[#This Row],[Checkin Day]]="Tuesday",Feedback[[#This Row],[Checkin Day]]="Wednesday",Feedback[[#This Row],[Checkin Day]]="Thursday"),"Weekdays","Weekends")</f>
        <v>Weekdays</v>
      </c>
      <c r="H1809">
        <v>8</v>
      </c>
      <c r="I18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09" t="s">
        <v>1839</v>
      </c>
      <c r="K1809" t="s">
        <v>21</v>
      </c>
      <c r="L1809" s="1">
        <v>24789</v>
      </c>
      <c r="M1809" s="5">
        <f ca="1">DATEDIF(Feedback[[#This Row],[Date of Birth]],TODAY(),"Y")</f>
        <v>57</v>
      </c>
      <c r="N1809" t="s">
        <v>22</v>
      </c>
      <c r="O1809" t="s">
        <v>23</v>
      </c>
      <c r="P1809">
        <v>3</v>
      </c>
      <c r="Q1809">
        <v>8</v>
      </c>
      <c r="R1809" t="s">
        <v>28</v>
      </c>
      <c r="S1809" t="s">
        <v>24</v>
      </c>
      <c r="T1809" t="s">
        <v>27</v>
      </c>
      <c r="U1809" t="s">
        <v>25</v>
      </c>
      <c r="V1809" t="s">
        <v>25</v>
      </c>
      <c r="W1809" t="s">
        <v>26</v>
      </c>
      <c r="X1809" t="s">
        <v>25</v>
      </c>
      <c r="Y1809" t="s">
        <v>28</v>
      </c>
      <c r="Z1809" s="6">
        <f>VLOOKUP(Feedback[[#This Row],[Staff attitude]],Rating_Range[],2,0)</f>
        <v>5</v>
      </c>
      <c r="AA1809" s="6">
        <f>VLOOKUP(Feedback[[#This Row],[Check-in Process]],Rating_Range[],2,0)</f>
        <v>3</v>
      </c>
      <c r="AB1809" s="6">
        <f>VLOOKUP(Feedback[[#This Row],[Room service]],Rating_Range[],2,0)</f>
        <v>2</v>
      </c>
      <c r="AC1809" s="6">
        <f>VLOOKUP(Feedback[[#This Row],[Room cleanliness]],Rating_Range[],2,0)</f>
        <v>4</v>
      </c>
      <c r="AD1809" s="6">
        <f>VLOOKUP(Feedback[[#This Row],[Food quality]],Rating_Range[],2,0)</f>
        <v>4</v>
      </c>
      <c r="AE1809" s="6">
        <f>VLOOKUP(Feedback[[#This Row],[Variety of food]],Rating_Range[],2,0)</f>
        <v>1</v>
      </c>
      <c r="AF1809" s="6">
        <f>VLOOKUP(Feedback[[#This Row],[Broadband &amp; TV]],Rating_Range[],2,0)</f>
        <v>4</v>
      </c>
      <c r="AG1809" s="6">
        <f>VLOOKUP(Feedback[[#This Row],[Gym]],Rating_Range[],2,0)</f>
        <v>5</v>
      </c>
      <c r="AH1809" s="6">
        <f>AVERAGE(Feedback[[#This Row],[S.A]:[Gymm]])</f>
        <v>3.5</v>
      </c>
      <c r="AI1809" s="6">
        <f>AVERAGE(Feedback[[#This Row],[S.A]:[C-I-P]])</f>
        <v>4</v>
      </c>
      <c r="AJ1809" s="6">
        <f>AVERAGE(Feedback[[#This Row],[RM_S]:[RM_C]])</f>
        <v>3</v>
      </c>
      <c r="AK1809" s="6">
        <f>AVERAGE(Feedback[[#This Row],[F_Q]:[Var_Food]])</f>
        <v>2.5</v>
      </c>
      <c r="AL1809" s="6">
        <f>AVERAGE(Feedback[[#This Row],[B &amp; TV]:[Gymm]])</f>
        <v>4.5</v>
      </c>
    </row>
    <row r="1810" spans="1:38" x14ac:dyDescent="0.3">
      <c r="A1810">
        <v>1809</v>
      </c>
      <c r="B1810" s="1">
        <v>43823</v>
      </c>
      <c r="C1810" s="1">
        <v>43853</v>
      </c>
      <c r="D1810" s="5">
        <f>INT(YEAR(Feedback[[#This Row],[Checkin Date]]))</f>
        <v>2019</v>
      </c>
      <c r="E1810" s="5" t="s">
        <v>2010</v>
      </c>
      <c r="F1810" s="5" t="str">
        <f>TEXT(Feedback[[#This Row],[Checkin Date]],"dddd")</f>
        <v>Tuesday</v>
      </c>
      <c r="G1810" s="5" t="str">
        <f>IF(OR(Feedback[[#This Row],[Checkin Day]]="Monday",Feedback[[#This Row],[Checkin Day]]="Tuesday",Feedback[[#This Row],[Checkin Day]]="Wednesday",Feedback[[#This Row],[Checkin Day]]="Thursday"),"Weekdays","Weekends")</f>
        <v>Weekdays</v>
      </c>
      <c r="H1810">
        <v>30</v>
      </c>
      <c r="I18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10" t="s">
        <v>1840</v>
      </c>
      <c r="K1810" t="s">
        <v>37</v>
      </c>
      <c r="L1810" s="1">
        <v>32495</v>
      </c>
      <c r="M1810" s="5">
        <f ca="1">DATEDIF(Feedback[[#This Row],[Date of Birth]],TODAY(),"Y")</f>
        <v>36</v>
      </c>
      <c r="N1810" t="s">
        <v>22</v>
      </c>
      <c r="O1810" t="s">
        <v>1995</v>
      </c>
      <c r="P1810">
        <v>3</v>
      </c>
      <c r="Q1810">
        <v>7</v>
      </c>
      <c r="R1810" t="s">
        <v>26</v>
      </c>
      <c r="S1810" t="s">
        <v>27</v>
      </c>
      <c r="T1810" t="s">
        <v>24</v>
      </c>
      <c r="U1810" t="s">
        <v>26</v>
      </c>
      <c r="V1810" t="s">
        <v>25</v>
      </c>
      <c r="W1810" t="s">
        <v>26</v>
      </c>
      <c r="X1810" t="s">
        <v>28</v>
      </c>
      <c r="Y1810" t="s">
        <v>28</v>
      </c>
      <c r="Z1810" s="6">
        <f>VLOOKUP(Feedback[[#This Row],[Staff attitude]],Rating_Range[],2,0)</f>
        <v>1</v>
      </c>
      <c r="AA1810" s="6">
        <f>VLOOKUP(Feedback[[#This Row],[Check-in Process]],Rating_Range[],2,0)</f>
        <v>2</v>
      </c>
      <c r="AB1810" s="6">
        <f>VLOOKUP(Feedback[[#This Row],[Room service]],Rating_Range[],2,0)</f>
        <v>3</v>
      </c>
      <c r="AC1810" s="6">
        <f>VLOOKUP(Feedback[[#This Row],[Room cleanliness]],Rating_Range[],2,0)</f>
        <v>1</v>
      </c>
      <c r="AD1810" s="6">
        <f>VLOOKUP(Feedback[[#This Row],[Food quality]],Rating_Range[],2,0)</f>
        <v>4</v>
      </c>
      <c r="AE1810" s="6">
        <f>VLOOKUP(Feedback[[#This Row],[Variety of food]],Rating_Range[],2,0)</f>
        <v>1</v>
      </c>
      <c r="AF1810" s="6">
        <f>VLOOKUP(Feedback[[#This Row],[Broadband &amp; TV]],Rating_Range[],2,0)</f>
        <v>5</v>
      </c>
      <c r="AG1810" s="6">
        <f>VLOOKUP(Feedback[[#This Row],[Gym]],Rating_Range[],2,0)</f>
        <v>5</v>
      </c>
      <c r="AH1810" s="6">
        <f>AVERAGE(Feedback[[#This Row],[S.A]:[Gymm]])</f>
        <v>2.75</v>
      </c>
      <c r="AI1810" s="6">
        <f>AVERAGE(Feedback[[#This Row],[S.A]:[C-I-P]])</f>
        <v>1.5</v>
      </c>
      <c r="AJ1810" s="6">
        <f>AVERAGE(Feedback[[#This Row],[RM_S]:[RM_C]])</f>
        <v>2</v>
      </c>
      <c r="AK1810" s="6">
        <f>AVERAGE(Feedback[[#This Row],[F_Q]:[Var_Food]])</f>
        <v>2.5</v>
      </c>
      <c r="AL1810" s="6">
        <f>AVERAGE(Feedback[[#This Row],[B &amp; TV]:[Gymm]])</f>
        <v>5</v>
      </c>
    </row>
    <row r="1811" spans="1:38" x14ac:dyDescent="0.3">
      <c r="A1811">
        <v>1810</v>
      </c>
      <c r="B1811" s="1">
        <v>44671</v>
      </c>
      <c r="C1811" s="1">
        <v>44673</v>
      </c>
      <c r="D1811" s="5">
        <f>INT(YEAR(Feedback[[#This Row],[Checkin Date]]))</f>
        <v>2022</v>
      </c>
      <c r="E1811" s="5" t="s">
        <v>2008</v>
      </c>
      <c r="F1811" s="5" t="str">
        <f>TEXT(Feedback[[#This Row],[Checkin Date]],"dddd")</f>
        <v>Wednesday</v>
      </c>
      <c r="G1811" s="5" t="str">
        <f>IF(OR(Feedback[[#This Row],[Checkin Day]]="Monday",Feedback[[#This Row],[Checkin Day]]="Tuesday",Feedback[[#This Row],[Checkin Day]]="Wednesday",Feedback[[#This Row],[Checkin Day]]="Thursday"),"Weekdays","Weekends")</f>
        <v>Weekdays</v>
      </c>
      <c r="H1811">
        <v>2</v>
      </c>
      <c r="I18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11" t="s">
        <v>1841</v>
      </c>
      <c r="K1811" t="s">
        <v>37</v>
      </c>
      <c r="L1811" s="1">
        <v>35885</v>
      </c>
      <c r="M1811" s="5">
        <f ca="1">DATEDIF(Feedback[[#This Row],[Date of Birth]],TODAY(),"Y")</f>
        <v>27</v>
      </c>
      <c r="N1811" t="s">
        <v>31</v>
      </c>
      <c r="O1811" t="s">
        <v>1994</v>
      </c>
      <c r="P1811">
        <v>4</v>
      </c>
      <c r="Q1811">
        <v>9</v>
      </c>
      <c r="R1811" t="s">
        <v>25</v>
      </c>
      <c r="S1811" t="s">
        <v>24</v>
      </c>
      <c r="T1811" t="s">
        <v>27</v>
      </c>
      <c r="U1811" t="s">
        <v>25</v>
      </c>
      <c r="V1811" t="s">
        <v>28</v>
      </c>
      <c r="W1811" t="s">
        <v>27</v>
      </c>
      <c r="X1811" t="s">
        <v>27</v>
      </c>
      <c r="Y1811" t="s">
        <v>25</v>
      </c>
      <c r="Z1811" s="6">
        <f>VLOOKUP(Feedback[[#This Row],[Staff attitude]],Rating_Range[],2,0)</f>
        <v>4</v>
      </c>
      <c r="AA1811" s="6">
        <f>VLOOKUP(Feedback[[#This Row],[Check-in Process]],Rating_Range[],2,0)</f>
        <v>3</v>
      </c>
      <c r="AB1811" s="6">
        <f>VLOOKUP(Feedback[[#This Row],[Room service]],Rating_Range[],2,0)</f>
        <v>2</v>
      </c>
      <c r="AC1811" s="6">
        <f>VLOOKUP(Feedback[[#This Row],[Room cleanliness]],Rating_Range[],2,0)</f>
        <v>4</v>
      </c>
      <c r="AD1811" s="6">
        <f>VLOOKUP(Feedback[[#This Row],[Food quality]],Rating_Range[],2,0)</f>
        <v>5</v>
      </c>
      <c r="AE1811" s="6">
        <f>VLOOKUP(Feedback[[#This Row],[Variety of food]],Rating_Range[],2,0)</f>
        <v>2</v>
      </c>
      <c r="AF1811" s="6">
        <f>VLOOKUP(Feedback[[#This Row],[Broadband &amp; TV]],Rating_Range[],2,0)</f>
        <v>2</v>
      </c>
      <c r="AG1811" s="6">
        <f>VLOOKUP(Feedback[[#This Row],[Gym]],Rating_Range[],2,0)</f>
        <v>4</v>
      </c>
      <c r="AH1811" s="6">
        <f>AVERAGE(Feedback[[#This Row],[S.A]:[Gymm]])</f>
        <v>3.25</v>
      </c>
      <c r="AI1811" s="6">
        <f>AVERAGE(Feedback[[#This Row],[S.A]:[C-I-P]])</f>
        <v>3.5</v>
      </c>
      <c r="AJ1811" s="6">
        <f>AVERAGE(Feedback[[#This Row],[RM_S]:[RM_C]])</f>
        <v>3</v>
      </c>
      <c r="AK1811" s="6">
        <f>AVERAGE(Feedback[[#This Row],[F_Q]:[Var_Food]])</f>
        <v>3.5</v>
      </c>
      <c r="AL1811" s="6">
        <f>AVERAGE(Feedback[[#This Row],[B &amp; TV]:[Gymm]])</f>
        <v>3</v>
      </c>
    </row>
    <row r="1812" spans="1:38" x14ac:dyDescent="0.3">
      <c r="A1812">
        <v>1811</v>
      </c>
      <c r="B1812" s="1">
        <v>44398</v>
      </c>
      <c r="C1812" s="1">
        <v>44428</v>
      </c>
      <c r="D1812" s="5">
        <f>INT(YEAR(Feedback[[#This Row],[Checkin Date]]))</f>
        <v>2021</v>
      </c>
      <c r="E1812" s="5" t="s">
        <v>2016</v>
      </c>
      <c r="F1812" s="5" t="str">
        <f>TEXT(Feedback[[#This Row],[Checkin Date]],"dddd")</f>
        <v>Wednesday</v>
      </c>
      <c r="G1812" s="5" t="str">
        <f>IF(OR(Feedback[[#This Row],[Checkin Day]]="Monday",Feedback[[#This Row],[Checkin Day]]="Tuesday",Feedback[[#This Row],[Checkin Day]]="Wednesday",Feedback[[#This Row],[Checkin Day]]="Thursday"),"Weekdays","Weekends")</f>
        <v>Weekdays</v>
      </c>
      <c r="H1812">
        <v>30</v>
      </c>
      <c r="I18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12" t="s">
        <v>1842</v>
      </c>
      <c r="K1812" t="s">
        <v>21</v>
      </c>
      <c r="L1812" s="1">
        <v>28276</v>
      </c>
      <c r="M1812" s="5">
        <f ca="1">DATEDIF(Feedback[[#This Row],[Date of Birth]],TODAY(),"Y")</f>
        <v>48</v>
      </c>
      <c r="N1812" t="s">
        <v>31</v>
      </c>
      <c r="O1812" t="s">
        <v>1992</v>
      </c>
      <c r="P1812">
        <v>2</v>
      </c>
      <c r="Q1812">
        <v>9</v>
      </c>
      <c r="R1812" t="s">
        <v>25</v>
      </c>
      <c r="S1812" t="s">
        <v>28</v>
      </c>
      <c r="T1812" t="s">
        <v>25</v>
      </c>
      <c r="U1812" t="s">
        <v>25</v>
      </c>
      <c r="V1812" t="s">
        <v>24</v>
      </c>
      <c r="W1812" t="s">
        <v>27</v>
      </c>
      <c r="X1812" t="s">
        <v>24</v>
      </c>
      <c r="Y1812" t="s">
        <v>28</v>
      </c>
      <c r="Z1812" s="6">
        <f>VLOOKUP(Feedback[[#This Row],[Staff attitude]],Rating_Range[],2,0)</f>
        <v>4</v>
      </c>
      <c r="AA1812" s="6">
        <f>VLOOKUP(Feedback[[#This Row],[Check-in Process]],Rating_Range[],2,0)</f>
        <v>5</v>
      </c>
      <c r="AB1812" s="6">
        <f>VLOOKUP(Feedback[[#This Row],[Room service]],Rating_Range[],2,0)</f>
        <v>4</v>
      </c>
      <c r="AC1812" s="6">
        <f>VLOOKUP(Feedback[[#This Row],[Room cleanliness]],Rating_Range[],2,0)</f>
        <v>4</v>
      </c>
      <c r="AD1812" s="6">
        <f>VLOOKUP(Feedback[[#This Row],[Food quality]],Rating_Range[],2,0)</f>
        <v>3</v>
      </c>
      <c r="AE1812" s="6">
        <f>VLOOKUP(Feedback[[#This Row],[Variety of food]],Rating_Range[],2,0)</f>
        <v>2</v>
      </c>
      <c r="AF1812" s="6">
        <f>VLOOKUP(Feedback[[#This Row],[Broadband &amp; TV]],Rating_Range[],2,0)</f>
        <v>3</v>
      </c>
      <c r="AG1812" s="6">
        <f>VLOOKUP(Feedback[[#This Row],[Gym]],Rating_Range[],2,0)</f>
        <v>5</v>
      </c>
      <c r="AH1812" s="6">
        <f>AVERAGE(Feedback[[#This Row],[S.A]:[Gymm]])</f>
        <v>3.75</v>
      </c>
      <c r="AI1812" s="6">
        <f>AVERAGE(Feedback[[#This Row],[S.A]:[C-I-P]])</f>
        <v>4.5</v>
      </c>
      <c r="AJ1812" s="6">
        <f>AVERAGE(Feedback[[#This Row],[RM_S]:[RM_C]])</f>
        <v>4</v>
      </c>
      <c r="AK1812" s="6">
        <f>AVERAGE(Feedback[[#This Row],[F_Q]:[Var_Food]])</f>
        <v>2.5</v>
      </c>
      <c r="AL1812" s="6">
        <f>AVERAGE(Feedback[[#This Row],[B &amp; TV]:[Gymm]])</f>
        <v>4</v>
      </c>
    </row>
    <row r="1813" spans="1:38" x14ac:dyDescent="0.3">
      <c r="A1813">
        <v>1812</v>
      </c>
      <c r="B1813" s="1">
        <v>44178</v>
      </c>
      <c r="C1813" s="1">
        <v>44202</v>
      </c>
      <c r="D1813" s="5">
        <f>INT(YEAR(Feedback[[#This Row],[Checkin Date]]))</f>
        <v>2020</v>
      </c>
      <c r="E1813" s="5" t="s">
        <v>2010</v>
      </c>
      <c r="F1813" s="5" t="str">
        <f>TEXT(Feedback[[#This Row],[Checkin Date]],"dddd")</f>
        <v>Sunday</v>
      </c>
      <c r="G1813" s="5" t="str">
        <f>IF(OR(Feedback[[#This Row],[Checkin Day]]="Monday",Feedback[[#This Row],[Checkin Day]]="Tuesday",Feedback[[#This Row],[Checkin Day]]="Wednesday",Feedback[[#This Row],[Checkin Day]]="Thursday"),"Weekdays","Weekends")</f>
        <v>Weekends</v>
      </c>
      <c r="H1813">
        <v>24</v>
      </c>
      <c r="I18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13" t="s">
        <v>1843</v>
      </c>
      <c r="K1813" t="s">
        <v>21</v>
      </c>
      <c r="L1813" s="1">
        <v>34243</v>
      </c>
      <c r="M1813" s="5">
        <f ca="1">DATEDIF(Feedback[[#This Row],[Date of Birth]],TODAY(),"Y")</f>
        <v>31</v>
      </c>
      <c r="N1813" t="s">
        <v>22</v>
      </c>
      <c r="O1813" t="s">
        <v>23</v>
      </c>
      <c r="P1813">
        <v>4</v>
      </c>
      <c r="Q1813">
        <v>9</v>
      </c>
      <c r="R1813" t="s">
        <v>25</v>
      </c>
      <c r="S1813" t="s">
        <v>25</v>
      </c>
      <c r="T1813" t="s">
        <v>24</v>
      </c>
      <c r="U1813" t="s">
        <v>24</v>
      </c>
      <c r="V1813" t="s">
        <v>28</v>
      </c>
      <c r="W1813" t="s">
        <v>26</v>
      </c>
      <c r="X1813" t="s">
        <v>24</v>
      </c>
      <c r="Y1813" t="s">
        <v>25</v>
      </c>
      <c r="Z1813" s="6">
        <f>VLOOKUP(Feedback[[#This Row],[Staff attitude]],Rating_Range[],2,0)</f>
        <v>4</v>
      </c>
      <c r="AA1813" s="6">
        <f>VLOOKUP(Feedback[[#This Row],[Check-in Process]],Rating_Range[],2,0)</f>
        <v>4</v>
      </c>
      <c r="AB1813" s="6">
        <f>VLOOKUP(Feedback[[#This Row],[Room service]],Rating_Range[],2,0)</f>
        <v>3</v>
      </c>
      <c r="AC1813" s="6">
        <f>VLOOKUP(Feedback[[#This Row],[Room cleanliness]],Rating_Range[],2,0)</f>
        <v>3</v>
      </c>
      <c r="AD1813" s="6">
        <f>VLOOKUP(Feedback[[#This Row],[Food quality]],Rating_Range[],2,0)</f>
        <v>5</v>
      </c>
      <c r="AE1813" s="6">
        <f>VLOOKUP(Feedback[[#This Row],[Variety of food]],Rating_Range[],2,0)</f>
        <v>1</v>
      </c>
      <c r="AF1813" s="6">
        <f>VLOOKUP(Feedback[[#This Row],[Broadband &amp; TV]],Rating_Range[],2,0)</f>
        <v>3</v>
      </c>
      <c r="AG1813" s="6">
        <f>VLOOKUP(Feedback[[#This Row],[Gym]],Rating_Range[],2,0)</f>
        <v>4</v>
      </c>
      <c r="AH1813" s="6">
        <f>AVERAGE(Feedback[[#This Row],[S.A]:[Gymm]])</f>
        <v>3.375</v>
      </c>
      <c r="AI1813" s="6">
        <f>AVERAGE(Feedback[[#This Row],[S.A]:[C-I-P]])</f>
        <v>4</v>
      </c>
      <c r="AJ1813" s="6">
        <f>AVERAGE(Feedback[[#This Row],[RM_S]:[RM_C]])</f>
        <v>3</v>
      </c>
      <c r="AK1813" s="6">
        <f>AVERAGE(Feedback[[#This Row],[F_Q]:[Var_Food]])</f>
        <v>3</v>
      </c>
      <c r="AL1813" s="6">
        <f>AVERAGE(Feedback[[#This Row],[B &amp; TV]:[Gymm]])</f>
        <v>3.5</v>
      </c>
    </row>
    <row r="1814" spans="1:38" x14ac:dyDescent="0.3">
      <c r="A1814">
        <v>1813</v>
      </c>
      <c r="B1814" s="1">
        <v>44786</v>
      </c>
      <c r="C1814" s="1">
        <v>44807</v>
      </c>
      <c r="D1814" s="5">
        <f>INT(YEAR(Feedback[[#This Row],[Checkin Date]]))</f>
        <v>2022</v>
      </c>
      <c r="E1814" s="5" t="s">
        <v>2012</v>
      </c>
      <c r="F1814" s="5" t="str">
        <f>TEXT(Feedback[[#This Row],[Checkin Date]],"dddd")</f>
        <v>Saturday</v>
      </c>
      <c r="G1814" s="5" t="str">
        <f>IF(OR(Feedback[[#This Row],[Checkin Day]]="Monday",Feedback[[#This Row],[Checkin Day]]="Tuesday",Feedback[[#This Row],[Checkin Day]]="Wednesday",Feedback[[#This Row],[Checkin Day]]="Thursday"),"Weekdays","Weekends")</f>
        <v>Weekends</v>
      </c>
      <c r="H1814">
        <v>21</v>
      </c>
      <c r="I18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14" t="s">
        <v>1844</v>
      </c>
      <c r="K1814" t="s">
        <v>37</v>
      </c>
      <c r="L1814" s="1">
        <v>31255</v>
      </c>
      <c r="M1814" s="5">
        <f ca="1">DATEDIF(Feedback[[#This Row],[Date of Birth]],TODAY(),"Y")</f>
        <v>39</v>
      </c>
      <c r="N1814" t="s">
        <v>31</v>
      </c>
      <c r="O1814" t="s">
        <v>1992</v>
      </c>
      <c r="P1814">
        <v>2</v>
      </c>
      <c r="Q1814">
        <v>9</v>
      </c>
      <c r="R1814" t="s">
        <v>28</v>
      </c>
      <c r="S1814" t="s">
        <v>28</v>
      </c>
      <c r="T1814" t="s">
        <v>24</v>
      </c>
      <c r="U1814" t="s">
        <v>24</v>
      </c>
      <c r="V1814" t="s">
        <v>24</v>
      </c>
      <c r="W1814" t="s">
        <v>27</v>
      </c>
      <c r="X1814" t="s">
        <v>25</v>
      </c>
      <c r="Y1814" t="s">
        <v>24</v>
      </c>
      <c r="Z1814" s="6">
        <f>VLOOKUP(Feedback[[#This Row],[Staff attitude]],Rating_Range[],2,0)</f>
        <v>5</v>
      </c>
      <c r="AA1814" s="6">
        <f>VLOOKUP(Feedback[[#This Row],[Check-in Process]],Rating_Range[],2,0)</f>
        <v>5</v>
      </c>
      <c r="AB1814" s="6">
        <f>VLOOKUP(Feedback[[#This Row],[Room service]],Rating_Range[],2,0)</f>
        <v>3</v>
      </c>
      <c r="AC1814" s="6">
        <f>VLOOKUP(Feedback[[#This Row],[Room cleanliness]],Rating_Range[],2,0)</f>
        <v>3</v>
      </c>
      <c r="AD1814" s="6">
        <f>VLOOKUP(Feedback[[#This Row],[Food quality]],Rating_Range[],2,0)</f>
        <v>3</v>
      </c>
      <c r="AE1814" s="6">
        <f>VLOOKUP(Feedback[[#This Row],[Variety of food]],Rating_Range[],2,0)</f>
        <v>2</v>
      </c>
      <c r="AF1814" s="6">
        <f>VLOOKUP(Feedback[[#This Row],[Broadband &amp; TV]],Rating_Range[],2,0)</f>
        <v>4</v>
      </c>
      <c r="AG1814" s="6">
        <f>VLOOKUP(Feedback[[#This Row],[Gym]],Rating_Range[],2,0)</f>
        <v>3</v>
      </c>
      <c r="AH1814" s="6">
        <f>AVERAGE(Feedback[[#This Row],[S.A]:[Gymm]])</f>
        <v>3.5</v>
      </c>
      <c r="AI1814" s="6">
        <f>AVERAGE(Feedback[[#This Row],[S.A]:[C-I-P]])</f>
        <v>5</v>
      </c>
      <c r="AJ1814" s="6">
        <f>AVERAGE(Feedback[[#This Row],[RM_S]:[RM_C]])</f>
        <v>3</v>
      </c>
      <c r="AK1814" s="6">
        <f>AVERAGE(Feedback[[#This Row],[F_Q]:[Var_Food]])</f>
        <v>2.5</v>
      </c>
      <c r="AL1814" s="6">
        <f>AVERAGE(Feedback[[#This Row],[B &amp; TV]:[Gymm]])</f>
        <v>3.5</v>
      </c>
    </row>
    <row r="1815" spans="1:38" x14ac:dyDescent="0.3">
      <c r="A1815">
        <v>1814</v>
      </c>
      <c r="B1815" s="1">
        <v>44398</v>
      </c>
      <c r="C1815" s="1">
        <v>44400</v>
      </c>
      <c r="D1815" s="5">
        <f>INT(YEAR(Feedback[[#This Row],[Checkin Date]]))</f>
        <v>2021</v>
      </c>
      <c r="E1815" s="5" t="s">
        <v>2016</v>
      </c>
      <c r="F1815" s="5" t="str">
        <f>TEXT(Feedback[[#This Row],[Checkin Date]],"dddd")</f>
        <v>Wednesday</v>
      </c>
      <c r="G1815" s="5" t="str">
        <f>IF(OR(Feedback[[#This Row],[Checkin Day]]="Monday",Feedback[[#This Row],[Checkin Day]]="Tuesday",Feedback[[#This Row],[Checkin Day]]="Wednesday",Feedback[[#This Row],[Checkin Day]]="Thursday"),"Weekdays","Weekends")</f>
        <v>Weekdays</v>
      </c>
      <c r="H1815">
        <v>2</v>
      </c>
      <c r="I18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15" t="s">
        <v>1845</v>
      </c>
      <c r="K1815" t="s">
        <v>37</v>
      </c>
      <c r="L1815" s="1">
        <v>26330</v>
      </c>
      <c r="M1815" s="5">
        <f ca="1">DATEDIF(Feedback[[#This Row],[Date of Birth]],TODAY(),"Y")</f>
        <v>53</v>
      </c>
      <c r="N1815" t="s">
        <v>31</v>
      </c>
      <c r="O1815" t="s">
        <v>1995</v>
      </c>
      <c r="P1815">
        <v>4</v>
      </c>
      <c r="Q1815">
        <v>7</v>
      </c>
      <c r="R1815" t="s">
        <v>26</v>
      </c>
      <c r="S1815" t="s">
        <v>27</v>
      </c>
      <c r="T1815" t="s">
        <v>24</v>
      </c>
      <c r="U1815" t="s">
        <v>24</v>
      </c>
      <c r="V1815" t="s">
        <v>28</v>
      </c>
      <c r="W1815" t="s">
        <v>26</v>
      </c>
      <c r="X1815" t="s">
        <v>26</v>
      </c>
      <c r="Y1815" t="s">
        <v>24</v>
      </c>
      <c r="Z1815" s="6">
        <f>VLOOKUP(Feedback[[#This Row],[Staff attitude]],Rating_Range[],2,0)</f>
        <v>1</v>
      </c>
      <c r="AA1815" s="6">
        <f>VLOOKUP(Feedback[[#This Row],[Check-in Process]],Rating_Range[],2,0)</f>
        <v>2</v>
      </c>
      <c r="AB1815" s="6">
        <f>VLOOKUP(Feedback[[#This Row],[Room service]],Rating_Range[],2,0)</f>
        <v>3</v>
      </c>
      <c r="AC1815" s="6">
        <f>VLOOKUP(Feedback[[#This Row],[Room cleanliness]],Rating_Range[],2,0)</f>
        <v>3</v>
      </c>
      <c r="AD1815" s="6">
        <f>VLOOKUP(Feedback[[#This Row],[Food quality]],Rating_Range[],2,0)</f>
        <v>5</v>
      </c>
      <c r="AE1815" s="6">
        <f>VLOOKUP(Feedback[[#This Row],[Variety of food]],Rating_Range[],2,0)</f>
        <v>1</v>
      </c>
      <c r="AF1815" s="6">
        <f>VLOOKUP(Feedback[[#This Row],[Broadband &amp; TV]],Rating_Range[],2,0)</f>
        <v>1</v>
      </c>
      <c r="AG1815" s="6">
        <f>VLOOKUP(Feedback[[#This Row],[Gym]],Rating_Range[],2,0)</f>
        <v>3</v>
      </c>
      <c r="AH1815" s="6">
        <f>AVERAGE(Feedback[[#This Row],[S.A]:[Gymm]])</f>
        <v>2.375</v>
      </c>
      <c r="AI1815" s="6">
        <f>AVERAGE(Feedback[[#This Row],[S.A]:[C-I-P]])</f>
        <v>1.5</v>
      </c>
      <c r="AJ1815" s="6">
        <f>AVERAGE(Feedback[[#This Row],[RM_S]:[RM_C]])</f>
        <v>3</v>
      </c>
      <c r="AK1815" s="6">
        <f>AVERAGE(Feedback[[#This Row],[F_Q]:[Var_Food]])</f>
        <v>3</v>
      </c>
      <c r="AL1815" s="6">
        <f>AVERAGE(Feedback[[#This Row],[B &amp; TV]:[Gymm]])</f>
        <v>2</v>
      </c>
    </row>
    <row r="1816" spans="1:38" x14ac:dyDescent="0.3">
      <c r="A1816">
        <v>1815</v>
      </c>
      <c r="B1816" s="1">
        <v>44589</v>
      </c>
      <c r="C1816" s="1">
        <v>44614</v>
      </c>
      <c r="D1816" s="5">
        <f>INT(YEAR(Feedback[[#This Row],[Checkin Date]]))</f>
        <v>2022</v>
      </c>
      <c r="E1816" s="5" t="s">
        <v>2014</v>
      </c>
      <c r="F1816" s="5" t="str">
        <f>TEXT(Feedback[[#This Row],[Checkin Date]],"dddd")</f>
        <v>Friday</v>
      </c>
      <c r="G1816" s="5" t="str">
        <f>IF(OR(Feedback[[#This Row],[Checkin Day]]="Monday",Feedback[[#This Row],[Checkin Day]]="Tuesday",Feedback[[#This Row],[Checkin Day]]="Wednesday",Feedback[[#This Row],[Checkin Day]]="Thursday"),"Weekdays","Weekends")</f>
        <v>Weekends</v>
      </c>
      <c r="H1816">
        <v>25</v>
      </c>
      <c r="I18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16" t="s">
        <v>1846</v>
      </c>
      <c r="K1816" t="s">
        <v>37</v>
      </c>
      <c r="L1816" s="1">
        <v>20308</v>
      </c>
      <c r="M1816" s="5">
        <f ca="1">DATEDIF(Feedback[[#This Row],[Date of Birth]],TODAY(),"Y")</f>
        <v>69</v>
      </c>
      <c r="N1816" t="s">
        <v>35</v>
      </c>
      <c r="O1816" t="s">
        <v>23</v>
      </c>
      <c r="P1816">
        <v>3</v>
      </c>
      <c r="Q1816">
        <v>7</v>
      </c>
      <c r="R1816" t="s">
        <v>24</v>
      </c>
      <c r="S1816" t="s">
        <v>28</v>
      </c>
      <c r="T1816" t="s">
        <v>24</v>
      </c>
      <c r="U1816" t="s">
        <v>25</v>
      </c>
      <c r="V1816" t="s">
        <v>25</v>
      </c>
      <c r="W1816" t="s">
        <v>26</v>
      </c>
      <c r="X1816" t="s">
        <v>24</v>
      </c>
      <c r="Y1816" t="s">
        <v>26</v>
      </c>
      <c r="Z1816" s="6">
        <f>VLOOKUP(Feedback[[#This Row],[Staff attitude]],Rating_Range[],2,0)</f>
        <v>3</v>
      </c>
      <c r="AA1816" s="6">
        <f>VLOOKUP(Feedback[[#This Row],[Check-in Process]],Rating_Range[],2,0)</f>
        <v>5</v>
      </c>
      <c r="AB1816" s="6">
        <f>VLOOKUP(Feedback[[#This Row],[Room service]],Rating_Range[],2,0)</f>
        <v>3</v>
      </c>
      <c r="AC1816" s="6">
        <f>VLOOKUP(Feedback[[#This Row],[Room cleanliness]],Rating_Range[],2,0)</f>
        <v>4</v>
      </c>
      <c r="AD1816" s="6">
        <f>VLOOKUP(Feedback[[#This Row],[Food quality]],Rating_Range[],2,0)</f>
        <v>4</v>
      </c>
      <c r="AE1816" s="6">
        <f>VLOOKUP(Feedback[[#This Row],[Variety of food]],Rating_Range[],2,0)</f>
        <v>1</v>
      </c>
      <c r="AF1816" s="6">
        <f>VLOOKUP(Feedback[[#This Row],[Broadband &amp; TV]],Rating_Range[],2,0)</f>
        <v>3</v>
      </c>
      <c r="AG1816" s="6">
        <f>VLOOKUP(Feedback[[#This Row],[Gym]],Rating_Range[],2,0)</f>
        <v>1</v>
      </c>
      <c r="AH1816" s="6">
        <f>AVERAGE(Feedback[[#This Row],[S.A]:[Gymm]])</f>
        <v>3</v>
      </c>
      <c r="AI1816" s="6">
        <f>AVERAGE(Feedback[[#This Row],[S.A]:[C-I-P]])</f>
        <v>4</v>
      </c>
      <c r="AJ1816" s="6">
        <f>AVERAGE(Feedback[[#This Row],[RM_S]:[RM_C]])</f>
        <v>3.5</v>
      </c>
      <c r="AK1816" s="6">
        <f>AVERAGE(Feedback[[#This Row],[F_Q]:[Var_Food]])</f>
        <v>2.5</v>
      </c>
      <c r="AL1816" s="6">
        <f>AVERAGE(Feedback[[#This Row],[B &amp; TV]:[Gymm]])</f>
        <v>2</v>
      </c>
    </row>
    <row r="1817" spans="1:38" x14ac:dyDescent="0.3">
      <c r="A1817">
        <v>1816</v>
      </c>
      <c r="B1817" s="1">
        <v>44463</v>
      </c>
      <c r="C1817" s="1">
        <v>44483</v>
      </c>
      <c r="D1817" s="5">
        <f>INT(YEAR(Feedback[[#This Row],[Checkin Date]]))</f>
        <v>2021</v>
      </c>
      <c r="E1817" s="5" t="s">
        <v>2019</v>
      </c>
      <c r="F1817" s="5" t="str">
        <f>TEXT(Feedback[[#This Row],[Checkin Date]],"dddd")</f>
        <v>Friday</v>
      </c>
      <c r="G1817" s="5" t="str">
        <f>IF(OR(Feedback[[#This Row],[Checkin Day]]="Monday",Feedback[[#This Row],[Checkin Day]]="Tuesday",Feedback[[#This Row],[Checkin Day]]="Wednesday",Feedback[[#This Row],[Checkin Day]]="Thursday"),"Weekdays","Weekends")</f>
        <v>Weekends</v>
      </c>
      <c r="H1817">
        <v>20</v>
      </c>
      <c r="I18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17" t="s">
        <v>1847</v>
      </c>
      <c r="K1817" t="s">
        <v>21</v>
      </c>
      <c r="L1817" s="1">
        <v>28071</v>
      </c>
      <c r="M1817" s="5">
        <f ca="1">DATEDIF(Feedback[[#This Row],[Date of Birth]],TODAY(),"Y")</f>
        <v>48</v>
      </c>
      <c r="N1817" t="s">
        <v>22</v>
      </c>
      <c r="O1817" t="s">
        <v>23</v>
      </c>
      <c r="P1817">
        <v>4</v>
      </c>
      <c r="Q1817">
        <v>6</v>
      </c>
      <c r="R1817" t="s">
        <v>28</v>
      </c>
      <c r="S1817" t="s">
        <v>25</v>
      </c>
      <c r="T1817" t="s">
        <v>24</v>
      </c>
      <c r="U1817" t="s">
        <v>28</v>
      </c>
      <c r="V1817" t="s">
        <v>25</v>
      </c>
      <c r="W1817" t="s">
        <v>26</v>
      </c>
      <c r="X1817" t="s">
        <v>28</v>
      </c>
      <c r="Y1817" t="s">
        <v>27</v>
      </c>
      <c r="Z1817" s="6">
        <f>VLOOKUP(Feedback[[#This Row],[Staff attitude]],Rating_Range[],2,0)</f>
        <v>5</v>
      </c>
      <c r="AA1817" s="6">
        <f>VLOOKUP(Feedback[[#This Row],[Check-in Process]],Rating_Range[],2,0)</f>
        <v>4</v>
      </c>
      <c r="AB1817" s="6">
        <f>VLOOKUP(Feedback[[#This Row],[Room service]],Rating_Range[],2,0)</f>
        <v>3</v>
      </c>
      <c r="AC1817" s="6">
        <f>VLOOKUP(Feedback[[#This Row],[Room cleanliness]],Rating_Range[],2,0)</f>
        <v>5</v>
      </c>
      <c r="AD1817" s="6">
        <f>VLOOKUP(Feedback[[#This Row],[Food quality]],Rating_Range[],2,0)</f>
        <v>4</v>
      </c>
      <c r="AE1817" s="6">
        <f>VLOOKUP(Feedback[[#This Row],[Variety of food]],Rating_Range[],2,0)</f>
        <v>1</v>
      </c>
      <c r="AF1817" s="6">
        <f>VLOOKUP(Feedback[[#This Row],[Broadband &amp; TV]],Rating_Range[],2,0)</f>
        <v>5</v>
      </c>
      <c r="AG1817" s="6">
        <f>VLOOKUP(Feedback[[#This Row],[Gym]],Rating_Range[],2,0)</f>
        <v>2</v>
      </c>
      <c r="AH1817" s="6">
        <f>AVERAGE(Feedback[[#This Row],[S.A]:[Gymm]])</f>
        <v>3.625</v>
      </c>
      <c r="AI1817" s="6">
        <f>AVERAGE(Feedback[[#This Row],[S.A]:[C-I-P]])</f>
        <v>4.5</v>
      </c>
      <c r="AJ1817" s="6">
        <f>AVERAGE(Feedback[[#This Row],[RM_S]:[RM_C]])</f>
        <v>4</v>
      </c>
      <c r="AK1817" s="6">
        <f>AVERAGE(Feedback[[#This Row],[F_Q]:[Var_Food]])</f>
        <v>2.5</v>
      </c>
      <c r="AL1817" s="6">
        <f>AVERAGE(Feedback[[#This Row],[B &amp; TV]:[Gymm]])</f>
        <v>3.5</v>
      </c>
    </row>
    <row r="1818" spans="1:38" x14ac:dyDescent="0.3">
      <c r="A1818">
        <v>1817</v>
      </c>
      <c r="B1818" s="1">
        <v>44254</v>
      </c>
      <c r="C1818" s="1">
        <v>44271</v>
      </c>
      <c r="D1818" s="5">
        <f>INT(YEAR(Feedback[[#This Row],[Checkin Date]]))</f>
        <v>2021</v>
      </c>
      <c r="E1818" s="5" t="s">
        <v>2018</v>
      </c>
      <c r="F1818" s="5" t="str">
        <f>TEXT(Feedback[[#This Row],[Checkin Date]],"dddd")</f>
        <v>Saturday</v>
      </c>
      <c r="G1818" s="5" t="str">
        <f>IF(OR(Feedback[[#This Row],[Checkin Day]]="Monday",Feedback[[#This Row],[Checkin Day]]="Tuesday",Feedback[[#This Row],[Checkin Day]]="Wednesday",Feedback[[#This Row],[Checkin Day]]="Thursday"),"Weekdays","Weekends")</f>
        <v>Weekends</v>
      </c>
      <c r="H1818">
        <v>17</v>
      </c>
      <c r="I18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18" t="s">
        <v>1848</v>
      </c>
      <c r="K1818" t="s">
        <v>37</v>
      </c>
      <c r="L1818" s="1">
        <v>30519</v>
      </c>
      <c r="M1818" s="5">
        <f ca="1">DATEDIF(Feedback[[#This Row],[Date of Birth]],TODAY(),"Y")</f>
        <v>41</v>
      </c>
      <c r="N1818" t="s">
        <v>31</v>
      </c>
      <c r="O1818" t="s">
        <v>1991</v>
      </c>
      <c r="P1818">
        <v>4</v>
      </c>
      <c r="Q1818">
        <v>9</v>
      </c>
      <c r="R1818" t="s">
        <v>28</v>
      </c>
      <c r="S1818" t="s">
        <v>28</v>
      </c>
      <c r="T1818" t="s">
        <v>24</v>
      </c>
      <c r="U1818" t="s">
        <v>28</v>
      </c>
      <c r="V1818" t="s">
        <v>25</v>
      </c>
      <c r="W1818" t="s">
        <v>26</v>
      </c>
      <c r="X1818" t="s">
        <v>25</v>
      </c>
      <c r="Y1818" t="s">
        <v>26</v>
      </c>
      <c r="Z1818" s="6">
        <f>VLOOKUP(Feedback[[#This Row],[Staff attitude]],Rating_Range[],2,0)</f>
        <v>5</v>
      </c>
      <c r="AA1818" s="6">
        <f>VLOOKUP(Feedback[[#This Row],[Check-in Process]],Rating_Range[],2,0)</f>
        <v>5</v>
      </c>
      <c r="AB1818" s="6">
        <f>VLOOKUP(Feedback[[#This Row],[Room service]],Rating_Range[],2,0)</f>
        <v>3</v>
      </c>
      <c r="AC1818" s="6">
        <f>VLOOKUP(Feedback[[#This Row],[Room cleanliness]],Rating_Range[],2,0)</f>
        <v>5</v>
      </c>
      <c r="AD1818" s="6">
        <f>VLOOKUP(Feedback[[#This Row],[Food quality]],Rating_Range[],2,0)</f>
        <v>4</v>
      </c>
      <c r="AE1818" s="6">
        <f>VLOOKUP(Feedback[[#This Row],[Variety of food]],Rating_Range[],2,0)</f>
        <v>1</v>
      </c>
      <c r="AF1818" s="6">
        <f>VLOOKUP(Feedback[[#This Row],[Broadband &amp; TV]],Rating_Range[],2,0)</f>
        <v>4</v>
      </c>
      <c r="AG1818" s="6">
        <f>VLOOKUP(Feedback[[#This Row],[Gym]],Rating_Range[],2,0)</f>
        <v>1</v>
      </c>
      <c r="AH1818" s="6">
        <f>AVERAGE(Feedback[[#This Row],[S.A]:[Gymm]])</f>
        <v>3.5</v>
      </c>
      <c r="AI1818" s="6">
        <f>AVERAGE(Feedback[[#This Row],[S.A]:[C-I-P]])</f>
        <v>5</v>
      </c>
      <c r="AJ1818" s="6">
        <f>AVERAGE(Feedback[[#This Row],[RM_S]:[RM_C]])</f>
        <v>4</v>
      </c>
      <c r="AK1818" s="6">
        <f>AVERAGE(Feedback[[#This Row],[F_Q]:[Var_Food]])</f>
        <v>2.5</v>
      </c>
      <c r="AL1818" s="6">
        <f>AVERAGE(Feedback[[#This Row],[B &amp; TV]:[Gymm]])</f>
        <v>2.5</v>
      </c>
    </row>
    <row r="1819" spans="1:38" x14ac:dyDescent="0.3">
      <c r="A1819">
        <v>1818</v>
      </c>
      <c r="B1819" s="1">
        <v>44276</v>
      </c>
      <c r="C1819" s="1">
        <v>44302</v>
      </c>
      <c r="D1819" s="5">
        <f>INT(YEAR(Feedback[[#This Row],[Checkin Date]]))</f>
        <v>2021</v>
      </c>
      <c r="E1819" s="5" t="s">
        <v>2017</v>
      </c>
      <c r="F1819" s="5" t="str">
        <f>TEXT(Feedback[[#This Row],[Checkin Date]],"dddd")</f>
        <v>Sunday</v>
      </c>
      <c r="G1819" s="5" t="str">
        <f>IF(OR(Feedback[[#This Row],[Checkin Day]]="Monday",Feedback[[#This Row],[Checkin Day]]="Tuesday",Feedback[[#This Row],[Checkin Day]]="Wednesday",Feedback[[#This Row],[Checkin Day]]="Thursday"),"Weekdays","Weekends")</f>
        <v>Weekends</v>
      </c>
      <c r="H1819">
        <v>26</v>
      </c>
      <c r="I18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19" t="s">
        <v>1849</v>
      </c>
      <c r="K1819" t="s">
        <v>21</v>
      </c>
      <c r="L1819" s="1">
        <v>19392</v>
      </c>
      <c r="M1819" s="5">
        <f ca="1">DATEDIF(Feedback[[#This Row],[Date of Birth]],TODAY(),"Y")</f>
        <v>72</v>
      </c>
      <c r="N1819" t="s">
        <v>31</v>
      </c>
      <c r="O1819" t="s">
        <v>1992</v>
      </c>
      <c r="P1819">
        <v>4</v>
      </c>
      <c r="Q1819">
        <v>8</v>
      </c>
      <c r="R1819" t="s">
        <v>25</v>
      </c>
      <c r="S1819" t="s">
        <v>28</v>
      </c>
      <c r="T1819" t="s">
        <v>24</v>
      </c>
      <c r="U1819" t="s">
        <v>28</v>
      </c>
      <c r="V1819" t="s">
        <v>24</v>
      </c>
      <c r="W1819" t="s">
        <v>26</v>
      </c>
      <c r="X1819" t="s">
        <v>25</v>
      </c>
      <c r="Y1819" t="s">
        <v>27</v>
      </c>
      <c r="Z1819" s="6">
        <f>VLOOKUP(Feedback[[#This Row],[Staff attitude]],Rating_Range[],2,0)</f>
        <v>4</v>
      </c>
      <c r="AA1819" s="6">
        <f>VLOOKUP(Feedback[[#This Row],[Check-in Process]],Rating_Range[],2,0)</f>
        <v>5</v>
      </c>
      <c r="AB1819" s="6">
        <f>VLOOKUP(Feedback[[#This Row],[Room service]],Rating_Range[],2,0)</f>
        <v>3</v>
      </c>
      <c r="AC1819" s="6">
        <f>VLOOKUP(Feedback[[#This Row],[Room cleanliness]],Rating_Range[],2,0)</f>
        <v>5</v>
      </c>
      <c r="AD1819" s="6">
        <f>VLOOKUP(Feedback[[#This Row],[Food quality]],Rating_Range[],2,0)</f>
        <v>3</v>
      </c>
      <c r="AE1819" s="6">
        <f>VLOOKUP(Feedback[[#This Row],[Variety of food]],Rating_Range[],2,0)</f>
        <v>1</v>
      </c>
      <c r="AF1819" s="6">
        <f>VLOOKUP(Feedback[[#This Row],[Broadband &amp; TV]],Rating_Range[],2,0)</f>
        <v>4</v>
      </c>
      <c r="AG1819" s="6">
        <f>VLOOKUP(Feedback[[#This Row],[Gym]],Rating_Range[],2,0)</f>
        <v>2</v>
      </c>
      <c r="AH1819" s="6">
        <f>AVERAGE(Feedback[[#This Row],[S.A]:[Gymm]])</f>
        <v>3.375</v>
      </c>
      <c r="AI1819" s="6">
        <f>AVERAGE(Feedback[[#This Row],[S.A]:[C-I-P]])</f>
        <v>4.5</v>
      </c>
      <c r="AJ1819" s="6">
        <f>AVERAGE(Feedback[[#This Row],[RM_S]:[RM_C]])</f>
        <v>4</v>
      </c>
      <c r="AK1819" s="6">
        <f>AVERAGE(Feedback[[#This Row],[F_Q]:[Var_Food]])</f>
        <v>2</v>
      </c>
      <c r="AL1819" s="6">
        <f>AVERAGE(Feedback[[#This Row],[B &amp; TV]:[Gymm]])</f>
        <v>3</v>
      </c>
    </row>
    <row r="1820" spans="1:38" x14ac:dyDescent="0.3">
      <c r="A1820">
        <v>1819</v>
      </c>
      <c r="B1820" s="1">
        <v>44271</v>
      </c>
      <c r="C1820" s="1">
        <v>44285</v>
      </c>
      <c r="D1820" s="5">
        <f>INT(YEAR(Feedback[[#This Row],[Checkin Date]]))</f>
        <v>2021</v>
      </c>
      <c r="E1820" s="5" t="s">
        <v>2017</v>
      </c>
      <c r="F1820" s="5" t="str">
        <f>TEXT(Feedback[[#This Row],[Checkin Date]],"dddd")</f>
        <v>Tuesday</v>
      </c>
      <c r="G1820" s="5" t="str">
        <f>IF(OR(Feedback[[#This Row],[Checkin Day]]="Monday",Feedback[[#This Row],[Checkin Day]]="Tuesday",Feedback[[#This Row],[Checkin Day]]="Wednesday",Feedback[[#This Row],[Checkin Day]]="Thursday"),"Weekdays","Weekends")</f>
        <v>Weekdays</v>
      </c>
      <c r="H1820">
        <v>14</v>
      </c>
      <c r="I18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20" t="s">
        <v>1850</v>
      </c>
      <c r="K1820" t="s">
        <v>37</v>
      </c>
      <c r="L1820" s="1">
        <v>24898</v>
      </c>
      <c r="M1820" s="5">
        <f ca="1">DATEDIF(Feedback[[#This Row],[Date of Birth]],TODAY(),"Y")</f>
        <v>57</v>
      </c>
      <c r="N1820" t="s">
        <v>22</v>
      </c>
      <c r="O1820" t="s">
        <v>23</v>
      </c>
      <c r="P1820">
        <v>2</v>
      </c>
      <c r="Q1820">
        <v>10</v>
      </c>
      <c r="R1820" t="s">
        <v>28</v>
      </c>
      <c r="S1820" t="s">
        <v>28</v>
      </c>
      <c r="T1820" t="s">
        <v>24</v>
      </c>
      <c r="U1820" t="s">
        <v>25</v>
      </c>
      <c r="V1820" t="s">
        <v>24</v>
      </c>
      <c r="W1820" t="s">
        <v>27</v>
      </c>
      <c r="X1820" t="s">
        <v>24</v>
      </c>
      <c r="Y1820" t="s">
        <v>24</v>
      </c>
      <c r="Z1820" s="6">
        <f>VLOOKUP(Feedback[[#This Row],[Staff attitude]],Rating_Range[],2,0)</f>
        <v>5</v>
      </c>
      <c r="AA1820" s="6">
        <f>VLOOKUP(Feedback[[#This Row],[Check-in Process]],Rating_Range[],2,0)</f>
        <v>5</v>
      </c>
      <c r="AB1820" s="6">
        <f>VLOOKUP(Feedback[[#This Row],[Room service]],Rating_Range[],2,0)</f>
        <v>3</v>
      </c>
      <c r="AC1820" s="6">
        <f>VLOOKUP(Feedback[[#This Row],[Room cleanliness]],Rating_Range[],2,0)</f>
        <v>4</v>
      </c>
      <c r="AD1820" s="6">
        <f>VLOOKUP(Feedback[[#This Row],[Food quality]],Rating_Range[],2,0)</f>
        <v>3</v>
      </c>
      <c r="AE1820" s="6">
        <f>VLOOKUP(Feedback[[#This Row],[Variety of food]],Rating_Range[],2,0)</f>
        <v>2</v>
      </c>
      <c r="AF1820" s="6">
        <f>VLOOKUP(Feedback[[#This Row],[Broadband &amp; TV]],Rating_Range[],2,0)</f>
        <v>3</v>
      </c>
      <c r="AG1820" s="6">
        <f>VLOOKUP(Feedback[[#This Row],[Gym]],Rating_Range[],2,0)</f>
        <v>3</v>
      </c>
      <c r="AH1820" s="6">
        <f>AVERAGE(Feedback[[#This Row],[S.A]:[Gymm]])</f>
        <v>3.5</v>
      </c>
      <c r="AI1820" s="6">
        <f>AVERAGE(Feedback[[#This Row],[S.A]:[C-I-P]])</f>
        <v>5</v>
      </c>
      <c r="AJ1820" s="6">
        <f>AVERAGE(Feedback[[#This Row],[RM_S]:[RM_C]])</f>
        <v>3.5</v>
      </c>
      <c r="AK1820" s="6">
        <f>AVERAGE(Feedback[[#This Row],[F_Q]:[Var_Food]])</f>
        <v>2.5</v>
      </c>
      <c r="AL1820" s="6">
        <f>AVERAGE(Feedback[[#This Row],[B &amp; TV]:[Gymm]])</f>
        <v>3</v>
      </c>
    </row>
    <row r="1821" spans="1:38" x14ac:dyDescent="0.3">
      <c r="A1821">
        <v>1820</v>
      </c>
      <c r="B1821" s="1">
        <v>44683</v>
      </c>
      <c r="C1821" s="1">
        <v>44691</v>
      </c>
      <c r="D1821" s="5">
        <f>INT(YEAR(Feedback[[#This Row],[Checkin Date]]))</f>
        <v>2022</v>
      </c>
      <c r="E1821" s="5" t="s">
        <v>2011</v>
      </c>
      <c r="F1821" s="5" t="str">
        <f>TEXT(Feedback[[#This Row],[Checkin Date]],"dddd")</f>
        <v>Monday</v>
      </c>
      <c r="G1821" s="5" t="str">
        <f>IF(OR(Feedback[[#This Row],[Checkin Day]]="Monday",Feedback[[#This Row],[Checkin Day]]="Tuesday",Feedback[[#This Row],[Checkin Day]]="Wednesday",Feedback[[#This Row],[Checkin Day]]="Thursday"),"Weekdays","Weekends")</f>
        <v>Weekdays</v>
      </c>
      <c r="H1821">
        <v>8</v>
      </c>
      <c r="I18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21" t="s">
        <v>1851</v>
      </c>
      <c r="K1821" t="s">
        <v>37</v>
      </c>
      <c r="L1821" s="1">
        <v>36074</v>
      </c>
      <c r="M1821" s="5">
        <f ca="1">DATEDIF(Feedback[[#This Row],[Date of Birth]],TODAY(),"Y")</f>
        <v>26</v>
      </c>
      <c r="N1821" t="s">
        <v>22</v>
      </c>
      <c r="O1821" t="s">
        <v>23</v>
      </c>
      <c r="P1821">
        <v>2</v>
      </c>
      <c r="Q1821">
        <v>9</v>
      </c>
      <c r="R1821" t="s">
        <v>24</v>
      </c>
      <c r="S1821" t="s">
        <v>28</v>
      </c>
      <c r="T1821" t="s">
        <v>28</v>
      </c>
      <c r="U1821" t="s">
        <v>27</v>
      </c>
      <c r="V1821" t="s">
        <v>27</v>
      </c>
      <c r="W1821" t="s">
        <v>24</v>
      </c>
      <c r="X1821" t="s">
        <v>24</v>
      </c>
      <c r="Y1821" t="s">
        <v>26</v>
      </c>
      <c r="Z1821" s="6">
        <f>VLOOKUP(Feedback[[#This Row],[Staff attitude]],Rating_Range[],2,0)</f>
        <v>3</v>
      </c>
      <c r="AA1821" s="6">
        <f>VLOOKUP(Feedback[[#This Row],[Check-in Process]],Rating_Range[],2,0)</f>
        <v>5</v>
      </c>
      <c r="AB1821" s="6">
        <f>VLOOKUP(Feedback[[#This Row],[Room service]],Rating_Range[],2,0)</f>
        <v>5</v>
      </c>
      <c r="AC1821" s="6">
        <f>VLOOKUP(Feedback[[#This Row],[Room cleanliness]],Rating_Range[],2,0)</f>
        <v>2</v>
      </c>
      <c r="AD1821" s="6">
        <f>VLOOKUP(Feedback[[#This Row],[Food quality]],Rating_Range[],2,0)</f>
        <v>2</v>
      </c>
      <c r="AE1821" s="6">
        <f>VLOOKUP(Feedback[[#This Row],[Variety of food]],Rating_Range[],2,0)</f>
        <v>3</v>
      </c>
      <c r="AF1821" s="6">
        <f>VLOOKUP(Feedback[[#This Row],[Broadband &amp; TV]],Rating_Range[],2,0)</f>
        <v>3</v>
      </c>
      <c r="AG1821" s="6">
        <f>VLOOKUP(Feedback[[#This Row],[Gym]],Rating_Range[],2,0)</f>
        <v>1</v>
      </c>
      <c r="AH1821" s="6">
        <f>AVERAGE(Feedback[[#This Row],[S.A]:[Gymm]])</f>
        <v>3</v>
      </c>
      <c r="AI1821" s="6">
        <f>AVERAGE(Feedback[[#This Row],[S.A]:[C-I-P]])</f>
        <v>4</v>
      </c>
      <c r="AJ1821" s="6">
        <f>AVERAGE(Feedback[[#This Row],[RM_S]:[RM_C]])</f>
        <v>3.5</v>
      </c>
      <c r="AK1821" s="6">
        <f>AVERAGE(Feedback[[#This Row],[F_Q]:[Var_Food]])</f>
        <v>2.5</v>
      </c>
      <c r="AL1821" s="6">
        <f>AVERAGE(Feedback[[#This Row],[B &amp; TV]:[Gymm]])</f>
        <v>2</v>
      </c>
    </row>
    <row r="1822" spans="1:38" x14ac:dyDescent="0.3">
      <c r="A1822">
        <v>1821</v>
      </c>
      <c r="B1822" s="1">
        <v>44050</v>
      </c>
      <c r="C1822" s="1">
        <v>44057</v>
      </c>
      <c r="D1822" s="5">
        <f>INT(YEAR(Feedback[[#This Row],[Checkin Date]]))</f>
        <v>2020</v>
      </c>
      <c r="E1822" s="5" t="s">
        <v>2012</v>
      </c>
      <c r="F1822" s="5" t="str">
        <f>TEXT(Feedback[[#This Row],[Checkin Date]],"dddd")</f>
        <v>Friday</v>
      </c>
      <c r="G1822" s="5" t="str">
        <f>IF(OR(Feedback[[#This Row],[Checkin Day]]="Monday",Feedback[[#This Row],[Checkin Day]]="Tuesday",Feedback[[#This Row],[Checkin Day]]="Wednesday",Feedback[[#This Row],[Checkin Day]]="Thursday"),"Weekdays","Weekends")</f>
        <v>Weekends</v>
      </c>
      <c r="H1822">
        <v>7</v>
      </c>
      <c r="I18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22" t="s">
        <v>1852</v>
      </c>
      <c r="K1822" t="s">
        <v>21</v>
      </c>
      <c r="L1822" s="1">
        <v>29081</v>
      </c>
      <c r="M1822" s="5">
        <f ca="1">DATEDIF(Feedback[[#This Row],[Date of Birth]],TODAY(),"Y")</f>
        <v>45</v>
      </c>
      <c r="N1822" t="s">
        <v>31</v>
      </c>
      <c r="O1822" t="s">
        <v>1995</v>
      </c>
      <c r="P1822">
        <v>5</v>
      </c>
      <c r="Q1822">
        <v>6</v>
      </c>
      <c r="R1822" t="s">
        <v>24</v>
      </c>
      <c r="S1822" t="s">
        <v>25</v>
      </c>
      <c r="T1822" t="s">
        <v>28</v>
      </c>
      <c r="U1822" t="s">
        <v>27</v>
      </c>
      <c r="V1822" t="s">
        <v>25</v>
      </c>
      <c r="W1822" t="s">
        <v>27</v>
      </c>
      <c r="X1822" t="s">
        <v>25</v>
      </c>
      <c r="Y1822" t="s">
        <v>24</v>
      </c>
      <c r="Z1822" s="6">
        <f>VLOOKUP(Feedback[[#This Row],[Staff attitude]],Rating_Range[],2,0)</f>
        <v>3</v>
      </c>
      <c r="AA1822" s="6">
        <f>VLOOKUP(Feedback[[#This Row],[Check-in Process]],Rating_Range[],2,0)</f>
        <v>4</v>
      </c>
      <c r="AB1822" s="6">
        <f>VLOOKUP(Feedback[[#This Row],[Room service]],Rating_Range[],2,0)</f>
        <v>5</v>
      </c>
      <c r="AC1822" s="6">
        <f>VLOOKUP(Feedback[[#This Row],[Room cleanliness]],Rating_Range[],2,0)</f>
        <v>2</v>
      </c>
      <c r="AD1822" s="6">
        <f>VLOOKUP(Feedback[[#This Row],[Food quality]],Rating_Range[],2,0)</f>
        <v>4</v>
      </c>
      <c r="AE1822" s="6">
        <f>VLOOKUP(Feedback[[#This Row],[Variety of food]],Rating_Range[],2,0)</f>
        <v>2</v>
      </c>
      <c r="AF1822" s="6">
        <f>VLOOKUP(Feedback[[#This Row],[Broadband &amp; TV]],Rating_Range[],2,0)</f>
        <v>4</v>
      </c>
      <c r="AG1822" s="6">
        <f>VLOOKUP(Feedback[[#This Row],[Gym]],Rating_Range[],2,0)</f>
        <v>3</v>
      </c>
      <c r="AH1822" s="6">
        <f>AVERAGE(Feedback[[#This Row],[S.A]:[Gymm]])</f>
        <v>3.375</v>
      </c>
      <c r="AI1822" s="6">
        <f>AVERAGE(Feedback[[#This Row],[S.A]:[C-I-P]])</f>
        <v>3.5</v>
      </c>
      <c r="AJ1822" s="6">
        <f>AVERAGE(Feedback[[#This Row],[RM_S]:[RM_C]])</f>
        <v>3.5</v>
      </c>
      <c r="AK1822" s="6">
        <f>AVERAGE(Feedback[[#This Row],[F_Q]:[Var_Food]])</f>
        <v>3</v>
      </c>
      <c r="AL1822" s="6">
        <f>AVERAGE(Feedback[[#This Row],[B &amp; TV]:[Gymm]])</f>
        <v>3.5</v>
      </c>
    </row>
    <row r="1823" spans="1:38" x14ac:dyDescent="0.3">
      <c r="A1823">
        <v>1822</v>
      </c>
      <c r="B1823" s="1">
        <v>44112</v>
      </c>
      <c r="C1823" s="1">
        <v>44121</v>
      </c>
      <c r="D1823" s="5">
        <f>INT(YEAR(Feedback[[#This Row],[Checkin Date]]))</f>
        <v>2020</v>
      </c>
      <c r="E1823" s="5" t="s">
        <v>2013</v>
      </c>
      <c r="F1823" s="5" t="str">
        <f>TEXT(Feedback[[#This Row],[Checkin Date]],"dddd")</f>
        <v>Thursday</v>
      </c>
      <c r="G1823" s="5" t="str">
        <f>IF(OR(Feedback[[#This Row],[Checkin Day]]="Monday",Feedback[[#This Row],[Checkin Day]]="Tuesday",Feedback[[#This Row],[Checkin Day]]="Wednesday",Feedback[[#This Row],[Checkin Day]]="Thursday"),"Weekdays","Weekends")</f>
        <v>Weekdays</v>
      </c>
      <c r="H1823">
        <v>9</v>
      </c>
      <c r="I18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23" t="s">
        <v>1853</v>
      </c>
      <c r="K1823" t="s">
        <v>37</v>
      </c>
      <c r="L1823" s="1">
        <v>24285</v>
      </c>
      <c r="M1823" s="5">
        <f ca="1">DATEDIF(Feedback[[#This Row],[Date of Birth]],TODAY(),"Y")</f>
        <v>59</v>
      </c>
      <c r="N1823" t="s">
        <v>22</v>
      </c>
      <c r="O1823" t="s">
        <v>23</v>
      </c>
      <c r="P1823">
        <v>2</v>
      </c>
      <c r="Q1823">
        <v>4</v>
      </c>
      <c r="R1823" t="s">
        <v>25</v>
      </c>
      <c r="S1823" t="s">
        <v>27</v>
      </c>
      <c r="T1823" t="s">
        <v>24</v>
      </c>
      <c r="U1823" t="s">
        <v>24</v>
      </c>
      <c r="V1823" t="s">
        <v>24</v>
      </c>
      <c r="W1823" t="s">
        <v>27</v>
      </c>
      <c r="X1823" t="s">
        <v>24</v>
      </c>
      <c r="Y1823" t="s">
        <v>24</v>
      </c>
      <c r="Z1823" s="6">
        <f>VLOOKUP(Feedback[[#This Row],[Staff attitude]],Rating_Range[],2,0)</f>
        <v>4</v>
      </c>
      <c r="AA1823" s="6">
        <f>VLOOKUP(Feedback[[#This Row],[Check-in Process]],Rating_Range[],2,0)</f>
        <v>2</v>
      </c>
      <c r="AB1823" s="6">
        <f>VLOOKUP(Feedback[[#This Row],[Room service]],Rating_Range[],2,0)</f>
        <v>3</v>
      </c>
      <c r="AC1823" s="6">
        <f>VLOOKUP(Feedback[[#This Row],[Room cleanliness]],Rating_Range[],2,0)</f>
        <v>3</v>
      </c>
      <c r="AD1823" s="6">
        <f>VLOOKUP(Feedback[[#This Row],[Food quality]],Rating_Range[],2,0)</f>
        <v>3</v>
      </c>
      <c r="AE1823" s="6">
        <f>VLOOKUP(Feedback[[#This Row],[Variety of food]],Rating_Range[],2,0)</f>
        <v>2</v>
      </c>
      <c r="AF1823" s="6">
        <f>VLOOKUP(Feedback[[#This Row],[Broadband &amp; TV]],Rating_Range[],2,0)</f>
        <v>3</v>
      </c>
      <c r="AG1823" s="6">
        <f>VLOOKUP(Feedback[[#This Row],[Gym]],Rating_Range[],2,0)</f>
        <v>3</v>
      </c>
      <c r="AH1823" s="6">
        <f>AVERAGE(Feedback[[#This Row],[S.A]:[Gymm]])</f>
        <v>2.875</v>
      </c>
      <c r="AI1823" s="6">
        <f>AVERAGE(Feedback[[#This Row],[S.A]:[C-I-P]])</f>
        <v>3</v>
      </c>
      <c r="AJ1823" s="6">
        <f>AVERAGE(Feedback[[#This Row],[RM_S]:[RM_C]])</f>
        <v>3</v>
      </c>
      <c r="AK1823" s="6">
        <f>AVERAGE(Feedback[[#This Row],[F_Q]:[Var_Food]])</f>
        <v>2.5</v>
      </c>
      <c r="AL1823" s="6">
        <f>AVERAGE(Feedback[[#This Row],[B &amp; TV]:[Gymm]])</f>
        <v>3</v>
      </c>
    </row>
    <row r="1824" spans="1:38" x14ac:dyDescent="0.3">
      <c r="A1824">
        <v>1823</v>
      </c>
      <c r="B1824" s="1">
        <v>44777</v>
      </c>
      <c r="C1824" s="1">
        <v>44784</v>
      </c>
      <c r="D1824" s="5">
        <f>INT(YEAR(Feedback[[#This Row],[Checkin Date]]))</f>
        <v>2022</v>
      </c>
      <c r="E1824" s="5" t="s">
        <v>2012</v>
      </c>
      <c r="F1824" s="5" t="str">
        <f>TEXT(Feedback[[#This Row],[Checkin Date]],"dddd")</f>
        <v>Thursday</v>
      </c>
      <c r="G1824" s="5" t="str">
        <f>IF(OR(Feedback[[#This Row],[Checkin Day]]="Monday",Feedback[[#This Row],[Checkin Day]]="Tuesday",Feedback[[#This Row],[Checkin Day]]="Wednesday",Feedback[[#This Row],[Checkin Day]]="Thursday"),"Weekdays","Weekends")</f>
        <v>Weekdays</v>
      </c>
      <c r="H1824">
        <v>7</v>
      </c>
      <c r="I18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24" t="s">
        <v>1854</v>
      </c>
      <c r="K1824" t="s">
        <v>21</v>
      </c>
      <c r="L1824" s="1">
        <v>37997</v>
      </c>
      <c r="M1824" s="5">
        <f ca="1">DATEDIF(Feedback[[#This Row],[Date of Birth]],TODAY(),"Y")</f>
        <v>21</v>
      </c>
      <c r="N1824" t="s">
        <v>31</v>
      </c>
      <c r="O1824" t="s">
        <v>1991</v>
      </c>
      <c r="P1824">
        <v>4</v>
      </c>
      <c r="Q1824">
        <v>4</v>
      </c>
      <c r="R1824" t="s">
        <v>24</v>
      </c>
      <c r="S1824" t="s">
        <v>26</v>
      </c>
      <c r="T1824" t="s">
        <v>24</v>
      </c>
      <c r="U1824" t="s">
        <v>25</v>
      </c>
      <c r="V1824" t="s">
        <v>27</v>
      </c>
      <c r="W1824" t="s">
        <v>26</v>
      </c>
      <c r="X1824" t="s">
        <v>27</v>
      </c>
      <c r="Y1824" t="s">
        <v>27</v>
      </c>
      <c r="Z1824" s="6">
        <f>VLOOKUP(Feedback[[#This Row],[Staff attitude]],Rating_Range[],2,0)</f>
        <v>3</v>
      </c>
      <c r="AA1824" s="6">
        <f>VLOOKUP(Feedback[[#This Row],[Check-in Process]],Rating_Range[],2,0)</f>
        <v>1</v>
      </c>
      <c r="AB1824" s="6">
        <f>VLOOKUP(Feedback[[#This Row],[Room service]],Rating_Range[],2,0)</f>
        <v>3</v>
      </c>
      <c r="AC1824" s="6">
        <f>VLOOKUP(Feedback[[#This Row],[Room cleanliness]],Rating_Range[],2,0)</f>
        <v>4</v>
      </c>
      <c r="AD1824" s="6">
        <f>VLOOKUP(Feedback[[#This Row],[Food quality]],Rating_Range[],2,0)</f>
        <v>2</v>
      </c>
      <c r="AE1824" s="6">
        <f>VLOOKUP(Feedback[[#This Row],[Variety of food]],Rating_Range[],2,0)</f>
        <v>1</v>
      </c>
      <c r="AF1824" s="6">
        <f>VLOOKUP(Feedback[[#This Row],[Broadband &amp; TV]],Rating_Range[],2,0)</f>
        <v>2</v>
      </c>
      <c r="AG1824" s="6">
        <f>VLOOKUP(Feedback[[#This Row],[Gym]],Rating_Range[],2,0)</f>
        <v>2</v>
      </c>
      <c r="AH1824" s="6">
        <f>AVERAGE(Feedback[[#This Row],[S.A]:[Gymm]])</f>
        <v>2.25</v>
      </c>
      <c r="AI1824" s="6">
        <f>AVERAGE(Feedback[[#This Row],[S.A]:[C-I-P]])</f>
        <v>2</v>
      </c>
      <c r="AJ1824" s="6">
        <f>AVERAGE(Feedback[[#This Row],[RM_S]:[RM_C]])</f>
        <v>3.5</v>
      </c>
      <c r="AK1824" s="6">
        <f>AVERAGE(Feedback[[#This Row],[F_Q]:[Var_Food]])</f>
        <v>1.5</v>
      </c>
      <c r="AL1824" s="6">
        <f>AVERAGE(Feedback[[#This Row],[B &amp; TV]:[Gymm]])</f>
        <v>2</v>
      </c>
    </row>
    <row r="1825" spans="1:38" x14ac:dyDescent="0.3">
      <c r="A1825">
        <v>1824</v>
      </c>
      <c r="B1825" s="1">
        <v>44041</v>
      </c>
      <c r="C1825" s="1">
        <v>44068</v>
      </c>
      <c r="D1825" s="5">
        <f>INT(YEAR(Feedback[[#This Row],[Checkin Date]]))</f>
        <v>2020</v>
      </c>
      <c r="E1825" s="5" t="s">
        <v>2016</v>
      </c>
      <c r="F1825" s="5" t="str">
        <f>TEXT(Feedback[[#This Row],[Checkin Date]],"dddd")</f>
        <v>Wednesday</v>
      </c>
      <c r="G1825" s="5" t="str">
        <f>IF(OR(Feedback[[#This Row],[Checkin Day]]="Monday",Feedback[[#This Row],[Checkin Day]]="Tuesday",Feedback[[#This Row],[Checkin Day]]="Wednesday",Feedback[[#This Row],[Checkin Day]]="Thursday"),"Weekdays","Weekends")</f>
        <v>Weekdays</v>
      </c>
      <c r="H1825">
        <v>27</v>
      </c>
      <c r="I18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25" t="s">
        <v>1855</v>
      </c>
      <c r="K1825" t="s">
        <v>37</v>
      </c>
      <c r="L1825" s="1">
        <v>20731</v>
      </c>
      <c r="M1825" s="5">
        <f ca="1">DATEDIF(Feedback[[#This Row],[Date of Birth]],TODAY(),"Y")</f>
        <v>68</v>
      </c>
      <c r="N1825" t="s">
        <v>35</v>
      </c>
      <c r="O1825" t="s">
        <v>1995</v>
      </c>
      <c r="P1825">
        <v>4</v>
      </c>
      <c r="Q1825">
        <v>9</v>
      </c>
      <c r="R1825" t="s">
        <v>28</v>
      </c>
      <c r="S1825" t="s">
        <v>24</v>
      </c>
      <c r="T1825" t="s">
        <v>25</v>
      </c>
      <c r="U1825" t="s">
        <v>25</v>
      </c>
      <c r="V1825" t="s">
        <v>28</v>
      </c>
      <c r="W1825" t="s">
        <v>27</v>
      </c>
      <c r="X1825" t="s">
        <v>26</v>
      </c>
      <c r="Y1825" t="s">
        <v>28</v>
      </c>
      <c r="Z1825" s="6">
        <f>VLOOKUP(Feedback[[#This Row],[Staff attitude]],Rating_Range[],2,0)</f>
        <v>5</v>
      </c>
      <c r="AA1825" s="6">
        <f>VLOOKUP(Feedback[[#This Row],[Check-in Process]],Rating_Range[],2,0)</f>
        <v>3</v>
      </c>
      <c r="AB1825" s="6">
        <f>VLOOKUP(Feedback[[#This Row],[Room service]],Rating_Range[],2,0)</f>
        <v>4</v>
      </c>
      <c r="AC1825" s="6">
        <f>VLOOKUP(Feedback[[#This Row],[Room cleanliness]],Rating_Range[],2,0)</f>
        <v>4</v>
      </c>
      <c r="AD1825" s="6">
        <f>VLOOKUP(Feedback[[#This Row],[Food quality]],Rating_Range[],2,0)</f>
        <v>5</v>
      </c>
      <c r="AE1825" s="6">
        <f>VLOOKUP(Feedback[[#This Row],[Variety of food]],Rating_Range[],2,0)</f>
        <v>2</v>
      </c>
      <c r="AF1825" s="6">
        <f>VLOOKUP(Feedback[[#This Row],[Broadband &amp; TV]],Rating_Range[],2,0)</f>
        <v>1</v>
      </c>
      <c r="AG1825" s="6">
        <f>VLOOKUP(Feedback[[#This Row],[Gym]],Rating_Range[],2,0)</f>
        <v>5</v>
      </c>
      <c r="AH1825" s="6">
        <f>AVERAGE(Feedback[[#This Row],[S.A]:[Gymm]])</f>
        <v>3.625</v>
      </c>
      <c r="AI1825" s="6">
        <f>AVERAGE(Feedback[[#This Row],[S.A]:[C-I-P]])</f>
        <v>4</v>
      </c>
      <c r="AJ1825" s="6">
        <f>AVERAGE(Feedback[[#This Row],[RM_S]:[RM_C]])</f>
        <v>4</v>
      </c>
      <c r="AK1825" s="6">
        <f>AVERAGE(Feedback[[#This Row],[F_Q]:[Var_Food]])</f>
        <v>3.5</v>
      </c>
      <c r="AL1825" s="6">
        <f>AVERAGE(Feedback[[#This Row],[B &amp; TV]:[Gymm]])</f>
        <v>3</v>
      </c>
    </row>
    <row r="1826" spans="1:38" x14ac:dyDescent="0.3">
      <c r="A1826">
        <v>1825</v>
      </c>
      <c r="B1826" s="1">
        <v>44079</v>
      </c>
      <c r="C1826" s="1">
        <v>44096</v>
      </c>
      <c r="D1826" s="5">
        <f>INT(YEAR(Feedback[[#This Row],[Checkin Date]]))</f>
        <v>2020</v>
      </c>
      <c r="E1826" s="5" t="s">
        <v>2019</v>
      </c>
      <c r="F1826" s="5" t="str">
        <f>TEXT(Feedback[[#This Row],[Checkin Date]],"dddd")</f>
        <v>Saturday</v>
      </c>
      <c r="G1826" s="5" t="str">
        <f>IF(OR(Feedback[[#This Row],[Checkin Day]]="Monday",Feedback[[#This Row],[Checkin Day]]="Tuesday",Feedback[[#This Row],[Checkin Day]]="Wednesday",Feedback[[#This Row],[Checkin Day]]="Thursday"),"Weekdays","Weekends")</f>
        <v>Weekends</v>
      </c>
      <c r="H1826">
        <v>17</v>
      </c>
      <c r="I18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26" t="s">
        <v>1856</v>
      </c>
      <c r="K1826" t="s">
        <v>37</v>
      </c>
      <c r="L1826" s="1">
        <v>35639</v>
      </c>
      <c r="M1826" s="5">
        <f ca="1">DATEDIF(Feedback[[#This Row],[Date of Birth]],TODAY(),"Y")</f>
        <v>27</v>
      </c>
      <c r="N1826" t="s">
        <v>31</v>
      </c>
      <c r="O1826" t="s">
        <v>1992</v>
      </c>
      <c r="P1826">
        <v>4</v>
      </c>
      <c r="Q1826">
        <v>9</v>
      </c>
      <c r="R1826" t="s">
        <v>27</v>
      </c>
      <c r="S1826" t="s">
        <v>27</v>
      </c>
      <c r="T1826" t="s">
        <v>24</v>
      </c>
      <c r="U1826" t="s">
        <v>28</v>
      </c>
      <c r="V1826" t="s">
        <v>24</v>
      </c>
      <c r="W1826" t="s">
        <v>26</v>
      </c>
      <c r="X1826" t="s">
        <v>25</v>
      </c>
      <c r="Y1826" t="s">
        <v>27</v>
      </c>
      <c r="Z1826" s="6">
        <f>VLOOKUP(Feedback[[#This Row],[Staff attitude]],Rating_Range[],2,0)</f>
        <v>2</v>
      </c>
      <c r="AA1826" s="6">
        <f>VLOOKUP(Feedback[[#This Row],[Check-in Process]],Rating_Range[],2,0)</f>
        <v>2</v>
      </c>
      <c r="AB1826" s="6">
        <f>VLOOKUP(Feedback[[#This Row],[Room service]],Rating_Range[],2,0)</f>
        <v>3</v>
      </c>
      <c r="AC1826" s="6">
        <f>VLOOKUP(Feedback[[#This Row],[Room cleanliness]],Rating_Range[],2,0)</f>
        <v>5</v>
      </c>
      <c r="AD1826" s="6">
        <f>VLOOKUP(Feedback[[#This Row],[Food quality]],Rating_Range[],2,0)</f>
        <v>3</v>
      </c>
      <c r="AE1826" s="6">
        <f>VLOOKUP(Feedback[[#This Row],[Variety of food]],Rating_Range[],2,0)</f>
        <v>1</v>
      </c>
      <c r="AF1826" s="6">
        <f>VLOOKUP(Feedback[[#This Row],[Broadband &amp; TV]],Rating_Range[],2,0)</f>
        <v>4</v>
      </c>
      <c r="AG1826" s="6">
        <f>VLOOKUP(Feedback[[#This Row],[Gym]],Rating_Range[],2,0)</f>
        <v>2</v>
      </c>
      <c r="AH1826" s="6">
        <f>AVERAGE(Feedback[[#This Row],[S.A]:[Gymm]])</f>
        <v>2.75</v>
      </c>
      <c r="AI1826" s="6">
        <f>AVERAGE(Feedback[[#This Row],[S.A]:[C-I-P]])</f>
        <v>2</v>
      </c>
      <c r="AJ1826" s="6">
        <f>AVERAGE(Feedback[[#This Row],[RM_S]:[RM_C]])</f>
        <v>4</v>
      </c>
      <c r="AK1826" s="6">
        <f>AVERAGE(Feedback[[#This Row],[F_Q]:[Var_Food]])</f>
        <v>2</v>
      </c>
      <c r="AL1826" s="6">
        <f>AVERAGE(Feedback[[#This Row],[B &amp; TV]:[Gymm]])</f>
        <v>3</v>
      </c>
    </row>
    <row r="1827" spans="1:38" x14ac:dyDescent="0.3">
      <c r="A1827">
        <v>1826</v>
      </c>
      <c r="B1827" s="1">
        <v>44281</v>
      </c>
      <c r="C1827" s="1">
        <v>44299</v>
      </c>
      <c r="D1827" s="5">
        <f>INT(YEAR(Feedback[[#This Row],[Checkin Date]]))</f>
        <v>2021</v>
      </c>
      <c r="E1827" s="5" t="s">
        <v>2017</v>
      </c>
      <c r="F1827" s="5" t="str">
        <f>TEXT(Feedback[[#This Row],[Checkin Date]],"dddd")</f>
        <v>Friday</v>
      </c>
      <c r="G1827" s="5" t="str">
        <f>IF(OR(Feedback[[#This Row],[Checkin Day]]="Monday",Feedback[[#This Row],[Checkin Day]]="Tuesday",Feedback[[#This Row],[Checkin Day]]="Wednesday",Feedback[[#This Row],[Checkin Day]]="Thursday"),"Weekdays","Weekends")</f>
        <v>Weekends</v>
      </c>
      <c r="H1827">
        <v>18</v>
      </c>
      <c r="I18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27" t="s">
        <v>1857</v>
      </c>
      <c r="K1827" t="s">
        <v>37</v>
      </c>
      <c r="L1827" s="1">
        <v>23465</v>
      </c>
      <c r="M1827" s="5">
        <f ca="1">DATEDIF(Feedback[[#This Row],[Date of Birth]],TODAY(),"Y")</f>
        <v>61</v>
      </c>
      <c r="N1827" t="s">
        <v>53</v>
      </c>
      <c r="O1827" t="s">
        <v>1990</v>
      </c>
      <c r="P1827">
        <v>2</v>
      </c>
      <c r="Q1827">
        <v>10</v>
      </c>
      <c r="R1827" t="s">
        <v>24</v>
      </c>
      <c r="S1827" t="s">
        <v>28</v>
      </c>
      <c r="T1827" t="s">
        <v>26</v>
      </c>
      <c r="U1827" t="s">
        <v>24</v>
      </c>
      <c r="V1827" t="s">
        <v>24</v>
      </c>
      <c r="W1827" t="s">
        <v>26</v>
      </c>
      <c r="X1827" t="s">
        <v>27</v>
      </c>
      <c r="Y1827" t="s">
        <v>28</v>
      </c>
      <c r="Z1827" s="6">
        <f>VLOOKUP(Feedback[[#This Row],[Staff attitude]],Rating_Range[],2,0)</f>
        <v>3</v>
      </c>
      <c r="AA1827" s="6">
        <f>VLOOKUP(Feedback[[#This Row],[Check-in Process]],Rating_Range[],2,0)</f>
        <v>5</v>
      </c>
      <c r="AB1827" s="6">
        <f>VLOOKUP(Feedback[[#This Row],[Room service]],Rating_Range[],2,0)</f>
        <v>1</v>
      </c>
      <c r="AC1827" s="6">
        <f>VLOOKUP(Feedback[[#This Row],[Room cleanliness]],Rating_Range[],2,0)</f>
        <v>3</v>
      </c>
      <c r="AD1827" s="6">
        <f>VLOOKUP(Feedback[[#This Row],[Food quality]],Rating_Range[],2,0)</f>
        <v>3</v>
      </c>
      <c r="AE1827" s="6">
        <f>VLOOKUP(Feedback[[#This Row],[Variety of food]],Rating_Range[],2,0)</f>
        <v>1</v>
      </c>
      <c r="AF1827" s="6">
        <f>VLOOKUP(Feedback[[#This Row],[Broadband &amp; TV]],Rating_Range[],2,0)</f>
        <v>2</v>
      </c>
      <c r="AG1827" s="6">
        <f>VLOOKUP(Feedback[[#This Row],[Gym]],Rating_Range[],2,0)</f>
        <v>5</v>
      </c>
      <c r="AH1827" s="6">
        <f>AVERAGE(Feedback[[#This Row],[S.A]:[Gymm]])</f>
        <v>2.875</v>
      </c>
      <c r="AI1827" s="6">
        <f>AVERAGE(Feedback[[#This Row],[S.A]:[C-I-P]])</f>
        <v>4</v>
      </c>
      <c r="AJ1827" s="6">
        <f>AVERAGE(Feedback[[#This Row],[RM_S]:[RM_C]])</f>
        <v>2</v>
      </c>
      <c r="AK1827" s="6">
        <f>AVERAGE(Feedback[[#This Row],[F_Q]:[Var_Food]])</f>
        <v>2</v>
      </c>
      <c r="AL1827" s="6">
        <f>AVERAGE(Feedback[[#This Row],[B &amp; TV]:[Gymm]])</f>
        <v>3.5</v>
      </c>
    </row>
    <row r="1828" spans="1:38" x14ac:dyDescent="0.3">
      <c r="A1828">
        <v>1827</v>
      </c>
      <c r="B1828" s="1">
        <v>44516</v>
      </c>
      <c r="C1828" s="1">
        <v>44546</v>
      </c>
      <c r="D1828" s="5">
        <f>INT(YEAR(Feedback[[#This Row],[Checkin Date]]))</f>
        <v>2021</v>
      </c>
      <c r="E1828" s="5" t="s">
        <v>2015</v>
      </c>
      <c r="F1828" s="5" t="str">
        <f>TEXT(Feedback[[#This Row],[Checkin Date]],"dddd")</f>
        <v>Tuesday</v>
      </c>
      <c r="G1828" s="5" t="str">
        <f>IF(OR(Feedback[[#This Row],[Checkin Day]]="Monday",Feedback[[#This Row],[Checkin Day]]="Tuesday",Feedback[[#This Row],[Checkin Day]]="Wednesday",Feedback[[#This Row],[Checkin Day]]="Thursday"),"Weekdays","Weekends")</f>
        <v>Weekdays</v>
      </c>
      <c r="H1828">
        <v>30</v>
      </c>
      <c r="I18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28" t="s">
        <v>1858</v>
      </c>
      <c r="K1828" t="s">
        <v>21</v>
      </c>
      <c r="L1828" s="1">
        <v>21044</v>
      </c>
      <c r="M1828" s="5">
        <f ca="1">DATEDIF(Feedback[[#This Row],[Date of Birth]],TODAY(),"Y")</f>
        <v>67</v>
      </c>
      <c r="N1828" t="s">
        <v>31</v>
      </c>
      <c r="O1828" t="s">
        <v>1993</v>
      </c>
      <c r="P1828">
        <v>3</v>
      </c>
      <c r="Q1828">
        <v>10</v>
      </c>
      <c r="R1828" t="s">
        <v>25</v>
      </c>
      <c r="S1828" t="s">
        <v>25</v>
      </c>
      <c r="T1828" t="s">
        <v>24</v>
      </c>
      <c r="U1828" t="s">
        <v>25</v>
      </c>
      <c r="V1828" t="s">
        <v>27</v>
      </c>
      <c r="W1828" t="s">
        <v>27</v>
      </c>
      <c r="X1828" t="s">
        <v>25</v>
      </c>
      <c r="Y1828" t="s">
        <v>25</v>
      </c>
      <c r="Z1828" s="6">
        <f>VLOOKUP(Feedback[[#This Row],[Staff attitude]],Rating_Range[],2,0)</f>
        <v>4</v>
      </c>
      <c r="AA1828" s="6">
        <f>VLOOKUP(Feedback[[#This Row],[Check-in Process]],Rating_Range[],2,0)</f>
        <v>4</v>
      </c>
      <c r="AB1828" s="6">
        <f>VLOOKUP(Feedback[[#This Row],[Room service]],Rating_Range[],2,0)</f>
        <v>3</v>
      </c>
      <c r="AC1828" s="6">
        <f>VLOOKUP(Feedback[[#This Row],[Room cleanliness]],Rating_Range[],2,0)</f>
        <v>4</v>
      </c>
      <c r="AD1828" s="6">
        <f>VLOOKUP(Feedback[[#This Row],[Food quality]],Rating_Range[],2,0)</f>
        <v>2</v>
      </c>
      <c r="AE1828" s="6">
        <f>VLOOKUP(Feedback[[#This Row],[Variety of food]],Rating_Range[],2,0)</f>
        <v>2</v>
      </c>
      <c r="AF1828" s="6">
        <f>VLOOKUP(Feedback[[#This Row],[Broadband &amp; TV]],Rating_Range[],2,0)</f>
        <v>4</v>
      </c>
      <c r="AG1828" s="6">
        <f>VLOOKUP(Feedback[[#This Row],[Gym]],Rating_Range[],2,0)</f>
        <v>4</v>
      </c>
      <c r="AH1828" s="6">
        <f>AVERAGE(Feedback[[#This Row],[S.A]:[Gymm]])</f>
        <v>3.375</v>
      </c>
      <c r="AI1828" s="6">
        <f>AVERAGE(Feedback[[#This Row],[S.A]:[C-I-P]])</f>
        <v>4</v>
      </c>
      <c r="AJ1828" s="6">
        <f>AVERAGE(Feedback[[#This Row],[RM_S]:[RM_C]])</f>
        <v>3.5</v>
      </c>
      <c r="AK1828" s="6">
        <f>AVERAGE(Feedback[[#This Row],[F_Q]:[Var_Food]])</f>
        <v>2</v>
      </c>
      <c r="AL1828" s="6">
        <f>AVERAGE(Feedback[[#This Row],[B &amp; TV]:[Gymm]])</f>
        <v>4</v>
      </c>
    </row>
    <row r="1829" spans="1:38" x14ac:dyDescent="0.3">
      <c r="A1829">
        <v>1828</v>
      </c>
      <c r="B1829" s="1">
        <v>44582</v>
      </c>
      <c r="C1829" s="1">
        <v>44583</v>
      </c>
      <c r="D1829" s="5">
        <f>INT(YEAR(Feedback[[#This Row],[Checkin Date]]))</f>
        <v>2022</v>
      </c>
      <c r="E1829" s="5" t="s">
        <v>2014</v>
      </c>
      <c r="F1829" s="5" t="str">
        <f>TEXT(Feedback[[#This Row],[Checkin Date]],"dddd")</f>
        <v>Friday</v>
      </c>
      <c r="G1829" s="5" t="str">
        <f>IF(OR(Feedback[[#This Row],[Checkin Day]]="Monday",Feedback[[#This Row],[Checkin Day]]="Tuesday",Feedback[[#This Row],[Checkin Day]]="Wednesday",Feedback[[#This Row],[Checkin Day]]="Thursday"),"Weekdays","Weekends")</f>
        <v>Weekends</v>
      </c>
      <c r="H1829">
        <v>1</v>
      </c>
      <c r="I18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829" t="s">
        <v>1859</v>
      </c>
      <c r="K1829" t="s">
        <v>37</v>
      </c>
      <c r="L1829" s="1">
        <v>20376</v>
      </c>
      <c r="M1829" s="5">
        <f ca="1">DATEDIF(Feedback[[#This Row],[Date of Birth]],TODAY(),"Y")</f>
        <v>69</v>
      </c>
      <c r="N1829" t="s">
        <v>22</v>
      </c>
      <c r="O1829" t="s">
        <v>23</v>
      </c>
      <c r="P1829">
        <v>2</v>
      </c>
      <c r="Q1829">
        <v>9</v>
      </c>
      <c r="R1829" t="s">
        <v>25</v>
      </c>
      <c r="S1829" t="s">
        <v>25</v>
      </c>
      <c r="T1829" t="s">
        <v>24</v>
      </c>
      <c r="U1829" t="s">
        <v>24</v>
      </c>
      <c r="V1829" t="s">
        <v>25</v>
      </c>
      <c r="W1829" t="s">
        <v>26</v>
      </c>
      <c r="X1829" t="s">
        <v>26</v>
      </c>
      <c r="Y1829" t="s">
        <v>24</v>
      </c>
      <c r="Z1829" s="6">
        <f>VLOOKUP(Feedback[[#This Row],[Staff attitude]],Rating_Range[],2,0)</f>
        <v>4</v>
      </c>
      <c r="AA1829" s="6">
        <f>VLOOKUP(Feedback[[#This Row],[Check-in Process]],Rating_Range[],2,0)</f>
        <v>4</v>
      </c>
      <c r="AB1829" s="6">
        <f>VLOOKUP(Feedback[[#This Row],[Room service]],Rating_Range[],2,0)</f>
        <v>3</v>
      </c>
      <c r="AC1829" s="6">
        <f>VLOOKUP(Feedback[[#This Row],[Room cleanliness]],Rating_Range[],2,0)</f>
        <v>3</v>
      </c>
      <c r="AD1829" s="6">
        <f>VLOOKUP(Feedback[[#This Row],[Food quality]],Rating_Range[],2,0)</f>
        <v>4</v>
      </c>
      <c r="AE1829" s="6">
        <f>VLOOKUP(Feedback[[#This Row],[Variety of food]],Rating_Range[],2,0)</f>
        <v>1</v>
      </c>
      <c r="AF1829" s="6">
        <f>VLOOKUP(Feedback[[#This Row],[Broadband &amp; TV]],Rating_Range[],2,0)</f>
        <v>1</v>
      </c>
      <c r="AG1829" s="6">
        <f>VLOOKUP(Feedback[[#This Row],[Gym]],Rating_Range[],2,0)</f>
        <v>3</v>
      </c>
      <c r="AH1829" s="6">
        <f>AVERAGE(Feedback[[#This Row],[S.A]:[Gymm]])</f>
        <v>2.875</v>
      </c>
      <c r="AI1829" s="6">
        <f>AVERAGE(Feedback[[#This Row],[S.A]:[C-I-P]])</f>
        <v>4</v>
      </c>
      <c r="AJ1829" s="6">
        <f>AVERAGE(Feedback[[#This Row],[RM_S]:[RM_C]])</f>
        <v>3</v>
      </c>
      <c r="AK1829" s="6">
        <f>AVERAGE(Feedback[[#This Row],[F_Q]:[Var_Food]])</f>
        <v>2.5</v>
      </c>
      <c r="AL1829" s="6">
        <f>AVERAGE(Feedback[[#This Row],[B &amp; TV]:[Gymm]])</f>
        <v>2</v>
      </c>
    </row>
    <row r="1830" spans="1:38" x14ac:dyDescent="0.3">
      <c r="A1830">
        <v>1829</v>
      </c>
      <c r="B1830" s="1">
        <v>44870</v>
      </c>
      <c r="C1830" s="1">
        <v>44888</v>
      </c>
      <c r="D1830" s="5">
        <f>INT(YEAR(Feedback[[#This Row],[Checkin Date]]))</f>
        <v>2022</v>
      </c>
      <c r="E1830" s="5" t="s">
        <v>2015</v>
      </c>
      <c r="F1830" s="5" t="str">
        <f>TEXT(Feedback[[#This Row],[Checkin Date]],"dddd")</f>
        <v>Saturday</v>
      </c>
      <c r="G1830" s="5" t="str">
        <f>IF(OR(Feedback[[#This Row],[Checkin Day]]="Monday",Feedback[[#This Row],[Checkin Day]]="Tuesday",Feedback[[#This Row],[Checkin Day]]="Wednesday",Feedback[[#This Row],[Checkin Day]]="Thursday"),"Weekdays","Weekends")</f>
        <v>Weekends</v>
      </c>
      <c r="H1830">
        <v>18</v>
      </c>
      <c r="I18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30" t="s">
        <v>1860</v>
      </c>
      <c r="K1830" t="s">
        <v>21</v>
      </c>
      <c r="L1830" s="1">
        <v>37288</v>
      </c>
      <c r="M1830" s="5">
        <f ca="1">DATEDIF(Feedback[[#This Row],[Date of Birth]],TODAY(),"Y")</f>
        <v>23</v>
      </c>
      <c r="N1830" t="s">
        <v>22</v>
      </c>
      <c r="O1830" t="s">
        <v>23</v>
      </c>
      <c r="P1830">
        <v>4</v>
      </c>
      <c r="Q1830">
        <v>8</v>
      </c>
      <c r="R1830" t="s">
        <v>28</v>
      </c>
      <c r="S1830" t="s">
        <v>25</v>
      </c>
      <c r="T1830" t="s">
        <v>24</v>
      </c>
      <c r="U1830" t="s">
        <v>27</v>
      </c>
      <c r="V1830" t="s">
        <v>25</v>
      </c>
      <c r="W1830" t="s">
        <v>27</v>
      </c>
      <c r="X1830" t="s">
        <v>25</v>
      </c>
      <c r="Y1830" t="s">
        <v>26</v>
      </c>
      <c r="Z1830" s="6">
        <f>VLOOKUP(Feedback[[#This Row],[Staff attitude]],Rating_Range[],2,0)</f>
        <v>5</v>
      </c>
      <c r="AA1830" s="6">
        <f>VLOOKUP(Feedback[[#This Row],[Check-in Process]],Rating_Range[],2,0)</f>
        <v>4</v>
      </c>
      <c r="AB1830" s="6">
        <f>VLOOKUP(Feedback[[#This Row],[Room service]],Rating_Range[],2,0)</f>
        <v>3</v>
      </c>
      <c r="AC1830" s="6">
        <f>VLOOKUP(Feedback[[#This Row],[Room cleanliness]],Rating_Range[],2,0)</f>
        <v>2</v>
      </c>
      <c r="AD1830" s="6">
        <f>VLOOKUP(Feedback[[#This Row],[Food quality]],Rating_Range[],2,0)</f>
        <v>4</v>
      </c>
      <c r="AE1830" s="6">
        <f>VLOOKUP(Feedback[[#This Row],[Variety of food]],Rating_Range[],2,0)</f>
        <v>2</v>
      </c>
      <c r="AF1830" s="6">
        <f>VLOOKUP(Feedback[[#This Row],[Broadband &amp; TV]],Rating_Range[],2,0)</f>
        <v>4</v>
      </c>
      <c r="AG1830" s="6">
        <f>VLOOKUP(Feedback[[#This Row],[Gym]],Rating_Range[],2,0)</f>
        <v>1</v>
      </c>
      <c r="AH1830" s="6">
        <f>AVERAGE(Feedback[[#This Row],[S.A]:[Gymm]])</f>
        <v>3.125</v>
      </c>
      <c r="AI1830" s="6">
        <f>AVERAGE(Feedback[[#This Row],[S.A]:[C-I-P]])</f>
        <v>4.5</v>
      </c>
      <c r="AJ1830" s="6">
        <f>AVERAGE(Feedback[[#This Row],[RM_S]:[RM_C]])</f>
        <v>2.5</v>
      </c>
      <c r="AK1830" s="6">
        <f>AVERAGE(Feedback[[#This Row],[F_Q]:[Var_Food]])</f>
        <v>3</v>
      </c>
      <c r="AL1830" s="6">
        <f>AVERAGE(Feedback[[#This Row],[B &amp; TV]:[Gymm]])</f>
        <v>2.5</v>
      </c>
    </row>
    <row r="1831" spans="1:38" x14ac:dyDescent="0.3">
      <c r="A1831">
        <v>1830</v>
      </c>
      <c r="B1831" s="1">
        <v>44779</v>
      </c>
      <c r="C1831" s="1">
        <v>44807</v>
      </c>
      <c r="D1831" s="5">
        <f>INT(YEAR(Feedback[[#This Row],[Checkin Date]]))</f>
        <v>2022</v>
      </c>
      <c r="E1831" s="5" t="s">
        <v>2012</v>
      </c>
      <c r="F1831" s="5" t="str">
        <f>TEXT(Feedback[[#This Row],[Checkin Date]],"dddd")</f>
        <v>Saturday</v>
      </c>
      <c r="G1831" s="5" t="str">
        <f>IF(OR(Feedback[[#This Row],[Checkin Day]]="Monday",Feedback[[#This Row],[Checkin Day]]="Tuesday",Feedback[[#This Row],[Checkin Day]]="Wednesday",Feedback[[#This Row],[Checkin Day]]="Thursday"),"Weekdays","Weekends")</f>
        <v>Weekends</v>
      </c>
      <c r="H1831">
        <v>28</v>
      </c>
      <c r="I18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31" t="s">
        <v>1861</v>
      </c>
      <c r="K1831" t="s">
        <v>21</v>
      </c>
      <c r="L1831" s="1">
        <v>23366</v>
      </c>
      <c r="M1831" s="5">
        <f ca="1">DATEDIF(Feedback[[#This Row],[Date of Birth]],TODAY(),"Y")</f>
        <v>61</v>
      </c>
      <c r="N1831" t="s">
        <v>22</v>
      </c>
      <c r="O1831" t="s">
        <v>1993</v>
      </c>
      <c r="P1831">
        <v>3</v>
      </c>
      <c r="Q1831">
        <v>9</v>
      </c>
      <c r="R1831" t="s">
        <v>25</v>
      </c>
      <c r="S1831" t="s">
        <v>28</v>
      </c>
      <c r="T1831" t="s">
        <v>27</v>
      </c>
      <c r="U1831" t="s">
        <v>24</v>
      </c>
      <c r="V1831" t="s">
        <v>27</v>
      </c>
      <c r="W1831" t="s">
        <v>27</v>
      </c>
      <c r="X1831" t="s">
        <v>24</v>
      </c>
      <c r="Y1831" t="s">
        <v>27</v>
      </c>
      <c r="Z1831" s="6">
        <f>VLOOKUP(Feedback[[#This Row],[Staff attitude]],Rating_Range[],2,0)</f>
        <v>4</v>
      </c>
      <c r="AA1831" s="6">
        <f>VLOOKUP(Feedback[[#This Row],[Check-in Process]],Rating_Range[],2,0)</f>
        <v>5</v>
      </c>
      <c r="AB1831" s="6">
        <f>VLOOKUP(Feedback[[#This Row],[Room service]],Rating_Range[],2,0)</f>
        <v>2</v>
      </c>
      <c r="AC1831" s="6">
        <f>VLOOKUP(Feedback[[#This Row],[Room cleanliness]],Rating_Range[],2,0)</f>
        <v>3</v>
      </c>
      <c r="AD1831" s="6">
        <f>VLOOKUP(Feedback[[#This Row],[Food quality]],Rating_Range[],2,0)</f>
        <v>2</v>
      </c>
      <c r="AE1831" s="6">
        <f>VLOOKUP(Feedback[[#This Row],[Variety of food]],Rating_Range[],2,0)</f>
        <v>2</v>
      </c>
      <c r="AF1831" s="6">
        <f>VLOOKUP(Feedback[[#This Row],[Broadband &amp; TV]],Rating_Range[],2,0)</f>
        <v>3</v>
      </c>
      <c r="AG1831" s="6">
        <f>VLOOKUP(Feedback[[#This Row],[Gym]],Rating_Range[],2,0)</f>
        <v>2</v>
      </c>
      <c r="AH1831" s="6">
        <f>AVERAGE(Feedback[[#This Row],[S.A]:[Gymm]])</f>
        <v>2.875</v>
      </c>
      <c r="AI1831" s="6">
        <f>AVERAGE(Feedback[[#This Row],[S.A]:[C-I-P]])</f>
        <v>4.5</v>
      </c>
      <c r="AJ1831" s="6">
        <f>AVERAGE(Feedback[[#This Row],[RM_S]:[RM_C]])</f>
        <v>2.5</v>
      </c>
      <c r="AK1831" s="6">
        <f>AVERAGE(Feedback[[#This Row],[F_Q]:[Var_Food]])</f>
        <v>2</v>
      </c>
      <c r="AL1831" s="6">
        <f>AVERAGE(Feedback[[#This Row],[B &amp; TV]:[Gymm]])</f>
        <v>2.5</v>
      </c>
    </row>
    <row r="1832" spans="1:38" x14ac:dyDescent="0.3">
      <c r="A1832">
        <v>1831</v>
      </c>
      <c r="B1832" s="1">
        <v>44452</v>
      </c>
      <c r="C1832" s="1">
        <v>44471</v>
      </c>
      <c r="D1832" s="5">
        <f>INT(YEAR(Feedback[[#This Row],[Checkin Date]]))</f>
        <v>2021</v>
      </c>
      <c r="E1832" s="5" t="s">
        <v>2019</v>
      </c>
      <c r="F1832" s="5" t="str">
        <f>TEXT(Feedback[[#This Row],[Checkin Date]],"dddd")</f>
        <v>Monday</v>
      </c>
      <c r="G1832" s="5" t="str">
        <f>IF(OR(Feedback[[#This Row],[Checkin Day]]="Monday",Feedback[[#This Row],[Checkin Day]]="Tuesday",Feedback[[#This Row],[Checkin Day]]="Wednesday",Feedback[[#This Row],[Checkin Day]]="Thursday"),"Weekdays","Weekends")</f>
        <v>Weekdays</v>
      </c>
      <c r="H1832">
        <v>19</v>
      </c>
      <c r="I18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32" t="s">
        <v>1862</v>
      </c>
      <c r="K1832" t="s">
        <v>21</v>
      </c>
      <c r="L1832" s="1">
        <v>31825</v>
      </c>
      <c r="M1832" s="5">
        <f ca="1">DATEDIF(Feedback[[#This Row],[Date of Birth]],TODAY(),"Y")</f>
        <v>38</v>
      </c>
      <c r="N1832" t="s">
        <v>31</v>
      </c>
      <c r="O1832" t="s">
        <v>1995</v>
      </c>
      <c r="P1832">
        <v>2</v>
      </c>
      <c r="Q1832">
        <v>4</v>
      </c>
      <c r="R1832" t="s">
        <v>24</v>
      </c>
      <c r="S1832" t="s">
        <v>25</v>
      </c>
      <c r="T1832" t="s">
        <v>24</v>
      </c>
      <c r="U1832" t="s">
        <v>26</v>
      </c>
      <c r="V1832" t="s">
        <v>28</v>
      </c>
      <c r="W1832" t="s">
        <v>26</v>
      </c>
      <c r="X1832" t="s">
        <v>25</v>
      </c>
      <c r="Y1832" t="s">
        <v>25</v>
      </c>
      <c r="Z1832" s="6">
        <f>VLOOKUP(Feedback[[#This Row],[Staff attitude]],Rating_Range[],2,0)</f>
        <v>3</v>
      </c>
      <c r="AA1832" s="6">
        <f>VLOOKUP(Feedback[[#This Row],[Check-in Process]],Rating_Range[],2,0)</f>
        <v>4</v>
      </c>
      <c r="AB1832" s="6">
        <f>VLOOKUP(Feedback[[#This Row],[Room service]],Rating_Range[],2,0)</f>
        <v>3</v>
      </c>
      <c r="AC1832" s="6">
        <f>VLOOKUP(Feedback[[#This Row],[Room cleanliness]],Rating_Range[],2,0)</f>
        <v>1</v>
      </c>
      <c r="AD1832" s="6">
        <f>VLOOKUP(Feedback[[#This Row],[Food quality]],Rating_Range[],2,0)</f>
        <v>5</v>
      </c>
      <c r="AE1832" s="6">
        <f>VLOOKUP(Feedback[[#This Row],[Variety of food]],Rating_Range[],2,0)</f>
        <v>1</v>
      </c>
      <c r="AF1832" s="6">
        <f>VLOOKUP(Feedback[[#This Row],[Broadband &amp; TV]],Rating_Range[],2,0)</f>
        <v>4</v>
      </c>
      <c r="AG1832" s="6">
        <f>VLOOKUP(Feedback[[#This Row],[Gym]],Rating_Range[],2,0)</f>
        <v>4</v>
      </c>
      <c r="AH1832" s="6">
        <f>AVERAGE(Feedback[[#This Row],[S.A]:[Gymm]])</f>
        <v>3.125</v>
      </c>
      <c r="AI1832" s="6">
        <f>AVERAGE(Feedback[[#This Row],[S.A]:[C-I-P]])</f>
        <v>3.5</v>
      </c>
      <c r="AJ1832" s="6">
        <f>AVERAGE(Feedback[[#This Row],[RM_S]:[RM_C]])</f>
        <v>2</v>
      </c>
      <c r="AK1832" s="6">
        <f>AVERAGE(Feedback[[#This Row],[F_Q]:[Var_Food]])</f>
        <v>3</v>
      </c>
      <c r="AL1832" s="6">
        <f>AVERAGE(Feedback[[#This Row],[B &amp; TV]:[Gymm]])</f>
        <v>4</v>
      </c>
    </row>
    <row r="1833" spans="1:38" x14ac:dyDescent="0.3">
      <c r="A1833">
        <v>1832</v>
      </c>
      <c r="B1833" s="1">
        <v>44727</v>
      </c>
      <c r="C1833" s="1">
        <v>44728</v>
      </c>
      <c r="D1833" s="5">
        <f>INT(YEAR(Feedback[[#This Row],[Checkin Date]]))</f>
        <v>2022</v>
      </c>
      <c r="E1833" s="5" t="s">
        <v>2009</v>
      </c>
      <c r="F1833" s="5" t="str">
        <f>TEXT(Feedback[[#This Row],[Checkin Date]],"dddd")</f>
        <v>Wednesday</v>
      </c>
      <c r="G1833" s="5" t="str">
        <f>IF(OR(Feedback[[#This Row],[Checkin Day]]="Monday",Feedback[[#This Row],[Checkin Day]]="Tuesday",Feedback[[#This Row],[Checkin Day]]="Wednesday",Feedback[[#This Row],[Checkin Day]]="Thursday"),"Weekdays","Weekends")</f>
        <v>Weekdays</v>
      </c>
      <c r="H1833">
        <v>1</v>
      </c>
      <c r="I18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33" t="s">
        <v>1863</v>
      </c>
      <c r="K1833" t="s">
        <v>37</v>
      </c>
      <c r="L1833" s="1">
        <v>24201</v>
      </c>
      <c r="M1833" s="5">
        <f ca="1">DATEDIF(Feedback[[#This Row],[Date of Birth]],TODAY(),"Y")</f>
        <v>59</v>
      </c>
      <c r="N1833" t="s">
        <v>22</v>
      </c>
      <c r="O1833" t="s">
        <v>23</v>
      </c>
      <c r="P1833">
        <v>3</v>
      </c>
      <c r="Q1833">
        <v>9</v>
      </c>
      <c r="R1833" t="s">
        <v>28</v>
      </c>
      <c r="S1833" t="s">
        <v>24</v>
      </c>
      <c r="T1833" t="s">
        <v>28</v>
      </c>
      <c r="U1833" t="s">
        <v>27</v>
      </c>
      <c r="V1833" t="s">
        <v>24</v>
      </c>
      <c r="W1833" t="s">
        <v>27</v>
      </c>
      <c r="X1833" t="s">
        <v>28</v>
      </c>
      <c r="Y1833" t="s">
        <v>25</v>
      </c>
      <c r="Z1833" s="6">
        <f>VLOOKUP(Feedback[[#This Row],[Staff attitude]],Rating_Range[],2,0)</f>
        <v>5</v>
      </c>
      <c r="AA1833" s="6">
        <f>VLOOKUP(Feedback[[#This Row],[Check-in Process]],Rating_Range[],2,0)</f>
        <v>3</v>
      </c>
      <c r="AB1833" s="6">
        <f>VLOOKUP(Feedback[[#This Row],[Room service]],Rating_Range[],2,0)</f>
        <v>5</v>
      </c>
      <c r="AC1833" s="6">
        <f>VLOOKUP(Feedback[[#This Row],[Room cleanliness]],Rating_Range[],2,0)</f>
        <v>2</v>
      </c>
      <c r="AD1833" s="6">
        <f>VLOOKUP(Feedback[[#This Row],[Food quality]],Rating_Range[],2,0)</f>
        <v>3</v>
      </c>
      <c r="AE1833" s="6">
        <f>VLOOKUP(Feedback[[#This Row],[Variety of food]],Rating_Range[],2,0)</f>
        <v>2</v>
      </c>
      <c r="AF1833" s="6">
        <f>VLOOKUP(Feedback[[#This Row],[Broadband &amp; TV]],Rating_Range[],2,0)</f>
        <v>5</v>
      </c>
      <c r="AG1833" s="6">
        <f>VLOOKUP(Feedback[[#This Row],[Gym]],Rating_Range[],2,0)</f>
        <v>4</v>
      </c>
      <c r="AH1833" s="6">
        <f>AVERAGE(Feedback[[#This Row],[S.A]:[Gymm]])</f>
        <v>3.625</v>
      </c>
      <c r="AI1833" s="6">
        <f>AVERAGE(Feedback[[#This Row],[S.A]:[C-I-P]])</f>
        <v>4</v>
      </c>
      <c r="AJ1833" s="6">
        <f>AVERAGE(Feedback[[#This Row],[RM_S]:[RM_C]])</f>
        <v>3.5</v>
      </c>
      <c r="AK1833" s="6">
        <f>AVERAGE(Feedback[[#This Row],[F_Q]:[Var_Food]])</f>
        <v>2.5</v>
      </c>
      <c r="AL1833" s="6">
        <f>AVERAGE(Feedback[[#This Row],[B &amp; TV]:[Gymm]])</f>
        <v>4.5</v>
      </c>
    </row>
    <row r="1834" spans="1:38" x14ac:dyDescent="0.3">
      <c r="A1834">
        <v>1833</v>
      </c>
      <c r="B1834" s="1">
        <v>43849</v>
      </c>
      <c r="C1834" s="1">
        <v>43852</v>
      </c>
      <c r="D1834" s="5">
        <f>INT(YEAR(Feedback[[#This Row],[Checkin Date]]))</f>
        <v>2020</v>
      </c>
      <c r="E1834" s="5" t="s">
        <v>2014</v>
      </c>
      <c r="F1834" s="5" t="str">
        <f>TEXT(Feedback[[#This Row],[Checkin Date]],"dddd")</f>
        <v>Sunday</v>
      </c>
      <c r="G1834" s="5" t="str">
        <f>IF(OR(Feedback[[#This Row],[Checkin Day]]="Monday",Feedback[[#This Row],[Checkin Day]]="Tuesday",Feedback[[#This Row],[Checkin Day]]="Wednesday",Feedback[[#This Row],[Checkin Day]]="Thursday"),"Weekdays","Weekends")</f>
        <v>Weekends</v>
      </c>
      <c r="H1834">
        <v>3</v>
      </c>
      <c r="I18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834" t="s">
        <v>1864</v>
      </c>
      <c r="K1834" t="s">
        <v>21</v>
      </c>
      <c r="L1834" s="1">
        <v>19711</v>
      </c>
      <c r="M1834" s="5">
        <f ca="1">DATEDIF(Feedback[[#This Row],[Date of Birth]],TODAY(),"Y")</f>
        <v>71</v>
      </c>
      <c r="N1834" t="s">
        <v>22</v>
      </c>
      <c r="O1834" t="s">
        <v>23</v>
      </c>
      <c r="P1834">
        <v>5</v>
      </c>
      <c r="Q1834">
        <v>4</v>
      </c>
      <c r="R1834" t="s">
        <v>24</v>
      </c>
      <c r="S1834" t="s">
        <v>28</v>
      </c>
      <c r="T1834" t="s">
        <v>24</v>
      </c>
      <c r="U1834" t="s">
        <v>25</v>
      </c>
      <c r="V1834" t="s">
        <v>24</v>
      </c>
      <c r="W1834" t="s">
        <v>24</v>
      </c>
      <c r="X1834" t="s">
        <v>27</v>
      </c>
      <c r="Y1834" t="s">
        <v>24</v>
      </c>
      <c r="Z1834" s="6">
        <f>VLOOKUP(Feedback[[#This Row],[Staff attitude]],Rating_Range[],2,0)</f>
        <v>3</v>
      </c>
      <c r="AA1834" s="6">
        <f>VLOOKUP(Feedback[[#This Row],[Check-in Process]],Rating_Range[],2,0)</f>
        <v>5</v>
      </c>
      <c r="AB1834" s="6">
        <f>VLOOKUP(Feedback[[#This Row],[Room service]],Rating_Range[],2,0)</f>
        <v>3</v>
      </c>
      <c r="AC1834" s="6">
        <f>VLOOKUP(Feedback[[#This Row],[Room cleanliness]],Rating_Range[],2,0)</f>
        <v>4</v>
      </c>
      <c r="AD1834" s="6">
        <f>VLOOKUP(Feedback[[#This Row],[Food quality]],Rating_Range[],2,0)</f>
        <v>3</v>
      </c>
      <c r="AE1834" s="6">
        <f>VLOOKUP(Feedback[[#This Row],[Variety of food]],Rating_Range[],2,0)</f>
        <v>3</v>
      </c>
      <c r="AF1834" s="6">
        <f>VLOOKUP(Feedback[[#This Row],[Broadband &amp; TV]],Rating_Range[],2,0)</f>
        <v>2</v>
      </c>
      <c r="AG1834" s="6">
        <f>VLOOKUP(Feedback[[#This Row],[Gym]],Rating_Range[],2,0)</f>
        <v>3</v>
      </c>
      <c r="AH1834" s="6">
        <f>AVERAGE(Feedback[[#This Row],[S.A]:[Gymm]])</f>
        <v>3.25</v>
      </c>
      <c r="AI1834" s="6">
        <f>AVERAGE(Feedback[[#This Row],[S.A]:[C-I-P]])</f>
        <v>4</v>
      </c>
      <c r="AJ1834" s="6">
        <f>AVERAGE(Feedback[[#This Row],[RM_S]:[RM_C]])</f>
        <v>3.5</v>
      </c>
      <c r="AK1834" s="6">
        <f>AVERAGE(Feedback[[#This Row],[F_Q]:[Var_Food]])</f>
        <v>3</v>
      </c>
      <c r="AL1834" s="6">
        <f>AVERAGE(Feedback[[#This Row],[B &amp; TV]:[Gymm]])</f>
        <v>2.5</v>
      </c>
    </row>
    <row r="1835" spans="1:38" x14ac:dyDescent="0.3">
      <c r="A1835">
        <v>1834</v>
      </c>
      <c r="B1835" s="1">
        <v>44875</v>
      </c>
      <c r="C1835" s="1">
        <v>44882</v>
      </c>
      <c r="D1835" s="5">
        <f>INT(YEAR(Feedback[[#This Row],[Checkin Date]]))</f>
        <v>2022</v>
      </c>
      <c r="E1835" s="5" t="s">
        <v>2015</v>
      </c>
      <c r="F1835" s="5" t="str">
        <f>TEXT(Feedback[[#This Row],[Checkin Date]],"dddd")</f>
        <v>Thursday</v>
      </c>
      <c r="G1835" s="5" t="str">
        <f>IF(OR(Feedback[[#This Row],[Checkin Day]]="Monday",Feedback[[#This Row],[Checkin Day]]="Tuesday",Feedback[[#This Row],[Checkin Day]]="Wednesday",Feedback[[#This Row],[Checkin Day]]="Thursday"),"Weekdays","Weekends")</f>
        <v>Weekdays</v>
      </c>
      <c r="H1835">
        <v>7</v>
      </c>
      <c r="I18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35" t="s">
        <v>1865</v>
      </c>
      <c r="K1835" t="s">
        <v>21</v>
      </c>
      <c r="L1835" s="1">
        <v>33804</v>
      </c>
      <c r="M1835" s="5">
        <f ca="1">DATEDIF(Feedback[[#This Row],[Date of Birth]],TODAY(),"Y")</f>
        <v>32</v>
      </c>
      <c r="N1835" t="s">
        <v>35</v>
      </c>
      <c r="O1835" t="s">
        <v>1990</v>
      </c>
      <c r="P1835">
        <v>4</v>
      </c>
      <c r="Q1835">
        <v>9</v>
      </c>
      <c r="R1835" t="s">
        <v>24</v>
      </c>
      <c r="S1835" t="s">
        <v>25</v>
      </c>
      <c r="T1835" t="s">
        <v>25</v>
      </c>
      <c r="U1835" t="s">
        <v>24</v>
      </c>
      <c r="V1835" t="s">
        <v>24</v>
      </c>
      <c r="W1835" t="s">
        <v>27</v>
      </c>
      <c r="X1835" t="s">
        <v>27</v>
      </c>
      <c r="Y1835" t="s">
        <v>28</v>
      </c>
      <c r="Z1835" s="6">
        <f>VLOOKUP(Feedback[[#This Row],[Staff attitude]],Rating_Range[],2,0)</f>
        <v>3</v>
      </c>
      <c r="AA1835" s="6">
        <f>VLOOKUP(Feedback[[#This Row],[Check-in Process]],Rating_Range[],2,0)</f>
        <v>4</v>
      </c>
      <c r="AB1835" s="6">
        <f>VLOOKUP(Feedback[[#This Row],[Room service]],Rating_Range[],2,0)</f>
        <v>4</v>
      </c>
      <c r="AC1835" s="6">
        <f>VLOOKUP(Feedback[[#This Row],[Room cleanliness]],Rating_Range[],2,0)</f>
        <v>3</v>
      </c>
      <c r="AD1835" s="6">
        <f>VLOOKUP(Feedback[[#This Row],[Food quality]],Rating_Range[],2,0)</f>
        <v>3</v>
      </c>
      <c r="AE1835" s="6">
        <f>VLOOKUP(Feedback[[#This Row],[Variety of food]],Rating_Range[],2,0)</f>
        <v>2</v>
      </c>
      <c r="AF1835" s="6">
        <f>VLOOKUP(Feedback[[#This Row],[Broadband &amp; TV]],Rating_Range[],2,0)</f>
        <v>2</v>
      </c>
      <c r="AG1835" s="6">
        <f>VLOOKUP(Feedback[[#This Row],[Gym]],Rating_Range[],2,0)</f>
        <v>5</v>
      </c>
      <c r="AH1835" s="6">
        <f>AVERAGE(Feedback[[#This Row],[S.A]:[Gymm]])</f>
        <v>3.25</v>
      </c>
      <c r="AI1835" s="6">
        <f>AVERAGE(Feedback[[#This Row],[S.A]:[C-I-P]])</f>
        <v>3.5</v>
      </c>
      <c r="AJ1835" s="6">
        <f>AVERAGE(Feedback[[#This Row],[RM_S]:[RM_C]])</f>
        <v>3.5</v>
      </c>
      <c r="AK1835" s="6">
        <f>AVERAGE(Feedback[[#This Row],[F_Q]:[Var_Food]])</f>
        <v>2.5</v>
      </c>
      <c r="AL1835" s="6">
        <f>AVERAGE(Feedback[[#This Row],[B &amp; TV]:[Gymm]])</f>
        <v>3.5</v>
      </c>
    </row>
    <row r="1836" spans="1:38" x14ac:dyDescent="0.3">
      <c r="A1836">
        <v>1835</v>
      </c>
      <c r="B1836" s="1">
        <v>43892</v>
      </c>
      <c r="C1836" s="1">
        <v>43918</v>
      </c>
      <c r="D1836" s="5">
        <f>INT(YEAR(Feedback[[#This Row],[Checkin Date]]))</f>
        <v>2020</v>
      </c>
      <c r="E1836" s="5" t="s">
        <v>2017</v>
      </c>
      <c r="F1836" s="5" t="str">
        <f>TEXT(Feedback[[#This Row],[Checkin Date]],"dddd")</f>
        <v>Monday</v>
      </c>
      <c r="G1836" s="5" t="str">
        <f>IF(OR(Feedback[[#This Row],[Checkin Day]]="Monday",Feedback[[#This Row],[Checkin Day]]="Tuesday",Feedback[[#This Row],[Checkin Day]]="Wednesday",Feedback[[#This Row],[Checkin Day]]="Thursday"),"Weekdays","Weekends")</f>
        <v>Weekdays</v>
      </c>
      <c r="H1836">
        <v>26</v>
      </c>
      <c r="I18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36" t="s">
        <v>1866</v>
      </c>
      <c r="K1836" t="s">
        <v>21</v>
      </c>
      <c r="L1836" s="1">
        <v>25418</v>
      </c>
      <c r="M1836" s="5">
        <f ca="1">DATEDIF(Feedback[[#This Row],[Date of Birth]],TODAY(),"Y")</f>
        <v>55</v>
      </c>
      <c r="N1836" t="s">
        <v>31</v>
      </c>
      <c r="O1836" t="s">
        <v>1992</v>
      </c>
      <c r="P1836">
        <v>4</v>
      </c>
      <c r="Q1836">
        <v>10</v>
      </c>
      <c r="R1836" t="s">
        <v>28</v>
      </c>
      <c r="S1836" t="s">
        <v>25</v>
      </c>
      <c r="T1836" t="s">
        <v>25</v>
      </c>
      <c r="U1836" t="s">
        <v>25</v>
      </c>
      <c r="V1836" t="s">
        <v>26</v>
      </c>
      <c r="W1836" t="s">
        <v>27</v>
      </c>
      <c r="X1836" t="s">
        <v>24</v>
      </c>
      <c r="Y1836" t="s">
        <v>25</v>
      </c>
      <c r="Z1836" s="6">
        <f>VLOOKUP(Feedback[[#This Row],[Staff attitude]],Rating_Range[],2,0)</f>
        <v>5</v>
      </c>
      <c r="AA1836" s="6">
        <f>VLOOKUP(Feedback[[#This Row],[Check-in Process]],Rating_Range[],2,0)</f>
        <v>4</v>
      </c>
      <c r="AB1836" s="6">
        <f>VLOOKUP(Feedback[[#This Row],[Room service]],Rating_Range[],2,0)</f>
        <v>4</v>
      </c>
      <c r="AC1836" s="6">
        <f>VLOOKUP(Feedback[[#This Row],[Room cleanliness]],Rating_Range[],2,0)</f>
        <v>4</v>
      </c>
      <c r="AD1836" s="6">
        <f>VLOOKUP(Feedback[[#This Row],[Food quality]],Rating_Range[],2,0)</f>
        <v>1</v>
      </c>
      <c r="AE1836" s="6">
        <f>VLOOKUP(Feedback[[#This Row],[Variety of food]],Rating_Range[],2,0)</f>
        <v>2</v>
      </c>
      <c r="AF1836" s="6">
        <f>VLOOKUP(Feedback[[#This Row],[Broadband &amp; TV]],Rating_Range[],2,0)</f>
        <v>3</v>
      </c>
      <c r="AG1836" s="6">
        <f>VLOOKUP(Feedback[[#This Row],[Gym]],Rating_Range[],2,0)</f>
        <v>4</v>
      </c>
      <c r="AH1836" s="6">
        <f>AVERAGE(Feedback[[#This Row],[S.A]:[Gymm]])</f>
        <v>3.375</v>
      </c>
      <c r="AI1836" s="6">
        <f>AVERAGE(Feedback[[#This Row],[S.A]:[C-I-P]])</f>
        <v>4.5</v>
      </c>
      <c r="AJ1836" s="6">
        <f>AVERAGE(Feedback[[#This Row],[RM_S]:[RM_C]])</f>
        <v>4</v>
      </c>
      <c r="AK1836" s="6">
        <f>AVERAGE(Feedback[[#This Row],[F_Q]:[Var_Food]])</f>
        <v>1.5</v>
      </c>
      <c r="AL1836" s="6">
        <f>AVERAGE(Feedback[[#This Row],[B &amp; TV]:[Gymm]])</f>
        <v>3.5</v>
      </c>
    </row>
    <row r="1837" spans="1:38" x14ac:dyDescent="0.3">
      <c r="A1837">
        <v>1836</v>
      </c>
      <c r="B1837" s="1">
        <v>43904</v>
      </c>
      <c r="C1837" s="1">
        <v>43906</v>
      </c>
      <c r="D1837" s="5">
        <f>INT(YEAR(Feedback[[#This Row],[Checkin Date]]))</f>
        <v>2020</v>
      </c>
      <c r="E1837" s="5" t="s">
        <v>2017</v>
      </c>
      <c r="F1837" s="5" t="str">
        <f>TEXT(Feedback[[#This Row],[Checkin Date]],"dddd")</f>
        <v>Saturday</v>
      </c>
      <c r="G1837" s="5" t="str">
        <f>IF(OR(Feedback[[#This Row],[Checkin Day]]="Monday",Feedback[[#This Row],[Checkin Day]]="Tuesday",Feedback[[#This Row],[Checkin Day]]="Wednesday",Feedback[[#This Row],[Checkin Day]]="Thursday"),"Weekdays","Weekends")</f>
        <v>Weekends</v>
      </c>
      <c r="H1837">
        <v>2</v>
      </c>
      <c r="I18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837" t="s">
        <v>1867</v>
      </c>
      <c r="K1837" t="s">
        <v>21</v>
      </c>
      <c r="L1837" s="1">
        <v>38550</v>
      </c>
      <c r="M1837" s="5">
        <f ca="1">DATEDIF(Feedback[[#This Row],[Date of Birth]],TODAY(),"Y")</f>
        <v>19</v>
      </c>
      <c r="N1837" t="s">
        <v>31</v>
      </c>
      <c r="O1837" t="s">
        <v>1992</v>
      </c>
      <c r="P1837">
        <v>5</v>
      </c>
      <c r="Q1837">
        <v>5</v>
      </c>
      <c r="R1837" t="s">
        <v>25</v>
      </c>
      <c r="S1837" t="s">
        <v>27</v>
      </c>
      <c r="T1837" t="s">
        <v>28</v>
      </c>
      <c r="U1837" t="s">
        <v>26</v>
      </c>
      <c r="V1837" t="s">
        <v>24</v>
      </c>
      <c r="W1837" t="s">
        <v>27</v>
      </c>
      <c r="X1837" t="s">
        <v>24</v>
      </c>
      <c r="Y1837" t="s">
        <v>26</v>
      </c>
      <c r="Z1837" s="6">
        <f>VLOOKUP(Feedback[[#This Row],[Staff attitude]],Rating_Range[],2,0)</f>
        <v>4</v>
      </c>
      <c r="AA1837" s="6">
        <f>VLOOKUP(Feedback[[#This Row],[Check-in Process]],Rating_Range[],2,0)</f>
        <v>2</v>
      </c>
      <c r="AB1837" s="6">
        <f>VLOOKUP(Feedback[[#This Row],[Room service]],Rating_Range[],2,0)</f>
        <v>5</v>
      </c>
      <c r="AC1837" s="6">
        <f>VLOOKUP(Feedback[[#This Row],[Room cleanliness]],Rating_Range[],2,0)</f>
        <v>1</v>
      </c>
      <c r="AD1837" s="6">
        <f>VLOOKUP(Feedback[[#This Row],[Food quality]],Rating_Range[],2,0)</f>
        <v>3</v>
      </c>
      <c r="AE1837" s="6">
        <f>VLOOKUP(Feedback[[#This Row],[Variety of food]],Rating_Range[],2,0)</f>
        <v>2</v>
      </c>
      <c r="AF1837" s="6">
        <f>VLOOKUP(Feedback[[#This Row],[Broadband &amp; TV]],Rating_Range[],2,0)</f>
        <v>3</v>
      </c>
      <c r="AG1837" s="6">
        <f>VLOOKUP(Feedback[[#This Row],[Gym]],Rating_Range[],2,0)</f>
        <v>1</v>
      </c>
      <c r="AH1837" s="6">
        <f>AVERAGE(Feedback[[#This Row],[S.A]:[Gymm]])</f>
        <v>2.625</v>
      </c>
      <c r="AI1837" s="6">
        <f>AVERAGE(Feedback[[#This Row],[S.A]:[C-I-P]])</f>
        <v>3</v>
      </c>
      <c r="AJ1837" s="6">
        <f>AVERAGE(Feedback[[#This Row],[RM_S]:[RM_C]])</f>
        <v>3</v>
      </c>
      <c r="AK1837" s="6">
        <f>AVERAGE(Feedback[[#This Row],[F_Q]:[Var_Food]])</f>
        <v>2.5</v>
      </c>
      <c r="AL1837" s="6">
        <f>AVERAGE(Feedback[[#This Row],[B &amp; TV]:[Gymm]])</f>
        <v>2</v>
      </c>
    </row>
    <row r="1838" spans="1:38" x14ac:dyDescent="0.3">
      <c r="A1838">
        <v>1837</v>
      </c>
      <c r="B1838" s="1">
        <v>44101</v>
      </c>
      <c r="C1838" s="1">
        <v>44121</v>
      </c>
      <c r="D1838" s="5">
        <f>INT(YEAR(Feedback[[#This Row],[Checkin Date]]))</f>
        <v>2020</v>
      </c>
      <c r="E1838" s="5" t="s">
        <v>2019</v>
      </c>
      <c r="F1838" s="5" t="str">
        <f>TEXT(Feedback[[#This Row],[Checkin Date]],"dddd")</f>
        <v>Sunday</v>
      </c>
      <c r="G1838" s="5" t="str">
        <f>IF(OR(Feedback[[#This Row],[Checkin Day]]="Monday",Feedback[[#This Row],[Checkin Day]]="Tuesday",Feedback[[#This Row],[Checkin Day]]="Wednesday",Feedback[[#This Row],[Checkin Day]]="Thursday"),"Weekdays","Weekends")</f>
        <v>Weekends</v>
      </c>
      <c r="H1838">
        <v>20</v>
      </c>
      <c r="I18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38" t="s">
        <v>1868</v>
      </c>
      <c r="K1838" t="s">
        <v>21</v>
      </c>
      <c r="L1838" s="1">
        <v>28364</v>
      </c>
      <c r="M1838" s="5">
        <f ca="1">DATEDIF(Feedback[[#This Row],[Date of Birth]],TODAY(),"Y")</f>
        <v>47</v>
      </c>
      <c r="N1838" t="s">
        <v>22</v>
      </c>
      <c r="O1838" t="s">
        <v>23</v>
      </c>
      <c r="P1838">
        <v>5</v>
      </c>
      <c r="Q1838">
        <v>9</v>
      </c>
      <c r="R1838" t="s">
        <v>25</v>
      </c>
      <c r="S1838" t="s">
        <v>25</v>
      </c>
      <c r="T1838" t="s">
        <v>25</v>
      </c>
      <c r="U1838" t="s">
        <v>27</v>
      </c>
      <c r="V1838" t="s">
        <v>28</v>
      </c>
      <c r="W1838" t="s">
        <v>28</v>
      </c>
      <c r="X1838" t="s">
        <v>27</v>
      </c>
      <c r="Y1838" t="s">
        <v>27</v>
      </c>
      <c r="Z1838" s="6">
        <f>VLOOKUP(Feedback[[#This Row],[Staff attitude]],Rating_Range[],2,0)</f>
        <v>4</v>
      </c>
      <c r="AA1838" s="6">
        <f>VLOOKUP(Feedback[[#This Row],[Check-in Process]],Rating_Range[],2,0)</f>
        <v>4</v>
      </c>
      <c r="AB1838" s="6">
        <f>VLOOKUP(Feedback[[#This Row],[Room service]],Rating_Range[],2,0)</f>
        <v>4</v>
      </c>
      <c r="AC1838" s="6">
        <f>VLOOKUP(Feedback[[#This Row],[Room cleanliness]],Rating_Range[],2,0)</f>
        <v>2</v>
      </c>
      <c r="AD1838" s="6">
        <f>VLOOKUP(Feedback[[#This Row],[Food quality]],Rating_Range[],2,0)</f>
        <v>5</v>
      </c>
      <c r="AE1838" s="6">
        <f>VLOOKUP(Feedback[[#This Row],[Variety of food]],Rating_Range[],2,0)</f>
        <v>5</v>
      </c>
      <c r="AF1838" s="6">
        <f>VLOOKUP(Feedback[[#This Row],[Broadband &amp; TV]],Rating_Range[],2,0)</f>
        <v>2</v>
      </c>
      <c r="AG1838" s="6">
        <f>VLOOKUP(Feedback[[#This Row],[Gym]],Rating_Range[],2,0)</f>
        <v>2</v>
      </c>
      <c r="AH1838" s="6">
        <f>AVERAGE(Feedback[[#This Row],[S.A]:[Gymm]])</f>
        <v>3.5</v>
      </c>
      <c r="AI1838" s="6">
        <f>AVERAGE(Feedback[[#This Row],[S.A]:[C-I-P]])</f>
        <v>4</v>
      </c>
      <c r="AJ1838" s="6">
        <f>AVERAGE(Feedback[[#This Row],[RM_S]:[RM_C]])</f>
        <v>3</v>
      </c>
      <c r="AK1838" s="6">
        <f>AVERAGE(Feedback[[#This Row],[F_Q]:[Var_Food]])</f>
        <v>5</v>
      </c>
      <c r="AL1838" s="6">
        <f>AVERAGE(Feedback[[#This Row],[B &amp; TV]:[Gymm]])</f>
        <v>2</v>
      </c>
    </row>
    <row r="1839" spans="1:38" x14ac:dyDescent="0.3">
      <c r="A1839">
        <v>1838</v>
      </c>
      <c r="B1839" s="1">
        <v>44841</v>
      </c>
      <c r="C1839" s="1">
        <v>44849</v>
      </c>
      <c r="D1839" s="5">
        <f>INT(YEAR(Feedback[[#This Row],[Checkin Date]]))</f>
        <v>2022</v>
      </c>
      <c r="E1839" s="5" t="s">
        <v>2013</v>
      </c>
      <c r="F1839" s="5" t="str">
        <f>TEXT(Feedback[[#This Row],[Checkin Date]],"dddd")</f>
        <v>Friday</v>
      </c>
      <c r="G1839" s="5" t="str">
        <f>IF(OR(Feedback[[#This Row],[Checkin Day]]="Monday",Feedback[[#This Row],[Checkin Day]]="Tuesday",Feedback[[#This Row],[Checkin Day]]="Wednesday",Feedback[[#This Row],[Checkin Day]]="Thursday"),"Weekdays","Weekends")</f>
        <v>Weekends</v>
      </c>
      <c r="H1839">
        <v>8</v>
      </c>
      <c r="I18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39" t="s">
        <v>1869</v>
      </c>
      <c r="K1839" t="s">
        <v>21</v>
      </c>
      <c r="L1839" s="1">
        <v>18861</v>
      </c>
      <c r="M1839" s="5">
        <f ca="1">DATEDIF(Feedback[[#This Row],[Date of Birth]],TODAY(),"Y")</f>
        <v>73</v>
      </c>
      <c r="N1839" t="s">
        <v>22</v>
      </c>
      <c r="O1839" t="s">
        <v>23</v>
      </c>
      <c r="P1839">
        <v>5</v>
      </c>
      <c r="Q1839">
        <v>7</v>
      </c>
      <c r="R1839" t="s">
        <v>28</v>
      </c>
      <c r="S1839" t="s">
        <v>28</v>
      </c>
      <c r="T1839" t="s">
        <v>28</v>
      </c>
      <c r="U1839" t="s">
        <v>26</v>
      </c>
      <c r="V1839" t="s">
        <v>26</v>
      </c>
      <c r="W1839" t="s">
        <v>27</v>
      </c>
      <c r="X1839" t="s">
        <v>27</v>
      </c>
      <c r="Y1839" t="s">
        <v>28</v>
      </c>
      <c r="Z1839" s="6">
        <f>VLOOKUP(Feedback[[#This Row],[Staff attitude]],Rating_Range[],2,0)</f>
        <v>5</v>
      </c>
      <c r="AA1839" s="6">
        <f>VLOOKUP(Feedback[[#This Row],[Check-in Process]],Rating_Range[],2,0)</f>
        <v>5</v>
      </c>
      <c r="AB1839" s="6">
        <f>VLOOKUP(Feedback[[#This Row],[Room service]],Rating_Range[],2,0)</f>
        <v>5</v>
      </c>
      <c r="AC1839" s="6">
        <f>VLOOKUP(Feedback[[#This Row],[Room cleanliness]],Rating_Range[],2,0)</f>
        <v>1</v>
      </c>
      <c r="AD1839" s="6">
        <f>VLOOKUP(Feedback[[#This Row],[Food quality]],Rating_Range[],2,0)</f>
        <v>1</v>
      </c>
      <c r="AE1839" s="6">
        <f>VLOOKUP(Feedback[[#This Row],[Variety of food]],Rating_Range[],2,0)</f>
        <v>2</v>
      </c>
      <c r="AF1839" s="6">
        <f>VLOOKUP(Feedback[[#This Row],[Broadband &amp; TV]],Rating_Range[],2,0)</f>
        <v>2</v>
      </c>
      <c r="AG1839" s="6">
        <f>VLOOKUP(Feedback[[#This Row],[Gym]],Rating_Range[],2,0)</f>
        <v>5</v>
      </c>
      <c r="AH1839" s="6">
        <f>AVERAGE(Feedback[[#This Row],[S.A]:[Gymm]])</f>
        <v>3.25</v>
      </c>
      <c r="AI1839" s="6">
        <f>AVERAGE(Feedback[[#This Row],[S.A]:[C-I-P]])</f>
        <v>5</v>
      </c>
      <c r="AJ1839" s="6">
        <f>AVERAGE(Feedback[[#This Row],[RM_S]:[RM_C]])</f>
        <v>3</v>
      </c>
      <c r="AK1839" s="6">
        <f>AVERAGE(Feedback[[#This Row],[F_Q]:[Var_Food]])</f>
        <v>1.5</v>
      </c>
      <c r="AL1839" s="6">
        <f>AVERAGE(Feedback[[#This Row],[B &amp; TV]:[Gymm]])</f>
        <v>3.5</v>
      </c>
    </row>
    <row r="1840" spans="1:38" x14ac:dyDescent="0.3">
      <c r="A1840">
        <v>1839</v>
      </c>
      <c r="B1840" s="1">
        <v>44063</v>
      </c>
      <c r="C1840" s="1">
        <v>44081</v>
      </c>
      <c r="D1840" s="5">
        <f>INT(YEAR(Feedback[[#This Row],[Checkin Date]]))</f>
        <v>2020</v>
      </c>
      <c r="E1840" s="5" t="s">
        <v>2012</v>
      </c>
      <c r="F1840" s="5" t="str">
        <f>TEXT(Feedback[[#This Row],[Checkin Date]],"dddd")</f>
        <v>Thursday</v>
      </c>
      <c r="G1840" s="5" t="str">
        <f>IF(OR(Feedback[[#This Row],[Checkin Day]]="Monday",Feedback[[#This Row],[Checkin Day]]="Tuesday",Feedback[[#This Row],[Checkin Day]]="Wednesday",Feedback[[#This Row],[Checkin Day]]="Thursday"),"Weekdays","Weekends")</f>
        <v>Weekdays</v>
      </c>
      <c r="H1840">
        <v>18</v>
      </c>
      <c r="I18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40" t="s">
        <v>1870</v>
      </c>
      <c r="K1840" t="s">
        <v>21</v>
      </c>
      <c r="L1840" s="1">
        <v>28072</v>
      </c>
      <c r="M1840" s="5">
        <f ca="1">DATEDIF(Feedback[[#This Row],[Date of Birth]],TODAY(),"Y")</f>
        <v>48</v>
      </c>
      <c r="N1840" t="s">
        <v>22</v>
      </c>
      <c r="O1840" t="s">
        <v>1992</v>
      </c>
      <c r="P1840">
        <v>3</v>
      </c>
      <c r="Q1840">
        <v>9</v>
      </c>
      <c r="R1840" t="s">
        <v>25</v>
      </c>
      <c r="S1840" t="s">
        <v>28</v>
      </c>
      <c r="T1840" t="s">
        <v>28</v>
      </c>
      <c r="U1840" t="s">
        <v>28</v>
      </c>
      <c r="V1840" t="s">
        <v>24</v>
      </c>
      <c r="W1840" t="s">
        <v>26</v>
      </c>
      <c r="X1840" t="s">
        <v>25</v>
      </c>
      <c r="Y1840" t="s">
        <v>27</v>
      </c>
      <c r="Z1840" s="6">
        <f>VLOOKUP(Feedback[[#This Row],[Staff attitude]],Rating_Range[],2,0)</f>
        <v>4</v>
      </c>
      <c r="AA1840" s="6">
        <f>VLOOKUP(Feedback[[#This Row],[Check-in Process]],Rating_Range[],2,0)</f>
        <v>5</v>
      </c>
      <c r="AB1840" s="6">
        <f>VLOOKUP(Feedback[[#This Row],[Room service]],Rating_Range[],2,0)</f>
        <v>5</v>
      </c>
      <c r="AC1840" s="6">
        <f>VLOOKUP(Feedback[[#This Row],[Room cleanliness]],Rating_Range[],2,0)</f>
        <v>5</v>
      </c>
      <c r="AD1840" s="6">
        <f>VLOOKUP(Feedback[[#This Row],[Food quality]],Rating_Range[],2,0)</f>
        <v>3</v>
      </c>
      <c r="AE1840" s="6">
        <f>VLOOKUP(Feedback[[#This Row],[Variety of food]],Rating_Range[],2,0)</f>
        <v>1</v>
      </c>
      <c r="AF1840" s="6">
        <f>VLOOKUP(Feedback[[#This Row],[Broadband &amp; TV]],Rating_Range[],2,0)</f>
        <v>4</v>
      </c>
      <c r="AG1840" s="6">
        <f>VLOOKUP(Feedback[[#This Row],[Gym]],Rating_Range[],2,0)</f>
        <v>2</v>
      </c>
      <c r="AH1840" s="6">
        <f>AVERAGE(Feedback[[#This Row],[S.A]:[Gymm]])</f>
        <v>3.625</v>
      </c>
      <c r="AI1840" s="6">
        <f>AVERAGE(Feedback[[#This Row],[S.A]:[C-I-P]])</f>
        <v>4.5</v>
      </c>
      <c r="AJ1840" s="6">
        <f>AVERAGE(Feedback[[#This Row],[RM_S]:[RM_C]])</f>
        <v>5</v>
      </c>
      <c r="AK1840" s="6">
        <f>AVERAGE(Feedback[[#This Row],[F_Q]:[Var_Food]])</f>
        <v>2</v>
      </c>
      <c r="AL1840" s="6">
        <f>AVERAGE(Feedback[[#This Row],[B &amp; TV]:[Gymm]])</f>
        <v>3</v>
      </c>
    </row>
    <row r="1841" spans="1:38" x14ac:dyDescent="0.3">
      <c r="A1841">
        <v>1840</v>
      </c>
      <c r="B1841" s="1">
        <v>44535</v>
      </c>
      <c r="C1841" s="1">
        <v>44547</v>
      </c>
      <c r="D1841" s="5">
        <f>INT(YEAR(Feedback[[#This Row],[Checkin Date]]))</f>
        <v>2021</v>
      </c>
      <c r="E1841" s="5" t="s">
        <v>2010</v>
      </c>
      <c r="F1841" s="5" t="str">
        <f>TEXT(Feedback[[#This Row],[Checkin Date]],"dddd")</f>
        <v>Sunday</v>
      </c>
      <c r="G1841" s="5" t="str">
        <f>IF(OR(Feedback[[#This Row],[Checkin Day]]="Monday",Feedback[[#This Row],[Checkin Day]]="Tuesday",Feedback[[#This Row],[Checkin Day]]="Wednesday",Feedback[[#This Row],[Checkin Day]]="Thursday"),"Weekdays","Weekends")</f>
        <v>Weekends</v>
      </c>
      <c r="H1841">
        <v>12</v>
      </c>
      <c r="I18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41" t="s">
        <v>1871</v>
      </c>
      <c r="K1841" t="s">
        <v>37</v>
      </c>
      <c r="L1841" s="1">
        <v>24802</v>
      </c>
      <c r="M1841" s="5">
        <f ca="1">DATEDIF(Feedback[[#This Row],[Date of Birth]],TODAY(),"Y")</f>
        <v>57</v>
      </c>
      <c r="N1841" t="s">
        <v>31</v>
      </c>
      <c r="O1841" t="s">
        <v>1992</v>
      </c>
      <c r="P1841">
        <v>1</v>
      </c>
      <c r="Q1841">
        <v>8</v>
      </c>
      <c r="R1841" t="s">
        <v>25</v>
      </c>
      <c r="S1841" t="s">
        <v>28</v>
      </c>
      <c r="T1841" t="s">
        <v>24</v>
      </c>
      <c r="U1841" t="s">
        <v>27</v>
      </c>
      <c r="V1841" t="s">
        <v>26</v>
      </c>
      <c r="W1841" t="s">
        <v>26</v>
      </c>
      <c r="X1841" t="s">
        <v>27</v>
      </c>
      <c r="Y1841" t="s">
        <v>25</v>
      </c>
      <c r="Z1841" s="6">
        <f>VLOOKUP(Feedback[[#This Row],[Staff attitude]],Rating_Range[],2,0)</f>
        <v>4</v>
      </c>
      <c r="AA1841" s="6">
        <f>VLOOKUP(Feedback[[#This Row],[Check-in Process]],Rating_Range[],2,0)</f>
        <v>5</v>
      </c>
      <c r="AB1841" s="6">
        <f>VLOOKUP(Feedback[[#This Row],[Room service]],Rating_Range[],2,0)</f>
        <v>3</v>
      </c>
      <c r="AC1841" s="6">
        <f>VLOOKUP(Feedback[[#This Row],[Room cleanliness]],Rating_Range[],2,0)</f>
        <v>2</v>
      </c>
      <c r="AD1841" s="6">
        <f>VLOOKUP(Feedback[[#This Row],[Food quality]],Rating_Range[],2,0)</f>
        <v>1</v>
      </c>
      <c r="AE1841" s="6">
        <f>VLOOKUP(Feedback[[#This Row],[Variety of food]],Rating_Range[],2,0)</f>
        <v>1</v>
      </c>
      <c r="AF1841" s="6">
        <f>VLOOKUP(Feedback[[#This Row],[Broadband &amp; TV]],Rating_Range[],2,0)</f>
        <v>2</v>
      </c>
      <c r="AG1841" s="6">
        <f>VLOOKUP(Feedback[[#This Row],[Gym]],Rating_Range[],2,0)</f>
        <v>4</v>
      </c>
      <c r="AH1841" s="6">
        <f>AVERAGE(Feedback[[#This Row],[S.A]:[Gymm]])</f>
        <v>2.75</v>
      </c>
      <c r="AI1841" s="6">
        <f>AVERAGE(Feedback[[#This Row],[S.A]:[C-I-P]])</f>
        <v>4.5</v>
      </c>
      <c r="AJ1841" s="6">
        <f>AVERAGE(Feedback[[#This Row],[RM_S]:[RM_C]])</f>
        <v>2.5</v>
      </c>
      <c r="AK1841" s="6">
        <f>AVERAGE(Feedback[[#This Row],[F_Q]:[Var_Food]])</f>
        <v>1</v>
      </c>
      <c r="AL1841" s="6">
        <f>AVERAGE(Feedback[[#This Row],[B &amp; TV]:[Gymm]])</f>
        <v>3</v>
      </c>
    </row>
    <row r="1842" spans="1:38" x14ac:dyDescent="0.3">
      <c r="A1842">
        <v>1841</v>
      </c>
      <c r="B1842" s="1">
        <v>44490</v>
      </c>
      <c r="C1842" s="1">
        <v>44499</v>
      </c>
      <c r="D1842" s="5">
        <f>INT(YEAR(Feedback[[#This Row],[Checkin Date]]))</f>
        <v>2021</v>
      </c>
      <c r="E1842" s="5" t="s">
        <v>2013</v>
      </c>
      <c r="F1842" s="5" t="str">
        <f>TEXT(Feedback[[#This Row],[Checkin Date]],"dddd")</f>
        <v>Thursday</v>
      </c>
      <c r="G1842" s="5" t="str">
        <f>IF(OR(Feedback[[#This Row],[Checkin Day]]="Monday",Feedback[[#This Row],[Checkin Day]]="Tuesday",Feedback[[#This Row],[Checkin Day]]="Wednesday",Feedback[[#This Row],[Checkin Day]]="Thursday"),"Weekdays","Weekends")</f>
        <v>Weekdays</v>
      </c>
      <c r="H1842">
        <v>9</v>
      </c>
      <c r="I18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42" t="s">
        <v>1872</v>
      </c>
      <c r="K1842" t="s">
        <v>21</v>
      </c>
      <c r="L1842" s="1">
        <v>21122</v>
      </c>
      <c r="M1842" s="5">
        <f ca="1">DATEDIF(Feedback[[#This Row],[Date of Birth]],TODAY(),"Y")</f>
        <v>67</v>
      </c>
      <c r="N1842" t="s">
        <v>22</v>
      </c>
      <c r="O1842" t="s">
        <v>23</v>
      </c>
      <c r="P1842">
        <v>4</v>
      </c>
      <c r="Q1842">
        <v>9</v>
      </c>
      <c r="R1842" t="s">
        <v>24</v>
      </c>
      <c r="S1842" t="s">
        <v>24</v>
      </c>
      <c r="T1842" t="s">
        <v>24</v>
      </c>
      <c r="U1842" t="s">
        <v>26</v>
      </c>
      <c r="V1842" t="s">
        <v>24</v>
      </c>
      <c r="W1842" t="s">
        <v>26</v>
      </c>
      <c r="X1842" t="s">
        <v>27</v>
      </c>
      <c r="Y1842" t="s">
        <v>28</v>
      </c>
      <c r="Z1842" s="6">
        <f>VLOOKUP(Feedback[[#This Row],[Staff attitude]],Rating_Range[],2,0)</f>
        <v>3</v>
      </c>
      <c r="AA1842" s="6">
        <f>VLOOKUP(Feedback[[#This Row],[Check-in Process]],Rating_Range[],2,0)</f>
        <v>3</v>
      </c>
      <c r="AB1842" s="6">
        <f>VLOOKUP(Feedback[[#This Row],[Room service]],Rating_Range[],2,0)</f>
        <v>3</v>
      </c>
      <c r="AC1842" s="6">
        <f>VLOOKUP(Feedback[[#This Row],[Room cleanliness]],Rating_Range[],2,0)</f>
        <v>1</v>
      </c>
      <c r="AD1842" s="6">
        <f>VLOOKUP(Feedback[[#This Row],[Food quality]],Rating_Range[],2,0)</f>
        <v>3</v>
      </c>
      <c r="AE1842" s="6">
        <f>VLOOKUP(Feedback[[#This Row],[Variety of food]],Rating_Range[],2,0)</f>
        <v>1</v>
      </c>
      <c r="AF1842" s="6">
        <f>VLOOKUP(Feedback[[#This Row],[Broadband &amp; TV]],Rating_Range[],2,0)</f>
        <v>2</v>
      </c>
      <c r="AG1842" s="6">
        <f>VLOOKUP(Feedback[[#This Row],[Gym]],Rating_Range[],2,0)</f>
        <v>5</v>
      </c>
      <c r="AH1842" s="6">
        <f>AVERAGE(Feedback[[#This Row],[S.A]:[Gymm]])</f>
        <v>2.625</v>
      </c>
      <c r="AI1842" s="6">
        <f>AVERAGE(Feedback[[#This Row],[S.A]:[C-I-P]])</f>
        <v>3</v>
      </c>
      <c r="AJ1842" s="6">
        <f>AVERAGE(Feedback[[#This Row],[RM_S]:[RM_C]])</f>
        <v>2</v>
      </c>
      <c r="AK1842" s="6">
        <f>AVERAGE(Feedback[[#This Row],[F_Q]:[Var_Food]])</f>
        <v>2</v>
      </c>
      <c r="AL1842" s="6">
        <f>AVERAGE(Feedback[[#This Row],[B &amp; TV]:[Gymm]])</f>
        <v>3.5</v>
      </c>
    </row>
    <row r="1843" spans="1:38" x14ac:dyDescent="0.3">
      <c r="A1843">
        <v>1842</v>
      </c>
      <c r="B1843" s="1">
        <v>44903</v>
      </c>
      <c r="C1843" s="1">
        <v>44905</v>
      </c>
      <c r="D1843" s="5">
        <f>INT(YEAR(Feedback[[#This Row],[Checkin Date]]))</f>
        <v>2022</v>
      </c>
      <c r="E1843" s="5" t="s">
        <v>2010</v>
      </c>
      <c r="F1843" s="5" t="str">
        <f>TEXT(Feedback[[#This Row],[Checkin Date]],"dddd")</f>
        <v>Thursday</v>
      </c>
      <c r="G1843" s="5" t="str">
        <f>IF(OR(Feedback[[#This Row],[Checkin Day]]="Monday",Feedback[[#This Row],[Checkin Day]]="Tuesday",Feedback[[#This Row],[Checkin Day]]="Wednesday",Feedback[[#This Row],[Checkin Day]]="Thursday"),"Weekdays","Weekends")</f>
        <v>Weekdays</v>
      </c>
      <c r="H1843">
        <v>2</v>
      </c>
      <c r="I18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43" t="s">
        <v>1873</v>
      </c>
      <c r="K1843" t="s">
        <v>21</v>
      </c>
      <c r="L1843" s="1">
        <v>32203</v>
      </c>
      <c r="M1843" s="5">
        <f ca="1">DATEDIF(Feedback[[#This Row],[Date of Birth]],TODAY(),"Y")</f>
        <v>37</v>
      </c>
      <c r="N1843" t="s">
        <v>22</v>
      </c>
      <c r="O1843" t="s">
        <v>23</v>
      </c>
      <c r="P1843">
        <v>4</v>
      </c>
      <c r="Q1843">
        <v>5</v>
      </c>
      <c r="R1843" t="s">
        <v>24</v>
      </c>
      <c r="S1843" t="s">
        <v>25</v>
      </c>
      <c r="T1843" t="s">
        <v>25</v>
      </c>
      <c r="U1843" t="s">
        <v>27</v>
      </c>
      <c r="V1843" t="s">
        <v>27</v>
      </c>
      <c r="W1843" t="s">
        <v>27</v>
      </c>
      <c r="X1843" t="s">
        <v>28</v>
      </c>
      <c r="Y1843" t="s">
        <v>26</v>
      </c>
      <c r="Z1843" s="6">
        <f>VLOOKUP(Feedback[[#This Row],[Staff attitude]],Rating_Range[],2,0)</f>
        <v>3</v>
      </c>
      <c r="AA1843" s="6">
        <f>VLOOKUP(Feedback[[#This Row],[Check-in Process]],Rating_Range[],2,0)</f>
        <v>4</v>
      </c>
      <c r="AB1843" s="6">
        <f>VLOOKUP(Feedback[[#This Row],[Room service]],Rating_Range[],2,0)</f>
        <v>4</v>
      </c>
      <c r="AC1843" s="6">
        <f>VLOOKUP(Feedback[[#This Row],[Room cleanliness]],Rating_Range[],2,0)</f>
        <v>2</v>
      </c>
      <c r="AD1843" s="6">
        <f>VLOOKUP(Feedback[[#This Row],[Food quality]],Rating_Range[],2,0)</f>
        <v>2</v>
      </c>
      <c r="AE1843" s="6">
        <f>VLOOKUP(Feedback[[#This Row],[Variety of food]],Rating_Range[],2,0)</f>
        <v>2</v>
      </c>
      <c r="AF1843" s="6">
        <f>VLOOKUP(Feedback[[#This Row],[Broadband &amp; TV]],Rating_Range[],2,0)</f>
        <v>5</v>
      </c>
      <c r="AG1843" s="6">
        <f>VLOOKUP(Feedback[[#This Row],[Gym]],Rating_Range[],2,0)</f>
        <v>1</v>
      </c>
      <c r="AH1843" s="6">
        <f>AVERAGE(Feedback[[#This Row],[S.A]:[Gymm]])</f>
        <v>2.875</v>
      </c>
      <c r="AI1843" s="6">
        <f>AVERAGE(Feedback[[#This Row],[S.A]:[C-I-P]])</f>
        <v>3.5</v>
      </c>
      <c r="AJ1843" s="6">
        <f>AVERAGE(Feedback[[#This Row],[RM_S]:[RM_C]])</f>
        <v>3</v>
      </c>
      <c r="AK1843" s="6">
        <f>AVERAGE(Feedback[[#This Row],[F_Q]:[Var_Food]])</f>
        <v>2</v>
      </c>
      <c r="AL1843" s="6">
        <f>AVERAGE(Feedback[[#This Row],[B &amp; TV]:[Gymm]])</f>
        <v>3</v>
      </c>
    </row>
    <row r="1844" spans="1:38" x14ac:dyDescent="0.3">
      <c r="A1844">
        <v>1843</v>
      </c>
      <c r="B1844" s="1">
        <v>44275</v>
      </c>
      <c r="C1844" s="1">
        <v>44303</v>
      </c>
      <c r="D1844" s="5">
        <f>INT(YEAR(Feedback[[#This Row],[Checkin Date]]))</f>
        <v>2021</v>
      </c>
      <c r="E1844" s="5" t="s">
        <v>2017</v>
      </c>
      <c r="F1844" s="5" t="str">
        <f>TEXT(Feedback[[#This Row],[Checkin Date]],"dddd")</f>
        <v>Saturday</v>
      </c>
      <c r="G1844" s="5" t="str">
        <f>IF(OR(Feedback[[#This Row],[Checkin Day]]="Monday",Feedback[[#This Row],[Checkin Day]]="Tuesday",Feedback[[#This Row],[Checkin Day]]="Wednesday",Feedback[[#This Row],[Checkin Day]]="Thursday"),"Weekdays","Weekends")</f>
        <v>Weekends</v>
      </c>
      <c r="H1844">
        <v>28</v>
      </c>
      <c r="I18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44" t="s">
        <v>1874</v>
      </c>
      <c r="K1844" t="s">
        <v>21</v>
      </c>
      <c r="L1844" s="1">
        <v>19311</v>
      </c>
      <c r="M1844" s="5">
        <f ca="1">DATEDIF(Feedback[[#This Row],[Date of Birth]],TODAY(),"Y")</f>
        <v>72</v>
      </c>
      <c r="N1844" t="s">
        <v>31</v>
      </c>
      <c r="O1844" t="s">
        <v>1991</v>
      </c>
      <c r="P1844">
        <v>3</v>
      </c>
      <c r="Q1844">
        <v>9</v>
      </c>
      <c r="R1844" t="s">
        <v>24</v>
      </c>
      <c r="S1844" t="s">
        <v>26</v>
      </c>
      <c r="T1844" t="s">
        <v>26</v>
      </c>
      <c r="U1844" t="s">
        <v>24</v>
      </c>
      <c r="V1844" t="s">
        <v>28</v>
      </c>
      <c r="W1844" t="s">
        <v>26</v>
      </c>
      <c r="X1844" t="s">
        <v>28</v>
      </c>
      <c r="Y1844" t="s">
        <v>28</v>
      </c>
      <c r="Z1844" s="6">
        <f>VLOOKUP(Feedback[[#This Row],[Staff attitude]],Rating_Range[],2,0)</f>
        <v>3</v>
      </c>
      <c r="AA1844" s="6">
        <f>VLOOKUP(Feedback[[#This Row],[Check-in Process]],Rating_Range[],2,0)</f>
        <v>1</v>
      </c>
      <c r="AB1844" s="6">
        <f>VLOOKUP(Feedback[[#This Row],[Room service]],Rating_Range[],2,0)</f>
        <v>1</v>
      </c>
      <c r="AC1844" s="6">
        <f>VLOOKUP(Feedback[[#This Row],[Room cleanliness]],Rating_Range[],2,0)</f>
        <v>3</v>
      </c>
      <c r="AD1844" s="6">
        <f>VLOOKUP(Feedback[[#This Row],[Food quality]],Rating_Range[],2,0)</f>
        <v>5</v>
      </c>
      <c r="AE1844" s="6">
        <f>VLOOKUP(Feedback[[#This Row],[Variety of food]],Rating_Range[],2,0)</f>
        <v>1</v>
      </c>
      <c r="AF1844" s="6">
        <f>VLOOKUP(Feedback[[#This Row],[Broadband &amp; TV]],Rating_Range[],2,0)</f>
        <v>5</v>
      </c>
      <c r="AG1844" s="6">
        <f>VLOOKUP(Feedback[[#This Row],[Gym]],Rating_Range[],2,0)</f>
        <v>5</v>
      </c>
      <c r="AH1844" s="6">
        <f>AVERAGE(Feedback[[#This Row],[S.A]:[Gymm]])</f>
        <v>3</v>
      </c>
      <c r="AI1844" s="6">
        <f>AVERAGE(Feedback[[#This Row],[S.A]:[C-I-P]])</f>
        <v>2</v>
      </c>
      <c r="AJ1844" s="6">
        <f>AVERAGE(Feedback[[#This Row],[RM_S]:[RM_C]])</f>
        <v>2</v>
      </c>
      <c r="AK1844" s="6">
        <f>AVERAGE(Feedback[[#This Row],[F_Q]:[Var_Food]])</f>
        <v>3</v>
      </c>
      <c r="AL1844" s="6">
        <f>AVERAGE(Feedback[[#This Row],[B &amp; TV]:[Gymm]])</f>
        <v>5</v>
      </c>
    </row>
    <row r="1845" spans="1:38" x14ac:dyDescent="0.3">
      <c r="A1845">
        <v>1844</v>
      </c>
      <c r="B1845" s="1">
        <v>43954</v>
      </c>
      <c r="C1845" s="1">
        <v>43983</v>
      </c>
      <c r="D1845" s="5">
        <f>INT(YEAR(Feedback[[#This Row],[Checkin Date]]))</f>
        <v>2020</v>
      </c>
      <c r="E1845" s="5" t="s">
        <v>2011</v>
      </c>
      <c r="F1845" s="5" t="str">
        <f>TEXT(Feedback[[#This Row],[Checkin Date]],"dddd")</f>
        <v>Sunday</v>
      </c>
      <c r="G1845" s="5" t="str">
        <f>IF(OR(Feedback[[#This Row],[Checkin Day]]="Monday",Feedback[[#This Row],[Checkin Day]]="Tuesday",Feedback[[#This Row],[Checkin Day]]="Wednesday",Feedback[[#This Row],[Checkin Day]]="Thursday"),"Weekdays","Weekends")</f>
        <v>Weekends</v>
      </c>
      <c r="H1845">
        <v>29</v>
      </c>
      <c r="I18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45" t="s">
        <v>1875</v>
      </c>
      <c r="K1845" t="s">
        <v>37</v>
      </c>
      <c r="L1845" s="1">
        <v>30719</v>
      </c>
      <c r="M1845" s="5">
        <f ca="1">DATEDIF(Feedback[[#This Row],[Date of Birth]],TODAY(),"Y")</f>
        <v>41</v>
      </c>
      <c r="N1845" t="s">
        <v>22</v>
      </c>
      <c r="O1845" t="s">
        <v>23</v>
      </c>
      <c r="P1845">
        <v>2</v>
      </c>
      <c r="Q1845">
        <v>9</v>
      </c>
      <c r="R1845" t="s">
        <v>25</v>
      </c>
      <c r="S1845" t="s">
        <v>28</v>
      </c>
      <c r="T1845" t="s">
        <v>25</v>
      </c>
      <c r="U1845" t="s">
        <v>26</v>
      </c>
      <c r="V1845" t="s">
        <v>28</v>
      </c>
      <c r="W1845" t="s">
        <v>25</v>
      </c>
      <c r="X1845" t="s">
        <v>25</v>
      </c>
      <c r="Y1845" t="s">
        <v>28</v>
      </c>
      <c r="Z1845" s="6">
        <f>VLOOKUP(Feedback[[#This Row],[Staff attitude]],Rating_Range[],2,0)</f>
        <v>4</v>
      </c>
      <c r="AA1845" s="6">
        <f>VLOOKUP(Feedback[[#This Row],[Check-in Process]],Rating_Range[],2,0)</f>
        <v>5</v>
      </c>
      <c r="AB1845" s="6">
        <f>VLOOKUP(Feedback[[#This Row],[Room service]],Rating_Range[],2,0)</f>
        <v>4</v>
      </c>
      <c r="AC1845" s="6">
        <f>VLOOKUP(Feedback[[#This Row],[Room cleanliness]],Rating_Range[],2,0)</f>
        <v>1</v>
      </c>
      <c r="AD1845" s="6">
        <f>VLOOKUP(Feedback[[#This Row],[Food quality]],Rating_Range[],2,0)</f>
        <v>5</v>
      </c>
      <c r="AE1845" s="6">
        <f>VLOOKUP(Feedback[[#This Row],[Variety of food]],Rating_Range[],2,0)</f>
        <v>4</v>
      </c>
      <c r="AF1845" s="6">
        <f>VLOOKUP(Feedback[[#This Row],[Broadband &amp; TV]],Rating_Range[],2,0)</f>
        <v>4</v>
      </c>
      <c r="AG1845" s="6">
        <f>VLOOKUP(Feedback[[#This Row],[Gym]],Rating_Range[],2,0)</f>
        <v>5</v>
      </c>
      <c r="AH1845" s="6">
        <f>AVERAGE(Feedback[[#This Row],[S.A]:[Gymm]])</f>
        <v>4</v>
      </c>
      <c r="AI1845" s="6">
        <f>AVERAGE(Feedback[[#This Row],[S.A]:[C-I-P]])</f>
        <v>4.5</v>
      </c>
      <c r="AJ1845" s="6">
        <f>AVERAGE(Feedback[[#This Row],[RM_S]:[RM_C]])</f>
        <v>2.5</v>
      </c>
      <c r="AK1845" s="6">
        <f>AVERAGE(Feedback[[#This Row],[F_Q]:[Var_Food]])</f>
        <v>4.5</v>
      </c>
      <c r="AL1845" s="6">
        <f>AVERAGE(Feedback[[#This Row],[B &amp; TV]:[Gymm]])</f>
        <v>4.5</v>
      </c>
    </row>
    <row r="1846" spans="1:38" x14ac:dyDescent="0.3">
      <c r="A1846">
        <v>1845</v>
      </c>
      <c r="B1846" s="1">
        <v>43839</v>
      </c>
      <c r="C1846" s="1">
        <v>43842</v>
      </c>
      <c r="D1846" s="5">
        <f>INT(YEAR(Feedback[[#This Row],[Checkin Date]]))</f>
        <v>2020</v>
      </c>
      <c r="E1846" s="5" t="s">
        <v>2014</v>
      </c>
      <c r="F1846" s="5" t="str">
        <f>TEXT(Feedback[[#This Row],[Checkin Date]],"dddd")</f>
        <v>Thursday</v>
      </c>
      <c r="G1846" s="5" t="str">
        <f>IF(OR(Feedback[[#This Row],[Checkin Day]]="Monday",Feedback[[#This Row],[Checkin Day]]="Tuesday",Feedback[[#This Row],[Checkin Day]]="Wednesday",Feedback[[#This Row],[Checkin Day]]="Thursday"),"Weekdays","Weekends")</f>
        <v>Weekdays</v>
      </c>
      <c r="H1846">
        <v>3</v>
      </c>
      <c r="I18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46" t="s">
        <v>1876</v>
      </c>
      <c r="K1846" t="s">
        <v>37</v>
      </c>
      <c r="L1846" s="1">
        <v>24861</v>
      </c>
      <c r="M1846" s="5">
        <f ca="1">DATEDIF(Feedback[[#This Row],[Date of Birth]],TODAY(),"Y")</f>
        <v>57</v>
      </c>
      <c r="N1846" t="s">
        <v>22</v>
      </c>
      <c r="O1846" t="s">
        <v>23</v>
      </c>
      <c r="P1846">
        <v>5</v>
      </c>
      <c r="Q1846">
        <v>4</v>
      </c>
      <c r="R1846" t="s">
        <v>25</v>
      </c>
      <c r="S1846" t="s">
        <v>25</v>
      </c>
      <c r="T1846" t="s">
        <v>24</v>
      </c>
      <c r="U1846" t="s">
        <v>24</v>
      </c>
      <c r="V1846" t="s">
        <v>24</v>
      </c>
      <c r="W1846" t="s">
        <v>27</v>
      </c>
      <c r="X1846" t="s">
        <v>26</v>
      </c>
      <c r="Y1846" t="s">
        <v>24</v>
      </c>
      <c r="Z1846" s="6">
        <f>VLOOKUP(Feedback[[#This Row],[Staff attitude]],Rating_Range[],2,0)</f>
        <v>4</v>
      </c>
      <c r="AA1846" s="6">
        <f>VLOOKUP(Feedback[[#This Row],[Check-in Process]],Rating_Range[],2,0)</f>
        <v>4</v>
      </c>
      <c r="AB1846" s="6">
        <f>VLOOKUP(Feedback[[#This Row],[Room service]],Rating_Range[],2,0)</f>
        <v>3</v>
      </c>
      <c r="AC1846" s="6">
        <f>VLOOKUP(Feedback[[#This Row],[Room cleanliness]],Rating_Range[],2,0)</f>
        <v>3</v>
      </c>
      <c r="AD1846" s="6">
        <f>VLOOKUP(Feedback[[#This Row],[Food quality]],Rating_Range[],2,0)</f>
        <v>3</v>
      </c>
      <c r="AE1846" s="6">
        <f>VLOOKUP(Feedback[[#This Row],[Variety of food]],Rating_Range[],2,0)</f>
        <v>2</v>
      </c>
      <c r="AF1846" s="6">
        <f>VLOOKUP(Feedback[[#This Row],[Broadband &amp; TV]],Rating_Range[],2,0)</f>
        <v>1</v>
      </c>
      <c r="AG1846" s="6">
        <f>VLOOKUP(Feedback[[#This Row],[Gym]],Rating_Range[],2,0)</f>
        <v>3</v>
      </c>
      <c r="AH1846" s="6">
        <f>AVERAGE(Feedback[[#This Row],[S.A]:[Gymm]])</f>
        <v>2.875</v>
      </c>
      <c r="AI1846" s="6">
        <f>AVERAGE(Feedback[[#This Row],[S.A]:[C-I-P]])</f>
        <v>4</v>
      </c>
      <c r="AJ1846" s="6">
        <f>AVERAGE(Feedback[[#This Row],[RM_S]:[RM_C]])</f>
        <v>3</v>
      </c>
      <c r="AK1846" s="6">
        <f>AVERAGE(Feedback[[#This Row],[F_Q]:[Var_Food]])</f>
        <v>2.5</v>
      </c>
      <c r="AL1846" s="6">
        <f>AVERAGE(Feedback[[#This Row],[B &amp; TV]:[Gymm]])</f>
        <v>2</v>
      </c>
    </row>
    <row r="1847" spans="1:38" x14ac:dyDescent="0.3">
      <c r="A1847">
        <v>1846</v>
      </c>
      <c r="B1847" s="1">
        <v>44163</v>
      </c>
      <c r="C1847" s="1">
        <v>44175</v>
      </c>
      <c r="D1847" s="5">
        <f>INT(YEAR(Feedback[[#This Row],[Checkin Date]]))</f>
        <v>2020</v>
      </c>
      <c r="E1847" s="5" t="s">
        <v>2015</v>
      </c>
      <c r="F1847" s="5" t="str">
        <f>TEXT(Feedback[[#This Row],[Checkin Date]],"dddd")</f>
        <v>Saturday</v>
      </c>
      <c r="G1847" s="5" t="str">
        <f>IF(OR(Feedback[[#This Row],[Checkin Day]]="Monday",Feedback[[#This Row],[Checkin Day]]="Tuesday",Feedback[[#This Row],[Checkin Day]]="Wednesday",Feedback[[#This Row],[Checkin Day]]="Thursday"),"Weekdays","Weekends")</f>
        <v>Weekends</v>
      </c>
      <c r="H1847">
        <v>12</v>
      </c>
      <c r="I18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47" t="s">
        <v>1877</v>
      </c>
      <c r="K1847" t="s">
        <v>37</v>
      </c>
      <c r="L1847" s="1">
        <v>22228</v>
      </c>
      <c r="M1847" s="5">
        <f ca="1">DATEDIF(Feedback[[#This Row],[Date of Birth]],TODAY(),"Y")</f>
        <v>64</v>
      </c>
      <c r="N1847" t="s">
        <v>22</v>
      </c>
      <c r="O1847" t="s">
        <v>23</v>
      </c>
      <c r="P1847">
        <v>4</v>
      </c>
      <c r="Q1847">
        <v>9</v>
      </c>
      <c r="R1847" t="s">
        <v>25</v>
      </c>
      <c r="S1847" t="s">
        <v>28</v>
      </c>
      <c r="T1847" t="s">
        <v>24</v>
      </c>
      <c r="U1847" t="s">
        <v>25</v>
      </c>
      <c r="V1847" t="s">
        <v>25</v>
      </c>
      <c r="W1847" t="s">
        <v>26</v>
      </c>
      <c r="X1847" t="s">
        <v>25</v>
      </c>
      <c r="Y1847" t="s">
        <v>28</v>
      </c>
      <c r="Z1847" s="6">
        <f>VLOOKUP(Feedback[[#This Row],[Staff attitude]],Rating_Range[],2,0)</f>
        <v>4</v>
      </c>
      <c r="AA1847" s="6">
        <f>VLOOKUP(Feedback[[#This Row],[Check-in Process]],Rating_Range[],2,0)</f>
        <v>5</v>
      </c>
      <c r="AB1847" s="6">
        <f>VLOOKUP(Feedback[[#This Row],[Room service]],Rating_Range[],2,0)</f>
        <v>3</v>
      </c>
      <c r="AC1847" s="6">
        <f>VLOOKUP(Feedback[[#This Row],[Room cleanliness]],Rating_Range[],2,0)</f>
        <v>4</v>
      </c>
      <c r="AD1847" s="6">
        <f>VLOOKUP(Feedback[[#This Row],[Food quality]],Rating_Range[],2,0)</f>
        <v>4</v>
      </c>
      <c r="AE1847" s="6">
        <f>VLOOKUP(Feedback[[#This Row],[Variety of food]],Rating_Range[],2,0)</f>
        <v>1</v>
      </c>
      <c r="AF1847" s="6">
        <f>VLOOKUP(Feedback[[#This Row],[Broadband &amp; TV]],Rating_Range[],2,0)</f>
        <v>4</v>
      </c>
      <c r="AG1847" s="6">
        <f>VLOOKUP(Feedback[[#This Row],[Gym]],Rating_Range[],2,0)</f>
        <v>5</v>
      </c>
      <c r="AH1847" s="6">
        <f>AVERAGE(Feedback[[#This Row],[S.A]:[Gymm]])</f>
        <v>3.75</v>
      </c>
      <c r="AI1847" s="6">
        <f>AVERAGE(Feedback[[#This Row],[S.A]:[C-I-P]])</f>
        <v>4.5</v>
      </c>
      <c r="AJ1847" s="6">
        <f>AVERAGE(Feedback[[#This Row],[RM_S]:[RM_C]])</f>
        <v>3.5</v>
      </c>
      <c r="AK1847" s="6">
        <f>AVERAGE(Feedback[[#This Row],[F_Q]:[Var_Food]])</f>
        <v>2.5</v>
      </c>
      <c r="AL1847" s="6">
        <f>AVERAGE(Feedback[[#This Row],[B &amp; TV]:[Gymm]])</f>
        <v>4.5</v>
      </c>
    </row>
    <row r="1848" spans="1:38" x14ac:dyDescent="0.3">
      <c r="A1848">
        <v>1847</v>
      </c>
      <c r="B1848" s="1">
        <v>44043</v>
      </c>
      <c r="C1848" s="1">
        <v>44047</v>
      </c>
      <c r="D1848" s="5">
        <f>INT(YEAR(Feedback[[#This Row],[Checkin Date]]))</f>
        <v>2020</v>
      </c>
      <c r="E1848" s="5" t="s">
        <v>2016</v>
      </c>
      <c r="F1848" s="5" t="str">
        <f>TEXT(Feedback[[#This Row],[Checkin Date]],"dddd")</f>
        <v>Friday</v>
      </c>
      <c r="G1848" s="5" t="str">
        <f>IF(OR(Feedback[[#This Row],[Checkin Day]]="Monday",Feedback[[#This Row],[Checkin Day]]="Tuesday",Feedback[[#This Row],[Checkin Day]]="Wednesday",Feedback[[#This Row],[Checkin Day]]="Thursday"),"Weekdays","Weekends")</f>
        <v>Weekends</v>
      </c>
      <c r="H1848">
        <v>4</v>
      </c>
      <c r="I18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48" t="s">
        <v>1878</v>
      </c>
      <c r="K1848" t="s">
        <v>37</v>
      </c>
      <c r="L1848" s="1">
        <v>39067</v>
      </c>
      <c r="M1848" s="5">
        <f ca="1">DATEDIF(Feedback[[#This Row],[Date of Birth]],TODAY(),"Y")</f>
        <v>18</v>
      </c>
      <c r="N1848" t="s">
        <v>35</v>
      </c>
      <c r="O1848" t="s">
        <v>1990</v>
      </c>
      <c r="P1848">
        <v>5</v>
      </c>
      <c r="Q1848">
        <v>10</v>
      </c>
      <c r="R1848" t="s">
        <v>28</v>
      </c>
      <c r="S1848" t="s">
        <v>28</v>
      </c>
      <c r="T1848" t="s">
        <v>28</v>
      </c>
      <c r="U1848" t="s">
        <v>27</v>
      </c>
      <c r="V1848" t="s">
        <v>26</v>
      </c>
      <c r="W1848" t="s">
        <v>26</v>
      </c>
      <c r="X1848" t="s">
        <v>24</v>
      </c>
      <c r="Y1848" t="s">
        <v>24</v>
      </c>
      <c r="Z1848" s="6">
        <f>VLOOKUP(Feedback[[#This Row],[Staff attitude]],Rating_Range[],2,0)</f>
        <v>5</v>
      </c>
      <c r="AA1848" s="6">
        <f>VLOOKUP(Feedback[[#This Row],[Check-in Process]],Rating_Range[],2,0)</f>
        <v>5</v>
      </c>
      <c r="AB1848" s="6">
        <f>VLOOKUP(Feedback[[#This Row],[Room service]],Rating_Range[],2,0)</f>
        <v>5</v>
      </c>
      <c r="AC1848" s="6">
        <f>VLOOKUP(Feedback[[#This Row],[Room cleanliness]],Rating_Range[],2,0)</f>
        <v>2</v>
      </c>
      <c r="AD1848" s="6">
        <f>VLOOKUP(Feedback[[#This Row],[Food quality]],Rating_Range[],2,0)</f>
        <v>1</v>
      </c>
      <c r="AE1848" s="6">
        <f>VLOOKUP(Feedback[[#This Row],[Variety of food]],Rating_Range[],2,0)</f>
        <v>1</v>
      </c>
      <c r="AF1848" s="6">
        <f>VLOOKUP(Feedback[[#This Row],[Broadband &amp; TV]],Rating_Range[],2,0)</f>
        <v>3</v>
      </c>
      <c r="AG1848" s="6">
        <f>VLOOKUP(Feedback[[#This Row],[Gym]],Rating_Range[],2,0)</f>
        <v>3</v>
      </c>
      <c r="AH1848" s="6">
        <f>AVERAGE(Feedback[[#This Row],[S.A]:[Gymm]])</f>
        <v>3.125</v>
      </c>
      <c r="AI1848" s="6">
        <f>AVERAGE(Feedback[[#This Row],[S.A]:[C-I-P]])</f>
        <v>5</v>
      </c>
      <c r="AJ1848" s="6">
        <f>AVERAGE(Feedback[[#This Row],[RM_S]:[RM_C]])</f>
        <v>3.5</v>
      </c>
      <c r="AK1848" s="6">
        <f>AVERAGE(Feedback[[#This Row],[F_Q]:[Var_Food]])</f>
        <v>1</v>
      </c>
      <c r="AL1848" s="6">
        <f>AVERAGE(Feedback[[#This Row],[B &amp; TV]:[Gymm]])</f>
        <v>3</v>
      </c>
    </row>
    <row r="1849" spans="1:38" x14ac:dyDescent="0.3">
      <c r="A1849">
        <v>1848</v>
      </c>
      <c r="B1849" s="1">
        <v>44774</v>
      </c>
      <c r="C1849" s="1">
        <v>44803</v>
      </c>
      <c r="D1849" s="5">
        <f>INT(YEAR(Feedback[[#This Row],[Checkin Date]]))</f>
        <v>2022</v>
      </c>
      <c r="E1849" s="5" t="s">
        <v>2012</v>
      </c>
      <c r="F1849" s="5" t="str">
        <f>TEXT(Feedback[[#This Row],[Checkin Date]],"dddd")</f>
        <v>Monday</v>
      </c>
      <c r="G1849" s="5" t="str">
        <f>IF(OR(Feedback[[#This Row],[Checkin Day]]="Monday",Feedback[[#This Row],[Checkin Day]]="Tuesday",Feedback[[#This Row],[Checkin Day]]="Wednesday",Feedback[[#This Row],[Checkin Day]]="Thursday"),"Weekdays","Weekends")</f>
        <v>Weekdays</v>
      </c>
      <c r="H1849">
        <v>29</v>
      </c>
      <c r="I18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49" t="s">
        <v>1879</v>
      </c>
      <c r="K1849" t="s">
        <v>21</v>
      </c>
      <c r="L1849" s="1">
        <v>37549</v>
      </c>
      <c r="M1849" s="5">
        <f ca="1">DATEDIF(Feedback[[#This Row],[Date of Birth]],TODAY(),"Y")</f>
        <v>22</v>
      </c>
      <c r="N1849" t="s">
        <v>53</v>
      </c>
      <c r="O1849" t="s">
        <v>1992</v>
      </c>
      <c r="P1849">
        <v>4</v>
      </c>
      <c r="Q1849">
        <v>9</v>
      </c>
      <c r="R1849" t="s">
        <v>24</v>
      </c>
      <c r="S1849" t="s">
        <v>26</v>
      </c>
      <c r="T1849" t="s">
        <v>25</v>
      </c>
      <c r="U1849" t="s">
        <v>25</v>
      </c>
      <c r="V1849" t="s">
        <v>24</v>
      </c>
      <c r="W1849" t="s">
        <v>26</v>
      </c>
      <c r="X1849" t="s">
        <v>26</v>
      </c>
      <c r="Y1849" t="s">
        <v>25</v>
      </c>
      <c r="Z1849" s="6">
        <f>VLOOKUP(Feedback[[#This Row],[Staff attitude]],Rating_Range[],2,0)</f>
        <v>3</v>
      </c>
      <c r="AA1849" s="6">
        <f>VLOOKUP(Feedback[[#This Row],[Check-in Process]],Rating_Range[],2,0)</f>
        <v>1</v>
      </c>
      <c r="AB1849" s="6">
        <f>VLOOKUP(Feedback[[#This Row],[Room service]],Rating_Range[],2,0)</f>
        <v>4</v>
      </c>
      <c r="AC1849" s="6">
        <f>VLOOKUP(Feedback[[#This Row],[Room cleanliness]],Rating_Range[],2,0)</f>
        <v>4</v>
      </c>
      <c r="AD1849" s="6">
        <f>VLOOKUP(Feedback[[#This Row],[Food quality]],Rating_Range[],2,0)</f>
        <v>3</v>
      </c>
      <c r="AE1849" s="6">
        <f>VLOOKUP(Feedback[[#This Row],[Variety of food]],Rating_Range[],2,0)</f>
        <v>1</v>
      </c>
      <c r="AF1849" s="6">
        <f>VLOOKUP(Feedback[[#This Row],[Broadband &amp; TV]],Rating_Range[],2,0)</f>
        <v>1</v>
      </c>
      <c r="AG1849" s="6">
        <f>VLOOKUP(Feedback[[#This Row],[Gym]],Rating_Range[],2,0)</f>
        <v>4</v>
      </c>
      <c r="AH1849" s="6">
        <f>AVERAGE(Feedback[[#This Row],[S.A]:[Gymm]])</f>
        <v>2.625</v>
      </c>
      <c r="AI1849" s="6">
        <f>AVERAGE(Feedback[[#This Row],[S.A]:[C-I-P]])</f>
        <v>2</v>
      </c>
      <c r="AJ1849" s="6">
        <f>AVERAGE(Feedback[[#This Row],[RM_S]:[RM_C]])</f>
        <v>4</v>
      </c>
      <c r="AK1849" s="6">
        <f>AVERAGE(Feedback[[#This Row],[F_Q]:[Var_Food]])</f>
        <v>2</v>
      </c>
      <c r="AL1849" s="6">
        <f>AVERAGE(Feedback[[#This Row],[B &amp; TV]:[Gymm]])</f>
        <v>2.5</v>
      </c>
    </row>
    <row r="1850" spans="1:38" x14ac:dyDescent="0.3">
      <c r="A1850">
        <v>1849</v>
      </c>
      <c r="B1850" s="1">
        <v>44442</v>
      </c>
      <c r="C1850" s="1">
        <v>44446</v>
      </c>
      <c r="D1850" s="5">
        <f>INT(YEAR(Feedback[[#This Row],[Checkin Date]]))</f>
        <v>2021</v>
      </c>
      <c r="E1850" s="5" t="s">
        <v>2019</v>
      </c>
      <c r="F1850" s="5" t="str">
        <f>TEXT(Feedback[[#This Row],[Checkin Date]],"dddd")</f>
        <v>Friday</v>
      </c>
      <c r="G1850" s="5" t="str">
        <f>IF(OR(Feedback[[#This Row],[Checkin Day]]="Monday",Feedback[[#This Row],[Checkin Day]]="Tuesday",Feedback[[#This Row],[Checkin Day]]="Wednesday",Feedback[[#This Row],[Checkin Day]]="Thursday"),"Weekdays","Weekends")</f>
        <v>Weekends</v>
      </c>
      <c r="H1850">
        <v>4</v>
      </c>
      <c r="I185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50" t="s">
        <v>1880</v>
      </c>
      <c r="K1850" t="s">
        <v>21</v>
      </c>
      <c r="L1850" s="1">
        <v>34657</v>
      </c>
      <c r="M1850" s="5">
        <f ca="1">DATEDIF(Feedback[[#This Row],[Date of Birth]],TODAY(),"Y")</f>
        <v>30</v>
      </c>
      <c r="N1850" t="s">
        <v>31</v>
      </c>
      <c r="O1850" t="s">
        <v>1995</v>
      </c>
      <c r="P1850">
        <v>3</v>
      </c>
      <c r="Q1850">
        <v>8</v>
      </c>
      <c r="R1850" t="s">
        <v>24</v>
      </c>
      <c r="S1850" t="s">
        <v>28</v>
      </c>
      <c r="T1850" t="s">
        <v>25</v>
      </c>
      <c r="U1850" t="s">
        <v>28</v>
      </c>
      <c r="V1850" t="s">
        <v>25</v>
      </c>
      <c r="W1850" t="s">
        <v>27</v>
      </c>
      <c r="X1850" t="s">
        <v>28</v>
      </c>
      <c r="Y1850" t="s">
        <v>28</v>
      </c>
      <c r="Z1850" s="6">
        <f>VLOOKUP(Feedback[[#This Row],[Staff attitude]],Rating_Range[],2,0)</f>
        <v>3</v>
      </c>
      <c r="AA1850" s="6">
        <f>VLOOKUP(Feedback[[#This Row],[Check-in Process]],Rating_Range[],2,0)</f>
        <v>5</v>
      </c>
      <c r="AB1850" s="6">
        <f>VLOOKUP(Feedback[[#This Row],[Room service]],Rating_Range[],2,0)</f>
        <v>4</v>
      </c>
      <c r="AC1850" s="6">
        <f>VLOOKUP(Feedback[[#This Row],[Room cleanliness]],Rating_Range[],2,0)</f>
        <v>5</v>
      </c>
      <c r="AD1850" s="6">
        <f>VLOOKUP(Feedback[[#This Row],[Food quality]],Rating_Range[],2,0)</f>
        <v>4</v>
      </c>
      <c r="AE1850" s="6">
        <f>VLOOKUP(Feedback[[#This Row],[Variety of food]],Rating_Range[],2,0)</f>
        <v>2</v>
      </c>
      <c r="AF1850" s="6">
        <f>VLOOKUP(Feedback[[#This Row],[Broadband &amp; TV]],Rating_Range[],2,0)</f>
        <v>5</v>
      </c>
      <c r="AG1850" s="6">
        <f>VLOOKUP(Feedback[[#This Row],[Gym]],Rating_Range[],2,0)</f>
        <v>5</v>
      </c>
      <c r="AH1850" s="6">
        <f>AVERAGE(Feedback[[#This Row],[S.A]:[Gymm]])</f>
        <v>4.125</v>
      </c>
      <c r="AI1850" s="6">
        <f>AVERAGE(Feedback[[#This Row],[S.A]:[C-I-P]])</f>
        <v>4</v>
      </c>
      <c r="AJ1850" s="6">
        <f>AVERAGE(Feedback[[#This Row],[RM_S]:[RM_C]])</f>
        <v>4.5</v>
      </c>
      <c r="AK1850" s="6">
        <f>AVERAGE(Feedback[[#This Row],[F_Q]:[Var_Food]])</f>
        <v>3</v>
      </c>
      <c r="AL1850" s="6">
        <f>AVERAGE(Feedback[[#This Row],[B &amp; TV]:[Gymm]])</f>
        <v>5</v>
      </c>
    </row>
    <row r="1851" spans="1:38" x14ac:dyDescent="0.3">
      <c r="A1851">
        <v>1850</v>
      </c>
      <c r="B1851" s="1">
        <v>43933</v>
      </c>
      <c r="C1851" s="1">
        <v>43962</v>
      </c>
      <c r="D1851" s="5">
        <f>INT(YEAR(Feedback[[#This Row],[Checkin Date]]))</f>
        <v>2020</v>
      </c>
      <c r="E1851" s="5" t="s">
        <v>2008</v>
      </c>
      <c r="F1851" s="5" t="str">
        <f>TEXT(Feedback[[#This Row],[Checkin Date]],"dddd")</f>
        <v>Sunday</v>
      </c>
      <c r="G1851" s="5" t="str">
        <f>IF(OR(Feedback[[#This Row],[Checkin Day]]="Monday",Feedback[[#This Row],[Checkin Day]]="Tuesday",Feedback[[#This Row],[Checkin Day]]="Wednesday",Feedback[[#This Row],[Checkin Day]]="Thursday"),"Weekdays","Weekends")</f>
        <v>Weekends</v>
      </c>
      <c r="H1851">
        <v>29</v>
      </c>
      <c r="I185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51" t="s">
        <v>1881</v>
      </c>
      <c r="K1851" t="s">
        <v>37</v>
      </c>
      <c r="L1851" s="1">
        <v>28003</v>
      </c>
      <c r="M1851" s="5">
        <f ca="1">DATEDIF(Feedback[[#This Row],[Date of Birth]],TODAY(),"Y")</f>
        <v>48</v>
      </c>
      <c r="N1851" t="s">
        <v>22</v>
      </c>
      <c r="O1851" t="s">
        <v>23</v>
      </c>
      <c r="P1851">
        <v>3</v>
      </c>
      <c r="Q1851">
        <v>6</v>
      </c>
      <c r="R1851" t="s">
        <v>26</v>
      </c>
      <c r="S1851" t="s">
        <v>24</v>
      </c>
      <c r="T1851" t="s">
        <v>28</v>
      </c>
      <c r="U1851" t="s">
        <v>24</v>
      </c>
      <c r="V1851" t="s">
        <v>26</v>
      </c>
      <c r="W1851" t="s">
        <v>26</v>
      </c>
      <c r="X1851" t="s">
        <v>27</v>
      </c>
      <c r="Y1851" t="s">
        <v>28</v>
      </c>
      <c r="Z1851" s="6">
        <f>VLOOKUP(Feedback[[#This Row],[Staff attitude]],Rating_Range[],2,0)</f>
        <v>1</v>
      </c>
      <c r="AA1851" s="6">
        <f>VLOOKUP(Feedback[[#This Row],[Check-in Process]],Rating_Range[],2,0)</f>
        <v>3</v>
      </c>
      <c r="AB1851" s="6">
        <f>VLOOKUP(Feedback[[#This Row],[Room service]],Rating_Range[],2,0)</f>
        <v>5</v>
      </c>
      <c r="AC1851" s="6">
        <f>VLOOKUP(Feedback[[#This Row],[Room cleanliness]],Rating_Range[],2,0)</f>
        <v>3</v>
      </c>
      <c r="AD1851" s="6">
        <f>VLOOKUP(Feedback[[#This Row],[Food quality]],Rating_Range[],2,0)</f>
        <v>1</v>
      </c>
      <c r="AE1851" s="6">
        <f>VLOOKUP(Feedback[[#This Row],[Variety of food]],Rating_Range[],2,0)</f>
        <v>1</v>
      </c>
      <c r="AF1851" s="6">
        <f>VLOOKUP(Feedback[[#This Row],[Broadband &amp; TV]],Rating_Range[],2,0)</f>
        <v>2</v>
      </c>
      <c r="AG1851" s="6">
        <f>VLOOKUP(Feedback[[#This Row],[Gym]],Rating_Range[],2,0)</f>
        <v>5</v>
      </c>
      <c r="AH1851" s="6">
        <f>AVERAGE(Feedback[[#This Row],[S.A]:[Gymm]])</f>
        <v>2.625</v>
      </c>
      <c r="AI1851" s="6">
        <f>AVERAGE(Feedback[[#This Row],[S.A]:[C-I-P]])</f>
        <v>2</v>
      </c>
      <c r="AJ1851" s="6">
        <f>AVERAGE(Feedback[[#This Row],[RM_S]:[RM_C]])</f>
        <v>4</v>
      </c>
      <c r="AK1851" s="6">
        <f>AVERAGE(Feedback[[#This Row],[F_Q]:[Var_Food]])</f>
        <v>1</v>
      </c>
      <c r="AL1851" s="6">
        <f>AVERAGE(Feedback[[#This Row],[B &amp; TV]:[Gymm]])</f>
        <v>3.5</v>
      </c>
    </row>
    <row r="1852" spans="1:38" x14ac:dyDescent="0.3">
      <c r="A1852">
        <v>1851</v>
      </c>
      <c r="B1852" s="1">
        <v>44788</v>
      </c>
      <c r="C1852" s="1">
        <v>44814</v>
      </c>
      <c r="D1852" s="5">
        <f>INT(YEAR(Feedback[[#This Row],[Checkin Date]]))</f>
        <v>2022</v>
      </c>
      <c r="E1852" s="5" t="s">
        <v>2012</v>
      </c>
      <c r="F1852" s="5" t="str">
        <f>TEXT(Feedback[[#This Row],[Checkin Date]],"dddd")</f>
        <v>Monday</v>
      </c>
      <c r="G1852" s="5" t="str">
        <f>IF(OR(Feedback[[#This Row],[Checkin Day]]="Monday",Feedback[[#This Row],[Checkin Day]]="Tuesday",Feedback[[#This Row],[Checkin Day]]="Wednesday",Feedback[[#This Row],[Checkin Day]]="Thursday"),"Weekdays","Weekends")</f>
        <v>Weekdays</v>
      </c>
      <c r="H1852">
        <v>26</v>
      </c>
      <c r="I185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52" t="s">
        <v>1882</v>
      </c>
      <c r="K1852" t="s">
        <v>37</v>
      </c>
      <c r="L1852" s="1">
        <v>31702</v>
      </c>
      <c r="M1852" s="5">
        <f ca="1">DATEDIF(Feedback[[#This Row],[Date of Birth]],TODAY(),"Y")</f>
        <v>38</v>
      </c>
      <c r="N1852" t="s">
        <v>22</v>
      </c>
      <c r="O1852" t="s">
        <v>1993</v>
      </c>
      <c r="P1852">
        <v>4</v>
      </c>
      <c r="Q1852">
        <v>7</v>
      </c>
      <c r="R1852" t="s">
        <v>28</v>
      </c>
      <c r="S1852" t="s">
        <v>24</v>
      </c>
      <c r="T1852" t="s">
        <v>27</v>
      </c>
      <c r="U1852" t="s">
        <v>26</v>
      </c>
      <c r="V1852" t="s">
        <v>26</v>
      </c>
      <c r="W1852" t="s">
        <v>26</v>
      </c>
      <c r="X1852" t="s">
        <v>26</v>
      </c>
      <c r="Y1852" t="s">
        <v>28</v>
      </c>
      <c r="Z1852" s="6">
        <f>VLOOKUP(Feedback[[#This Row],[Staff attitude]],Rating_Range[],2,0)</f>
        <v>5</v>
      </c>
      <c r="AA1852" s="6">
        <f>VLOOKUP(Feedback[[#This Row],[Check-in Process]],Rating_Range[],2,0)</f>
        <v>3</v>
      </c>
      <c r="AB1852" s="6">
        <f>VLOOKUP(Feedback[[#This Row],[Room service]],Rating_Range[],2,0)</f>
        <v>2</v>
      </c>
      <c r="AC1852" s="6">
        <f>VLOOKUP(Feedback[[#This Row],[Room cleanliness]],Rating_Range[],2,0)</f>
        <v>1</v>
      </c>
      <c r="AD1852" s="6">
        <f>VLOOKUP(Feedback[[#This Row],[Food quality]],Rating_Range[],2,0)</f>
        <v>1</v>
      </c>
      <c r="AE1852" s="6">
        <f>VLOOKUP(Feedback[[#This Row],[Variety of food]],Rating_Range[],2,0)</f>
        <v>1</v>
      </c>
      <c r="AF1852" s="6">
        <f>VLOOKUP(Feedback[[#This Row],[Broadband &amp; TV]],Rating_Range[],2,0)</f>
        <v>1</v>
      </c>
      <c r="AG1852" s="6">
        <f>VLOOKUP(Feedback[[#This Row],[Gym]],Rating_Range[],2,0)</f>
        <v>5</v>
      </c>
      <c r="AH1852" s="6">
        <f>AVERAGE(Feedback[[#This Row],[S.A]:[Gymm]])</f>
        <v>2.375</v>
      </c>
      <c r="AI1852" s="6">
        <f>AVERAGE(Feedback[[#This Row],[S.A]:[C-I-P]])</f>
        <v>4</v>
      </c>
      <c r="AJ1852" s="6">
        <f>AVERAGE(Feedback[[#This Row],[RM_S]:[RM_C]])</f>
        <v>1.5</v>
      </c>
      <c r="AK1852" s="6">
        <f>AVERAGE(Feedback[[#This Row],[F_Q]:[Var_Food]])</f>
        <v>1</v>
      </c>
      <c r="AL1852" s="6">
        <f>AVERAGE(Feedback[[#This Row],[B &amp; TV]:[Gymm]])</f>
        <v>3</v>
      </c>
    </row>
    <row r="1853" spans="1:38" x14ac:dyDescent="0.3">
      <c r="A1853">
        <v>1852</v>
      </c>
      <c r="B1853" s="1">
        <v>44864</v>
      </c>
      <c r="C1853" s="1">
        <v>44872</v>
      </c>
      <c r="D1853" s="5">
        <f>INT(YEAR(Feedback[[#This Row],[Checkin Date]]))</f>
        <v>2022</v>
      </c>
      <c r="E1853" s="5" t="s">
        <v>2013</v>
      </c>
      <c r="F1853" s="5" t="str">
        <f>TEXT(Feedback[[#This Row],[Checkin Date]],"dddd")</f>
        <v>Sunday</v>
      </c>
      <c r="G1853" s="5" t="str">
        <f>IF(OR(Feedback[[#This Row],[Checkin Day]]="Monday",Feedback[[#This Row],[Checkin Day]]="Tuesday",Feedback[[#This Row],[Checkin Day]]="Wednesday",Feedback[[#This Row],[Checkin Day]]="Thursday"),"Weekdays","Weekends")</f>
        <v>Weekends</v>
      </c>
      <c r="H1853">
        <v>8</v>
      </c>
      <c r="I185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53" t="s">
        <v>1883</v>
      </c>
      <c r="K1853" t="s">
        <v>37</v>
      </c>
      <c r="L1853" s="1">
        <v>25161</v>
      </c>
      <c r="M1853" s="5">
        <f ca="1">DATEDIF(Feedback[[#This Row],[Date of Birth]],TODAY(),"Y")</f>
        <v>56</v>
      </c>
      <c r="N1853" t="s">
        <v>35</v>
      </c>
      <c r="O1853" t="s">
        <v>1994</v>
      </c>
      <c r="P1853">
        <v>3</v>
      </c>
      <c r="Q1853">
        <v>9</v>
      </c>
      <c r="R1853" t="s">
        <v>28</v>
      </c>
      <c r="S1853" t="s">
        <v>25</v>
      </c>
      <c r="T1853" t="s">
        <v>24</v>
      </c>
      <c r="U1853" t="s">
        <v>25</v>
      </c>
      <c r="V1853" t="s">
        <v>27</v>
      </c>
      <c r="W1853" t="s">
        <v>26</v>
      </c>
      <c r="X1853" t="s">
        <v>28</v>
      </c>
      <c r="Y1853" t="s">
        <v>27</v>
      </c>
      <c r="Z1853" s="6">
        <f>VLOOKUP(Feedback[[#This Row],[Staff attitude]],Rating_Range[],2,0)</f>
        <v>5</v>
      </c>
      <c r="AA1853" s="6">
        <f>VLOOKUP(Feedback[[#This Row],[Check-in Process]],Rating_Range[],2,0)</f>
        <v>4</v>
      </c>
      <c r="AB1853" s="6">
        <f>VLOOKUP(Feedback[[#This Row],[Room service]],Rating_Range[],2,0)</f>
        <v>3</v>
      </c>
      <c r="AC1853" s="6">
        <f>VLOOKUP(Feedback[[#This Row],[Room cleanliness]],Rating_Range[],2,0)</f>
        <v>4</v>
      </c>
      <c r="AD1853" s="6">
        <f>VLOOKUP(Feedback[[#This Row],[Food quality]],Rating_Range[],2,0)</f>
        <v>2</v>
      </c>
      <c r="AE1853" s="6">
        <f>VLOOKUP(Feedback[[#This Row],[Variety of food]],Rating_Range[],2,0)</f>
        <v>1</v>
      </c>
      <c r="AF1853" s="6">
        <f>VLOOKUP(Feedback[[#This Row],[Broadband &amp; TV]],Rating_Range[],2,0)</f>
        <v>5</v>
      </c>
      <c r="AG1853" s="6">
        <f>VLOOKUP(Feedback[[#This Row],[Gym]],Rating_Range[],2,0)</f>
        <v>2</v>
      </c>
      <c r="AH1853" s="6">
        <f>AVERAGE(Feedback[[#This Row],[S.A]:[Gymm]])</f>
        <v>3.25</v>
      </c>
      <c r="AI1853" s="6">
        <f>AVERAGE(Feedback[[#This Row],[S.A]:[C-I-P]])</f>
        <v>4.5</v>
      </c>
      <c r="AJ1853" s="6">
        <f>AVERAGE(Feedback[[#This Row],[RM_S]:[RM_C]])</f>
        <v>3.5</v>
      </c>
      <c r="AK1853" s="6">
        <f>AVERAGE(Feedback[[#This Row],[F_Q]:[Var_Food]])</f>
        <v>1.5</v>
      </c>
      <c r="AL1853" s="6">
        <f>AVERAGE(Feedback[[#This Row],[B &amp; TV]:[Gymm]])</f>
        <v>3.5</v>
      </c>
    </row>
    <row r="1854" spans="1:38" x14ac:dyDescent="0.3">
      <c r="A1854">
        <v>1853</v>
      </c>
      <c r="B1854" s="1">
        <v>43942</v>
      </c>
      <c r="C1854" s="1">
        <v>43957</v>
      </c>
      <c r="D1854" s="5">
        <f>INT(YEAR(Feedback[[#This Row],[Checkin Date]]))</f>
        <v>2020</v>
      </c>
      <c r="E1854" s="5" t="s">
        <v>2008</v>
      </c>
      <c r="F1854" s="5" t="str">
        <f>TEXT(Feedback[[#This Row],[Checkin Date]],"dddd")</f>
        <v>Tuesday</v>
      </c>
      <c r="G1854" s="5" t="str">
        <f>IF(OR(Feedback[[#This Row],[Checkin Day]]="Monday",Feedback[[#This Row],[Checkin Day]]="Tuesday",Feedback[[#This Row],[Checkin Day]]="Wednesday",Feedback[[#This Row],[Checkin Day]]="Thursday"),"Weekdays","Weekends")</f>
        <v>Weekdays</v>
      </c>
      <c r="H1854">
        <v>15</v>
      </c>
      <c r="I185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54" t="s">
        <v>1884</v>
      </c>
      <c r="K1854" t="s">
        <v>21</v>
      </c>
      <c r="L1854" s="1">
        <v>36808</v>
      </c>
      <c r="M1854" s="5">
        <f ca="1">DATEDIF(Feedback[[#This Row],[Date of Birth]],TODAY(),"Y")</f>
        <v>24</v>
      </c>
      <c r="N1854" t="s">
        <v>22</v>
      </c>
      <c r="O1854" t="s">
        <v>23</v>
      </c>
      <c r="P1854">
        <v>5</v>
      </c>
      <c r="Q1854">
        <v>6</v>
      </c>
      <c r="R1854" t="s">
        <v>25</v>
      </c>
      <c r="S1854" t="s">
        <v>25</v>
      </c>
      <c r="T1854" t="s">
        <v>28</v>
      </c>
      <c r="U1854" t="s">
        <v>24</v>
      </c>
      <c r="V1854" t="s">
        <v>26</v>
      </c>
      <c r="W1854" t="s">
        <v>27</v>
      </c>
      <c r="X1854" t="s">
        <v>25</v>
      </c>
      <c r="Y1854" t="s">
        <v>24</v>
      </c>
      <c r="Z1854" s="6">
        <f>VLOOKUP(Feedback[[#This Row],[Staff attitude]],Rating_Range[],2,0)</f>
        <v>4</v>
      </c>
      <c r="AA1854" s="6">
        <f>VLOOKUP(Feedback[[#This Row],[Check-in Process]],Rating_Range[],2,0)</f>
        <v>4</v>
      </c>
      <c r="AB1854" s="6">
        <f>VLOOKUP(Feedback[[#This Row],[Room service]],Rating_Range[],2,0)</f>
        <v>5</v>
      </c>
      <c r="AC1854" s="6">
        <f>VLOOKUP(Feedback[[#This Row],[Room cleanliness]],Rating_Range[],2,0)</f>
        <v>3</v>
      </c>
      <c r="AD1854" s="6">
        <f>VLOOKUP(Feedback[[#This Row],[Food quality]],Rating_Range[],2,0)</f>
        <v>1</v>
      </c>
      <c r="AE1854" s="6">
        <f>VLOOKUP(Feedback[[#This Row],[Variety of food]],Rating_Range[],2,0)</f>
        <v>2</v>
      </c>
      <c r="AF1854" s="6">
        <f>VLOOKUP(Feedback[[#This Row],[Broadband &amp; TV]],Rating_Range[],2,0)</f>
        <v>4</v>
      </c>
      <c r="AG1854" s="6">
        <f>VLOOKUP(Feedback[[#This Row],[Gym]],Rating_Range[],2,0)</f>
        <v>3</v>
      </c>
      <c r="AH1854" s="6">
        <f>AVERAGE(Feedback[[#This Row],[S.A]:[Gymm]])</f>
        <v>3.25</v>
      </c>
      <c r="AI1854" s="6">
        <f>AVERAGE(Feedback[[#This Row],[S.A]:[C-I-P]])</f>
        <v>4</v>
      </c>
      <c r="AJ1854" s="6">
        <f>AVERAGE(Feedback[[#This Row],[RM_S]:[RM_C]])</f>
        <v>4</v>
      </c>
      <c r="AK1854" s="6">
        <f>AVERAGE(Feedback[[#This Row],[F_Q]:[Var_Food]])</f>
        <v>1.5</v>
      </c>
      <c r="AL1854" s="6">
        <f>AVERAGE(Feedback[[#This Row],[B &amp; TV]:[Gymm]])</f>
        <v>3.5</v>
      </c>
    </row>
    <row r="1855" spans="1:38" x14ac:dyDescent="0.3">
      <c r="A1855">
        <v>1854</v>
      </c>
      <c r="B1855" s="1">
        <v>44178</v>
      </c>
      <c r="C1855" s="1">
        <v>44193</v>
      </c>
      <c r="D1855" s="5">
        <f>INT(YEAR(Feedback[[#This Row],[Checkin Date]]))</f>
        <v>2020</v>
      </c>
      <c r="E1855" s="5" t="s">
        <v>2010</v>
      </c>
      <c r="F1855" s="5" t="str">
        <f>TEXT(Feedback[[#This Row],[Checkin Date]],"dddd")</f>
        <v>Sunday</v>
      </c>
      <c r="G1855" s="5" t="str">
        <f>IF(OR(Feedback[[#This Row],[Checkin Day]]="Monday",Feedback[[#This Row],[Checkin Day]]="Tuesday",Feedback[[#This Row],[Checkin Day]]="Wednesday",Feedback[[#This Row],[Checkin Day]]="Thursday"),"Weekdays","Weekends")</f>
        <v>Weekends</v>
      </c>
      <c r="H1855">
        <v>15</v>
      </c>
      <c r="I185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55" t="s">
        <v>1885</v>
      </c>
      <c r="K1855" t="s">
        <v>21</v>
      </c>
      <c r="L1855" s="1">
        <v>24661</v>
      </c>
      <c r="M1855" s="5">
        <f ca="1">DATEDIF(Feedback[[#This Row],[Date of Birth]],TODAY(),"Y")</f>
        <v>57</v>
      </c>
      <c r="N1855" t="s">
        <v>22</v>
      </c>
      <c r="O1855" t="s">
        <v>23</v>
      </c>
      <c r="P1855">
        <v>1</v>
      </c>
      <c r="Q1855">
        <v>8</v>
      </c>
      <c r="R1855" t="s">
        <v>28</v>
      </c>
      <c r="S1855" t="s">
        <v>24</v>
      </c>
      <c r="T1855" t="s">
        <v>26</v>
      </c>
      <c r="U1855" t="s">
        <v>25</v>
      </c>
      <c r="V1855" t="s">
        <v>26</v>
      </c>
      <c r="W1855" t="s">
        <v>25</v>
      </c>
      <c r="X1855" t="s">
        <v>28</v>
      </c>
      <c r="Y1855" t="s">
        <v>24</v>
      </c>
      <c r="Z1855" s="6">
        <f>VLOOKUP(Feedback[[#This Row],[Staff attitude]],Rating_Range[],2,0)</f>
        <v>5</v>
      </c>
      <c r="AA1855" s="6">
        <f>VLOOKUP(Feedback[[#This Row],[Check-in Process]],Rating_Range[],2,0)</f>
        <v>3</v>
      </c>
      <c r="AB1855" s="6">
        <f>VLOOKUP(Feedback[[#This Row],[Room service]],Rating_Range[],2,0)</f>
        <v>1</v>
      </c>
      <c r="AC1855" s="6">
        <f>VLOOKUP(Feedback[[#This Row],[Room cleanliness]],Rating_Range[],2,0)</f>
        <v>4</v>
      </c>
      <c r="AD1855" s="6">
        <f>VLOOKUP(Feedback[[#This Row],[Food quality]],Rating_Range[],2,0)</f>
        <v>1</v>
      </c>
      <c r="AE1855" s="6">
        <f>VLOOKUP(Feedback[[#This Row],[Variety of food]],Rating_Range[],2,0)</f>
        <v>4</v>
      </c>
      <c r="AF1855" s="6">
        <f>VLOOKUP(Feedback[[#This Row],[Broadband &amp; TV]],Rating_Range[],2,0)</f>
        <v>5</v>
      </c>
      <c r="AG1855" s="6">
        <f>VLOOKUP(Feedback[[#This Row],[Gym]],Rating_Range[],2,0)</f>
        <v>3</v>
      </c>
      <c r="AH1855" s="6">
        <f>AVERAGE(Feedback[[#This Row],[S.A]:[Gymm]])</f>
        <v>3.25</v>
      </c>
      <c r="AI1855" s="6">
        <f>AVERAGE(Feedback[[#This Row],[S.A]:[C-I-P]])</f>
        <v>4</v>
      </c>
      <c r="AJ1855" s="6">
        <f>AVERAGE(Feedback[[#This Row],[RM_S]:[RM_C]])</f>
        <v>2.5</v>
      </c>
      <c r="AK1855" s="6">
        <f>AVERAGE(Feedback[[#This Row],[F_Q]:[Var_Food]])</f>
        <v>2.5</v>
      </c>
      <c r="AL1855" s="6">
        <f>AVERAGE(Feedback[[#This Row],[B &amp; TV]:[Gymm]])</f>
        <v>4</v>
      </c>
    </row>
    <row r="1856" spans="1:38" x14ac:dyDescent="0.3">
      <c r="A1856">
        <v>1855</v>
      </c>
      <c r="B1856" s="1">
        <v>44146</v>
      </c>
      <c r="C1856" s="1">
        <v>44151</v>
      </c>
      <c r="D1856" s="5">
        <f>INT(YEAR(Feedback[[#This Row],[Checkin Date]]))</f>
        <v>2020</v>
      </c>
      <c r="E1856" s="5" t="s">
        <v>2015</v>
      </c>
      <c r="F1856" s="5" t="str">
        <f>TEXT(Feedback[[#This Row],[Checkin Date]],"dddd")</f>
        <v>Wednesday</v>
      </c>
      <c r="G1856" s="5" t="str">
        <f>IF(OR(Feedback[[#This Row],[Checkin Day]]="Monday",Feedback[[#This Row],[Checkin Day]]="Tuesday",Feedback[[#This Row],[Checkin Day]]="Wednesday",Feedback[[#This Row],[Checkin Day]]="Thursday"),"Weekdays","Weekends")</f>
        <v>Weekdays</v>
      </c>
      <c r="H1856">
        <v>5</v>
      </c>
      <c r="I185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56" t="s">
        <v>1886</v>
      </c>
      <c r="K1856" t="s">
        <v>37</v>
      </c>
      <c r="L1856" s="1">
        <v>21730</v>
      </c>
      <c r="M1856" s="5">
        <f ca="1">DATEDIF(Feedback[[#This Row],[Date of Birth]],TODAY(),"Y")</f>
        <v>66</v>
      </c>
      <c r="N1856" t="s">
        <v>22</v>
      </c>
      <c r="O1856" t="s">
        <v>23</v>
      </c>
      <c r="P1856">
        <v>4</v>
      </c>
      <c r="Q1856">
        <v>5</v>
      </c>
      <c r="R1856" t="s">
        <v>24</v>
      </c>
      <c r="S1856" t="s">
        <v>28</v>
      </c>
      <c r="T1856" t="s">
        <v>28</v>
      </c>
      <c r="U1856" t="s">
        <v>28</v>
      </c>
      <c r="V1856" t="s">
        <v>26</v>
      </c>
      <c r="W1856" t="s">
        <v>26</v>
      </c>
      <c r="X1856" t="s">
        <v>25</v>
      </c>
      <c r="Y1856" t="s">
        <v>25</v>
      </c>
      <c r="Z1856" s="6">
        <f>VLOOKUP(Feedback[[#This Row],[Staff attitude]],Rating_Range[],2,0)</f>
        <v>3</v>
      </c>
      <c r="AA1856" s="6">
        <f>VLOOKUP(Feedback[[#This Row],[Check-in Process]],Rating_Range[],2,0)</f>
        <v>5</v>
      </c>
      <c r="AB1856" s="6">
        <f>VLOOKUP(Feedback[[#This Row],[Room service]],Rating_Range[],2,0)</f>
        <v>5</v>
      </c>
      <c r="AC1856" s="6">
        <f>VLOOKUP(Feedback[[#This Row],[Room cleanliness]],Rating_Range[],2,0)</f>
        <v>5</v>
      </c>
      <c r="AD1856" s="6">
        <f>VLOOKUP(Feedback[[#This Row],[Food quality]],Rating_Range[],2,0)</f>
        <v>1</v>
      </c>
      <c r="AE1856" s="6">
        <f>VLOOKUP(Feedback[[#This Row],[Variety of food]],Rating_Range[],2,0)</f>
        <v>1</v>
      </c>
      <c r="AF1856" s="6">
        <f>VLOOKUP(Feedback[[#This Row],[Broadband &amp; TV]],Rating_Range[],2,0)</f>
        <v>4</v>
      </c>
      <c r="AG1856" s="6">
        <f>VLOOKUP(Feedback[[#This Row],[Gym]],Rating_Range[],2,0)</f>
        <v>4</v>
      </c>
      <c r="AH1856" s="6">
        <f>AVERAGE(Feedback[[#This Row],[S.A]:[Gymm]])</f>
        <v>3.5</v>
      </c>
      <c r="AI1856" s="6">
        <f>AVERAGE(Feedback[[#This Row],[S.A]:[C-I-P]])</f>
        <v>4</v>
      </c>
      <c r="AJ1856" s="6">
        <f>AVERAGE(Feedback[[#This Row],[RM_S]:[RM_C]])</f>
        <v>5</v>
      </c>
      <c r="AK1856" s="6">
        <f>AVERAGE(Feedback[[#This Row],[F_Q]:[Var_Food]])</f>
        <v>1</v>
      </c>
      <c r="AL1856" s="6">
        <f>AVERAGE(Feedback[[#This Row],[B &amp; TV]:[Gymm]])</f>
        <v>4</v>
      </c>
    </row>
    <row r="1857" spans="1:38" x14ac:dyDescent="0.3">
      <c r="A1857">
        <v>1856</v>
      </c>
      <c r="B1857" s="1">
        <v>44384</v>
      </c>
      <c r="C1857" s="1">
        <v>44390</v>
      </c>
      <c r="D1857" s="5">
        <f>INT(YEAR(Feedback[[#This Row],[Checkin Date]]))</f>
        <v>2021</v>
      </c>
      <c r="E1857" s="5" t="s">
        <v>2016</v>
      </c>
      <c r="F1857" s="5" t="str">
        <f>TEXT(Feedback[[#This Row],[Checkin Date]],"dddd")</f>
        <v>Wednesday</v>
      </c>
      <c r="G1857" s="5" t="str">
        <f>IF(OR(Feedback[[#This Row],[Checkin Day]]="Monday",Feedback[[#This Row],[Checkin Day]]="Tuesday",Feedback[[#This Row],[Checkin Day]]="Wednesday",Feedback[[#This Row],[Checkin Day]]="Thursday"),"Weekdays","Weekends")</f>
        <v>Weekdays</v>
      </c>
      <c r="H1857">
        <v>6</v>
      </c>
      <c r="I185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57" t="s">
        <v>1887</v>
      </c>
      <c r="K1857" t="s">
        <v>37</v>
      </c>
      <c r="L1857" s="1">
        <v>30956</v>
      </c>
      <c r="M1857" s="5">
        <f ca="1">DATEDIF(Feedback[[#This Row],[Date of Birth]],TODAY(),"Y")</f>
        <v>40</v>
      </c>
      <c r="N1857" t="s">
        <v>31</v>
      </c>
      <c r="O1857" t="s">
        <v>1993</v>
      </c>
      <c r="P1857">
        <v>5</v>
      </c>
      <c r="Q1857">
        <v>4</v>
      </c>
      <c r="R1857" t="s">
        <v>24</v>
      </c>
      <c r="S1857" t="s">
        <v>26</v>
      </c>
      <c r="T1857" t="s">
        <v>24</v>
      </c>
      <c r="U1857" t="s">
        <v>25</v>
      </c>
      <c r="V1857" t="s">
        <v>27</v>
      </c>
      <c r="W1857" t="s">
        <v>27</v>
      </c>
      <c r="X1857" t="s">
        <v>24</v>
      </c>
      <c r="Y1857" t="s">
        <v>24</v>
      </c>
      <c r="Z1857" s="6">
        <f>VLOOKUP(Feedback[[#This Row],[Staff attitude]],Rating_Range[],2,0)</f>
        <v>3</v>
      </c>
      <c r="AA1857" s="6">
        <f>VLOOKUP(Feedback[[#This Row],[Check-in Process]],Rating_Range[],2,0)</f>
        <v>1</v>
      </c>
      <c r="AB1857" s="6">
        <f>VLOOKUP(Feedback[[#This Row],[Room service]],Rating_Range[],2,0)</f>
        <v>3</v>
      </c>
      <c r="AC1857" s="6">
        <f>VLOOKUP(Feedback[[#This Row],[Room cleanliness]],Rating_Range[],2,0)</f>
        <v>4</v>
      </c>
      <c r="AD1857" s="6">
        <f>VLOOKUP(Feedback[[#This Row],[Food quality]],Rating_Range[],2,0)</f>
        <v>2</v>
      </c>
      <c r="AE1857" s="6">
        <f>VLOOKUP(Feedback[[#This Row],[Variety of food]],Rating_Range[],2,0)</f>
        <v>2</v>
      </c>
      <c r="AF1857" s="6">
        <f>VLOOKUP(Feedback[[#This Row],[Broadband &amp; TV]],Rating_Range[],2,0)</f>
        <v>3</v>
      </c>
      <c r="AG1857" s="6">
        <f>VLOOKUP(Feedback[[#This Row],[Gym]],Rating_Range[],2,0)</f>
        <v>3</v>
      </c>
      <c r="AH1857" s="6">
        <f>AVERAGE(Feedback[[#This Row],[S.A]:[Gymm]])</f>
        <v>2.625</v>
      </c>
      <c r="AI1857" s="6">
        <f>AVERAGE(Feedback[[#This Row],[S.A]:[C-I-P]])</f>
        <v>2</v>
      </c>
      <c r="AJ1857" s="6">
        <f>AVERAGE(Feedback[[#This Row],[RM_S]:[RM_C]])</f>
        <v>3.5</v>
      </c>
      <c r="AK1857" s="6">
        <f>AVERAGE(Feedback[[#This Row],[F_Q]:[Var_Food]])</f>
        <v>2</v>
      </c>
      <c r="AL1857" s="6">
        <f>AVERAGE(Feedback[[#This Row],[B &amp; TV]:[Gymm]])</f>
        <v>3</v>
      </c>
    </row>
    <row r="1858" spans="1:38" x14ac:dyDescent="0.3">
      <c r="A1858">
        <v>1857</v>
      </c>
      <c r="B1858" s="1">
        <v>44515</v>
      </c>
      <c r="C1858" s="1">
        <v>44523</v>
      </c>
      <c r="D1858" s="5">
        <f>INT(YEAR(Feedback[[#This Row],[Checkin Date]]))</f>
        <v>2021</v>
      </c>
      <c r="E1858" s="5" t="s">
        <v>2015</v>
      </c>
      <c r="F1858" s="5" t="str">
        <f>TEXT(Feedback[[#This Row],[Checkin Date]],"dddd")</f>
        <v>Monday</v>
      </c>
      <c r="G1858" s="5" t="str">
        <f>IF(OR(Feedback[[#This Row],[Checkin Day]]="Monday",Feedback[[#This Row],[Checkin Day]]="Tuesday",Feedback[[#This Row],[Checkin Day]]="Wednesday",Feedback[[#This Row],[Checkin Day]]="Thursday"),"Weekdays","Weekends")</f>
        <v>Weekdays</v>
      </c>
      <c r="H1858">
        <v>8</v>
      </c>
      <c r="I185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58" t="s">
        <v>1888</v>
      </c>
      <c r="K1858" t="s">
        <v>21</v>
      </c>
      <c r="L1858" s="1">
        <v>20876</v>
      </c>
      <c r="M1858" s="5">
        <f ca="1">DATEDIF(Feedback[[#This Row],[Date of Birth]],TODAY(),"Y")</f>
        <v>68</v>
      </c>
      <c r="N1858" t="s">
        <v>35</v>
      </c>
      <c r="O1858" t="s">
        <v>1995</v>
      </c>
      <c r="P1858">
        <v>3</v>
      </c>
      <c r="Q1858">
        <v>9</v>
      </c>
      <c r="R1858" t="s">
        <v>28</v>
      </c>
      <c r="S1858" t="s">
        <v>25</v>
      </c>
      <c r="T1858" t="s">
        <v>24</v>
      </c>
      <c r="U1858" t="s">
        <v>26</v>
      </c>
      <c r="V1858" t="s">
        <v>26</v>
      </c>
      <c r="W1858" t="s">
        <v>26</v>
      </c>
      <c r="X1858" t="s">
        <v>24</v>
      </c>
      <c r="Y1858" t="s">
        <v>28</v>
      </c>
      <c r="Z1858" s="6">
        <f>VLOOKUP(Feedback[[#This Row],[Staff attitude]],Rating_Range[],2,0)</f>
        <v>5</v>
      </c>
      <c r="AA1858" s="6">
        <f>VLOOKUP(Feedback[[#This Row],[Check-in Process]],Rating_Range[],2,0)</f>
        <v>4</v>
      </c>
      <c r="AB1858" s="6">
        <f>VLOOKUP(Feedback[[#This Row],[Room service]],Rating_Range[],2,0)</f>
        <v>3</v>
      </c>
      <c r="AC1858" s="6">
        <f>VLOOKUP(Feedback[[#This Row],[Room cleanliness]],Rating_Range[],2,0)</f>
        <v>1</v>
      </c>
      <c r="AD1858" s="6">
        <f>VLOOKUP(Feedback[[#This Row],[Food quality]],Rating_Range[],2,0)</f>
        <v>1</v>
      </c>
      <c r="AE1858" s="6">
        <f>VLOOKUP(Feedback[[#This Row],[Variety of food]],Rating_Range[],2,0)</f>
        <v>1</v>
      </c>
      <c r="AF1858" s="6">
        <f>VLOOKUP(Feedback[[#This Row],[Broadband &amp; TV]],Rating_Range[],2,0)</f>
        <v>3</v>
      </c>
      <c r="AG1858" s="6">
        <f>VLOOKUP(Feedback[[#This Row],[Gym]],Rating_Range[],2,0)</f>
        <v>5</v>
      </c>
      <c r="AH1858" s="6">
        <f>AVERAGE(Feedback[[#This Row],[S.A]:[Gymm]])</f>
        <v>2.875</v>
      </c>
      <c r="AI1858" s="6">
        <f>AVERAGE(Feedback[[#This Row],[S.A]:[C-I-P]])</f>
        <v>4.5</v>
      </c>
      <c r="AJ1858" s="6">
        <f>AVERAGE(Feedback[[#This Row],[RM_S]:[RM_C]])</f>
        <v>2</v>
      </c>
      <c r="AK1858" s="6">
        <f>AVERAGE(Feedback[[#This Row],[F_Q]:[Var_Food]])</f>
        <v>1</v>
      </c>
      <c r="AL1858" s="6">
        <f>AVERAGE(Feedback[[#This Row],[B &amp; TV]:[Gymm]])</f>
        <v>4</v>
      </c>
    </row>
    <row r="1859" spans="1:38" x14ac:dyDescent="0.3">
      <c r="A1859">
        <v>1858</v>
      </c>
      <c r="B1859" s="1">
        <v>43856</v>
      </c>
      <c r="C1859" s="1">
        <v>43867</v>
      </c>
      <c r="D1859" s="5">
        <f>INT(YEAR(Feedback[[#This Row],[Checkin Date]]))</f>
        <v>2020</v>
      </c>
      <c r="E1859" s="5" t="s">
        <v>2014</v>
      </c>
      <c r="F1859" s="5" t="str">
        <f>TEXT(Feedback[[#This Row],[Checkin Date]],"dddd")</f>
        <v>Sunday</v>
      </c>
      <c r="G1859" s="5" t="str">
        <f>IF(OR(Feedback[[#This Row],[Checkin Day]]="Monday",Feedback[[#This Row],[Checkin Day]]="Tuesday",Feedback[[#This Row],[Checkin Day]]="Wednesday",Feedback[[#This Row],[Checkin Day]]="Thursday"),"Weekdays","Weekends")</f>
        <v>Weekends</v>
      </c>
      <c r="H1859">
        <v>11</v>
      </c>
      <c r="I185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59" t="s">
        <v>1889</v>
      </c>
      <c r="K1859" t="s">
        <v>37</v>
      </c>
      <c r="L1859" s="1">
        <v>29556</v>
      </c>
      <c r="M1859" s="5">
        <f ca="1">DATEDIF(Feedback[[#This Row],[Date of Birth]],TODAY(),"Y")</f>
        <v>44</v>
      </c>
      <c r="N1859" t="s">
        <v>22</v>
      </c>
      <c r="O1859" t="s">
        <v>23</v>
      </c>
      <c r="P1859">
        <v>5</v>
      </c>
      <c r="Q1859">
        <v>9</v>
      </c>
      <c r="R1859" t="s">
        <v>25</v>
      </c>
      <c r="S1859" t="s">
        <v>25</v>
      </c>
      <c r="T1859" t="s">
        <v>24</v>
      </c>
      <c r="U1859" t="s">
        <v>24</v>
      </c>
      <c r="V1859" t="s">
        <v>25</v>
      </c>
      <c r="W1859" t="s">
        <v>26</v>
      </c>
      <c r="X1859" t="s">
        <v>26</v>
      </c>
      <c r="Y1859" t="s">
        <v>28</v>
      </c>
      <c r="Z1859" s="6">
        <f>VLOOKUP(Feedback[[#This Row],[Staff attitude]],Rating_Range[],2,0)</f>
        <v>4</v>
      </c>
      <c r="AA1859" s="6">
        <f>VLOOKUP(Feedback[[#This Row],[Check-in Process]],Rating_Range[],2,0)</f>
        <v>4</v>
      </c>
      <c r="AB1859" s="6">
        <f>VLOOKUP(Feedback[[#This Row],[Room service]],Rating_Range[],2,0)</f>
        <v>3</v>
      </c>
      <c r="AC1859" s="6">
        <f>VLOOKUP(Feedback[[#This Row],[Room cleanliness]],Rating_Range[],2,0)</f>
        <v>3</v>
      </c>
      <c r="AD1859" s="6">
        <f>VLOOKUP(Feedback[[#This Row],[Food quality]],Rating_Range[],2,0)</f>
        <v>4</v>
      </c>
      <c r="AE1859" s="6">
        <f>VLOOKUP(Feedback[[#This Row],[Variety of food]],Rating_Range[],2,0)</f>
        <v>1</v>
      </c>
      <c r="AF1859" s="6">
        <f>VLOOKUP(Feedback[[#This Row],[Broadband &amp; TV]],Rating_Range[],2,0)</f>
        <v>1</v>
      </c>
      <c r="AG1859" s="6">
        <f>VLOOKUP(Feedback[[#This Row],[Gym]],Rating_Range[],2,0)</f>
        <v>5</v>
      </c>
      <c r="AH1859" s="6">
        <f>AVERAGE(Feedback[[#This Row],[S.A]:[Gymm]])</f>
        <v>3.125</v>
      </c>
      <c r="AI1859" s="6">
        <f>AVERAGE(Feedback[[#This Row],[S.A]:[C-I-P]])</f>
        <v>4</v>
      </c>
      <c r="AJ1859" s="6">
        <f>AVERAGE(Feedback[[#This Row],[RM_S]:[RM_C]])</f>
        <v>3</v>
      </c>
      <c r="AK1859" s="6">
        <f>AVERAGE(Feedback[[#This Row],[F_Q]:[Var_Food]])</f>
        <v>2.5</v>
      </c>
      <c r="AL1859" s="6">
        <f>AVERAGE(Feedback[[#This Row],[B &amp; TV]:[Gymm]])</f>
        <v>3</v>
      </c>
    </row>
    <row r="1860" spans="1:38" x14ac:dyDescent="0.3">
      <c r="A1860">
        <v>1859</v>
      </c>
      <c r="B1860" s="1">
        <v>44168</v>
      </c>
      <c r="C1860" s="1">
        <v>44195</v>
      </c>
      <c r="D1860" s="5">
        <f>INT(YEAR(Feedback[[#This Row],[Checkin Date]]))</f>
        <v>2020</v>
      </c>
      <c r="E1860" s="5" t="s">
        <v>2010</v>
      </c>
      <c r="F1860" s="5" t="str">
        <f>TEXT(Feedback[[#This Row],[Checkin Date]],"dddd")</f>
        <v>Thursday</v>
      </c>
      <c r="G1860" s="5" t="str">
        <f>IF(OR(Feedback[[#This Row],[Checkin Day]]="Monday",Feedback[[#This Row],[Checkin Day]]="Tuesday",Feedback[[#This Row],[Checkin Day]]="Wednesday",Feedback[[#This Row],[Checkin Day]]="Thursday"),"Weekdays","Weekends")</f>
        <v>Weekdays</v>
      </c>
      <c r="H1860">
        <v>27</v>
      </c>
      <c r="I186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60" t="s">
        <v>1890</v>
      </c>
      <c r="K1860" t="s">
        <v>21</v>
      </c>
      <c r="L1860" s="1">
        <v>18826</v>
      </c>
      <c r="M1860" s="5">
        <f ca="1">DATEDIF(Feedback[[#This Row],[Date of Birth]],TODAY(),"Y")</f>
        <v>73</v>
      </c>
      <c r="N1860" t="s">
        <v>31</v>
      </c>
      <c r="O1860" t="s">
        <v>1995</v>
      </c>
      <c r="P1860">
        <v>3</v>
      </c>
      <c r="Q1860">
        <v>8</v>
      </c>
      <c r="R1860" t="s">
        <v>25</v>
      </c>
      <c r="S1860" t="s">
        <v>24</v>
      </c>
      <c r="T1860" t="s">
        <v>24</v>
      </c>
      <c r="U1860" t="s">
        <v>24</v>
      </c>
      <c r="V1860" t="s">
        <v>26</v>
      </c>
      <c r="W1860" t="s">
        <v>25</v>
      </c>
      <c r="X1860" t="s">
        <v>28</v>
      </c>
      <c r="Y1860" t="s">
        <v>25</v>
      </c>
      <c r="Z1860" s="6">
        <f>VLOOKUP(Feedback[[#This Row],[Staff attitude]],Rating_Range[],2,0)</f>
        <v>4</v>
      </c>
      <c r="AA1860" s="6">
        <f>VLOOKUP(Feedback[[#This Row],[Check-in Process]],Rating_Range[],2,0)</f>
        <v>3</v>
      </c>
      <c r="AB1860" s="6">
        <f>VLOOKUP(Feedback[[#This Row],[Room service]],Rating_Range[],2,0)</f>
        <v>3</v>
      </c>
      <c r="AC1860" s="6">
        <f>VLOOKUP(Feedback[[#This Row],[Room cleanliness]],Rating_Range[],2,0)</f>
        <v>3</v>
      </c>
      <c r="AD1860" s="6">
        <f>VLOOKUP(Feedback[[#This Row],[Food quality]],Rating_Range[],2,0)</f>
        <v>1</v>
      </c>
      <c r="AE1860" s="6">
        <f>VLOOKUP(Feedback[[#This Row],[Variety of food]],Rating_Range[],2,0)</f>
        <v>4</v>
      </c>
      <c r="AF1860" s="6">
        <f>VLOOKUP(Feedback[[#This Row],[Broadband &amp; TV]],Rating_Range[],2,0)</f>
        <v>5</v>
      </c>
      <c r="AG1860" s="6">
        <f>VLOOKUP(Feedback[[#This Row],[Gym]],Rating_Range[],2,0)</f>
        <v>4</v>
      </c>
      <c r="AH1860" s="6">
        <f>AVERAGE(Feedback[[#This Row],[S.A]:[Gymm]])</f>
        <v>3.375</v>
      </c>
      <c r="AI1860" s="6">
        <f>AVERAGE(Feedback[[#This Row],[S.A]:[C-I-P]])</f>
        <v>3.5</v>
      </c>
      <c r="AJ1860" s="6">
        <f>AVERAGE(Feedback[[#This Row],[RM_S]:[RM_C]])</f>
        <v>3</v>
      </c>
      <c r="AK1860" s="6">
        <f>AVERAGE(Feedback[[#This Row],[F_Q]:[Var_Food]])</f>
        <v>2.5</v>
      </c>
      <c r="AL1860" s="6">
        <f>AVERAGE(Feedback[[#This Row],[B &amp; TV]:[Gymm]])</f>
        <v>4.5</v>
      </c>
    </row>
    <row r="1861" spans="1:38" x14ac:dyDescent="0.3">
      <c r="A1861">
        <v>1860</v>
      </c>
      <c r="B1861" s="1">
        <v>44574</v>
      </c>
      <c r="C1861" s="1">
        <v>44589</v>
      </c>
      <c r="D1861" s="5">
        <f>INT(YEAR(Feedback[[#This Row],[Checkin Date]]))</f>
        <v>2022</v>
      </c>
      <c r="E1861" s="5" t="s">
        <v>2014</v>
      </c>
      <c r="F1861" s="5" t="str">
        <f>TEXT(Feedback[[#This Row],[Checkin Date]],"dddd")</f>
        <v>Thursday</v>
      </c>
      <c r="G1861" s="5" t="str">
        <f>IF(OR(Feedback[[#This Row],[Checkin Day]]="Monday",Feedback[[#This Row],[Checkin Day]]="Tuesday",Feedback[[#This Row],[Checkin Day]]="Wednesday",Feedback[[#This Row],[Checkin Day]]="Thursday"),"Weekdays","Weekends")</f>
        <v>Weekdays</v>
      </c>
      <c r="H1861">
        <v>15</v>
      </c>
      <c r="I186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61" t="s">
        <v>1891</v>
      </c>
      <c r="K1861" t="s">
        <v>21</v>
      </c>
      <c r="L1861" s="1">
        <v>24901</v>
      </c>
      <c r="M1861" s="5">
        <f ca="1">DATEDIF(Feedback[[#This Row],[Date of Birth]],TODAY(),"Y")</f>
        <v>57</v>
      </c>
      <c r="N1861" t="s">
        <v>31</v>
      </c>
      <c r="O1861" t="s">
        <v>1991</v>
      </c>
      <c r="P1861">
        <v>4</v>
      </c>
      <c r="Q1861">
        <v>3</v>
      </c>
      <c r="R1861" t="s">
        <v>25</v>
      </c>
      <c r="S1861" t="s">
        <v>27</v>
      </c>
      <c r="T1861" t="s">
        <v>24</v>
      </c>
      <c r="U1861" t="s">
        <v>24</v>
      </c>
      <c r="V1861" t="s">
        <v>26</v>
      </c>
      <c r="W1861" t="s">
        <v>24</v>
      </c>
      <c r="X1861" t="s">
        <v>27</v>
      </c>
      <c r="Y1861" t="s">
        <v>28</v>
      </c>
      <c r="Z1861" s="6">
        <f>VLOOKUP(Feedback[[#This Row],[Staff attitude]],Rating_Range[],2,0)</f>
        <v>4</v>
      </c>
      <c r="AA1861" s="6">
        <f>VLOOKUP(Feedback[[#This Row],[Check-in Process]],Rating_Range[],2,0)</f>
        <v>2</v>
      </c>
      <c r="AB1861" s="6">
        <f>VLOOKUP(Feedback[[#This Row],[Room service]],Rating_Range[],2,0)</f>
        <v>3</v>
      </c>
      <c r="AC1861" s="6">
        <f>VLOOKUP(Feedback[[#This Row],[Room cleanliness]],Rating_Range[],2,0)</f>
        <v>3</v>
      </c>
      <c r="AD1861" s="6">
        <f>VLOOKUP(Feedback[[#This Row],[Food quality]],Rating_Range[],2,0)</f>
        <v>1</v>
      </c>
      <c r="AE1861" s="6">
        <f>VLOOKUP(Feedback[[#This Row],[Variety of food]],Rating_Range[],2,0)</f>
        <v>3</v>
      </c>
      <c r="AF1861" s="6">
        <f>VLOOKUP(Feedback[[#This Row],[Broadband &amp; TV]],Rating_Range[],2,0)</f>
        <v>2</v>
      </c>
      <c r="AG1861" s="6">
        <f>VLOOKUP(Feedback[[#This Row],[Gym]],Rating_Range[],2,0)</f>
        <v>5</v>
      </c>
      <c r="AH1861" s="6">
        <f>AVERAGE(Feedback[[#This Row],[S.A]:[Gymm]])</f>
        <v>2.875</v>
      </c>
      <c r="AI1861" s="6">
        <f>AVERAGE(Feedback[[#This Row],[S.A]:[C-I-P]])</f>
        <v>3</v>
      </c>
      <c r="AJ1861" s="6">
        <f>AVERAGE(Feedback[[#This Row],[RM_S]:[RM_C]])</f>
        <v>3</v>
      </c>
      <c r="AK1861" s="6">
        <f>AVERAGE(Feedback[[#This Row],[F_Q]:[Var_Food]])</f>
        <v>2</v>
      </c>
      <c r="AL1861" s="6">
        <f>AVERAGE(Feedback[[#This Row],[B &amp; TV]:[Gymm]])</f>
        <v>3.5</v>
      </c>
    </row>
    <row r="1862" spans="1:38" x14ac:dyDescent="0.3">
      <c r="A1862">
        <v>1861</v>
      </c>
      <c r="B1862" s="1">
        <v>44394</v>
      </c>
      <c r="C1862" s="1">
        <v>44401</v>
      </c>
      <c r="D1862" s="5">
        <f>INT(YEAR(Feedback[[#This Row],[Checkin Date]]))</f>
        <v>2021</v>
      </c>
      <c r="E1862" s="5" t="s">
        <v>2016</v>
      </c>
      <c r="F1862" s="5" t="str">
        <f>TEXT(Feedback[[#This Row],[Checkin Date]],"dddd")</f>
        <v>Saturday</v>
      </c>
      <c r="G1862" s="5" t="str">
        <f>IF(OR(Feedback[[#This Row],[Checkin Day]]="Monday",Feedback[[#This Row],[Checkin Day]]="Tuesday",Feedback[[#This Row],[Checkin Day]]="Wednesday",Feedback[[#This Row],[Checkin Day]]="Thursday"),"Weekdays","Weekends")</f>
        <v>Weekends</v>
      </c>
      <c r="H1862">
        <v>7</v>
      </c>
      <c r="I186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62" t="s">
        <v>1892</v>
      </c>
      <c r="K1862" t="s">
        <v>37</v>
      </c>
      <c r="L1862" s="1">
        <v>32355</v>
      </c>
      <c r="M1862" s="5">
        <f ca="1">DATEDIF(Feedback[[#This Row],[Date of Birth]],TODAY(),"Y")</f>
        <v>36</v>
      </c>
      <c r="N1862" t="s">
        <v>53</v>
      </c>
      <c r="O1862" t="s">
        <v>1990</v>
      </c>
      <c r="P1862">
        <v>5</v>
      </c>
      <c r="Q1862">
        <v>4</v>
      </c>
      <c r="R1862" t="s">
        <v>24</v>
      </c>
      <c r="S1862" t="s">
        <v>25</v>
      </c>
      <c r="T1862" t="s">
        <v>28</v>
      </c>
      <c r="U1862" t="s">
        <v>26</v>
      </c>
      <c r="V1862" t="s">
        <v>28</v>
      </c>
      <c r="W1862" t="s">
        <v>26</v>
      </c>
      <c r="X1862" t="s">
        <v>26</v>
      </c>
      <c r="Y1862" t="s">
        <v>26</v>
      </c>
      <c r="Z1862" s="6">
        <f>VLOOKUP(Feedback[[#This Row],[Staff attitude]],Rating_Range[],2,0)</f>
        <v>3</v>
      </c>
      <c r="AA1862" s="6">
        <f>VLOOKUP(Feedback[[#This Row],[Check-in Process]],Rating_Range[],2,0)</f>
        <v>4</v>
      </c>
      <c r="AB1862" s="6">
        <f>VLOOKUP(Feedback[[#This Row],[Room service]],Rating_Range[],2,0)</f>
        <v>5</v>
      </c>
      <c r="AC1862" s="6">
        <f>VLOOKUP(Feedback[[#This Row],[Room cleanliness]],Rating_Range[],2,0)</f>
        <v>1</v>
      </c>
      <c r="AD1862" s="6">
        <f>VLOOKUP(Feedback[[#This Row],[Food quality]],Rating_Range[],2,0)</f>
        <v>5</v>
      </c>
      <c r="AE1862" s="6">
        <f>VLOOKUP(Feedback[[#This Row],[Variety of food]],Rating_Range[],2,0)</f>
        <v>1</v>
      </c>
      <c r="AF1862" s="6">
        <f>VLOOKUP(Feedback[[#This Row],[Broadband &amp; TV]],Rating_Range[],2,0)</f>
        <v>1</v>
      </c>
      <c r="AG1862" s="6">
        <f>VLOOKUP(Feedback[[#This Row],[Gym]],Rating_Range[],2,0)</f>
        <v>1</v>
      </c>
      <c r="AH1862" s="6">
        <f>AVERAGE(Feedback[[#This Row],[S.A]:[Gymm]])</f>
        <v>2.625</v>
      </c>
      <c r="AI1862" s="6">
        <f>AVERAGE(Feedback[[#This Row],[S.A]:[C-I-P]])</f>
        <v>3.5</v>
      </c>
      <c r="AJ1862" s="6">
        <f>AVERAGE(Feedback[[#This Row],[RM_S]:[RM_C]])</f>
        <v>3</v>
      </c>
      <c r="AK1862" s="6">
        <f>AVERAGE(Feedback[[#This Row],[F_Q]:[Var_Food]])</f>
        <v>3</v>
      </c>
      <c r="AL1862" s="6">
        <f>AVERAGE(Feedback[[#This Row],[B &amp; TV]:[Gymm]])</f>
        <v>1</v>
      </c>
    </row>
    <row r="1863" spans="1:38" x14ac:dyDescent="0.3">
      <c r="A1863">
        <v>1862</v>
      </c>
      <c r="B1863" s="1">
        <v>44257</v>
      </c>
      <c r="C1863" s="1">
        <v>44266</v>
      </c>
      <c r="D1863" s="5">
        <f>INT(YEAR(Feedback[[#This Row],[Checkin Date]]))</f>
        <v>2021</v>
      </c>
      <c r="E1863" s="5" t="s">
        <v>2017</v>
      </c>
      <c r="F1863" s="5" t="str">
        <f>TEXT(Feedback[[#This Row],[Checkin Date]],"dddd")</f>
        <v>Tuesday</v>
      </c>
      <c r="G1863" s="5" t="str">
        <f>IF(OR(Feedback[[#This Row],[Checkin Day]]="Monday",Feedback[[#This Row],[Checkin Day]]="Tuesday",Feedback[[#This Row],[Checkin Day]]="Wednesday",Feedback[[#This Row],[Checkin Day]]="Thursday"),"Weekdays","Weekends")</f>
        <v>Weekdays</v>
      </c>
      <c r="H1863">
        <v>9</v>
      </c>
      <c r="I186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63" t="s">
        <v>1893</v>
      </c>
      <c r="K1863" t="s">
        <v>21</v>
      </c>
      <c r="L1863" s="1">
        <v>33492</v>
      </c>
      <c r="M1863" s="5">
        <f ca="1">DATEDIF(Feedback[[#This Row],[Date of Birth]],TODAY(),"Y")</f>
        <v>33</v>
      </c>
      <c r="N1863" t="s">
        <v>22</v>
      </c>
      <c r="O1863" t="s">
        <v>23</v>
      </c>
      <c r="P1863">
        <v>4</v>
      </c>
      <c r="Q1863">
        <v>8</v>
      </c>
      <c r="R1863" t="s">
        <v>27</v>
      </c>
      <c r="S1863" t="s">
        <v>24</v>
      </c>
      <c r="T1863" t="s">
        <v>27</v>
      </c>
      <c r="U1863" t="s">
        <v>26</v>
      </c>
      <c r="V1863" t="s">
        <v>26</v>
      </c>
      <c r="W1863" t="s">
        <v>26</v>
      </c>
      <c r="X1863" t="s">
        <v>27</v>
      </c>
      <c r="Y1863" t="s">
        <v>28</v>
      </c>
      <c r="Z1863" s="6">
        <f>VLOOKUP(Feedback[[#This Row],[Staff attitude]],Rating_Range[],2,0)</f>
        <v>2</v>
      </c>
      <c r="AA1863" s="6">
        <f>VLOOKUP(Feedback[[#This Row],[Check-in Process]],Rating_Range[],2,0)</f>
        <v>3</v>
      </c>
      <c r="AB1863" s="6">
        <f>VLOOKUP(Feedback[[#This Row],[Room service]],Rating_Range[],2,0)</f>
        <v>2</v>
      </c>
      <c r="AC1863" s="6">
        <f>VLOOKUP(Feedback[[#This Row],[Room cleanliness]],Rating_Range[],2,0)</f>
        <v>1</v>
      </c>
      <c r="AD1863" s="6">
        <f>VLOOKUP(Feedback[[#This Row],[Food quality]],Rating_Range[],2,0)</f>
        <v>1</v>
      </c>
      <c r="AE1863" s="6">
        <f>VLOOKUP(Feedback[[#This Row],[Variety of food]],Rating_Range[],2,0)</f>
        <v>1</v>
      </c>
      <c r="AF1863" s="6">
        <f>VLOOKUP(Feedback[[#This Row],[Broadband &amp; TV]],Rating_Range[],2,0)</f>
        <v>2</v>
      </c>
      <c r="AG1863" s="6">
        <f>VLOOKUP(Feedback[[#This Row],[Gym]],Rating_Range[],2,0)</f>
        <v>5</v>
      </c>
      <c r="AH1863" s="6">
        <f>AVERAGE(Feedback[[#This Row],[S.A]:[Gymm]])</f>
        <v>2.125</v>
      </c>
      <c r="AI1863" s="6">
        <f>AVERAGE(Feedback[[#This Row],[S.A]:[C-I-P]])</f>
        <v>2.5</v>
      </c>
      <c r="AJ1863" s="6">
        <f>AVERAGE(Feedback[[#This Row],[RM_S]:[RM_C]])</f>
        <v>1.5</v>
      </c>
      <c r="AK1863" s="6">
        <f>AVERAGE(Feedback[[#This Row],[F_Q]:[Var_Food]])</f>
        <v>1</v>
      </c>
      <c r="AL1863" s="6">
        <f>AVERAGE(Feedback[[#This Row],[B &amp; TV]:[Gymm]])</f>
        <v>3.5</v>
      </c>
    </row>
    <row r="1864" spans="1:38" x14ac:dyDescent="0.3">
      <c r="A1864">
        <v>1863</v>
      </c>
      <c r="B1864" s="1">
        <v>44043</v>
      </c>
      <c r="C1864" s="1">
        <v>44058</v>
      </c>
      <c r="D1864" s="5">
        <f>INT(YEAR(Feedback[[#This Row],[Checkin Date]]))</f>
        <v>2020</v>
      </c>
      <c r="E1864" s="5" t="s">
        <v>2016</v>
      </c>
      <c r="F1864" s="5" t="str">
        <f>TEXT(Feedback[[#This Row],[Checkin Date]],"dddd")</f>
        <v>Friday</v>
      </c>
      <c r="G1864" s="5" t="str">
        <f>IF(OR(Feedback[[#This Row],[Checkin Day]]="Monday",Feedback[[#This Row],[Checkin Day]]="Tuesday",Feedback[[#This Row],[Checkin Day]]="Wednesday",Feedback[[#This Row],[Checkin Day]]="Thursday"),"Weekdays","Weekends")</f>
        <v>Weekends</v>
      </c>
      <c r="H1864">
        <v>15</v>
      </c>
      <c r="I186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64" t="s">
        <v>1894</v>
      </c>
      <c r="K1864" t="s">
        <v>37</v>
      </c>
      <c r="L1864" s="1">
        <v>27307</v>
      </c>
      <c r="M1864" s="5">
        <f ca="1">DATEDIF(Feedback[[#This Row],[Date of Birth]],TODAY(),"Y")</f>
        <v>50</v>
      </c>
      <c r="N1864" t="s">
        <v>35</v>
      </c>
      <c r="O1864" t="s">
        <v>23</v>
      </c>
      <c r="P1864">
        <v>5</v>
      </c>
      <c r="Q1864">
        <v>9</v>
      </c>
      <c r="R1864" t="s">
        <v>28</v>
      </c>
      <c r="S1864" t="s">
        <v>28</v>
      </c>
      <c r="T1864" t="s">
        <v>24</v>
      </c>
      <c r="U1864" t="s">
        <v>24</v>
      </c>
      <c r="V1864" t="s">
        <v>27</v>
      </c>
      <c r="W1864" t="s">
        <v>26</v>
      </c>
      <c r="X1864" t="s">
        <v>28</v>
      </c>
      <c r="Y1864" t="s">
        <v>28</v>
      </c>
      <c r="Z1864" s="6">
        <f>VLOOKUP(Feedback[[#This Row],[Staff attitude]],Rating_Range[],2,0)</f>
        <v>5</v>
      </c>
      <c r="AA1864" s="6">
        <f>VLOOKUP(Feedback[[#This Row],[Check-in Process]],Rating_Range[],2,0)</f>
        <v>5</v>
      </c>
      <c r="AB1864" s="6">
        <f>VLOOKUP(Feedback[[#This Row],[Room service]],Rating_Range[],2,0)</f>
        <v>3</v>
      </c>
      <c r="AC1864" s="6">
        <f>VLOOKUP(Feedback[[#This Row],[Room cleanliness]],Rating_Range[],2,0)</f>
        <v>3</v>
      </c>
      <c r="AD1864" s="6">
        <f>VLOOKUP(Feedback[[#This Row],[Food quality]],Rating_Range[],2,0)</f>
        <v>2</v>
      </c>
      <c r="AE1864" s="6">
        <f>VLOOKUP(Feedback[[#This Row],[Variety of food]],Rating_Range[],2,0)</f>
        <v>1</v>
      </c>
      <c r="AF1864" s="6">
        <f>VLOOKUP(Feedback[[#This Row],[Broadband &amp; TV]],Rating_Range[],2,0)</f>
        <v>5</v>
      </c>
      <c r="AG1864" s="6">
        <f>VLOOKUP(Feedback[[#This Row],[Gym]],Rating_Range[],2,0)</f>
        <v>5</v>
      </c>
      <c r="AH1864" s="6">
        <f>AVERAGE(Feedback[[#This Row],[S.A]:[Gymm]])</f>
        <v>3.625</v>
      </c>
      <c r="AI1864" s="6">
        <f>AVERAGE(Feedback[[#This Row],[S.A]:[C-I-P]])</f>
        <v>5</v>
      </c>
      <c r="AJ1864" s="6">
        <f>AVERAGE(Feedback[[#This Row],[RM_S]:[RM_C]])</f>
        <v>3</v>
      </c>
      <c r="AK1864" s="6">
        <f>AVERAGE(Feedback[[#This Row],[F_Q]:[Var_Food]])</f>
        <v>1.5</v>
      </c>
      <c r="AL1864" s="6">
        <f>AVERAGE(Feedback[[#This Row],[B &amp; TV]:[Gymm]])</f>
        <v>5</v>
      </c>
    </row>
    <row r="1865" spans="1:38" x14ac:dyDescent="0.3">
      <c r="A1865">
        <v>1864</v>
      </c>
      <c r="B1865" s="1">
        <v>44896</v>
      </c>
      <c r="C1865" s="1">
        <v>44924</v>
      </c>
      <c r="D1865" s="5">
        <f>INT(YEAR(Feedback[[#This Row],[Checkin Date]]))</f>
        <v>2022</v>
      </c>
      <c r="E1865" s="5" t="s">
        <v>2010</v>
      </c>
      <c r="F1865" s="5" t="str">
        <f>TEXT(Feedback[[#This Row],[Checkin Date]],"dddd")</f>
        <v>Thursday</v>
      </c>
      <c r="G1865" s="5" t="str">
        <f>IF(OR(Feedback[[#This Row],[Checkin Day]]="Monday",Feedback[[#This Row],[Checkin Day]]="Tuesday",Feedback[[#This Row],[Checkin Day]]="Wednesday",Feedback[[#This Row],[Checkin Day]]="Thursday"),"Weekdays","Weekends")</f>
        <v>Weekdays</v>
      </c>
      <c r="H1865">
        <v>28</v>
      </c>
      <c r="I186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65" t="s">
        <v>1895</v>
      </c>
      <c r="K1865" t="s">
        <v>21</v>
      </c>
      <c r="L1865" s="1">
        <v>31555</v>
      </c>
      <c r="M1865" s="5">
        <f ca="1">DATEDIF(Feedback[[#This Row],[Date of Birth]],TODAY(),"Y")</f>
        <v>39</v>
      </c>
      <c r="N1865" t="s">
        <v>22</v>
      </c>
      <c r="O1865" t="s">
        <v>23</v>
      </c>
      <c r="P1865">
        <v>5</v>
      </c>
      <c r="Q1865">
        <v>10</v>
      </c>
      <c r="R1865" t="s">
        <v>28</v>
      </c>
      <c r="S1865" t="s">
        <v>28</v>
      </c>
      <c r="T1865" t="s">
        <v>24</v>
      </c>
      <c r="U1865" t="s">
        <v>28</v>
      </c>
      <c r="V1865" t="s">
        <v>24</v>
      </c>
      <c r="W1865" t="s">
        <v>26</v>
      </c>
      <c r="X1865" t="s">
        <v>27</v>
      </c>
      <c r="Y1865" t="s">
        <v>24</v>
      </c>
      <c r="Z1865" s="6">
        <f>VLOOKUP(Feedback[[#This Row],[Staff attitude]],Rating_Range[],2,0)</f>
        <v>5</v>
      </c>
      <c r="AA1865" s="6">
        <f>VLOOKUP(Feedback[[#This Row],[Check-in Process]],Rating_Range[],2,0)</f>
        <v>5</v>
      </c>
      <c r="AB1865" s="6">
        <f>VLOOKUP(Feedback[[#This Row],[Room service]],Rating_Range[],2,0)</f>
        <v>3</v>
      </c>
      <c r="AC1865" s="6">
        <f>VLOOKUP(Feedback[[#This Row],[Room cleanliness]],Rating_Range[],2,0)</f>
        <v>5</v>
      </c>
      <c r="AD1865" s="6">
        <f>VLOOKUP(Feedback[[#This Row],[Food quality]],Rating_Range[],2,0)</f>
        <v>3</v>
      </c>
      <c r="AE1865" s="6">
        <f>VLOOKUP(Feedback[[#This Row],[Variety of food]],Rating_Range[],2,0)</f>
        <v>1</v>
      </c>
      <c r="AF1865" s="6">
        <f>VLOOKUP(Feedback[[#This Row],[Broadband &amp; TV]],Rating_Range[],2,0)</f>
        <v>2</v>
      </c>
      <c r="AG1865" s="6">
        <f>VLOOKUP(Feedback[[#This Row],[Gym]],Rating_Range[],2,0)</f>
        <v>3</v>
      </c>
      <c r="AH1865" s="6">
        <f>AVERAGE(Feedback[[#This Row],[S.A]:[Gymm]])</f>
        <v>3.375</v>
      </c>
      <c r="AI1865" s="6">
        <f>AVERAGE(Feedback[[#This Row],[S.A]:[C-I-P]])</f>
        <v>5</v>
      </c>
      <c r="AJ1865" s="6">
        <f>AVERAGE(Feedback[[#This Row],[RM_S]:[RM_C]])</f>
        <v>4</v>
      </c>
      <c r="AK1865" s="6">
        <f>AVERAGE(Feedback[[#This Row],[F_Q]:[Var_Food]])</f>
        <v>2</v>
      </c>
      <c r="AL1865" s="6">
        <f>AVERAGE(Feedback[[#This Row],[B &amp; TV]:[Gymm]])</f>
        <v>2.5</v>
      </c>
    </row>
    <row r="1866" spans="1:38" x14ac:dyDescent="0.3">
      <c r="A1866">
        <v>1865</v>
      </c>
      <c r="B1866" s="1">
        <v>44180</v>
      </c>
      <c r="C1866" s="1">
        <v>44199</v>
      </c>
      <c r="D1866" s="5">
        <f>INT(YEAR(Feedback[[#This Row],[Checkin Date]]))</f>
        <v>2020</v>
      </c>
      <c r="E1866" s="5" t="s">
        <v>2010</v>
      </c>
      <c r="F1866" s="5" t="str">
        <f>TEXT(Feedback[[#This Row],[Checkin Date]],"dddd")</f>
        <v>Tuesday</v>
      </c>
      <c r="G1866" s="5" t="str">
        <f>IF(OR(Feedback[[#This Row],[Checkin Day]]="Monday",Feedback[[#This Row],[Checkin Day]]="Tuesday",Feedback[[#This Row],[Checkin Day]]="Wednesday",Feedback[[#This Row],[Checkin Day]]="Thursday"),"Weekdays","Weekends")</f>
        <v>Weekdays</v>
      </c>
      <c r="H1866">
        <v>19</v>
      </c>
      <c r="I186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66" t="s">
        <v>1896</v>
      </c>
      <c r="K1866" t="s">
        <v>37</v>
      </c>
      <c r="L1866" s="1">
        <v>25082</v>
      </c>
      <c r="M1866" s="5">
        <f ca="1">DATEDIF(Feedback[[#This Row],[Date of Birth]],TODAY(),"Y")</f>
        <v>56</v>
      </c>
      <c r="N1866" t="s">
        <v>22</v>
      </c>
      <c r="O1866" t="s">
        <v>23</v>
      </c>
      <c r="P1866">
        <v>1</v>
      </c>
      <c r="Q1866">
        <v>5</v>
      </c>
      <c r="R1866" t="s">
        <v>28</v>
      </c>
      <c r="S1866" t="s">
        <v>25</v>
      </c>
      <c r="T1866" t="s">
        <v>24</v>
      </c>
      <c r="U1866" t="s">
        <v>25</v>
      </c>
      <c r="V1866" t="s">
        <v>26</v>
      </c>
      <c r="W1866" t="s">
        <v>28</v>
      </c>
      <c r="X1866" t="s">
        <v>25</v>
      </c>
      <c r="Y1866" t="s">
        <v>26</v>
      </c>
      <c r="Z1866" s="6">
        <f>VLOOKUP(Feedback[[#This Row],[Staff attitude]],Rating_Range[],2,0)</f>
        <v>5</v>
      </c>
      <c r="AA1866" s="6">
        <f>VLOOKUP(Feedback[[#This Row],[Check-in Process]],Rating_Range[],2,0)</f>
        <v>4</v>
      </c>
      <c r="AB1866" s="6">
        <f>VLOOKUP(Feedback[[#This Row],[Room service]],Rating_Range[],2,0)</f>
        <v>3</v>
      </c>
      <c r="AC1866" s="6">
        <f>VLOOKUP(Feedback[[#This Row],[Room cleanliness]],Rating_Range[],2,0)</f>
        <v>4</v>
      </c>
      <c r="AD1866" s="6">
        <f>VLOOKUP(Feedback[[#This Row],[Food quality]],Rating_Range[],2,0)</f>
        <v>1</v>
      </c>
      <c r="AE1866" s="6">
        <f>VLOOKUP(Feedback[[#This Row],[Variety of food]],Rating_Range[],2,0)</f>
        <v>5</v>
      </c>
      <c r="AF1866" s="6">
        <f>VLOOKUP(Feedback[[#This Row],[Broadband &amp; TV]],Rating_Range[],2,0)</f>
        <v>4</v>
      </c>
      <c r="AG1866" s="6">
        <f>VLOOKUP(Feedback[[#This Row],[Gym]],Rating_Range[],2,0)</f>
        <v>1</v>
      </c>
      <c r="AH1866" s="6">
        <f>AVERAGE(Feedback[[#This Row],[S.A]:[Gymm]])</f>
        <v>3.375</v>
      </c>
      <c r="AI1866" s="6">
        <f>AVERAGE(Feedback[[#This Row],[S.A]:[C-I-P]])</f>
        <v>4.5</v>
      </c>
      <c r="AJ1866" s="6">
        <f>AVERAGE(Feedback[[#This Row],[RM_S]:[RM_C]])</f>
        <v>3.5</v>
      </c>
      <c r="AK1866" s="6">
        <f>AVERAGE(Feedback[[#This Row],[F_Q]:[Var_Food]])</f>
        <v>3</v>
      </c>
      <c r="AL1866" s="6">
        <f>AVERAGE(Feedback[[#This Row],[B &amp; TV]:[Gymm]])</f>
        <v>2.5</v>
      </c>
    </row>
    <row r="1867" spans="1:38" x14ac:dyDescent="0.3">
      <c r="A1867">
        <v>1866</v>
      </c>
      <c r="B1867" s="1">
        <v>44858</v>
      </c>
      <c r="C1867" s="1">
        <v>44869</v>
      </c>
      <c r="D1867" s="5">
        <f>INT(YEAR(Feedback[[#This Row],[Checkin Date]]))</f>
        <v>2022</v>
      </c>
      <c r="E1867" s="5" t="s">
        <v>2013</v>
      </c>
      <c r="F1867" s="5" t="str">
        <f>TEXT(Feedback[[#This Row],[Checkin Date]],"dddd")</f>
        <v>Monday</v>
      </c>
      <c r="G1867" s="5" t="str">
        <f>IF(OR(Feedback[[#This Row],[Checkin Day]]="Monday",Feedback[[#This Row],[Checkin Day]]="Tuesday",Feedback[[#This Row],[Checkin Day]]="Wednesday",Feedback[[#This Row],[Checkin Day]]="Thursday"),"Weekdays","Weekends")</f>
        <v>Weekdays</v>
      </c>
      <c r="H1867">
        <v>11</v>
      </c>
      <c r="I186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67" t="s">
        <v>1897</v>
      </c>
      <c r="K1867" t="s">
        <v>37</v>
      </c>
      <c r="L1867" s="1">
        <v>25671</v>
      </c>
      <c r="M1867" s="5">
        <f ca="1">DATEDIF(Feedback[[#This Row],[Date of Birth]],TODAY(),"Y")</f>
        <v>55</v>
      </c>
      <c r="N1867" t="s">
        <v>22</v>
      </c>
      <c r="O1867" t="s">
        <v>1992</v>
      </c>
      <c r="P1867">
        <v>3</v>
      </c>
      <c r="Q1867">
        <v>9</v>
      </c>
      <c r="R1867" t="s">
        <v>25</v>
      </c>
      <c r="S1867" t="s">
        <v>28</v>
      </c>
      <c r="T1867" t="s">
        <v>24</v>
      </c>
      <c r="U1867" t="s">
        <v>27</v>
      </c>
      <c r="V1867" t="s">
        <v>27</v>
      </c>
      <c r="W1867" t="s">
        <v>24</v>
      </c>
      <c r="X1867" t="s">
        <v>26</v>
      </c>
      <c r="Y1867" t="s">
        <v>27</v>
      </c>
      <c r="Z1867" s="6">
        <f>VLOOKUP(Feedback[[#This Row],[Staff attitude]],Rating_Range[],2,0)</f>
        <v>4</v>
      </c>
      <c r="AA1867" s="6">
        <f>VLOOKUP(Feedback[[#This Row],[Check-in Process]],Rating_Range[],2,0)</f>
        <v>5</v>
      </c>
      <c r="AB1867" s="6">
        <f>VLOOKUP(Feedback[[#This Row],[Room service]],Rating_Range[],2,0)</f>
        <v>3</v>
      </c>
      <c r="AC1867" s="6">
        <f>VLOOKUP(Feedback[[#This Row],[Room cleanliness]],Rating_Range[],2,0)</f>
        <v>2</v>
      </c>
      <c r="AD1867" s="6">
        <f>VLOOKUP(Feedback[[#This Row],[Food quality]],Rating_Range[],2,0)</f>
        <v>2</v>
      </c>
      <c r="AE1867" s="6">
        <f>VLOOKUP(Feedback[[#This Row],[Variety of food]],Rating_Range[],2,0)</f>
        <v>3</v>
      </c>
      <c r="AF1867" s="6">
        <f>VLOOKUP(Feedback[[#This Row],[Broadband &amp; TV]],Rating_Range[],2,0)</f>
        <v>1</v>
      </c>
      <c r="AG1867" s="6">
        <f>VLOOKUP(Feedback[[#This Row],[Gym]],Rating_Range[],2,0)</f>
        <v>2</v>
      </c>
      <c r="AH1867" s="6">
        <f>AVERAGE(Feedback[[#This Row],[S.A]:[Gymm]])</f>
        <v>2.75</v>
      </c>
      <c r="AI1867" s="6">
        <f>AVERAGE(Feedback[[#This Row],[S.A]:[C-I-P]])</f>
        <v>4.5</v>
      </c>
      <c r="AJ1867" s="6">
        <f>AVERAGE(Feedback[[#This Row],[RM_S]:[RM_C]])</f>
        <v>2.5</v>
      </c>
      <c r="AK1867" s="6">
        <f>AVERAGE(Feedback[[#This Row],[F_Q]:[Var_Food]])</f>
        <v>2.5</v>
      </c>
      <c r="AL1867" s="6">
        <f>AVERAGE(Feedback[[#This Row],[B &amp; TV]:[Gymm]])</f>
        <v>1.5</v>
      </c>
    </row>
    <row r="1868" spans="1:38" x14ac:dyDescent="0.3">
      <c r="A1868">
        <v>1867</v>
      </c>
      <c r="B1868" s="1">
        <v>43828</v>
      </c>
      <c r="C1868" s="1">
        <v>43854</v>
      </c>
      <c r="D1868" s="5">
        <f>INT(YEAR(Feedback[[#This Row],[Checkin Date]]))</f>
        <v>2019</v>
      </c>
      <c r="E1868" s="5" t="s">
        <v>2010</v>
      </c>
      <c r="F1868" s="5" t="str">
        <f>TEXT(Feedback[[#This Row],[Checkin Date]],"dddd")</f>
        <v>Sunday</v>
      </c>
      <c r="G1868" s="5" t="str">
        <f>IF(OR(Feedback[[#This Row],[Checkin Day]]="Monday",Feedback[[#This Row],[Checkin Day]]="Tuesday",Feedback[[#This Row],[Checkin Day]]="Wednesday",Feedback[[#This Row],[Checkin Day]]="Thursday"),"Weekdays","Weekends")</f>
        <v>Weekends</v>
      </c>
      <c r="H1868">
        <v>26</v>
      </c>
      <c r="I186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68" t="s">
        <v>1898</v>
      </c>
      <c r="K1868" t="s">
        <v>37</v>
      </c>
      <c r="L1868" s="1">
        <v>26365</v>
      </c>
      <c r="M1868" s="5">
        <f ca="1">DATEDIF(Feedback[[#This Row],[Date of Birth]],TODAY(),"Y")</f>
        <v>53</v>
      </c>
      <c r="N1868" t="s">
        <v>22</v>
      </c>
      <c r="O1868" t="s">
        <v>23</v>
      </c>
      <c r="P1868">
        <v>4</v>
      </c>
      <c r="Q1868">
        <v>9</v>
      </c>
      <c r="R1868" t="s">
        <v>28</v>
      </c>
      <c r="S1868" t="s">
        <v>28</v>
      </c>
      <c r="T1868" t="s">
        <v>24</v>
      </c>
      <c r="U1868" t="s">
        <v>24</v>
      </c>
      <c r="V1868" t="s">
        <v>27</v>
      </c>
      <c r="W1868" t="s">
        <v>26</v>
      </c>
      <c r="X1868" t="s">
        <v>24</v>
      </c>
      <c r="Y1868" t="s">
        <v>25</v>
      </c>
      <c r="Z1868" s="6">
        <f>VLOOKUP(Feedback[[#This Row],[Staff attitude]],Rating_Range[],2,0)</f>
        <v>5</v>
      </c>
      <c r="AA1868" s="6">
        <f>VLOOKUP(Feedback[[#This Row],[Check-in Process]],Rating_Range[],2,0)</f>
        <v>5</v>
      </c>
      <c r="AB1868" s="6">
        <f>VLOOKUP(Feedback[[#This Row],[Room service]],Rating_Range[],2,0)</f>
        <v>3</v>
      </c>
      <c r="AC1868" s="6">
        <f>VLOOKUP(Feedback[[#This Row],[Room cleanliness]],Rating_Range[],2,0)</f>
        <v>3</v>
      </c>
      <c r="AD1868" s="6">
        <f>VLOOKUP(Feedback[[#This Row],[Food quality]],Rating_Range[],2,0)</f>
        <v>2</v>
      </c>
      <c r="AE1868" s="6">
        <f>VLOOKUP(Feedback[[#This Row],[Variety of food]],Rating_Range[],2,0)</f>
        <v>1</v>
      </c>
      <c r="AF1868" s="6">
        <f>VLOOKUP(Feedback[[#This Row],[Broadband &amp; TV]],Rating_Range[],2,0)</f>
        <v>3</v>
      </c>
      <c r="AG1868" s="6">
        <f>VLOOKUP(Feedback[[#This Row],[Gym]],Rating_Range[],2,0)</f>
        <v>4</v>
      </c>
      <c r="AH1868" s="6">
        <f>AVERAGE(Feedback[[#This Row],[S.A]:[Gymm]])</f>
        <v>3.25</v>
      </c>
      <c r="AI1868" s="6">
        <f>AVERAGE(Feedback[[#This Row],[S.A]:[C-I-P]])</f>
        <v>5</v>
      </c>
      <c r="AJ1868" s="6">
        <f>AVERAGE(Feedback[[#This Row],[RM_S]:[RM_C]])</f>
        <v>3</v>
      </c>
      <c r="AK1868" s="6">
        <f>AVERAGE(Feedback[[#This Row],[F_Q]:[Var_Food]])</f>
        <v>1.5</v>
      </c>
      <c r="AL1868" s="6">
        <f>AVERAGE(Feedback[[#This Row],[B &amp; TV]:[Gymm]])</f>
        <v>3.5</v>
      </c>
    </row>
    <row r="1869" spans="1:38" x14ac:dyDescent="0.3">
      <c r="A1869">
        <v>1868</v>
      </c>
      <c r="B1869" s="1">
        <v>44497</v>
      </c>
      <c r="C1869" s="1">
        <v>44514</v>
      </c>
      <c r="D1869" s="5">
        <f>INT(YEAR(Feedback[[#This Row],[Checkin Date]]))</f>
        <v>2021</v>
      </c>
      <c r="E1869" s="5" t="s">
        <v>2013</v>
      </c>
      <c r="F1869" s="5" t="str">
        <f>TEXT(Feedback[[#This Row],[Checkin Date]],"dddd")</f>
        <v>Thursday</v>
      </c>
      <c r="G1869" s="5" t="str">
        <f>IF(OR(Feedback[[#This Row],[Checkin Day]]="Monday",Feedback[[#This Row],[Checkin Day]]="Tuesday",Feedback[[#This Row],[Checkin Day]]="Wednesday",Feedback[[#This Row],[Checkin Day]]="Thursday"),"Weekdays","Weekends")</f>
        <v>Weekdays</v>
      </c>
      <c r="H1869">
        <v>17</v>
      </c>
      <c r="I186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69" t="s">
        <v>1899</v>
      </c>
      <c r="K1869" t="s">
        <v>21</v>
      </c>
      <c r="L1869" s="1">
        <v>19881</v>
      </c>
      <c r="M1869" s="5">
        <f ca="1">DATEDIF(Feedback[[#This Row],[Date of Birth]],TODAY(),"Y")</f>
        <v>71</v>
      </c>
      <c r="N1869" t="s">
        <v>31</v>
      </c>
      <c r="O1869" t="s">
        <v>1995</v>
      </c>
      <c r="P1869">
        <v>2</v>
      </c>
      <c r="Q1869">
        <v>9</v>
      </c>
      <c r="R1869" t="s">
        <v>28</v>
      </c>
      <c r="S1869" t="s">
        <v>25</v>
      </c>
      <c r="T1869" t="s">
        <v>24</v>
      </c>
      <c r="U1869" t="s">
        <v>24</v>
      </c>
      <c r="V1869" t="s">
        <v>27</v>
      </c>
      <c r="W1869" t="s">
        <v>28</v>
      </c>
      <c r="X1869" t="s">
        <v>24</v>
      </c>
      <c r="Y1869" t="s">
        <v>27</v>
      </c>
      <c r="Z1869" s="6">
        <f>VLOOKUP(Feedback[[#This Row],[Staff attitude]],Rating_Range[],2,0)</f>
        <v>5</v>
      </c>
      <c r="AA1869" s="6">
        <f>VLOOKUP(Feedback[[#This Row],[Check-in Process]],Rating_Range[],2,0)</f>
        <v>4</v>
      </c>
      <c r="AB1869" s="6">
        <f>VLOOKUP(Feedback[[#This Row],[Room service]],Rating_Range[],2,0)</f>
        <v>3</v>
      </c>
      <c r="AC1869" s="6">
        <f>VLOOKUP(Feedback[[#This Row],[Room cleanliness]],Rating_Range[],2,0)</f>
        <v>3</v>
      </c>
      <c r="AD1869" s="6">
        <f>VLOOKUP(Feedback[[#This Row],[Food quality]],Rating_Range[],2,0)</f>
        <v>2</v>
      </c>
      <c r="AE1869" s="6">
        <f>VLOOKUP(Feedback[[#This Row],[Variety of food]],Rating_Range[],2,0)</f>
        <v>5</v>
      </c>
      <c r="AF1869" s="6">
        <f>VLOOKUP(Feedback[[#This Row],[Broadband &amp; TV]],Rating_Range[],2,0)</f>
        <v>3</v>
      </c>
      <c r="AG1869" s="6">
        <f>VLOOKUP(Feedback[[#This Row],[Gym]],Rating_Range[],2,0)</f>
        <v>2</v>
      </c>
      <c r="AH1869" s="6">
        <f>AVERAGE(Feedback[[#This Row],[S.A]:[Gymm]])</f>
        <v>3.375</v>
      </c>
      <c r="AI1869" s="6">
        <f>AVERAGE(Feedback[[#This Row],[S.A]:[C-I-P]])</f>
        <v>4.5</v>
      </c>
      <c r="AJ1869" s="6">
        <f>AVERAGE(Feedback[[#This Row],[RM_S]:[RM_C]])</f>
        <v>3</v>
      </c>
      <c r="AK1869" s="6">
        <f>AVERAGE(Feedback[[#This Row],[F_Q]:[Var_Food]])</f>
        <v>3.5</v>
      </c>
      <c r="AL1869" s="6">
        <f>AVERAGE(Feedback[[#This Row],[B &amp; TV]:[Gymm]])</f>
        <v>2.5</v>
      </c>
    </row>
    <row r="1870" spans="1:38" x14ac:dyDescent="0.3">
      <c r="A1870">
        <v>1869</v>
      </c>
      <c r="B1870" s="1">
        <v>44314</v>
      </c>
      <c r="C1870" s="1">
        <v>44317</v>
      </c>
      <c r="D1870" s="5">
        <f>INT(YEAR(Feedback[[#This Row],[Checkin Date]]))</f>
        <v>2021</v>
      </c>
      <c r="E1870" s="5" t="s">
        <v>2008</v>
      </c>
      <c r="F1870" s="5" t="str">
        <f>TEXT(Feedback[[#This Row],[Checkin Date]],"dddd")</f>
        <v>Wednesday</v>
      </c>
      <c r="G1870" s="5" t="str">
        <f>IF(OR(Feedback[[#This Row],[Checkin Day]]="Monday",Feedback[[#This Row],[Checkin Day]]="Tuesday",Feedback[[#This Row],[Checkin Day]]="Wednesday",Feedback[[#This Row],[Checkin Day]]="Thursday"),"Weekdays","Weekends")</f>
        <v>Weekdays</v>
      </c>
      <c r="H1870">
        <v>3</v>
      </c>
      <c r="I187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70" t="s">
        <v>1900</v>
      </c>
      <c r="K1870" t="s">
        <v>21</v>
      </c>
      <c r="L1870" s="1">
        <v>20061</v>
      </c>
      <c r="M1870" s="5">
        <f ca="1">DATEDIF(Feedback[[#This Row],[Date of Birth]],TODAY(),"Y")</f>
        <v>70</v>
      </c>
      <c r="N1870" t="s">
        <v>22</v>
      </c>
      <c r="O1870" t="s">
        <v>1992</v>
      </c>
      <c r="P1870">
        <v>2</v>
      </c>
      <c r="Q1870">
        <v>9</v>
      </c>
      <c r="R1870" t="s">
        <v>24</v>
      </c>
      <c r="S1870" t="s">
        <v>28</v>
      </c>
      <c r="T1870" t="s">
        <v>25</v>
      </c>
      <c r="U1870" t="s">
        <v>28</v>
      </c>
      <c r="V1870" t="s">
        <v>24</v>
      </c>
      <c r="W1870" t="s">
        <v>28</v>
      </c>
      <c r="X1870" t="s">
        <v>26</v>
      </c>
      <c r="Y1870" t="s">
        <v>27</v>
      </c>
      <c r="Z1870" s="6">
        <f>VLOOKUP(Feedback[[#This Row],[Staff attitude]],Rating_Range[],2,0)</f>
        <v>3</v>
      </c>
      <c r="AA1870" s="6">
        <f>VLOOKUP(Feedback[[#This Row],[Check-in Process]],Rating_Range[],2,0)</f>
        <v>5</v>
      </c>
      <c r="AB1870" s="6">
        <f>VLOOKUP(Feedback[[#This Row],[Room service]],Rating_Range[],2,0)</f>
        <v>4</v>
      </c>
      <c r="AC1870" s="6">
        <f>VLOOKUP(Feedback[[#This Row],[Room cleanliness]],Rating_Range[],2,0)</f>
        <v>5</v>
      </c>
      <c r="AD1870" s="6">
        <f>VLOOKUP(Feedback[[#This Row],[Food quality]],Rating_Range[],2,0)</f>
        <v>3</v>
      </c>
      <c r="AE1870" s="6">
        <f>VLOOKUP(Feedback[[#This Row],[Variety of food]],Rating_Range[],2,0)</f>
        <v>5</v>
      </c>
      <c r="AF1870" s="6">
        <f>VLOOKUP(Feedback[[#This Row],[Broadband &amp; TV]],Rating_Range[],2,0)</f>
        <v>1</v>
      </c>
      <c r="AG1870" s="6">
        <f>VLOOKUP(Feedback[[#This Row],[Gym]],Rating_Range[],2,0)</f>
        <v>2</v>
      </c>
      <c r="AH1870" s="6">
        <f>AVERAGE(Feedback[[#This Row],[S.A]:[Gymm]])</f>
        <v>3.5</v>
      </c>
      <c r="AI1870" s="6">
        <f>AVERAGE(Feedback[[#This Row],[S.A]:[C-I-P]])</f>
        <v>4</v>
      </c>
      <c r="AJ1870" s="6">
        <f>AVERAGE(Feedback[[#This Row],[RM_S]:[RM_C]])</f>
        <v>4.5</v>
      </c>
      <c r="AK1870" s="6">
        <f>AVERAGE(Feedback[[#This Row],[F_Q]:[Var_Food]])</f>
        <v>4</v>
      </c>
      <c r="AL1870" s="6">
        <f>AVERAGE(Feedback[[#This Row],[B &amp; TV]:[Gymm]])</f>
        <v>1.5</v>
      </c>
    </row>
    <row r="1871" spans="1:38" x14ac:dyDescent="0.3">
      <c r="A1871">
        <v>1870</v>
      </c>
      <c r="B1871" s="1">
        <v>44785</v>
      </c>
      <c r="C1871" s="1">
        <v>44790</v>
      </c>
      <c r="D1871" s="5">
        <f>INT(YEAR(Feedback[[#This Row],[Checkin Date]]))</f>
        <v>2022</v>
      </c>
      <c r="E1871" s="5" t="s">
        <v>2012</v>
      </c>
      <c r="F1871" s="5" t="str">
        <f>TEXT(Feedback[[#This Row],[Checkin Date]],"dddd")</f>
        <v>Friday</v>
      </c>
      <c r="G1871" s="5" t="str">
        <f>IF(OR(Feedback[[#This Row],[Checkin Day]]="Monday",Feedback[[#This Row],[Checkin Day]]="Tuesday",Feedback[[#This Row],[Checkin Day]]="Wednesday",Feedback[[#This Row],[Checkin Day]]="Thursday"),"Weekdays","Weekends")</f>
        <v>Weekends</v>
      </c>
      <c r="H1871">
        <v>5</v>
      </c>
      <c r="I187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71" t="s">
        <v>1901</v>
      </c>
      <c r="K1871" t="s">
        <v>21</v>
      </c>
      <c r="L1871" s="1">
        <v>35381</v>
      </c>
      <c r="M1871" s="5">
        <f ca="1">DATEDIF(Feedback[[#This Row],[Date of Birth]],TODAY(),"Y")</f>
        <v>28</v>
      </c>
      <c r="N1871" t="s">
        <v>22</v>
      </c>
      <c r="O1871" t="s">
        <v>23</v>
      </c>
      <c r="P1871">
        <v>5</v>
      </c>
      <c r="Q1871">
        <v>9</v>
      </c>
      <c r="R1871" t="s">
        <v>27</v>
      </c>
      <c r="S1871" t="s">
        <v>27</v>
      </c>
      <c r="T1871" t="s">
        <v>24</v>
      </c>
      <c r="U1871" t="s">
        <v>26</v>
      </c>
      <c r="V1871" t="s">
        <v>25</v>
      </c>
      <c r="W1871" t="s">
        <v>26</v>
      </c>
      <c r="X1871" t="s">
        <v>24</v>
      </c>
      <c r="Y1871" t="s">
        <v>28</v>
      </c>
      <c r="Z1871" s="6">
        <f>VLOOKUP(Feedback[[#This Row],[Staff attitude]],Rating_Range[],2,0)</f>
        <v>2</v>
      </c>
      <c r="AA1871" s="6">
        <f>VLOOKUP(Feedback[[#This Row],[Check-in Process]],Rating_Range[],2,0)</f>
        <v>2</v>
      </c>
      <c r="AB1871" s="6">
        <f>VLOOKUP(Feedback[[#This Row],[Room service]],Rating_Range[],2,0)</f>
        <v>3</v>
      </c>
      <c r="AC1871" s="6">
        <f>VLOOKUP(Feedback[[#This Row],[Room cleanliness]],Rating_Range[],2,0)</f>
        <v>1</v>
      </c>
      <c r="AD1871" s="6">
        <f>VLOOKUP(Feedback[[#This Row],[Food quality]],Rating_Range[],2,0)</f>
        <v>4</v>
      </c>
      <c r="AE1871" s="6">
        <f>VLOOKUP(Feedback[[#This Row],[Variety of food]],Rating_Range[],2,0)</f>
        <v>1</v>
      </c>
      <c r="AF1871" s="6">
        <f>VLOOKUP(Feedback[[#This Row],[Broadband &amp; TV]],Rating_Range[],2,0)</f>
        <v>3</v>
      </c>
      <c r="AG1871" s="6">
        <f>VLOOKUP(Feedback[[#This Row],[Gym]],Rating_Range[],2,0)</f>
        <v>5</v>
      </c>
      <c r="AH1871" s="6">
        <f>AVERAGE(Feedback[[#This Row],[S.A]:[Gymm]])</f>
        <v>2.625</v>
      </c>
      <c r="AI1871" s="6">
        <f>AVERAGE(Feedback[[#This Row],[S.A]:[C-I-P]])</f>
        <v>2</v>
      </c>
      <c r="AJ1871" s="6">
        <f>AVERAGE(Feedback[[#This Row],[RM_S]:[RM_C]])</f>
        <v>2</v>
      </c>
      <c r="AK1871" s="6">
        <f>AVERAGE(Feedback[[#This Row],[F_Q]:[Var_Food]])</f>
        <v>2.5</v>
      </c>
      <c r="AL1871" s="6">
        <f>AVERAGE(Feedback[[#This Row],[B &amp; TV]:[Gymm]])</f>
        <v>4</v>
      </c>
    </row>
    <row r="1872" spans="1:38" x14ac:dyDescent="0.3">
      <c r="A1872">
        <v>1871</v>
      </c>
      <c r="B1872" s="1">
        <v>44158</v>
      </c>
      <c r="C1872" s="1">
        <v>44165</v>
      </c>
      <c r="D1872" s="5">
        <f>INT(YEAR(Feedback[[#This Row],[Checkin Date]]))</f>
        <v>2020</v>
      </c>
      <c r="E1872" s="5" t="s">
        <v>2015</v>
      </c>
      <c r="F1872" s="5" t="str">
        <f>TEXT(Feedback[[#This Row],[Checkin Date]],"dddd")</f>
        <v>Monday</v>
      </c>
      <c r="G1872" s="5" t="str">
        <f>IF(OR(Feedback[[#This Row],[Checkin Day]]="Monday",Feedback[[#This Row],[Checkin Day]]="Tuesday",Feedback[[#This Row],[Checkin Day]]="Wednesday",Feedback[[#This Row],[Checkin Day]]="Thursday"),"Weekdays","Weekends")</f>
        <v>Weekdays</v>
      </c>
      <c r="H1872">
        <v>7</v>
      </c>
      <c r="I187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72" t="s">
        <v>1902</v>
      </c>
      <c r="K1872" t="s">
        <v>37</v>
      </c>
      <c r="L1872" s="1">
        <v>33046</v>
      </c>
      <c r="M1872" s="5">
        <f ca="1">DATEDIF(Feedback[[#This Row],[Date of Birth]],TODAY(),"Y")</f>
        <v>35</v>
      </c>
      <c r="N1872" t="s">
        <v>22</v>
      </c>
      <c r="O1872" t="s">
        <v>23</v>
      </c>
      <c r="P1872">
        <v>4</v>
      </c>
      <c r="Q1872">
        <v>9</v>
      </c>
      <c r="R1872" t="s">
        <v>28</v>
      </c>
      <c r="S1872" t="s">
        <v>28</v>
      </c>
      <c r="T1872" t="s">
        <v>24</v>
      </c>
      <c r="U1872" t="s">
        <v>24</v>
      </c>
      <c r="V1872" t="s">
        <v>26</v>
      </c>
      <c r="W1872" t="s">
        <v>27</v>
      </c>
      <c r="X1872" t="s">
        <v>24</v>
      </c>
      <c r="Y1872" t="s">
        <v>28</v>
      </c>
      <c r="Z1872" s="6">
        <f>VLOOKUP(Feedback[[#This Row],[Staff attitude]],Rating_Range[],2,0)</f>
        <v>5</v>
      </c>
      <c r="AA1872" s="6">
        <f>VLOOKUP(Feedback[[#This Row],[Check-in Process]],Rating_Range[],2,0)</f>
        <v>5</v>
      </c>
      <c r="AB1872" s="6">
        <f>VLOOKUP(Feedback[[#This Row],[Room service]],Rating_Range[],2,0)</f>
        <v>3</v>
      </c>
      <c r="AC1872" s="6">
        <f>VLOOKUP(Feedback[[#This Row],[Room cleanliness]],Rating_Range[],2,0)</f>
        <v>3</v>
      </c>
      <c r="AD1872" s="6">
        <f>VLOOKUP(Feedback[[#This Row],[Food quality]],Rating_Range[],2,0)</f>
        <v>1</v>
      </c>
      <c r="AE1872" s="6">
        <f>VLOOKUP(Feedback[[#This Row],[Variety of food]],Rating_Range[],2,0)</f>
        <v>2</v>
      </c>
      <c r="AF1872" s="6">
        <f>VLOOKUP(Feedback[[#This Row],[Broadband &amp; TV]],Rating_Range[],2,0)</f>
        <v>3</v>
      </c>
      <c r="AG1872" s="6">
        <f>VLOOKUP(Feedback[[#This Row],[Gym]],Rating_Range[],2,0)</f>
        <v>5</v>
      </c>
      <c r="AH1872" s="6">
        <f>AVERAGE(Feedback[[#This Row],[S.A]:[Gymm]])</f>
        <v>3.375</v>
      </c>
      <c r="AI1872" s="6">
        <f>AVERAGE(Feedback[[#This Row],[S.A]:[C-I-P]])</f>
        <v>5</v>
      </c>
      <c r="AJ1872" s="6">
        <f>AVERAGE(Feedback[[#This Row],[RM_S]:[RM_C]])</f>
        <v>3</v>
      </c>
      <c r="AK1872" s="6">
        <f>AVERAGE(Feedback[[#This Row],[F_Q]:[Var_Food]])</f>
        <v>1.5</v>
      </c>
      <c r="AL1872" s="6">
        <f>AVERAGE(Feedback[[#This Row],[B &amp; TV]:[Gymm]])</f>
        <v>4</v>
      </c>
    </row>
    <row r="1873" spans="1:38" x14ac:dyDescent="0.3">
      <c r="A1873">
        <v>1872</v>
      </c>
      <c r="B1873" s="1">
        <v>43931</v>
      </c>
      <c r="C1873" s="1">
        <v>43938</v>
      </c>
      <c r="D1873" s="5">
        <f>INT(YEAR(Feedback[[#This Row],[Checkin Date]]))</f>
        <v>2020</v>
      </c>
      <c r="E1873" s="5" t="s">
        <v>2008</v>
      </c>
      <c r="F1873" s="5" t="str">
        <f>TEXT(Feedback[[#This Row],[Checkin Date]],"dddd")</f>
        <v>Friday</v>
      </c>
      <c r="G1873" s="5" t="str">
        <f>IF(OR(Feedback[[#This Row],[Checkin Day]]="Monday",Feedback[[#This Row],[Checkin Day]]="Tuesday",Feedback[[#This Row],[Checkin Day]]="Wednesday",Feedback[[#This Row],[Checkin Day]]="Thursday"),"Weekdays","Weekends")</f>
        <v>Weekends</v>
      </c>
      <c r="H1873">
        <v>7</v>
      </c>
      <c r="I187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73" t="s">
        <v>1903</v>
      </c>
      <c r="K1873" t="s">
        <v>21</v>
      </c>
      <c r="L1873" s="1">
        <v>26253</v>
      </c>
      <c r="M1873" s="5">
        <f ca="1">DATEDIF(Feedback[[#This Row],[Date of Birth]],TODAY(),"Y")</f>
        <v>53</v>
      </c>
      <c r="N1873" t="s">
        <v>53</v>
      </c>
      <c r="O1873" t="s">
        <v>1992</v>
      </c>
      <c r="P1873">
        <v>4</v>
      </c>
      <c r="Q1873">
        <v>9</v>
      </c>
      <c r="R1873" t="s">
        <v>28</v>
      </c>
      <c r="S1873" t="s">
        <v>24</v>
      </c>
      <c r="T1873" t="s">
        <v>24</v>
      </c>
      <c r="U1873" t="s">
        <v>28</v>
      </c>
      <c r="V1873" t="s">
        <v>26</v>
      </c>
      <c r="W1873" t="s">
        <v>24</v>
      </c>
      <c r="X1873" t="s">
        <v>24</v>
      </c>
      <c r="Y1873" t="s">
        <v>24</v>
      </c>
      <c r="Z1873" s="6">
        <f>VLOOKUP(Feedback[[#This Row],[Staff attitude]],Rating_Range[],2,0)</f>
        <v>5</v>
      </c>
      <c r="AA1873" s="6">
        <f>VLOOKUP(Feedback[[#This Row],[Check-in Process]],Rating_Range[],2,0)</f>
        <v>3</v>
      </c>
      <c r="AB1873" s="6">
        <f>VLOOKUP(Feedback[[#This Row],[Room service]],Rating_Range[],2,0)</f>
        <v>3</v>
      </c>
      <c r="AC1873" s="6">
        <f>VLOOKUP(Feedback[[#This Row],[Room cleanliness]],Rating_Range[],2,0)</f>
        <v>5</v>
      </c>
      <c r="AD1873" s="6">
        <f>VLOOKUP(Feedback[[#This Row],[Food quality]],Rating_Range[],2,0)</f>
        <v>1</v>
      </c>
      <c r="AE1873" s="6">
        <f>VLOOKUP(Feedback[[#This Row],[Variety of food]],Rating_Range[],2,0)</f>
        <v>3</v>
      </c>
      <c r="AF1873" s="6">
        <f>VLOOKUP(Feedback[[#This Row],[Broadband &amp; TV]],Rating_Range[],2,0)</f>
        <v>3</v>
      </c>
      <c r="AG1873" s="6">
        <f>VLOOKUP(Feedback[[#This Row],[Gym]],Rating_Range[],2,0)</f>
        <v>3</v>
      </c>
      <c r="AH1873" s="6">
        <f>AVERAGE(Feedback[[#This Row],[S.A]:[Gymm]])</f>
        <v>3.25</v>
      </c>
      <c r="AI1873" s="6">
        <f>AVERAGE(Feedback[[#This Row],[S.A]:[C-I-P]])</f>
        <v>4</v>
      </c>
      <c r="AJ1873" s="6">
        <f>AVERAGE(Feedback[[#This Row],[RM_S]:[RM_C]])</f>
        <v>4</v>
      </c>
      <c r="AK1873" s="6">
        <f>AVERAGE(Feedback[[#This Row],[F_Q]:[Var_Food]])</f>
        <v>2</v>
      </c>
      <c r="AL1873" s="6">
        <f>AVERAGE(Feedback[[#This Row],[B &amp; TV]:[Gymm]])</f>
        <v>3</v>
      </c>
    </row>
    <row r="1874" spans="1:38" x14ac:dyDescent="0.3">
      <c r="A1874">
        <v>1873</v>
      </c>
      <c r="B1874" s="1">
        <v>44027</v>
      </c>
      <c r="C1874" s="1">
        <v>44050</v>
      </c>
      <c r="D1874" s="5">
        <f>INT(YEAR(Feedback[[#This Row],[Checkin Date]]))</f>
        <v>2020</v>
      </c>
      <c r="E1874" s="5" t="s">
        <v>2016</v>
      </c>
      <c r="F1874" s="5" t="str">
        <f>TEXT(Feedback[[#This Row],[Checkin Date]],"dddd")</f>
        <v>Wednesday</v>
      </c>
      <c r="G1874" s="5" t="str">
        <f>IF(OR(Feedback[[#This Row],[Checkin Day]]="Monday",Feedback[[#This Row],[Checkin Day]]="Tuesday",Feedback[[#This Row],[Checkin Day]]="Wednesday",Feedback[[#This Row],[Checkin Day]]="Thursday"),"Weekdays","Weekends")</f>
        <v>Weekdays</v>
      </c>
      <c r="H1874">
        <v>23</v>
      </c>
      <c r="I187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74" t="s">
        <v>1904</v>
      </c>
      <c r="K1874" t="s">
        <v>21</v>
      </c>
      <c r="L1874" s="1">
        <v>38336</v>
      </c>
      <c r="M1874" s="5">
        <f ca="1">DATEDIF(Feedback[[#This Row],[Date of Birth]],TODAY(),"Y")</f>
        <v>20</v>
      </c>
      <c r="N1874" t="s">
        <v>22</v>
      </c>
      <c r="O1874" t="s">
        <v>23</v>
      </c>
      <c r="P1874">
        <v>5</v>
      </c>
      <c r="Q1874">
        <v>9</v>
      </c>
      <c r="R1874" t="s">
        <v>25</v>
      </c>
      <c r="S1874" t="s">
        <v>28</v>
      </c>
      <c r="T1874" t="s">
        <v>25</v>
      </c>
      <c r="U1874" t="s">
        <v>27</v>
      </c>
      <c r="V1874" t="s">
        <v>25</v>
      </c>
      <c r="W1874" t="s">
        <v>26</v>
      </c>
      <c r="X1874" t="s">
        <v>27</v>
      </c>
      <c r="Y1874" t="s">
        <v>28</v>
      </c>
      <c r="Z1874" s="6">
        <f>VLOOKUP(Feedback[[#This Row],[Staff attitude]],Rating_Range[],2,0)</f>
        <v>4</v>
      </c>
      <c r="AA1874" s="6">
        <f>VLOOKUP(Feedback[[#This Row],[Check-in Process]],Rating_Range[],2,0)</f>
        <v>5</v>
      </c>
      <c r="AB1874" s="6">
        <f>VLOOKUP(Feedback[[#This Row],[Room service]],Rating_Range[],2,0)</f>
        <v>4</v>
      </c>
      <c r="AC1874" s="6">
        <f>VLOOKUP(Feedback[[#This Row],[Room cleanliness]],Rating_Range[],2,0)</f>
        <v>2</v>
      </c>
      <c r="AD1874" s="6">
        <f>VLOOKUP(Feedback[[#This Row],[Food quality]],Rating_Range[],2,0)</f>
        <v>4</v>
      </c>
      <c r="AE1874" s="6">
        <f>VLOOKUP(Feedback[[#This Row],[Variety of food]],Rating_Range[],2,0)</f>
        <v>1</v>
      </c>
      <c r="AF1874" s="6">
        <f>VLOOKUP(Feedback[[#This Row],[Broadband &amp; TV]],Rating_Range[],2,0)</f>
        <v>2</v>
      </c>
      <c r="AG1874" s="6">
        <f>VLOOKUP(Feedback[[#This Row],[Gym]],Rating_Range[],2,0)</f>
        <v>5</v>
      </c>
      <c r="AH1874" s="6">
        <f>AVERAGE(Feedback[[#This Row],[S.A]:[Gymm]])</f>
        <v>3.375</v>
      </c>
      <c r="AI1874" s="6">
        <f>AVERAGE(Feedback[[#This Row],[S.A]:[C-I-P]])</f>
        <v>4.5</v>
      </c>
      <c r="AJ1874" s="6">
        <f>AVERAGE(Feedback[[#This Row],[RM_S]:[RM_C]])</f>
        <v>3</v>
      </c>
      <c r="AK1874" s="6">
        <f>AVERAGE(Feedback[[#This Row],[F_Q]:[Var_Food]])</f>
        <v>2.5</v>
      </c>
      <c r="AL1874" s="6">
        <f>AVERAGE(Feedback[[#This Row],[B &amp; TV]:[Gymm]])</f>
        <v>3.5</v>
      </c>
    </row>
    <row r="1875" spans="1:38" x14ac:dyDescent="0.3">
      <c r="A1875">
        <v>1874</v>
      </c>
      <c r="B1875" s="1">
        <v>44027</v>
      </c>
      <c r="C1875" s="1">
        <v>44047</v>
      </c>
      <c r="D1875" s="5">
        <f>INT(YEAR(Feedback[[#This Row],[Checkin Date]]))</f>
        <v>2020</v>
      </c>
      <c r="E1875" s="5" t="s">
        <v>2016</v>
      </c>
      <c r="F1875" s="5" t="str">
        <f>TEXT(Feedback[[#This Row],[Checkin Date]],"dddd")</f>
        <v>Wednesday</v>
      </c>
      <c r="G1875" s="5" t="str">
        <f>IF(OR(Feedback[[#This Row],[Checkin Day]]="Monday",Feedback[[#This Row],[Checkin Day]]="Tuesday",Feedback[[#This Row],[Checkin Day]]="Wednesday",Feedback[[#This Row],[Checkin Day]]="Thursday"),"Weekdays","Weekends")</f>
        <v>Weekdays</v>
      </c>
      <c r="H1875">
        <v>20</v>
      </c>
      <c r="I187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75" t="s">
        <v>1905</v>
      </c>
      <c r="K1875" t="s">
        <v>37</v>
      </c>
      <c r="L1875" s="1">
        <v>28387</v>
      </c>
      <c r="M1875" s="5">
        <f ca="1">DATEDIF(Feedback[[#This Row],[Date of Birth]],TODAY(),"Y")</f>
        <v>47</v>
      </c>
      <c r="N1875" t="s">
        <v>31</v>
      </c>
      <c r="O1875" t="s">
        <v>1992</v>
      </c>
      <c r="P1875">
        <v>3</v>
      </c>
      <c r="Q1875">
        <v>6</v>
      </c>
      <c r="R1875" t="s">
        <v>25</v>
      </c>
      <c r="S1875" t="s">
        <v>24</v>
      </c>
      <c r="T1875" t="s">
        <v>27</v>
      </c>
      <c r="U1875" t="s">
        <v>27</v>
      </c>
      <c r="V1875" t="s">
        <v>27</v>
      </c>
      <c r="W1875" t="s">
        <v>27</v>
      </c>
      <c r="X1875" t="s">
        <v>24</v>
      </c>
      <c r="Y1875" t="s">
        <v>25</v>
      </c>
      <c r="Z1875" s="6">
        <f>VLOOKUP(Feedback[[#This Row],[Staff attitude]],Rating_Range[],2,0)</f>
        <v>4</v>
      </c>
      <c r="AA1875" s="6">
        <f>VLOOKUP(Feedback[[#This Row],[Check-in Process]],Rating_Range[],2,0)</f>
        <v>3</v>
      </c>
      <c r="AB1875" s="6">
        <f>VLOOKUP(Feedback[[#This Row],[Room service]],Rating_Range[],2,0)</f>
        <v>2</v>
      </c>
      <c r="AC1875" s="6">
        <f>VLOOKUP(Feedback[[#This Row],[Room cleanliness]],Rating_Range[],2,0)</f>
        <v>2</v>
      </c>
      <c r="AD1875" s="6">
        <f>VLOOKUP(Feedback[[#This Row],[Food quality]],Rating_Range[],2,0)</f>
        <v>2</v>
      </c>
      <c r="AE1875" s="6">
        <f>VLOOKUP(Feedback[[#This Row],[Variety of food]],Rating_Range[],2,0)</f>
        <v>2</v>
      </c>
      <c r="AF1875" s="6">
        <f>VLOOKUP(Feedback[[#This Row],[Broadband &amp; TV]],Rating_Range[],2,0)</f>
        <v>3</v>
      </c>
      <c r="AG1875" s="6">
        <f>VLOOKUP(Feedback[[#This Row],[Gym]],Rating_Range[],2,0)</f>
        <v>4</v>
      </c>
      <c r="AH1875" s="6">
        <f>AVERAGE(Feedback[[#This Row],[S.A]:[Gymm]])</f>
        <v>2.75</v>
      </c>
      <c r="AI1875" s="6">
        <f>AVERAGE(Feedback[[#This Row],[S.A]:[C-I-P]])</f>
        <v>3.5</v>
      </c>
      <c r="AJ1875" s="6">
        <f>AVERAGE(Feedback[[#This Row],[RM_S]:[RM_C]])</f>
        <v>2</v>
      </c>
      <c r="AK1875" s="6">
        <f>AVERAGE(Feedback[[#This Row],[F_Q]:[Var_Food]])</f>
        <v>2</v>
      </c>
      <c r="AL1875" s="6">
        <f>AVERAGE(Feedback[[#This Row],[B &amp; TV]:[Gymm]])</f>
        <v>3.5</v>
      </c>
    </row>
    <row r="1876" spans="1:38" x14ac:dyDescent="0.3">
      <c r="A1876">
        <v>1875</v>
      </c>
      <c r="B1876" s="1">
        <v>44272</v>
      </c>
      <c r="C1876" s="1">
        <v>44274</v>
      </c>
      <c r="D1876" s="5">
        <f>INT(YEAR(Feedback[[#This Row],[Checkin Date]]))</f>
        <v>2021</v>
      </c>
      <c r="E1876" s="5" t="s">
        <v>2017</v>
      </c>
      <c r="F1876" s="5" t="str">
        <f>TEXT(Feedback[[#This Row],[Checkin Date]],"dddd")</f>
        <v>Wednesday</v>
      </c>
      <c r="G1876" s="5" t="str">
        <f>IF(OR(Feedback[[#This Row],[Checkin Day]]="Monday",Feedback[[#This Row],[Checkin Day]]="Tuesday",Feedback[[#This Row],[Checkin Day]]="Wednesday",Feedback[[#This Row],[Checkin Day]]="Thursday"),"Weekdays","Weekends")</f>
        <v>Weekdays</v>
      </c>
      <c r="H1876">
        <v>2</v>
      </c>
      <c r="I187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76" t="s">
        <v>1906</v>
      </c>
      <c r="K1876" t="s">
        <v>21</v>
      </c>
      <c r="L1876" s="1">
        <v>26142</v>
      </c>
      <c r="M1876" s="5">
        <f ca="1">DATEDIF(Feedback[[#This Row],[Date of Birth]],TODAY(),"Y")</f>
        <v>53</v>
      </c>
      <c r="N1876" t="s">
        <v>22</v>
      </c>
      <c r="O1876" t="s">
        <v>23</v>
      </c>
      <c r="P1876">
        <v>3</v>
      </c>
      <c r="Q1876">
        <v>8</v>
      </c>
      <c r="R1876" t="s">
        <v>28</v>
      </c>
      <c r="S1876" t="s">
        <v>25</v>
      </c>
      <c r="T1876" t="s">
        <v>24</v>
      </c>
      <c r="U1876" t="s">
        <v>24</v>
      </c>
      <c r="V1876" t="s">
        <v>26</v>
      </c>
      <c r="W1876" t="s">
        <v>26</v>
      </c>
      <c r="X1876" t="s">
        <v>27</v>
      </c>
      <c r="Y1876" t="s">
        <v>25</v>
      </c>
      <c r="Z1876" s="6">
        <f>VLOOKUP(Feedback[[#This Row],[Staff attitude]],Rating_Range[],2,0)</f>
        <v>5</v>
      </c>
      <c r="AA1876" s="6">
        <f>VLOOKUP(Feedback[[#This Row],[Check-in Process]],Rating_Range[],2,0)</f>
        <v>4</v>
      </c>
      <c r="AB1876" s="6">
        <f>VLOOKUP(Feedback[[#This Row],[Room service]],Rating_Range[],2,0)</f>
        <v>3</v>
      </c>
      <c r="AC1876" s="6">
        <f>VLOOKUP(Feedback[[#This Row],[Room cleanliness]],Rating_Range[],2,0)</f>
        <v>3</v>
      </c>
      <c r="AD1876" s="6">
        <f>VLOOKUP(Feedback[[#This Row],[Food quality]],Rating_Range[],2,0)</f>
        <v>1</v>
      </c>
      <c r="AE1876" s="6">
        <f>VLOOKUP(Feedback[[#This Row],[Variety of food]],Rating_Range[],2,0)</f>
        <v>1</v>
      </c>
      <c r="AF1876" s="6">
        <f>VLOOKUP(Feedback[[#This Row],[Broadband &amp; TV]],Rating_Range[],2,0)</f>
        <v>2</v>
      </c>
      <c r="AG1876" s="6">
        <f>VLOOKUP(Feedback[[#This Row],[Gym]],Rating_Range[],2,0)</f>
        <v>4</v>
      </c>
      <c r="AH1876" s="6">
        <f>AVERAGE(Feedback[[#This Row],[S.A]:[Gymm]])</f>
        <v>2.875</v>
      </c>
      <c r="AI1876" s="6">
        <f>AVERAGE(Feedback[[#This Row],[S.A]:[C-I-P]])</f>
        <v>4.5</v>
      </c>
      <c r="AJ1876" s="6">
        <f>AVERAGE(Feedback[[#This Row],[RM_S]:[RM_C]])</f>
        <v>3</v>
      </c>
      <c r="AK1876" s="6">
        <f>AVERAGE(Feedback[[#This Row],[F_Q]:[Var_Food]])</f>
        <v>1</v>
      </c>
      <c r="AL1876" s="6">
        <f>AVERAGE(Feedback[[#This Row],[B &amp; TV]:[Gymm]])</f>
        <v>3</v>
      </c>
    </row>
    <row r="1877" spans="1:38" x14ac:dyDescent="0.3">
      <c r="A1877">
        <v>1876</v>
      </c>
      <c r="B1877" s="1">
        <v>44137</v>
      </c>
      <c r="C1877" s="1">
        <v>44157</v>
      </c>
      <c r="D1877" s="5">
        <f>INT(YEAR(Feedback[[#This Row],[Checkin Date]]))</f>
        <v>2020</v>
      </c>
      <c r="E1877" s="5" t="s">
        <v>2015</v>
      </c>
      <c r="F1877" s="5" t="str">
        <f>TEXT(Feedback[[#This Row],[Checkin Date]],"dddd")</f>
        <v>Monday</v>
      </c>
      <c r="G1877" s="5" t="str">
        <f>IF(OR(Feedback[[#This Row],[Checkin Day]]="Monday",Feedback[[#This Row],[Checkin Day]]="Tuesday",Feedback[[#This Row],[Checkin Day]]="Wednesday",Feedback[[#This Row],[Checkin Day]]="Thursday"),"Weekdays","Weekends")</f>
        <v>Weekdays</v>
      </c>
      <c r="H1877">
        <v>20</v>
      </c>
      <c r="I187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77" t="s">
        <v>1907</v>
      </c>
      <c r="K1877" t="s">
        <v>21</v>
      </c>
      <c r="L1877" s="1">
        <v>22421</v>
      </c>
      <c r="M1877" s="5">
        <f ca="1">DATEDIF(Feedback[[#This Row],[Date of Birth]],TODAY(),"Y")</f>
        <v>64</v>
      </c>
      <c r="N1877" t="s">
        <v>31</v>
      </c>
      <c r="O1877" t="s">
        <v>1992</v>
      </c>
      <c r="P1877">
        <v>1</v>
      </c>
      <c r="Q1877">
        <v>6</v>
      </c>
      <c r="R1877" t="s">
        <v>26</v>
      </c>
      <c r="S1877" t="s">
        <v>27</v>
      </c>
      <c r="T1877" t="s">
        <v>25</v>
      </c>
      <c r="U1877" t="s">
        <v>25</v>
      </c>
      <c r="V1877" t="s">
        <v>28</v>
      </c>
      <c r="W1877" t="s">
        <v>25</v>
      </c>
      <c r="X1877" t="s">
        <v>26</v>
      </c>
      <c r="Y1877" t="s">
        <v>27</v>
      </c>
      <c r="Z1877" s="6">
        <f>VLOOKUP(Feedback[[#This Row],[Staff attitude]],Rating_Range[],2,0)</f>
        <v>1</v>
      </c>
      <c r="AA1877" s="6">
        <f>VLOOKUP(Feedback[[#This Row],[Check-in Process]],Rating_Range[],2,0)</f>
        <v>2</v>
      </c>
      <c r="AB1877" s="6">
        <f>VLOOKUP(Feedback[[#This Row],[Room service]],Rating_Range[],2,0)</f>
        <v>4</v>
      </c>
      <c r="AC1877" s="6">
        <f>VLOOKUP(Feedback[[#This Row],[Room cleanliness]],Rating_Range[],2,0)</f>
        <v>4</v>
      </c>
      <c r="AD1877" s="6">
        <f>VLOOKUP(Feedback[[#This Row],[Food quality]],Rating_Range[],2,0)</f>
        <v>5</v>
      </c>
      <c r="AE1877" s="6">
        <f>VLOOKUP(Feedback[[#This Row],[Variety of food]],Rating_Range[],2,0)</f>
        <v>4</v>
      </c>
      <c r="AF1877" s="6">
        <f>VLOOKUP(Feedback[[#This Row],[Broadband &amp; TV]],Rating_Range[],2,0)</f>
        <v>1</v>
      </c>
      <c r="AG1877" s="6">
        <f>VLOOKUP(Feedback[[#This Row],[Gym]],Rating_Range[],2,0)</f>
        <v>2</v>
      </c>
      <c r="AH1877" s="6">
        <f>AVERAGE(Feedback[[#This Row],[S.A]:[Gymm]])</f>
        <v>2.875</v>
      </c>
      <c r="AI1877" s="6">
        <f>AVERAGE(Feedback[[#This Row],[S.A]:[C-I-P]])</f>
        <v>1.5</v>
      </c>
      <c r="AJ1877" s="6">
        <f>AVERAGE(Feedback[[#This Row],[RM_S]:[RM_C]])</f>
        <v>4</v>
      </c>
      <c r="AK1877" s="6">
        <f>AVERAGE(Feedback[[#This Row],[F_Q]:[Var_Food]])</f>
        <v>4.5</v>
      </c>
      <c r="AL1877" s="6">
        <f>AVERAGE(Feedback[[#This Row],[B &amp; TV]:[Gymm]])</f>
        <v>1.5</v>
      </c>
    </row>
    <row r="1878" spans="1:38" x14ac:dyDescent="0.3">
      <c r="A1878">
        <v>1877</v>
      </c>
      <c r="B1878" s="1">
        <v>44472</v>
      </c>
      <c r="C1878" s="1">
        <v>44496</v>
      </c>
      <c r="D1878" s="5">
        <f>INT(YEAR(Feedback[[#This Row],[Checkin Date]]))</f>
        <v>2021</v>
      </c>
      <c r="E1878" s="5" t="s">
        <v>2013</v>
      </c>
      <c r="F1878" s="5" t="str">
        <f>TEXT(Feedback[[#This Row],[Checkin Date]],"dddd")</f>
        <v>Sunday</v>
      </c>
      <c r="G1878" s="5" t="str">
        <f>IF(OR(Feedback[[#This Row],[Checkin Day]]="Monday",Feedback[[#This Row],[Checkin Day]]="Tuesday",Feedback[[#This Row],[Checkin Day]]="Wednesday",Feedback[[#This Row],[Checkin Day]]="Thursday"),"Weekdays","Weekends")</f>
        <v>Weekends</v>
      </c>
      <c r="H1878">
        <v>24</v>
      </c>
      <c r="I187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78" t="s">
        <v>1908</v>
      </c>
      <c r="K1878" t="s">
        <v>37</v>
      </c>
      <c r="L1878" s="1">
        <v>30379</v>
      </c>
      <c r="M1878" s="5">
        <f ca="1">DATEDIF(Feedback[[#This Row],[Date of Birth]],TODAY(),"Y")</f>
        <v>42</v>
      </c>
      <c r="N1878" t="s">
        <v>22</v>
      </c>
      <c r="O1878" t="s">
        <v>23</v>
      </c>
      <c r="P1878">
        <v>1</v>
      </c>
      <c r="Q1878">
        <v>9</v>
      </c>
      <c r="R1878" t="s">
        <v>28</v>
      </c>
      <c r="S1878" t="s">
        <v>25</v>
      </c>
      <c r="T1878" t="s">
        <v>24</v>
      </c>
      <c r="U1878" t="s">
        <v>27</v>
      </c>
      <c r="V1878" t="s">
        <v>28</v>
      </c>
      <c r="W1878" t="s">
        <v>26</v>
      </c>
      <c r="X1878" t="s">
        <v>25</v>
      </c>
      <c r="Y1878" t="s">
        <v>28</v>
      </c>
      <c r="Z1878" s="6">
        <f>VLOOKUP(Feedback[[#This Row],[Staff attitude]],Rating_Range[],2,0)</f>
        <v>5</v>
      </c>
      <c r="AA1878" s="6">
        <f>VLOOKUP(Feedback[[#This Row],[Check-in Process]],Rating_Range[],2,0)</f>
        <v>4</v>
      </c>
      <c r="AB1878" s="6">
        <f>VLOOKUP(Feedback[[#This Row],[Room service]],Rating_Range[],2,0)</f>
        <v>3</v>
      </c>
      <c r="AC1878" s="6">
        <f>VLOOKUP(Feedback[[#This Row],[Room cleanliness]],Rating_Range[],2,0)</f>
        <v>2</v>
      </c>
      <c r="AD1878" s="6">
        <f>VLOOKUP(Feedback[[#This Row],[Food quality]],Rating_Range[],2,0)</f>
        <v>5</v>
      </c>
      <c r="AE1878" s="6">
        <f>VLOOKUP(Feedback[[#This Row],[Variety of food]],Rating_Range[],2,0)</f>
        <v>1</v>
      </c>
      <c r="AF1878" s="6">
        <f>VLOOKUP(Feedback[[#This Row],[Broadband &amp; TV]],Rating_Range[],2,0)</f>
        <v>4</v>
      </c>
      <c r="AG1878" s="6">
        <f>VLOOKUP(Feedback[[#This Row],[Gym]],Rating_Range[],2,0)</f>
        <v>5</v>
      </c>
      <c r="AH1878" s="6">
        <f>AVERAGE(Feedback[[#This Row],[S.A]:[Gymm]])</f>
        <v>3.625</v>
      </c>
      <c r="AI1878" s="6">
        <f>AVERAGE(Feedback[[#This Row],[S.A]:[C-I-P]])</f>
        <v>4.5</v>
      </c>
      <c r="AJ1878" s="6">
        <f>AVERAGE(Feedback[[#This Row],[RM_S]:[RM_C]])</f>
        <v>2.5</v>
      </c>
      <c r="AK1878" s="6">
        <f>AVERAGE(Feedback[[#This Row],[F_Q]:[Var_Food]])</f>
        <v>3</v>
      </c>
      <c r="AL1878" s="6">
        <f>AVERAGE(Feedback[[#This Row],[B &amp; TV]:[Gymm]])</f>
        <v>4.5</v>
      </c>
    </row>
    <row r="1879" spans="1:38" x14ac:dyDescent="0.3">
      <c r="A1879">
        <v>1878</v>
      </c>
      <c r="B1879" s="1">
        <v>44551</v>
      </c>
      <c r="C1879" s="1">
        <v>44557</v>
      </c>
      <c r="D1879" s="5">
        <f>INT(YEAR(Feedback[[#This Row],[Checkin Date]]))</f>
        <v>2021</v>
      </c>
      <c r="E1879" s="5" t="s">
        <v>2010</v>
      </c>
      <c r="F1879" s="5" t="str">
        <f>TEXT(Feedback[[#This Row],[Checkin Date]],"dddd")</f>
        <v>Tuesday</v>
      </c>
      <c r="G1879" s="5" t="str">
        <f>IF(OR(Feedback[[#This Row],[Checkin Day]]="Monday",Feedback[[#This Row],[Checkin Day]]="Tuesday",Feedback[[#This Row],[Checkin Day]]="Wednesday",Feedback[[#This Row],[Checkin Day]]="Thursday"),"Weekdays","Weekends")</f>
        <v>Weekdays</v>
      </c>
      <c r="H1879">
        <v>6</v>
      </c>
      <c r="I187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79" t="s">
        <v>1909</v>
      </c>
      <c r="K1879" t="s">
        <v>21</v>
      </c>
      <c r="L1879" s="1">
        <v>26219</v>
      </c>
      <c r="M1879" s="5">
        <f ca="1">DATEDIF(Feedback[[#This Row],[Date of Birth]],TODAY(),"Y")</f>
        <v>53</v>
      </c>
      <c r="N1879" t="s">
        <v>31</v>
      </c>
      <c r="O1879" t="s">
        <v>1995</v>
      </c>
      <c r="P1879">
        <v>4</v>
      </c>
      <c r="Q1879">
        <v>9</v>
      </c>
      <c r="R1879" t="s">
        <v>28</v>
      </c>
      <c r="S1879" t="s">
        <v>28</v>
      </c>
      <c r="T1879" t="s">
        <v>25</v>
      </c>
      <c r="U1879" t="s">
        <v>26</v>
      </c>
      <c r="V1879" t="s">
        <v>25</v>
      </c>
      <c r="W1879" t="s">
        <v>27</v>
      </c>
      <c r="X1879" t="s">
        <v>24</v>
      </c>
      <c r="Y1879" t="s">
        <v>25</v>
      </c>
      <c r="Z1879" s="6">
        <f>VLOOKUP(Feedback[[#This Row],[Staff attitude]],Rating_Range[],2,0)</f>
        <v>5</v>
      </c>
      <c r="AA1879" s="6">
        <f>VLOOKUP(Feedback[[#This Row],[Check-in Process]],Rating_Range[],2,0)</f>
        <v>5</v>
      </c>
      <c r="AB1879" s="6">
        <f>VLOOKUP(Feedback[[#This Row],[Room service]],Rating_Range[],2,0)</f>
        <v>4</v>
      </c>
      <c r="AC1879" s="6">
        <f>VLOOKUP(Feedback[[#This Row],[Room cleanliness]],Rating_Range[],2,0)</f>
        <v>1</v>
      </c>
      <c r="AD1879" s="6">
        <f>VLOOKUP(Feedback[[#This Row],[Food quality]],Rating_Range[],2,0)</f>
        <v>4</v>
      </c>
      <c r="AE1879" s="6">
        <f>VLOOKUP(Feedback[[#This Row],[Variety of food]],Rating_Range[],2,0)</f>
        <v>2</v>
      </c>
      <c r="AF1879" s="6">
        <f>VLOOKUP(Feedback[[#This Row],[Broadband &amp; TV]],Rating_Range[],2,0)</f>
        <v>3</v>
      </c>
      <c r="AG1879" s="6">
        <f>VLOOKUP(Feedback[[#This Row],[Gym]],Rating_Range[],2,0)</f>
        <v>4</v>
      </c>
      <c r="AH1879" s="6">
        <f>AVERAGE(Feedback[[#This Row],[S.A]:[Gymm]])</f>
        <v>3.5</v>
      </c>
      <c r="AI1879" s="6">
        <f>AVERAGE(Feedback[[#This Row],[S.A]:[C-I-P]])</f>
        <v>5</v>
      </c>
      <c r="AJ1879" s="6">
        <f>AVERAGE(Feedback[[#This Row],[RM_S]:[RM_C]])</f>
        <v>2.5</v>
      </c>
      <c r="AK1879" s="6">
        <f>AVERAGE(Feedback[[#This Row],[F_Q]:[Var_Food]])</f>
        <v>3</v>
      </c>
      <c r="AL1879" s="6">
        <f>AVERAGE(Feedback[[#This Row],[B &amp; TV]:[Gymm]])</f>
        <v>3.5</v>
      </c>
    </row>
    <row r="1880" spans="1:38" x14ac:dyDescent="0.3">
      <c r="A1880">
        <v>1879</v>
      </c>
      <c r="B1880" s="1">
        <v>44006</v>
      </c>
      <c r="C1880" s="1">
        <v>44034</v>
      </c>
      <c r="D1880" s="5">
        <f>INT(YEAR(Feedback[[#This Row],[Checkin Date]]))</f>
        <v>2020</v>
      </c>
      <c r="E1880" s="5" t="s">
        <v>2009</v>
      </c>
      <c r="F1880" s="5" t="str">
        <f>TEXT(Feedback[[#This Row],[Checkin Date]],"dddd")</f>
        <v>Wednesday</v>
      </c>
      <c r="G1880" s="5" t="str">
        <f>IF(OR(Feedback[[#This Row],[Checkin Day]]="Monday",Feedback[[#This Row],[Checkin Day]]="Tuesday",Feedback[[#This Row],[Checkin Day]]="Wednesday",Feedback[[#This Row],[Checkin Day]]="Thursday"),"Weekdays","Weekends")</f>
        <v>Weekdays</v>
      </c>
      <c r="H1880">
        <v>28</v>
      </c>
      <c r="I188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80" t="s">
        <v>1910</v>
      </c>
      <c r="K1880" t="s">
        <v>37</v>
      </c>
      <c r="L1880" s="1">
        <v>23833</v>
      </c>
      <c r="M1880" s="5">
        <f ca="1">DATEDIF(Feedback[[#This Row],[Date of Birth]],TODAY(),"Y")</f>
        <v>60</v>
      </c>
      <c r="N1880" t="s">
        <v>22</v>
      </c>
      <c r="O1880" t="s">
        <v>1993</v>
      </c>
      <c r="P1880">
        <v>3</v>
      </c>
      <c r="Q1880">
        <v>4</v>
      </c>
      <c r="R1880" t="s">
        <v>27</v>
      </c>
      <c r="S1880" t="s">
        <v>27</v>
      </c>
      <c r="T1880" t="s">
        <v>27</v>
      </c>
      <c r="U1880" t="s">
        <v>24</v>
      </c>
      <c r="V1880" t="s">
        <v>24</v>
      </c>
      <c r="W1880" t="s">
        <v>27</v>
      </c>
      <c r="X1880" t="s">
        <v>26</v>
      </c>
      <c r="Y1880" t="s">
        <v>26</v>
      </c>
      <c r="Z1880" s="6">
        <f>VLOOKUP(Feedback[[#This Row],[Staff attitude]],Rating_Range[],2,0)</f>
        <v>2</v>
      </c>
      <c r="AA1880" s="6">
        <f>VLOOKUP(Feedback[[#This Row],[Check-in Process]],Rating_Range[],2,0)</f>
        <v>2</v>
      </c>
      <c r="AB1880" s="6">
        <f>VLOOKUP(Feedback[[#This Row],[Room service]],Rating_Range[],2,0)</f>
        <v>2</v>
      </c>
      <c r="AC1880" s="6">
        <f>VLOOKUP(Feedback[[#This Row],[Room cleanliness]],Rating_Range[],2,0)</f>
        <v>3</v>
      </c>
      <c r="AD1880" s="6">
        <f>VLOOKUP(Feedback[[#This Row],[Food quality]],Rating_Range[],2,0)</f>
        <v>3</v>
      </c>
      <c r="AE1880" s="6">
        <f>VLOOKUP(Feedback[[#This Row],[Variety of food]],Rating_Range[],2,0)</f>
        <v>2</v>
      </c>
      <c r="AF1880" s="6">
        <f>VLOOKUP(Feedback[[#This Row],[Broadband &amp; TV]],Rating_Range[],2,0)</f>
        <v>1</v>
      </c>
      <c r="AG1880" s="6">
        <f>VLOOKUP(Feedback[[#This Row],[Gym]],Rating_Range[],2,0)</f>
        <v>1</v>
      </c>
      <c r="AH1880" s="6">
        <f>AVERAGE(Feedback[[#This Row],[S.A]:[Gymm]])</f>
        <v>2</v>
      </c>
      <c r="AI1880" s="6">
        <f>AVERAGE(Feedback[[#This Row],[S.A]:[C-I-P]])</f>
        <v>2</v>
      </c>
      <c r="AJ1880" s="6">
        <f>AVERAGE(Feedback[[#This Row],[RM_S]:[RM_C]])</f>
        <v>2.5</v>
      </c>
      <c r="AK1880" s="6">
        <f>AVERAGE(Feedback[[#This Row],[F_Q]:[Var_Food]])</f>
        <v>2.5</v>
      </c>
      <c r="AL1880" s="6">
        <f>AVERAGE(Feedback[[#This Row],[B &amp; TV]:[Gymm]])</f>
        <v>1</v>
      </c>
    </row>
    <row r="1881" spans="1:38" x14ac:dyDescent="0.3">
      <c r="A1881">
        <v>1880</v>
      </c>
      <c r="B1881" s="1">
        <v>44743</v>
      </c>
      <c r="C1881" s="1">
        <v>44756</v>
      </c>
      <c r="D1881" s="5">
        <f>INT(YEAR(Feedback[[#This Row],[Checkin Date]]))</f>
        <v>2022</v>
      </c>
      <c r="E1881" s="5" t="s">
        <v>2016</v>
      </c>
      <c r="F1881" s="5" t="str">
        <f>TEXT(Feedback[[#This Row],[Checkin Date]],"dddd")</f>
        <v>Friday</v>
      </c>
      <c r="G1881" s="5" t="str">
        <f>IF(OR(Feedback[[#This Row],[Checkin Day]]="Monday",Feedback[[#This Row],[Checkin Day]]="Tuesday",Feedback[[#This Row],[Checkin Day]]="Wednesday",Feedback[[#This Row],[Checkin Day]]="Thursday"),"Weekdays","Weekends")</f>
        <v>Weekends</v>
      </c>
      <c r="H1881">
        <v>13</v>
      </c>
      <c r="I188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81" t="s">
        <v>1911</v>
      </c>
      <c r="K1881" t="s">
        <v>37</v>
      </c>
      <c r="L1881" s="1">
        <v>38088</v>
      </c>
      <c r="M1881" s="5">
        <f ca="1">DATEDIF(Feedback[[#This Row],[Date of Birth]],TODAY(),"Y")</f>
        <v>21</v>
      </c>
      <c r="N1881" t="s">
        <v>22</v>
      </c>
      <c r="O1881" t="s">
        <v>23</v>
      </c>
      <c r="P1881">
        <v>2</v>
      </c>
      <c r="Q1881">
        <v>9</v>
      </c>
      <c r="R1881" t="s">
        <v>27</v>
      </c>
      <c r="S1881" t="s">
        <v>24</v>
      </c>
      <c r="T1881" t="s">
        <v>24</v>
      </c>
      <c r="U1881" t="s">
        <v>27</v>
      </c>
      <c r="V1881" t="s">
        <v>28</v>
      </c>
      <c r="W1881" t="s">
        <v>26</v>
      </c>
      <c r="X1881" t="s">
        <v>28</v>
      </c>
      <c r="Y1881" t="s">
        <v>27</v>
      </c>
      <c r="Z1881" s="6">
        <f>VLOOKUP(Feedback[[#This Row],[Staff attitude]],Rating_Range[],2,0)</f>
        <v>2</v>
      </c>
      <c r="AA1881" s="6">
        <f>VLOOKUP(Feedback[[#This Row],[Check-in Process]],Rating_Range[],2,0)</f>
        <v>3</v>
      </c>
      <c r="AB1881" s="6">
        <f>VLOOKUP(Feedback[[#This Row],[Room service]],Rating_Range[],2,0)</f>
        <v>3</v>
      </c>
      <c r="AC1881" s="6">
        <f>VLOOKUP(Feedback[[#This Row],[Room cleanliness]],Rating_Range[],2,0)</f>
        <v>2</v>
      </c>
      <c r="AD1881" s="6">
        <f>VLOOKUP(Feedback[[#This Row],[Food quality]],Rating_Range[],2,0)</f>
        <v>5</v>
      </c>
      <c r="AE1881" s="6">
        <f>VLOOKUP(Feedback[[#This Row],[Variety of food]],Rating_Range[],2,0)</f>
        <v>1</v>
      </c>
      <c r="AF1881" s="6">
        <f>VLOOKUP(Feedback[[#This Row],[Broadband &amp; TV]],Rating_Range[],2,0)</f>
        <v>5</v>
      </c>
      <c r="AG1881" s="6">
        <f>VLOOKUP(Feedback[[#This Row],[Gym]],Rating_Range[],2,0)</f>
        <v>2</v>
      </c>
      <c r="AH1881" s="6">
        <f>AVERAGE(Feedback[[#This Row],[S.A]:[Gymm]])</f>
        <v>2.875</v>
      </c>
      <c r="AI1881" s="6">
        <f>AVERAGE(Feedback[[#This Row],[S.A]:[C-I-P]])</f>
        <v>2.5</v>
      </c>
      <c r="AJ1881" s="6">
        <f>AVERAGE(Feedback[[#This Row],[RM_S]:[RM_C]])</f>
        <v>2.5</v>
      </c>
      <c r="AK1881" s="6">
        <f>AVERAGE(Feedback[[#This Row],[F_Q]:[Var_Food]])</f>
        <v>3</v>
      </c>
      <c r="AL1881" s="6">
        <f>AVERAGE(Feedback[[#This Row],[B &amp; TV]:[Gymm]])</f>
        <v>3.5</v>
      </c>
    </row>
    <row r="1882" spans="1:38" x14ac:dyDescent="0.3">
      <c r="A1882">
        <v>1881</v>
      </c>
      <c r="B1882" s="1">
        <v>44373</v>
      </c>
      <c r="C1882" s="1">
        <v>44394</v>
      </c>
      <c r="D1882" s="5">
        <f>INT(YEAR(Feedback[[#This Row],[Checkin Date]]))</f>
        <v>2021</v>
      </c>
      <c r="E1882" s="5" t="s">
        <v>2009</v>
      </c>
      <c r="F1882" s="5" t="str">
        <f>TEXT(Feedback[[#This Row],[Checkin Date]],"dddd")</f>
        <v>Saturday</v>
      </c>
      <c r="G1882" s="5" t="str">
        <f>IF(OR(Feedback[[#This Row],[Checkin Day]]="Monday",Feedback[[#This Row],[Checkin Day]]="Tuesday",Feedback[[#This Row],[Checkin Day]]="Wednesday",Feedback[[#This Row],[Checkin Day]]="Thursday"),"Weekdays","Weekends")</f>
        <v>Weekends</v>
      </c>
      <c r="H1882">
        <v>21</v>
      </c>
      <c r="I188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82" t="s">
        <v>1912</v>
      </c>
      <c r="K1882" t="s">
        <v>37</v>
      </c>
      <c r="L1882" s="1">
        <v>23075</v>
      </c>
      <c r="M1882" s="5">
        <f ca="1">DATEDIF(Feedback[[#This Row],[Date of Birth]],TODAY(),"Y")</f>
        <v>62</v>
      </c>
      <c r="N1882" t="s">
        <v>31</v>
      </c>
      <c r="O1882" t="s">
        <v>1992</v>
      </c>
      <c r="P1882">
        <v>4</v>
      </c>
      <c r="Q1882">
        <v>10</v>
      </c>
      <c r="R1882" t="s">
        <v>25</v>
      </c>
      <c r="S1882" t="s">
        <v>28</v>
      </c>
      <c r="T1882" t="s">
        <v>25</v>
      </c>
      <c r="U1882" t="s">
        <v>28</v>
      </c>
      <c r="V1882" t="s">
        <v>25</v>
      </c>
      <c r="W1882" t="s">
        <v>24</v>
      </c>
      <c r="X1882" t="s">
        <v>24</v>
      </c>
      <c r="Y1882" t="s">
        <v>26</v>
      </c>
      <c r="Z1882" s="6">
        <f>VLOOKUP(Feedback[[#This Row],[Staff attitude]],Rating_Range[],2,0)</f>
        <v>4</v>
      </c>
      <c r="AA1882" s="6">
        <f>VLOOKUP(Feedback[[#This Row],[Check-in Process]],Rating_Range[],2,0)</f>
        <v>5</v>
      </c>
      <c r="AB1882" s="6">
        <f>VLOOKUP(Feedback[[#This Row],[Room service]],Rating_Range[],2,0)</f>
        <v>4</v>
      </c>
      <c r="AC1882" s="6">
        <f>VLOOKUP(Feedback[[#This Row],[Room cleanliness]],Rating_Range[],2,0)</f>
        <v>5</v>
      </c>
      <c r="AD1882" s="6">
        <f>VLOOKUP(Feedback[[#This Row],[Food quality]],Rating_Range[],2,0)</f>
        <v>4</v>
      </c>
      <c r="AE1882" s="6">
        <f>VLOOKUP(Feedback[[#This Row],[Variety of food]],Rating_Range[],2,0)</f>
        <v>3</v>
      </c>
      <c r="AF1882" s="6">
        <f>VLOOKUP(Feedback[[#This Row],[Broadband &amp; TV]],Rating_Range[],2,0)</f>
        <v>3</v>
      </c>
      <c r="AG1882" s="6">
        <f>VLOOKUP(Feedback[[#This Row],[Gym]],Rating_Range[],2,0)</f>
        <v>1</v>
      </c>
      <c r="AH1882" s="6">
        <f>AVERAGE(Feedback[[#This Row],[S.A]:[Gymm]])</f>
        <v>3.625</v>
      </c>
      <c r="AI1882" s="6">
        <f>AVERAGE(Feedback[[#This Row],[S.A]:[C-I-P]])</f>
        <v>4.5</v>
      </c>
      <c r="AJ1882" s="6">
        <f>AVERAGE(Feedback[[#This Row],[RM_S]:[RM_C]])</f>
        <v>4.5</v>
      </c>
      <c r="AK1882" s="6">
        <f>AVERAGE(Feedback[[#This Row],[F_Q]:[Var_Food]])</f>
        <v>3.5</v>
      </c>
      <c r="AL1882" s="6">
        <f>AVERAGE(Feedback[[#This Row],[B &amp; TV]:[Gymm]])</f>
        <v>2</v>
      </c>
    </row>
    <row r="1883" spans="1:38" x14ac:dyDescent="0.3">
      <c r="A1883">
        <v>1882</v>
      </c>
      <c r="B1883" s="1">
        <v>44155</v>
      </c>
      <c r="C1883" s="1">
        <v>44176</v>
      </c>
      <c r="D1883" s="5">
        <f>INT(YEAR(Feedback[[#This Row],[Checkin Date]]))</f>
        <v>2020</v>
      </c>
      <c r="E1883" s="5" t="s">
        <v>2015</v>
      </c>
      <c r="F1883" s="5" t="str">
        <f>TEXT(Feedback[[#This Row],[Checkin Date]],"dddd")</f>
        <v>Friday</v>
      </c>
      <c r="G1883" s="5" t="str">
        <f>IF(OR(Feedback[[#This Row],[Checkin Day]]="Monday",Feedback[[#This Row],[Checkin Day]]="Tuesday",Feedback[[#This Row],[Checkin Day]]="Wednesday",Feedback[[#This Row],[Checkin Day]]="Thursday"),"Weekdays","Weekends")</f>
        <v>Weekends</v>
      </c>
      <c r="H1883">
        <v>21</v>
      </c>
      <c r="I188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83" t="s">
        <v>1913</v>
      </c>
      <c r="K1883" t="s">
        <v>37</v>
      </c>
      <c r="L1883" s="1">
        <v>19564</v>
      </c>
      <c r="M1883" s="5">
        <f ca="1">DATEDIF(Feedback[[#This Row],[Date of Birth]],TODAY(),"Y")</f>
        <v>71</v>
      </c>
      <c r="N1883" t="s">
        <v>22</v>
      </c>
      <c r="O1883" t="s">
        <v>23</v>
      </c>
      <c r="P1883">
        <v>4</v>
      </c>
      <c r="Q1883">
        <v>10</v>
      </c>
      <c r="R1883" t="s">
        <v>28</v>
      </c>
      <c r="S1883" t="s">
        <v>25</v>
      </c>
      <c r="T1883" t="s">
        <v>24</v>
      </c>
      <c r="U1883" t="s">
        <v>26</v>
      </c>
      <c r="V1883" t="s">
        <v>24</v>
      </c>
      <c r="W1883" t="s">
        <v>27</v>
      </c>
      <c r="X1883" t="s">
        <v>26</v>
      </c>
      <c r="Y1883" t="s">
        <v>27</v>
      </c>
      <c r="Z1883" s="6">
        <f>VLOOKUP(Feedback[[#This Row],[Staff attitude]],Rating_Range[],2,0)</f>
        <v>5</v>
      </c>
      <c r="AA1883" s="6">
        <f>VLOOKUP(Feedback[[#This Row],[Check-in Process]],Rating_Range[],2,0)</f>
        <v>4</v>
      </c>
      <c r="AB1883" s="6">
        <f>VLOOKUP(Feedback[[#This Row],[Room service]],Rating_Range[],2,0)</f>
        <v>3</v>
      </c>
      <c r="AC1883" s="6">
        <f>VLOOKUP(Feedback[[#This Row],[Room cleanliness]],Rating_Range[],2,0)</f>
        <v>1</v>
      </c>
      <c r="AD1883" s="6">
        <f>VLOOKUP(Feedback[[#This Row],[Food quality]],Rating_Range[],2,0)</f>
        <v>3</v>
      </c>
      <c r="AE1883" s="6">
        <f>VLOOKUP(Feedback[[#This Row],[Variety of food]],Rating_Range[],2,0)</f>
        <v>2</v>
      </c>
      <c r="AF1883" s="6">
        <f>VLOOKUP(Feedback[[#This Row],[Broadband &amp; TV]],Rating_Range[],2,0)</f>
        <v>1</v>
      </c>
      <c r="AG1883" s="6">
        <f>VLOOKUP(Feedback[[#This Row],[Gym]],Rating_Range[],2,0)</f>
        <v>2</v>
      </c>
      <c r="AH1883" s="6">
        <f>AVERAGE(Feedback[[#This Row],[S.A]:[Gymm]])</f>
        <v>2.625</v>
      </c>
      <c r="AI1883" s="6">
        <f>AVERAGE(Feedback[[#This Row],[S.A]:[C-I-P]])</f>
        <v>4.5</v>
      </c>
      <c r="AJ1883" s="6">
        <f>AVERAGE(Feedback[[#This Row],[RM_S]:[RM_C]])</f>
        <v>2</v>
      </c>
      <c r="AK1883" s="6">
        <f>AVERAGE(Feedback[[#This Row],[F_Q]:[Var_Food]])</f>
        <v>2.5</v>
      </c>
      <c r="AL1883" s="6">
        <f>AVERAGE(Feedback[[#This Row],[B &amp; TV]:[Gymm]])</f>
        <v>1.5</v>
      </c>
    </row>
    <row r="1884" spans="1:38" x14ac:dyDescent="0.3">
      <c r="A1884">
        <v>1883</v>
      </c>
      <c r="B1884" s="1">
        <v>44347</v>
      </c>
      <c r="C1884" s="1">
        <v>44375</v>
      </c>
      <c r="D1884" s="5">
        <f>INT(YEAR(Feedback[[#This Row],[Checkin Date]]))</f>
        <v>2021</v>
      </c>
      <c r="E1884" s="5" t="s">
        <v>2011</v>
      </c>
      <c r="F1884" s="5" t="str">
        <f>TEXT(Feedback[[#This Row],[Checkin Date]],"dddd")</f>
        <v>Monday</v>
      </c>
      <c r="G1884" s="5" t="str">
        <f>IF(OR(Feedback[[#This Row],[Checkin Day]]="Monday",Feedback[[#This Row],[Checkin Day]]="Tuesday",Feedback[[#This Row],[Checkin Day]]="Wednesday",Feedback[[#This Row],[Checkin Day]]="Thursday"),"Weekdays","Weekends")</f>
        <v>Weekdays</v>
      </c>
      <c r="H1884">
        <v>28</v>
      </c>
      <c r="I188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84" t="s">
        <v>1914</v>
      </c>
      <c r="K1884" t="s">
        <v>37</v>
      </c>
      <c r="L1884" s="1">
        <v>36509</v>
      </c>
      <c r="M1884" s="5">
        <f ca="1">DATEDIF(Feedback[[#This Row],[Date of Birth]],TODAY(),"Y")</f>
        <v>25</v>
      </c>
      <c r="N1884" t="s">
        <v>53</v>
      </c>
      <c r="O1884" t="s">
        <v>1994</v>
      </c>
      <c r="P1884">
        <v>5</v>
      </c>
      <c r="Q1884">
        <v>7</v>
      </c>
      <c r="R1884" t="s">
        <v>24</v>
      </c>
      <c r="S1884" t="s">
        <v>28</v>
      </c>
      <c r="T1884" t="s">
        <v>28</v>
      </c>
      <c r="U1884" t="s">
        <v>25</v>
      </c>
      <c r="V1884" t="s">
        <v>26</v>
      </c>
      <c r="W1884" t="s">
        <v>26</v>
      </c>
      <c r="X1884" t="s">
        <v>26</v>
      </c>
      <c r="Y1884" t="s">
        <v>25</v>
      </c>
      <c r="Z1884" s="6">
        <f>VLOOKUP(Feedback[[#This Row],[Staff attitude]],Rating_Range[],2,0)</f>
        <v>3</v>
      </c>
      <c r="AA1884" s="6">
        <f>VLOOKUP(Feedback[[#This Row],[Check-in Process]],Rating_Range[],2,0)</f>
        <v>5</v>
      </c>
      <c r="AB1884" s="6">
        <f>VLOOKUP(Feedback[[#This Row],[Room service]],Rating_Range[],2,0)</f>
        <v>5</v>
      </c>
      <c r="AC1884" s="6">
        <f>VLOOKUP(Feedback[[#This Row],[Room cleanliness]],Rating_Range[],2,0)</f>
        <v>4</v>
      </c>
      <c r="AD1884" s="6">
        <f>VLOOKUP(Feedback[[#This Row],[Food quality]],Rating_Range[],2,0)</f>
        <v>1</v>
      </c>
      <c r="AE1884" s="6">
        <f>VLOOKUP(Feedback[[#This Row],[Variety of food]],Rating_Range[],2,0)</f>
        <v>1</v>
      </c>
      <c r="AF1884" s="6">
        <f>VLOOKUP(Feedback[[#This Row],[Broadband &amp; TV]],Rating_Range[],2,0)</f>
        <v>1</v>
      </c>
      <c r="AG1884" s="6">
        <f>VLOOKUP(Feedback[[#This Row],[Gym]],Rating_Range[],2,0)</f>
        <v>4</v>
      </c>
      <c r="AH1884" s="6">
        <f>AVERAGE(Feedback[[#This Row],[S.A]:[Gymm]])</f>
        <v>3</v>
      </c>
      <c r="AI1884" s="6">
        <f>AVERAGE(Feedback[[#This Row],[S.A]:[C-I-P]])</f>
        <v>4</v>
      </c>
      <c r="AJ1884" s="6">
        <f>AVERAGE(Feedback[[#This Row],[RM_S]:[RM_C]])</f>
        <v>4.5</v>
      </c>
      <c r="AK1884" s="6">
        <f>AVERAGE(Feedback[[#This Row],[F_Q]:[Var_Food]])</f>
        <v>1</v>
      </c>
      <c r="AL1884" s="6">
        <f>AVERAGE(Feedback[[#This Row],[B &amp; TV]:[Gymm]])</f>
        <v>2.5</v>
      </c>
    </row>
    <row r="1885" spans="1:38" x14ac:dyDescent="0.3">
      <c r="A1885">
        <v>1884</v>
      </c>
      <c r="B1885" s="1">
        <v>44476</v>
      </c>
      <c r="C1885" s="1">
        <v>44494</v>
      </c>
      <c r="D1885" s="5">
        <f>INT(YEAR(Feedback[[#This Row],[Checkin Date]]))</f>
        <v>2021</v>
      </c>
      <c r="E1885" s="5" t="s">
        <v>2013</v>
      </c>
      <c r="F1885" s="5" t="str">
        <f>TEXT(Feedback[[#This Row],[Checkin Date]],"dddd")</f>
        <v>Thursday</v>
      </c>
      <c r="G1885" s="5" t="str">
        <f>IF(OR(Feedback[[#This Row],[Checkin Day]]="Monday",Feedback[[#This Row],[Checkin Day]]="Tuesday",Feedback[[#This Row],[Checkin Day]]="Wednesday",Feedback[[#This Row],[Checkin Day]]="Thursday"),"Weekdays","Weekends")</f>
        <v>Weekdays</v>
      </c>
      <c r="H1885">
        <v>18</v>
      </c>
      <c r="I188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85" t="s">
        <v>1915</v>
      </c>
      <c r="K1885" t="s">
        <v>37</v>
      </c>
      <c r="L1885" s="1">
        <v>24795</v>
      </c>
      <c r="M1885" s="5">
        <f ca="1">DATEDIF(Feedback[[#This Row],[Date of Birth]],TODAY(),"Y")</f>
        <v>57</v>
      </c>
      <c r="N1885" t="s">
        <v>53</v>
      </c>
      <c r="O1885" t="s">
        <v>1991</v>
      </c>
      <c r="P1885">
        <v>3</v>
      </c>
      <c r="Q1885">
        <v>10</v>
      </c>
      <c r="R1885" t="s">
        <v>24</v>
      </c>
      <c r="S1885" t="s">
        <v>28</v>
      </c>
      <c r="T1885" t="s">
        <v>27</v>
      </c>
      <c r="U1885" t="s">
        <v>27</v>
      </c>
      <c r="V1885" t="s">
        <v>28</v>
      </c>
      <c r="W1885" t="s">
        <v>26</v>
      </c>
      <c r="X1885" t="s">
        <v>25</v>
      </c>
      <c r="Y1885" t="s">
        <v>24</v>
      </c>
      <c r="Z1885" s="6">
        <f>VLOOKUP(Feedback[[#This Row],[Staff attitude]],Rating_Range[],2,0)</f>
        <v>3</v>
      </c>
      <c r="AA1885" s="6">
        <f>VLOOKUP(Feedback[[#This Row],[Check-in Process]],Rating_Range[],2,0)</f>
        <v>5</v>
      </c>
      <c r="AB1885" s="6">
        <f>VLOOKUP(Feedback[[#This Row],[Room service]],Rating_Range[],2,0)</f>
        <v>2</v>
      </c>
      <c r="AC1885" s="6">
        <f>VLOOKUP(Feedback[[#This Row],[Room cleanliness]],Rating_Range[],2,0)</f>
        <v>2</v>
      </c>
      <c r="AD1885" s="6">
        <f>VLOOKUP(Feedback[[#This Row],[Food quality]],Rating_Range[],2,0)</f>
        <v>5</v>
      </c>
      <c r="AE1885" s="6">
        <f>VLOOKUP(Feedback[[#This Row],[Variety of food]],Rating_Range[],2,0)</f>
        <v>1</v>
      </c>
      <c r="AF1885" s="6">
        <f>VLOOKUP(Feedback[[#This Row],[Broadband &amp; TV]],Rating_Range[],2,0)</f>
        <v>4</v>
      </c>
      <c r="AG1885" s="6">
        <f>VLOOKUP(Feedback[[#This Row],[Gym]],Rating_Range[],2,0)</f>
        <v>3</v>
      </c>
      <c r="AH1885" s="6">
        <f>AVERAGE(Feedback[[#This Row],[S.A]:[Gymm]])</f>
        <v>3.125</v>
      </c>
      <c r="AI1885" s="6">
        <f>AVERAGE(Feedback[[#This Row],[S.A]:[C-I-P]])</f>
        <v>4</v>
      </c>
      <c r="AJ1885" s="6">
        <f>AVERAGE(Feedback[[#This Row],[RM_S]:[RM_C]])</f>
        <v>2</v>
      </c>
      <c r="AK1885" s="6">
        <f>AVERAGE(Feedback[[#This Row],[F_Q]:[Var_Food]])</f>
        <v>3</v>
      </c>
      <c r="AL1885" s="6">
        <f>AVERAGE(Feedback[[#This Row],[B &amp; TV]:[Gymm]])</f>
        <v>3.5</v>
      </c>
    </row>
    <row r="1886" spans="1:38" x14ac:dyDescent="0.3">
      <c r="A1886">
        <v>1885</v>
      </c>
      <c r="B1886" s="1">
        <v>44907</v>
      </c>
      <c r="C1886" s="1">
        <v>44909</v>
      </c>
      <c r="D1886" s="5">
        <f>INT(YEAR(Feedback[[#This Row],[Checkin Date]]))</f>
        <v>2022</v>
      </c>
      <c r="E1886" s="5" t="s">
        <v>2010</v>
      </c>
      <c r="F1886" s="5" t="str">
        <f>TEXT(Feedback[[#This Row],[Checkin Date]],"dddd")</f>
        <v>Monday</v>
      </c>
      <c r="G1886" s="5" t="str">
        <f>IF(OR(Feedback[[#This Row],[Checkin Day]]="Monday",Feedback[[#This Row],[Checkin Day]]="Tuesday",Feedback[[#This Row],[Checkin Day]]="Wednesday",Feedback[[#This Row],[Checkin Day]]="Thursday"),"Weekdays","Weekends")</f>
        <v>Weekdays</v>
      </c>
      <c r="H1886">
        <v>2</v>
      </c>
      <c r="I188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86" t="s">
        <v>1916</v>
      </c>
      <c r="K1886" t="s">
        <v>37</v>
      </c>
      <c r="L1886" s="1">
        <v>27258</v>
      </c>
      <c r="M1886" s="5">
        <f ca="1">DATEDIF(Feedback[[#This Row],[Date of Birth]],TODAY(),"Y")</f>
        <v>50</v>
      </c>
      <c r="N1886" t="s">
        <v>53</v>
      </c>
      <c r="O1886" t="s">
        <v>1991</v>
      </c>
      <c r="P1886">
        <v>4</v>
      </c>
      <c r="Q1886">
        <v>9</v>
      </c>
      <c r="R1886" t="s">
        <v>28</v>
      </c>
      <c r="S1886" t="s">
        <v>25</v>
      </c>
      <c r="T1886" t="s">
        <v>24</v>
      </c>
      <c r="U1886" t="s">
        <v>25</v>
      </c>
      <c r="V1886" t="s">
        <v>25</v>
      </c>
      <c r="W1886" t="s">
        <v>26</v>
      </c>
      <c r="X1886" t="s">
        <v>26</v>
      </c>
      <c r="Y1886" t="s">
        <v>25</v>
      </c>
      <c r="Z1886" s="6">
        <f>VLOOKUP(Feedback[[#This Row],[Staff attitude]],Rating_Range[],2,0)</f>
        <v>5</v>
      </c>
      <c r="AA1886" s="6">
        <f>VLOOKUP(Feedback[[#This Row],[Check-in Process]],Rating_Range[],2,0)</f>
        <v>4</v>
      </c>
      <c r="AB1886" s="6">
        <f>VLOOKUP(Feedback[[#This Row],[Room service]],Rating_Range[],2,0)</f>
        <v>3</v>
      </c>
      <c r="AC1886" s="6">
        <f>VLOOKUP(Feedback[[#This Row],[Room cleanliness]],Rating_Range[],2,0)</f>
        <v>4</v>
      </c>
      <c r="AD1886" s="6">
        <f>VLOOKUP(Feedback[[#This Row],[Food quality]],Rating_Range[],2,0)</f>
        <v>4</v>
      </c>
      <c r="AE1886" s="6">
        <f>VLOOKUP(Feedback[[#This Row],[Variety of food]],Rating_Range[],2,0)</f>
        <v>1</v>
      </c>
      <c r="AF1886" s="6">
        <f>VLOOKUP(Feedback[[#This Row],[Broadband &amp; TV]],Rating_Range[],2,0)</f>
        <v>1</v>
      </c>
      <c r="AG1886" s="6">
        <f>VLOOKUP(Feedback[[#This Row],[Gym]],Rating_Range[],2,0)</f>
        <v>4</v>
      </c>
      <c r="AH1886" s="6">
        <f>AVERAGE(Feedback[[#This Row],[S.A]:[Gymm]])</f>
        <v>3.25</v>
      </c>
      <c r="AI1886" s="6">
        <f>AVERAGE(Feedback[[#This Row],[S.A]:[C-I-P]])</f>
        <v>4.5</v>
      </c>
      <c r="AJ1886" s="6">
        <f>AVERAGE(Feedback[[#This Row],[RM_S]:[RM_C]])</f>
        <v>3.5</v>
      </c>
      <c r="AK1886" s="6">
        <f>AVERAGE(Feedback[[#This Row],[F_Q]:[Var_Food]])</f>
        <v>2.5</v>
      </c>
      <c r="AL1886" s="6">
        <f>AVERAGE(Feedback[[#This Row],[B &amp; TV]:[Gymm]])</f>
        <v>2.5</v>
      </c>
    </row>
    <row r="1887" spans="1:38" x14ac:dyDescent="0.3">
      <c r="A1887">
        <v>1886</v>
      </c>
      <c r="B1887" s="1">
        <v>44609</v>
      </c>
      <c r="C1887" s="1">
        <v>44634</v>
      </c>
      <c r="D1887" s="5">
        <f>INT(YEAR(Feedback[[#This Row],[Checkin Date]]))</f>
        <v>2022</v>
      </c>
      <c r="E1887" s="5" t="s">
        <v>2018</v>
      </c>
      <c r="F1887" s="5" t="str">
        <f>TEXT(Feedback[[#This Row],[Checkin Date]],"dddd")</f>
        <v>Thursday</v>
      </c>
      <c r="G1887" s="5" t="str">
        <f>IF(OR(Feedback[[#This Row],[Checkin Day]]="Monday",Feedback[[#This Row],[Checkin Day]]="Tuesday",Feedback[[#This Row],[Checkin Day]]="Wednesday",Feedback[[#This Row],[Checkin Day]]="Thursday"),"Weekdays","Weekends")</f>
        <v>Weekdays</v>
      </c>
      <c r="H1887">
        <v>25</v>
      </c>
      <c r="I188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87" t="s">
        <v>1917</v>
      </c>
      <c r="K1887" t="s">
        <v>37</v>
      </c>
      <c r="L1887" s="1">
        <v>35385</v>
      </c>
      <c r="M1887" s="5">
        <f ca="1">DATEDIF(Feedback[[#This Row],[Date of Birth]],TODAY(),"Y")</f>
        <v>28</v>
      </c>
      <c r="N1887" t="s">
        <v>31</v>
      </c>
      <c r="O1887" t="s">
        <v>1993</v>
      </c>
      <c r="P1887">
        <v>5</v>
      </c>
      <c r="Q1887">
        <v>8</v>
      </c>
      <c r="R1887" t="s">
        <v>25</v>
      </c>
      <c r="S1887" t="s">
        <v>25</v>
      </c>
      <c r="T1887" t="s">
        <v>25</v>
      </c>
      <c r="U1887" t="s">
        <v>28</v>
      </c>
      <c r="V1887" t="s">
        <v>28</v>
      </c>
      <c r="W1887" t="s">
        <v>27</v>
      </c>
      <c r="X1887" t="s">
        <v>24</v>
      </c>
      <c r="Y1887" t="s">
        <v>28</v>
      </c>
      <c r="Z1887" s="6">
        <f>VLOOKUP(Feedback[[#This Row],[Staff attitude]],Rating_Range[],2,0)</f>
        <v>4</v>
      </c>
      <c r="AA1887" s="6">
        <f>VLOOKUP(Feedback[[#This Row],[Check-in Process]],Rating_Range[],2,0)</f>
        <v>4</v>
      </c>
      <c r="AB1887" s="6">
        <f>VLOOKUP(Feedback[[#This Row],[Room service]],Rating_Range[],2,0)</f>
        <v>4</v>
      </c>
      <c r="AC1887" s="6">
        <f>VLOOKUP(Feedback[[#This Row],[Room cleanliness]],Rating_Range[],2,0)</f>
        <v>5</v>
      </c>
      <c r="AD1887" s="6">
        <f>VLOOKUP(Feedback[[#This Row],[Food quality]],Rating_Range[],2,0)</f>
        <v>5</v>
      </c>
      <c r="AE1887" s="6">
        <f>VLOOKUP(Feedback[[#This Row],[Variety of food]],Rating_Range[],2,0)</f>
        <v>2</v>
      </c>
      <c r="AF1887" s="6">
        <f>VLOOKUP(Feedback[[#This Row],[Broadband &amp; TV]],Rating_Range[],2,0)</f>
        <v>3</v>
      </c>
      <c r="AG1887" s="6">
        <f>VLOOKUP(Feedback[[#This Row],[Gym]],Rating_Range[],2,0)</f>
        <v>5</v>
      </c>
      <c r="AH1887" s="6">
        <f>AVERAGE(Feedback[[#This Row],[S.A]:[Gymm]])</f>
        <v>4</v>
      </c>
      <c r="AI1887" s="6">
        <f>AVERAGE(Feedback[[#This Row],[S.A]:[C-I-P]])</f>
        <v>4</v>
      </c>
      <c r="AJ1887" s="6">
        <f>AVERAGE(Feedback[[#This Row],[RM_S]:[RM_C]])</f>
        <v>4.5</v>
      </c>
      <c r="AK1887" s="6">
        <f>AVERAGE(Feedback[[#This Row],[F_Q]:[Var_Food]])</f>
        <v>3.5</v>
      </c>
      <c r="AL1887" s="6">
        <f>AVERAGE(Feedback[[#This Row],[B &amp; TV]:[Gymm]])</f>
        <v>4</v>
      </c>
    </row>
    <row r="1888" spans="1:38" x14ac:dyDescent="0.3">
      <c r="A1888">
        <v>1887</v>
      </c>
      <c r="B1888" s="1">
        <v>44498</v>
      </c>
      <c r="C1888" s="1">
        <v>44519</v>
      </c>
      <c r="D1888" s="5">
        <f>INT(YEAR(Feedback[[#This Row],[Checkin Date]]))</f>
        <v>2021</v>
      </c>
      <c r="E1888" s="5" t="s">
        <v>2013</v>
      </c>
      <c r="F1888" s="5" t="str">
        <f>TEXT(Feedback[[#This Row],[Checkin Date]],"dddd")</f>
        <v>Friday</v>
      </c>
      <c r="G1888" s="5" t="str">
        <f>IF(OR(Feedback[[#This Row],[Checkin Day]]="Monday",Feedback[[#This Row],[Checkin Day]]="Tuesday",Feedback[[#This Row],[Checkin Day]]="Wednesday",Feedback[[#This Row],[Checkin Day]]="Thursday"),"Weekdays","Weekends")</f>
        <v>Weekends</v>
      </c>
      <c r="H1888">
        <v>21</v>
      </c>
      <c r="I188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88" t="s">
        <v>1918</v>
      </c>
      <c r="K1888" t="s">
        <v>37</v>
      </c>
      <c r="L1888" s="1">
        <v>25788</v>
      </c>
      <c r="M1888" s="5">
        <f ca="1">DATEDIF(Feedback[[#This Row],[Date of Birth]],TODAY(),"Y")</f>
        <v>54</v>
      </c>
      <c r="N1888" t="s">
        <v>22</v>
      </c>
      <c r="O1888" t="s">
        <v>23</v>
      </c>
      <c r="P1888">
        <v>4</v>
      </c>
      <c r="Q1888">
        <v>9</v>
      </c>
      <c r="R1888" t="s">
        <v>25</v>
      </c>
      <c r="S1888" t="s">
        <v>24</v>
      </c>
      <c r="T1888" t="s">
        <v>25</v>
      </c>
      <c r="U1888" t="s">
        <v>25</v>
      </c>
      <c r="V1888" t="s">
        <v>24</v>
      </c>
      <c r="W1888" t="s">
        <v>27</v>
      </c>
      <c r="X1888" t="s">
        <v>28</v>
      </c>
      <c r="Y1888" t="s">
        <v>25</v>
      </c>
      <c r="Z1888" s="6">
        <f>VLOOKUP(Feedback[[#This Row],[Staff attitude]],Rating_Range[],2,0)</f>
        <v>4</v>
      </c>
      <c r="AA1888" s="6">
        <f>VLOOKUP(Feedback[[#This Row],[Check-in Process]],Rating_Range[],2,0)</f>
        <v>3</v>
      </c>
      <c r="AB1888" s="6">
        <f>VLOOKUP(Feedback[[#This Row],[Room service]],Rating_Range[],2,0)</f>
        <v>4</v>
      </c>
      <c r="AC1888" s="6">
        <f>VLOOKUP(Feedback[[#This Row],[Room cleanliness]],Rating_Range[],2,0)</f>
        <v>4</v>
      </c>
      <c r="AD1888" s="6">
        <f>VLOOKUP(Feedback[[#This Row],[Food quality]],Rating_Range[],2,0)</f>
        <v>3</v>
      </c>
      <c r="AE1888" s="6">
        <f>VLOOKUP(Feedback[[#This Row],[Variety of food]],Rating_Range[],2,0)</f>
        <v>2</v>
      </c>
      <c r="AF1888" s="6">
        <f>VLOOKUP(Feedback[[#This Row],[Broadband &amp; TV]],Rating_Range[],2,0)</f>
        <v>5</v>
      </c>
      <c r="AG1888" s="6">
        <f>VLOOKUP(Feedback[[#This Row],[Gym]],Rating_Range[],2,0)</f>
        <v>4</v>
      </c>
      <c r="AH1888" s="6">
        <f>AVERAGE(Feedback[[#This Row],[S.A]:[Gymm]])</f>
        <v>3.625</v>
      </c>
      <c r="AI1888" s="6">
        <f>AVERAGE(Feedback[[#This Row],[S.A]:[C-I-P]])</f>
        <v>3.5</v>
      </c>
      <c r="AJ1888" s="6">
        <f>AVERAGE(Feedback[[#This Row],[RM_S]:[RM_C]])</f>
        <v>4</v>
      </c>
      <c r="AK1888" s="6">
        <f>AVERAGE(Feedback[[#This Row],[F_Q]:[Var_Food]])</f>
        <v>2.5</v>
      </c>
      <c r="AL1888" s="6">
        <f>AVERAGE(Feedback[[#This Row],[B &amp; TV]:[Gymm]])</f>
        <v>4.5</v>
      </c>
    </row>
    <row r="1889" spans="1:38" x14ac:dyDescent="0.3">
      <c r="A1889">
        <v>1888</v>
      </c>
      <c r="B1889" s="1">
        <v>44532</v>
      </c>
      <c r="C1889" s="1">
        <v>44535</v>
      </c>
      <c r="D1889" s="5">
        <f>INT(YEAR(Feedback[[#This Row],[Checkin Date]]))</f>
        <v>2021</v>
      </c>
      <c r="E1889" s="5" t="s">
        <v>2010</v>
      </c>
      <c r="F1889" s="5" t="str">
        <f>TEXT(Feedback[[#This Row],[Checkin Date]],"dddd")</f>
        <v>Thursday</v>
      </c>
      <c r="G1889" s="5" t="str">
        <f>IF(OR(Feedback[[#This Row],[Checkin Day]]="Monday",Feedback[[#This Row],[Checkin Day]]="Tuesday",Feedback[[#This Row],[Checkin Day]]="Wednesday",Feedback[[#This Row],[Checkin Day]]="Thursday"),"Weekdays","Weekends")</f>
        <v>Weekdays</v>
      </c>
      <c r="H1889">
        <v>3</v>
      </c>
      <c r="I188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89" t="s">
        <v>1919</v>
      </c>
      <c r="K1889" t="s">
        <v>37</v>
      </c>
      <c r="L1889" s="1">
        <v>31803</v>
      </c>
      <c r="M1889" s="5">
        <f ca="1">DATEDIF(Feedback[[#This Row],[Date of Birth]],TODAY(),"Y")</f>
        <v>38</v>
      </c>
      <c r="N1889" t="s">
        <v>22</v>
      </c>
      <c r="O1889" t="s">
        <v>23</v>
      </c>
      <c r="P1889">
        <v>1</v>
      </c>
      <c r="Q1889">
        <v>7</v>
      </c>
      <c r="R1889" t="s">
        <v>25</v>
      </c>
      <c r="S1889" t="s">
        <v>24</v>
      </c>
      <c r="T1889" t="s">
        <v>24</v>
      </c>
      <c r="U1889" t="s">
        <v>27</v>
      </c>
      <c r="V1889" t="s">
        <v>27</v>
      </c>
      <c r="W1889" t="s">
        <v>26</v>
      </c>
      <c r="X1889" t="s">
        <v>26</v>
      </c>
      <c r="Y1889" t="s">
        <v>25</v>
      </c>
      <c r="Z1889" s="6">
        <f>VLOOKUP(Feedback[[#This Row],[Staff attitude]],Rating_Range[],2,0)</f>
        <v>4</v>
      </c>
      <c r="AA1889" s="6">
        <f>VLOOKUP(Feedback[[#This Row],[Check-in Process]],Rating_Range[],2,0)</f>
        <v>3</v>
      </c>
      <c r="AB1889" s="6">
        <f>VLOOKUP(Feedback[[#This Row],[Room service]],Rating_Range[],2,0)</f>
        <v>3</v>
      </c>
      <c r="AC1889" s="6">
        <f>VLOOKUP(Feedback[[#This Row],[Room cleanliness]],Rating_Range[],2,0)</f>
        <v>2</v>
      </c>
      <c r="AD1889" s="6">
        <f>VLOOKUP(Feedback[[#This Row],[Food quality]],Rating_Range[],2,0)</f>
        <v>2</v>
      </c>
      <c r="AE1889" s="6">
        <f>VLOOKUP(Feedback[[#This Row],[Variety of food]],Rating_Range[],2,0)</f>
        <v>1</v>
      </c>
      <c r="AF1889" s="6">
        <f>VLOOKUP(Feedback[[#This Row],[Broadband &amp; TV]],Rating_Range[],2,0)</f>
        <v>1</v>
      </c>
      <c r="AG1889" s="6">
        <f>VLOOKUP(Feedback[[#This Row],[Gym]],Rating_Range[],2,0)</f>
        <v>4</v>
      </c>
      <c r="AH1889" s="6">
        <f>AVERAGE(Feedback[[#This Row],[S.A]:[Gymm]])</f>
        <v>2.5</v>
      </c>
      <c r="AI1889" s="6">
        <f>AVERAGE(Feedback[[#This Row],[S.A]:[C-I-P]])</f>
        <v>3.5</v>
      </c>
      <c r="AJ1889" s="6">
        <f>AVERAGE(Feedback[[#This Row],[RM_S]:[RM_C]])</f>
        <v>2.5</v>
      </c>
      <c r="AK1889" s="6">
        <f>AVERAGE(Feedback[[#This Row],[F_Q]:[Var_Food]])</f>
        <v>1.5</v>
      </c>
      <c r="AL1889" s="6">
        <f>AVERAGE(Feedback[[#This Row],[B &amp; TV]:[Gymm]])</f>
        <v>2.5</v>
      </c>
    </row>
    <row r="1890" spans="1:38" x14ac:dyDescent="0.3">
      <c r="A1890">
        <v>1889</v>
      </c>
      <c r="B1890" s="1">
        <v>43937</v>
      </c>
      <c r="C1890" s="1">
        <v>43966</v>
      </c>
      <c r="D1890" s="5">
        <f>INT(YEAR(Feedback[[#This Row],[Checkin Date]]))</f>
        <v>2020</v>
      </c>
      <c r="E1890" s="5" t="s">
        <v>2008</v>
      </c>
      <c r="F1890" s="5" t="str">
        <f>TEXT(Feedback[[#This Row],[Checkin Date]],"dddd")</f>
        <v>Thursday</v>
      </c>
      <c r="G1890" s="5" t="str">
        <f>IF(OR(Feedback[[#This Row],[Checkin Day]]="Monday",Feedback[[#This Row],[Checkin Day]]="Tuesday",Feedback[[#This Row],[Checkin Day]]="Wednesday",Feedback[[#This Row],[Checkin Day]]="Thursday"),"Weekdays","Weekends")</f>
        <v>Weekdays</v>
      </c>
      <c r="H1890">
        <v>29</v>
      </c>
      <c r="I189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90" t="s">
        <v>1920</v>
      </c>
      <c r="K1890" t="s">
        <v>37</v>
      </c>
      <c r="L1890" s="1">
        <v>22808</v>
      </c>
      <c r="M1890" s="5">
        <f ca="1">DATEDIF(Feedback[[#This Row],[Date of Birth]],TODAY(),"Y")</f>
        <v>63</v>
      </c>
      <c r="N1890" t="s">
        <v>31</v>
      </c>
      <c r="O1890" t="s">
        <v>1992</v>
      </c>
      <c r="P1890">
        <v>2</v>
      </c>
      <c r="Q1890">
        <v>9</v>
      </c>
      <c r="R1890" t="s">
        <v>28</v>
      </c>
      <c r="S1890" t="s">
        <v>28</v>
      </c>
      <c r="T1890" t="s">
        <v>28</v>
      </c>
      <c r="U1890" t="s">
        <v>26</v>
      </c>
      <c r="V1890" t="s">
        <v>28</v>
      </c>
      <c r="W1890" t="s">
        <v>26</v>
      </c>
      <c r="X1890" t="s">
        <v>24</v>
      </c>
      <c r="Y1890" t="s">
        <v>26</v>
      </c>
      <c r="Z1890" s="6">
        <f>VLOOKUP(Feedback[[#This Row],[Staff attitude]],Rating_Range[],2,0)</f>
        <v>5</v>
      </c>
      <c r="AA1890" s="6">
        <f>VLOOKUP(Feedback[[#This Row],[Check-in Process]],Rating_Range[],2,0)</f>
        <v>5</v>
      </c>
      <c r="AB1890" s="6">
        <f>VLOOKUP(Feedback[[#This Row],[Room service]],Rating_Range[],2,0)</f>
        <v>5</v>
      </c>
      <c r="AC1890" s="6">
        <f>VLOOKUP(Feedback[[#This Row],[Room cleanliness]],Rating_Range[],2,0)</f>
        <v>1</v>
      </c>
      <c r="AD1890" s="6">
        <f>VLOOKUP(Feedback[[#This Row],[Food quality]],Rating_Range[],2,0)</f>
        <v>5</v>
      </c>
      <c r="AE1890" s="6">
        <f>VLOOKUP(Feedback[[#This Row],[Variety of food]],Rating_Range[],2,0)</f>
        <v>1</v>
      </c>
      <c r="AF1890" s="6">
        <f>VLOOKUP(Feedback[[#This Row],[Broadband &amp; TV]],Rating_Range[],2,0)</f>
        <v>3</v>
      </c>
      <c r="AG1890" s="6">
        <f>VLOOKUP(Feedback[[#This Row],[Gym]],Rating_Range[],2,0)</f>
        <v>1</v>
      </c>
      <c r="AH1890" s="6">
        <f>AVERAGE(Feedback[[#This Row],[S.A]:[Gymm]])</f>
        <v>3.25</v>
      </c>
      <c r="AI1890" s="6">
        <f>AVERAGE(Feedback[[#This Row],[S.A]:[C-I-P]])</f>
        <v>5</v>
      </c>
      <c r="AJ1890" s="6">
        <f>AVERAGE(Feedback[[#This Row],[RM_S]:[RM_C]])</f>
        <v>3</v>
      </c>
      <c r="AK1890" s="6">
        <f>AVERAGE(Feedback[[#This Row],[F_Q]:[Var_Food]])</f>
        <v>3</v>
      </c>
      <c r="AL1890" s="6">
        <f>AVERAGE(Feedback[[#This Row],[B &amp; TV]:[Gymm]])</f>
        <v>2</v>
      </c>
    </row>
    <row r="1891" spans="1:38" x14ac:dyDescent="0.3">
      <c r="A1891">
        <v>1890</v>
      </c>
      <c r="B1891" s="1">
        <v>44235</v>
      </c>
      <c r="C1891" s="1">
        <v>44239</v>
      </c>
      <c r="D1891" s="5">
        <f>INT(YEAR(Feedback[[#This Row],[Checkin Date]]))</f>
        <v>2021</v>
      </c>
      <c r="E1891" s="5" t="s">
        <v>2018</v>
      </c>
      <c r="F1891" s="5" t="str">
        <f>TEXT(Feedback[[#This Row],[Checkin Date]],"dddd")</f>
        <v>Monday</v>
      </c>
      <c r="G1891" s="5" t="str">
        <f>IF(OR(Feedback[[#This Row],[Checkin Day]]="Monday",Feedback[[#This Row],[Checkin Day]]="Tuesday",Feedback[[#This Row],[Checkin Day]]="Wednesday",Feedback[[#This Row],[Checkin Day]]="Thursday"),"Weekdays","Weekends")</f>
        <v>Weekdays</v>
      </c>
      <c r="H1891">
        <v>4</v>
      </c>
      <c r="I189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91" t="s">
        <v>1921</v>
      </c>
      <c r="K1891" t="s">
        <v>37</v>
      </c>
      <c r="L1891" s="1">
        <v>30627</v>
      </c>
      <c r="M1891" s="5">
        <f ca="1">DATEDIF(Feedback[[#This Row],[Date of Birth]],TODAY(),"Y")</f>
        <v>41</v>
      </c>
      <c r="N1891" t="s">
        <v>31</v>
      </c>
      <c r="O1891" t="s">
        <v>1993</v>
      </c>
      <c r="P1891">
        <v>4</v>
      </c>
      <c r="Q1891">
        <v>9</v>
      </c>
      <c r="R1891" t="s">
        <v>25</v>
      </c>
      <c r="S1891" t="s">
        <v>28</v>
      </c>
      <c r="T1891" t="s">
        <v>27</v>
      </c>
      <c r="U1891" t="s">
        <v>25</v>
      </c>
      <c r="V1891" t="s">
        <v>25</v>
      </c>
      <c r="W1891" t="s">
        <v>28</v>
      </c>
      <c r="X1891" t="s">
        <v>26</v>
      </c>
      <c r="Y1891" t="s">
        <v>25</v>
      </c>
      <c r="Z1891" s="6">
        <f>VLOOKUP(Feedback[[#This Row],[Staff attitude]],Rating_Range[],2,0)</f>
        <v>4</v>
      </c>
      <c r="AA1891" s="6">
        <f>VLOOKUP(Feedback[[#This Row],[Check-in Process]],Rating_Range[],2,0)</f>
        <v>5</v>
      </c>
      <c r="AB1891" s="6">
        <f>VLOOKUP(Feedback[[#This Row],[Room service]],Rating_Range[],2,0)</f>
        <v>2</v>
      </c>
      <c r="AC1891" s="6">
        <f>VLOOKUP(Feedback[[#This Row],[Room cleanliness]],Rating_Range[],2,0)</f>
        <v>4</v>
      </c>
      <c r="AD1891" s="6">
        <f>VLOOKUP(Feedback[[#This Row],[Food quality]],Rating_Range[],2,0)</f>
        <v>4</v>
      </c>
      <c r="AE1891" s="6">
        <f>VLOOKUP(Feedback[[#This Row],[Variety of food]],Rating_Range[],2,0)</f>
        <v>5</v>
      </c>
      <c r="AF1891" s="6">
        <f>VLOOKUP(Feedback[[#This Row],[Broadband &amp; TV]],Rating_Range[],2,0)</f>
        <v>1</v>
      </c>
      <c r="AG1891" s="6">
        <f>VLOOKUP(Feedback[[#This Row],[Gym]],Rating_Range[],2,0)</f>
        <v>4</v>
      </c>
      <c r="AH1891" s="6">
        <f>AVERAGE(Feedback[[#This Row],[S.A]:[Gymm]])</f>
        <v>3.625</v>
      </c>
      <c r="AI1891" s="6">
        <f>AVERAGE(Feedback[[#This Row],[S.A]:[C-I-P]])</f>
        <v>4.5</v>
      </c>
      <c r="AJ1891" s="6">
        <f>AVERAGE(Feedback[[#This Row],[RM_S]:[RM_C]])</f>
        <v>3</v>
      </c>
      <c r="AK1891" s="6">
        <f>AVERAGE(Feedback[[#This Row],[F_Q]:[Var_Food]])</f>
        <v>4.5</v>
      </c>
      <c r="AL1891" s="6">
        <f>AVERAGE(Feedback[[#This Row],[B &amp; TV]:[Gymm]])</f>
        <v>2.5</v>
      </c>
    </row>
    <row r="1892" spans="1:38" x14ac:dyDescent="0.3">
      <c r="A1892">
        <v>1891</v>
      </c>
      <c r="B1892" s="1">
        <v>44461</v>
      </c>
      <c r="C1892" s="1">
        <v>44488</v>
      </c>
      <c r="D1892" s="5">
        <f>INT(YEAR(Feedback[[#This Row],[Checkin Date]]))</f>
        <v>2021</v>
      </c>
      <c r="E1892" s="5" t="s">
        <v>2019</v>
      </c>
      <c r="F1892" s="5" t="str">
        <f>TEXT(Feedback[[#This Row],[Checkin Date]],"dddd")</f>
        <v>Wednesday</v>
      </c>
      <c r="G1892" s="5" t="str">
        <f>IF(OR(Feedback[[#This Row],[Checkin Day]]="Monday",Feedback[[#This Row],[Checkin Day]]="Tuesday",Feedback[[#This Row],[Checkin Day]]="Wednesday",Feedback[[#This Row],[Checkin Day]]="Thursday"),"Weekdays","Weekends")</f>
        <v>Weekdays</v>
      </c>
      <c r="H1892">
        <v>27</v>
      </c>
      <c r="I189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92" t="s">
        <v>1922</v>
      </c>
      <c r="K1892" t="s">
        <v>21</v>
      </c>
      <c r="L1892" s="1">
        <v>21314</v>
      </c>
      <c r="M1892" s="5">
        <f ca="1">DATEDIF(Feedback[[#This Row],[Date of Birth]],TODAY(),"Y")</f>
        <v>67</v>
      </c>
      <c r="N1892" t="s">
        <v>35</v>
      </c>
      <c r="O1892" t="s">
        <v>1994</v>
      </c>
      <c r="P1892">
        <v>2</v>
      </c>
      <c r="Q1892">
        <v>5</v>
      </c>
      <c r="R1892" t="s">
        <v>25</v>
      </c>
      <c r="S1892" t="s">
        <v>28</v>
      </c>
      <c r="T1892" t="s">
        <v>25</v>
      </c>
      <c r="U1892" t="s">
        <v>24</v>
      </c>
      <c r="V1892" t="s">
        <v>27</v>
      </c>
      <c r="W1892" t="s">
        <v>27</v>
      </c>
      <c r="X1892" t="s">
        <v>28</v>
      </c>
      <c r="Y1892" t="s">
        <v>27</v>
      </c>
      <c r="Z1892" s="6">
        <f>VLOOKUP(Feedback[[#This Row],[Staff attitude]],Rating_Range[],2,0)</f>
        <v>4</v>
      </c>
      <c r="AA1892" s="6">
        <f>VLOOKUP(Feedback[[#This Row],[Check-in Process]],Rating_Range[],2,0)</f>
        <v>5</v>
      </c>
      <c r="AB1892" s="6">
        <f>VLOOKUP(Feedback[[#This Row],[Room service]],Rating_Range[],2,0)</f>
        <v>4</v>
      </c>
      <c r="AC1892" s="6">
        <f>VLOOKUP(Feedback[[#This Row],[Room cleanliness]],Rating_Range[],2,0)</f>
        <v>3</v>
      </c>
      <c r="AD1892" s="6">
        <f>VLOOKUP(Feedback[[#This Row],[Food quality]],Rating_Range[],2,0)</f>
        <v>2</v>
      </c>
      <c r="AE1892" s="6">
        <f>VLOOKUP(Feedback[[#This Row],[Variety of food]],Rating_Range[],2,0)</f>
        <v>2</v>
      </c>
      <c r="AF1892" s="6">
        <f>VLOOKUP(Feedback[[#This Row],[Broadband &amp; TV]],Rating_Range[],2,0)</f>
        <v>5</v>
      </c>
      <c r="AG1892" s="6">
        <f>VLOOKUP(Feedback[[#This Row],[Gym]],Rating_Range[],2,0)</f>
        <v>2</v>
      </c>
      <c r="AH1892" s="6">
        <f>AVERAGE(Feedback[[#This Row],[S.A]:[Gymm]])</f>
        <v>3.375</v>
      </c>
      <c r="AI1892" s="6">
        <f>AVERAGE(Feedback[[#This Row],[S.A]:[C-I-P]])</f>
        <v>4.5</v>
      </c>
      <c r="AJ1892" s="6">
        <f>AVERAGE(Feedback[[#This Row],[RM_S]:[RM_C]])</f>
        <v>3.5</v>
      </c>
      <c r="AK1892" s="6">
        <f>AVERAGE(Feedback[[#This Row],[F_Q]:[Var_Food]])</f>
        <v>2</v>
      </c>
      <c r="AL1892" s="6">
        <f>AVERAGE(Feedback[[#This Row],[B &amp; TV]:[Gymm]])</f>
        <v>3.5</v>
      </c>
    </row>
    <row r="1893" spans="1:38" x14ac:dyDescent="0.3">
      <c r="A1893">
        <v>1892</v>
      </c>
      <c r="B1893" s="1">
        <v>44100</v>
      </c>
      <c r="C1893" s="1">
        <v>44103</v>
      </c>
      <c r="D1893" s="5">
        <f>INT(YEAR(Feedback[[#This Row],[Checkin Date]]))</f>
        <v>2020</v>
      </c>
      <c r="E1893" s="5" t="s">
        <v>2019</v>
      </c>
      <c r="F1893" s="5" t="str">
        <f>TEXT(Feedback[[#This Row],[Checkin Date]],"dddd")</f>
        <v>Saturday</v>
      </c>
      <c r="G1893" s="5" t="str">
        <f>IF(OR(Feedback[[#This Row],[Checkin Day]]="Monday",Feedback[[#This Row],[Checkin Day]]="Tuesday",Feedback[[#This Row],[Checkin Day]]="Wednesday",Feedback[[#This Row],[Checkin Day]]="Thursday"),"Weekdays","Weekends")</f>
        <v>Weekends</v>
      </c>
      <c r="H1893">
        <v>3</v>
      </c>
      <c r="I189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Weekend Lodge</v>
      </c>
      <c r="J1893" t="s">
        <v>1923</v>
      </c>
      <c r="K1893" t="s">
        <v>37</v>
      </c>
      <c r="L1893" s="1">
        <v>29095</v>
      </c>
      <c r="M1893" s="5">
        <f ca="1">DATEDIF(Feedback[[#This Row],[Date of Birth]],TODAY(),"Y")</f>
        <v>45</v>
      </c>
      <c r="N1893" t="s">
        <v>22</v>
      </c>
      <c r="O1893" t="s">
        <v>23</v>
      </c>
      <c r="P1893">
        <v>5</v>
      </c>
      <c r="Q1893">
        <v>9</v>
      </c>
      <c r="R1893" t="s">
        <v>28</v>
      </c>
      <c r="S1893" t="s">
        <v>28</v>
      </c>
      <c r="T1893" t="s">
        <v>24</v>
      </c>
      <c r="U1893" t="s">
        <v>24</v>
      </c>
      <c r="V1893" t="s">
        <v>26</v>
      </c>
      <c r="W1893" t="s">
        <v>27</v>
      </c>
      <c r="X1893" t="s">
        <v>26</v>
      </c>
      <c r="Y1893" t="s">
        <v>24</v>
      </c>
      <c r="Z1893" s="6">
        <f>VLOOKUP(Feedback[[#This Row],[Staff attitude]],Rating_Range[],2,0)</f>
        <v>5</v>
      </c>
      <c r="AA1893" s="6">
        <f>VLOOKUP(Feedback[[#This Row],[Check-in Process]],Rating_Range[],2,0)</f>
        <v>5</v>
      </c>
      <c r="AB1893" s="6">
        <f>VLOOKUP(Feedback[[#This Row],[Room service]],Rating_Range[],2,0)</f>
        <v>3</v>
      </c>
      <c r="AC1893" s="6">
        <f>VLOOKUP(Feedback[[#This Row],[Room cleanliness]],Rating_Range[],2,0)</f>
        <v>3</v>
      </c>
      <c r="AD1893" s="6">
        <f>VLOOKUP(Feedback[[#This Row],[Food quality]],Rating_Range[],2,0)</f>
        <v>1</v>
      </c>
      <c r="AE1893" s="6">
        <f>VLOOKUP(Feedback[[#This Row],[Variety of food]],Rating_Range[],2,0)</f>
        <v>2</v>
      </c>
      <c r="AF1893" s="6">
        <f>VLOOKUP(Feedback[[#This Row],[Broadband &amp; TV]],Rating_Range[],2,0)</f>
        <v>1</v>
      </c>
      <c r="AG1893" s="6">
        <f>VLOOKUP(Feedback[[#This Row],[Gym]],Rating_Range[],2,0)</f>
        <v>3</v>
      </c>
      <c r="AH1893" s="6">
        <f>AVERAGE(Feedback[[#This Row],[S.A]:[Gymm]])</f>
        <v>2.875</v>
      </c>
      <c r="AI1893" s="6">
        <f>AVERAGE(Feedback[[#This Row],[S.A]:[C-I-P]])</f>
        <v>5</v>
      </c>
      <c r="AJ1893" s="6">
        <f>AVERAGE(Feedback[[#This Row],[RM_S]:[RM_C]])</f>
        <v>3</v>
      </c>
      <c r="AK1893" s="6">
        <f>AVERAGE(Feedback[[#This Row],[F_Q]:[Var_Food]])</f>
        <v>1.5</v>
      </c>
      <c r="AL1893" s="6">
        <f>AVERAGE(Feedback[[#This Row],[B &amp; TV]:[Gymm]])</f>
        <v>2</v>
      </c>
    </row>
    <row r="1894" spans="1:38" x14ac:dyDescent="0.3">
      <c r="A1894">
        <v>1893</v>
      </c>
      <c r="B1894" s="1">
        <v>44416</v>
      </c>
      <c r="C1894" s="1">
        <v>44441</v>
      </c>
      <c r="D1894" s="5">
        <f>INT(YEAR(Feedback[[#This Row],[Checkin Date]]))</f>
        <v>2021</v>
      </c>
      <c r="E1894" s="5" t="s">
        <v>2012</v>
      </c>
      <c r="F1894" s="5" t="str">
        <f>TEXT(Feedback[[#This Row],[Checkin Date]],"dddd")</f>
        <v>Sunday</v>
      </c>
      <c r="G1894" s="5" t="str">
        <f>IF(OR(Feedback[[#This Row],[Checkin Day]]="Monday",Feedback[[#This Row],[Checkin Day]]="Tuesday",Feedback[[#This Row],[Checkin Day]]="Wednesday",Feedback[[#This Row],[Checkin Day]]="Thursday"),"Weekdays","Weekends")</f>
        <v>Weekends</v>
      </c>
      <c r="H1894">
        <v>25</v>
      </c>
      <c r="I189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94" t="s">
        <v>1924</v>
      </c>
      <c r="K1894" t="s">
        <v>21</v>
      </c>
      <c r="L1894" s="1">
        <v>34221</v>
      </c>
      <c r="M1894" s="5">
        <f ca="1">DATEDIF(Feedback[[#This Row],[Date of Birth]],TODAY(),"Y")</f>
        <v>31</v>
      </c>
      <c r="N1894" t="s">
        <v>22</v>
      </c>
      <c r="O1894" t="s">
        <v>23</v>
      </c>
      <c r="P1894">
        <v>5</v>
      </c>
      <c r="Q1894">
        <v>9</v>
      </c>
      <c r="R1894" t="s">
        <v>28</v>
      </c>
      <c r="S1894" t="s">
        <v>24</v>
      </c>
      <c r="T1894" t="s">
        <v>24</v>
      </c>
      <c r="U1894" t="s">
        <v>26</v>
      </c>
      <c r="V1894" t="s">
        <v>25</v>
      </c>
      <c r="W1894" t="s">
        <v>26</v>
      </c>
      <c r="X1894" t="s">
        <v>27</v>
      </c>
      <c r="Y1894" t="s">
        <v>25</v>
      </c>
      <c r="Z1894" s="6">
        <f>VLOOKUP(Feedback[[#This Row],[Staff attitude]],Rating_Range[],2,0)</f>
        <v>5</v>
      </c>
      <c r="AA1894" s="6">
        <f>VLOOKUP(Feedback[[#This Row],[Check-in Process]],Rating_Range[],2,0)</f>
        <v>3</v>
      </c>
      <c r="AB1894" s="6">
        <f>VLOOKUP(Feedback[[#This Row],[Room service]],Rating_Range[],2,0)</f>
        <v>3</v>
      </c>
      <c r="AC1894" s="6">
        <f>VLOOKUP(Feedback[[#This Row],[Room cleanliness]],Rating_Range[],2,0)</f>
        <v>1</v>
      </c>
      <c r="AD1894" s="6">
        <f>VLOOKUP(Feedback[[#This Row],[Food quality]],Rating_Range[],2,0)</f>
        <v>4</v>
      </c>
      <c r="AE1894" s="6">
        <f>VLOOKUP(Feedback[[#This Row],[Variety of food]],Rating_Range[],2,0)</f>
        <v>1</v>
      </c>
      <c r="AF1894" s="6">
        <f>VLOOKUP(Feedback[[#This Row],[Broadband &amp; TV]],Rating_Range[],2,0)</f>
        <v>2</v>
      </c>
      <c r="AG1894" s="6">
        <f>VLOOKUP(Feedback[[#This Row],[Gym]],Rating_Range[],2,0)</f>
        <v>4</v>
      </c>
      <c r="AH1894" s="6">
        <f>AVERAGE(Feedback[[#This Row],[S.A]:[Gymm]])</f>
        <v>2.875</v>
      </c>
      <c r="AI1894" s="6">
        <f>AVERAGE(Feedback[[#This Row],[S.A]:[C-I-P]])</f>
        <v>4</v>
      </c>
      <c r="AJ1894" s="6">
        <f>AVERAGE(Feedback[[#This Row],[RM_S]:[RM_C]])</f>
        <v>2</v>
      </c>
      <c r="AK1894" s="6">
        <f>AVERAGE(Feedback[[#This Row],[F_Q]:[Var_Food]])</f>
        <v>2.5</v>
      </c>
      <c r="AL1894" s="6">
        <f>AVERAGE(Feedback[[#This Row],[B &amp; TV]:[Gymm]])</f>
        <v>3</v>
      </c>
    </row>
    <row r="1895" spans="1:38" x14ac:dyDescent="0.3">
      <c r="A1895">
        <v>1894</v>
      </c>
      <c r="B1895" s="1">
        <v>44593</v>
      </c>
      <c r="C1895" s="1">
        <v>44594</v>
      </c>
      <c r="D1895" s="5">
        <f>INT(YEAR(Feedback[[#This Row],[Checkin Date]]))</f>
        <v>2022</v>
      </c>
      <c r="E1895" s="5" t="s">
        <v>2018</v>
      </c>
      <c r="F1895" s="5" t="str">
        <f>TEXT(Feedback[[#This Row],[Checkin Date]],"dddd")</f>
        <v>Tuesday</v>
      </c>
      <c r="G1895" s="5" t="str">
        <f>IF(OR(Feedback[[#This Row],[Checkin Day]]="Monday",Feedback[[#This Row],[Checkin Day]]="Tuesday",Feedback[[#This Row],[Checkin Day]]="Wednesday",Feedback[[#This Row],[Checkin Day]]="Thursday"),"Weekdays","Weekends")</f>
        <v>Weekdays</v>
      </c>
      <c r="H1895">
        <v>1</v>
      </c>
      <c r="I189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895" t="s">
        <v>1925</v>
      </c>
      <c r="K1895" t="s">
        <v>37</v>
      </c>
      <c r="L1895" s="1">
        <v>32869</v>
      </c>
      <c r="M1895" s="5">
        <f ca="1">DATEDIF(Feedback[[#This Row],[Date of Birth]],TODAY(),"Y")</f>
        <v>35</v>
      </c>
      <c r="N1895" t="s">
        <v>22</v>
      </c>
      <c r="O1895" t="s">
        <v>23</v>
      </c>
      <c r="P1895">
        <v>4</v>
      </c>
      <c r="Q1895">
        <v>9</v>
      </c>
      <c r="R1895" t="s">
        <v>25</v>
      </c>
      <c r="S1895" t="s">
        <v>24</v>
      </c>
      <c r="T1895" t="s">
        <v>28</v>
      </c>
      <c r="U1895" t="s">
        <v>27</v>
      </c>
      <c r="V1895" t="s">
        <v>24</v>
      </c>
      <c r="W1895" t="s">
        <v>26</v>
      </c>
      <c r="X1895" t="s">
        <v>24</v>
      </c>
      <c r="Y1895" t="s">
        <v>26</v>
      </c>
      <c r="Z1895" s="6">
        <f>VLOOKUP(Feedback[[#This Row],[Staff attitude]],Rating_Range[],2,0)</f>
        <v>4</v>
      </c>
      <c r="AA1895" s="6">
        <f>VLOOKUP(Feedback[[#This Row],[Check-in Process]],Rating_Range[],2,0)</f>
        <v>3</v>
      </c>
      <c r="AB1895" s="6">
        <f>VLOOKUP(Feedback[[#This Row],[Room service]],Rating_Range[],2,0)</f>
        <v>5</v>
      </c>
      <c r="AC1895" s="6">
        <f>VLOOKUP(Feedback[[#This Row],[Room cleanliness]],Rating_Range[],2,0)</f>
        <v>2</v>
      </c>
      <c r="AD1895" s="6">
        <f>VLOOKUP(Feedback[[#This Row],[Food quality]],Rating_Range[],2,0)</f>
        <v>3</v>
      </c>
      <c r="AE1895" s="6">
        <f>VLOOKUP(Feedback[[#This Row],[Variety of food]],Rating_Range[],2,0)</f>
        <v>1</v>
      </c>
      <c r="AF1895" s="6">
        <f>VLOOKUP(Feedback[[#This Row],[Broadband &amp; TV]],Rating_Range[],2,0)</f>
        <v>3</v>
      </c>
      <c r="AG1895" s="6">
        <f>VLOOKUP(Feedback[[#This Row],[Gym]],Rating_Range[],2,0)</f>
        <v>1</v>
      </c>
      <c r="AH1895" s="6">
        <f>AVERAGE(Feedback[[#This Row],[S.A]:[Gymm]])</f>
        <v>2.75</v>
      </c>
      <c r="AI1895" s="6">
        <f>AVERAGE(Feedback[[#This Row],[S.A]:[C-I-P]])</f>
        <v>3.5</v>
      </c>
      <c r="AJ1895" s="6">
        <f>AVERAGE(Feedback[[#This Row],[RM_S]:[RM_C]])</f>
        <v>3.5</v>
      </c>
      <c r="AK1895" s="6">
        <f>AVERAGE(Feedback[[#This Row],[F_Q]:[Var_Food]])</f>
        <v>2</v>
      </c>
      <c r="AL1895" s="6">
        <f>AVERAGE(Feedback[[#This Row],[B &amp; TV]:[Gymm]])</f>
        <v>2</v>
      </c>
    </row>
    <row r="1896" spans="1:38" x14ac:dyDescent="0.3">
      <c r="A1896">
        <v>1895</v>
      </c>
      <c r="B1896" s="1">
        <v>44874</v>
      </c>
      <c r="C1896" s="1">
        <v>44881</v>
      </c>
      <c r="D1896" s="5">
        <f>INT(YEAR(Feedback[[#This Row],[Checkin Date]]))</f>
        <v>2022</v>
      </c>
      <c r="E1896" s="5" t="s">
        <v>2015</v>
      </c>
      <c r="F1896" s="5" t="str">
        <f>TEXT(Feedback[[#This Row],[Checkin Date]],"dddd")</f>
        <v>Wednesday</v>
      </c>
      <c r="G1896" s="5" t="str">
        <f>IF(OR(Feedback[[#This Row],[Checkin Day]]="Monday",Feedback[[#This Row],[Checkin Day]]="Tuesday",Feedback[[#This Row],[Checkin Day]]="Wednesday",Feedback[[#This Row],[Checkin Day]]="Thursday"),"Weekdays","Weekends")</f>
        <v>Weekdays</v>
      </c>
      <c r="H1896">
        <v>7</v>
      </c>
      <c r="I189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96" t="s">
        <v>1926</v>
      </c>
      <c r="K1896" t="s">
        <v>37</v>
      </c>
      <c r="L1896" s="1">
        <v>38184</v>
      </c>
      <c r="M1896" s="5">
        <f ca="1">DATEDIF(Feedback[[#This Row],[Date of Birth]],TODAY(),"Y")</f>
        <v>20</v>
      </c>
      <c r="N1896" t="s">
        <v>35</v>
      </c>
      <c r="O1896" t="s">
        <v>1992</v>
      </c>
      <c r="P1896">
        <v>4</v>
      </c>
      <c r="Q1896">
        <v>9</v>
      </c>
      <c r="R1896" t="s">
        <v>28</v>
      </c>
      <c r="S1896" t="s">
        <v>25</v>
      </c>
      <c r="T1896" t="s">
        <v>24</v>
      </c>
      <c r="U1896" t="s">
        <v>28</v>
      </c>
      <c r="V1896" t="s">
        <v>24</v>
      </c>
      <c r="W1896" t="s">
        <v>27</v>
      </c>
      <c r="X1896" t="s">
        <v>25</v>
      </c>
      <c r="Y1896" t="s">
        <v>28</v>
      </c>
      <c r="Z1896" s="6">
        <f>VLOOKUP(Feedback[[#This Row],[Staff attitude]],Rating_Range[],2,0)</f>
        <v>5</v>
      </c>
      <c r="AA1896" s="6">
        <f>VLOOKUP(Feedback[[#This Row],[Check-in Process]],Rating_Range[],2,0)</f>
        <v>4</v>
      </c>
      <c r="AB1896" s="6">
        <f>VLOOKUP(Feedback[[#This Row],[Room service]],Rating_Range[],2,0)</f>
        <v>3</v>
      </c>
      <c r="AC1896" s="6">
        <f>VLOOKUP(Feedback[[#This Row],[Room cleanliness]],Rating_Range[],2,0)</f>
        <v>5</v>
      </c>
      <c r="AD1896" s="6">
        <f>VLOOKUP(Feedback[[#This Row],[Food quality]],Rating_Range[],2,0)</f>
        <v>3</v>
      </c>
      <c r="AE1896" s="6">
        <f>VLOOKUP(Feedback[[#This Row],[Variety of food]],Rating_Range[],2,0)</f>
        <v>2</v>
      </c>
      <c r="AF1896" s="6">
        <f>VLOOKUP(Feedback[[#This Row],[Broadband &amp; TV]],Rating_Range[],2,0)</f>
        <v>4</v>
      </c>
      <c r="AG1896" s="6">
        <f>VLOOKUP(Feedback[[#This Row],[Gym]],Rating_Range[],2,0)</f>
        <v>5</v>
      </c>
      <c r="AH1896" s="6">
        <f>AVERAGE(Feedback[[#This Row],[S.A]:[Gymm]])</f>
        <v>3.875</v>
      </c>
      <c r="AI1896" s="6">
        <f>AVERAGE(Feedback[[#This Row],[S.A]:[C-I-P]])</f>
        <v>4.5</v>
      </c>
      <c r="AJ1896" s="6">
        <f>AVERAGE(Feedback[[#This Row],[RM_S]:[RM_C]])</f>
        <v>4</v>
      </c>
      <c r="AK1896" s="6">
        <f>AVERAGE(Feedback[[#This Row],[F_Q]:[Var_Food]])</f>
        <v>2.5</v>
      </c>
      <c r="AL1896" s="6">
        <f>AVERAGE(Feedback[[#This Row],[B &amp; TV]:[Gymm]])</f>
        <v>4.5</v>
      </c>
    </row>
    <row r="1897" spans="1:38" x14ac:dyDescent="0.3">
      <c r="A1897">
        <v>1896</v>
      </c>
      <c r="B1897" s="1">
        <v>44593</v>
      </c>
      <c r="C1897" s="1">
        <v>44602</v>
      </c>
      <c r="D1897" s="5">
        <f>INT(YEAR(Feedback[[#This Row],[Checkin Date]]))</f>
        <v>2022</v>
      </c>
      <c r="E1897" s="5" t="s">
        <v>2018</v>
      </c>
      <c r="F1897" s="5" t="str">
        <f>TEXT(Feedback[[#This Row],[Checkin Date]],"dddd")</f>
        <v>Tuesday</v>
      </c>
      <c r="G1897" s="5" t="str">
        <f>IF(OR(Feedback[[#This Row],[Checkin Day]]="Monday",Feedback[[#This Row],[Checkin Day]]="Tuesday",Feedback[[#This Row],[Checkin Day]]="Wednesday",Feedback[[#This Row],[Checkin Day]]="Thursday"),"Weekdays","Weekends")</f>
        <v>Weekdays</v>
      </c>
      <c r="H1897">
        <v>9</v>
      </c>
      <c r="I189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97" t="s">
        <v>1927</v>
      </c>
      <c r="K1897" t="s">
        <v>21</v>
      </c>
      <c r="L1897" s="1">
        <v>23799</v>
      </c>
      <c r="M1897" s="5">
        <f ca="1">DATEDIF(Feedback[[#This Row],[Date of Birth]],TODAY(),"Y")</f>
        <v>60</v>
      </c>
      <c r="N1897" t="s">
        <v>31</v>
      </c>
      <c r="O1897" t="s">
        <v>1992</v>
      </c>
      <c r="P1897">
        <v>5</v>
      </c>
      <c r="Q1897">
        <v>9</v>
      </c>
      <c r="R1897" t="s">
        <v>25</v>
      </c>
      <c r="S1897" t="s">
        <v>28</v>
      </c>
      <c r="T1897" t="s">
        <v>28</v>
      </c>
      <c r="U1897" t="s">
        <v>28</v>
      </c>
      <c r="V1897" t="s">
        <v>24</v>
      </c>
      <c r="W1897" t="s">
        <v>27</v>
      </c>
      <c r="X1897" t="s">
        <v>24</v>
      </c>
      <c r="Y1897" t="s">
        <v>28</v>
      </c>
      <c r="Z1897" s="6">
        <f>VLOOKUP(Feedback[[#This Row],[Staff attitude]],Rating_Range[],2,0)</f>
        <v>4</v>
      </c>
      <c r="AA1897" s="6">
        <f>VLOOKUP(Feedback[[#This Row],[Check-in Process]],Rating_Range[],2,0)</f>
        <v>5</v>
      </c>
      <c r="AB1897" s="6">
        <f>VLOOKUP(Feedback[[#This Row],[Room service]],Rating_Range[],2,0)</f>
        <v>5</v>
      </c>
      <c r="AC1897" s="6">
        <f>VLOOKUP(Feedback[[#This Row],[Room cleanliness]],Rating_Range[],2,0)</f>
        <v>5</v>
      </c>
      <c r="AD1897" s="6">
        <f>VLOOKUP(Feedback[[#This Row],[Food quality]],Rating_Range[],2,0)</f>
        <v>3</v>
      </c>
      <c r="AE1897" s="6">
        <f>VLOOKUP(Feedback[[#This Row],[Variety of food]],Rating_Range[],2,0)</f>
        <v>2</v>
      </c>
      <c r="AF1897" s="6">
        <f>VLOOKUP(Feedback[[#This Row],[Broadband &amp; TV]],Rating_Range[],2,0)</f>
        <v>3</v>
      </c>
      <c r="AG1897" s="6">
        <f>VLOOKUP(Feedback[[#This Row],[Gym]],Rating_Range[],2,0)</f>
        <v>5</v>
      </c>
      <c r="AH1897" s="6">
        <f>AVERAGE(Feedback[[#This Row],[S.A]:[Gymm]])</f>
        <v>4</v>
      </c>
      <c r="AI1897" s="6">
        <f>AVERAGE(Feedback[[#This Row],[S.A]:[C-I-P]])</f>
        <v>4.5</v>
      </c>
      <c r="AJ1897" s="6">
        <f>AVERAGE(Feedback[[#This Row],[RM_S]:[RM_C]])</f>
        <v>5</v>
      </c>
      <c r="AK1897" s="6">
        <f>AVERAGE(Feedback[[#This Row],[F_Q]:[Var_Food]])</f>
        <v>2.5</v>
      </c>
      <c r="AL1897" s="6">
        <f>AVERAGE(Feedback[[#This Row],[B &amp; TV]:[Gymm]])</f>
        <v>4</v>
      </c>
    </row>
    <row r="1898" spans="1:38" x14ac:dyDescent="0.3">
      <c r="A1898">
        <v>1897</v>
      </c>
      <c r="B1898" s="1">
        <v>43918</v>
      </c>
      <c r="C1898" s="1">
        <v>43935</v>
      </c>
      <c r="D1898" s="5">
        <f>INT(YEAR(Feedback[[#This Row],[Checkin Date]]))</f>
        <v>2020</v>
      </c>
      <c r="E1898" s="5" t="s">
        <v>2017</v>
      </c>
      <c r="F1898" s="5" t="str">
        <f>TEXT(Feedback[[#This Row],[Checkin Date]],"dddd")</f>
        <v>Saturday</v>
      </c>
      <c r="G1898" s="5" t="str">
        <f>IF(OR(Feedback[[#This Row],[Checkin Day]]="Monday",Feedback[[#This Row],[Checkin Day]]="Tuesday",Feedback[[#This Row],[Checkin Day]]="Wednesday",Feedback[[#This Row],[Checkin Day]]="Thursday"),"Weekdays","Weekends")</f>
        <v>Weekends</v>
      </c>
      <c r="H1898">
        <v>17</v>
      </c>
      <c r="I189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98" t="s">
        <v>1928</v>
      </c>
      <c r="K1898" t="s">
        <v>21</v>
      </c>
      <c r="L1898" s="1">
        <v>32728</v>
      </c>
      <c r="M1898" s="5">
        <f ca="1">DATEDIF(Feedback[[#This Row],[Date of Birth]],TODAY(),"Y")</f>
        <v>35</v>
      </c>
      <c r="N1898" t="s">
        <v>22</v>
      </c>
      <c r="O1898" t="s">
        <v>23</v>
      </c>
      <c r="P1898">
        <v>2</v>
      </c>
      <c r="Q1898">
        <v>5</v>
      </c>
      <c r="R1898" t="s">
        <v>26</v>
      </c>
      <c r="S1898" t="s">
        <v>27</v>
      </c>
      <c r="T1898" t="s">
        <v>24</v>
      </c>
      <c r="U1898" t="s">
        <v>27</v>
      </c>
      <c r="V1898" t="s">
        <v>25</v>
      </c>
      <c r="W1898" t="s">
        <v>28</v>
      </c>
      <c r="X1898" t="s">
        <v>25</v>
      </c>
      <c r="Y1898" t="s">
        <v>26</v>
      </c>
      <c r="Z1898" s="6">
        <f>VLOOKUP(Feedback[[#This Row],[Staff attitude]],Rating_Range[],2,0)</f>
        <v>1</v>
      </c>
      <c r="AA1898" s="6">
        <f>VLOOKUP(Feedback[[#This Row],[Check-in Process]],Rating_Range[],2,0)</f>
        <v>2</v>
      </c>
      <c r="AB1898" s="6">
        <f>VLOOKUP(Feedback[[#This Row],[Room service]],Rating_Range[],2,0)</f>
        <v>3</v>
      </c>
      <c r="AC1898" s="6">
        <f>VLOOKUP(Feedback[[#This Row],[Room cleanliness]],Rating_Range[],2,0)</f>
        <v>2</v>
      </c>
      <c r="AD1898" s="6">
        <f>VLOOKUP(Feedback[[#This Row],[Food quality]],Rating_Range[],2,0)</f>
        <v>4</v>
      </c>
      <c r="AE1898" s="6">
        <f>VLOOKUP(Feedback[[#This Row],[Variety of food]],Rating_Range[],2,0)</f>
        <v>5</v>
      </c>
      <c r="AF1898" s="6">
        <f>VLOOKUP(Feedback[[#This Row],[Broadband &amp; TV]],Rating_Range[],2,0)</f>
        <v>4</v>
      </c>
      <c r="AG1898" s="6">
        <f>VLOOKUP(Feedback[[#This Row],[Gym]],Rating_Range[],2,0)</f>
        <v>1</v>
      </c>
      <c r="AH1898" s="6">
        <f>AVERAGE(Feedback[[#This Row],[S.A]:[Gymm]])</f>
        <v>2.75</v>
      </c>
      <c r="AI1898" s="6">
        <f>AVERAGE(Feedback[[#This Row],[S.A]:[C-I-P]])</f>
        <v>1.5</v>
      </c>
      <c r="AJ1898" s="6">
        <f>AVERAGE(Feedback[[#This Row],[RM_S]:[RM_C]])</f>
        <v>2.5</v>
      </c>
      <c r="AK1898" s="6">
        <f>AVERAGE(Feedback[[#This Row],[F_Q]:[Var_Food]])</f>
        <v>4.5</v>
      </c>
      <c r="AL1898" s="6">
        <f>AVERAGE(Feedback[[#This Row],[B &amp; TV]:[Gymm]])</f>
        <v>2.5</v>
      </c>
    </row>
    <row r="1899" spans="1:38" x14ac:dyDescent="0.3">
      <c r="A1899">
        <v>1898</v>
      </c>
      <c r="B1899" s="1">
        <v>44804</v>
      </c>
      <c r="C1899" s="1">
        <v>44832</v>
      </c>
      <c r="D1899" s="5">
        <f>INT(YEAR(Feedback[[#This Row],[Checkin Date]]))</f>
        <v>2022</v>
      </c>
      <c r="E1899" s="5" t="s">
        <v>2012</v>
      </c>
      <c r="F1899" s="5" t="str">
        <f>TEXT(Feedback[[#This Row],[Checkin Date]],"dddd")</f>
        <v>Wednesday</v>
      </c>
      <c r="G1899" s="5" t="str">
        <f>IF(OR(Feedback[[#This Row],[Checkin Day]]="Monday",Feedback[[#This Row],[Checkin Day]]="Tuesday",Feedback[[#This Row],[Checkin Day]]="Wednesday",Feedback[[#This Row],[Checkin Day]]="Thursday"),"Weekdays","Weekends")</f>
        <v>Weekdays</v>
      </c>
      <c r="H1899">
        <v>28</v>
      </c>
      <c r="I189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899" t="s">
        <v>1929</v>
      </c>
      <c r="K1899" t="s">
        <v>21</v>
      </c>
      <c r="L1899" s="1">
        <v>26476</v>
      </c>
      <c r="M1899" s="5">
        <f ca="1">DATEDIF(Feedback[[#This Row],[Date of Birth]],TODAY(),"Y")</f>
        <v>53</v>
      </c>
      <c r="N1899" t="s">
        <v>22</v>
      </c>
      <c r="O1899" t="s">
        <v>1991</v>
      </c>
      <c r="P1899">
        <v>2</v>
      </c>
      <c r="Q1899">
        <v>8</v>
      </c>
      <c r="R1899" t="s">
        <v>25</v>
      </c>
      <c r="S1899" t="s">
        <v>25</v>
      </c>
      <c r="T1899" t="s">
        <v>26</v>
      </c>
      <c r="U1899" t="s">
        <v>26</v>
      </c>
      <c r="V1899" t="s">
        <v>24</v>
      </c>
      <c r="W1899" t="s">
        <v>27</v>
      </c>
      <c r="X1899" t="s">
        <v>25</v>
      </c>
      <c r="Y1899" t="s">
        <v>28</v>
      </c>
      <c r="Z1899" s="6">
        <f>VLOOKUP(Feedback[[#This Row],[Staff attitude]],Rating_Range[],2,0)</f>
        <v>4</v>
      </c>
      <c r="AA1899" s="6">
        <f>VLOOKUP(Feedback[[#This Row],[Check-in Process]],Rating_Range[],2,0)</f>
        <v>4</v>
      </c>
      <c r="AB1899" s="6">
        <f>VLOOKUP(Feedback[[#This Row],[Room service]],Rating_Range[],2,0)</f>
        <v>1</v>
      </c>
      <c r="AC1899" s="6">
        <f>VLOOKUP(Feedback[[#This Row],[Room cleanliness]],Rating_Range[],2,0)</f>
        <v>1</v>
      </c>
      <c r="AD1899" s="6">
        <f>VLOOKUP(Feedback[[#This Row],[Food quality]],Rating_Range[],2,0)</f>
        <v>3</v>
      </c>
      <c r="AE1899" s="6">
        <f>VLOOKUP(Feedback[[#This Row],[Variety of food]],Rating_Range[],2,0)</f>
        <v>2</v>
      </c>
      <c r="AF1899" s="6">
        <f>VLOOKUP(Feedback[[#This Row],[Broadband &amp; TV]],Rating_Range[],2,0)</f>
        <v>4</v>
      </c>
      <c r="AG1899" s="6">
        <f>VLOOKUP(Feedback[[#This Row],[Gym]],Rating_Range[],2,0)</f>
        <v>5</v>
      </c>
      <c r="AH1899" s="6">
        <f>AVERAGE(Feedback[[#This Row],[S.A]:[Gymm]])</f>
        <v>3</v>
      </c>
      <c r="AI1899" s="6">
        <f>AVERAGE(Feedback[[#This Row],[S.A]:[C-I-P]])</f>
        <v>4</v>
      </c>
      <c r="AJ1899" s="6">
        <f>AVERAGE(Feedback[[#This Row],[RM_S]:[RM_C]])</f>
        <v>1</v>
      </c>
      <c r="AK1899" s="6">
        <f>AVERAGE(Feedback[[#This Row],[F_Q]:[Var_Food]])</f>
        <v>2.5</v>
      </c>
      <c r="AL1899" s="6">
        <f>AVERAGE(Feedback[[#This Row],[B &amp; TV]:[Gymm]])</f>
        <v>4.5</v>
      </c>
    </row>
    <row r="1900" spans="1:38" x14ac:dyDescent="0.3">
      <c r="A1900">
        <v>1899</v>
      </c>
      <c r="B1900" s="1">
        <v>44333</v>
      </c>
      <c r="C1900" s="1">
        <v>44355</v>
      </c>
      <c r="D1900" s="5">
        <f>INT(YEAR(Feedback[[#This Row],[Checkin Date]]))</f>
        <v>2021</v>
      </c>
      <c r="E1900" s="5" t="s">
        <v>2011</v>
      </c>
      <c r="F1900" s="5" t="str">
        <f>TEXT(Feedback[[#This Row],[Checkin Date]],"dddd")</f>
        <v>Monday</v>
      </c>
      <c r="G1900" s="5" t="str">
        <f>IF(OR(Feedback[[#This Row],[Checkin Day]]="Monday",Feedback[[#This Row],[Checkin Day]]="Tuesday",Feedback[[#This Row],[Checkin Day]]="Wednesday",Feedback[[#This Row],[Checkin Day]]="Thursday"),"Weekdays","Weekends")</f>
        <v>Weekdays</v>
      </c>
      <c r="H1900">
        <v>22</v>
      </c>
      <c r="I190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00" t="s">
        <v>1930</v>
      </c>
      <c r="K1900" t="s">
        <v>21</v>
      </c>
      <c r="L1900" s="1">
        <v>37796</v>
      </c>
      <c r="M1900" s="5">
        <f ca="1">DATEDIF(Feedback[[#This Row],[Date of Birth]],TODAY(),"Y")</f>
        <v>22</v>
      </c>
      <c r="N1900" t="s">
        <v>31</v>
      </c>
      <c r="O1900" t="s">
        <v>1990</v>
      </c>
      <c r="P1900">
        <v>5</v>
      </c>
      <c r="Q1900">
        <v>9</v>
      </c>
      <c r="R1900" t="s">
        <v>24</v>
      </c>
      <c r="S1900" t="s">
        <v>25</v>
      </c>
      <c r="T1900" t="s">
        <v>25</v>
      </c>
      <c r="U1900" t="s">
        <v>27</v>
      </c>
      <c r="V1900" t="s">
        <v>25</v>
      </c>
      <c r="W1900" t="s">
        <v>27</v>
      </c>
      <c r="X1900" t="s">
        <v>28</v>
      </c>
      <c r="Y1900" t="s">
        <v>26</v>
      </c>
      <c r="Z1900" s="6">
        <f>VLOOKUP(Feedback[[#This Row],[Staff attitude]],Rating_Range[],2,0)</f>
        <v>3</v>
      </c>
      <c r="AA1900" s="6">
        <f>VLOOKUP(Feedback[[#This Row],[Check-in Process]],Rating_Range[],2,0)</f>
        <v>4</v>
      </c>
      <c r="AB1900" s="6">
        <f>VLOOKUP(Feedback[[#This Row],[Room service]],Rating_Range[],2,0)</f>
        <v>4</v>
      </c>
      <c r="AC1900" s="6">
        <f>VLOOKUP(Feedback[[#This Row],[Room cleanliness]],Rating_Range[],2,0)</f>
        <v>2</v>
      </c>
      <c r="AD1900" s="6">
        <f>VLOOKUP(Feedback[[#This Row],[Food quality]],Rating_Range[],2,0)</f>
        <v>4</v>
      </c>
      <c r="AE1900" s="6">
        <f>VLOOKUP(Feedback[[#This Row],[Variety of food]],Rating_Range[],2,0)</f>
        <v>2</v>
      </c>
      <c r="AF1900" s="6">
        <f>VLOOKUP(Feedback[[#This Row],[Broadband &amp; TV]],Rating_Range[],2,0)</f>
        <v>5</v>
      </c>
      <c r="AG1900" s="6">
        <f>VLOOKUP(Feedback[[#This Row],[Gym]],Rating_Range[],2,0)</f>
        <v>1</v>
      </c>
      <c r="AH1900" s="6">
        <f>AVERAGE(Feedback[[#This Row],[S.A]:[Gymm]])</f>
        <v>3.125</v>
      </c>
      <c r="AI1900" s="6">
        <f>AVERAGE(Feedback[[#This Row],[S.A]:[C-I-P]])</f>
        <v>3.5</v>
      </c>
      <c r="AJ1900" s="6">
        <f>AVERAGE(Feedback[[#This Row],[RM_S]:[RM_C]])</f>
        <v>3</v>
      </c>
      <c r="AK1900" s="6">
        <f>AVERAGE(Feedback[[#This Row],[F_Q]:[Var_Food]])</f>
        <v>3</v>
      </c>
      <c r="AL1900" s="6">
        <f>AVERAGE(Feedback[[#This Row],[B &amp; TV]:[Gymm]])</f>
        <v>3</v>
      </c>
    </row>
    <row r="1901" spans="1:38" x14ac:dyDescent="0.3">
      <c r="A1901">
        <v>1900</v>
      </c>
      <c r="B1901" s="1">
        <v>44257</v>
      </c>
      <c r="C1901" s="1">
        <v>44287</v>
      </c>
      <c r="D1901" s="5">
        <f>INT(YEAR(Feedback[[#This Row],[Checkin Date]]))</f>
        <v>2021</v>
      </c>
      <c r="E1901" s="5" t="s">
        <v>2017</v>
      </c>
      <c r="F1901" s="5" t="str">
        <f>TEXT(Feedback[[#This Row],[Checkin Date]],"dddd")</f>
        <v>Tuesday</v>
      </c>
      <c r="G1901" s="5" t="str">
        <f>IF(OR(Feedback[[#This Row],[Checkin Day]]="Monday",Feedback[[#This Row],[Checkin Day]]="Tuesday",Feedback[[#This Row],[Checkin Day]]="Wednesday",Feedback[[#This Row],[Checkin Day]]="Thursday"),"Weekdays","Weekends")</f>
        <v>Weekdays</v>
      </c>
      <c r="H1901">
        <v>30</v>
      </c>
      <c r="I190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01" t="s">
        <v>1931</v>
      </c>
      <c r="K1901" t="s">
        <v>21</v>
      </c>
      <c r="L1901" s="1">
        <v>27947</v>
      </c>
      <c r="M1901" s="5">
        <f ca="1">DATEDIF(Feedback[[#This Row],[Date of Birth]],TODAY(),"Y")</f>
        <v>48</v>
      </c>
      <c r="N1901" t="s">
        <v>22</v>
      </c>
      <c r="O1901" t="s">
        <v>23</v>
      </c>
      <c r="P1901">
        <v>4</v>
      </c>
      <c r="Q1901">
        <v>9</v>
      </c>
      <c r="R1901" t="s">
        <v>28</v>
      </c>
      <c r="S1901" t="s">
        <v>25</v>
      </c>
      <c r="T1901" t="s">
        <v>25</v>
      </c>
      <c r="U1901" t="s">
        <v>28</v>
      </c>
      <c r="V1901" t="s">
        <v>28</v>
      </c>
      <c r="W1901" t="s">
        <v>27</v>
      </c>
      <c r="X1901" t="s">
        <v>24</v>
      </c>
      <c r="Y1901" t="s">
        <v>28</v>
      </c>
      <c r="Z1901" s="6">
        <f>VLOOKUP(Feedback[[#This Row],[Staff attitude]],Rating_Range[],2,0)</f>
        <v>5</v>
      </c>
      <c r="AA1901" s="6">
        <f>VLOOKUP(Feedback[[#This Row],[Check-in Process]],Rating_Range[],2,0)</f>
        <v>4</v>
      </c>
      <c r="AB1901" s="6">
        <f>VLOOKUP(Feedback[[#This Row],[Room service]],Rating_Range[],2,0)</f>
        <v>4</v>
      </c>
      <c r="AC1901" s="6">
        <f>VLOOKUP(Feedback[[#This Row],[Room cleanliness]],Rating_Range[],2,0)</f>
        <v>5</v>
      </c>
      <c r="AD1901" s="6">
        <f>VLOOKUP(Feedback[[#This Row],[Food quality]],Rating_Range[],2,0)</f>
        <v>5</v>
      </c>
      <c r="AE1901" s="6">
        <f>VLOOKUP(Feedback[[#This Row],[Variety of food]],Rating_Range[],2,0)</f>
        <v>2</v>
      </c>
      <c r="AF1901" s="6">
        <f>VLOOKUP(Feedback[[#This Row],[Broadband &amp; TV]],Rating_Range[],2,0)</f>
        <v>3</v>
      </c>
      <c r="AG1901" s="6">
        <f>VLOOKUP(Feedback[[#This Row],[Gym]],Rating_Range[],2,0)</f>
        <v>5</v>
      </c>
      <c r="AH1901" s="6">
        <f>AVERAGE(Feedback[[#This Row],[S.A]:[Gymm]])</f>
        <v>4.125</v>
      </c>
      <c r="AI1901" s="6">
        <f>AVERAGE(Feedback[[#This Row],[S.A]:[C-I-P]])</f>
        <v>4.5</v>
      </c>
      <c r="AJ1901" s="6">
        <f>AVERAGE(Feedback[[#This Row],[RM_S]:[RM_C]])</f>
        <v>4.5</v>
      </c>
      <c r="AK1901" s="6">
        <f>AVERAGE(Feedback[[#This Row],[F_Q]:[Var_Food]])</f>
        <v>3.5</v>
      </c>
      <c r="AL1901" s="6">
        <f>AVERAGE(Feedback[[#This Row],[B &amp; TV]:[Gymm]])</f>
        <v>4</v>
      </c>
    </row>
    <row r="1902" spans="1:38" x14ac:dyDescent="0.3">
      <c r="A1902">
        <v>1901</v>
      </c>
      <c r="B1902" s="1">
        <v>44317</v>
      </c>
      <c r="C1902" s="1">
        <v>44326</v>
      </c>
      <c r="D1902" s="5">
        <f>INT(YEAR(Feedback[[#This Row],[Checkin Date]]))</f>
        <v>2021</v>
      </c>
      <c r="E1902" s="5" t="s">
        <v>2011</v>
      </c>
      <c r="F1902" s="5" t="str">
        <f>TEXT(Feedback[[#This Row],[Checkin Date]],"dddd")</f>
        <v>Saturday</v>
      </c>
      <c r="G1902" s="5" t="str">
        <f>IF(OR(Feedback[[#This Row],[Checkin Day]]="Monday",Feedback[[#This Row],[Checkin Day]]="Tuesday",Feedback[[#This Row],[Checkin Day]]="Wednesday",Feedback[[#This Row],[Checkin Day]]="Thursday"),"Weekdays","Weekends")</f>
        <v>Weekends</v>
      </c>
      <c r="H1902">
        <v>9</v>
      </c>
      <c r="I190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02" t="s">
        <v>1932</v>
      </c>
      <c r="K1902" t="s">
        <v>37</v>
      </c>
      <c r="L1902" s="1">
        <v>31046</v>
      </c>
      <c r="M1902" s="5">
        <f ca="1">DATEDIF(Feedback[[#This Row],[Date of Birth]],TODAY(),"Y")</f>
        <v>40</v>
      </c>
      <c r="N1902" t="s">
        <v>35</v>
      </c>
      <c r="O1902" t="s">
        <v>1991</v>
      </c>
      <c r="P1902">
        <v>4</v>
      </c>
      <c r="Q1902">
        <v>9</v>
      </c>
      <c r="R1902" t="s">
        <v>28</v>
      </c>
      <c r="S1902" t="s">
        <v>24</v>
      </c>
      <c r="T1902" t="s">
        <v>28</v>
      </c>
      <c r="U1902" t="s">
        <v>24</v>
      </c>
      <c r="V1902" t="s">
        <v>26</v>
      </c>
      <c r="W1902" t="s">
        <v>27</v>
      </c>
      <c r="X1902" t="s">
        <v>28</v>
      </c>
      <c r="Y1902" t="s">
        <v>25</v>
      </c>
      <c r="Z1902" s="6">
        <f>VLOOKUP(Feedback[[#This Row],[Staff attitude]],Rating_Range[],2,0)</f>
        <v>5</v>
      </c>
      <c r="AA1902" s="6">
        <f>VLOOKUP(Feedback[[#This Row],[Check-in Process]],Rating_Range[],2,0)</f>
        <v>3</v>
      </c>
      <c r="AB1902" s="6">
        <f>VLOOKUP(Feedback[[#This Row],[Room service]],Rating_Range[],2,0)</f>
        <v>5</v>
      </c>
      <c r="AC1902" s="6">
        <f>VLOOKUP(Feedback[[#This Row],[Room cleanliness]],Rating_Range[],2,0)</f>
        <v>3</v>
      </c>
      <c r="AD1902" s="6">
        <f>VLOOKUP(Feedback[[#This Row],[Food quality]],Rating_Range[],2,0)</f>
        <v>1</v>
      </c>
      <c r="AE1902" s="6">
        <f>VLOOKUP(Feedback[[#This Row],[Variety of food]],Rating_Range[],2,0)</f>
        <v>2</v>
      </c>
      <c r="AF1902" s="6">
        <f>VLOOKUP(Feedback[[#This Row],[Broadband &amp; TV]],Rating_Range[],2,0)</f>
        <v>5</v>
      </c>
      <c r="AG1902" s="6">
        <f>VLOOKUP(Feedback[[#This Row],[Gym]],Rating_Range[],2,0)</f>
        <v>4</v>
      </c>
      <c r="AH1902" s="6">
        <f>AVERAGE(Feedback[[#This Row],[S.A]:[Gymm]])</f>
        <v>3.5</v>
      </c>
      <c r="AI1902" s="6">
        <f>AVERAGE(Feedback[[#This Row],[S.A]:[C-I-P]])</f>
        <v>4</v>
      </c>
      <c r="AJ1902" s="6">
        <f>AVERAGE(Feedback[[#This Row],[RM_S]:[RM_C]])</f>
        <v>4</v>
      </c>
      <c r="AK1902" s="6">
        <f>AVERAGE(Feedback[[#This Row],[F_Q]:[Var_Food]])</f>
        <v>1.5</v>
      </c>
      <c r="AL1902" s="6">
        <f>AVERAGE(Feedback[[#This Row],[B &amp; TV]:[Gymm]])</f>
        <v>4.5</v>
      </c>
    </row>
    <row r="1903" spans="1:38" x14ac:dyDescent="0.3">
      <c r="A1903">
        <v>1902</v>
      </c>
      <c r="B1903" s="1">
        <v>44697</v>
      </c>
      <c r="C1903" s="1">
        <v>44719</v>
      </c>
      <c r="D1903" s="5">
        <f>INT(YEAR(Feedback[[#This Row],[Checkin Date]]))</f>
        <v>2022</v>
      </c>
      <c r="E1903" s="5" t="s">
        <v>2011</v>
      </c>
      <c r="F1903" s="5" t="str">
        <f>TEXT(Feedback[[#This Row],[Checkin Date]],"dddd")</f>
        <v>Monday</v>
      </c>
      <c r="G1903" s="5" t="str">
        <f>IF(OR(Feedback[[#This Row],[Checkin Day]]="Monday",Feedback[[#This Row],[Checkin Day]]="Tuesday",Feedback[[#This Row],[Checkin Day]]="Wednesday",Feedback[[#This Row],[Checkin Day]]="Thursday"),"Weekdays","Weekends")</f>
        <v>Weekdays</v>
      </c>
      <c r="H1903">
        <v>22</v>
      </c>
      <c r="I190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03" t="s">
        <v>1933</v>
      </c>
      <c r="K1903" t="s">
        <v>21</v>
      </c>
      <c r="L1903" s="1">
        <v>31820</v>
      </c>
      <c r="M1903" s="5">
        <f ca="1">DATEDIF(Feedback[[#This Row],[Date of Birth]],TODAY(),"Y")</f>
        <v>38</v>
      </c>
      <c r="N1903" t="s">
        <v>31</v>
      </c>
      <c r="O1903" t="s">
        <v>1992</v>
      </c>
      <c r="P1903">
        <v>4</v>
      </c>
      <c r="Q1903">
        <v>9</v>
      </c>
      <c r="R1903" t="s">
        <v>24</v>
      </c>
      <c r="S1903" t="s">
        <v>25</v>
      </c>
      <c r="T1903" t="s">
        <v>25</v>
      </c>
      <c r="U1903" t="s">
        <v>27</v>
      </c>
      <c r="V1903" t="s">
        <v>25</v>
      </c>
      <c r="W1903" t="s">
        <v>26</v>
      </c>
      <c r="X1903" t="s">
        <v>28</v>
      </c>
      <c r="Y1903" t="s">
        <v>25</v>
      </c>
      <c r="Z1903" s="6">
        <f>VLOOKUP(Feedback[[#This Row],[Staff attitude]],Rating_Range[],2,0)</f>
        <v>3</v>
      </c>
      <c r="AA1903" s="6">
        <f>VLOOKUP(Feedback[[#This Row],[Check-in Process]],Rating_Range[],2,0)</f>
        <v>4</v>
      </c>
      <c r="AB1903" s="6">
        <f>VLOOKUP(Feedback[[#This Row],[Room service]],Rating_Range[],2,0)</f>
        <v>4</v>
      </c>
      <c r="AC1903" s="6">
        <f>VLOOKUP(Feedback[[#This Row],[Room cleanliness]],Rating_Range[],2,0)</f>
        <v>2</v>
      </c>
      <c r="AD1903" s="6">
        <f>VLOOKUP(Feedback[[#This Row],[Food quality]],Rating_Range[],2,0)</f>
        <v>4</v>
      </c>
      <c r="AE1903" s="6">
        <f>VLOOKUP(Feedback[[#This Row],[Variety of food]],Rating_Range[],2,0)</f>
        <v>1</v>
      </c>
      <c r="AF1903" s="6">
        <f>VLOOKUP(Feedback[[#This Row],[Broadband &amp; TV]],Rating_Range[],2,0)</f>
        <v>5</v>
      </c>
      <c r="AG1903" s="6">
        <f>VLOOKUP(Feedback[[#This Row],[Gym]],Rating_Range[],2,0)</f>
        <v>4</v>
      </c>
      <c r="AH1903" s="6">
        <f>AVERAGE(Feedback[[#This Row],[S.A]:[Gymm]])</f>
        <v>3.375</v>
      </c>
      <c r="AI1903" s="6">
        <f>AVERAGE(Feedback[[#This Row],[S.A]:[C-I-P]])</f>
        <v>3.5</v>
      </c>
      <c r="AJ1903" s="6">
        <f>AVERAGE(Feedback[[#This Row],[RM_S]:[RM_C]])</f>
        <v>3</v>
      </c>
      <c r="AK1903" s="6">
        <f>AVERAGE(Feedback[[#This Row],[F_Q]:[Var_Food]])</f>
        <v>2.5</v>
      </c>
      <c r="AL1903" s="6">
        <f>AVERAGE(Feedback[[#This Row],[B &amp; TV]:[Gymm]])</f>
        <v>4.5</v>
      </c>
    </row>
    <row r="1904" spans="1:38" x14ac:dyDescent="0.3">
      <c r="A1904">
        <v>1903</v>
      </c>
      <c r="B1904" s="1">
        <v>44437</v>
      </c>
      <c r="C1904" s="1">
        <v>44466</v>
      </c>
      <c r="D1904" s="5">
        <f>INT(YEAR(Feedback[[#This Row],[Checkin Date]]))</f>
        <v>2021</v>
      </c>
      <c r="E1904" s="5" t="s">
        <v>2012</v>
      </c>
      <c r="F1904" s="5" t="str">
        <f>TEXT(Feedback[[#This Row],[Checkin Date]],"dddd")</f>
        <v>Sunday</v>
      </c>
      <c r="G1904" s="5" t="str">
        <f>IF(OR(Feedback[[#This Row],[Checkin Day]]="Monday",Feedback[[#This Row],[Checkin Day]]="Tuesday",Feedback[[#This Row],[Checkin Day]]="Wednesday",Feedback[[#This Row],[Checkin Day]]="Thursday"),"Weekdays","Weekends")</f>
        <v>Weekends</v>
      </c>
      <c r="H1904">
        <v>29</v>
      </c>
      <c r="I190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04" t="s">
        <v>1934</v>
      </c>
      <c r="K1904" t="s">
        <v>21</v>
      </c>
      <c r="L1904" s="1">
        <v>25556</v>
      </c>
      <c r="M1904" s="5">
        <f ca="1">DATEDIF(Feedback[[#This Row],[Date of Birth]],TODAY(),"Y")</f>
        <v>55</v>
      </c>
      <c r="N1904" t="s">
        <v>53</v>
      </c>
      <c r="O1904" t="s">
        <v>1991</v>
      </c>
      <c r="P1904">
        <v>1</v>
      </c>
      <c r="Q1904">
        <v>9</v>
      </c>
      <c r="R1904" t="s">
        <v>25</v>
      </c>
      <c r="S1904" t="s">
        <v>28</v>
      </c>
      <c r="T1904" t="s">
        <v>24</v>
      </c>
      <c r="U1904" t="s">
        <v>28</v>
      </c>
      <c r="V1904" t="s">
        <v>26</v>
      </c>
      <c r="W1904" t="s">
        <v>27</v>
      </c>
      <c r="X1904" t="s">
        <v>28</v>
      </c>
      <c r="Y1904" t="s">
        <v>27</v>
      </c>
      <c r="Z1904" s="6">
        <f>VLOOKUP(Feedback[[#This Row],[Staff attitude]],Rating_Range[],2,0)</f>
        <v>4</v>
      </c>
      <c r="AA1904" s="6">
        <f>VLOOKUP(Feedback[[#This Row],[Check-in Process]],Rating_Range[],2,0)</f>
        <v>5</v>
      </c>
      <c r="AB1904" s="6">
        <f>VLOOKUP(Feedback[[#This Row],[Room service]],Rating_Range[],2,0)</f>
        <v>3</v>
      </c>
      <c r="AC1904" s="6">
        <f>VLOOKUP(Feedback[[#This Row],[Room cleanliness]],Rating_Range[],2,0)</f>
        <v>5</v>
      </c>
      <c r="AD1904" s="6">
        <f>VLOOKUP(Feedback[[#This Row],[Food quality]],Rating_Range[],2,0)</f>
        <v>1</v>
      </c>
      <c r="AE1904" s="6">
        <f>VLOOKUP(Feedback[[#This Row],[Variety of food]],Rating_Range[],2,0)</f>
        <v>2</v>
      </c>
      <c r="AF1904" s="6">
        <f>VLOOKUP(Feedback[[#This Row],[Broadband &amp; TV]],Rating_Range[],2,0)</f>
        <v>5</v>
      </c>
      <c r="AG1904" s="6">
        <f>VLOOKUP(Feedback[[#This Row],[Gym]],Rating_Range[],2,0)</f>
        <v>2</v>
      </c>
      <c r="AH1904" s="6">
        <f>AVERAGE(Feedback[[#This Row],[S.A]:[Gymm]])</f>
        <v>3.375</v>
      </c>
      <c r="AI1904" s="6">
        <f>AVERAGE(Feedback[[#This Row],[S.A]:[C-I-P]])</f>
        <v>4.5</v>
      </c>
      <c r="AJ1904" s="6">
        <f>AVERAGE(Feedback[[#This Row],[RM_S]:[RM_C]])</f>
        <v>4</v>
      </c>
      <c r="AK1904" s="6">
        <f>AVERAGE(Feedback[[#This Row],[F_Q]:[Var_Food]])</f>
        <v>1.5</v>
      </c>
      <c r="AL1904" s="6">
        <f>AVERAGE(Feedback[[#This Row],[B &amp; TV]:[Gymm]])</f>
        <v>3.5</v>
      </c>
    </row>
    <row r="1905" spans="1:38" x14ac:dyDescent="0.3">
      <c r="A1905">
        <v>1904</v>
      </c>
      <c r="B1905" s="1">
        <v>43908</v>
      </c>
      <c r="C1905" s="1">
        <v>43927</v>
      </c>
      <c r="D1905" s="5">
        <f>INT(YEAR(Feedback[[#This Row],[Checkin Date]]))</f>
        <v>2020</v>
      </c>
      <c r="E1905" s="5" t="s">
        <v>2017</v>
      </c>
      <c r="F1905" s="5" t="str">
        <f>TEXT(Feedback[[#This Row],[Checkin Date]],"dddd")</f>
        <v>Wednesday</v>
      </c>
      <c r="G1905" s="5" t="str">
        <f>IF(OR(Feedback[[#This Row],[Checkin Day]]="Monday",Feedback[[#This Row],[Checkin Day]]="Tuesday",Feedback[[#This Row],[Checkin Day]]="Wednesday",Feedback[[#This Row],[Checkin Day]]="Thursday"),"Weekdays","Weekends")</f>
        <v>Weekdays</v>
      </c>
      <c r="H1905">
        <v>19</v>
      </c>
      <c r="I190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05" t="s">
        <v>1935</v>
      </c>
      <c r="K1905" t="s">
        <v>21</v>
      </c>
      <c r="L1905" s="1">
        <v>36333</v>
      </c>
      <c r="M1905" s="5">
        <f ca="1">DATEDIF(Feedback[[#This Row],[Date of Birth]],TODAY(),"Y")</f>
        <v>26</v>
      </c>
      <c r="N1905" t="s">
        <v>35</v>
      </c>
      <c r="O1905" t="s">
        <v>1995</v>
      </c>
      <c r="P1905">
        <v>5</v>
      </c>
      <c r="Q1905">
        <v>6</v>
      </c>
      <c r="R1905" t="s">
        <v>25</v>
      </c>
      <c r="S1905" t="s">
        <v>28</v>
      </c>
      <c r="T1905" t="s">
        <v>25</v>
      </c>
      <c r="U1905" t="s">
        <v>24</v>
      </c>
      <c r="V1905" t="s">
        <v>26</v>
      </c>
      <c r="W1905" t="s">
        <v>27</v>
      </c>
      <c r="X1905" t="s">
        <v>27</v>
      </c>
      <c r="Y1905" t="s">
        <v>26</v>
      </c>
      <c r="Z1905" s="6">
        <f>VLOOKUP(Feedback[[#This Row],[Staff attitude]],Rating_Range[],2,0)</f>
        <v>4</v>
      </c>
      <c r="AA1905" s="6">
        <f>VLOOKUP(Feedback[[#This Row],[Check-in Process]],Rating_Range[],2,0)</f>
        <v>5</v>
      </c>
      <c r="AB1905" s="6">
        <f>VLOOKUP(Feedback[[#This Row],[Room service]],Rating_Range[],2,0)</f>
        <v>4</v>
      </c>
      <c r="AC1905" s="6">
        <f>VLOOKUP(Feedback[[#This Row],[Room cleanliness]],Rating_Range[],2,0)</f>
        <v>3</v>
      </c>
      <c r="AD1905" s="6">
        <f>VLOOKUP(Feedback[[#This Row],[Food quality]],Rating_Range[],2,0)</f>
        <v>1</v>
      </c>
      <c r="AE1905" s="6">
        <f>VLOOKUP(Feedback[[#This Row],[Variety of food]],Rating_Range[],2,0)</f>
        <v>2</v>
      </c>
      <c r="AF1905" s="6">
        <f>VLOOKUP(Feedback[[#This Row],[Broadband &amp; TV]],Rating_Range[],2,0)</f>
        <v>2</v>
      </c>
      <c r="AG1905" s="6">
        <f>VLOOKUP(Feedback[[#This Row],[Gym]],Rating_Range[],2,0)</f>
        <v>1</v>
      </c>
      <c r="AH1905" s="6">
        <f>AVERAGE(Feedback[[#This Row],[S.A]:[Gymm]])</f>
        <v>2.75</v>
      </c>
      <c r="AI1905" s="6">
        <f>AVERAGE(Feedback[[#This Row],[S.A]:[C-I-P]])</f>
        <v>4.5</v>
      </c>
      <c r="AJ1905" s="6">
        <f>AVERAGE(Feedback[[#This Row],[RM_S]:[RM_C]])</f>
        <v>3.5</v>
      </c>
      <c r="AK1905" s="6">
        <f>AVERAGE(Feedback[[#This Row],[F_Q]:[Var_Food]])</f>
        <v>1.5</v>
      </c>
      <c r="AL1905" s="6">
        <f>AVERAGE(Feedback[[#This Row],[B &amp; TV]:[Gymm]])</f>
        <v>1.5</v>
      </c>
    </row>
    <row r="1906" spans="1:38" x14ac:dyDescent="0.3">
      <c r="A1906">
        <v>1905</v>
      </c>
      <c r="B1906" s="1">
        <v>44580</v>
      </c>
      <c r="C1906" s="1">
        <v>44582</v>
      </c>
      <c r="D1906" s="5">
        <f>INT(YEAR(Feedback[[#This Row],[Checkin Date]]))</f>
        <v>2022</v>
      </c>
      <c r="E1906" s="5" t="s">
        <v>2014</v>
      </c>
      <c r="F1906" s="5" t="str">
        <f>TEXT(Feedback[[#This Row],[Checkin Date]],"dddd")</f>
        <v>Wednesday</v>
      </c>
      <c r="G1906" s="5" t="str">
        <f>IF(OR(Feedback[[#This Row],[Checkin Day]]="Monday",Feedback[[#This Row],[Checkin Day]]="Tuesday",Feedback[[#This Row],[Checkin Day]]="Wednesday",Feedback[[#This Row],[Checkin Day]]="Thursday"),"Weekdays","Weekends")</f>
        <v>Weekdays</v>
      </c>
      <c r="H1906">
        <v>2</v>
      </c>
      <c r="I190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06" t="s">
        <v>1936</v>
      </c>
      <c r="K1906" t="s">
        <v>37</v>
      </c>
      <c r="L1906" s="1">
        <v>28246</v>
      </c>
      <c r="M1906" s="5">
        <f ca="1">DATEDIF(Feedback[[#This Row],[Date of Birth]],TODAY(),"Y")</f>
        <v>48</v>
      </c>
      <c r="N1906" t="s">
        <v>53</v>
      </c>
      <c r="O1906" t="s">
        <v>1991</v>
      </c>
      <c r="P1906">
        <v>1</v>
      </c>
      <c r="Q1906">
        <v>8</v>
      </c>
      <c r="R1906" t="s">
        <v>28</v>
      </c>
      <c r="S1906" t="s">
        <v>28</v>
      </c>
      <c r="T1906" t="s">
        <v>25</v>
      </c>
      <c r="U1906" t="s">
        <v>27</v>
      </c>
      <c r="V1906" t="s">
        <v>28</v>
      </c>
      <c r="W1906" t="s">
        <v>26</v>
      </c>
      <c r="X1906" t="s">
        <v>27</v>
      </c>
      <c r="Y1906" t="s">
        <v>28</v>
      </c>
      <c r="Z1906" s="6">
        <f>VLOOKUP(Feedback[[#This Row],[Staff attitude]],Rating_Range[],2,0)</f>
        <v>5</v>
      </c>
      <c r="AA1906" s="6">
        <f>VLOOKUP(Feedback[[#This Row],[Check-in Process]],Rating_Range[],2,0)</f>
        <v>5</v>
      </c>
      <c r="AB1906" s="6">
        <f>VLOOKUP(Feedback[[#This Row],[Room service]],Rating_Range[],2,0)</f>
        <v>4</v>
      </c>
      <c r="AC1906" s="6">
        <f>VLOOKUP(Feedback[[#This Row],[Room cleanliness]],Rating_Range[],2,0)</f>
        <v>2</v>
      </c>
      <c r="AD1906" s="6">
        <f>VLOOKUP(Feedback[[#This Row],[Food quality]],Rating_Range[],2,0)</f>
        <v>5</v>
      </c>
      <c r="AE1906" s="6">
        <f>VLOOKUP(Feedback[[#This Row],[Variety of food]],Rating_Range[],2,0)</f>
        <v>1</v>
      </c>
      <c r="AF1906" s="6">
        <f>VLOOKUP(Feedback[[#This Row],[Broadband &amp; TV]],Rating_Range[],2,0)</f>
        <v>2</v>
      </c>
      <c r="AG1906" s="6">
        <f>VLOOKUP(Feedback[[#This Row],[Gym]],Rating_Range[],2,0)</f>
        <v>5</v>
      </c>
      <c r="AH1906" s="6">
        <f>AVERAGE(Feedback[[#This Row],[S.A]:[Gymm]])</f>
        <v>3.625</v>
      </c>
      <c r="AI1906" s="6">
        <f>AVERAGE(Feedback[[#This Row],[S.A]:[C-I-P]])</f>
        <v>5</v>
      </c>
      <c r="AJ1906" s="6">
        <f>AVERAGE(Feedback[[#This Row],[RM_S]:[RM_C]])</f>
        <v>3</v>
      </c>
      <c r="AK1906" s="6">
        <f>AVERAGE(Feedback[[#This Row],[F_Q]:[Var_Food]])</f>
        <v>3</v>
      </c>
      <c r="AL1906" s="6">
        <f>AVERAGE(Feedback[[#This Row],[B &amp; TV]:[Gymm]])</f>
        <v>3.5</v>
      </c>
    </row>
    <row r="1907" spans="1:38" x14ac:dyDescent="0.3">
      <c r="A1907">
        <v>1906</v>
      </c>
      <c r="B1907" s="1">
        <v>43865</v>
      </c>
      <c r="C1907" s="1">
        <v>43869</v>
      </c>
      <c r="D1907" s="5">
        <f>INT(YEAR(Feedback[[#This Row],[Checkin Date]]))</f>
        <v>2020</v>
      </c>
      <c r="E1907" s="5" t="s">
        <v>2018</v>
      </c>
      <c r="F1907" s="5" t="str">
        <f>TEXT(Feedback[[#This Row],[Checkin Date]],"dddd")</f>
        <v>Tuesday</v>
      </c>
      <c r="G1907" s="5" t="str">
        <f>IF(OR(Feedback[[#This Row],[Checkin Day]]="Monday",Feedback[[#This Row],[Checkin Day]]="Tuesday",Feedback[[#This Row],[Checkin Day]]="Wednesday",Feedback[[#This Row],[Checkin Day]]="Thursday"),"Weekdays","Weekends")</f>
        <v>Weekdays</v>
      </c>
      <c r="H1907">
        <v>4</v>
      </c>
      <c r="I190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07" t="s">
        <v>1937</v>
      </c>
      <c r="K1907" t="s">
        <v>37</v>
      </c>
      <c r="L1907" s="1">
        <v>33301</v>
      </c>
      <c r="M1907" s="5">
        <f ca="1">DATEDIF(Feedback[[#This Row],[Date of Birth]],TODAY(),"Y")</f>
        <v>34</v>
      </c>
      <c r="N1907" t="s">
        <v>31</v>
      </c>
      <c r="O1907" t="s">
        <v>1992</v>
      </c>
      <c r="P1907">
        <v>5</v>
      </c>
      <c r="Q1907">
        <v>8</v>
      </c>
      <c r="R1907" t="s">
        <v>24</v>
      </c>
      <c r="S1907" t="s">
        <v>28</v>
      </c>
      <c r="T1907" t="s">
        <v>28</v>
      </c>
      <c r="U1907" t="s">
        <v>28</v>
      </c>
      <c r="V1907" t="s">
        <v>28</v>
      </c>
      <c r="W1907" t="s">
        <v>28</v>
      </c>
      <c r="X1907" t="s">
        <v>24</v>
      </c>
      <c r="Y1907" t="s">
        <v>25</v>
      </c>
      <c r="Z1907" s="6">
        <f>VLOOKUP(Feedback[[#This Row],[Staff attitude]],Rating_Range[],2,0)</f>
        <v>3</v>
      </c>
      <c r="AA1907" s="6">
        <f>VLOOKUP(Feedback[[#This Row],[Check-in Process]],Rating_Range[],2,0)</f>
        <v>5</v>
      </c>
      <c r="AB1907" s="6">
        <f>VLOOKUP(Feedback[[#This Row],[Room service]],Rating_Range[],2,0)</f>
        <v>5</v>
      </c>
      <c r="AC1907" s="6">
        <f>VLOOKUP(Feedback[[#This Row],[Room cleanliness]],Rating_Range[],2,0)</f>
        <v>5</v>
      </c>
      <c r="AD1907" s="6">
        <f>VLOOKUP(Feedback[[#This Row],[Food quality]],Rating_Range[],2,0)</f>
        <v>5</v>
      </c>
      <c r="AE1907" s="6">
        <f>VLOOKUP(Feedback[[#This Row],[Variety of food]],Rating_Range[],2,0)</f>
        <v>5</v>
      </c>
      <c r="AF1907" s="6">
        <f>VLOOKUP(Feedback[[#This Row],[Broadband &amp; TV]],Rating_Range[],2,0)</f>
        <v>3</v>
      </c>
      <c r="AG1907" s="6">
        <f>VLOOKUP(Feedback[[#This Row],[Gym]],Rating_Range[],2,0)</f>
        <v>4</v>
      </c>
      <c r="AH1907" s="6">
        <f>AVERAGE(Feedback[[#This Row],[S.A]:[Gymm]])</f>
        <v>4.375</v>
      </c>
      <c r="AI1907" s="6">
        <f>AVERAGE(Feedback[[#This Row],[S.A]:[C-I-P]])</f>
        <v>4</v>
      </c>
      <c r="AJ1907" s="6">
        <f>AVERAGE(Feedback[[#This Row],[RM_S]:[RM_C]])</f>
        <v>5</v>
      </c>
      <c r="AK1907" s="6">
        <f>AVERAGE(Feedback[[#This Row],[F_Q]:[Var_Food]])</f>
        <v>5</v>
      </c>
      <c r="AL1907" s="6">
        <f>AVERAGE(Feedback[[#This Row],[B &amp; TV]:[Gymm]])</f>
        <v>3.5</v>
      </c>
    </row>
    <row r="1908" spans="1:38" x14ac:dyDescent="0.3">
      <c r="A1908">
        <v>1907</v>
      </c>
      <c r="B1908" s="1">
        <v>44878</v>
      </c>
      <c r="C1908" s="1">
        <v>44889</v>
      </c>
      <c r="D1908" s="5">
        <f>INT(YEAR(Feedback[[#This Row],[Checkin Date]]))</f>
        <v>2022</v>
      </c>
      <c r="E1908" s="5" t="s">
        <v>2015</v>
      </c>
      <c r="F1908" s="5" t="str">
        <f>TEXT(Feedback[[#This Row],[Checkin Date]],"dddd")</f>
        <v>Sunday</v>
      </c>
      <c r="G1908" s="5" t="str">
        <f>IF(OR(Feedback[[#This Row],[Checkin Day]]="Monday",Feedback[[#This Row],[Checkin Day]]="Tuesday",Feedback[[#This Row],[Checkin Day]]="Wednesday",Feedback[[#This Row],[Checkin Day]]="Thursday"),"Weekdays","Weekends")</f>
        <v>Weekends</v>
      </c>
      <c r="H1908">
        <v>11</v>
      </c>
      <c r="I190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08" t="s">
        <v>1938</v>
      </c>
      <c r="K1908" t="s">
        <v>37</v>
      </c>
      <c r="L1908" s="1">
        <v>27914</v>
      </c>
      <c r="M1908" s="5">
        <f ca="1">DATEDIF(Feedback[[#This Row],[Date of Birth]],TODAY(),"Y")</f>
        <v>49</v>
      </c>
      <c r="N1908" t="s">
        <v>35</v>
      </c>
      <c r="O1908" t="s">
        <v>1995</v>
      </c>
      <c r="P1908">
        <v>4</v>
      </c>
      <c r="Q1908">
        <v>3</v>
      </c>
      <c r="R1908" t="s">
        <v>26</v>
      </c>
      <c r="S1908" t="s">
        <v>26</v>
      </c>
      <c r="T1908" t="s">
        <v>25</v>
      </c>
      <c r="U1908" t="s">
        <v>24</v>
      </c>
      <c r="V1908" t="s">
        <v>24</v>
      </c>
      <c r="W1908" t="s">
        <v>25</v>
      </c>
      <c r="X1908" t="s">
        <v>28</v>
      </c>
      <c r="Y1908" t="s">
        <v>24</v>
      </c>
      <c r="Z1908" s="6">
        <f>VLOOKUP(Feedback[[#This Row],[Staff attitude]],Rating_Range[],2,0)</f>
        <v>1</v>
      </c>
      <c r="AA1908" s="6">
        <f>VLOOKUP(Feedback[[#This Row],[Check-in Process]],Rating_Range[],2,0)</f>
        <v>1</v>
      </c>
      <c r="AB1908" s="6">
        <f>VLOOKUP(Feedback[[#This Row],[Room service]],Rating_Range[],2,0)</f>
        <v>4</v>
      </c>
      <c r="AC1908" s="6">
        <f>VLOOKUP(Feedback[[#This Row],[Room cleanliness]],Rating_Range[],2,0)</f>
        <v>3</v>
      </c>
      <c r="AD1908" s="6">
        <f>VLOOKUP(Feedback[[#This Row],[Food quality]],Rating_Range[],2,0)</f>
        <v>3</v>
      </c>
      <c r="AE1908" s="6">
        <f>VLOOKUP(Feedback[[#This Row],[Variety of food]],Rating_Range[],2,0)</f>
        <v>4</v>
      </c>
      <c r="AF1908" s="6">
        <f>VLOOKUP(Feedback[[#This Row],[Broadband &amp; TV]],Rating_Range[],2,0)</f>
        <v>5</v>
      </c>
      <c r="AG1908" s="6">
        <f>VLOOKUP(Feedback[[#This Row],[Gym]],Rating_Range[],2,0)</f>
        <v>3</v>
      </c>
      <c r="AH1908" s="6">
        <f>AVERAGE(Feedback[[#This Row],[S.A]:[Gymm]])</f>
        <v>3</v>
      </c>
      <c r="AI1908" s="6">
        <f>AVERAGE(Feedback[[#This Row],[S.A]:[C-I-P]])</f>
        <v>1</v>
      </c>
      <c r="AJ1908" s="6">
        <f>AVERAGE(Feedback[[#This Row],[RM_S]:[RM_C]])</f>
        <v>3.5</v>
      </c>
      <c r="AK1908" s="6">
        <f>AVERAGE(Feedback[[#This Row],[F_Q]:[Var_Food]])</f>
        <v>3.5</v>
      </c>
      <c r="AL1908" s="6">
        <f>AVERAGE(Feedback[[#This Row],[B &amp; TV]:[Gymm]])</f>
        <v>4</v>
      </c>
    </row>
    <row r="1909" spans="1:38" x14ac:dyDescent="0.3">
      <c r="A1909">
        <v>1908</v>
      </c>
      <c r="B1909" s="1">
        <v>44071</v>
      </c>
      <c r="C1909" s="1">
        <v>44075</v>
      </c>
      <c r="D1909" s="5">
        <f>INT(YEAR(Feedback[[#This Row],[Checkin Date]]))</f>
        <v>2020</v>
      </c>
      <c r="E1909" s="5" t="s">
        <v>2012</v>
      </c>
      <c r="F1909" s="5" t="str">
        <f>TEXT(Feedback[[#This Row],[Checkin Date]],"dddd")</f>
        <v>Friday</v>
      </c>
      <c r="G1909" s="5" t="str">
        <f>IF(OR(Feedback[[#This Row],[Checkin Day]]="Monday",Feedback[[#This Row],[Checkin Day]]="Tuesday",Feedback[[#This Row],[Checkin Day]]="Wednesday",Feedback[[#This Row],[Checkin Day]]="Thursday"),"Weekdays","Weekends")</f>
        <v>Weekends</v>
      </c>
      <c r="H1909">
        <v>4</v>
      </c>
      <c r="I190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09" t="s">
        <v>1939</v>
      </c>
      <c r="K1909" t="s">
        <v>21</v>
      </c>
      <c r="L1909" s="1">
        <v>30256</v>
      </c>
      <c r="M1909" s="5">
        <f ca="1">DATEDIF(Feedback[[#This Row],[Date of Birth]],TODAY(),"Y")</f>
        <v>42</v>
      </c>
      <c r="N1909" t="s">
        <v>22</v>
      </c>
      <c r="O1909" t="s">
        <v>23</v>
      </c>
      <c r="P1909">
        <v>2</v>
      </c>
      <c r="Q1909">
        <v>9</v>
      </c>
      <c r="R1909" t="s">
        <v>27</v>
      </c>
      <c r="S1909" t="s">
        <v>26</v>
      </c>
      <c r="T1909" t="s">
        <v>26</v>
      </c>
      <c r="U1909" t="s">
        <v>24</v>
      </c>
      <c r="V1909" t="s">
        <v>27</v>
      </c>
      <c r="W1909" t="s">
        <v>26</v>
      </c>
      <c r="X1909" t="s">
        <v>26</v>
      </c>
      <c r="Y1909" t="s">
        <v>26</v>
      </c>
      <c r="Z1909" s="6">
        <f>VLOOKUP(Feedback[[#This Row],[Staff attitude]],Rating_Range[],2,0)</f>
        <v>2</v>
      </c>
      <c r="AA1909" s="6">
        <f>VLOOKUP(Feedback[[#This Row],[Check-in Process]],Rating_Range[],2,0)</f>
        <v>1</v>
      </c>
      <c r="AB1909" s="6">
        <f>VLOOKUP(Feedback[[#This Row],[Room service]],Rating_Range[],2,0)</f>
        <v>1</v>
      </c>
      <c r="AC1909" s="6">
        <f>VLOOKUP(Feedback[[#This Row],[Room cleanliness]],Rating_Range[],2,0)</f>
        <v>3</v>
      </c>
      <c r="AD1909" s="6">
        <f>VLOOKUP(Feedback[[#This Row],[Food quality]],Rating_Range[],2,0)</f>
        <v>2</v>
      </c>
      <c r="AE1909" s="6">
        <f>VLOOKUP(Feedback[[#This Row],[Variety of food]],Rating_Range[],2,0)</f>
        <v>1</v>
      </c>
      <c r="AF1909" s="6">
        <f>VLOOKUP(Feedback[[#This Row],[Broadband &amp; TV]],Rating_Range[],2,0)</f>
        <v>1</v>
      </c>
      <c r="AG1909" s="6">
        <f>VLOOKUP(Feedback[[#This Row],[Gym]],Rating_Range[],2,0)</f>
        <v>1</v>
      </c>
      <c r="AH1909" s="6">
        <f>AVERAGE(Feedback[[#This Row],[S.A]:[Gymm]])</f>
        <v>1.5</v>
      </c>
      <c r="AI1909" s="6">
        <f>AVERAGE(Feedback[[#This Row],[S.A]:[C-I-P]])</f>
        <v>1.5</v>
      </c>
      <c r="AJ1909" s="6">
        <f>AVERAGE(Feedback[[#This Row],[RM_S]:[RM_C]])</f>
        <v>2</v>
      </c>
      <c r="AK1909" s="6">
        <f>AVERAGE(Feedback[[#This Row],[F_Q]:[Var_Food]])</f>
        <v>1.5</v>
      </c>
      <c r="AL1909" s="6">
        <f>AVERAGE(Feedback[[#This Row],[B &amp; TV]:[Gymm]])</f>
        <v>1</v>
      </c>
    </row>
    <row r="1910" spans="1:38" x14ac:dyDescent="0.3">
      <c r="A1910">
        <v>1909</v>
      </c>
      <c r="B1910" s="1">
        <v>44622</v>
      </c>
      <c r="C1910" s="1">
        <v>44631</v>
      </c>
      <c r="D1910" s="5">
        <f>INT(YEAR(Feedback[[#This Row],[Checkin Date]]))</f>
        <v>2022</v>
      </c>
      <c r="E1910" s="5" t="s">
        <v>2017</v>
      </c>
      <c r="F1910" s="5" t="str">
        <f>TEXT(Feedback[[#This Row],[Checkin Date]],"dddd")</f>
        <v>Wednesday</v>
      </c>
      <c r="G1910" s="5" t="str">
        <f>IF(OR(Feedback[[#This Row],[Checkin Day]]="Monday",Feedback[[#This Row],[Checkin Day]]="Tuesday",Feedback[[#This Row],[Checkin Day]]="Wednesday",Feedback[[#This Row],[Checkin Day]]="Thursday"),"Weekdays","Weekends")</f>
        <v>Weekdays</v>
      </c>
      <c r="H1910">
        <v>9</v>
      </c>
      <c r="I191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10" t="s">
        <v>1940</v>
      </c>
      <c r="K1910" t="s">
        <v>37</v>
      </c>
      <c r="L1910" s="1">
        <v>25068</v>
      </c>
      <c r="M1910" s="5">
        <f ca="1">DATEDIF(Feedback[[#This Row],[Date of Birth]],TODAY(),"Y")</f>
        <v>56</v>
      </c>
      <c r="N1910" t="s">
        <v>31</v>
      </c>
      <c r="O1910" t="s">
        <v>1992</v>
      </c>
      <c r="P1910">
        <v>5</v>
      </c>
      <c r="Q1910">
        <v>7</v>
      </c>
      <c r="R1910" t="s">
        <v>24</v>
      </c>
      <c r="S1910" t="s">
        <v>24</v>
      </c>
      <c r="T1910" t="s">
        <v>24</v>
      </c>
      <c r="U1910" t="s">
        <v>26</v>
      </c>
      <c r="V1910" t="s">
        <v>26</v>
      </c>
      <c r="W1910" t="s">
        <v>24</v>
      </c>
      <c r="X1910" t="s">
        <v>25</v>
      </c>
      <c r="Y1910" t="s">
        <v>27</v>
      </c>
      <c r="Z1910" s="6">
        <f>VLOOKUP(Feedback[[#This Row],[Staff attitude]],Rating_Range[],2,0)</f>
        <v>3</v>
      </c>
      <c r="AA1910" s="6">
        <f>VLOOKUP(Feedback[[#This Row],[Check-in Process]],Rating_Range[],2,0)</f>
        <v>3</v>
      </c>
      <c r="AB1910" s="6">
        <f>VLOOKUP(Feedback[[#This Row],[Room service]],Rating_Range[],2,0)</f>
        <v>3</v>
      </c>
      <c r="AC1910" s="6">
        <f>VLOOKUP(Feedback[[#This Row],[Room cleanliness]],Rating_Range[],2,0)</f>
        <v>1</v>
      </c>
      <c r="AD1910" s="6">
        <f>VLOOKUP(Feedback[[#This Row],[Food quality]],Rating_Range[],2,0)</f>
        <v>1</v>
      </c>
      <c r="AE1910" s="6">
        <f>VLOOKUP(Feedback[[#This Row],[Variety of food]],Rating_Range[],2,0)</f>
        <v>3</v>
      </c>
      <c r="AF1910" s="6">
        <f>VLOOKUP(Feedback[[#This Row],[Broadband &amp; TV]],Rating_Range[],2,0)</f>
        <v>4</v>
      </c>
      <c r="AG1910" s="6">
        <f>VLOOKUP(Feedback[[#This Row],[Gym]],Rating_Range[],2,0)</f>
        <v>2</v>
      </c>
      <c r="AH1910" s="6">
        <f>AVERAGE(Feedback[[#This Row],[S.A]:[Gymm]])</f>
        <v>2.5</v>
      </c>
      <c r="AI1910" s="6">
        <f>AVERAGE(Feedback[[#This Row],[S.A]:[C-I-P]])</f>
        <v>3</v>
      </c>
      <c r="AJ1910" s="6">
        <f>AVERAGE(Feedback[[#This Row],[RM_S]:[RM_C]])</f>
        <v>2</v>
      </c>
      <c r="AK1910" s="6">
        <f>AVERAGE(Feedback[[#This Row],[F_Q]:[Var_Food]])</f>
        <v>2</v>
      </c>
      <c r="AL1910" s="6">
        <f>AVERAGE(Feedback[[#This Row],[B &amp; TV]:[Gymm]])</f>
        <v>3</v>
      </c>
    </row>
    <row r="1911" spans="1:38" x14ac:dyDescent="0.3">
      <c r="A1911">
        <v>1910</v>
      </c>
      <c r="B1911" s="1">
        <v>44603</v>
      </c>
      <c r="C1911" s="1">
        <v>44626</v>
      </c>
      <c r="D1911" s="5">
        <f>INT(YEAR(Feedback[[#This Row],[Checkin Date]]))</f>
        <v>2022</v>
      </c>
      <c r="E1911" s="5" t="s">
        <v>2018</v>
      </c>
      <c r="F1911" s="5" t="str">
        <f>TEXT(Feedback[[#This Row],[Checkin Date]],"dddd")</f>
        <v>Friday</v>
      </c>
      <c r="G1911" s="5" t="str">
        <f>IF(OR(Feedback[[#This Row],[Checkin Day]]="Monday",Feedback[[#This Row],[Checkin Day]]="Tuesday",Feedback[[#This Row],[Checkin Day]]="Wednesday",Feedback[[#This Row],[Checkin Day]]="Thursday"),"Weekdays","Weekends")</f>
        <v>Weekends</v>
      </c>
      <c r="H1911">
        <v>23</v>
      </c>
      <c r="I191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11" t="s">
        <v>1941</v>
      </c>
      <c r="K1911" t="s">
        <v>37</v>
      </c>
      <c r="L1911" s="1">
        <v>25632</v>
      </c>
      <c r="M1911" s="5">
        <f ca="1">DATEDIF(Feedback[[#This Row],[Date of Birth]],TODAY(),"Y")</f>
        <v>55</v>
      </c>
      <c r="N1911" t="s">
        <v>31</v>
      </c>
      <c r="O1911" t="s">
        <v>1992</v>
      </c>
      <c r="P1911">
        <v>4</v>
      </c>
      <c r="Q1911">
        <v>7</v>
      </c>
      <c r="R1911" t="s">
        <v>25</v>
      </c>
      <c r="S1911" t="s">
        <v>28</v>
      </c>
      <c r="T1911" t="s">
        <v>24</v>
      </c>
      <c r="U1911" t="s">
        <v>25</v>
      </c>
      <c r="V1911" t="s">
        <v>25</v>
      </c>
      <c r="W1911" t="s">
        <v>27</v>
      </c>
      <c r="X1911" t="s">
        <v>27</v>
      </c>
      <c r="Y1911" t="s">
        <v>27</v>
      </c>
      <c r="Z1911" s="6">
        <f>VLOOKUP(Feedback[[#This Row],[Staff attitude]],Rating_Range[],2,0)</f>
        <v>4</v>
      </c>
      <c r="AA1911" s="6">
        <f>VLOOKUP(Feedback[[#This Row],[Check-in Process]],Rating_Range[],2,0)</f>
        <v>5</v>
      </c>
      <c r="AB1911" s="6">
        <f>VLOOKUP(Feedback[[#This Row],[Room service]],Rating_Range[],2,0)</f>
        <v>3</v>
      </c>
      <c r="AC1911" s="6">
        <f>VLOOKUP(Feedback[[#This Row],[Room cleanliness]],Rating_Range[],2,0)</f>
        <v>4</v>
      </c>
      <c r="AD1911" s="6">
        <f>VLOOKUP(Feedback[[#This Row],[Food quality]],Rating_Range[],2,0)</f>
        <v>4</v>
      </c>
      <c r="AE1911" s="6">
        <f>VLOOKUP(Feedback[[#This Row],[Variety of food]],Rating_Range[],2,0)</f>
        <v>2</v>
      </c>
      <c r="AF1911" s="6">
        <f>VLOOKUP(Feedback[[#This Row],[Broadband &amp; TV]],Rating_Range[],2,0)</f>
        <v>2</v>
      </c>
      <c r="AG1911" s="6">
        <f>VLOOKUP(Feedback[[#This Row],[Gym]],Rating_Range[],2,0)</f>
        <v>2</v>
      </c>
      <c r="AH1911" s="6">
        <f>AVERAGE(Feedback[[#This Row],[S.A]:[Gymm]])</f>
        <v>3.25</v>
      </c>
      <c r="AI1911" s="6">
        <f>AVERAGE(Feedback[[#This Row],[S.A]:[C-I-P]])</f>
        <v>4.5</v>
      </c>
      <c r="AJ1911" s="6">
        <f>AVERAGE(Feedback[[#This Row],[RM_S]:[RM_C]])</f>
        <v>3.5</v>
      </c>
      <c r="AK1911" s="6">
        <f>AVERAGE(Feedback[[#This Row],[F_Q]:[Var_Food]])</f>
        <v>3</v>
      </c>
      <c r="AL1911" s="6">
        <f>AVERAGE(Feedback[[#This Row],[B &amp; TV]:[Gymm]])</f>
        <v>2</v>
      </c>
    </row>
    <row r="1912" spans="1:38" x14ac:dyDescent="0.3">
      <c r="A1912">
        <v>1911</v>
      </c>
      <c r="B1912" s="1">
        <v>44259</v>
      </c>
      <c r="C1912" s="1">
        <v>44274</v>
      </c>
      <c r="D1912" s="5">
        <f>INT(YEAR(Feedback[[#This Row],[Checkin Date]]))</f>
        <v>2021</v>
      </c>
      <c r="E1912" s="5" t="s">
        <v>2017</v>
      </c>
      <c r="F1912" s="5" t="str">
        <f>TEXT(Feedback[[#This Row],[Checkin Date]],"dddd")</f>
        <v>Thursday</v>
      </c>
      <c r="G1912" s="5" t="str">
        <f>IF(OR(Feedback[[#This Row],[Checkin Day]]="Monday",Feedback[[#This Row],[Checkin Day]]="Tuesday",Feedback[[#This Row],[Checkin Day]]="Wednesday",Feedback[[#This Row],[Checkin Day]]="Thursday"),"Weekdays","Weekends")</f>
        <v>Weekdays</v>
      </c>
      <c r="H1912">
        <v>15</v>
      </c>
      <c r="I191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12" t="s">
        <v>1942</v>
      </c>
      <c r="K1912" t="s">
        <v>21</v>
      </c>
      <c r="L1912" s="1">
        <v>30535</v>
      </c>
      <c r="M1912" s="5">
        <f ca="1">DATEDIF(Feedback[[#This Row],[Date of Birth]],TODAY(),"Y")</f>
        <v>41</v>
      </c>
      <c r="N1912" t="s">
        <v>35</v>
      </c>
      <c r="O1912" t="s">
        <v>1990</v>
      </c>
      <c r="P1912">
        <v>5</v>
      </c>
      <c r="Q1912">
        <v>10</v>
      </c>
      <c r="R1912" t="s">
        <v>25</v>
      </c>
      <c r="S1912" t="s">
        <v>25</v>
      </c>
      <c r="T1912" t="s">
        <v>24</v>
      </c>
      <c r="U1912" t="s">
        <v>26</v>
      </c>
      <c r="V1912" t="s">
        <v>26</v>
      </c>
      <c r="W1912" t="s">
        <v>27</v>
      </c>
      <c r="X1912" t="s">
        <v>25</v>
      </c>
      <c r="Y1912" t="s">
        <v>24</v>
      </c>
      <c r="Z1912" s="6">
        <f>VLOOKUP(Feedback[[#This Row],[Staff attitude]],Rating_Range[],2,0)</f>
        <v>4</v>
      </c>
      <c r="AA1912" s="6">
        <f>VLOOKUP(Feedback[[#This Row],[Check-in Process]],Rating_Range[],2,0)</f>
        <v>4</v>
      </c>
      <c r="AB1912" s="6">
        <f>VLOOKUP(Feedback[[#This Row],[Room service]],Rating_Range[],2,0)</f>
        <v>3</v>
      </c>
      <c r="AC1912" s="6">
        <f>VLOOKUP(Feedback[[#This Row],[Room cleanliness]],Rating_Range[],2,0)</f>
        <v>1</v>
      </c>
      <c r="AD1912" s="6">
        <f>VLOOKUP(Feedback[[#This Row],[Food quality]],Rating_Range[],2,0)</f>
        <v>1</v>
      </c>
      <c r="AE1912" s="6">
        <f>VLOOKUP(Feedback[[#This Row],[Variety of food]],Rating_Range[],2,0)</f>
        <v>2</v>
      </c>
      <c r="AF1912" s="6">
        <f>VLOOKUP(Feedback[[#This Row],[Broadband &amp; TV]],Rating_Range[],2,0)</f>
        <v>4</v>
      </c>
      <c r="AG1912" s="6">
        <f>VLOOKUP(Feedback[[#This Row],[Gym]],Rating_Range[],2,0)</f>
        <v>3</v>
      </c>
      <c r="AH1912" s="6">
        <f>AVERAGE(Feedback[[#This Row],[S.A]:[Gymm]])</f>
        <v>2.75</v>
      </c>
      <c r="AI1912" s="6">
        <f>AVERAGE(Feedback[[#This Row],[S.A]:[C-I-P]])</f>
        <v>4</v>
      </c>
      <c r="AJ1912" s="6">
        <f>AVERAGE(Feedback[[#This Row],[RM_S]:[RM_C]])</f>
        <v>2</v>
      </c>
      <c r="AK1912" s="6">
        <f>AVERAGE(Feedback[[#This Row],[F_Q]:[Var_Food]])</f>
        <v>1.5</v>
      </c>
      <c r="AL1912" s="6">
        <f>AVERAGE(Feedback[[#This Row],[B &amp; TV]:[Gymm]])</f>
        <v>3.5</v>
      </c>
    </row>
    <row r="1913" spans="1:38" x14ac:dyDescent="0.3">
      <c r="A1913">
        <v>1912</v>
      </c>
      <c r="B1913" s="1">
        <v>44695</v>
      </c>
      <c r="C1913" s="1">
        <v>44705</v>
      </c>
      <c r="D1913" s="5">
        <f>INT(YEAR(Feedback[[#This Row],[Checkin Date]]))</f>
        <v>2022</v>
      </c>
      <c r="E1913" s="5" t="s">
        <v>2011</v>
      </c>
      <c r="F1913" s="5" t="str">
        <f>TEXT(Feedback[[#This Row],[Checkin Date]],"dddd")</f>
        <v>Saturday</v>
      </c>
      <c r="G1913" s="5" t="str">
        <f>IF(OR(Feedback[[#This Row],[Checkin Day]]="Monday",Feedback[[#This Row],[Checkin Day]]="Tuesday",Feedback[[#This Row],[Checkin Day]]="Wednesday",Feedback[[#This Row],[Checkin Day]]="Thursday"),"Weekdays","Weekends")</f>
        <v>Weekends</v>
      </c>
      <c r="H1913">
        <v>10</v>
      </c>
      <c r="I191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13" t="s">
        <v>1943</v>
      </c>
      <c r="K1913" t="s">
        <v>21</v>
      </c>
      <c r="L1913" s="1">
        <v>22188</v>
      </c>
      <c r="M1913" s="5">
        <f ca="1">DATEDIF(Feedback[[#This Row],[Date of Birth]],TODAY(),"Y")</f>
        <v>64</v>
      </c>
      <c r="N1913" t="s">
        <v>22</v>
      </c>
      <c r="O1913" t="s">
        <v>23</v>
      </c>
      <c r="P1913">
        <v>5</v>
      </c>
      <c r="Q1913">
        <v>7</v>
      </c>
      <c r="R1913" t="s">
        <v>24</v>
      </c>
      <c r="S1913" t="s">
        <v>25</v>
      </c>
      <c r="T1913" t="s">
        <v>28</v>
      </c>
      <c r="U1913" t="s">
        <v>24</v>
      </c>
      <c r="V1913" t="s">
        <v>26</v>
      </c>
      <c r="W1913" t="s">
        <v>27</v>
      </c>
      <c r="X1913" t="s">
        <v>27</v>
      </c>
      <c r="Y1913" t="s">
        <v>25</v>
      </c>
      <c r="Z1913" s="6">
        <f>VLOOKUP(Feedback[[#This Row],[Staff attitude]],Rating_Range[],2,0)</f>
        <v>3</v>
      </c>
      <c r="AA1913" s="6">
        <f>VLOOKUP(Feedback[[#This Row],[Check-in Process]],Rating_Range[],2,0)</f>
        <v>4</v>
      </c>
      <c r="AB1913" s="6">
        <f>VLOOKUP(Feedback[[#This Row],[Room service]],Rating_Range[],2,0)</f>
        <v>5</v>
      </c>
      <c r="AC1913" s="6">
        <f>VLOOKUP(Feedback[[#This Row],[Room cleanliness]],Rating_Range[],2,0)</f>
        <v>3</v>
      </c>
      <c r="AD1913" s="6">
        <f>VLOOKUP(Feedback[[#This Row],[Food quality]],Rating_Range[],2,0)</f>
        <v>1</v>
      </c>
      <c r="AE1913" s="6">
        <f>VLOOKUP(Feedback[[#This Row],[Variety of food]],Rating_Range[],2,0)</f>
        <v>2</v>
      </c>
      <c r="AF1913" s="6">
        <f>VLOOKUP(Feedback[[#This Row],[Broadband &amp; TV]],Rating_Range[],2,0)</f>
        <v>2</v>
      </c>
      <c r="AG1913" s="6">
        <f>VLOOKUP(Feedback[[#This Row],[Gym]],Rating_Range[],2,0)</f>
        <v>4</v>
      </c>
      <c r="AH1913" s="6">
        <f>AVERAGE(Feedback[[#This Row],[S.A]:[Gymm]])</f>
        <v>3</v>
      </c>
      <c r="AI1913" s="6">
        <f>AVERAGE(Feedback[[#This Row],[S.A]:[C-I-P]])</f>
        <v>3.5</v>
      </c>
      <c r="AJ1913" s="6">
        <f>AVERAGE(Feedback[[#This Row],[RM_S]:[RM_C]])</f>
        <v>4</v>
      </c>
      <c r="AK1913" s="6">
        <f>AVERAGE(Feedback[[#This Row],[F_Q]:[Var_Food]])</f>
        <v>1.5</v>
      </c>
      <c r="AL1913" s="6">
        <f>AVERAGE(Feedback[[#This Row],[B &amp; TV]:[Gymm]])</f>
        <v>3</v>
      </c>
    </row>
    <row r="1914" spans="1:38" x14ac:dyDescent="0.3">
      <c r="A1914">
        <v>1913</v>
      </c>
      <c r="B1914" s="1">
        <v>44869</v>
      </c>
      <c r="C1914" s="1">
        <v>44878</v>
      </c>
      <c r="D1914" s="5">
        <f>INT(YEAR(Feedback[[#This Row],[Checkin Date]]))</f>
        <v>2022</v>
      </c>
      <c r="E1914" s="5" t="s">
        <v>2015</v>
      </c>
      <c r="F1914" s="5" t="str">
        <f>TEXT(Feedback[[#This Row],[Checkin Date]],"dddd")</f>
        <v>Friday</v>
      </c>
      <c r="G1914" s="5" t="str">
        <f>IF(OR(Feedback[[#This Row],[Checkin Day]]="Monday",Feedback[[#This Row],[Checkin Day]]="Tuesday",Feedback[[#This Row],[Checkin Day]]="Wednesday",Feedback[[#This Row],[Checkin Day]]="Thursday"),"Weekdays","Weekends")</f>
        <v>Weekends</v>
      </c>
      <c r="H1914">
        <v>9</v>
      </c>
      <c r="I191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14" t="s">
        <v>1944</v>
      </c>
      <c r="K1914" t="s">
        <v>21</v>
      </c>
      <c r="L1914" s="1">
        <v>31332</v>
      </c>
      <c r="M1914" s="5">
        <f ca="1">DATEDIF(Feedback[[#This Row],[Date of Birth]],TODAY(),"Y")</f>
        <v>39</v>
      </c>
      <c r="N1914" t="s">
        <v>22</v>
      </c>
      <c r="O1914" t="s">
        <v>23</v>
      </c>
      <c r="P1914">
        <v>3</v>
      </c>
      <c r="Q1914">
        <v>9</v>
      </c>
      <c r="R1914" t="s">
        <v>26</v>
      </c>
      <c r="S1914" t="s">
        <v>27</v>
      </c>
      <c r="T1914" t="s">
        <v>25</v>
      </c>
      <c r="U1914" t="s">
        <v>26</v>
      </c>
      <c r="V1914" t="s">
        <v>26</v>
      </c>
      <c r="W1914" t="s">
        <v>26</v>
      </c>
      <c r="X1914" t="s">
        <v>27</v>
      </c>
      <c r="Y1914" t="s">
        <v>27</v>
      </c>
      <c r="Z1914" s="6">
        <f>VLOOKUP(Feedback[[#This Row],[Staff attitude]],Rating_Range[],2,0)</f>
        <v>1</v>
      </c>
      <c r="AA1914" s="6">
        <f>VLOOKUP(Feedback[[#This Row],[Check-in Process]],Rating_Range[],2,0)</f>
        <v>2</v>
      </c>
      <c r="AB1914" s="6">
        <f>VLOOKUP(Feedback[[#This Row],[Room service]],Rating_Range[],2,0)</f>
        <v>4</v>
      </c>
      <c r="AC1914" s="6">
        <f>VLOOKUP(Feedback[[#This Row],[Room cleanliness]],Rating_Range[],2,0)</f>
        <v>1</v>
      </c>
      <c r="AD1914" s="6">
        <f>VLOOKUP(Feedback[[#This Row],[Food quality]],Rating_Range[],2,0)</f>
        <v>1</v>
      </c>
      <c r="AE1914" s="6">
        <f>VLOOKUP(Feedback[[#This Row],[Variety of food]],Rating_Range[],2,0)</f>
        <v>1</v>
      </c>
      <c r="AF1914" s="6">
        <f>VLOOKUP(Feedback[[#This Row],[Broadband &amp; TV]],Rating_Range[],2,0)</f>
        <v>2</v>
      </c>
      <c r="AG1914" s="6">
        <f>VLOOKUP(Feedback[[#This Row],[Gym]],Rating_Range[],2,0)</f>
        <v>2</v>
      </c>
      <c r="AH1914" s="6">
        <f>AVERAGE(Feedback[[#This Row],[S.A]:[Gymm]])</f>
        <v>1.75</v>
      </c>
      <c r="AI1914" s="6">
        <f>AVERAGE(Feedback[[#This Row],[S.A]:[C-I-P]])</f>
        <v>1.5</v>
      </c>
      <c r="AJ1914" s="6">
        <f>AVERAGE(Feedback[[#This Row],[RM_S]:[RM_C]])</f>
        <v>2.5</v>
      </c>
      <c r="AK1914" s="6">
        <f>AVERAGE(Feedback[[#This Row],[F_Q]:[Var_Food]])</f>
        <v>1</v>
      </c>
      <c r="AL1914" s="6">
        <f>AVERAGE(Feedback[[#This Row],[B &amp; TV]:[Gymm]])</f>
        <v>2</v>
      </c>
    </row>
    <row r="1915" spans="1:38" x14ac:dyDescent="0.3">
      <c r="A1915">
        <v>1914</v>
      </c>
      <c r="B1915" s="1">
        <v>44418</v>
      </c>
      <c r="C1915" s="1">
        <v>44432</v>
      </c>
      <c r="D1915" s="5">
        <f>INT(YEAR(Feedback[[#This Row],[Checkin Date]]))</f>
        <v>2021</v>
      </c>
      <c r="E1915" s="5" t="s">
        <v>2012</v>
      </c>
      <c r="F1915" s="5" t="str">
        <f>TEXT(Feedback[[#This Row],[Checkin Date]],"dddd")</f>
        <v>Tuesday</v>
      </c>
      <c r="G1915" s="5" t="str">
        <f>IF(OR(Feedback[[#This Row],[Checkin Day]]="Monday",Feedback[[#This Row],[Checkin Day]]="Tuesday",Feedback[[#This Row],[Checkin Day]]="Wednesday",Feedback[[#This Row],[Checkin Day]]="Thursday"),"Weekdays","Weekends")</f>
        <v>Weekdays</v>
      </c>
      <c r="H1915">
        <v>14</v>
      </c>
      <c r="I191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15" t="s">
        <v>1945</v>
      </c>
      <c r="K1915" t="s">
        <v>37</v>
      </c>
      <c r="L1915" s="1">
        <v>26287</v>
      </c>
      <c r="M1915" s="5">
        <f ca="1">DATEDIF(Feedback[[#This Row],[Date of Birth]],TODAY(),"Y")</f>
        <v>53</v>
      </c>
      <c r="N1915" t="s">
        <v>22</v>
      </c>
      <c r="O1915" t="s">
        <v>23</v>
      </c>
      <c r="P1915">
        <v>3</v>
      </c>
      <c r="Q1915">
        <v>8</v>
      </c>
      <c r="R1915" t="s">
        <v>25</v>
      </c>
      <c r="S1915" t="s">
        <v>25</v>
      </c>
      <c r="T1915" t="s">
        <v>28</v>
      </c>
      <c r="U1915" t="s">
        <v>25</v>
      </c>
      <c r="V1915" t="s">
        <v>27</v>
      </c>
      <c r="W1915" t="s">
        <v>26</v>
      </c>
      <c r="X1915" t="s">
        <v>24</v>
      </c>
      <c r="Y1915" t="s">
        <v>25</v>
      </c>
      <c r="Z1915" s="6">
        <f>VLOOKUP(Feedback[[#This Row],[Staff attitude]],Rating_Range[],2,0)</f>
        <v>4</v>
      </c>
      <c r="AA1915" s="6">
        <f>VLOOKUP(Feedback[[#This Row],[Check-in Process]],Rating_Range[],2,0)</f>
        <v>4</v>
      </c>
      <c r="AB1915" s="6">
        <f>VLOOKUP(Feedback[[#This Row],[Room service]],Rating_Range[],2,0)</f>
        <v>5</v>
      </c>
      <c r="AC1915" s="6">
        <f>VLOOKUP(Feedback[[#This Row],[Room cleanliness]],Rating_Range[],2,0)</f>
        <v>4</v>
      </c>
      <c r="AD1915" s="6">
        <f>VLOOKUP(Feedback[[#This Row],[Food quality]],Rating_Range[],2,0)</f>
        <v>2</v>
      </c>
      <c r="AE1915" s="6">
        <f>VLOOKUP(Feedback[[#This Row],[Variety of food]],Rating_Range[],2,0)</f>
        <v>1</v>
      </c>
      <c r="AF1915" s="6">
        <f>VLOOKUP(Feedback[[#This Row],[Broadband &amp; TV]],Rating_Range[],2,0)</f>
        <v>3</v>
      </c>
      <c r="AG1915" s="6">
        <f>VLOOKUP(Feedback[[#This Row],[Gym]],Rating_Range[],2,0)</f>
        <v>4</v>
      </c>
      <c r="AH1915" s="6">
        <f>AVERAGE(Feedback[[#This Row],[S.A]:[Gymm]])</f>
        <v>3.375</v>
      </c>
      <c r="AI1915" s="6">
        <f>AVERAGE(Feedback[[#This Row],[S.A]:[C-I-P]])</f>
        <v>4</v>
      </c>
      <c r="AJ1915" s="6">
        <f>AVERAGE(Feedback[[#This Row],[RM_S]:[RM_C]])</f>
        <v>4.5</v>
      </c>
      <c r="AK1915" s="6">
        <f>AVERAGE(Feedback[[#This Row],[F_Q]:[Var_Food]])</f>
        <v>1.5</v>
      </c>
      <c r="AL1915" s="6">
        <f>AVERAGE(Feedback[[#This Row],[B &amp; TV]:[Gymm]])</f>
        <v>3.5</v>
      </c>
    </row>
    <row r="1916" spans="1:38" x14ac:dyDescent="0.3">
      <c r="A1916">
        <v>1915</v>
      </c>
      <c r="B1916" s="1">
        <v>44885</v>
      </c>
      <c r="C1916" s="1">
        <v>44895</v>
      </c>
      <c r="D1916" s="5">
        <f>INT(YEAR(Feedback[[#This Row],[Checkin Date]]))</f>
        <v>2022</v>
      </c>
      <c r="E1916" s="5" t="s">
        <v>2015</v>
      </c>
      <c r="F1916" s="5" t="str">
        <f>TEXT(Feedback[[#This Row],[Checkin Date]],"dddd")</f>
        <v>Sunday</v>
      </c>
      <c r="G1916" s="5" t="str">
        <f>IF(OR(Feedback[[#This Row],[Checkin Day]]="Monday",Feedback[[#This Row],[Checkin Day]]="Tuesday",Feedback[[#This Row],[Checkin Day]]="Wednesday",Feedback[[#This Row],[Checkin Day]]="Thursday"),"Weekdays","Weekends")</f>
        <v>Weekends</v>
      </c>
      <c r="H1916">
        <v>10</v>
      </c>
      <c r="I191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16" t="s">
        <v>1946</v>
      </c>
      <c r="K1916" t="s">
        <v>21</v>
      </c>
      <c r="L1916" s="1">
        <v>39040</v>
      </c>
      <c r="M1916" s="5">
        <f ca="1">DATEDIF(Feedback[[#This Row],[Date of Birth]],TODAY(),"Y")</f>
        <v>18</v>
      </c>
      <c r="N1916" t="s">
        <v>31</v>
      </c>
      <c r="O1916" t="s">
        <v>23</v>
      </c>
      <c r="P1916">
        <v>4</v>
      </c>
      <c r="Q1916">
        <v>9</v>
      </c>
      <c r="R1916" t="s">
        <v>25</v>
      </c>
      <c r="S1916" t="s">
        <v>28</v>
      </c>
      <c r="T1916" t="s">
        <v>25</v>
      </c>
      <c r="U1916" t="s">
        <v>28</v>
      </c>
      <c r="V1916" t="s">
        <v>27</v>
      </c>
      <c r="W1916" t="s">
        <v>27</v>
      </c>
      <c r="X1916" t="s">
        <v>27</v>
      </c>
      <c r="Y1916" t="s">
        <v>27</v>
      </c>
      <c r="Z1916" s="6">
        <f>VLOOKUP(Feedback[[#This Row],[Staff attitude]],Rating_Range[],2,0)</f>
        <v>4</v>
      </c>
      <c r="AA1916" s="6">
        <f>VLOOKUP(Feedback[[#This Row],[Check-in Process]],Rating_Range[],2,0)</f>
        <v>5</v>
      </c>
      <c r="AB1916" s="6">
        <f>VLOOKUP(Feedback[[#This Row],[Room service]],Rating_Range[],2,0)</f>
        <v>4</v>
      </c>
      <c r="AC1916" s="6">
        <f>VLOOKUP(Feedback[[#This Row],[Room cleanliness]],Rating_Range[],2,0)</f>
        <v>5</v>
      </c>
      <c r="AD1916" s="6">
        <f>VLOOKUP(Feedback[[#This Row],[Food quality]],Rating_Range[],2,0)</f>
        <v>2</v>
      </c>
      <c r="AE1916" s="6">
        <f>VLOOKUP(Feedback[[#This Row],[Variety of food]],Rating_Range[],2,0)</f>
        <v>2</v>
      </c>
      <c r="AF1916" s="6">
        <f>VLOOKUP(Feedback[[#This Row],[Broadband &amp; TV]],Rating_Range[],2,0)</f>
        <v>2</v>
      </c>
      <c r="AG1916" s="6">
        <f>VLOOKUP(Feedback[[#This Row],[Gym]],Rating_Range[],2,0)</f>
        <v>2</v>
      </c>
      <c r="AH1916" s="6">
        <f>AVERAGE(Feedback[[#This Row],[S.A]:[Gymm]])</f>
        <v>3.25</v>
      </c>
      <c r="AI1916" s="6">
        <f>AVERAGE(Feedback[[#This Row],[S.A]:[C-I-P]])</f>
        <v>4.5</v>
      </c>
      <c r="AJ1916" s="6">
        <f>AVERAGE(Feedback[[#This Row],[RM_S]:[RM_C]])</f>
        <v>4.5</v>
      </c>
      <c r="AK1916" s="6">
        <f>AVERAGE(Feedback[[#This Row],[F_Q]:[Var_Food]])</f>
        <v>2</v>
      </c>
      <c r="AL1916" s="6">
        <f>AVERAGE(Feedback[[#This Row],[B &amp; TV]:[Gymm]])</f>
        <v>2</v>
      </c>
    </row>
    <row r="1917" spans="1:38" x14ac:dyDescent="0.3">
      <c r="A1917">
        <v>1916</v>
      </c>
      <c r="B1917" s="1">
        <v>44773</v>
      </c>
      <c r="C1917" s="1">
        <v>44787</v>
      </c>
      <c r="D1917" s="5">
        <f>INT(YEAR(Feedback[[#This Row],[Checkin Date]]))</f>
        <v>2022</v>
      </c>
      <c r="E1917" s="5" t="s">
        <v>2016</v>
      </c>
      <c r="F1917" s="5" t="str">
        <f>TEXT(Feedback[[#This Row],[Checkin Date]],"dddd")</f>
        <v>Sunday</v>
      </c>
      <c r="G1917" s="5" t="str">
        <f>IF(OR(Feedback[[#This Row],[Checkin Day]]="Monday",Feedback[[#This Row],[Checkin Day]]="Tuesday",Feedback[[#This Row],[Checkin Day]]="Wednesday",Feedback[[#This Row],[Checkin Day]]="Thursday"),"Weekdays","Weekends")</f>
        <v>Weekends</v>
      </c>
      <c r="H1917">
        <v>14</v>
      </c>
      <c r="I191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17" t="s">
        <v>1947</v>
      </c>
      <c r="K1917" t="s">
        <v>21</v>
      </c>
      <c r="L1917" s="1">
        <v>19500</v>
      </c>
      <c r="M1917" s="5">
        <f ca="1">DATEDIF(Feedback[[#This Row],[Date of Birth]],TODAY(),"Y")</f>
        <v>72</v>
      </c>
      <c r="N1917" t="s">
        <v>31</v>
      </c>
      <c r="O1917" t="s">
        <v>1991</v>
      </c>
      <c r="P1917">
        <v>4</v>
      </c>
      <c r="Q1917">
        <v>6</v>
      </c>
      <c r="R1917" t="s">
        <v>26</v>
      </c>
      <c r="S1917" t="s">
        <v>27</v>
      </c>
      <c r="T1917" t="s">
        <v>24</v>
      </c>
      <c r="U1917" t="s">
        <v>25</v>
      </c>
      <c r="V1917" t="s">
        <v>26</v>
      </c>
      <c r="W1917" t="s">
        <v>26</v>
      </c>
      <c r="X1917" t="s">
        <v>27</v>
      </c>
      <c r="Y1917" t="s">
        <v>25</v>
      </c>
      <c r="Z1917" s="6">
        <f>VLOOKUP(Feedback[[#This Row],[Staff attitude]],Rating_Range[],2,0)</f>
        <v>1</v>
      </c>
      <c r="AA1917" s="6">
        <f>VLOOKUP(Feedback[[#This Row],[Check-in Process]],Rating_Range[],2,0)</f>
        <v>2</v>
      </c>
      <c r="AB1917" s="6">
        <f>VLOOKUP(Feedback[[#This Row],[Room service]],Rating_Range[],2,0)</f>
        <v>3</v>
      </c>
      <c r="AC1917" s="6">
        <f>VLOOKUP(Feedback[[#This Row],[Room cleanliness]],Rating_Range[],2,0)</f>
        <v>4</v>
      </c>
      <c r="AD1917" s="6">
        <f>VLOOKUP(Feedback[[#This Row],[Food quality]],Rating_Range[],2,0)</f>
        <v>1</v>
      </c>
      <c r="AE1917" s="6">
        <f>VLOOKUP(Feedback[[#This Row],[Variety of food]],Rating_Range[],2,0)</f>
        <v>1</v>
      </c>
      <c r="AF1917" s="6">
        <f>VLOOKUP(Feedback[[#This Row],[Broadband &amp; TV]],Rating_Range[],2,0)</f>
        <v>2</v>
      </c>
      <c r="AG1917" s="6">
        <f>VLOOKUP(Feedback[[#This Row],[Gym]],Rating_Range[],2,0)</f>
        <v>4</v>
      </c>
      <c r="AH1917" s="6">
        <f>AVERAGE(Feedback[[#This Row],[S.A]:[Gymm]])</f>
        <v>2.25</v>
      </c>
      <c r="AI1917" s="6">
        <f>AVERAGE(Feedback[[#This Row],[S.A]:[C-I-P]])</f>
        <v>1.5</v>
      </c>
      <c r="AJ1917" s="6">
        <f>AVERAGE(Feedback[[#This Row],[RM_S]:[RM_C]])</f>
        <v>3.5</v>
      </c>
      <c r="AK1917" s="6">
        <f>AVERAGE(Feedback[[#This Row],[F_Q]:[Var_Food]])</f>
        <v>1</v>
      </c>
      <c r="AL1917" s="6">
        <f>AVERAGE(Feedback[[#This Row],[B &amp; TV]:[Gymm]])</f>
        <v>3</v>
      </c>
    </row>
    <row r="1918" spans="1:38" x14ac:dyDescent="0.3">
      <c r="A1918">
        <v>1917</v>
      </c>
      <c r="B1918" s="1">
        <v>43852</v>
      </c>
      <c r="C1918" s="1">
        <v>43855</v>
      </c>
      <c r="D1918" s="5">
        <f>INT(YEAR(Feedback[[#This Row],[Checkin Date]]))</f>
        <v>2020</v>
      </c>
      <c r="E1918" s="5" t="s">
        <v>2014</v>
      </c>
      <c r="F1918" s="5" t="str">
        <f>TEXT(Feedback[[#This Row],[Checkin Date]],"dddd")</f>
        <v>Wednesday</v>
      </c>
      <c r="G1918" s="5" t="str">
        <f>IF(OR(Feedback[[#This Row],[Checkin Day]]="Monday",Feedback[[#This Row],[Checkin Day]]="Tuesday",Feedback[[#This Row],[Checkin Day]]="Wednesday",Feedback[[#This Row],[Checkin Day]]="Thursday"),"Weekdays","Weekends")</f>
        <v>Weekdays</v>
      </c>
      <c r="H1918">
        <v>3</v>
      </c>
      <c r="I191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18" t="s">
        <v>1948</v>
      </c>
      <c r="K1918" t="s">
        <v>21</v>
      </c>
      <c r="L1918" s="1">
        <v>19622</v>
      </c>
      <c r="M1918" s="5">
        <f ca="1">DATEDIF(Feedback[[#This Row],[Date of Birth]],TODAY(),"Y")</f>
        <v>71</v>
      </c>
      <c r="N1918" t="s">
        <v>31</v>
      </c>
      <c r="O1918" t="s">
        <v>1992</v>
      </c>
      <c r="P1918">
        <v>5</v>
      </c>
      <c r="Q1918">
        <v>9</v>
      </c>
      <c r="R1918" t="s">
        <v>24</v>
      </c>
      <c r="S1918" t="s">
        <v>26</v>
      </c>
      <c r="T1918" t="s">
        <v>24</v>
      </c>
      <c r="U1918" t="s">
        <v>27</v>
      </c>
      <c r="V1918" t="s">
        <v>24</v>
      </c>
      <c r="W1918" t="s">
        <v>26</v>
      </c>
      <c r="X1918" t="s">
        <v>24</v>
      </c>
      <c r="Y1918" t="s">
        <v>25</v>
      </c>
      <c r="Z1918" s="6">
        <f>VLOOKUP(Feedback[[#This Row],[Staff attitude]],Rating_Range[],2,0)</f>
        <v>3</v>
      </c>
      <c r="AA1918" s="6">
        <f>VLOOKUP(Feedback[[#This Row],[Check-in Process]],Rating_Range[],2,0)</f>
        <v>1</v>
      </c>
      <c r="AB1918" s="6">
        <f>VLOOKUP(Feedback[[#This Row],[Room service]],Rating_Range[],2,0)</f>
        <v>3</v>
      </c>
      <c r="AC1918" s="6">
        <f>VLOOKUP(Feedback[[#This Row],[Room cleanliness]],Rating_Range[],2,0)</f>
        <v>2</v>
      </c>
      <c r="AD1918" s="6">
        <f>VLOOKUP(Feedback[[#This Row],[Food quality]],Rating_Range[],2,0)</f>
        <v>3</v>
      </c>
      <c r="AE1918" s="6">
        <f>VLOOKUP(Feedback[[#This Row],[Variety of food]],Rating_Range[],2,0)</f>
        <v>1</v>
      </c>
      <c r="AF1918" s="6">
        <f>VLOOKUP(Feedback[[#This Row],[Broadband &amp; TV]],Rating_Range[],2,0)</f>
        <v>3</v>
      </c>
      <c r="AG1918" s="6">
        <f>VLOOKUP(Feedback[[#This Row],[Gym]],Rating_Range[],2,0)</f>
        <v>4</v>
      </c>
      <c r="AH1918" s="6">
        <f>AVERAGE(Feedback[[#This Row],[S.A]:[Gymm]])</f>
        <v>2.5</v>
      </c>
      <c r="AI1918" s="6">
        <f>AVERAGE(Feedback[[#This Row],[S.A]:[C-I-P]])</f>
        <v>2</v>
      </c>
      <c r="AJ1918" s="6">
        <f>AVERAGE(Feedback[[#This Row],[RM_S]:[RM_C]])</f>
        <v>2.5</v>
      </c>
      <c r="AK1918" s="6">
        <f>AVERAGE(Feedback[[#This Row],[F_Q]:[Var_Food]])</f>
        <v>2</v>
      </c>
      <c r="AL1918" s="6">
        <f>AVERAGE(Feedback[[#This Row],[B &amp; TV]:[Gymm]])</f>
        <v>3.5</v>
      </c>
    </row>
    <row r="1919" spans="1:38" x14ac:dyDescent="0.3">
      <c r="A1919">
        <v>1918</v>
      </c>
      <c r="B1919" s="1">
        <v>44631</v>
      </c>
      <c r="C1919" s="1">
        <v>44636</v>
      </c>
      <c r="D1919" s="5">
        <f>INT(YEAR(Feedback[[#This Row],[Checkin Date]]))</f>
        <v>2022</v>
      </c>
      <c r="E1919" s="5" t="s">
        <v>2017</v>
      </c>
      <c r="F1919" s="5" t="str">
        <f>TEXT(Feedback[[#This Row],[Checkin Date]],"dddd")</f>
        <v>Friday</v>
      </c>
      <c r="G1919" s="5" t="str">
        <f>IF(OR(Feedback[[#This Row],[Checkin Day]]="Monday",Feedback[[#This Row],[Checkin Day]]="Tuesday",Feedback[[#This Row],[Checkin Day]]="Wednesday",Feedback[[#This Row],[Checkin Day]]="Thursday"),"Weekdays","Weekends")</f>
        <v>Weekends</v>
      </c>
      <c r="H1919">
        <v>5</v>
      </c>
      <c r="I191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19" t="s">
        <v>1949</v>
      </c>
      <c r="K1919" t="s">
        <v>21</v>
      </c>
      <c r="L1919" s="1">
        <v>32314</v>
      </c>
      <c r="M1919" s="5">
        <f ca="1">DATEDIF(Feedback[[#This Row],[Date of Birth]],TODAY(),"Y")</f>
        <v>37</v>
      </c>
      <c r="N1919" t="s">
        <v>35</v>
      </c>
      <c r="O1919" t="s">
        <v>1995</v>
      </c>
      <c r="P1919">
        <v>3</v>
      </c>
      <c r="Q1919">
        <v>8</v>
      </c>
      <c r="R1919" t="s">
        <v>24</v>
      </c>
      <c r="S1919" t="s">
        <v>25</v>
      </c>
      <c r="T1919" t="s">
        <v>24</v>
      </c>
      <c r="U1919" t="s">
        <v>28</v>
      </c>
      <c r="V1919" t="s">
        <v>25</v>
      </c>
      <c r="W1919" t="s">
        <v>26</v>
      </c>
      <c r="X1919" t="s">
        <v>24</v>
      </c>
      <c r="Y1919" t="s">
        <v>25</v>
      </c>
      <c r="Z1919" s="6">
        <f>VLOOKUP(Feedback[[#This Row],[Staff attitude]],Rating_Range[],2,0)</f>
        <v>3</v>
      </c>
      <c r="AA1919" s="6">
        <f>VLOOKUP(Feedback[[#This Row],[Check-in Process]],Rating_Range[],2,0)</f>
        <v>4</v>
      </c>
      <c r="AB1919" s="6">
        <f>VLOOKUP(Feedback[[#This Row],[Room service]],Rating_Range[],2,0)</f>
        <v>3</v>
      </c>
      <c r="AC1919" s="6">
        <f>VLOOKUP(Feedback[[#This Row],[Room cleanliness]],Rating_Range[],2,0)</f>
        <v>5</v>
      </c>
      <c r="AD1919" s="6">
        <f>VLOOKUP(Feedback[[#This Row],[Food quality]],Rating_Range[],2,0)</f>
        <v>4</v>
      </c>
      <c r="AE1919" s="6">
        <f>VLOOKUP(Feedback[[#This Row],[Variety of food]],Rating_Range[],2,0)</f>
        <v>1</v>
      </c>
      <c r="AF1919" s="6">
        <f>VLOOKUP(Feedback[[#This Row],[Broadband &amp; TV]],Rating_Range[],2,0)</f>
        <v>3</v>
      </c>
      <c r="AG1919" s="6">
        <f>VLOOKUP(Feedback[[#This Row],[Gym]],Rating_Range[],2,0)</f>
        <v>4</v>
      </c>
      <c r="AH1919" s="6">
        <f>AVERAGE(Feedback[[#This Row],[S.A]:[Gymm]])</f>
        <v>3.375</v>
      </c>
      <c r="AI1919" s="6">
        <f>AVERAGE(Feedback[[#This Row],[S.A]:[C-I-P]])</f>
        <v>3.5</v>
      </c>
      <c r="AJ1919" s="6">
        <f>AVERAGE(Feedback[[#This Row],[RM_S]:[RM_C]])</f>
        <v>4</v>
      </c>
      <c r="AK1919" s="6">
        <f>AVERAGE(Feedback[[#This Row],[F_Q]:[Var_Food]])</f>
        <v>2.5</v>
      </c>
      <c r="AL1919" s="6">
        <f>AVERAGE(Feedback[[#This Row],[B &amp; TV]:[Gymm]])</f>
        <v>3.5</v>
      </c>
    </row>
    <row r="1920" spans="1:38" x14ac:dyDescent="0.3">
      <c r="A1920">
        <v>1919</v>
      </c>
      <c r="B1920" s="1">
        <v>43825</v>
      </c>
      <c r="C1920" s="1">
        <v>43840</v>
      </c>
      <c r="D1920" s="5">
        <f>INT(YEAR(Feedback[[#This Row],[Checkin Date]]))</f>
        <v>2019</v>
      </c>
      <c r="E1920" s="5" t="s">
        <v>2010</v>
      </c>
      <c r="F1920" s="5" t="str">
        <f>TEXT(Feedback[[#This Row],[Checkin Date]],"dddd")</f>
        <v>Thursday</v>
      </c>
      <c r="G1920" s="5" t="str">
        <f>IF(OR(Feedback[[#This Row],[Checkin Day]]="Monday",Feedback[[#This Row],[Checkin Day]]="Tuesday",Feedback[[#This Row],[Checkin Day]]="Wednesday",Feedback[[#This Row],[Checkin Day]]="Thursday"),"Weekdays","Weekends")</f>
        <v>Weekdays</v>
      </c>
      <c r="H1920">
        <v>15</v>
      </c>
      <c r="I192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20" t="s">
        <v>1950</v>
      </c>
      <c r="K1920" t="s">
        <v>21</v>
      </c>
      <c r="L1920" s="1">
        <v>24919</v>
      </c>
      <c r="M1920" s="5">
        <f ca="1">DATEDIF(Feedback[[#This Row],[Date of Birth]],TODAY(),"Y")</f>
        <v>57</v>
      </c>
      <c r="N1920" t="s">
        <v>31</v>
      </c>
      <c r="O1920" t="s">
        <v>1992</v>
      </c>
      <c r="P1920">
        <v>4</v>
      </c>
      <c r="Q1920">
        <v>9</v>
      </c>
      <c r="R1920" t="s">
        <v>25</v>
      </c>
      <c r="S1920" t="s">
        <v>25</v>
      </c>
      <c r="T1920" t="s">
        <v>28</v>
      </c>
      <c r="U1920" t="s">
        <v>25</v>
      </c>
      <c r="V1920" t="s">
        <v>28</v>
      </c>
      <c r="W1920" t="s">
        <v>27</v>
      </c>
      <c r="X1920" t="s">
        <v>25</v>
      </c>
      <c r="Y1920" t="s">
        <v>28</v>
      </c>
      <c r="Z1920" s="6">
        <f>VLOOKUP(Feedback[[#This Row],[Staff attitude]],Rating_Range[],2,0)</f>
        <v>4</v>
      </c>
      <c r="AA1920" s="6">
        <f>VLOOKUP(Feedback[[#This Row],[Check-in Process]],Rating_Range[],2,0)</f>
        <v>4</v>
      </c>
      <c r="AB1920" s="6">
        <f>VLOOKUP(Feedback[[#This Row],[Room service]],Rating_Range[],2,0)</f>
        <v>5</v>
      </c>
      <c r="AC1920" s="6">
        <f>VLOOKUP(Feedback[[#This Row],[Room cleanliness]],Rating_Range[],2,0)</f>
        <v>4</v>
      </c>
      <c r="AD1920" s="6">
        <f>VLOOKUP(Feedback[[#This Row],[Food quality]],Rating_Range[],2,0)</f>
        <v>5</v>
      </c>
      <c r="AE1920" s="6">
        <f>VLOOKUP(Feedback[[#This Row],[Variety of food]],Rating_Range[],2,0)</f>
        <v>2</v>
      </c>
      <c r="AF1920" s="6">
        <f>VLOOKUP(Feedback[[#This Row],[Broadband &amp; TV]],Rating_Range[],2,0)</f>
        <v>4</v>
      </c>
      <c r="AG1920" s="6">
        <f>VLOOKUP(Feedback[[#This Row],[Gym]],Rating_Range[],2,0)</f>
        <v>5</v>
      </c>
      <c r="AH1920" s="6">
        <f>AVERAGE(Feedback[[#This Row],[S.A]:[Gymm]])</f>
        <v>4.125</v>
      </c>
      <c r="AI1920" s="6">
        <f>AVERAGE(Feedback[[#This Row],[S.A]:[C-I-P]])</f>
        <v>4</v>
      </c>
      <c r="AJ1920" s="6">
        <f>AVERAGE(Feedback[[#This Row],[RM_S]:[RM_C]])</f>
        <v>4.5</v>
      </c>
      <c r="AK1920" s="6">
        <f>AVERAGE(Feedback[[#This Row],[F_Q]:[Var_Food]])</f>
        <v>3.5</v>
      </c>
      <c r="AL1920" s="6">
        <f>AVERAGE(Feedback[[#This Row],[B &amp; TV]:[Gymm]])</f>
        <v>4.5</v>
      </c>
    </row>
    <row r="1921" spans="1:38" x14ac:dyDescent="0.3">
      <c r="A1921">
        <v>1920</v>
      </c>
      <c r="B1921" s="1">
        <v>44252</v>
      </c>
      <c r="C1921" s="1">
        <v>44261</v>
      </c>
      <c r="D1921" s="5">
        <f>INT(YEAR(Feedback[[#This Row],[Checkin Date]]))</f>
        <v>2021</v>
      </c>
      <c r="E1921" s="5" t="s">
        <v>2018</v>
      </c>
      <c r="F1921" s="5" t="str">
        <f>TEXT(Feedback[[#This Row],[Checkin Date]],"dddd")</f>
        <v>Thursday</v>
      </c>
      <c r="G1921" s="5" t="str">
        <f>IF(OR(Feedback[[#This Row],[Checkin Day]]="Monday",Feedback[[#This Row],[Checkin Day]]="Tuesday",Feedback[[#This Row],[Checkin Day]]="Wednesday",Feedback[[#This Row],[Checkin Day]]="Thursday"),"Weekdays","Weekends")</f>
        <v>Weekdays</v>
      </c>
      <c r="H1921">
        <v>9</v>
      </c>
      <c r="I192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21" t="s">
        <v>1951</v>
      </c>
      <c r="K1921" t="s">
        <v>37</v>
      </c>
      <c r="L1921" s="1">
        <v>27962</v>
      </c>
      <c r="M1921" s="5">
        <f ca="1">DATEDIF(Feedback[[#This Row],[Date of Birth]],TODAY(),"Y")</f>
        <v>48</v>
      </c>
      <c r="N1921" t="s">
        <v>53</v>
      </c>
      <c r="O1921" t="s">
        <v>1992</v>
      </c>
      <c r="P1921">
        <v>4</v>
      </c>
      <c r="Q1921">
        <v>9</v>
      </c>
      <c r="R1921" t="s">
        <v>28</v>
      </c>
      <c r="S1921" t="s">
        <v>25</v>
      </c>
      <c r="T1921" t="s">
        <v>25</v>
      </c>
      <c r="U1921" t="s">
        <v>27</v>
      </c>
      <c r="V1921" t="s">
        <v>27</v>
      </c>
      <c r="W1921" t="s">
        <v>26</v>
      </c>
      <c r="X1921" t="s">
        <v>25</v>
      </c>
      <c r="Y1921" t="s">
        <v>24</v>
      </c>
      <c r="Z1921" s="6">
        <f>VLOOKUP(Feedback[[#This Row],[Staff attitude]],Rating_Range[],2,0)</f>
        <v>5</v>
      </c>
      <c r="AA1921" s="6">
        <f>VLOOKUP(Feedback[[#This Row],[Check-in Process]],Rating_Range[],2,0)</f>
        <v>4</v>
      </c>
      <c r="AB1921" s="6">
        <f>VLOOKUP(Feedback[[#This Row],[Room service]],Rating_Range[],2,0)</f>
        <v>4</v>
      </c>
      <c r="AC1921" s="6">
        <f>VLOOKUP(Feedback[[#This Row],[Room cleanliness]],Rating_Range[],2,0)</f>
        <v>2</v>
      </c>
      <c r="AD1921" s="6">
        <f>VLOOKUP(Feedback[[#This Row],[Food quality]],Rating_Range[],2,0)</f>
        <v>2</v>
      </c>
      <c r="AE1921" s="6">
        <f>VLOOKUP(Feedback[[#This Row],[Variety of food]],Rating_Range[],2,0)</f>
        <v>1</v>
      </c>
      <c r="AF1921" s="6">
        <f>VLOOKUP(Feedback[[#This Row],[Broadband &amp; TV]],Rating_Range[],2,0)</f>
        <v>4</v>
      </c>
      <c r="AG1921" s="6">
        <f>VLOOKUP(Feedback[[#This Row],[Gym]],Rating_Range[],2,0)</f>
        <v>3</v>
      </c>
      <c r="AH1921" s="6">
        <f>AVERAGE(Feedback[[#This Row],[S.A]:[Gymm]])</f>
        <v>3.125</v>
      </c>
      <c r="AI1921" s="6">
        <f>AVERAGE(Feedback[[#This Row],[S.A]:[C-I-P]])</f>
        <v>4.5</v>
      </c>
      <c r="AJ1921" s="6">
        <f>AVERAGE(Feedback[[#This Row],[RM_S]:[RM_C]])</f>
        <v>3</v>
      </c>
      <c r="AK1921" s="6">
        <f>AVERAGE(Feedback[[#This Row],[F_Q]:[Var_Food]])</f>
        <v>1.5</v>
      </c>
      <c r="AL1921" s="6">
        <f>AVERAGE(Feedback[[#This Row],[B &amp; TV]:[Gymm]])</f>
        <v>3.5</v>
      </c>
    </row>
    <row r="1922" spans="1:38" x14ac:dyDescent="0.3">
      <c r="A1922">
        <v>1921</v>
      </c>
      <c r="B1922" s="1">
        <v>44867</v>
      </c>
      <c r="C1922" s="1">
        <v>44888</v>
      </c>
      <c r="D1922" s="5">
        <f>INT(YEAR(Feedback[[#This Row],[Checkin Date]]))</f>
        <v>2022</v>
      </c>
      <c r="E1922" s="5" t="s">
        <v>2015</v>
      </c>
      <c r="F1922" s="5" t="str">
        <f>TEXT(Feedback[[#This Row],[Checkin Date]],"dddd")</f>
        <v>Wednesday</v>
      </c>
      <c r="G1922" s="5" t="str">
        <f>IF(OR(Feedback[[#This Row],[Checkin Day]]="Monday",Feedback[[#This Row],[Checkin Day]]="Tuesday",Feedback[[#This Row],[Checkin Day]]="Wednesday",Feedback[[#This Row],[Checkin Day]]="Thursday"),"Weekdays","Weekends")</f>
        <v>Weekdays</v>
      </c>
      <c r="H1922">
        <v>21</v>
      </c>
      <c r="I192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22" t="s">
        <v>1952</v>
      </c>
      <c r="K1922" t="s">
        <v>21</v>
      </c>
      <c r="L1922" s="1">
        <v>20660</v>
      </c>
      <c r="M1922" s="5">
        <f ca="1">DATEDIF(Feedback[[#This Row],[Date of Birth]],TODAY(),"Y")</f>
        <v>68</v>
      </c>
      <c r="N1922" t="s">
        <v>31</v>
      </c>
      <c r="O1922" t="s">
        <v>1993</v>
      </c>
      <c r="P1922">
        <v>3</v>
      </c>
      <c r="Q1922">
        <v>9</v>
      </c>
      <c r="R1922" t="s">
        <v>24</v>
      </c>
      <c r="S1922" t="s">
        <v>25</v>
      </c>
      <c r="T1922" t="s">
        <v>26</v>
      </c>
      <c r="U1922" t="s">
        <v>25</v>
      </c>
      <c r="V1922" t="s">
        <v>27</v>
      </c>
      <c r="W1922" t="s">
        <v>27</v>
      </c>
      <c r="X1922" t="s">
        <v>24</v>
      </c>
      <c r="Y1922" t="s">
        <v>25</v>
      </c>
      <c r="Z1922" s="6">
        <f>VLOOKUP(Feedback[[#This Row],[Staff attitude]],Rating_Range[],2,0)</f>
        <v>3</v>
      </c>
      <c r="AA1922" s="6">
        <f>VLOOKUP(Feedback[[#This Row],[Check-in Process]],Rating_Range[],2,0)</f>
        <v>4</v>
      </c>
      <c r="AB1922" s="6">
        <f>VLOOKUP(Feedback[[#This Row],[Room service]],Rating_Range[],2,0)</f>
        <v>1</v>
      </c>
      <c r="AC1922" s="6">
        <f>VLOOKUP(Feedback[[#This Row],[Room cleanliness]],Rating_Range[],2,0)</f>
        <v>4</v>
      </c>
      <c r="AD1922" s="6">
        <f>VLOOKUP(Feedback[[#This Row],[Food quality]],Rating_Range[],2,0)</f>
        <v>2</v>
      </c>
      <c r="AE1922" s="6">
        <f>VLOOKUP(Feedback[[#This Row],[Variety of food]],Rating_Range[],2,0)</f>
        <v>2</v>
      </c>
      <c r="AF1922" s="6">
        <f>VLOOKUP(Feedback[[#This Row],[Broadband &amp; TV]],Rating_Range[],2,0)</f>
        <v>3</v>
      </c>
      <c r="AG1922" s="6">
        <f>VLOOKUP(Feedback[[#This Row],[Gym]],Rating_Range[],2,0)</f>
        <v>4</v>
      </c>
      <c r="AH1922" s="6">
        <f>AVERAGE(Feedback[[#This Row],[S.A]:[Gymm]])</f>
        <v>2.875</v>
      </c>
      <c r="AI1922" s="6">
        <f>AVERAGE(Feedback[[#This Row],[S.A]:[C-I-P]])</f>
        <v>3.5</v>
      </c>
      <c r="AJ1922" s="6">
        <f>AVERAGE(Feedback[[#This Row],[RM_S]:[RM_C]])</f>
        <v>2.5</v>
      </c>
      <c r="AK1922" s="6">
        <f>AVERAGE(Feedback[[#This Row],[F_Q]:[Var_Food]])</f>
        <v>2</v>
      </c>
      <c r="AL1922" s="6">
        <f>AVERAGE(Feedback[[#This Row],[B &amp; TV]:[Gymm]])</f>
        <v>3.5</v>
      </c>
    </row>
    <row r="1923" spans="1:38" x14ac:dyDescent="0.3">
      <c r="A1923">
        <v>1922</v>
      </c>
      <c r="B1923" s="1">
        <v>44607</v>
      </c>
      <c r="C1923" s="1">
        <v>44634</v>
      </c>
      <c r="D1923" s="5">
        <f>INT(YEAR(Feedback[[#This Row],[Checkin Date]]))</f>
        <v>2022</v>
      </c>
      <c r="E1923" s="5" t="s">
        <v>2018</v>
      </c>
      <c r="F1923" s="5" t="str">
        <f>TEXT(Feedback[[#This Row],[Checkin Date]],"dddd")</f>
        <v>Tuesday</v>
      </c>
      <c r="G1923" s="5" t="str">
        <f>IF(OR(Feedback[[#This Row],[Checkin Day]]="Monday",Feedback[[#This Row],[Checkin Day]]="Tuesday",Feedback[[#This Row],[Checkin Day]]="Wednesday",Feedback[[#This Row],[Checkin Day]]="Thursday"),"Weekdays","Weekends")</f>
        <v>Weekdays</v>
      </c>
      <c r="H1923">
        <v>27</v>
      </c>
      <c r="I192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23" t="s">
        <v>1953</v>
      </c>
      <c r="K1923" t="s">
        <v>21</v>
      </c>
      <c r="L1923" s="1">
        <v>27844</v>
      </c>
      <c r="M1923" s="5">
        <f ca="1">DATEDIF(Feedback[[#This Row],[Date of Birth]],TODAY(),"Y")</f>
        <v>49</v>
      </c>
      <c r="N1923" t="s">
        <v>31</v>
      </c>
      <c r="O1923" t="s">
        <v>1992</v>
      </c>
      <c r="P1923">
        <v>3</v>
      </c>
      <c r="Q1923">
        <v>9</v>
      </c>
      <c r="R1923" t="s">
        <v>25</v>
      </c>
      <c r="S1923" t="s">
        <v>28</v>
      </c>
      <c r="T1923" t="s">
        <v>28</v>
      </c>
      <c r="U1923" t="s">
        <v>28</v>
      </c>
      <c r="V1923" t="s">
        <v>26</v>
      </c>
      <c r="W1923" t="s">
        <v>28</v>
      </c>
      <c r="X1923" t="s">
        <v>28</v>
      </c>
      <c r="Y1923" t="s">
        <v>26</v>
      </c>
      <c r="Z1923" s="6">
        <f>VLOOKUP(Feedback[[#This Row],[Staff attitude]],Rating_Range[],2,0)</f>
        <v>4</v>
      </c>
      <c r="AA1923" s="6">
        <f>VLOOKUP(Feedback[[#This Row],[Check-in Process]],Rating_Range[],2,0)</f>
        <v>5</v>
      </c>
      <c r="AB1923" s="6">
        <f>VLOOKUP(Feedback[[#This Row],[Room service]],Rating_Range[],2,0)</f>
        <v>5</v>
      </c>
      <c r="AC1923" s="6">
        <f>VLOOKUP(Feedback[[#This Row],[Room cleanliness]],Rating_Range[],2,0)</f>
        <v>5</v>
      </c>
      <c r="AD1923" s="6">
        <f>VLOOKUP(Feedback[[#This Row],[Food quality]],Rating_Range[],2,0)</f>
        <v>1</v>
      </c>
      <c r="AE1923" s="6">
        <f>VLOOKUP(Feedback[[#This Row],[Variety of food]],Rating_Range[],2,0)</f>
        <v>5</v>
      </c>
      <c r="AF1923" s="6">
        <f>VLOOKUP(Feedback[[#This Row],[Broadband &amp; TV]],Rating_Range[],2,0)</f>
        <v>5</v>
      </c>
      <c r="AG1923" s="6">
        <f>VLOOKUP(Feedback[[#This Row],[Gym]],Rating_Range[],2,0)</f>
        <v>1</v>
      </c>
      <c r="AH1923" s="6">
        <f>AVERAGE(Feedback[[#This Row],[S.A]:[Gymm]])</f>
        <v>3.875</v>
      </c>
      <c r="AI1923" s="6">
        <f>AVERAGE(Feedback[[#This Row],[S.A]:[C-I-P]])</f>
        <v>4.5</v>
      </c>
      <c r="AJ1923" s="6">
        <f>AVERAGE(Feedback[[#This Row],[RM_S]:[RM_C]])</f>
        <v>5</v>
      </c>
      <c r="AK1923" s="6">
        <f>AVERAGE(Feedback[[#This Row],[F_Q]:[Var_Food]])</f>
        <v>3</v>
      </c>
      <c r="AL1923" s="6">
        <f>AVERAGE(Feedback[[#This Row],[B &amp; TV]:[Gymm]])</f>
        <v>3</v>
      </c>
    </row>
    <row r="1924" spans="1:38" x14ac:dyDescent="0.3">
      <c r="A1924">
        <v>1923</v>
      </c>
      <c r="B1924" s="1">
        <v>44004</v>
      </c>
      <c r="C1924" s="1">
        <v>44033</v>
      </c>
      <c r="D1924" s="5">
        <f>INT(YEAR(Feedback[[#This Row],[Checkin Date]]))</f>
        <v>2020</v>
      </c>
      <c r="E1924" s="5" t="s">
        <v>2009</v>
      </c>
      <c r="F1924" s="5" t="str">
        <f>TEXT(Feedback[[#This Row],[Checkin Date]],"dddd")</f>
        <v>Monday</v>
      </c>
      <c r="G1924" s="5" t="str">
        <f>IF(OR(Feedback[[#This Row],[Checkin Day]]="Monday",Feedback[[#This Row],[Checkin Day]]="Tuesday",Feedback[[#This Row],[Checkin Day]]="Wednesday",Feedback[[#This Row],[Checkin Day]]="Thursday"),"Weekdays","Weekends")</f>
        <v>Weekdays</v>
      </c>
      <c r="H1924">
        <v>29</v>
      </c>
      <c r="I192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24" t="s">
        <v>1954</v>
      </c>
      <c r="K1924" t="s">
        <v>21</v>
      </c>
      <c r="L1924" s="1">
        <v>29829</v>
      </c>
      <c r="M1924" s="5">
        <f ca="1">DATEDIF(Feedback[[#This Row],[Date of Birth]],TODAY(),"Y")</f>
        <v>43</v>
      </c>
      <c r="N1924" t="s">
        <v>22</v>
      </c>
      <c r="O1924" t="s">
        <v>1992</v>
      </c>
      <c r="P1924">
        <v>1</v>
      </c>
      <c r="Q1924">
        <v>7</v>
      </c>
      <c r="R1924" t="s">
        <v>24</v>
      </c>
      <c r="S1924" t="s">
        <v>25</v>
      </c>
      <c r="T1924" t="s">
        <v>24</v>
      </c>
      <c r="U1924" t="s">
        <v>25</v>
      </c>
      <c r="V1924" t="s">
        <v>27</v>
      </c>
      <c r="W1924" t="s">
        <v>24</v>
      </c>
      <c r="X1924" t="s">
        <v>26</v>
      </c>
      <c r="Y1924" t="s">
        <v>27</v>
      </c>
      <c r="Z1924" s="6">
        <f>VLOOKUP(Feedback[[#This Row],[Staff attitude]],Rating_Range[],2,0)</f>
        <v>3</v>
      </c>
      <c r="AA1924" s="6">
        <f>VLOOKUP(Feedback[[#This Row],[Check-in Process]],Rating_Range[],2,0)</f>
        <v>4</v>
      </c>
      <c r="AB1924" s="6">
        <f>VLOOKUP(Feedback[[#This Row],[Room service]],Rating_Range[],2,0)</f>
        <v>3</v>
      </c>
      <c r="AC1924" s="6">
        <f>VLOOKUP(Feedback[[#This Row],[Room cleanliness]],Rating_Range[],2,0)</f>
        <v>4</v>
      </c>
      <c r="AD1924" s="6">
        <f>VLOOKUP(Feedback[[#This Row],[Food quality]],Rating_Range[],2,0)</f>
        <v>2</v>
      </c>
      <c r="AE1924" s="6">
        <f>VLOOKUP(Feedback[[#This Row],[Variety of food]],Rating_Range[],2,0)</f>
        <v>3</v>
      </c>
      <c r="AF1924" s="6">
        <f>VLOOKUP(Feedback[[#This Row],[Broadband &amp; TV]],Rating_Range[],2,0)</f>
        <v>1</v>
      </c>
      <c r="AG1924" s="6">
        <f>VLOOKUP(Feedback[[#This Row],[Gym]],Rating_Range[],2,0)</f>
        <v>2</v>
      </c>
      <c r="AH1924" s="6">
        <f>AVERAGE(Feedback[[#This Row],[S.A]:[Gymm]])</f>
        <v>2.75</v>
      </c>
      <c r="AI1924" s="6">
        <f>AVERAGE(Feedback[[#This Row],[S.A]:[C-I-P]])</f>
        <v>3.5</v>
      </c>
      <c r="AJ1924" s="6">
        <f>AVERAGE(Feedback[[#This Row],[RM_S]:[RM_C]])</f>
        <v>3.5</v>
      </c>
      <c r="AK1924" s="6">
        <f>AVERAGE(Feedback[[#This Row],[F_Q]:[Var_Food]])</f>
        <v>2.5</v>
      </c>
      <c r="AL1924" s="6">
        <f>AVERAGE(Feedback[[#This Row],[B &amp; TV]:[Gymm]])</f>
        <v>1.5</v>
      </c>
    </row>
    <row r="1925" spans="1:38" x14ac:dyDescent="0.3">
      <c r="A1925">
        <v>1924</v>
      </c>
      <c r="B1925" s="1">
        <v>44909</v>
      </c>
      <c r="C1925" s="1">
        <v>44919</v>
      </c>
      <c r="D1925" s="5">
        <f>INT(YEAR(Feedback[[#This Row],[Checkin Date]]))</f>
        <v>2022</v>
      </c>
      <c r="E1925" s="5" t="s">
        <v>2010</v>
      </c>
      <c r="F1925" s="5" t="str">
        <f>TEXT(Feedback[[#This Row],[Checkin Date]],"dddd")</f>
        <v>Wednesday</v>
      </c>
      <c r="G1925" s="5" t="str">
        <f>IF(OR(Feedback[[#This Row],[Checkin Day]]="Monday",Feedback[[#This Row],[Checkin Day]]="Tuesday",Feedback[[#This Row],[Checkin Day]]="Wednesday",Feedback[[#This Row],[Checkin Day]]="Thursday"),"Weekdays","Weekends")</f>
        <v>Weekdays</v>
      </c>
      <c r="H1925">
        <v>10</v>
      </c>
      <c r="I192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25" t="s">
        <v>1955</v>
      </c>
      <c r="K1925" t="s">
        <v>37</v>
      </c>
      <c r="L1925" s="1">
        <v>32667</v>
      </c>
      <c r="M1925" s="5">
        <f ca="1">DATEDIF(Feedback[[#This Row],[Date of Birth]],TODAY(),"Y")</f>
        <v>36</v>
      </c>
      <c r="N1925" t="s">
        <v>22</v>
      </c>
      <c r="O1925" t="s">
        <v>23</v>
      </c>
      <c r="P1925">
        <v>3</v>
      </c>
      <c r="Q1925">
        <v>10</v>
      </c>
      <c r="R1925" t="s">
        <v>28</v>
      </c>
      <c r="S1925" t="s">
        <v>24</v>
      </c>
      <c r="T1925" t="s">
        <v>24</v>
      </c>
      <c r="U1925" t="s">
        <v>27</v>
      </c>
      <c r="V1925" t="s">
        <v>27</v>
      </c>
      <c r="W1925" t="s">
        <v>27</v>
      </c>
      <c r="X1925" t="s">
        <v>25</v>
      </c>
      <c r="Y1925" t="s">
        <v>24</v>
      </c>
      <c r="Z1925" s="6">
        <f>VLOOKUP(Feedback[[#This Row],[Staff attitude]],Rating_Range[],2,0)</f>
        <v>5</v>
      </c>
      <c r="AA1925" s="6">
        <f>VLOOKUP(Feedback[[#This Row],[Check-in Process]],Rating_Range[],2,0)</f>
        <v>3</v>
      </c>
      <c r="AB1925" s="6">
        <f>VLOOKUP(Feedback[[#This Row],[Room service]],Rating_Range[],2,0)</f>
        <v>3</v>
      </c>
      <c r="AC1925" s="6">
        <f>VLOOKUP(Feedback[[#This Row],[Room cleanliness]],Rating_Range[],2,0)</f>
        <v>2</v>
      </c>
      <c r="AD1925" s="6">
        <f>VLOOKUP(Feedback[[#This Row],[Food quality]],Rating_Range[],2,0)</f>
        <v>2</v>
      </c>
      <c r="AE1925" s="6">
        <f>VLOOKUP(Feedback[[#This Row],[Variety of food]],Rating_Range[],2,0)</f>
        <v>2</v>
      </c>
      <c r="AF1925" s="6">
        <f>VLOOKUP(Feedback[[#This Row],[Broadband &amp; TV]],Rating_Range[],2,0)</f>
        <v>4</v>
      </c>
      <c r="AG1925" s="6">
        <f>VLOOKUP(Feedback[[#This Row],[Gym]],Rating_Range[],2,0)</f>
        <v>3</v>
      </c>
      <c r="AH1925" s="6">
        <f>AVERAGE(Feedback[[#This Row],[S.A]:[Gymm]])</f>
        <v>3</v>
      </c>
      <c r="AI1925" s="6">
        <f>AVERAGE(Feedback[[#This Row],[S.A]:[C-I-P]])</f>
        <v>4</v>
      </c>
      <c r="AJ1925" s="6">
        <f>AVERAGE(Feedback[[#This Row],[RM_S]:[RM_C]])</f>
        <v>2.5</v>
      </c>
      <c r="AK1925" s="6">
        <f>AVERAGE(Feedback[[#This Row],[F_Q]:[Var_Food]])</f>
        <v>2</v>
      </c>
      <c r="AL1925" s="6">
        <f>AVERAGE(Feedback[[#This Row],[B &amp; TV]:[Gymm]])</f>
        <v>3.5</v>
      </c>
    </row>
    <row r="1926" spans="1:38" x14ac:dyDescent="0.3">
      <c r="A1926">
        <v>1925</v>
      </c>
      <c r="B1926" s="1">
        <v>44767</v>
      </c>
      <c r="C1926" s="1">
        <v>44770</v>
      </c>
      <c r="D1926" s="5">
        <f>INT(YEAR(Feedback[[#This Row],[Checkin Date]]))</f>
        <v>2022</v>
      </c>
      <c r="E1926" s="5" t="s">
        <v>2016</v>
      </c>
      <c r="F1926" s="5" t="str">
        <f>TEXT(Feedback[[#This Row],[Checkin Date]],"dddd")</f>
        <v>Monday</v>
      </c>
      <c r="G1926" s="5" t="str">
        <f>IF(OR(Feedback[[#This Row],[Checkin Day]]="Monday",Feedback[[#This Row],[Checkin Day]]="Tuesday",Feedback[[#This Row],[Checkin Day]]="Wednesday",Feedback[[#This Row],[Checkin Day]]="Thursday"),"Weekdays","Weekends")</f>
        <v>Weekdays</v>
      </c>
      <c r="H1926">
        <v>3</v>
      </c>
      <c r="I192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26" t="s">
        <v>1956</v>
      </c>
      <c r="K1926" t="s">
        <v>37</v>
      </c>
      <c r="L1926" s="1">
        <v>19392</v>
      </c>
      <c r="M1926" s="5">
        <f ca="1">DATEDIF(Feedback[[#This Row],[Date of Birth]],TODAY(),"Y")</f>
        <v>72</v>
      </c>
      <c r="N1926" t="s">
        <v>22</v>
      </c>
      <c r="O1926" t="s">
        <v>23</v>
      </c>
      <c r="P1926">
        <v>4</v>
      </c>
      <c r="Q1926">
        <v>7</v>
      </c>
      <c r="R1926" t="s">
        <v>26</v>
      </c>
      <c r="S1926" t="s">
        <v>27</v>
      </c>
      <c r="T1926" t="s">
        <v>24</v>
      </c>
      <c r="U1926" t="s">
        <v>25</v>
      </c>
      <c r="V1926" t="s">
        <v>28</v>
      </c>
      <c r="W1926" t="s">
        <v>26</v>
      </c>
      <c r="X1926" t="s">
        <v>24</v>
      </c>
      <c r="Y1926" t="s">
        <v>28</v>
      </c>
      <c r="Z1926" s="6">
        <f>VLOOKUP(Feedback[[#This Row],[Staff attitude]],Rating_Range[],2,0)</f>
        <v>1</v>
      </c>
      <c r="AA1926" s="6">
        <f>VLOOKUP(Feedback[[#This Row],[Check-in Process]],Rating_Range[],2,0)</f>
        <v>2</v>
      </c>
      <c r="AB1926" s="6">
        <f>VLOOKUP(Feedback[[#This Row],[Room service]],Rating_Range[],2,0)</f>
        <v>3</v>
      </c>
      <c r="AC1926" s="6">
        <f>VLOOKUP(Feedback[[#This Row],[Room cleanliness]],Rating_Range[],2,0)</f>
        <v>4</v>
      </c>
      <c r="AD1926" s="6">
        <f>VLOOKUP(Feedback[[#This Row],[Food quality]],Rating_Range[],2,0)</f>
        <v>5</v>
      </c>
      <c r="AE1926" s="6">
        <f>VLOOKUP(Feedback[[#This Row],[Variety of food]],Rating_Range[],2,0)</f>
        <v>1</v>
      </c>
      <c r="AF1926" s="6">
        <f>VLOOKUP(Feedback[[#This Row],[Broadband &amp; TV]],Rating_Range[],2,0)</f>
        <v>3</v>
      </c>
      <c r="AG1926" s="6">
        <f>VLOOKUP(Feedback[[#This Row],[Gym]],Rating_Range[],2,0)</f>
        <v>5</v>
      </c>
      <c r="AH1926" s="6">
        <f>AVERAGE(Feedback[[#This Row],[S.A]:[Gymm]])</f>
        <v>3</v>
      </c>
      <c r="AI1926" s="6">
        <f>AVERAGE(Feedback[[#This Row],[S.A]:[C-I-P]])</f>
        <v>1.5</v>
      </c>
      <c r="AJ1926" s="6">
        <f>AVERAGE(Feedback[[#This Row],[RM_S]:[RM_C]])</f>
        <v>3.5</v>
      </c>
      <c r="AK1926" s="6">
        <f>AVERAGE(Feedback[[#This Row],[F_Q]:[Var_Food]])</f>
        <v>3</v>
      </c>
      <c r="AL1926" s="6">
        <f>AVERAGE(Feedback[[#This Row],[B &amp; TV]:[Gymm]])</f>
        <v>4</v>
      </c>
    </row>
    <row r="1927" spans="1:38" x14ac:dyDescent="0.3">
      <c r="A1927">
        <v>1926</v>
      </c>
      <c r="B1927" s="1">
        <v>44800</v>
      </c>
      <c r="C1927" s="1">
        <v>44805</v>
      </c>
      <c r="D1927" s="5">
        <f>INT(YEAR(Feedback[[#This Row],[Checkin Date]]))</f>
        <v>2022</v>
      </c>
      <c r="E1927" s="5" t="s">
        <v>2012</v>
      </c>
      <c r="F1927" s="5" t="str">
        <f>TEXT(Feedback[[#This Row],[Checkin Date]],"dddd")</f>
        <v>Saturday</v>
      </c>
      <c r="G1927" s="5" t="str">
        <f>IF(OR(Feedback[[#This Row],[Checkin Day]]="Monday",Feedback[[#This Row],[Checkin Day]]="Tuesday",Feedback[[#This Row],[Checkin Day]]="Wednesday",Feedback[[#This Row],[Checkin Day]]="Thursday"),"Weekdays","Weekends")</f>
        <v>Weekends</v>
      </c>
      <c r="H1927">
        <v>5</v>
      </c>
      <c r="I192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27" t="s">
        <v>1957</v>
      </c>
      <c r="K1927" t="s">
        <v>37</v>
      </c>
      <c r="L1927" s="1">
        <v>21887</v>
      </c>
      <c r="M1927" s="5">
        <f ca="1">DATEDIF(Feedback[[#This Row],[Date of Birth]],TODAY(),"Y")</f>
        <v>65</v>
      </c>
      <c r="N1927" t="s">
        <v>22</v>
      </c>
      <c r="O1927" t="s">
        <v>23</v>
      </c>
      <c r="P1927">
        <v>5</v>
      </c>
      <c r="Q1927">
        <v>8</v>
      </c>
      <c r="R1927" t="s">
        <v>25</v>
      </c>
      <c r="S1927" t="s">
        <v>28</v>
      </c>
      <c r="T1927" t="s">
        <v>24</v>
      </c>
      <c r="U1927" t="s">
        <v>27</v>
      </c>
      <c r="V1927" t="s">
        <v>26</v>
      </c>
      <c r="W1927" t="s">
        <v>26</v>
      </c>
      <c r="X1927" t="s">
        <v>28</v>
      </c>
      <c r="Y1927" t="s">
        <v>25</v>
      </c>
      <c r="Z1927" s="6">
        <f>VLOOKUP(Feedback[[#This Row],[Staff attitude]],Rating_Range[],2,0)</f>
        <v>4</v>
      </c>
      <c r="AA1927" s="6">
        <f>VLOOKUP(Feedback[[#This Row],[Check-in Process]],Rating_Range[],2,0)</f>
        <v>5</v>
      </c>
      <c r="AB1927" s="6">
        <f>VLOOKUP(Feedback[[#This Row],[Room service]],Rating_Range[],2,0)</f>
        <v>3</v>
      </c>
      <c r="AC1927" s="6">
        <f>VLOOKUP(Feedback[[#This Row],[Room cleanliness]],Rating_Range[],2,0)</f>
        <v>2</v>
      </c>
      <c r="AD1927" s="6">
        <f>VLOOKUP(Feedback[[#This Row],[Food quality]],Rating_Range[],2,0)</f>
        <v>1</v>
      </c>
      <c r="AE1927" s="6">
        <f>VLOOKUP(Feedback[[#This Row],[Variety of food]],Rating_Range[],2,0)</f>
        <v>1</v>
      </c>
      <c r="AF1927" s="6">
        <f>VLOOKUP(Feedback[[#This Row],[Broadband &amp; TV]],Rating_Range[],2,0)</f>
        <v>5</v>
      </c>
      <c r="AG1927" s="6">
        <f>VLOOKUP(Feedback[[#This Row],[Gym]],Rating_Range[],2,0)</f>
        <v>4</v>
      </c>
      <c r="AH1927" s="6">
        <f>AVERAGE(Feedback[[#This Row],[S.A]:[Gymm]])</f>
        <v>3.125</v>
      </c>
      <c r="AI1927" s="6">
        <f>AVERAGE(Feedback[[#This Row],[S.A]:[C-I-P]])</f>
        <v>4.5</v>
      </c>
      <c r="AJ1927" s="6">
        <f>AVERAGE(Feedback[[#This Row],[RM_S]:[RM_C]])</f>
        <v>2.5</v>
      </c>
      <c r="AK1927" s="6">
        <f>AVERAGE(Feedback[[#This Row],[F_Q]:[Var_Food]])</f>
        <v>1</v>
      </c>
      <c r="AL1927" s="6">
        <f>AVERAGE(Feedback[[#This Row],[B &amp; TV]:[Gymm]])</f>
        <v>4.5</v>
      </c>
    </row>
    <row r="1928" spans="1:38" x14ac:dyDescent="0.3">
      <c r="A1928">
        <v>1927</v>
      </c>
      <c r="B1928" s="1">
        <v>43816</v>
      </c>
      <c r="C1928" s="1">
        <v>43840</v>
      </c>
      <c r="D1928" s="5">
        <f>INT(YEAR(Feedback[[#This Row],[Checkin Date]]))</f>
        <v>2019</v>
      </c>
      <c r="E1928" s="5" t="s">
        <v>2010</v>
      </c>
      <c r="F1928" s="5" t="str">
        <f>TEXT(Feedback[[#This Row],[Checkin Date]],"dddd")</f>
        <v>Tuesday</v>
      </c>
      <c r="G1928" s="5" t="str">
        <f>IF(OR(Feedback[[#This Row],[Checkin Day]]="Monday",Feedback[[#This Row],[Checkin Day]]="Tuesday",Feedback[[#This Row],[Checkin Day]]="Wednesday",Feedback[[#This Row],[Checkin Day]]="Thursday"),"Weekdays","Weekends")</f>
        <v>Weekdays</v>
      </c>
      <c r="H1928">
        <v>24</v>
      </c>
      <c r="I192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28" t="s">
        <v>1958</v>
      </c>
      <c r="K1928" t="s">
        <v>21</v>
      </c>
      <c r="L1928" s="1">
        <v>26226</v>
      </c>
      <c r="M1928" s="5">
        <f ca="1">DATEDIF(Feedback[[#This Row],[Date of Birth]],TODAY(),"Y")</f>
        <v>53</v>
      </c>
      <c r="N1928" t="s">
        <v>22</v>
      </c>
      <c r="O1928" t="s">
        <v>23</v>
      </c>
      <c r="P1928">
        <v>5</v>
      </c>
      <c r="Q1928">
        <v>9</v>
      </c>
      <c r="R1928" t="s">
        <v>28</v>
      </c>
      <c r="S1928" t="s">
        <v>24</v>
      </c>
      <c r="T1928" t="s">
        <v>25</v>
      </c>
      <c r="U1928" t="s">
        <v>27</v>
      </c>
      <c r="V1928" t="s">
        <v>25</v>
      </c>
      <c r="W1928" t="s">
        <v>26</v>
      </c>
      <c r="X1928" t="s">
        <v>27</v>
      </c>
      <c r="Y1928" t="s">
        <v>25</v>
      </c>
      <c r="Z1928" s="6">
        <f>VLOOKUP(Feedback[[#This Row],[Staff attitude]],Rating_Range[],2,0)</f>
        <v>5</v>
      </c>
      <c r="AA1928" s="6">
        <f>VLOOKUP(Feedback[[#This Row],[Check-in Process]],Rating_Range[],2,0)</f>
        <v>3</v>
      </c>
      <c r="AB1928" s="6">
        <f>VLOOKUP(Feedback[[#This Row],[Room service]],Rating_Range[],2,0)</f>
        <v>4</v>
      </c>
      <c r="AC1928" s="6">
        <f>VLOOKUP(Feedback[[#This Row],[Room cleanliness]],Rating_Range[],2,0)</f>
        <v>2</v>
      </c>
      <c r="AD1928" s="6">
        <f>VLOOKUP(Feedback[[#This Row],[Food quality]],Rating_Range[],2,0)</f>
        <v>4</v>
      </c>
      <c r="AE1928" s="6">
        <f>VLOOKUP(Feedback[[#This Row],[Variety of food]],Rating_Range[],2,0)</f>
        <v>1</v>
      </c>
      <c r="AF1928" s="6">
        <f>VLOOKUP(Feedback[[#This Row],[Broadband &amp; TV]],Rating_Range[],2,0)</f>
        <v>2</v>
      </c>
      <c r="AG1928" s="6">
        <f>VLOOKUP(Feedback[[#This Row],[Gym]],Rating_Range[],2,0)</f>
        <v>4</v>
      </c>
      <c r="AH1928" s="6">
        <f>AVERAGE(Feedback[[#This Row],[S.A]:[Gymm]])</f>
        <v>3.125</v>
      </c>
      <c r="AI1928" s="6">
        <f>AVERAGE(Feedback[[#This Row],[S.A]:[C-I-P]])</f>
        <v>4</v>
      </c>
      <c r="AJ1928" s="6">
        <f>AVERAGE(Feedback[[#This Row],[RM_S]:[RM_C]])</f>
        <v>3</v>
      </c>
      <c r="AK1928" s="6">
        <f>AVERAGE(Feedback[[#This Row],[F_Q]:[Var_Food]])</f>
        <v>2.5</v>
      </c>
      <c r="AL1928" s="6">
        <f>AVERAGE(Feedback[[#This Row],[B &amp; TV]:[Gymm]])</f>
        <v>3</v>
      </c>
    </row>
    <row r="1929" spans="1:38" x14ac:dyDescent="0.3">
      <c r="A1929">
        <v>1928</v>
      </c>
      <c r="B1929" s="1">
        <v>44116</v>
      </c>
      <c r="C1929" s="1">
        <v>44133</v>
      </c>
      <c r="D1929" s="5">
        <f>INT(YEAR(Feedback[[#This Row],[Checkin Date]]))</f>
        <v>2020</v>
      </c>
      <c r="E1929" s="5" t="s">
        <v>2013</v>
      </c>
      <c r="F1929" s="5" t="str">
        <f>TEXT(Feedback[[#This Row],[Checkin Date]],"dddd")</f>
        <v>Monday</v>
      </c>
      <c r="G1929" s="5" t="str">
        <f>IF(OR(Feedback[[#This Row],[Checkin Day]]="Monday",Feedback[[#This Row],[Checkin Day]]="Tuesday",Feedback[[#This Row],[Checkin Day]]="Wednesday",Feedback[[#This Row],[Checkin Day]]="Thursday"),"Weekdays","Weekends")</f>
        <v>Weekdays</v>
      </c>
      <c r="H1929">
        <v>17</v>
      </c>
      <c r="I192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29" t="s">
        <v>1959</v>
      </c>
      <c r="K1929" t="s">
        <v>37</v>
      </c>
      <c r="L1929" s="1">
        <v>30372</v>
      </c>
      <c r="M1929" s="5">
        <f ca="1">DATEDIF(Feedback[[#This Row],[Date of Birth]],TODAY(),"Y")</f>
        <v>42</v>
      </c>
      <c r="N1929" t="s">
        <v>22</v>
      </c>
      <c r="O1929" t="s">
        <v>1993</v>
      </c>
      <c r="P1929">
        <v>2</v>
      </c>
      <c r="Q1929">
        <v>8</v>
      </c>
      <c r="R1929" t="s">
        <v>24</v>
      </c>
      <c r="S1929" t="s">
        <v>25</v>
      </c>
      <c r="T1929" t="s">
        <v>28</v>
      </c>
      <c r="U1929" t="s">
        <v>27</v>
      </c>
      <c r="V1929" t="s">
        <v>26</v>
      </c>
      <c r="W1929" t="s">
        <v>26</v>
      </c>
      <c r="X1929" t="s">
        <v>26</v>
      </c>
      <c r="Y1929" t="s">
        <v>26</v>
      </c>
      <c r="Z1929" s="6">
        <f>VLOOKUP(Feedback[[#This Row],[Staff attitude]],Rating_Range[],2,0)</f>
        <v>3</v>
      </c>
      <c r="AA1929" s="6">
        <f>VLOOKUP(Feedback[[#This Row],[Check-in Process]],Rating_Range[],2,0)</f>
        <v>4</v>
      </c>
      <c r="AB1929" s="6">
        <f>VLOOKUP(Feedback[[#This Row],[Room service]],Rating_Range[],2,0)</f>
        <v>5</v>
      </c>
      <c r="AC1929" s="6">
        <f>VLOOKUP(Feedback[[#This Row],[Room cleanliness]],Rating_Range[],2,0)</f>
        <v>2</v>
      </c>
      <c r="AD1929" s="6">
        <f>VLOOKUP(Feedback[[#This Row],[Food quality]],Rating_Range[],2,0)</f>
        <v>1</v>
      </c>
      <c r="AE1929" s="6">
        <f>VLOOKUP(Feedback[[#This Row],[Variety of food]],Rating_Range[],2,0)</f>
        <v>1</v>
      </c>
      <c r="AF1929" s="6">
        <f>VLOOKUP(Feedback[[#This Row],[Broadband &amp; TV]],Rating_Range[],2,0)</f>
        <v>1</v>
      </c>
      <c r="AG1929" s="6">
        <f>VLOOKUP(Feedback[[#This Row],[Gym]],Rating_Range[],2,0)</f>
        <v>1</v>
      </c>
      <c r="AH1929" s="6">
        <f>AVERAGE(Feedback[[#This Row],[S.A]:[Gymm]])</f>
        <v>2.25</v>
      </c>
      <c r="AI1929" s="6">
        <f>AVERAGE(Feedback[[#This Row],[S.A]:[C-I-P]])</f>
        <v>3.5</v>
      </c>
      <c r="AJ1929" s="6">
        <f>AVERAGE(Feedback[[#This Row],[RM_S]:[RM_C]])</f>
        <v>3.5</v>
      </c>
      <c r="AK1929" s="6">
        <f>AVERAGE(Feedback[[#This Row],[F_Q]:[Var_Food]])</f>
        <v>1</v>
      </c>
      <c r="AL1929" s="6">
        <f>AVERAGE(Feedback[[#This Row],[B &amp; TV]:[Gymm]])</f>
        <v>1</v>
      </c>
    </row>
    <row r="1930" spans="1:38" x14ac:dyDescent="0.3">
      <c r="A1930">
        <v>1929</v>
      </c>
      <c r="B1930" s="1">
        <v>43923</v>
      </c>
      <c r="C1930" s="1">
        <v>43932</v>
      </c>
      <c r="D1930" s="5">
        <f>INT(YEAR(Feedback[[#This Row],[Checkin Date]]))</f>
        <v>2020</v>
      </c>
      <c r="E1930" s="5" t="s">
        <v>2008</v>
      </c>
      <c r="F1930" s="5" t="str">
        <f>TEXT(Feedback[[#This Row],[Checkin Date]],"dddd")</f>
        <v>Thursday</v>
      </c>
      <c r="G1930" s="5" t="str">
        <f>IF(OR(Feedback[[#This Row],[Checkin Day]]="Monday",Feedback[[#This Row],[Checkin Day]]="Tuesday",Feedback[[#This Row],[Checkin Day]]="Wednesday",Feedback[[#This Row],[Checkin Day]]="Thursday"),"Weekdays","Weekends")</f>
        <v>Weekdays</v>
      </c>
      <c r="H1930">
        <v>9</v>
      </c>
      <c r="I193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30" t="s">
        <v>1960</v>
      </c>
      <c r="K1930" t="s">
        <v>21</v>
      </c>
      <c r="L1930" s="1">
        <v>37117</v>
      </c>
      <c r="M1930" s="5">
        <f ca="1">DATEDIF(Feedback[[#This Row],[Date of Birth]],TODAY(),"Y")</f>
        <v>23</v>
      </c>
      <c r="N1930" t="s">
        <v>22</v>
      </c>
      <c r="O1930" t="s">
        <v>23</v>
      </c>
      <c r="P1930">
        <v>2</v>
      </c>
      <c r="Q1930">
        <v>9</v>
      </c>
      <c r="R1930" t="s">
        <v>25</v>
      </c>
      <c r="S1930" t="s">
        <v>25</v>
      </c>
      <c r="T1930" t="s">
        <v>26</v>
      </c>
      <c r="U1930" t="s">
        <v>26</v>
      </c>
      <c r="V1930" t="s">
        <v>28</v>
      </c>
      <c r="W1930" t="s">
        <v>26</v>
      </c>
      <c r="X1930" t="s">
        <v>27</v>
      </c>
      <c r="Y1930" t="s">
        <v>26</v>
      </c>
      <c r="Z1930" s="6">
        <f>VLOOKUP(Feedback[[#This Row],[Staff attitude]],Rating_Range[],2,0)</f>
        <v>4</v>
      </c>
      <c r="AA1930" s="6">
        <f>VLOOKUP(Feedback[[#This Row],[Check-in Process]],Rating_Range[],2,0)</f>
        <v>4</v>
      </c>
      <c r="AB1930" s="6">
        <f>VLOOKUP(Feedback[[#This Row],[Room service]],Rating_Range[],2,0)</f>
        <v>1</v>
      </c>
      <c r="AC1930" s="6">
        <f>VLOOKUP(Feedback[[#This Row],[Room cleanliness]],Rating_Range[],2,0)</f>
        <v>1</v>
      </c>
      <c r="AD1930" s="6">
        <f>VLOOKUP(Feedback[[#This Row],[Food quality]],Rating_Range[],2,0)</f>
        <v>5</v>
      </c>
      <c r="AE1930" s="6">
        <f>VLOOKUP(Feedback[[#This Row],[Variety of food]],Rating_Range[],2,0)</f>
        <v>1</v>
      </c>
      <c r="AF1930" s="6">
        <f>VLOOKUP(Feedback[[#This Row],[Broadband &amp; TV]],Rating_Range[],2,0)</f>
        <v>2</v>
      </c>
      <c r="AG1930" s="6">
        <f>VLOOKUP(Feedback[[#This Row],[Gym]],Rating_Range[],2,0)</f>
        <v>1</v>
      </c>
      <c r="AH1930" s="6">
        <f>AVERAGE(Feedback[[#This Row],[S.A]:[Gymm]])</f>
        <v>2.375</v>
      </c>
      <c r="AI1930" s="6">
        <f>AVERAGE(Feedback[[#This Row],[S.A]:[C-I-P]])</f>
        <v>4</v>
      </c>
      <c r="AJ1930" s="6">
        <f>AVERAGE(Feedback[[#This Row],[RM_S]:[RM_C]])</f>
        <v>1</v>
      </c>
      <c r="AK1930" s="6">
        <f>AVERAGE(Feedback[[#This Row],[F_Q]:[Var_Food]])</f>
        <v>3</v>
      </c>
      <c r="AL1930" s="6">
        <f>AVERAGE(Feedback[[#This Row],[B &amp; TV]:[Gymm]])</f>
        <v>1.5</v>
      </c>
    </row>
    <row r="1931" spans="1:38" x14ac:dyDescent="0.3">
      <c r="A1931">
        <v>1930</v>
      </c>
      <c r="B1931" s="1">
        <v>44342</v>
      </c>
      <c r="C1931" s="1">
        <v>44347</v>
      </c>
      <c r="D1931" s="5">
        <f>INT(YEAR(Feedback[[#This Row],[Checkin Date]]))</f>
        <v>2021</v>
      </c>
      <c r="E1931" s="5" t="s">
        <v>2011</v>
      </c>
      <c r="F1931" s="5" t="str">
        <f>TEXT(Feedback[[#This Row],[Checkin Date]],"dddd")</f>
        <v>Wednesday</v>
      </c>
      <c r="G1931" s="5" t="str">
        <f>IF(OR(Feedback[[#This Row],[Checkin Day]]="Monday",Feedback[[#This Row],[Checkin Day]]="Tuesday",Feedback[[#This Row],[Checkin Day]]="Wednesday",Feedback[[#This Row],[Checkin Day]]="Thursday"),"Weekdays","Weekends")</f>
        <v>Weekdays</v>
      </c>
      <c r="H1931">
        <v>5</v>
      </c>
      <c r="I193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31" t="s">
        <v>1961</v>
      </c>
      <c r="K1931" t="s">
        <v>21</v>
      </c>
      <c r="L1931" s="1">
        <v>37677</v>
      </c>
      <c r="M1931" s="5">
        <f ca="1">DATEDIF(Feedback[[#This Row],[Date of Birth]],TODAY(),"Y")</f>
        <v>22</v>
      </c>
      <c r="N1931" t="s">
        <v>31</v>
      </c>
      <c r="O1931" t="s">
        <v>1992</v>
      </c>
      <c r="P1931">
        <v>1</v>
      </c>
      <c r="Q1931">
        <v>9</v>
      </c>
      <c r="R1931" t="s">
        <v>28</v>
      </c>
      <c r="S1931" t="s">
        <v>25</v>
      </c>
      <c r="T1931" t="s">
        <v>24</v>
      </c>
      <c r="U1931" t="s">
        <v>24</v>
      </c>
      <c r="V1931" t="s">
        <v>25</v>
      </c>
      <c r="W1931" t="s">
        <v>27</v>
      </c>
      <c r="X1931" t="s">
        <v>24</v>
      </c>
      <c r="Y1931" t="s">
        <v>25</v>
      </c>
      <c r="Z1931" s="6">
        <f>VLOOKUP(Feedback[[#This Row],[Staff attitude]],Rating_Range[],2,0)</f>
        <v>5</v>
      </c>
      <c r="AA1931" s="6">
        <f>VLOOKUP(Feedback[[#This Row],[Check-in Process]],Rating_Range[],2,0)</f>
        <v>4</v>
      </c>
      <c r="AB1931" s="6">
        <f>VLOOKUP(Feedback[[#This Row],[Room service]],Rating_Range[],2,0)</f>
        <v>3</v>
      </c>
      <c r="AC1931" s="6">
        <f>VLOOKUP(Feedback[[#This Row],[Room cleanliness]],Rating_Range[],2,0)</f>
        <v>3</v>
      </c>
      <c r="AD1931" s="6">
        <f>VLOOKUP(Feedback[[#This Row],[Food quality]],Rating_Range[],2,0)</f>
        <v>4</v>
      </c>
      <c r="AE1931" s="6">
        <f>VLOOKUP(Feedback[[#This Row],[Variety of food]],Rating_Range[],2,0)</f>
        <v>2</v>
      </c>
      <c r="AF1931" s="6">
        <f>VLOOKUP(Feedback[[#This Row],[Broadband &amp; TV]],Rating_Range[],2,0)</f>
        <v>3</v>
      </c>
      <c r="AG1931" s="6">
        <f>VLOOKUP(Feedback[[#This Row],[Gym]],Rating_Range[],2,0)</f>
        <v>4</v>
      </c>
      <c r="AH1931" s="6">
        <f>AVERAGE(Feedback[[#This Row],[S.A]:[Gymm]])</f>
        <v>3.5</v>
      </c>
      <c r="AI1931" s="6">
        <f>AVERAGE(Feedback[[#This Row],[S.A]:[C-I-P]])</f>
        <v>4.5</v>
      </c>
      <c r="AJ1931" s="6">
        <f>AVERAGE(Feedback[[#This Row],[RM_S]:[RM_C]])</f>
        <v>3</v>
      </c>
      <c r="AK1931" s="6">
        <f>AVERAGE(Feedback[[#This Row],[F_Q]:[Var_Food]])</f>
        <v>3</v>
      </c>
      <c r="AL1931" s="6">
        <f>AVERAGE(Feedback[[#This Row],[B &amp; TV]:[Gymm]])</f>
        <v>3.5</v>
      </c>
    </row>
    <row r="1932" spans="1:38" x14ac:dyDescent="0.3">
      <c r="A1932">
        <v>1931</v>
      </c>
      <c r="B1932" s="1">
        <v>44324</v>
      </c>
      <c r="C1932" s="1">
        <v>44353</v>
      </c>
      <c r="D1932" s="5">
        <f>INT(YEAR(Feedback[[#This Row],[Checkin Date]]))</f>
        <v>2021</v>
      </c>
      <c r="E1932" s="5" t="s">
        <v>2011</v>
      </c>
      <c r="F1932" s="5" t="str">
        <f>TEXT(Feedback[[#This Row],[Checkin Date]],"dddd")</f>
        <v>Saturday</v>
      </c>
      <c r="G1932" s="5" t="str">
        <f>IF(OR(Feedback[[#This Row],[Checkin Day]]="Monday",Feedback[[#This Row],[Checkin Day]]="Tuesday",Feedback[[#This Row],[Checkin Day]]="Wednesday",Feedback[[#This Row],[Checkin Day]]="Thursday"),"Weekdays","Weekends")</f>
        <v>Weekends</v>
      </c>
      <c r="H1932">
        <v>29</v>
      </c>
      <c r="I193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32" t="s">
        <v>1962</v>
      </c>
      <c r="K1932" t="s">
        <v>37</v>
      </c>
      <c r="L1932" s="1">
        <v>37652</v>
      </c>
      <c r="M1932" s="5">
        <f ca="1">DATEDIF(Feedback[[#This Row],[Date of Birth]],TODAY(),"Y")</f>
        <v>22</v>
      </c>
      <c r="N1932" t="s">
        <v>22</v>
      </c>
      <c r="O1932" t="s">
        <v>23</v>
      </c>
      <c r="P1932">
        <v>3</v>
      </c>
      <c r="Q1932">
        <v>10</v>
      </c>
      <c r="R1932" t="s">
        <v>27</v>
      </c>
      <c r="S1932" t="s">
        <v>27</v>
      </c>
      <c r="T1932" t="s">
        <v>25</v>
      </c>
      <c r="U1932" t="s">
        <v>25</v>
      </c>
      <c r="V1932" t="s">
        <v>27</v>
      </c>
      <c r="W1932" t="s">
        <v>26</v>
      </c>
      <c r="X1932" t="s">
        <v>25</v>
      </c>
      <c r="Y1932" t="s">
        <v>24</v>
      </c>
      <c r="Z1932" s="6">
        <f>VLOOKUP(Feedback[[#This Row],[Staff attitude]],Rating_Range[],2,0)</f>
        <v>2</v>
      </c>
      <c r="AA1932" s="6">
        <f>VLOOKUP(Feedback[[#This Row],[Check-in Process]],Rating_Range[],2,0)</f>
        <v>2</v>
      </c>
      <c r="AB1932" s="6">
        <f>VLOOKUP(Feedback[[#This Row],[Room service]],Rating_Range[],2,0)</f>
        <v>4</v>
      </c>
      <c r="AC1932" s="6">
        <f>VLOOKUP(Feedback[[#This Row],[Room cleanliness]],Rating_Range[],2,0)</f>
        <v>4</v>
      </c>
      <c r="AD1932" s="6">
        <f>VLOOKUP(Feedback[[#This Row],[Food quality]],Rating_Range[],2,0)</f>
        <v>2</v>
      </c>
      <c r="AE1932" s="6">
        <f>VLOOKUP(Feedback[[#This Row],[Variety of food]],Rating_Range[],2,0)</f>
        <v>1</v>
      </c>
      <c r="AF1932" s="6">
        <f>VLOOKUP(Feedback[[#This Row],[Broadband &amp; TV]],Rating_Range[],2,0)</f>
        <v>4</v>
      </c>
      <c r="AG1932" s="6">
        <f>VLOOKUP(Feedback[[#This Row],[Gym]],Rating_Range[],2,0)</f>
        <v>3</v>
      </c>
      <c r="AH1932" s="6">
        <f>AVERAGE(Feedback[[#This Row],[S.A]:[Gymm]])</f>
        <v>2.75</v>
      </c>
      <c r="AI1932" s="6">
        <f>AVERAGE(Feedback[[#This Row],[S.A]:[C-I-P]])</f>
        <v>2</v>
      </c>
      <c r="AJ1932" s="6">
        <f>AVERAGE(Feedback[[#This Row],[RM_S]:[RM_C]])</f>
        <v>4</v>
      </c>
      <c r="AK1932" s="6">
        <f>AVERAGE(Feedback[[#This Row],[F_Q]:[Var_Food]])</f>
        <v>1.5</v>
      </c>
      <c r="AL1932" s="6">
        <f>AVERAGE(Feedback[[#This Row],[B &amp; TV]:[Gymm]])</f>
        <v>3.5</v>
      </c>
    </row>
    <row r="1933" spans="1:38" x14ac:dyDescent="0.3">
      <c r="A1933">
        <v>1932</v>
      </c>
      <c r="B1933" s="1">
        <v>44620</v>
      </c>
      <c r="C1933" s="1">
        <v>44644</v>
      </c>
      <c r="D1933" s="5">
        <f>INT(YEAR(Feedback[[#This Row],[Checkin Date]]))</f>
        <v>2022</v>
      </c>
      <c r="E1933" s="5" t="s">
        <v>2018</v>
      </c>
      <c r="F1933" s="5" t="str">
        <f>TEXT(Feedback[[#This Row],[Checkin Date]],"dddd")</f>
        <v>Monday</v>
      </c>
      <c r="G1933" s="5" t="str">
        <f>IF(OR(Feedback[[#This Row],[Checkin Day]]="Monday",Feedback[[#This Row],[Checkin Day]]="Tuesday",Feedback[[#This Row],[Checkin Day]]="Wednesday",Feedback[[#This Row],[Checkin Day]]="Thursday"),"Weekdays","Weekends")</f>
        <v>Weekdays</v>
      </c>
      <c r="H1933">
        <v>24</v>
      </c>
      <c r="I193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33" t="s">
        <v>1963</v>
      </c>
      <c r="K1933" t="s">
        <v>21</v>
      </c>
      <c r="L1933" s="1">
        <v>21772</v>
      </c>
      <c r="M1933" s="5">
        <f ca="1">DATEDIF(Feedback[[#This Row],[Date of Birth]],TODAY(),"Y")</f>
        <v>65</v>
      </c>
      <c r="N1933" t="s">
        <v>31</v>
      </c>
      <c r="O1933" t="s">
        <v>1993</v>
      </c>
      <c r="P1933">
        <v>3</v>
      </c>
      <c r="Q1933">
        <v>9</v>
      </c>
      <c r="R1933" t="s">
        <v>24</v>
      </c>
      <c r="S1933" t="s">
        <v>28</v>
      </c>
      <c r="T1933" t="s">
        <v>26</v>
      </c>
      <c r="U1933" t="s">
        <v>28</v>
      </c>
      <c r="V1933" t="s">
        <v>26</v>
      </c>
      <c r="W1933" t="s">
        <v>27</v>
      </c>
      <c r="X1933" t="s">
        <v>25</v>
      </c>
      <c r="Y1933" t="s">
        <v>26</v>
      </c>
      <c r="Z1933" s="6">
        <f>VLOOKUP(Feedback[[#This Row],[Staff attitude]],Rating_Range[],2,0)</f>
        <v>3</v>
      </c>
      <c r="AA1933" s="6">
        <f>VLOOKUP(Feedback[[#This Row],[Check-in Process]],Rating_Range[],2,0)</f>
        <v>5</v>
      </c>
      <c r="AB1933" s="6">
        <f>VLOOKUP(Feedback[[#This Row],[Room service]],Rating_Range[],2,0)</f>
        <v>1</v>
      </c>
      <c r="AC1933" s="6">
        <f>VLOOKUP(Feedback[[#This Row],[Room cleanliness]],Rating_Range[],2,0)</f>
        <v>5</v>
      </c>
      <c r="AD1933" s="6">
        <f>VLOOKUP(Feedback[[#This Row],[Food quality]],Rating_Range[],2,0)</f>
        <v>1</v>
      </c>
      <c r="AE1933" s="6">
        <f>VLOOKUP(Feedback[[#This Row],[Variety of food]],Rating_Range[],2,0)</f>
        <v>2</v>
      </c>
      <c r="AF1933" s="6">
        <f>VLOOKUP(Feedback[[#This Row],[Broadband &amp; TV]],Rating_Range[],2,0)</f>
        <v>4</v>
      </c>
      <c r="AG1933" s="6">
        <f>VLOOKUP(Feedback[[#This Row],[Gym]],Rating_Range[],2,0)</f>
        <v>1</v>
      </c>
      <c r="AH1933" s="6">
        <f>AVERAGE(Feedback[[#This Row],[S.A]:[Gymm]])</f>
        <v>2.75</v>
      </c>
      <c r="AI1933" s="6">
        <f>AVERAGE(Feedback[[#This Row],[S.A]:[C-I-P]])</f>
        <v>4</v>
      </c>
      <c r="AJ1933" s="6">
        <f>AVERAGE(Feedback[[#This Row],[RM_S]:[RM_C]])</f>
        <v>3</v>
      </c>
      <c r="AK1933" s="6">
        <f>AVERAGE(Feedback[[#This Row],[F_Q]:[Var_Food]])</f>
        <v>1.5</v>
      </c>
      <c r="AL1933" s="6">
        <f>AVERAGE(Feedback[[#This Row],[B &amp; TV]:[Gymm]])</f>
        <v>2.5</v>
      </c>
    </row>
    <row r="1934" spans="1:38" x14ac:dyDescent="0.3">
      <c r="A1934">
        <v>1933</v>
      </c>
      <c r="B1934" s="1">
        <v>44117</v>
      </c>
      <c r="C1934" s="1">
        <v>44134</v>
      </c>
      <c r="D1934" s="5">
        <f>INT(YEAR(Feedback[[#This Row],[Checkin Date]]))</f>
        <v>2020</v>
      </c>
      <c r="E1934" s="5" t="s">
        <v>2013</v>
      </c>
      <c r="F1934" s="5" t="str">
        <f>TEXT(Feedback[[#This Row],[Checkin Date]],"dddd")</f>
        <v>Tuesday</v>
      </c>
      <c r="G1934" s="5" t="str">
        <f>IF(OR(Feedback[[#This Row],[Checkin Day]]="Monday",Feedback[[#This Row],[Checkin Day]]="Tuesday",Feedback[[#This Row],[Checkin Day]]="Wednesday",Feedback[[#This Row],[Checkin Day]]="Thursday"),"Weekdays","Weekends")</f>
        <v>Weekdays</v>
      </c>
      <c r="H1934">
        <v>17</v>
      </c>
      <c r="I193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34" t="s">
        <v>1964</v>
      </c>
      <c r="K1934" t="s">
        <v>37</v>
      </c>
      <c r="L1934" s="1">
        <v>28648</v>
      </c>
      <c r="M1934" s="5">
        <f ca="1">DATEDIF(Feedback[[#This Row],[Date of Birth]],TODAY(),"Y")</f>
        <v>47</v>
      </c>
      <c r="N1934" t="s">
        <v>22</v>
      </c>
      <c r="O1934" t="s">
        <v>23</v>
      </c>
      <c r="P1934">
        <v>4</v>
      </c>
      <c r="Q1934">
        <v>7</v>
      </c>
      <c r="R1934" t="s">
        <v>27</v>
      </c>
      <c r="S1934" t="s">
        <v>27</v>
      </c>
      <c r="T1934" t="s">
        <v>28</v>
      </c>
      <c r="U1934" t="s">
        <v>24</v>
      </c>
      <c r="V1934" t="s">
        <v>27</v>
      </c>
      <c r="W1934" t="s">
        <v>26</v>
      </c>
      <c r="X1934" t="s">
        <v>27</v>
      </c>
      <c r="Y1934" t="s">
        <v>28</v>
      </c>
      <c r="Z1934" s="6">
        <f>VLOOKUP(Feedback[[#This Row],[Staff attitude]],Rating_Range[],2,0)</f>
        <v>2</v>
      </c>
      <c r="AA1934" s="6">
        <f>VLOOKUP(Feedback[[#This Row],[Check-in Process]],Rating_Range[],2,0)</f>
        <v>2</v>
      </c>
      <c r="AB1934" s="6">
        <f>VLOOKUP(Feedback[[#This Row],[Room service]],Rating_Range[],2,0)</f>
        <v>5</v>
      </c>
      <c r="AC1934" s="6">
        <f>VLOOKUP(Feedback[[#This Row],[Room cleanliness]],Rating_Range[],2,0)</f>
        <v>3</v>
      </c>
      <c r="AD1934" s="6">
        <f>VLOOKUP(Feedback[[#This Row],[Food quality]],Rating_Range[],2,0)</f>
        <v>2</v>
      </c>
      <c r="AE1934" s="6">
        <f>VLOOKUP(Feedback[[#This Row],[Variety of food]],Rating_Range[],2,0)</f>
        <v>1</v>
      </c>
      <c r="AF1934" s="6">
        <f>VLOOKUP(Feedback[[#This Row],[Broadband &amp; TV]],Rating_Range[],2,0)</f>
        <v>2</v>
      </c>
      <c r="AG1934" s="6">
        <f>VLOOKUP(Feedback[[#This Row],[Gym]],Rating_Range[],2,0)</f>
        <v>5</v>
      </c>
      <c r="AH1934" s="6">
        <f>AVERAGE(Feedback[[#This Row],[S.A]:[Gymm]])</f>
        <v>2.75</v>
      </c>
      <c r="AI1934" s="6">
        <f>AVERAGE(Feedback[[#This Row],[S.A]:[C-I-P]])</f>
        <v>2</v>
      </c>
      <c r="AJ1934" s="6">
        <f>AVERAGE(Feedback[[#This Row],[RM_S]:[RM_C]])</f>
        <v>4</v>
      </c>
      <c r="AK1934" s="6">
        <f>AVERAGE(Feedback[[#This Row],[F_Q]:[Var_Food]])</f>
        <v>1.5</v>
      </c>
      <c r="AL1934" s="6">
        <f>AVERAGE(Feedback[[#This Row],[B &amp; TV]:[Gymm]])</f>
        <v>3.5</v>
      </c>
    </row>
    <row r="1935" spans="1:38" x14ac:dyDescent="0.3">
      <c r="A1935">
        <v>1934</v>
      </c>
      <c r="B1935" s="1">
        <v>44361</v>
      </c>
      <c r="C1935" s="1">
        <v>44374</v>
      </c>
      <c r="D1935" s="5">
        <f>INT(YEAR(Feedback[[#This Row],[Checkin Date]]))</f>
        <v>2021</v>
      </c>
      <c r="E1935" s="5" t="s">
        <v>2009</v>
      </c>
      <c r="F1935" s="5" t="str">
        <f>TEXT(Feedback[[#This Row],[Checkin Date]],"dddd")</f>
        <v>Monday</v>
      </c>
      <c r="G1935" s="5" t="str">
        <f>IF(OR(Feedback[[#This Row],[Checkin Day]]="Monday",Feedback[[#This Row],[Checkin Day]]="Tuesday",Feedback[[#This Row],[Checkin Day]]="Wednesday",Feedback[[#This Row],[Checkin Day]]="Thursday"),"Weekdays","Weekends")</f>
        <v>Weekdays</v>
      </c>
      <c r="H1935">
        <v>13</v>
      </c>
      <c r="I193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35" t="s">
        <v>1965</v>
      </c>
      <c r="K1935" t="s">
        <v>37</v>
      </c>
      <c r="L1935" s="1">
        <v>29826</v>
      </c>
      <c r="M1935" s="5">
        <f ca="1">DATEDIF(Feedback[[#This Row],[Date of Birth]],TODAY(),"Y")</f>
        <v>43</v>
      </c>
      <c r="N1935" t="s">
        <v>53</v>
      </c>
      <c r="O1935" t="s">
        <v>1992</v>
      </c>
      <c r="P1935">
        <v>1</v>
      </c>
      <c r="Q1935">
        <v>10</v>
      </c>
      <c r="R1935" t="s">
        <v>28</v>
      </c>
      <c r="S1935" t="s">
        <v>25</v>
      </c>
      <c r="T1935" t="s">
        <v>24</v>
      </c>
      <c r="U1935" t="s">
        <v>28</v>
      </c>
      <c r="V1935" t="s">
        <v>25</v>
      </c>
      <c r="W1935" t="s">
        <v>27</v>
      </c>
      <c r="X1935" t="s">
        <v>28</v>
      </c>
      <c r="Y1935" t="s">
        <v>26</v>
      </c>
      <c r="Z1935" s="6">
        <f>VLOOKUP(Feedback[[#This Row],[Staff attitude]],Rating_Range[],2,0)</f>
        <v>5</v>
      </c>
      <c r="AA1935" s="6">
        <f>VLOOKUP(Feedback[[#This Row],[Check-in Process]],Rating_Range[],2,0)</f>
        <v>4</v>
      </c>
      <c r="AB1935" s="6">
        <f>VLOOKUP(Feedback[[#This Row],[Room service]],Rating_Range[],2,0)</f>
        <v>3</v>
      </c>
      <c r="AC1935" s="6">
        <f>VLOOKUP(Feedback[[#This Row],[Room cleanliness]],Rating_Range[],2,0)</f>
        <v>5</v>
      </c>
      <c r="AD1935" s="6">
        <f>VLOOKUP(Feedback[[#This Row],[Food quality]],Rating_Range[],2,0)</f>
        <v>4</v>
      </c>
      <c r="AE1935" s="6">
        <f>VLOOKUP(Feedback[[#This Row],[Variety of food]],Rating_Range[],2,0)</f>
        <v>2</v>
      </c>
      <c r="AF1935" s="6">
        <f>VLOOKUP(Feedback[[#This Row],[Broadband &amp; TV]],Rating_Range[],2,0)</f>
        <v>5</v>
      </c>
      <c r="AG1935" s="6">
        <f>VLOOKUP(Feedback[[#This Row],[Gym]],Rating_Range[],2,0)</f>
        <v>1</v>
      </c>
      <c r="AH1935" s="6">
        <f>AVERAGE(Feedback[[#This Row],[S.A]:[Gymm]])</f>
        <v>3.625</v>
      </c>
      <c r="AI1935" s="6">
        <f>AVERAGE(Feedback[[#This Row],[S.A]:[C-I-P]])</f>
        <v>4.5</v>
      </c>
      <c r="AJ1935" s="6">
        <f>AVERAGE(Feedback[[#This Row],[RM_S]:[RM_C]])</f>
        <v>4</v>
      </c>
      <c r="AK1935" s="6">
        <f>AVERAGE(Feedback[[#This Row],[F_Q]:[Var_Food]])</f>
        <v>3</v>
      </c>
      <c r="AL1935" s="6">
        <f>AVERAGE(Feedback[[#This Row],[B &amp; TV]:[Gymm]])</f>
        <v>3</v>
      </c>
    </row>
    <row r="1936" spans="1:38" x14ac:dyDescent="0.3">
      <c r="A1936">
        <v>1935</v>
      </c>
      <c r="B1936" s="1">
        <v>44410</v>
      </c>
      <c r="C1936" s="1">
        <v>44434</v>
      </c>
      <c r="D1936" s="5">
        <f>INT(YEAR(Feedback[[#This Row],[Checkin Date]]))</f>
        <v>2021</v>
      </c>
      <c r="E1936" s="5" t="s">
        <v>2012</v>
      </c>
      <c r="F1936" s="5" t="str">
        <f>TEXT(Feedback[[#This Row],[Checkin Date]],"dddd")</f>
        <v>Monday</v>
      </c>
      <c r="G1936" s="5" t="str">
        <f>IF(OR(Feedback[[#This Row],[Checkin Day]]="Monday",Feedback[[#This Row],[Checkin Day]]="Tuesday",Feedback[[#This Row],[Checkin Day]]="Wednesday",Feedback[[#This Row],[Checkin Day]]="Thursday"),"Weekdays","Weekends")</f>
        <v>Weekdays</v>
      </c>
      <c r="H1936">
        <v>24</v>
      </c>
      <c r="I193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36" t="s">
        <v>1966</v>
      </c>
      <c r="K1936" t="s">
        <v>21</v>
      </c>
      <c r="L1936" s="1">
        <v>38239</v>
      </c>
      <c r="M1936" s="5">
        <f ca="1">DATEDIF(Feedback[[#This Row],[Date of Birth]],TODAY(),"Y")</f>
        <v>20</v>
      </c>
      <c r="N1936" t="s">
        <v>22</v>
      </c>
      <c r="O1936" t="s">
        <v>23</v>
      </c>
      <c r="P1936">
        <v>2</v>
      </c>
      <c r="Q1936">
        <v>9</v>
      </c>
      <c r="R1936" t="s">
        <v>28</v>
      </c>
      <c r="S1936" t="s">
        <v>28</v>
      </c>
      <c r="T1936" t="s">
        <v>24</v>
      </c>
      <c r="U1936" t="s">
        <v>27</v>
      </c>
      <c r="V1936" t="s">
        <v>27</v>
      </c>
      <c r="W1936" t="s">
        <v>26</v>
      </c>
      <c r="X1936" t="s">
        <v>28</v>
      </c>
      <c r="Y1936" t="s">
        <v>24</v>
      </c>
      <c r="Z1936" s="6">
        <f>VLOOKUP(Feedback[[#This Row],[Staff attitude]],Rating_Range[],2,0)</f>
        <v>5</v>
      </c>
      <c r="AA1936" s="6">
        <f>VLOOKUP(Feedback[[#This Row],[Check-in Process]],Rating_Range[],2,0)</f>
        <v>5</v>
      </c>
      <c r="AB1936" s="6">
        <f>VLOOKUP(Feedback[[#This Row],[Room service]],Rating_Range[],2,0)</f>
        <v>3</v>
      </c>
      <c r="AC1936" s="6">
        <f>VLOOKUP(Feedback[[#This Row],[Room cleanliness]],Rating_Range[],2,0)</f>
        <v>2</v>
      </c>
      <c r="AD1936" s="6">
        <f>VLOOKUP(Feedback[[#This Row],[Food quality]],Rating_Range[],2,0)</f>
        <v>2</v>
      </c>
      <c r="AE1936" s="6">
        <f>VLOOKUP(Feedback[[#This Row],[Variety of food]],Rating_Range[],2,0)</f>
        <v>1</v>
      </c>
      <c r="AF1936" s="6">
        <f>VLOOKUP(Feedback[[#This Row],[Broadband &amp; TV]],Rating_Range[],2,0)</f>
        <v>5</v>
      </c>
      <c r="AG1936" s="6">
        <f>VLOOKUP(Feedback[[#This Row],[Gym]],Rating_Range[],2,0)</f>
        <v>3</v>
      </c>
      <c r="AH1936" s="6">
        <f>AVERAGE(Feedback[[#This Row],[S.A]:[Gymm]])</f>
        <v>3.25</v>
      </c>
      <c r="AI1936" s="6">
        <f>AVERAGE(Feedback[[#This Row],[S.A]:[C-I-P]])</f>
        <v>5</v>
      </c>
      <c r="AJ1936" s="6">
        <f>AVERAGE(Feedback[[#This Row],[RM_S]:[RM_C]])</f>
        <v>2.5</v>
      </c>
      <c r="AK1936" s="6">
        <f>AVERAGE(Feedback[[#This Row],[F_Q]:[Var_Food]])</f>
        <v>1.5</v>
      </c>
      <c r="AL1936" s="6">
        <f>AVERAGE(Feedback[[#This Row],[B &amp; TV]:[Gymm]])</f>
        <v>4</v>
      </c>
    </row>
    <row r="1937" spans="1:38" x14ac:dyDescent="0.3">
      <c r="A1937">
        <v>1936</v>
      </c>
      <c r="B1937" s="1">
        <v>44915</v>
      </c>
      <c r="C1937" s="1">
        <v>44921</v>
      </c>
      <c r="D1937" s="5">
        <f>INT(YEAR(Feedback[[#This Row],[Checkin Date]]))</f>
        <v>2022</v>
      </c>
      <c r="E1937" s="5" t="s">
        <v>2010</v>
      </c>
      <c r="F1937" s="5" t="str">
        <f>TEXT(Feedback[[#This Row],[Checkin Date]],"dddd")</f>
        <v>Tuesday</v>
      </c>
      <c r="G1937" s="5" t="str">
        <f>IF(OR(Feedback[[#This Row],[Checkin Day]]="Monday",Feedback[[#This Row],[Checkin Day]]="Tuesday",Feedback[[#This Row],[Checkin Day]]="Wednesday",Feedback[[#This Row],[Checkin Day]]="Thursday"),"Weekdays","Weekends")</f>
        <v>Weekdays</v>
      </c>
      <c r="H1937">
        <v>6</v>
      </c>
      <c r="I193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37" t="s">
        <v>1967</v>
      </c>
      <c r="K1937" t="s">
        <v>37</v>
      </c>
      <c r="L1937" s="1">
        <v>22771</v>
      </c>
      <c r="M1937" s="5">
        <f ca="1">DATEDIF(Feedback[[#This Row],[Date of Birth]],TODAY(),"Y")</f>
        <v>63</v>
      </c>
      <c r="N1937" t="s">
        <v>31</v>
      </c>
      <c r="O1937" t="s">
        <v>1992</v>
      </c>
      <c r="P1937">
        <v>5</v>
      </c>
      <c r="Q1937">
        <v>9</v>
      </c>
      <c r="R1937" t="s">
        <v>27</v>
      </c>
      <c r="S1937" t="s">
        <v>27</v>
      </c>
      <c r="T1937" t="s">
        <v>24</v>
      </c>
      <c r="U1937" t="s">
        <v>26</v>
      </c>
      <c r="V1937" t="s">
        <v>27</v>
      </c>
      <c r="W1937" t="s">
        <v>27</v>
      </c>
      <c r="X1937" t="s">
        <v>27</v>
      </c>
      <c r="Y1937" t="s">
        <v>27</v>
      </c>
      <c r="Z1937" s="6">
        <f>VLOOKUP(Feedback[[#This Row],[Staff attitude]],Rating_Range[],2,0)</f>
        <v>2</v>
      </c>
      <c r="AA1937" s="6">
        <f>VLOOKUP(Feedback[[#This Row],[Check-in Process]],Rating_Range[],2,0)</f>
        <v>2</v>
      </c>
      <c r="AB1937" s="6">
        <f>VLOOKUP(Feedback[[#This Row],[Room service]],Rating_Range[],2,0)</f>
        <v>3</v>
      </c>
      <c r="AC1937" s="6">
        <f>VLOOKUP(Feedback[[#This Row],[Room cleanliness]],Rating_Range[],2,0)</f>
        <v>1</v>
      </c>
      <c r="AD1937" s="6">
        <f>VLOOKUP(Feedback[[#This Row],[Food quality]],Rating_Range[],2,0)</f>
        <v>2</v>
      </c>
      <c r="AE1937" s="6">
        <f>VLOOKUP(Feedback[[#This Row],[Variety of food]],Rating_Range[],2,0)</f>
        <v>2</v>
      </c>
      <c r="AF1937" s="6">
        <f>VLOOKUP(Feedback[[#This Row],[Broadband &amp; TV]],Rating_Range[],2,0)</f>
        <v>2</v>
      </c>
      <c r="AG1937" s="6">
        <f>VLOOKUP(Feedback[[#This Row],[Gym]],Rating_Range[],2,0)</f>
        <v>2</v>
      </c>
      <c r="AH1937" s="6">
        <f>AVERAGE(Feedback[[#This Row],[S.A]:[Gymm]])</f>
        <v>2</v>
      </c>
      <c r="AI1937" s="6">
        <f>AVERAGE(Feedback[[#This Row],[S.A]:[C-I-P]])</f>
        <v>2</v>
      </c>
      <c r="AJ1937" s="6">
        <f>AVERAGE(Feedback[[#This Row],[RM_S]:[RM_C]])</f>
        <v>2</v>
      </c>
      <c r="AK1937" s="6">
        <f>AVERAGE(Feedback[[#This Row],[F_Q]:[Var_Food]])</f>
        <v>2</v>
      </c>
      <c r="AL1937" s="6">
        <f>AVERAGE(Feedback[[#This Row],[B &amp; TV]:[Gymm]])</f>
        <v>2</v>
      </c>
    </row>
    <row r="1938" spans="1:38" x14ac:dyDescent="0.3">
      <c r="A1938">
        <v>1937</v>
      </c>
      <c r="B1938" s="1">
        <v>44594</v>
      </c>
      <c r="C1938" s="1">
        <v>44613</v>
      </c>
      <c r="D1938" s="5">
        <f>INT(YEAR(Feedback[[#This Row],[Checkin Date]]))</f>
        <v>2022</v>
      </c>
      <c r="E1938" s="5" t="s">
        <v>2018</v>
      </c>
      <c r="F1938" s="5" t="str">
        <f>TEXT(Feedback[[#This Row],[Checkin Date]],"dddd")</f>
        <v>Wednesday</v>
      </c>
      <c r="G1938" s="5" t="str">
        <f>IF(OR(Feedback[[#This Row],[Checkin Day]]="Monday",Feedback[[#This Row],[Checkin Day]]="Tuesday",Feedback[[#This Row],[Checkin Day]]="Wednesday",Feedback[[#This Row],[Checkin Day]]="Thursday"),"Weekdays","Weekends")</f>
        <v>Weekdays</v>
      </c>
      <c r="H1938">
        <v>19</v>
      </c>
      <c r="I193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38" t="s">
        <v>1968</v>
      </c>
      <c r="K1938" t="s">
        <v>37</v>
      </c>
      <c r="L1938" s="1">
        <v>36767</v>
      </c>
      <c r="M1938" s="5">
        <f ca="1">DATEDIF(Feedback[[#This Row],[Date of Birth]],TODAY(),"Y")</f>
        <v>24</v>
      </c>
      <c r="N1938" t="s">
        <v>22</v>
      </c>
      <c r="O1938" t="s">
        <v>23</v>
      </c>
      <c r="P1938">
        <v>4</v>
      </c>
      <c r="Q1938">
        <v>6</v>
      </c>
      <c r="R1938" t="s">
        <v>28</v>
      </c>
      <c r="S1938" t="s">
        <v>24</v>
      </c>
      <c r="T1938" t="s">
        <v>26</v>
      </c>
      <c r="U1938" t="s">
        <v>26</v>
      </c>
      <c r="V1938" t="s">
        <v>27</v>
      </c>
      <c r="W1938" t="s">
        <v>24</v>
      </c>
      <c r="X1938" t="s">
        <v>26</v>
      </c>
      <c r="Y1938" t="s">
        <v>28</v>
      </c>
      <c r="Z1938" s="6">
        <f>VLOOKUP(Feedback[[#This Row],[Staff attitude]],Rating_Range[],2,0)</f>
        <v>5</v>
      </c>
      <c r="AA1938" s="6">
        <f>VLOOKUP(Feedback[[#This Row],[Check-in Process]],Rating_Range[],2,0)</f>
        <v>3</v>
      </c>
      <c r="AB1938" s="6">
        <f>VLOOKUP(Feedback[[#This Row],[Room service]],Rating_Range[],2,0)</f>
        <v>1</v>
      </c>
      <c r="AC1938" s="6">
        <f>VLOOKUP(Feedback[[#This Row],[Room cleanliness]],Rating_Range[],2,0)</f>
        <v>1</v>
      </c>
      <c r="AD1938" s="6">
        <f>VLOOKUP(Feedback[[#This Row],[Food quality]],Rating_Range[],2,0)</f>
        <v>2</v>
      </c>
      <c r="AE1938" s="6">
        <f>VLOOKUP(Feedback[[#This Row],[Variety of food]],Rating_Range[],2,0)</f>
        <v>3</v>
      </c>
      <c r="AF1938" s="6">
        <f>VLOOKUP(Feedback[[#This Row],[Broadband &amp; TV]],Rating_Range[],2,0)</f>
        <v>1</v>
      </c>
      <c r="AG1938" s="6">
        <f>VLOOKUP(Feedback[[#This Row],[Gym]],Rating_Range[],2,0)</f>
        <v>5</v>
      </c>
      <c r="AH1938" s="6">
        <f>AVERAGE(Feedback[[#This Row],[S.A]:[Gymm]])</f>
        <v>2.625</v>
      </c>
      <c r="AI1938" s="6">
        <f>AVERAGE(Feedback[[#This Row],[S.A]:[C-I-P]])</f>
        <v>4</v>
      </c>
      <c r="AJ1938" s="6">
        <f>AVERAGE(Feedback[[#This Row],[RM_S]:[RM_C]])</f>
        <v>1</v>
      </c>
      <c r="AK1938" s="6">
        <f>AVERAGE(Feedback[[#This Row],[F_Q]:[Var_Food]])</f>
        <v>2.5</v>
      </c>
      <c r="AL1938" s="6">
        <f>AVERAGE(Feedback[[#This Row],[B &amp; TV]:[Gymm]])</f>
        <v>3</v>
      </c>
    </row>
    <row r="1939" spans="1:38" x14ac:dyDescent="0.3">
      <c r="A1939">
        <v>1938</v>
      </c>
      <c r="B1939" s="1">
        <v>44109</v>
      </c>
      <c r="C1939" s="1">
        <v>44135</v>
      </c>
      <c r="D1939" s="5">
        <f>INT(YEAR(Feedback[[#This Row],[Checkin Date]]))</f>
        <v>2020</v>
      </c>
      <c r="E1939" s="5" t="s">
        <v>2013</v>
      </c>
      <c r="F1939" s="5" t="str">
        <f>TEXT(Feedback[[#This Row],[Checkin Date]],"dddd")</f>
        <v>Monday</v>
      </c>
      <c r="G1939" s="5" t="str">
        <f>IF(OR(Feedback[[#This Row],[Checkin Day]]="Monday",Feedback[[#This Row],[Checkin Day]]="Tuesday",Feedback[[#This Row],[Checkin Day]]="Wednesday",Feedback[[#This Row],[Checkin Day]]="Thursday"),"Weekdays","Weekends")</f>
        <v>Weekdays</v>
      </c>
      <c r="H1939">
        <v>26</v>
      </c>
      <c r="I193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39" t="s">
        <v>1969</v>
      </c>
      <c r="K1939" t="s">
        <v>21</v>
      </c>
      <c r="L1939" s="1">
        <v>36465</v>
      </c>
      <c r="M1939" s="5">
        <f ca="1">DATEDIF(Feedback[[#This Row],[Date of Birth]],TODAY(),"Y")</f>
        <v>25</v>
      </c>
      <c r="N1939" t="s">
        <v>22</v>
      </c>
      <c r="O1939" t="s">
        <v>1992</v>
      </c>
      <c r="P1939">
        <v>4</v>
      </c>
      <c r="Q1939">
        <v>9</v>
      </c>
      <c r="R1939" t="s">
        <v>25</v>
      </c>
      <c r="S1939" t="s">
        <v>28</v>
      </c>
      <c r="T1939" t="s">
        <v>25</v>
      </c>
      <c r="U1939" t="s">
        <v>26</v>
      </c>
      <c r="V1939" t="s">
        <v>26</v>
      </c>
      <c r="W1939" t="s">
        <v>27</v>
      </c>
      <c r="X1939" t="s">
        <v>27</v>
      </c>
      <c r="Y1939" t="s">
        <v>27</v>
      </c>
      <c r="Z1939" s="6">
        <f>VLOOKUP(Feedback[[#This Row],[Staff attitude]],Rating_Range[],2,0)</f>
        <v>4</v>
      </c>
      <c r="AA1939" s="6">
        <f>VLOOKUP(Feedback[[#This Row],[Check-in Process]],Rating_Range[],2,0)</f>
        <v>5</v>
      </c>
      <c r="AB1939" s="6">
        <f>VLOOKUP(Feedback[[#This Row],[Room service]],Rating_Range[],2,0)</f>
        <v>4</v>
      </c>
      <c r="AC1939" s="6">
        <f>VLOOKUP(Feedback[[#This Row],[Room cleanliness]],Rating_Range[],2,0)</f>
        <v>1</v>
      </c>
      <c r="AD1939" s="6">
        <f>VLOOKUP(Feedback[[#This Row],[Food quality]],Rating_Range[],2,0)</f>
        <v>1</v>
      </c>
      <c r="AE1939" s="6">
        <f>VLOOKUP(Feedback[[#This Row],[Variety of food]],Rating_Range[],2,0)</f>
        <v>2</v>
      </c>
      <c r="AF1939" s="6">
        <f>VLOOKUP(Feedback[[#This Row],[Broadband &amp; TV]],Rating_Range[],2,0)</f>
        <v>2</v>
      </c>
      <c r="AG1939" s="6">
        <f>VLOOKUP(Feedback[[#This Row],[Gym]],Rating_Range[],2,0)</f>
        <v>2</v>
      </c>
      <c r="AH1939" s="6">
        <f>AVERAGE(Feedback[[#This Row],[S.A]:[Gymm]])</f>
        <v>2.625</v>
      </c>
      <c r="AI1939" s="6">
        <f>AVERAGE(Feedback[[#This Row],[S.A]:[C-I-P]])</f>
        <v>4.5</v>
      </c>
      <c r="AJ1939" s="6">
        <f>AVERAGE(Feedback[[#This Row],[RM_S]:[RM_C]])</f>
        <v>2.5</v>
      </c>
      <c r="AK1939" s="6">
        <f>AVERAGE(Feedback[[#This Row],[F_Q]:[Var_Food]])</f>
        <v>1.5</v>
      </c>
      <c r="AL1939" s="6">
        <f>AVERAGE(Feedback[[#This Row],[B &amp; TV]:[Gymm]])</f>
        <v>2</v>
      </c>
    </row>
    <row r="1940" spans="1:38" x14ac:dyDescent="0.3">
      <c r="A1940">
        <v>1939</v>
      </c>
      <c r="B1940" s="1">
        <v>44376</v>
      </c>
      <c r="C1940" s="1">
        <v>44404</v>
      </c>
      <c r="D1940" s="5">
        <f>INT(YEAR(Feedback[[#This Row],[Checkin Date]]))</f>
        <v>2021</v>
      </c>
      <c r="E1940" s="5" t="s">
        <v>2009</v>
      </c>
      <c r="F1940" s="5" t="str">
        <f>TEXT(Feedback[[#This Row],[Checkin Date]],"dddd")</f>
        <v>Tuesday</v>
      </c>
      <c r="G1940" s="5" t="str">
        <f>IF(OR(Feedback[[#This Row],[Checkin Day]]="Monday",Feedback[[#This Row],[Checkin Day]]="Tuesday",Feedback[[#This Row],[Checkin Day]]="Wednesday",Feedback[[#This Row],[Checkin Day]]="Thursday"),"Weekdays","Weekends")</f>
        <v>Weekdays</v>
      </c>
      <c r="H1940">
        <v>28</v>
      </c>
      <c r="I1940"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40" t="s">
        <v>1970</v>
      </c>
      <c r="K1940" t="s">
        <v>37</v>
      </c>
      <c r="L1940" s="1">
        <v>38244</v>
      </c>
      <c r="M1940" s="5">
        <f ca="1">DATEDIF(Feedback[[#This Row],[Date of Birth]],TODAY(),"Y")</f>
        <v>20</v>
      </c>
      <c r="N1940" t="s">
        <v>31</v>
      </c>
      <c r="O1940" t="s">
        <v>1991</v>
      </c>
      <c r="P1940">
        <v>5</v>
      </c>
      <c r="Q1940">
        <v>6</v>
      </c>
      <c r="R1940" t="s">
        <v>25</v>
      </c>
      <c r="S1940" t="s">
        <v>28</v>
      </c>
      <c r="T1940" t="s">
        <v>27</v>
      </c>
      <c r="U1940" t="s">
        <v>27</v>
      </c>
      <c r="V1940" t="s">
        <v>27</v>
      </c>
      <c r="W1940" t="s">
        <v>27</v>
      </c>
      <c r="X1940" t="s">
        <v>25</v>
      </c>
      <c r="Y1940" t="s">
        <v>25</v>
      </c>
      <c r="Z1940" s="6">
        <f>VLOOKUP(Feedback[[#This Row],[Staff attitude]],Rating_Range[],2,0)</f>
        <v>4</v>
      </c>
      <c r="AA1940" s="6">
        <f>VLOOKUP(Feedback[[#This Row],[Check-in Process]],Rating_Range[],2,0)</f>
        <v>5</v>
      </c>
      <c r="AB1940" s="6">
        <f>VLOOKUP(Feedback[[#This Row],[Room service]],Rating_Range[],2,0)</f>
        <v>2</v>
      </c>
      <c r="AC1940" s="6">
        <f>VLOOKUP(Feedback[[#This Row],[Room cleanliness]],Rating_Range[],2,0)</f>
        <v>2</v>
      </c>
      <c r="AD1940" s="6">
        <f>VLOOKUP(Feedback[[#This Row],[Food quality]],Rating_Range[],2,0)</f>
        <v>2</v>
      </c>
      <c r="AE1940" s="6">
        <f>VLOOKUP(Feedback[[#This Row],[Variety of food]],Rating_Range[],2,0)</f>
        <v>2</v>
      </c>
      <c r="AF1940" s="6">
        <f>VLOOKUP(Feedback[[#This Row],[Broadband &amp; TV]],Rating_Range[],2,0)</f>
        <v>4</v>
      </c>
      <c r="AG1940" s="6">
        <f>VLOOKUP(Feedback[[#This Row],[Gym]],Rating_Range[],2,0)</f>
        <v>4</v>
      </c>
      <c r="AH1940" s="6">
        <f>AVERAGE(Feedback[[#This Row],[S.A]:[Gymm]])</f>
        <v>3.125</v>
      </c>
      <c r="AI1940" s="6">
        <f>AVERAGE(Feedback[[#This Row],[S.A]:[C-I-P]])</f>
        <v>4.5</v>
      </c>
      <c r="AJ1940" s="6">
        <f>AVERAGE(Feedback[[#This Row],[RM_S]:[RM_C]])</f>
        <v>2</v>
      </c>
      <c r="AK1940" s="6">
        <f>AVERAGE(Feedback[[#This Row],[F_Q]:[Var_Food]])</f>
        <v>2</v>
      </c>
      <c r="AL1940" s="6">
        <f>AVERAGE(Feedback[[#This Row],[B &amp; TV]:[Gymm]])</f>
        <v>4</v>
      </c>
    </row>
    <row r="1941" spans="1:38" x14ac:dyDescent="0.3">
      <c r="A1941">
        <v>1940</v>
      </c>
      <c r="B1941" s="1">
        <v>44554</v>
      </c>
      <c r="C1941" s="1">
        <v>44569</v>
      </c>
      <c r="D1941" s="5">
        <f>INT(YEAR(Feedback[[#This Row],[Checkin Date]]))</f>
        <v>2021</v>
      </c>
      <c r="E1941" s="5" t="s">
        <v>2010</v>
      </c>
      <c r="F1941" s="5" t="str">
        <f>TEXT(Feedback[[#This Row],[Checkin Date]],"dddd")</f>
        <v>Friday</v>
      </c>
      <c r="G1941" s="5" t="str">
        <f>IF(OR(Feedback[[#This Row],[Checkin Day]]="Monday",Feedback[[#This Row],[Checkin Day]]="Tuesday",Feedback[[#This Row],[Checkin Day]]="Wednesday",Feedback[[#This Row],[Checkin Day]]="Thursday"),"Weekdays","Weekends")</f>
        <v>Weekends</v>
      </c>
      <c r="H1941">
        <v>15</v>
      </c>
      <c r="I1941"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41" t="s">
        <v>1971</v>
      </c>
      <c r="K1941" t="s">
        <v>37</v>
      </c>
      <c r="L1941" s="1">
        <v>34222</v>
      </c>
      <c r="M1941" s="5">
        <f ca="1">DATEDIF(Feedback[[#This Row],[Date of Birth]],TODAY(),"Y")</f>
        <v>31</v>
      </c>
      <c r="N1941" t="s">
        <v>31</v>
      </c>
      <c r="O1941" t="s">
        <v>1991</v>
      </c>
      <c r="P1941">
        <v>4</v>
      </c>
      <c r="Q1941">
        <v>5</v>
      </c>
      <c r="R1941" t="s">
        <v>25</v>
      </c>
      <c r="S1941" t="s">
        <v>28</v>
      </c>
      <c r="T1941" t="s">
        <v>27</v>
      </c>
      <c r="U1941" t="s">
        <v>28</v>
      </c>
      <c r="V1941" t="s">
        <v>27</v>
      </c>
      <c r="W1941" t="s">
        <v>26</v>
      </c>
      <c r="X1941" t="s">
        <v>24</v>
      </c>
      <c r="Y1941" t="s">
        <v>26</v>
      </c>
      <c r="Z1941" s="6">
        <f>VLOOKUP(Feedback[[#This Row],[Staff attitude]],Rating_Range[],2,0)</f>
        <v>4</v>
      </c>
      <c r="AA1941" s="6">
        <f>VLOOKUP(Feedback[[#This Row],[Check-in Process]],Rating_Range[],2,0)</f>
        <v>5</v>
      </c>
      <c r="AB1941" s="6">
        <f>VLOOKUP(Feedback[[#This Row],[Room service]],Rating_Range[],2,0)</f>
        <v>2</v>
      </c>
      <c r="AC1941" s="6">
        <f>VLOOKUP(Feedback[[#This Row],[Room cleanliness]],Rating_Range[],2,0)</f>
        <v>5</v>
      </c>
      <c r="AD1941" s="6">
        <f>VLOOKUP(Feedback[[#This Row],[Food quality]],Rating_Range[],2,0)</f>
        <v>2</v>
      </c>
      <c r="AE1941" s="6">
        <f>VLOOKUP(Feedback[[#This Row],[Variety of food]],Rating_Range[],2,0)</f>
        <v>1</v>
      </c>
      <c r="AF1941" s="6">
        <f>VLOOKUP(Feedback[[#This Row],[Broadband &amp; TV]],Rating_Range[],2,0)</f>
        <v>3</v>
      </c>
      <c r="AG1941" s="6">
        <f>VLOOKUP(Feedback[[#This Row],[Gym]],Rating_Range[],2,0)</f>
        <v>1</v>
      </c>
      <c r="AH1941" s="6">
        <f>AVERAGE(Feedback[[#This Row],[S.A]:[Gymm]])</f>
        <v>2.875</v>
      </c>
      <c r="AI1941" s="6">
        <f>AVERAGE(Feedback[[#This Row],[S.A]:[C-I-P]])</f>
        <v>4.5</v>
      </c>
      <c r="AJ1941" s="6">
        <f>AVERAGE(Feedback[[#This Row],[RM_S]:[RM_C]])</f>
        <v>3.5</v>
      </c>
      <c r="AK1941" s="6">
        <f>AVERAGE(Feedback[[#This Row],[F_Q]:[Var_Food]])</f>
        <v>1.5</v>
      </c>
      <c r="AL1941" s="6">
        <f>AVERAGE(Feedback[[#This Row],[B &amp; TV]:[Gymm]])</f>
        <v>2</v>
      </c>
    </row>
    <row r="1942" spans="1:38" x14ac:dyDescent="0.3">
      <c r="A1942">
        <v>1941</v>
      </c>
      <c r="B1942" s="1">
        <v>44301</v>
      </c>
      <c r="C1942" s="1">
        <v>44323</v>
      </c>
      <c r="D1942" s="5">
        <f>INT(YEAR(Feedback[[#This Row],[Checkin Date]]))</f>
        <v>2021</v>
      </c>
      <c r="E1942" s="5" t="s">
        <v>2008</v>
      </c>
      <c r="F1942" s="5" t="str">
        <f>TEXT(Feedback[[#This Row],[Checkin Date]],"dddd")</f>
        <v>Thursday</v>
      </c>
      <c r="G1942" s="5" t="str">
        <f>IF(OR(Feedback[[#This Row],[Checkin Day]]="Monday",Feedback[[#This Row],[Checkin Day]]="Tuesday",Feedback[[#This Row],[Checkin Day]]="Wednesday",Feedback[[#This Row],[Checkin Day]]="Thursday"),"Weekdays","Weekends")</f>
        <v>Weekdays</v>
      </c>
      <c r="H1942">
        <v>22</v>
      </c>
      <c r="I1942"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42" t="s">
        <v>1972</v>
      </c>
      <c r="K1942" t="s">
        <v>37</v>
      </c>
      <c r="L1942" s="1">
        <v>31384</v>
      </c>
      <c r="M1942" s="5">
        <f ca="1">DATEDIF(Feedback[[#This Row],[Date of Birth]],TODAY(),"Y")</f>
        <v>39</v>
      </c>
      <c r="N1942" t="s">
        <v>22</v>
      </c>
      <c r="O1942" t="s">
        <v>23</v>
      </c>
      <c r="P1942">
        <v>2</v>
      </c>
      <c r="Q1942">
        <v>9</v>
      </c>
      <c r="R1942" t="s">
        <v>28</v>
      </c>
      <c r="S1942" t="s">
        <v>28</v>
      </c>
      <c r="T1942" t="s">
        <v>24</v>
      </c>
      <c r="U1942" t="s">
        <v>27</v>
      </c>
      <c r="V1942" t="s">
        <v>26</v>
      </c>
      <c r="W1942" t="s">
        <v>26</v>
      </c>
      <c r="X1942" t="s">
        <v>25</v>
      </c>
      <c r="Y1942" t="s">
        <v>26</v>
      </c>
      <c r="Z1942" s="6">
        <f>VLOOKUP(Feedback[[#This Row],[Staff attitude]],Rating_Range[],2,0)</f>
        <v>5</v>
      </c>
      <c r="AA1942" s="6">
        <f>VLOOKUP(Feedback[[#This Row],[Check-in Process]],Rating_Range[],2,0)</f>
        <v>5</v>
      </c>
      <c r="AB1942" s="6">
        <f>VLOOKUP(Feedback[[#This Row],[Room service]],Rating_Range[],2,0)</f>
        <v>3</v>
      </c>
      <c r="AC1942" s="6">
        <f>VLOOKUP(Feedback[[#This Row],[Room cleanliness]],Rating_Range[],2,0)</f>
        <v>2</v>
      </c>
      <c r="AD1942" s="6">
        <f>VLOOKUP(Feedback[[#This Row],[Food quality]],Rating_Range[],2,0)</f>
        <v>1</v>
      </c>
      <c r="AE1942" s="6">
        <f>VLOOKUP(Feedback[[#This Row],[Variety of food]],Rating_Range[],2,0)</f>
        <v>1</v>
      </c>
      <c r="AF1942" s="6">
        <f>VLOOKUP(Feedback[[#This Row],[Broadband &amp; TV]],Rating_Range[],2,0)</f>
        <v>4</v>
      </c>
      <c r="AG1942" s="6">
        <f>VLOOKUP(Feedback[[#This Row],[Gym]],Rating_Range[],2,0)</f>
        <v>1</v>
      </c>
      <c r="AH1942" s="6">
        <f>AVERAGE(Feedback[[#This Row],[S.A]:[Gymm]])</f>
        <v>2.75</v>
      </c>
      <c r="AI1942" s="6">
        <f>AVERAGE(Feedback[[#This Row],[S.A]:[C-I-P]])</f>
        <v>5</v>
      </c>
      <c r="AJ1942" s="6">
        <f>AVERAGE(Feedback[[#This Row],[RM_S]:[RM_C]])</f>
        <v>2.5</v>
      </c>
      <c r="AK1942" s="6">
        <f>AVERAGE(Feedback[[#This Row],[F_Q]:[Var_Food]])</f>
        <v>1</v>
      </c>
      <c r="AL1942" s="6">
        <f>AVERAGE(Feedback[[#This Row],[B &amp; TV]:[Gymm]])</f>
        <v>2.5</v>
      </c>
    </row>
    <row r="1943" spans="1:38" x14ac:dyDescent="0.3">
      <c r="A1943">
        <v>1942</v>
      </c>
      <c r="B1943" s="1">
        <v>44822</v>
      </c>
      <c r="C1943" s="1">
        <v>44841</v>
      </c>
      <c r="D1943" s="5">
        <f>INT(YEAR(Feedback[[#This Row],[Checkin Date]]))</f>
        <v>2022</v>
      </c>
      <c r="E1943" s="5" t="s">
        <v>2019</v>
      </c>
      <c r="F1943" s="5" t="str">
        <f>TEXT(Feedback[[#This Row],[Checkin Date]],"dddd")</f>
        <v>Sunday</v>
      </c>
      <c r="G1943" s="5" t="str">
        <f>IF(OR(Feedback[[#This Row],[Checkin Day]]="Monday",Feedback[[#This Row],[Checkin Day]]="Tuesday",Feedback[[#This Row],[Checkin Day]]="Wednesday",Feedback[[#This Row],[Checkin Day]]="Thursday"),"Weekdays","Weekends")</f>
        <v>Weekends</v>
      </c>
      <c r="H1943">
        <v>19</v>
      </c>
      <c r="I1943"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43" t="s">
        <v>1973</v>
      </c>
      <c r="K1943" t="s">
        <v>21</v>
      </c>
      <c r="L1943" s="1">
        <v>38977</v>
      </c>
      <c r="M1943" s="5">
        <f ca="1">DATEDIF(Feedback[[#This Row],[Date of Birth]],TODAY(),"Y")</f>
        <v>18</v>
      </c>
      <c r="N1943" t="s">
        <v>31</v>
      </c>
      <c r="O1943" t="s">
        <v>1992</v>
      </c>
      <c r="P1943">
        <v>3</v>
      </c>
      <c r="Q1943">
        <v>8</v>
      </c>
      <c r="R1943" t="s">
        <v>28</v>
      </c>
      <c r="S1943" t="s">
        <v>25</v>
      </c>
      <c r="T1943" t="s">
        <v>24</v>
      </c>
      <c r="U1943" t="s">
        <v>24</v>
      </c>
      <c r="V1943" t="s">
        <v>25</v>
      </c>
      <c r="W1943" t="s">
        <v>27</v>
      </c>
      <c r="X1943" t="s">
        <v>26</v>
      </c>
      <c r="Y1943" t="s">
        <v>28</v>
      </c>
      <c r="Z1943" s="6">
        <f>VLOOKUP(Feedback[[#This Row],[Staff attitude]],Rating_Range[],2,0)</f>
        <v>5</v>
      </c>
      <c r="AA1943" s="6">
        <f>VLOOKUP(Feedback[[#This Row],[Check-in Process]],Rating_Range[],2,0)</f>
        <v>4</v>
      </c>
      <c r="AB1943" s="6">
        <f>VLOOKUP(Feedback[[#This Row],[Room service]],Rating_Range[],2,0)</f>
        <v>3</v>
      </c>
      <c r="AC1943" s="6">
        <f>VLOOKUP(Feedback[[#This Row],[Room cleanliness]],Rating_Range[],2,0)</f>
        <v>3</v>
      </c>
      <c r="AD1943" s="6">
        <f>VLOOKUP(Feedback[[#This Row],[Food quality]],Rating_Range[],2,0)</f>
        <v>4</v>
      </c>
      <c r="AE1943" s="6">
        <f>VLOOKUP(Feedback[[#This Row],[Variety of food]],Rating_Range[],2,0)</f>
        <v>2</v>
      </c>
      <c r="AF1943" s="6">
        <f>VLOOKUP(Feedback[[#This Row],[Broadband &amp; TV]],Rating_Range[],2,0)</f>
        <v>1</v>
      </c>
      <c r="AG1943" s="6">
        <f>VLOOKUP(Feedback[[#This Row],[Gym]],Rating_Range[],2,0)</f>
        <v>5</v>
      </c>
      <c r="AH1943" s="6">
        <f>AVERAGE(Feedback[[#This Row],[S.A]:[Gymm]])</f>
        <v>3.375</v>
      </c>
      <c r="AI1943" s="6">
        <f>AVERAGE(Feedback[[#This Row],[S.A]:[C-I-P]])</f>
        <v>4.5</v>
      </c>
      <c r="AJ1943" s="6">
        <f>AVERAGE(Feedback[[#This Row],[RM_S]:[RM_C]])</f>
        <v>3</v>
      </c>
      <c r="AK1943" s="6">
        <f>AVERAGE(Feedback[[#This Row],[F_Q]:[Var_Food]])</f>
        <v>3</v>
      </c>
      <c r="AL1943" s="6">
        <f>AVERAGE(Feedback[[#This Row],[B &amp; TV]:[Gymm]])</f>
        <v>3</v>
      </c>
    </row>
    <row r="1944" spans="1:38" x14ac:dyDescent="0.3">
      <c r="A1944">
        <v>1943</v>
      </c>
      <c r="B1944" s="1">
        <v>44830</v>
      </c>
      <c r="C1944" s="1">
        <v>44831</v>
      </c>
      <c r="D1944" s="5">
        <f>INT(YEAR(Feedback[[#This Row],[Checkin Date]]))</f>
        <v>2022</v>
      </c>
      <c r="E1944" s="5" t="s">
        <v>2019</v>
      </c>
      <c r="F1944" s="5" t="str">
        <f>TEXT(Feedback[[#This Row],[Checkin Date]],"dddd")</f>
        <v>Monday</v>
      </c>
      <c r="G1944" s="5" t="str">
        <f>IF(OR(Feedback[[#This Row],[Checkin Day]]="Monday",Feedback[[#This Row],[Checkin Day]]="Tuesday",Feedback[[#This Row],[Checkin Day]]="Wednesday",Feedback[[#This Row],[Checkin Day]]="Thursday"),"Weekdays","Weekends")</f>
        <v>Weekdays</v>
      </c>
      <c r="H1944">
        <v>1</v>
      </c>
      <c r="I1944"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44" t="s">
        <v>1974</v>
      </c>
      <c r="K1944" t="s">
        <v>37</v>
      </c>
      <c r="L1944" s="1">
        <v>36178</v>
      </c>
      <c r="M1944" s="5">
        <f ca="1">DATEDIF(Feedback[[#This Row],[Date of Birth]],TODAY(),"Y")</f>
        <v>26</v>
      </c>
      <c r="N1944" t="s">
        <v>31</v>
      </c>
      <c r="O1944" t="s">
        <v>1991</v>
      </c>
      <c r="P1944">
        <v>5</v>
      </c>
      <c r="Q1944">
        <v>10</v>
      </c>
      <c r="R1944" t="s">
        <v>28</v>
      </c>
      <c r="S1944" t="s">
        <v>24</v>
      </c>
      <c r="T1944" t="s">
        <v>25</v>
      </c>
      <c r="U1944" t="s">
        <v>24</v>
      </c>
      <c r="V1944" t="s">
        <v>25</v>
      </c>
      <c r="W1944" t="s">
        <v>26</v>
      </c>
      <c r="X1944" t="s">
        <v>26</v>
      </c>
      <c r="Y1944" t="s">
        <v>26</v>
      </c>
      <c r="Z1944" s="6">
        <f>VLOOKUP(Feedback[[#This Row],[Staff attitude]],Rating_Range[],2,0)</f>
        <v>5</v>
      </c>
      <c r="AA1944" s="6">
        <f>VLOOKUP(Feedback[[#This Row],[Check-in Process]],Rating_Range[],2,0)</f>
        <v>3</v>
      </c>
      <c r="AB1944" s="6">
        <f>VLOOKUP(Feedback[[#This Row],[Room service]],Rating_Range[],2,0)</f>
        <v>4</v>
      </c>
      <c r="AC1944" s="6">
        <f>VLOOKUP(Feedback[[#This Row],[Room cleanliness]],Rating_Range[],2,0)</f>
        <v>3</v>
      </c>
      <c r="AD1944" s="6">
        <f>VLOOKUP(Feedback[[#This Row],[Food quality]],Rating_Range[],2,0)</f>
        <v>4</v>
      </c>
      <c r="AE1944" s="6">
        <f>VLOOKUP(Feedback[[#This Row],[Variety of food]],Rating_Range[],2,0)</f>
        <v>1</v>
      </c>
      <c r="AF1944" s="6">
        <f>VLOOKUP(Feedback[[#This Row],[Broadband &amp; TV]],Rating_Range[],2,0)</f>
        <v>1</v>
      </c>
      <c r="AG1944" s="6">
        <f>VLOOKUP(Feedback[[#This Row],[Gym]],Rating_Range[],2,0)</f>
        <v>1</v>
      </c>
      <c r="AH1944" s="6">
        <f>AVERAGE(Feedback[[#This Row],[S.A]:[Gymm]])</f>
        <v>2.75</v>
      </c>
      <c r="AI1944" s="6">
        <f>AVERAGE(Feedback[[#This Row],[S.A]:[C-I-P]])</f>
        <v>4</v>
      </c>
      <c r="AJ1944" s="6">
        <f>AVERAGE(Feedback[[#This Row],[RM_S]:[RM_C]])</f>
        <v>3.5</v>
      </c>
      <c r="AK1944" s="6">
        <f>AVERAGE(Feedback[[#This Row],[F_Q]:[Var_Food]])</f>
        <v>2.5</v>
      </c>
      <c r="AL1944" s="6">
        <f>AVERAGE(Feedback[[#This Row],[B &amp; TV]:[Gymm]])</f>
        <v>1</v>
      </c>
    </row>
    <row r="1945" spans="1:38" x14ac:dyDescent="0.3">
      <c r="A1945">
        <v>1944</v>
      </c>
      <c r="B1945" s="1">
        <v>44812</v>
      </c>
      <c r="C1945" s="1">
        <v>44820</v>
      </c>
      <c r="D1945" s="5">
        <f>INT(YEAR(Feedback[[#This Row],[Checkin Date]]))</f>
        <v>2022</v>
      </c>
      <c r="E1945" s="5" t="s">
        <v>2019</v>
      </c>
      <c r="F1945" s="5" t="str">
        <f>TEXT(Feedback[[#This Row],[Checkin Date]],"dddd")</f>
        <v>Thursday</v>
      </c>
      <c r="G1945" s="5" t="str">
        <f>IF(OR(Feedback[[#This Row],[Checkin Day]]="Monday",Feedback[[#This Row],[Checkin Day]]="Tuesday",Feedback[[#This Row],[Checkin Day]]="Wednesday",Feedback[[#This Row],[Checkin Day]]="Thursday"),"Weekdays","Weekends")</f>
        <v>Weekdays</v>
      </c>
      <c r="H1945">
        <v>8</v>
      </c>
      <c r="I1945"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45" t="s">
        <v>1975</v>
      </c>
      <c r="K1945" t="s">
        <v>37</v>
      </c>
      <c r="L1945" s="1">
        <v>30298</v>
      </c>
      <c r="M1945" s="5">
        <f ca="1">DATEDIF(Feedback[[#This Row],[Date of Birth]],TODAY(),"Y")</f>
        <v>42</v>
      </c>
      <c r="N1945" t="s">
        <v>31</v>
      </c>
      <c r="O1945" t="s">
        <v>1992</v>
      </c>
      <c r="P1945">
        <v>1</v>
      </c>
      <c r="Q1945">
        <v>10</v>
      </c>
      <c r="R1945" t="s">
        <v>25</v>
      </c>
      <c r="S1945" t="s">
        <v>28</v>
      </c>
      <c r="T1945" t="s">
        <v>24</v>
      </c>
      <c r="U1945" t="s">
        <v>28</v>
      </c>
      <c r="V1945" t="s">
        <v>26</v>
      </c>
      <c r="W1945" t="s">
        <v>27</v>
      </c>
      <c r="X1945" t="s">
        <v>25</v>
      </c>
      <c r="Y1945" t="s">
        <v>24</v>
      </c>
      <c r="Z1945" s="6">
        <f>VLOOKUP(Feedback[[#This Row],[Staff attitude]],Rating_Range[],2,0)</f>
        <v>4</v>
      </c>
      <c r="AA1945" s="6">
        <f>VLOOKUP(Feedback[[#This Row],[Check-in Process]],Rating_Range[],2,0)</f>
        <v>5</v>
      </c>
      <c r="AB1945" s="6">
        <f>VLOOKUP(Feedback[[#This Row],[Room service]],Rating_Range[],2,0)</f>
        <v>3</v>
      </c>
      <c r="AC1945" s="6">
        <f>VLOOKUP(Feedback[[#This Row],[Room cleanliness]],Rating_Range[],2,0)</f>
        <v>5</v>
      </c>
      <c r="AD1945" s="6">
        <f>VLOOKUP(Feedback[[#This Row],[Food quality]],Rating_Range[],2,0)</f>
        <v>1</v>
      </c>
      <c r="AE1945" s="6">
        <f>VLOOKUP(Feedback[[#This Row],[Variety of food]],Rating_Range[],2,0)</f>
        <v>2</v>
      </c>
      <c r="AF1945" s="6">
        <f>VLOOKUP(Feedback[[#This Row],[Broadband &amp; TV]],Rating_Range[],2,0)</f>
        <v>4</v>
      </c>
      <c r="AG1945" s="6">
        <f>VLOOKUP(Feedback[[#This Row],[Gym]],Rating_Range[],2,0)</f>
        <v>3</v>
      </c>
      <c r="AH1945" s="6">
        <f>AVERAGE(Feedback[[#This Row],[S.A]:[Gymm]])</f>
        <v>3.375</v>
      </c>
      <c r="AI1945" s="6">
        <f>AVERAGE(Feedback[[#This Row],[S.A]:[C-I-P]])</f>
        <v>4.5</v>
      </c>
      <c r="AJ1945" s="6">
        <f>AVERAGE(Feedback[[#This Row],[RM_S]:[RM_C]])</f>
        <v>4</v>
      </c>
      <c r="AK1945" s="6">
        <f>AVERAGE(Feedback[[#This Row],[F_Q]:[Var_Food]])</f>
        <v>1.5</v>
      </c>
      <c r="AL1945" s="6">
        <f>AVERAGE(Feedback[[#This Row],[B &amp; TV]:[Gymm]])</f>
        <v>3.5</v>
      </c>
    </row>
    <row r="1946" spans="1:38" x14ac:dyDescent="0.3">
      <c r="A1946">
        <v>1945</v>
      </c>
      <c r="B1946" s="1">
        <v>44311</v>
      </c>
      <c r="C1946" s="1">
        <v>44328</v>
      </c>
      <c r="D1946" s="5">
        <f>INT(YEAR(Feedback[[#This Row],[Checkin Date]]))</f>
        <v>2021</v>
      </c>
      <c r="E1946" s="5" t="s">
        <v>2008</v>
      </c>
      <c r="F1946" s="5" t="str">
        <f>TEXT(Feedback[[#This Row],[Checkin Date]],"dddd")</f>
        <v>Sunday</v>
      </c>
      <c r="G1946" s="5" t="str">
        <f>IF(OR(Feedback[[#This Row],[Checkin Day]]="Monday",Feedback[[#This Row],[Checkin Day]]="Tuesday",Feedback[[#This Row],[Checkin Day]]="Wednesday",Feedback[[#This Row],[Checkin Day]]="Thursday"),"Weekdays","Weekends")</f>
        <v>Weekends</v>
      </c>
      <c r="H1946">
        <v>17</v>
      </c>
      <c r="I1946"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46" t="s">
        <v>1976</v>
      </c>
      <c r="K1946" t="s">
        <v>21</v>
      </c>
      <c r="L1946" s="1">
        <v>26278</v>
      </c>
      <c r="M1946" s="5">
        <f ca="1">DATEDIF(Feedback[[#This Row],[Date of Birth]],TODAY(),"Y")</f>
        <v>53</v>
      </c>
      <c r="N1946" t="s">
        <v>35</v>
      </c>
      <c r="O1946" t="s">
        <v>1992</v>
      </c>
      <c r="P1946">
        <v>4</v>
      </c>
      <c r="Q1946">
        <v>7</v>
      </c>
      <c r="R1946" t="s">
        <v>26</v>
      </c>
      <c r="S1946" t="s">
        <v>27</v>
      </c>
      <c r="T1946" t="s">
        <v>24</v>
      </c>
      <c r="U1946" t="s">
        <v>25</v>
      </c>
      <c r="V1946" t="s">
        <v>24</v>
      </c>
      <c r="W1946" t="s">
        <v>25</v>
      </c>
      <c r="X1946" t="s">
        <v>24</v>
      </c>
      <c r="Y1946" t="s">
        <v>28</v>
      </c>
      <c r="Z1946" s="6">
        <f>VLOOKUP(Feedback[[#This Row],[Staff attitude]],Rating_Range[],2,0)</f>
        <v>1</v>
      </c>
      <c r="AA1946" s="6">
        <f>VLOOKUP(Feedback[[#This Row],[Check-in Process]],Rating_Range[],2,0)</f>
        <v>2</v>
      </c>
      <c r="AB1946" s="6">
        <f>VLOOKUP(Feedback[[#This Row],[Room service]],Rating_Range[],2,0)</f>
        <v>3</v>
      </c>
      <c r="AC1946" s="6">
        <f>VLOOKUP(Feedback[[#This Row],[Room cleanliness]],Rating_Range[],2,0)</f>
        <v>4</v>
      </c>
      <c r="AD1946" s="6">
        <f>VLOOKUP(Feedback[[#This Row],[Food quality]],Rating_Range[],2,0)</f>
        <v>3</v>
      </c>
      <c r="AE1946" s="6">
        <f>VLOOKUP(Feedback[[#This Row],[Variety of food]],Rating_Range[],2,0)</f>
        <v>4</v>
      </c>
      <c r="AF1946" s="6">
        <f>VLOOKUP(Feedback[[#This Row],[Broadband &amp; TV]],Rating_Range[],2,0)</f>
        <v>3</v>
      </c>
      <c r="AG1946" s="6">
        <f>VLOOKUP(Feedback[[#This Row],[Gym]],Rating_Range[],2,0)</f>
        <v>5</v>
      </c>
      <c r="AH1946" s="6">
        <f>AVERAGE(Feedback[[#This Row],[S.A]:[Gymm]])</f>
        <v>3.125</v>
      </c>
      <c r="AI1946" s="6">
        <f>AVERAGE(Feedback[[#This Row],[S.A]:[C-I-P]])</f>
        <v>1.5</v>
      </c>
      <c r="AJ1946" s="6">
        <f>AVERAGE(Feedback[[#This Row],[RM_S]:[RM_C]])</f>
        <v>3.5</v>
      </c>
      <c r="AK1946" s="6">
        <f>AVERAGE(Feedback[[#This Row],[F_Q]:[Var_Food]])</f>
        <v>3.5</v>
      </c>
      <c r="AL1946" s="6">
        <f>AVERAGE(Feedback[[#This Row],[B &amp; TV]:[Gymm]])</f>
        <v>4</v>
      </c>
    </row>
    <row r="1947" spans="1:38" x14ac:dyDescent="0.3">
      <c r="A1947">
        <v>1946</v>
      </c>
      <c r="B1947" s="1">
        <v>44083</v>
      </c>
      <c r="C1947" s="1">
        <v>44084</v>
      </c>
      <c r="D1947" s="5">
        <f>INT(YEAR(Feedback[[#This Row],[Checkin Date]]))</f>
        <v>2020</v>
      </c>
      <c r="E1947" s="5" t="s">
        <v>2019</v>
      </c>
      <c r="F1947" s="5" t="str">
        <f>TEXT(Feedback[[#This Row],[Checkin Date]],"dddd")</f>
        <v>Wednesday</v>
      </c>
      <c r="G1947" s="5" t="str">
        <f>IF(OR(Feedback[[#This Row],[Checkin Day]]="Monday",Feedback[[#This Row],[Checkin Day]]="Tuesday",Feedback[[#This Row],[Checkin Day]]="Wednesday",Feedback[[#This Row],[Checkin Day]]="Thursday"),"Weekdays","Weekends")</f>
        <v>Weekdays</v>
      </c>
      <c r="H1947">
        <v>1</v>
      </c>
      <c r="I1947"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Short Stay</v>
      </c>
      <c r="J1947" t="s">
        <v>1977</v>
      </c>
      <c r="K1947" t="s">
        <v>21</v>
      </c>
      <c r="L1947" s="1">
        <v>24488</v>
      </c>
      <c r="M1947" s="5">
        <f ca="1">DATEDIF(Feedback[[#This Row],[Date of Birth]],TODAY(),"Y")</f>
        <v>58</v>
      </c>
      <c r="N1947" t="s">
        <v>53</v>
      </c>
      <c r="O1947" t="s">
        <v>1995</v>
      </c>
      <c r="P1947">
        <v>4</v>
      </c>
      <c r="Q1947">
        <v>3</v>
      </c>
      <c r="R1947" t="s">
        <v>25</v>
      </c>
      <c r="S1947" t="s">
        <v>25</v>
      </c>
      <c r="T1947" t="s">
        <v>27</v>
      </c>
      <c r="U1947" t="s">
        <v>26</v>
      </c>
      <c r="V1947" t="s">
        <v>24</v>
      </c>
      <c r="W1947" t="s">
        <v>27</v>
      </c>
      <c r="X1947" t="s">
        <v>24</v>
      </c>
      <c r="Y1947" t="s">
        <v>26</v>
      </c>
      <c r="Z1947" s="6">
        <f>VLOOKUP(Feedback[[#This Row],[Staff attitude]],Rating_Range[],2,0)</f>
        <v>4</v>
      </c>
      <c r="AA1947" s="6">
        <f>VLOOKUP(Feedback[[#This Row],[Check-in Process]],Rating_Range[],2,0)</f>
        <v>4</v>
      </c>
      <c r="AB1947" s="6">
        <f>VLOOKUP(Feedback[[#This Row],[Room service]],Rating_Range[],2,0)</f>
        <v>2</v>
      </c>
      <c r="AC1947" s="6">
        <f>VLOOKUP(Feedback[[#This Row],[Room cleanliness]],Rating_Range[],2,0)</f>
        <v>1</v>
      </c>
      <c r="AD1947" s="6">
        <f>VLOOKUP(Feedback[[#This Row],[Food quality]],Rating_Range[],2,0)</f>
        <v>3</v>
      </c>
      <c r="AE1947" s="6">
        <f>VLOOKUP(Feedback[[#This Row],[Variety of food]],Rating_Range[],2,0)</f>
        <v>2</v>
      </c>
      <c r="AF1947" s="6">
        <f>VLOOKUP(Feedback[[#This Row],[Broadband &amp; TV]],Rating_Range[],2,0)</f>
        <v>3</v>
      </c>
      <c r="AG1947" s="6">
        <f>VLOOKUP(Feedback[[#This Row],[Gym]],Rating_Range[],2,0)</f>
        <v>1</v>
      </c>
      <c r="AH1947" s="6">
        <f>AVERAGE(Feedback[[#This Row],[S.A]:[Gymm]])</f>
        <v>2.5</v>
      </c>
      <c r="AI1947" s="6">
        <f>AVERAGE(Feedback[[#This Row],[S.A]:[C-I-P]])</f>
        <v>4</v>
      </c>
      <c r="AJ1947" s="6">
        <f>AVERAGE(Feedback[[#This Row],[RM_S]:[RM_C]])</f>
        <v>1.5</v>
      </c>
      <c r="AK1947" s="6">
        <f>AVERAGE(Feedback[[#This Row],[F_Q]:[Var_Food]])</f>
        <v>2.5</v>
      </c>
      <c r="AL1947" s="6">
        <f>AVERAGE(Feedback[[#This Row],[B &amp; TV]:[Gymm]])</f>
        <v>2</v>
      </c>
    </row>
    <row r="1948" spans="1:38" x14ac:dyDescent="0.3">
      <c r="A1948">
        <v>1947</v>
      </c>
      <c r="B1948" s="1">
        <v>44855</v>
      </c>
      <c r="C1948" s="1">
        <v>44882</v>
      </c>
      <c r="D1948" s="5">
        <f>INT(YEAR(Feedback[[#This Row],[Checkin Date]]))</f>
        <v>2022</v>
      </c>
      <c r="E1948" s="5" t="s">
        <v>2013</v>
      </c>
      <c r="F1948" s="5" t="str">
        <f>TEXT(Feedback[[#This Row],[Checkin Date]],"dddd")</f>
        <v>Friday</v>
      </c>
      <c r="G1948" s="5" t="str">
        <f>IF(OR(Feedback[[#This Row],[Checkin Day]]="Monday",Feedback[[#This Row],[Checkin Day]]="Tuesday",Feedback[[#This Row],[Checkin Day]]="Wednesday",Feedback[[#This Row],[Checkin Day]]="Thursday"),"Weekdays","Weekends")</f>
        <v>Weekends</v>
      </c>
      <c r="H1948">
        <v>27</v>
      </c>
      <c r="I1948"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48" t="s">
        <v>1978</v>
      </c>
      <c r="K1948" t="s">
        <v>21</v>
      </c>
      <c r="L1948" s="1">
        <v>37789</v>
      </c>
      <c r="M1948" s="5">
        <f ca="1">DATEDIF(Feedback[[#This Row],[Date of Birth]],TODAY(),"Y")</f>
        <v>22</v>
      </c>
      <c r="N1948" t="s">
        <v>31</v>
      </c>
      <c r="O1948" t="s">
        <v>1992</v>
      </c>
      <c r="P1948">
        <v>4</v>
      </c>
      <c r="Q1948">
        <v>8</v>
      </c>
      <c r="R1948" t="s">
        <v>24</v>
      </c>
      <c r="S1948" t="s">
        <v>28</v>
      </c>
      <c r="T1948" t="s">
        <v>24</v>
      </c>
      <c r="U1948" t="s">
        <v>24</v>
      </c>
      <c r="V1948" t="s">
        <v>26</v>
      </c>
      <c r="W1948" t="s">
        <v>27</v>
      </c>
      <c r="X1948" t="s">
        <v>24</v>
      </c>
      <c r="Y1948" t="s">
        <v>24</v>
      </c>
      <c r="Z1948" s="6">
        <f>VLOOKUP(Feedback[[#This Row],[Staff attitude]],Rating_Range[],2,0)</f>
        <v>3</v>
      </c>
      <c r="AA1948" s="6">
        <f>VLOOKUP(Feedback[[#This Row],[Check-in Process]],Rating_Range[],2,0)</f>
        <v>5</v>
      </c>
      <c r="AB1948" s="6">
        <f>VLOOKUP(Feedback[[#This Row],[Room service]],Rating_Range[],2,0)</f>
        <v>3</v>
      </c>
      <c r="AC1948" s="6">
        <f>VLOOKUP(Feedback[[#This Row],[Room cleanliness]],Rating_Range[],2,0)</f>
        <v>3</v>
      </c>
      <c r="AD1948" s="6">
        <f>VLOOKUP(Feedback[[#This Row],[Food quality]],Rating_Range[],2,0)</f>
        <v>1</v>
      </c>
      <c r="AE1948" s="6">
        <f>VLOOKUP(Feedback[[#This Row],[Variety of food]],Rating_Range[],2,0)</f>
        <v>2</v>
      </c>
      <c r="AF1948" s="6">
        <f>VLOOKUP(Feedback[[#This Row],[Broadband &amp; TV]],Rating_Range[],2,0)</f>
        <v>3</v>
      </c>
      <c r="AG1948" s="6">
        <f>VLOOKUP(Feedback[[#This Row],[Gym]],Rating_Range[],2,0)</f>
        <v>3</v>
      </c>
      <c r="AH1948" s="6">
        <f>AVERAGE(Feedback[[#This Row],[S.A]:[Gymm]])</f>
        <v>2.875</v>
      </c>
      <c r="AI1948" s="6">
        <f>AVERAGE(Feedback[[#This Row],[S.A]:[C-I-P]])</f>
        <v>4</v>
      </c>
      <c r="AJ1948" s="6">
        <f>AVERAGE(Feedback[[#This Row],[RM_S]:[RM_C]])</f>
        <v>3</v>
      </c>
      <c r="AK1948" s="6">
        <f>AVERAGE(Feedback[[#This Row],[F_Q]:[Var_Food]])</f>
        <v>1.5</v>
      </c>
      <c r="AL1948" s="6">
        <f>AVERAGE(Feedback[[#This Row],[B &amp; TV]:[Gymm]])</f>
        <v>3</v>
      </c>
    </row>
    <row r="1949" spans="1:38" x14ac:dyDescent="0.3">
      <c r="A1949">
        <v>1948</v>
      </c>
      <c r="B1949" s="1">
        <v>44136</v>
      </c>
      <c r="C1949" s="1">
        <v>44164</v>
      </c>
      <c r="D1949" s="5">
        <f>INT(YEAR(Feedback[[#This Row],[Checkin Date]]))</f>
        <v>2020</v>
      </c>
      <c r="E1949" s="5" t="s">
        <v>2015</v>
      </c>
      <c r="F1949" s="5" t="str">
        <f>TEXT(Feedback[[#This Row],[Checkin Date]],"dddd")</f>
        <v>Sunday</v>
      </c>
      <c r="G1949" s="5" t="str">
        <f>IF(OR(Feedback[[#This Row],[Checkin Day]]="Monday",Feedback[[#This Row],[Checkin Day]]="Tuesday",Feedback[[#This Row],[Checkin Day]]="Wednesday",Feedback[[#This Row],[Checkin Day]]="Thursday"),"Weekdays","Weekends")</f>
        <v>Weekends</v>
      </c>
      <c r="H1949">
        <v>28</v>
      </c>
      <c r="I1949" t="str">
        <f>_xlfn.IFS(OR(AND(Feedback[[#This Row],[Time of the week]]="Weekdays",Feedback[[#This Row],[Stay period]]&lt;6),AND(Feedback[[#This Row],[Time of the week]]="Weekends",AND(Feedback[[#This Row],[Stay period]]&gt;3,Feedback[[#This Row],[Stay period]]&lt;6))),"Short Stay",AND(Feedback[[#This Row],[Time of the week]]="Weekends",Feedback[[#This Row],[Stay period]]&lt;4),"Weekend Lodge",OR(AND(Feedback[[#This Row],[Time of the week]]="Weekdays",Feedback[[#This Row],[Stay period]]&gt;5),AND(Feedback[[#This Row],[Time of the week]]="Weekends",Feedback[[#This Row],[Stay period]]&gt;5)),"Long Stay")</f>
        <v>Long Stay</v>
      </c>
      <c r="J1949" t="s">
        <v>1979</v>
      </c>
      <c r="K1949" t="s">
        <v>21</v>
      </c>
      <c r="L1949" s="1">
        <v>34413</v>
      </c>
      <c r="M1949" s="5">
        <f ca="1">DATEDIF(Feedback[[#This Row],[Date of Birth]],TODAY(),"Y")</f>
        <v>31</v>
      </c>
      <c r="N1949" t="s">
        <v>31</v>
      </c>
      <c r="O1949" t="s">
        <v>1995</v>
      </c>
      <c r="P1949">
        <v>3</v>
      </c>
      <c r="Q1949">
        <v>10</v>
      </c>
      <c r="R1949" t="s">
        <v>28</v>
      </c>
      <c r="S1949" t="s">
        <v>25</v>
      </c>
      <c r="T1949" t="s">
        <v>24</v>
      </c>
      <c r="U1949" t="s">
        <v>27</v>
      </c>
      <c r="V1949" t="s">
        <v>27</v>
      </c>
      <c r="W1949" t="s">
        <v>26</v>
      </c>
      <c r="X1949" t="s">
        <v>25</v>
      </c>
      <c r="Y1949" t="s">
        <v>24</v>
      </c>
      <c r="Z1949" s="6">
        <f>VLOOKUP(Feedback[[#This Row],[Staff attitude]],Rating_Range[],2,0)</f>
        <v>5</v>
      </c>
      <c r="AA1949" s="6">
        <f>VLOOKUP(Feedback[[#This Row],[Check-in Process]],Rating_Range[],2,0)</f>
        <v>4</v>
      </c>
      <c r="AB1949" s="6">
        <f>VLOOKUP(Feedback[[#This Row],[Room service]],Rating_Range[],2,0)</f>
        <v>3</v>
      </c>
      <c r="AC1949" s="6">
        <f>VLOOKUP(Feedback[[#This Row],[Room cleanliness]],Rating_Range[],2,0)</f>
        <v>2</v>
      </c>
      <c r="AD1949" s="6">
        <f>VLOOKUP(Feedback[[#This Row],[Food quality]],Rating_Range[],2,0)</f>
        <v>2</v>
      </c>
      <c r="AE1949" s="6">
        <f>VLOOKUP(Feedback[[#This Row],[Variety of food]],Rating_Range[],2,0)</f>
        <v>1</v>
      </c>
      <c r="AF1949" s="6">
        <f>VLOOKUP(Feedback[[#This Row],[Broadband &amp; TV]],Rating_Range[],2,0)</f>
        <v>4</v>
      </c>
      <c r="AG1949" s="6">
        <f>VLOOKUP(Feedback[[#This Row],[Gym]],Rating_Range[],2,0)</f>
        <v>3</v>
      </c>
      <c r="AH1949" s="6">
        <f>AVERAGE(Feedback[[#This Row],[S.A]:[Gymm]])</f>
        <v>3</v>
      </c>
      <c r="AI1949" s="6">
        <f>AVERAGE(Feedback[[#This Row],[S.A]:[C-I-P]])</f>
        <v>4.5</v>
      </c>
      <c r="AJ1949" s="6">
        <f>AVERAGE(Feedback[[#This Row],[RM_S]:[RM_C]])</f>
        <v>2.5</v>
      </c>
      <c r="AK1949" s="6">
        <f>AVERAGE(Feedback[[#This Row],[F_Q]:[Var_Food]])</f>
        <v>1.5</v>
      </c>
      <c r="AL1949" s="6">
        <f>AVERAGE(Feedback[[#This Row],[B &amp; TV]:[Gymm]])</f>
        <v>3.5</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FEFDF-51B0-414F-87EC-551A717BCE8A}">
  <dimension ref="A1:Y50"/>
  <sheetViews>
    <sheetView workbookViewId="0">
      <selection activeCell="N19" sqref="N19"/>
    </sheetView>
  </sheetViews>
  <sheetFormatPr defaultRowHeight="14.4" x14ac:dyDescent="0.3"/>
  <cols>
    <col min="1" max="1" width="21.77734375" bestFit="1" customWidth="1"/>
    <col min="2" max="2" width="17.33203125" bestFit="1" customWidth="1"/>
    <col min="3" max="3" width="4.6640625" bestFit="1" customWidth="1"/>
    <col min="4" max="4" width="6.88671875" bestFit="1" customWidth="1"/>
    <col min="5" max="5" width="9.77734375" bestFit="1" customWidth="1"/>
    <col min="6" max="6" width="6.109375" customWidth="1"/>
    <col min="7" max="7" width="6.88671875" bestFit="1" customWidth="1"/>
    <col min="8" max="8" width="10.44140625" bestFit="1" customWidth="1"/>
    <col min="9" max="11" width="4.6640625" bestFit="1" customWidth="1"/>
    <col min="12" max="12" width="17" bestFit="1" customWidth="1"/>
    <col min="13" max="13" width="8.33203125" bestFit="1" customWidth="1"/>
    <col min="14" max="14" width="7.109375" bestFit="1" customWidth="1"/>
    <col min="15" max="15" width="8.44140625" bestFit="1" customWidth="1"/>
    <col min="16" max="16" width="13.21875" bestFit="1" customWidth="1"/>
    <col min="17" max="17" width="20.109375" bestFit="1" customWidth="1"/>
    <col min="18" max="18" width="23" bestFit="1" customWidth="1"/>
    <col min="19" max="20" width="3" bestFit="1" customWidth="1"/>
    <col min="21" max="21" width="12.5546875" bestFit="1" customWidth="1"/>
    <col min="22" max="22" width="15.5546875" bestFit="1" customWidth="1"/>
    <col min="23" max="23" width="9.6640625" bestFit="1" customWidth="1"/>
    <col min="24" max="24" width="14.6640625" bestFit="1" customWidth="1"/>
    <col min="25" max="25" width="10.77734375" bestFit="1" customWidth="1"/>
    <col min="26" max="32" width="3" bestFit="1" customWidth="1"/>
    <col min="33" max="33" width="10.77734375" bestFit="1" customWidth="1"/>
  </cols>
  <sheetData>
    <row r="1" spans="1:20" x14ac:dyDescent="0.3">
      <c r="A1" s="12" t="s">
        <v>2052</v>
      </c>
    </row>
    <row r="3" spans="1:20" x14ac:dyDescent="0.3">
      <c r="A3" t="s">
        <v>2042</v>
      </c>
      <c r="D3" s="7" t="s">
        <v>2005</v>
      </c>
      <c r="E3" t="s">
        <v>2024</v>
      </c>
      <c r="G3" s="7" t="s">
        <v>2058</v>
      </c>
      <c r="H3" s="7" t="s">
        <v>2051</v>
      </c>
      <c r="L3" t="s">
        <v>1981</v>
      </c>
      <c r="M3" t="s">
        <v>2050</v>
      </c>
    </row>
    <row r="4" spans="1:20" x14ac:dyDescent="0.3">
      <c r="A4" s="10">
        <v>3.1049794661190964</v>
      </c>
      <c r="D4" s="8" t="s">
        <v>23</v>
      </c>
      <c r="E4" s="5">
        <v>778</v>
      </c>
      <c r="F4" s="5"/>
      <c r="G4" s="7" t="s">
        <v>2023</v>
      </c>
      <c r="H4" t="s">
        <v>2025</v>
      </c>
      <c r="I4" t="s">
        <v>2026</v>
      </c>
      <c r="J4" t="s">
        <v>2027</v>
      </c>
      <c r="L4" t="s">
        <v>1984</v>
      </c>
      <c r="M4" s="10">
        <v>3.7571868583162216</v>
      </c>
    </row>
    <row r="5" spans="1:20" x14ac:dyDescent="0.3">
      <c r="D5" s="8" t="s">
        <v>1992</v>
      </c>
      <c r="E5" s="5">
        <v>306</v>
      </c>
      <c r="F5" s="5"/>
      <c r="G5" s="8" t="s">
        <v>2032</v>
      </c>
      <c r="H5" s="5">
        <v>179</v>
      </c>
      <c r="I5" s="5">
        <v>44</v>
      </c>
      <c r="J5" s="5">
        <v>12</v>
      </c>
      <c r="L5" t="s">
        <v>1985</v>
      </c>
      <c r="M5" s="10">
        <v>3.287987679671458</v>
      </c>
    </row>
    <row r="6" spans="1:20" x14ac:dyDescent="0.3">
      <c r="A6" t="s">
        <v>2039</v>
      </c>
      <c r="D6" s="8" t="s">
        <v>1995</v>
      </c>
      <c r="E6" s="5">
        <v>276</v>
      </c>
      <c r="F6" s="5"/>
      <c r="G6" s="8" t="s">
        <v>2033</v>
      </c>
      <c r="H6" s="5">
        <v>284</v>
      </c>
      <c r="I6" s="5">
        <v>62</v>
      </c>
      <c r="J6" s="5">
        <v>12</v>
      </c>
      <c r="L6" t="s">
        <v>1986</v>
      </c>
      <c r="M6" s="10">
        <v>2.431211498973306</v>
      </c>
    </row>
    <row r="7" spans="1:20" x14ac:dyDescent="0.3">
      <c r="A7" s="10">
        <v>3.7571868583162216</v>
      </c>
      <c r="D7" s="8" t="s">
        <v>1991</v>
      </c>
      <c r="E7" s="5">
        <v>240</v>
      </c>
      <c r="F7" s="5"/>
      <c r="G7" s="8" t="s">
        <v>2034</v>
      </c>
      <c r="H7" s="5">
        <v>267</v>
      </c>
      <c r="I7" s="5">
        <v>48</v>
      </c>
      <c r="J7" s="5">
        <v>10</v>
      </c>
      <c r="L7" t="s">
        <v>1987</v>
      </c>
      <c r="M7" s="10">
        <v>3.1049794661190964</v>
      </c>
    </row>
    <row r="8" spans="1:20" x14ac:dyDescent="0.3">
      <c r="D8" s="8" t="s">
        <v>1993</v>
      </c>
      <c r="E8" s="5">
        <v>157</v>
      </c>
      <c r="F8" s="5"/>
      <c r="G8" s="8" t="s">
        <v>2035</v>
      </c>
      <c r="H8" s="5">
        <v>275</v>
      </c>
      <c r="I8" s="5">
        <v>26</v>
      </c>
      <c r="J8" s="5">
        <v>14</v>
      </c>
    </row>
    <row r="9" spans="1:20" x14ac:dyDescent="0.3">
      <c r="A9" t="s">
        <v>2040</v>
      </c>
      <c r="D9" s="8" t="s">
        <v>1994</v>
      </c>
      <c r="E9" s="5">
        <v>116</v>
      </c>
      <c r="F9" s="5"/>
      <c r="G9" s="8" t="s">
        <v>2036</v>
      </c>
      <c r="H9" s="5">
        <v>306</v>
      </c>
      <c r="I9" s="5">
        <v>46</v>
      </c>
      <c r="J9" s="5">
        <v>16</v>
      </c>
    </row>
    <row r="10" spans="1:20" x14ac:dyDescent="0.3">
      <c r="A10" s="10">
        <v>3.287987679671458</v>
      </c>
      <c r="D10" s="8" t="s">
        <v>1990</v>
      </c>
      <c r="E10" s="5">
        <v>75</v>
      </c>
      <c r="F10" s="5"/>
      <c r="G10" s="8" t="s">
        <v>2037</v>
      </c>
      <c r="H10" s="5">
        <v>278</v>
      </c>
      <c r="I10" s="5">
        <v>51</v>
      </c>
      <c r="J10" s="5">
        <v>18</v>
      </c>
    </row>
    <row r="12" spans="1:20" x14ac:dyDescent="0.3">
      <c r="A12" t="s">
        <v>2041</v>
      </c>
      <c r="D12" s="7" t="s">
        <v>2003</v>
      </c>
      <c r="E12" t="s">
        <v>2006</v>
      </c>
      <c r="G12" s="7" t="s">
        <v>5</v>
      </c>
      <c r="H12" t="s">
        <v>2024</v>
      </c>
      <c r="I12" t="s">
        <v>2059</v>
      </c>
      <c r="K12" s="8" t="s">
        <v>37</v>
      </c>
      <c r="L12" s="9">
        <v>852</v>
      </c>
      <c r="M12" s="11">
        <v>0.43737166324435317</v>
      </c>
    </row>
    <row r="13" spans="1:20" x14ac:dyDescent="0.3">
      <c r="A13" s="10">
        <v>2.431211498973306</v>
      </c>
      <c r="D13" s="8" t="s">
        <v>22</v>
      </c>
      <c r="E13" s="5">
        <v>828</v>
      </c>
      <c r="G13" s="8" t="s">
        <v>37</v>
      </c>
      <c r="H13" s="9">
        <v>852</v>
      </c>
      <c r="I13" s="11">
        <v>0.43737166324435317</v>
      </c>
      <c r="K13" s="8" t="s">
        <v>21</v>
      </c>
      <c r="L13" s="9">
        <v>1096</v>
      </c>
      <c r="M13" s="11">
        <v>0.56262833675564683</v>
      </c>
    </row>
    <row r="14" spans="1:20" x14ac:dyDescent="0.3">
      <c r="C14" s="7"/>
      <c r="D14" s="8" t="s">
        <v>35</v>
      </c>
      <c r="E14" s="5">
        <v>292</v>
      </c>
      <c r="G14" s="8" t="s">
        <v>21</v>
      </c>
      <c r="H14" s="9">
        <v>1096</v>
      </c>
      <c r="I14" s="11">
        <v>0.56262833675564683</v>
      </c>
      <c r="J14" s="11"/>
      <c r="M14" s="7"/>
      <c r="T14" s="7"/>
    </row>
    <row r="15" spans="1:20" x14ac:dyDescent="0.3">
      <c r="A15" t="s">
        <v>2043</v>
      </c>
      <c r="D15" s="8" t="s">
        <v>53</v>
      </c>
      <c r="E15" s="5">
        <v>135</v>
      </c>
      <c r="H15" s="8"/>
      <c r="I15" s="9"/>
      <c r="J15" s="11"/>
      <c r="K15" s="5"/>
      <c r="L15" s="5"/>
    </row>
    <row r="16" spans="1:20" x14ac:dyDescent="0.3">
      <c r="A16" s="10">
        <v>3.1453413757700206</v>
      </c>
      <c r="D16" s="8" t="s">
        <v>31</v>
      </c>
      <c r="E16" s="5">
        <v>693</v>
      </c>
      <c r="J16" s="5"/>
      <c r="K16" s="5"/>
      <c r="L16" s="5"/>
    </row>
    <row r="17" spans="1:25" x14ac:dyDescent="0.3">
      <c r="J17" s="5"/>
      <c r="K17" s="5"/>
      <c r="L17" s="5"/>
    </row>
    <row r="18" spans="1:25" x14ac:dyDescent="0.3">
      <c r="A18" s="13" t="s">
        <v>2053</v>
      </c>
      <c r="D18" s="7" t="s">
        <v>2007</v>
      </c>
      <c r="E18" t="s">
        <v>2004</v>
      </c>
      <c r="G18" s="7" t="s">
        <v>2056</v>
      </c>
      <c r="H18" s="7" t="s">
        <v>2051</v>
      </c>
    </row>
    <row r="19" spans="1:25" x14ac:dyDescent="0.3">
      <c r="A19" s="10">
        <v>3.6016427104722792</v>
      </c>
      <c r="D19" s="8">
        <v>2020</v>
      </c>
      <c r="E19" s="5">
        <v>654</v>
      </c>
      <c r="G19" s="7" t="s">
        <v>2057</v>
      </c>
      <c r="H19" t="s">
        <v>22</v>
      </c>
      <c r="I19" t="s">
        <v>35</v>
      </c>
      <c r="J19" t="s">
        <v>53</v>
      </c>
      <c r="K19" t="s">
        <v>31</v>
      </c>
    </row>
    <row r="20" spans="1:25" x14ac:dyDescent="0.3">
      <c r="D20" s="8">
        <v>2021</v>
      </c>
      <c r="E20" s="5">
        <v>689</v>
      </c>
      <c r="G20" s="8" t="s">
        <v>2025</v>
      </c>
      <c r="H20" s="5">
        <v>679</v>
      </c>
      <c r="I20" s="5">
        <v>240</v>
      </c>
      <c r="J20" s="5">
        <v>110</v>
      </c>
      <c r="K20" s="5">
        <v>560</v>
      </c>
    </row>
    <row r="21" spans="1:25" x14ac:dyDescent="0.3">
      <c r="A21" t="s">
        <v>2054</v>
      </c>
      <c r="D21" s="8">
        <v>2022</v>
      </c>
      <c r="E21" s="5">
        <v>583</v>
      </c>
      <c r="G21" s="8" t="s">
        <v>2026</v>
      </c>
      <c r="H21" s="5">
        <v>112</v>
      </c>
      <c r="I21" s="5">
        <v>38</v>
      </c>
      <c r="J21" s="5">
        <v>22</v>
      </c>
      <c r="K21" s="5">
        <v>105</v>
      </c>
    </row>
    <row r="22" spans="1:25" x14ac:dyDescent="0.3">
      <c r="A22" s="10">
        <v>7.6113963039014374</v>
      </c>
      <c r="D22" s="8">
        <v>2019</v>
      </c>
      <c r="E22" s="5">
        <v>22</v>
      </c>
      <c r="G22" s="8" t="s">
        <v>2027</v>
      </c>
      <c r="H22" s="5">
        <v>37</v>
      </c>
      <c r="I22" s="5">
        <v>14</v>
      </c>
      <c r="J22" s="5">
        <v>3</v>
      </c>
      <c r="K22" s="5">
        <v>28</v>
      </c>
    </row>
    <row r="24" spans="1:25" x14ac:dyDescent="0.3">
      <c r="A24" t="s">
        <v>2055</v>
      </c>
      <c r="D24" s="7"/>
      <c r="E24" s="7"/>
      <c r="F24" s="7"/>
      <c r="G24" s="7" t="s">
        <v>2049</v>
      </c>
      <c r="H24" s="7" t="s">
        <v>2048</v>
      </c>
      <c r="N24" s="7"/>
      <c r="O24" s="7"/>
      <c r="S24" s="7"/>
      <c r="T24" s="7"/>
      <c r="U24" s="7"/>
      <c r="V24" s="7"/>
      <c r="W24" s="7"/>
      <c r="X24" s="7"/>
      <c r="Y24" s="7"/>
    </row>
    <row r="25" spans="1:25" x14ac:dyDescent="0.3">
      <c r="A25" s="5">
        <v>1948</v>
      </c>
      <c r="G25" s="7" t="s">
        <v>2007</v>
      </c>
      <c r="H25" t="s">
        <v>2045</v>
      </c>
      <c r="I25" t="s">
        <v>2046</v>
      </c>
      <c r="J25" t="s">
        <v>2047</v>
      </c>
      <c r="K25" t="s">
        <v>2044</v>
      </c>
    </row>
    <row r="26" spans="1:25" x14ac:dyDescent="0.3">
      <c r="G26" s="8" t="s">
        <v>2028</v>
      </c>
      <c r="H26" s="5"/>
      <c r="I26" s="5"/>
      <c r="J26" s="5"/>
      <c r="K26" s="5">
        <v>22</v>
      </c>
      <c r="N26" s="7"/>
      <c r="S26" s="7"/>
      <c r="T26" s="7"/>
      <c r="U26" s="7"/>
      <c r="V26" s="7"/>
    </row>
    <row r="27" spans="1:25" x14ac:dyDescent="0.3">
      <c r="G27" s="8" t="s">
        <v>2029</v>
      </c>
      <c r="H27" s="5">
        <v>156</v>
      </c>
      <c r="I27" s="5">
        <v>164</v>
      </c>
      <c r="J27" s="5">
        <v>169</v>
      </c>
      <c r="K27" s="5">
        <v>165</v>
      </c>
    </row>
    <row r="28" spans="1:25" x14ac:dyDescent="0.3">
      <c r="G28" s="8" t="s">
        <v>2030</v>
      </c>
      <c r="H28" s="5">
        <v>167</v>
      </c>
      <c r="I28" s="5">
        <v>177</v>
      </c>
      <c r="J28" s="5">
        <v>173</v>
      </c>
      <c r="K28" s="5">
        <v>172</v>
      </c>
    </row>
    <row r="29" spans="1:25" x14ac:dyDescent="0.3">
      <c r="G29" s="8" t="s">
        <v>2031</v>
      </c>
      <c r="H29" s="5">
        <v>154</v>
      </c>
      <c r="I29" s="5">
        <v>145</v>
      </c>
      <c r="J29" s="5">
        <v>159</v>
      </c>
      <c r="K29" s="5">
        <v>125</v>
      </c>
    </row>
    <row r="30" spans="1:25" x14ac:dyDescent="0.3">
      <c r="H30" s="6"/>
      <c r="I30" s="6"/>
      <c r="J30" s="6"/>
    </row>
    <row r="33" spans="6:22" x14ac:dyDescent="0.3">
      <c r="H33" s="6"/>
      <c r="I33" s="6"/>
      <c r="J33" s="6"/>
      <c r="N33" s="7"/>
      <c r="O33" s="7"/>
      <c r="S33" s="7"/>
      <c r="T33" s="7"/>
      <c r="U33" s="7"/>
      <c r="V33" s="7"/>
    </row>
    <row r="39" spans="6:22" x14ac:dyDescent="0.3">
      <c r="M39" s="7"/>
      <c r="N39" s="7"/>
      <c r="O39" s="7"/>
      <c r="P39" s="7"/>
      <c r="Q39" s="7"/>
      <c r="R39" s="7"/>
      <c r="S39" s="7"/>
      <c r="T39" s="7"/>
      <c r="U39" s="7"/>
      <c r="V39" s="7"/>
    </row>
    <row r="47" spans="6:22" x14ac:dyDescent="0.3">
      <c r="F47" s="5"/>
    </row>
    <row r="48" spans="6:22" x14ac:dyDescent="0.3">
      <c r="F48" s="5"/>
    </row>
    <row r="49" spans="6:6" x14ac:dyDescent="0.3">
      <c r="F49" s="5"/>
    </row>
    <row r="50" spans="6:6" x14ac:dyDescent="0.3">
      <c r="F50" s="5"/>
    </row>
  </sheetData>
  <pageMargins left="0.7" right="0.7" top="0.75" bottom="0.75" header="0.3" footer="0.3"/>
  <pageSetup orientation="portrait" verticalDpi="0" r:id="rId16"/>
  <drawing r:id="rId17"/>
  <tableParts count="1">
    <tablePart r:id="rId18"/>
  </tableParts>
  <extLst>
    <ext xmlns:x14="http://schemas.microsoft.com/office/spreadsheetml/2009/9/main" uri="{A8765BA9-456A-4dab-B4F3-ACF838C121DE}">
      <x14:slicerList>
        <x14:slicer r:id="rId1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DDD37-0864-45C1-B629-E4CD7B445ACD}">
  <dimension ref="A1"/>
  <sheetViews>
    <sheetView showGridLines="0" tabSelected="1" zoomScale="62" zoomScaleNormal="62" workbookViewId="0">
      <selection activeCell="Z28" sqref="Z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30D2-F8CD-4311-A5B7-F16D3E3DBD17}">
  <dimension ref="A1:E9"/>
  <sheetViews>
    <sheetView workbookViewId="0">
      <selection activeCell="L11" sqref="L11"/>
    </sheetView>
  </sheetViews>
  <sheetFormatPr defaultRowHeight="14.4" x14ac:dyDescent="0.3"/>
  <cols>
    <col min="1" max="1" width="18.44140625" customWidth="1"/>
    <col min="2" max="2" width="12.5546875" customWidth="1"/>
    <col min="4" max="4" width="11.109375" customWidth="1"/>
    <col min="5" max="5" width="11.44140625" customWidth="1"/>
  </cols>
  <sheetData>
    <row r="1" spans="1:5" x14ac:dyDescent="0.3">
      <c r="A1" t="s">
        <v>1980</v>
      </c>
      <c r="B1" t="s">
        <v>1981</v>
      </c>
      <c r="D1" s="3" t="s">
        <v>1982</v>
      </c>
      <c r="E1" s="4" t="s">
        <v>1983</v>
      </c>
    </row>
    <row r="2" spans="1:5" x14ac:dyDescent="0.3">
      <c r="A2" t="s">
        <v>11</v>
      </c>
      <c r="B2" t="s">
        <v>1984</v>
      </c>
      <c r="D2" s="2" t="s">
        <v>26</v>
      </c>
      <c r="E2">
        <v>1</v>
      </c>
    </row>
    <row r="3" spans="1:5" x14ac:dyDescent="0.3">
      <c r="A3" t="s">
        <v>12</v>
      </c>
      <c r="B3" t="s">
        <v>1984</v>
      </c>
      <c r="D3" s="2" t="s">
        <v>27</v>
      </c>
      <c r="E3">
        <v>2</v>
      </c>
    </row>
    <row r="4" spans="1:5" x14ac:dyDescent="0.3">
      <c r="A4" t="s">
        <v>13</v>
      </c>
      <c r="B4" t="s">
        <v>1985</v>
      </c>
      <c r="D4" s="2" t="s">
        <v>24</v>
      </c>
      <c r="E4">
        <v>3</v>
      </c>
    </row>
    <row r="5" spans="1:5" x14ac:dyDescent="0.3">
      <c r="A5" t="s">
        <v>14</v>
      </c>
      <c r="B5" t="s">
        <v>1985</v>
      </c>
      <c r="D5" s="2" t="s">
        <v>25</v>
      </c>
      <c r="E5">
        <v>4</v>
      </c>
    </row>
    <row r="6" spans="1:5" x14ac:dyDescent="0.3">
      <c r="A6" t="s">
        <v>15</v>
      </c>
      <c r="B6" t="s">
        <v>1986</v>
      </c>
      <c r="D6" s="2" t="s">
        <v>28</v>
      </c>
      <c r="E6">
        <v>5</v>
      </c>
    </row>
    <row r="7" spans="1:5" x14ac:dyDescent="0.3">
      <c r="A7" t="s">
        <v>16</v>
      </c>
      <c r="B7" t="s">
        <v>1986</v>
      </c>
    </row>
    <row r="8" spans="1:5" x14ac:dyDescent="0.3">
      <c r="A8" t="s">
        <v>17</v>
      </c>
      <c r="B8" t="s">
        <v>1987</v>
      </c>
    </row>
    <row r="9" spans="1:5" x14ac:dyDescent="0.3">
      <c r="A9" t="s">
        <v>18</v>
      </c>
      <c r="B9" t="s">
        <v>1987</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13</vt:i4>
      </vt:variant>
    </vt:vector>
  </HeadingPairs>
  <TitlesOfParts>
    <vt:vector size="17" baseType="lpstr">
      <vt:lpstr>Data Set</vt:lpstr>
      <vt:lpstr>PIVOT TABLES</vt:lpstr>
      <vt:lpstr>Dashboard</vt:lpstr>
      <vt:lpstr>Ref</vt:lpstr>
      <vt:lpstr>Broadband</vt:lpstr>
      <vt:lpstr>Check_In_Process</vt:lpstr>
      <vt:lpstr>Food_Quality</vt:lpstr>
      <vt:lpstr>Gym</vt:lpstr>
      <vt:lpstr>RATING</vt:lpstr>
      <vt:lpstr>Rating_Score</vt:lpstr>
      <vt:lpstr>Ratings</vt:lpstr>
      <vt:lpstr>REF</vt:lpstr>
      <vt:lpstr>Room_Cleaning</vt:lpstr>
      <vt:lpstr>Room_Service</vt:lpstr>
      <vt:lpstr>S_A</vt:lpstr>
      <vt:lpstr>total_cus</vt:lpstr>
      <vt:lpstr>Var_Food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HP</cp:lastModifiedBy>
  <cp:revision/>
  <dcterms:created xsi:type="dcterms:W3CDTF">2022-05-14T15:13:59Z</dcterms:created>
  <dcterms:modified xsi:type="dcterms:W3CDTF">2025-07-01T21:35:22Z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