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Sheet1!$A$3:$M$19</definedName>
  </definedNames>
  <calcPr calcId="144525"/>
</workbook>
</file>

<file path=xl/sharedStrings.xml><?xml version="1.0" encoding="utf-8"?>
<sst xmlns="http://schemas.openxmlformats.org/spreadsheetml/2006/main" count="31">
  <si>
    <t>Student ID</t>
  </si>
  <si>
    <t>Name</t>
  </si>
  <si>
    <t>Courses Scores</t>
  </si>
  <si>
    <t>Scores Statistes</t>
  </si>
  <si>
    <t>Math</t>
  </si>
  <si>
    <t>Physies</t>
  </si>
  <si>
    <t>Spanish</t>
  </si>
  <si>
    <t>Computer</t>
  </si>
  <si>
    <t>History</t>
  </si>
  <si>
    <t>Total</t>
  </si>
  <si>
    <t>mean</t>
  </si>
  <si>
    <t>Weightmean</t>
  </si>
  <si>
    <t>Max</t>
  </si>
  <si>
    <t>Min</t>
  </si>
  <si>
    <t>STD</t>
  </si>
  <si>
    <t>George</t>
  </si>
  <si>
    <t>Kevin</t>
  </si>
  <si>
    <t>Eva</t>
  </si>
  <si>
    <t>Jessie</t>
  </si>
  <si>
    <t>Dave</t>
  </si>
  <si>
    <t>David</t>
  </si>
  <si>
    <t>Jack</t>
  </si>
  <si>
    <t>Jean</t>
  </si>
  <si>
    <t>Frank</t>
  </si>
  <si>
    <t>Grace</t>
  </si>
  <si>
    <t>Adan</t>
  </si>
  <si>
    <t>Alice</t>
  </si>
  <si>
    <t>Frances</t>
  </si>
  <si>
    <t>Lisa</t>
  </si>
  <si>
    <t>Brown</t>
  </si>
  <si>
    <t>Arthur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</si>
</sst>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17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3" borderId="5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6" fillId="13" borderId="3" applyNumberFormat="0" applyAlignment="0" applyProtection="0">
      <alignment vertical="center"/>
    </xf>
    <xf numFmtId="0" fontId="9" fillId="19" borderId="4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9"/>
  <sheetViews>
    <sheetView tabSelected="1" workbookViewId="0">
      <selection activeCell="O14" sqref="O14"/>
    </sheetView>
  </sheetViews>
  <sheetFormatPr defaultColWidth="9" defaultRowHeight="14.4"/>
  <cols>
    <col min="1" max="13" width="10.7777777777778" style="1" customWidth="1"/>
    <col min="14" max="16384" width="9" style="1"/>
  </cols>
  <sheetData>
    <row r="1" ht="20" customHeight="1" spans="1:1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0" customHeight="1" spans="1:13">
      <c r="A2" s="3" t="s">
        <v>0</v>
      </c>
      <c r="B2" s="3" t="s">
        <v>1</v>
      </c>
      <c r="C2" s="3" t="s">
        <v>2</v>
      </c>
      <c r="D2" s="3"/>
      <c r="E2" s="3"/>
      <c r="F2" s="3"/>
      <c r="G2" s="3"/>
      <c r="H2" s="3" t="s">
        <v>3</v>
      </c>
      <c r="I2" s="3"/>
      <c r="J2" s="3"/>
      <c r="K2" s="3"/>
      <c r="L2" s="3"/>
      <c r="M2" s="3"/>
    </row>
    <row r="3" ht="40" customHeight="1" spans="1:13">
      <c r="A3" s="3"/>
      <c r="B3" s="3"/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</row>
    <row r="4" ht="20" customHeight="1" spans="1:13">
      <c r="A4" s="3">
        <v>20160001</v>
      </c>
      <c r="B4" s="3" t="s">
        <v>15</v>
      </c>
      <c r="C4" s="3">
        <v>86</v>
      </c>
      <c r="D4" s="3">
        <v>73</v>
      </c>
      <c r="E4" s="4">
        <v>55</v>
      </c>
      <c r="F4" s="3">
        <v>90</v>
      </c>
      <c r="G4" s="3">
        <v>94</v>
      </c>
      <c r="H4" s="3">
        <f>SUM(C4:G4)</f>
        <v>398</v>
      </c>
      <c r="I4" s="3">
        <f>AVERAGE(C4:G4)</f>
        <v>79.6</v>
      </c>
      <c r="J4" s="3">
        <f>C4*0.1+D4*0.1+E4*0.6+F4*0.1+G4*0.1</f>
        <v>67.3</v>
      </c>
      <c r="K4" s="3">
        <f>MAX(C4:G4)</f>
        <v>94</v>
      </c>
      <c r="L4" s="3">
        <f>MIN(C4:G4)</f>
        <v>55</v>
      </c>
      <c r="M4" s="3">
        <f>STDEV(C4:G4)</f>
        <v>15.8524446064322</v>
      </c>
    </row>
    <row r="5" ht="20" customHeight="1" spans="1:13">
      <c r="A5" s="3">
        <v>20160008</v>
      </c>
      <c r="B5" s="3" t="s">
        <v>16</v>
      </c>
      <c r="C5" s="3">
        <v>95</v>
      </c>
      <c r="D5" s="3">
        <v>98</v>
      </c>
      <c r="E5" s="3">
        <v>99</v>
      </c>
      <c r="F5" s="3">
        <v>92</v>
      </c>
      <c r="G5" s="3">
        <v>99</v>
      </c>
      <c r="H5" s="3">
        <f>SUM(C5:G5)</f>
        <v>483</v>
      </c>
      <c r="I5" s="3">
        <f>AVERAGE(C5:G5)</f>
        <v>96.6</v>
      </c>
      <c r="J5" s="3">
        <f>C5*0.1+D5*0.1+E5*0.6+F5*0.1+G5*0.1</f>
        <v>97.8</v>
      </c>
      <c r="K5" s="3">
        <f>MAX(C5:G5)</f>
        <v>99</v>
      </c>
      <c r="L5" s="3">
        <f>MIN(C5:G5)</f>
        <v>92</v>
      </c>
      <c r="M5" s="3">
        <f>STDEV(C5:G5)</f>
        <v>3.04959013639538</v>
      </c>
    </row>
    <row r="6" ht="20" customHeight="1" spans="1:13">
      <c r="A6" s="3">
        <v>20160004</v>
      </c>
      <c r="B6" s="3" t="s">
        <v>17</v>
      </c>
      <c r="C6" s="3">
        <v>99</v>
      </c>
      <c r="D6" s="3">
        <v>97</v>
      </c>
      <c r="E6" s="3">
        <v>90</v>
      </c>
      <c r="F6" s="3">
        <v>95</v>
      </c>
      <c r="G6" s="3">
        <v>93</v>
      </c>
      <c r="H6" s="3">
        <f>SUM(C6:G6)</f>
        <v>474</v>
      </c>
      <c r="I6" s="3">
        <f>AVERAGE(C6:G6)</f>
        <v>94.8</v>
      </c>
      <c r="J6" s="3">
        <f>C6*0.1+D6*0.1+E6*0.6+F6*0.1+G6*0.1</f>
        <v>92.4</v>
      </c>
      <c r="K6" s="3">
        <f>MAX(C6:G6)</f>
        <v>99</v>
      </c>
      <c r="L6" s="3">
        <f>MIN(C6:G6)</f>
        <v>90</v>
      </c>
      <c r="M6" s="3">
        <f>STDEV(C6:G6)</f>
        <v>3.4928498393146</v>
      </c>
    </row>
    <row r="7" ht="20" customHeight="1" spans="1:13">
      <c r="A7" s="3">
        <v>20160011</v>
      </c>
      <c r="B7" s="3" t="s">
        <v>18</v>
      </c>
      <c r="C7" s="3">
        <v>92</v>
      </c>
      <c r="D7" s="3">
        <v>90</v>
      </c>
      <c r="E7" s="3">
        <v>91</v>
      </c>
      <c r="F7" s="3">
        <v>89</v>
      </c>
      <c r="G7" s="3">
        <v>96</v>
      </c>
      <c r="H7" s="3">
        <f>SUM(C7:G7)</f>
        <v>458</v>
      </c>
      <c r="I7" s="3">
        <f>AVERAGE(C7:G7)</f>
        <v>91.6</v>
      </c>
      <c r="J7" s="3">
        <f>C7*0.1+D7*0.1+E7*0.6+F7*0.1+G7*0.1</f>
        <v>91.3</v>
      </c>
      <c r="K7" s="3">
        <f>MAX(C7:G7)</f>
        <v>96</v>
      </c>
      <c r="L7" s="3">
        <f>MIN(C7:G7)</f>
        <v>89</v>
      </c>
      <c r="M7" s="3">
        <f>STDEV(C7:G7)</f>
        <v>2.70185121722126</v>
      </c>
    </row>
    <row r="8" ht="20" customHeight="1" spans="1:13">
      <c r="A8" s="3">
        <v>20160003</v>
      </c>
      <c r="B8" s="3" t="s">
        <v>19</v>
      </c>
      <c r="C8" s="3">
        <v>89</v>
      </c>
      <c r="D8" s="3">
        <v>88</v>
      </c>
      <c r="E8" s="3">
        <v>82</v>
      </c>
      <c r="F8" s="3">
        <v>90</v>
      </c>
      <c r="G8" s="3">
        <v>92</v>
      </c>
      <c r="H8" s="3">
        <f>SUM(C8:G8)</f>
        <v>441</v>
      </c>
      <c r="I8" s="3">
        <f>AVERAGE(C8:G8)</f>
        <v>88.2</v>
      </c>
      <c r="J8" s="3">
        <f>C8*0.1+D8*0.1+E8*0.6+F8*0.1+G8*0.1</f>
        <v>85.1</v>
      </c>
      <c r="K8" s="3">
        <f>MAX(C8:G8)</f>
        <v>92</v>
      </c>
      <c r="L8" s="3">
        <f>MIN(C8:G8)</f>
        <v>82</v>
      </c>
      <c r="M8" s="3">
        <f>STDEV(C8:G8)</f>
        <v>3.76828873628335</v>
      </c>
    </row>
    <row r="9" ht="20" customHeight="1" spans="1:13">
      <c r="A9" s="3">
        <v>20160010</v>
      </c>
      <c r="B9" s="3" t="s">
        <v>20</v>
      </c>
      <c r="C9" s="3">
        <v>84</v>
      </c>
      <c r="D9" s="3">
        <v>87</v>
      </c>
      <c r="E9" s="3">
        <v>89</v>
      </c>
      <c r="F9" s="3">
        <v>79</v>
      </c>
      <c r="G9" s="3">
        <v>90</v>
      </c>
      <c r="H9" s="3">
        <f>SUM(C9:G9)</f>
        <v>429</v>
      </c>
      <c r="I9" s="3">
        <f>AVERAGE(C9:G9)</f>
        <v>85.8</v>
      </c>
      <c r="J9" s="3">
        <f>C9*0.1+D9*0.1+E9*0.6+F9*0.1+G9*0.1</f>
        <v>87.4</v>
      </c>
      <c r="K9" s="3">
        <f>MAX(C9:G9)</f>
        <v>90</v>
      </c>
      <c r="L9" s="3">
        <f>MIN(C9:G9)</f>
        <v>79</v>
      </c>
      <c r="M9" s="3">
        <f>STDEV(C9:G9)</f>
        <v>4.43846820423443</v>
      </c>
    </row>
    <row r="10" ht="20" customHeight="1" spans="1:13">
      <c r="A10" s="3">
        <v>20160005</v>
      </c>
      <c r="B10" s="3" t="s">
        <v>21</v>
      </c>
      <c r="C10" s="3">
        <v>89</v>
      </c>
      <c r="D10" s="3">
        <v>87</v>
      </c>
      <c r="E10" s="3">
        <v>80</v>
      </c>
      <c r="F10" s="3">
        <v>79</v>
      </c>
      <c r="G10" s="3">
        <v>93</v>
      </c>
      <c r="H10" s="3">
        <f>SUM(C10:G10)</f>
        <v>428</v>
      </c>
      <c r="I10" s="3">
        <f>AVERAGE(C10:G10)</f>
        <v>85.6</v>
      </c>
      <c r="J10" s="3">
        <f>C10*0.1+D10*0.1+E10*0.6+F10*0.1+G10*0.1</f>
        <v>82.8</v>
      </c>
      <c r="K10" s="3">
        <f>MAX(C10:G10)</f>
        <v>93</v>
      </c>
      <c r="L10" s="3">
        <f>MIN(C10:G10)</f>
        <v>79</v>
      </c>
      <c r="M10" s="3">
        <f>STDEV(C10:G10)</f>
        <v>5.98331012066064</v>
      </c>
    </row>
    <row r="11" ht="20" customHeight="1" spans="1:13">
      <c r="A11" s="3">
        <v>20160009</v>
      </c>
      <c r="B11" s="3" t="s">
        <v>22</v>
      </c>
      <c r="C11" s="3">
        <v>83</v>
      </c>
      <c r="D11" s="3">
        <v>88</v>
      </c>
      <c r="E11" s="3">
        <v>89</v>
      </c>
      <c r="F11" s="3">
        <v>78</v>
      </c>
      <c r="G11" s="3">
        <v>76</v>
      </c>
      <c r="H11" s="3">
        <f>SUM(C11:G11)</f>
        <v>414</v>
      </c>
      <c r="I11" s="3">
        <f>AVERAGE(C11:G11)</f>
        <v>82.8</v>
      </c>
      <c r="J11" s="3">
        <f>C11*0.1+D11*0.1+E11*0.6+F11*0.1+G11*0.1</f>
        <v>85.9</v>
      </c>
      <c r="K11" s="3">
        <f>MAX(C11:G11)</f>
        <v>89</v>
      </c>
      <c r="L11" s="3">
        <f>MIN(C11:G11)</f>
        <v>76</v>
      </c>
      <c r="M11" s="3">
        <f>STDEV(C11:G11)</f>
        <v>5.80517010948</v>
      </c>
    </row>
    <row r="12" ht="20" customHeight="1" spans="1:13">
      <c r="A12" s="3">
        <v>20160016</v>
      </c>
      <c r="B12" s="3" t="s">
        <v>23</v>
      </c>
      <c r="C12" s="3">
        <v>99</v>
      </c>
      <c r="D12" s="3">
        <v>98</v>
      </c>
      <c r="E12" s="4">
        <v>51</v>
      </c>
      <c r="F12" s="3">
        <v>99</v>
      </c>
      <c r="G12" s="3">
        <v>62</v>
      </c>
      <c r="H12" s="3">
        <f>SUM(C12:G12)</f>
        <v>409</v>
      </c>
      <c r="I12" s="3">
        <f>AVERAGE(C12:G12)</f>
        <v>81.8</v>
      </c>
      <c r="J12" s="3">
        <f>C12*0.1+D12*0.1+E12*0.6+F12*0.1+G12*0.1</f>
        <v>66.4</v>
      </c>
      <c r="K12" s="3">
        <f>MAX(C12:G12)</f>
        <v>99</v>
      </c>
      <c r="L12" s="3">
        <f>MIN(C12:G12)</f>
        <v>51</v>
      </c>
      <c r="M12" s="3">
        <f>STDEV(C12:G12)</f>
        <v>23.4243463089154</v>
      </c>
    </row>
    <row r="13" ht="20" customHeight="1" spans="1:13">
      <c r="A13" s="3">
        <v>20160007</v>
      </c>
      <c r="B13" s="3" t="s">
        <v>24</v>
      </c>
      <c r="C13" s="3">
        <v>67</v>
      </c>
      <c r="D13" s="3">
        <v>77</v>
      </c>
      <c r="E13" s="3">
        <v>89</v>
      </c>
      <c r="F13" s="3">
        <v>90</v>
      </c>
      <c r="G13" s="3">
        <v>82</v>
      </c>
      <c r="H13" s="3">
        <f>SUM(C13:G13)</f>
        <v>405</v>
      </c>
      <c r="I13" s="3">
        <f>AVERAGE(C13:G13)</f>
        <v>81</v>
      </c>
      <c r="J13" s="3">
        <f>C13*0.1+D13*0.1+E13*0.6+F13*0.1+G13*0.1</f>
        <v>85</v>
      </c>
      <c r="K13" s="3">
        <f>MAX(C13:G13)</f>
        <v>90</v>
      </c>
      <c r="L13" s="3">
        <f>MIN(C13:G13)</f>
        <v>67</v>
      </c>
      <c r="M13" s="3">
        <f>STDEV(C13:G13)</f>
        <v>9.46044396421225</v>
      </c>
    </row>
    <row r="14" ht="20" customHeight="1" spans="1:13">
      <c r="A14" s="3">
        <v>20160014</v>
      </c>
      <c r="B14" s="3" t="s">
        <v>25</v>
      </c>
      <c r="C14" s="3">
        <v>76</v>
      </c>
      <c r="D14" s="3">
        <v>78</v>
      </c>
      <c r="E14" s="3">
        <v>90</v>
      </c>
      <c r="F14" s="3">
        <v>95</v>
      </c>
      <c r="G14" s="3">
        <v>61</v>
      </c>
      <c r="H14" s="3">
        <f>SUM(C14:G14)</f>
        <v>400</v>
      </c>
      <c r="I14" s="3">
        <f>AVERAGE(C14:G14)</f>
        <v>80</v>
      </c>
      <c r="J14" s="3">
        <f>C14*0.1+D14*0.1+E14*0.6+F14*0.1+G14*0.1</f>
        <v>85</v>
      </c>
      <c r="K14" s="3">
        <f>MAX(C14:G14)</f>
        <v>95</v>
      </c>
      <c r="L14" s="3">
        <f>MIN(C14:G14)</f>
        <v>61</v>
      </c>
      <c r="M14" s="3">
        <f>STDEV(C14:G14)</f>
        <v>13.2853302555864</v>
      </c>
    </row>
    <row r="15" ht="20" customHeight="1" spans="1:13">
      <c r="A15" s="3">
        <v>20160012</v>
      </c>
      <c r="B15" s="3" t="s">
        <v>26</v>
      </c>
      <c r="C15" s="3">
        <v>77</v>
      </c>
      <c r="D15" s="3">
        <v>79</v>
      </c>
      <c r="E15" s="3">
        <v>90</v>
      </c>
      <c r="F15" s="3">
        <v>89</v>
      </c>
      <c r="G15" s="3">
        <v>64</v>
      </c>
      <c r="H15" s="3">
        <f>SUM(C15:G15)</f>
        <v>399</v>
      </c>
      <c r="I15" s="3">
        <f>AVERAGE(C15:G15)</f>
        <v>79.8</v>
      </c>
      <c r="J15" s="3">
        <f>C15*0.1+D15*0.1+E15*0.6+F15*0.1+G15*0.1</f>
        <v>84.9</v>
      </c>
      <c r="K15" s="3">
        <f>MAX(C15:G15)</f>
        <v>90</v>
      </c>
      <c r="L15" s="3">
        <f>MIN(C15:G15)</f>
        <v>64</v>
      </c>
      <c r="M15" s="3">
        <f>STDEV(C15:G15)</f>
        <v>10.5688220724923</v>
      </c>
    </row>
    <row r="16" ht="20" customHeight="1" spans="1:13">
      <c r="A16" s="3">
        <v>20160006</v>
      </c>
      <c r="B16" s="3" t="s">
        <v>27</v>
      </c>
      <c r="C16" s="3">
        <v>56</v>
      </c>
      <c r="D16" s="3">
        <v>87</v>
      </c>
      <c r="E16" s="3">
        <v>98</v>
      </c>
      <c r="F16" s="3">
        <v>64</v>
      </c>
      <c r="G16" s="3">
        <v>78</v>
      </c>
      <c r="H16" s="3">
        <f>SUM(C16:G16)</f>
        <v>383</v>
      </c>
      <c r="I16" s="3">
        <f>AVERAGE(C16:G16)</f>
        <v>76.6</v>
      </c>
      <c r="J16" s="3">
        <f>C16*0.1+D16*0.1+E16*0.6+F16*0.1+G16*0.1</f>
        <v>87.3</v>
      </c>
      <c r="K16" s="3">
        <f>MAX(C16:G16)</f>
        <v>98</v>
      </c>
      <c r="L16" s="3">
        <f>MIN(C16:G16)</f>
        <v>56</v>
      </c>
      <c r="M16" s="3">
        <f>STDEV(C16:G16)</f>
        <v>16.9646691685986</v>
      </c>
    </row>
    <row r="17" ht="20" customHeight="1" spans="1:13">
      <c r="A17" s="3">
        <v>20160002</v>
      </c>
      <c r="B17" s="3" t="s">
        <v>28</v>
      </c>
      <c r="C17" s="3">
        <v>55</v>
      </c>
      <c r="D17" s="3">
        <v>67</v>
      </c>
      <c r="E17" s="3">
        <v>98</v>
      </c>
      <c r="F17" s="3">
        <v>76</v>
      </c>
      <c r="G17" s="3">
        <v>83</v>
      </c>
      <c r="H17" s="3">
        <f>SUM(C17:G17)</f>
        <v>379</v>
      </c>
      <c r="I17" s="3">
        <f>AVERAGE(C17:G17)</f>
        <v>75.8</v>
      </c>
      <c r="J17" s="3">
        <f>C17*0.1+D17*0.1+E17*0.6+F17*0.1+G17*0.1</f>
        <v>86.9</v>
      </c>
      <c r="K17" s="3">
        <f>MAX(C17:G17)</f>
        <v>98</v>
      </c>
      <c r="L17" s="3">
        <f>MIN(C17:G17)</f>
        <v>55</v>
      </c>
      <c r="M17" s="3">
        <f>STDEV(C17:G17)</f>
        <v>16.2388423232692</v>
      </c>
    </row>
    <row r="18" ht="20" customHeight="1" spans="1:13">
      <c r="A18" s="3">
        <v>20160015</v>
      </c>
      <c r="B18" s="3" t="s">
        <v>29</v>
      </c>
      <c r="C18" s="3">
        <v>56</v>
      </c>
      <c r="D18" s="3">
        <v>61</v>
      </c>
      <c r="E18" s="3">
        <v>99</v>
      </c>
      <c r="F18" s="3">
        <v>61</v>
      </c>
      <c r="G18" s="3">
        <v>98</v>
      </c>
      <c r="H18" s="3">
        <f>SUM(C18:G18)</f>
        <v>375</v>
      </c>
      <c r="I18" s="3">
        <f>AVERAGE(C18:G18)</f>
        <v>75</v>
      </c>
      <c r="J18" s="3">
        <f>C18*0.1+D18*0.1+E18*0.6+F18*0.1+G18*0.1</f>
        <v>87</v>
      </c>
      <c r="K18" s="3">
        <f>MAX(C18:G18)</f>
        <v>99</v>
      </c>
      <c r="L18" s="3">
        <f>MIN(C18:G18)</f>
        <v>56</v>
      </c>
      <c r="M18" s="3">
        <f>STDEV(C18:G18)</f>
        <v>21.5522620622523</v>
      </c>
    </row>
    <row r="19" ht="20" customHeight="1" spans="1:13">
      <c r="A19" s="3">
        <v>20160013</v>
      </c>
      <c r="B19" s="3" t="s">
        <v>30</v>
      </c>
      <c r="C19" s="3">
        <v>45</v>
      </c>
      <c r="D19" s="3">
        <v>68</v>
      </c>
      <c r="E19" s="3">
        <v>68</v>
      </c>
      <c r="F19" s="3">
        <v>60</v>
      </c>
      <c r="G19" s="3">
        <v>55</v>
      </c>
      <c r="H19" s="3">
        <f>SUM(C19:G19)</f>
        <v>296</v>
      </c>
      <c r="I19" s="3">
        <f>AVERAGE(C19:G19)</f>
        <v>59.2</v>
      </c>
      <c r="J19" s="3">
        <f>C19*0.1+D19*0.1+E19*0.6+F19*0.1+G19*0.1</f>
        <v>63.6</v>
      </c>
      <c r="K19" s="3">
        <f>MAX(C19:G19)</f>
        <v>68</v>
      </c>
      <c r="L19" s="3">
        <f>MIN(C19:G19)</f>
        <v>45</v>
      </c>
      <c r="M19" s="3">
        <f>STDEV(C19:G19)</f>
        <v>9.67987603226405</v>
      </c>
    </row>
  </sheetData>
  <sortState ref="A5:M19">
    <sortCondition ref="H5" descending="1"/>
  </sortState>
  <mergeCells count="4">
    <mergeCell ref="C2:G2"/>
    <mergeCell ref="H2:M2"/>
    <mergeCell ref="A2:A3"/>
    <mergeCell ref="B2:B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haotian sang</dc:creator>
  <dcterms:created xsi:type="dcterms:W3CDTF">2016-10-17T11:07:00Z</dcterms:created>
  <dcterms:modified xsi:type="dcterms:W3CDTF">2016-10-17T11:46:05Z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