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6" i="1"/>
  <c r="N4"/>
  <c r="X22"/>
  <c r="X21"/>
  <c r="X20"/>
  <c r="X15"/>
  <c r="X13"/>
  <c r="AA7"/>
  <c r="AA6"/>
  <c r="Z9"/>
  <c r="Z8"/>
  <c r="Z6"/>
  <c r="Z5"/>
  <c r="Y7"/>
  <c r="Y6"/>
  <c r="Y5"/>
  <c r="Y4"/>
  <c r="W8"/>
  <c r="W6"/>
  <c r="W5"/>
  <c r="V15"/>
  <c r="V13"/>
  <c r="U15"/>
  <c r="U14"/>
  <c r="U13"/>
  <c r="T6"/>
  <c r="T13"/>
  <c r="S15"/>
  <c r="S13"/>
  <c r="R15"/>
  <c r="Q7"/>
  <c r="Q6"/>
  <c r="Q5"/>
  <c r="I28"/>
  <c r="I27"/>
  <c r="I21"/>
  <c r="I20"/>
</calcChain>
</file>

<file path=xl/sharedStrings.xml><?xml version="1.0" encoding="utf-8"?>
<sst xmlns="http://schemas.openxmlformats.org/spreadsheetml/2006/main" count="664" uniqueCount="101">
  <si>
    <t>01circleArea</t>
  </si>
  <si>
    <t>02circleCirc</t>
  </si>
  <si>
    <t>03square</t>
  </si>
  <si>
    <t>04circle</t>
  </si>
  <si>
    <t>05circle</t>
  </si>
  <si>
    <t>06circle</t>
  </si>
  <si>
    <t>07circle</t>
  </si>
  <si>
    <t>08circle</t>
  </si>
  <si>
    <t>09fence</t>
  </si>
  <si>
    <t>10pool</t>
  </si>
  <si>
    <t>11semicircle</t>
  </si>
  <si>
    <t>12add</t>
  </si>
  <si>
    <t>13add</t>
  </si>
  <si>
    <t>14subtract</t>
  </si>
  <si>
    <t>15subtract</t>
  </si>
  <si>
    <t>16quaterCircle</t>
  </si>
  <si>
    <t>17star</t>
  </si>
  <si>
    <t>18shaded</t>
  </si>
  <si>
    <t>19shaded</t>
  </si>
  <si>
    <t>20pill</t>
  </si>
  <si>
    <t>21mix</t>
  </si>
  <si>
    <t>22mix</t>
  </si>
  <si>
    <t>23shaded</t>
  </si>
  <si>
    <t>24tail</t>
  </si>
  <si>
    <t>25shaded</t>
  </si>
  <si>
    <t>26icecream</t>
  </si>
  <si>
    <t>OA</t>
  </si>
  <si>
    <t>10</t>
  </si>
  <si>
    <t>3</t>
  </si>
  <si>
    <t>7</t>
  </si>
  <si>
    <t>CO</t>
  </si>
  <si>
    <t>AB</t>
  </si>
  <si>
    <t>XQ</t>
  </si>
  <si>
    <t>OD</t>
  </si>
  <si>
    <t>--</t>
  </si>
  <si>
    <t>100</t>
  </si>
  <si>
    <t>9</t>
  </si>
  <si>
    <t>14</t>
  </si>
  <si>
    <t>CD</t>
  </si>
  <si>
    <t>AO</t>
  </si>
  <si>
    <t>XY</t>
  </si>
  <si>
    <t>8</t>
  </si>
  <si>
    <t>AE</t>
  </si>
  <si>
    <t>25</t>
  </si>
  <si>
    <t>40</t>
  </si>
  <si>
    <t>16</t>
  </si>
  <si>
    <t>-</t>
  </si>
  <si>
    <t>2</t>
  </si>
  <si>
    <t>5</t>
  </si>
  <si>
    <t>12</t>
  </si>
  <si>
    <t>6</t>
  </si>
  <si>
    <t>11</t>
  </si>
  <si>
    <t>4</t>
  </si>
  <si>
    <t>24</t>
  </si>
  <si>
    <t>22</t>
  </si>
  <si>
    <t>20</t>
  </si>
  <si>
    <t>144</t>
  </si>
  <si>
    <t>36</t>
  </si>
  <si>
    <t>15</t>
  </si>
  <si>
    <t>81</t>
  </si>
  <si>
    <t>30</t>
  </si>
  <si>
    <t>rad</t>
  </si>
  <si>
    <t>diam</t>
  </si>
  <si>
    <t>height</t>
  </si>
  <si>
    <t>base</t>
  </si>
  <si>
    <t>200.96</t>
  </si>
  <si>
    <t>252</t>
  </si>
  <si>
    <t>(not marked)</t>
  </si>
  <si>
    <t>?</t>
  </si>
  <si>
    <t>BC</t>
  </si>
  <si>
    <t>FC</t>
  </si>
  <si>
    <t>4.5</t>
  </si>
  <si>
    <t>OE</t>
  </si>
  <si>
    <t>113.04</t>
  </si>
  <si>
    <t>EB</t>
  </si>
  <si>
    <t>EC</t>
  </si>
  <si>
    <t>CE</t>
  </si>
  <si>
    <t>1</t>
  </si>
  <si>
    <t>314</t>
  </si>
  <si>
    <t>28.26</t>
  </si>
  <si>
    <t>43.96</t>
  </si>
  <si>
    <t>138.96</t>
  </si>
  <si>
    <t>80</t>
  </si>
  <si>
    <t>2.5</t>
  </si>
  <si>
    <t>400</t>
  </si>
  <si>
    <t>1.5</t>
  </si>
  <si>
    <t>12.56</t>
  </si>
  <si>
    <t>379.94</t>
  </si>
  <si>
    <t>62.8</t>
  </si>
  <si>
    <t>157</t>
  </si>
  <si>
    <t>14.13</t>
  </si>
  <si>
    <t>452.16</t>
  </si>
  <si>
    <t>37.68</t>
  </si>
  <si>
    <t>69.08</t>
  </si>
  <si>
    <t>68.44</t>
  </si>
  <si>
    <t>75.36</t>
  </si>
  <si>
    <t>31.4</t>
  </si>
  <si>
    <t>50.13</t>
  </si>
  <si>
    <t>78.5</t>
  </si>
  <si>
    <t>50.24</t>
  </si>
  <si>
    <t>254.34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</si>
</sst>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A35"/>
  <sheetViews>
    <sheetView tabSelected="1" workbookViewId="0">
      <selection activeCell="M19" sqref="M19"/>
    </sheetView>
  </sheetViews>
  <sheetFormatPr defaultRowHeight="15"/>
  <sheetData>
    <row r="2" spans="1:2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</row>
    <row r="4" spans="1:27">
      <c r="A4" s="4">
        <v>1</v>
      </c>
      <c r="B4" s="5" t="s">
        <v>26</v>
      </c>
      <c r="C4" s="5" t="s">
        <v>27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  <c r="K4" s="5" t="s">
        <v>65</v>
      </c>
      <c r="L4" s="5" t="s">
        <v>33</v>
      </c>
      <c r="M4" s="5" t="s">
        <v>31</v>
      </c>
      <c r="N4" s="5">
        <f>5*5*3.14/2</f>
        <v>39.25</v>
      </c>
      <c r="O4" s="5" t="s">
        <v>34</v>
      </c>
      <c r="P4" s="5" t="s">
        <v>66</v>
      </c>
      <c r="Q4" s="5" t="s">
        <v>29</v>
      </c>
      <c r="R4" s="5" t="s">
        <v>31</v>
      </c>
      <c r="S4" s="5" t="s">
        <v>67</v>
      </c>
      <c r="T4" s="5" t="s">
        <v>50</v>
      </c>
      <c r="U4" s="5" t="s">
        <v>68</v>
      </c>
      <c r="V4" s="5" t="s">
        <v>69</v>
      </c>
      <c r="W4" s="5" t="s">
        <v>48</v>
      </c>
      <c r="X4" s="5" t="s">
        <v>70</v>
      </c>
      <c r="Y4" s="5">
        <f>7*3/2</f>
        <v>10.5</v>
      </c>
      <c r="Z4" s="5" t="s">
        <v>41</v>
      </c>
      <c r="AA4" s="5" t="s">
        <v>71</v>
      </c>
    </row>
    <row r="5" spans="1:27">
      <c r="A5" s="4">
        <v>1</v>
      </c>
      <c r="B5" s="5" t="s">
        <v>34</v>
      </c>
      <c r="C5" s="5" t="s">
        <v>35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34</v>
      </c>
      <c r="K5" s="5" t="s">
        <v>41</v>
      </c>
      <c r="L5" s="5" t="s">
        <v>34</v>
      </c>
      <c r="M5" s="5" t="s">
        <v>42</v>
      </c>
      <c r="N5" s="5" t="s">
        <v>35</v>
      </c>
      <c r="O5" s="5" t="s">
        <v>72</v>
      </c>
      <c r="P5" s="5" t="s">
        <v>73</v>
      </c>
      <c r="Q5" s="5">
        <f>14*3.14</f>
        <v>43.96</v>
      </c>
      <c r="R5" s="5" t="s">
        <v>74</v>
      </c>
      <c r="S5" s="5" t="s">
        <v>31</v>
      </c>
      <c r="T5" s="5" t="s">
        <v>49</v>
      </c>
      <c r="U5" s="5" t="s">
        <v>68</v>
      </c>
      <c r="V5" s="5" t="s">
        <v>75</v>
      </c>
      <c r="W5" s="5">
        <f>25*3.14/2</f>
        <v>39.25</v>
      </c>
      <c r="X5" s="5" t="s">
        <v>76</v>
      </c>
      <c r="Y5" s="5">
        <f>7*6/2</f>
        <v>21</v>
      </c>
      <c r="Z5" s="5">
        <f>8*3.14/2</f>
        <v>12.56</v>
      </c>
      <c r="AA5" s="5" t="s">
        <v>77</v>
      </c>
    </row>
    <row r="6" spans="1:27">
      <c r="A6" s="4">
        <v>1</v>
      </c>
      <c r="B6" s="5" t="s">
        <v>34</v>
      </c>
      <c r="C6" s="5" t="s">
        <v>78</v>
      </c>
      <c r="D6" s="5" t="s">
        <v>44</v>
      </c>
      <c r="E6" s="5" t="s">
        <v>79</v>
      </c>
      <c r="F6" s="5" t="s">
        <v>80</v>
      </c>
      <c r="G6" s="5" t="s">
        <v>34</v>
      </c>
      <c r="H6" s="5" t="s">
        <v>34</v>
      </c>
      <c r="I6" s="5" t="s">
        <v>34</v>
      </c>
      <c r="J6" s="5" t="s">
        <v>34</v>
      </c>
      <c r="K6" s="5" t="s">
        <v>45</v>
      </c>
      <c r="L6" s="5" t="s">
        <v>34</v>
      </c>
      <c r="M6" s="5" t="s">
        <v>34</v>
      </c>
      <c r="N6" s="5">
        <f>N4+100</f>
        <v>139.25</v>
      </c>
      <c r="O6" s="5" t="s">
        <v>34</v>
      </c>
      <c r="P6" s="5" t="s">
        <v>81</v>
      </c>
      <c r="Q6" s="5">
        <f>14*3.14/4</f>
        <v>10.99</v>
      </c>
      <c r="R6" s="5" t="s">
        <v>34</v>
      </c>
      <c r="S6" s="5" t="s">
        <v>34</v>
      </c>
      <c r="T6" s="5">
        <f>12^2-3.14*6^2</f>
        <v>30.959999999999994</v>
      </c>
      <c r="U6" s="5" t="s">
        <v>46</v>
      </c>
      <c r="V6" s="5" t="s">
        <v>46</v>
      </c>
      <c r="W6" s="5">
        <f>3*25*3.14/2</f>
        <v>117.75</v>
      </c>
      <c r="X6" s="5" t="s">
        <v>46</v>
      </c>
      <c r="Y6" s="5">
        <f>7*12</f>
        <v>84</v>
      </c>
      <c r="Z6" s="5">
        <f>16*3.14/2</f>
        <v>25.12</v>
      </c>
      <c r="AA6" s="5">
        <f>3.14/2</f>
        <v>1.57</v>
      </c>
    </row>
    <row r="7" spans="1:27">
      <c r="A7" s="4">
        <v>1</v>
      </c>
      <c r="B7" s="5" t="s">
        <v>46</v>
      </c>
      <c r="C7" s="5" t="s">
        <v>46</v>
      </c>
      <c r="D7" s="5" t="s">
        <v>46</v>
      </c>
      <c r="E7" s="5" t="s">
        <v>46</v>
      </c>
      <c r="F7" s="5" t="s">
        <v>46</v>
      </c>
      <c r="G7" s="5" t="s">
        <v>34</v>
      </c>
      <c r="H7" s="5" t="s">
        <v>34</v>
      </c>
      <c r="I7" s="5" t="s">
        <v>34</v>
      </c>
      <c r="J7" s="5" t="s">
        <v>46</v>
      </c>
      <c r="K7" s="5" t="s">
        <v>46</v>
      </c>
      <c r="L7" s="5" t="s">
        <v>34</v>
      </c>
      <c r="M7" s="5" t="s">
        <v>34</v>
      </c>
      <c r="N7" s="5" t="s">
        <v>46</v>
      </c>
      <c r="O7" s="5" t="s">
        <v>34</v>
      </c>
      <c r="P7" s="5" t="s">
        <v>46</v>
      </c>
      <c r="Q7" s="5">
        <f>14*3.14/4+14</f>
        <v>24.990000000000002</v>
      </c>
      <c r="R7" s="5" t="s">
        <v>34</v>
      </c>
      <c r="S7" s="5" t="s">
        <v>34</v>
      </c>
      <c r="T7" s="5" t="s">
        <v>46</v>
      </c>
      <c r="U7" s="5" t="s">
        <v>46</v>
      </c>
      <c r="V7" s="5" t="s">
        <v>46</v>
      </c>
      <c r="W7" s="5" t="s">
        <v>35</v>
      </c>
      <c r="X7" s="5" t="s">
        <v>46</v>
      </c>
      <c r="Y7" s="5">
        <f>84-7*1.5-7*3</f>
        <v>52.5</v>
      </c>
      <c r="Z7" s="5" t="s">
        <v>82</v>
      </c>
      <c r="AA7" s="5">
        <f>4.5+3.14/2</f>
        <v>6.07</v>
      </c>
    </row>
    <row r="8" spans="1:27">
      <c r="A8" s="4">
        <v>1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34</v>
      </c>
      <c r="H8" s="5" t="s">
        <v>34</v>
      </c>
      <c r="I8" s="5" t="s">
        <v>46</v>
      </c>
      <c r="J8" s="5" t="s">
        <v>46</v>
      </c>
      <c r="K8" s="5" t="s">
        <v>46</v>
      </c>
      <c r="L8" s="5" t="s">
        <v>34</v>
      </c>
      <c r="M8" s="5" t="s">
        <v>34</v>
      </c>
      <c r="N8" s="5" t="s">
        <v>46</v>
      </c>
      <c r="O8" s="5" t="s">
        <v>46</v>
      </c>
      <c r="P8" s="5" t="s">
        <v>46</v>
      </c>
      <c r="Q8" s="5" t="s">
        <v>46</v>
      </c>
      <c r="R8" s="5" t="s">
        <v>34</v>
      </c>
      <c r="S8" s="5" t="s">
        <v>34</v>
      </c>
      <c r="T8" s="5" t="s">
        <v>46</v>
      </c>
      <c r="U8" s="5" t="s">
        <v>46</v>
      </c>
      <c r="V8" s="5" t="s">
        <v>46</v>
      </c>
      <c r="W8" s="5">
        <f>100+75*3.14/2</f>
        <v>217.75</v>
      </c>
      <c r="X8" s="5" t="s">
        <v>46</v>
      </c>
      <c r="Y8" s="5" t="s">
        <v>46</v>
      </c>
      <c r="Z8" s="5">
        <f>80-16*3.14/2</f>
        <v>54.879999999999995</v>
      </c>
      <c r="AA8" s="5" t="s">
        <v>46</v>
      </c>
    </row>
    <row r="9" spans="1:27">
      <c r="A9" s="4">
        <v>1</v>
      </c>
      <c r="B9" s="5" t="s">
        <v>46</v>
      </c>
      <c r="C9" s="5" t="s">
        <v>46</v>
      </c>
      <c r="D9" s="5" t="s">
        <v>46</v>
      </c>
      <c r="E9" s="5" t="s">
        <v>46</v>
      </c>
      <c r="F9" s="5" t="s">
        <v>46</v>
      </c>
      <c r="G9" s="5" t="s">
        <v>46</v>
      </c>
      <c r="H9" s="5" t="s">
        <v>46</v>
      </c>
      <c r="I9" s="5" t="s">
        <v>46</v>
      </c>
      <c r="J9" s="5" t="s">
        <v>46</v>
      </c>
      <c r="K9" s="5" t="s">
        <v>46</v>
      </c>
      <c r="L9" s="5" t="s">
        <v>46</v>
      </c>
      <c r="M9" s="5" t="s">
        <v>34</v>
      </c>
      <c r="N9" s="5" t="s">
        <v>46</v>
      </c>
      <c r="O9" s="5" t="s">
        <v>46</v>
      </c>
      <c r="P9" s="5" t="s">
        <v>46</v>
      </c>
      <c r="Q9" s="5" t="s">
        <v>46</v>
      </c>
      <c r="R9" s="5" t="s">
        <v>46</v>
      </c>
      <c r="S9" s="5" t="s">
        <v>34</v>
      </c>
      <c r="T9" s="5" t="s">
        <v>46</v>
      </c>
      <c r="U9" s="5" t="s">
        <v>46</v>
      </c>
      <c r="V9" s="5" t="s">
        <v>46</v>
      </c>
      <c r="W9" s="5" t="s">
        <v>46</v>
      </c>
      <c r="X9" s="5" t="s">
        <v>46</v>
      </c>
      <c r="Y9" s="5" t="s">
        <v>46</v>
      </c>
      <c r="Z9" s="5">
        <f>28+8*3.14/2</f>
        <v>40.56</v>
      </c>
      <c r="AA9" s="5" t="s">
        <v>46</v>
      </c>
    </row>
    <row r="10" spans="1:27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A11" s="3">
        <v>2</v>
      </c>
      <c r="B11" s="5" t="s">
        <v>47</v>
      </c>
      <c r="C11" s="5" t="s">
        <v>46</v>
      </c>
      <c r="D11" s="5" t="s">
        <v>48</v>
      </c>
      <c r="E11" s="5" t="s">
        <v>46</v>
      </c>
      <c r="F11" s="5" t="s">
        <v>46</v>
      </c>
      <c r="G11" s="5" t="s">
        <v>49</v>
      </c>
      <c r="H11" s="5" t="s">
        <v>50</v>
      </c>
      <c r="I11" s="5" t="s">
        <v>51</v>
      </c>
      <c r="J11" s="5" t="s">
        <v>27</v>
      </c>
      <c r="K11" s="5" t="s">
        <v>46</v>
      </c>
      <c r="L11" s="5" t="s">
        <v>27</v>
      </c>
      <c r="M11" s="5" t="s">
        <v>50</v>
      </c>
      <c r="N11" s="5" t="s">
        <v>46</v>
      </c>
      <c r="O11" s="5" t="s">
        <v>59</v>
      </c>
      <c r="P11" s="5" t="s">
        <v>46</v>
      </c>
      <c r="Q11" s="5" t="s">
        <v>46</v>
      </c>
      <c r="R11" s="5" t="s">
        <v>55</v>
      </c>
      <c r="S11" s="5" t="s">
        <v>28</v>
      </c>
      <c r="T11" s="5" t="s">
        <v>83</v>
      </c>
      <c r="U11" s="5" t="s">
        <v>50</v>
      </c>
      <c r="V11" s="5" t="s">
        <v>36</v>
      </c>
      <c r="W11" s="5" t="s">
        <v>46</v>
      </c>
      <c r="X11" s="5" t="s">
        <v>48</v>
      </c>
      <c r="Y11" s="5" t="s">
        <v>46</v>
      </c>
      <c r="Z11" s="5" t="s">
        <v>46</v>
      </c>
      <c r="AA11" s="5" t="s">
        <v>46</v>
      </c>
    </row>
    <row r="12" spans="1:27">
      <c r="A12" s="3">
        <v>2</v>
      </c>
      <c r="B12" s="5" t="s">
        <v>52</v>
      </c>
      <c r="C12" s="5" t="s">
        <v>46</v>
      </c>
      <c r="D12" s="5" t="s">
        <v>43</v>
      </c>
      <c r="E12" s="5" t="s">
        <v>46</v>
      </c>
      <c r="F12" s="5" t="s">
        <v>46</v>
      </c>
      <c r="G12" s="5" t="s">
        <v>53</v>
      </c>
      <c r="H12" s="5" t="s">
        <v>49</v>
      </c>
      <c r="I12" s="5" t="s">
        <v>54</v>
      </c>
      <c r="J12" s="5" t="s">
        <v>78</v>
      </c>
      <c r="K12" s="5" t="s">
        <v>46</v>
      </c>
      <c r="L12" s="5" t="s">
        <v>78</v>
      </c>
      <c r="M12" s="5" t="s">
        <v>28</v>
      </c>
      <c r="N12" s="5" t="s">
        <v>46</v>
      </c>
      <c r="O12" s="5" t="s">
        <v>47</v>
      </c>
      <c r="P12" s="5" t="s">
        <v>46</v>
      </c>
      <c r="Q12" s="5" t="s">
        <v>46</v>
      </c>
      <c r="R12" s="5" t="s">
        <v>84</v>
      </c>
      <c r="S12" s="5" t="s">
        <v>85</v>
      </c>
      <c r="T12" s="5" t="s">
        <v>48</v>
      </c>
      <c r="U12" s="5" t="s">
        <v>28</v>
      </c>
      <c r="V12" s="5" t="s">
        <v>28</v>
      </c>
      <c r="W12" s="5" t="s">
        <v>46</v>
      </c>
      <c r="X12" s="5" t="s">
        <v>48</v>
      </c>
      <c r="Y12" s="5" t="s">
        <v>46</v>
      </c>
      <c r="Z12" s="5" t="s">
        <v>46</v>
      </c>
      <c r="AA12" s="5" t="s">
        <v>46</v>
      </c>
    </row>
    <row r="13" spans="1:27">
      <c r="A13" s="3">
        <v>2</v>
      </c>
      <c r="B13" s="5" t="s">
        <v>86</v>
      </c>
      <c r="C13" s="5" t="s">
        <v>46</v>
      </c>
      <c r="D13" s="5" t="s">
        <v>55</v>
      </c>
      <c r="E13" s="5" t="s">
        <v>46</v>
      </c>
      <c r="F13" s="5" t="s">
        <v>46</v>
      </c>
      <c r="G13" s="5" t="s">
        <v>56</v>
      </c>
      <c r="H13" s="5" t="s">
        <v>73</v>
      </c>
      <c r="I13" s="5" t="s">
        <v>87</v>
      </c>
      <c r="J13" s="5" t="s">
        <v>88</v>
      </c>
      <c r="K13" s="5" t="s">
        <v>46</v>
      </c>
      <c r="L13" s="5" t="s">
        <v>89</v>
      </c>
      <c r="M13" s="5" t="s">
        <v>90</v>
      </c>
      <c r="N13" s="5" t="s">
        <v>46</v>
      </c>
      <c r="O13" s="5" t="s">
        <v>86</v>
      </c>
      <c r="P13" s="5" t="s">
        <v>46</v>
      </c>
      <c r="Q13" s="5" t="s">
        <v>46</v>
      </c>
      <c r="R13" s="5" t="s">
        <v>27</v>
      </c>
      <c r="S13" s="5">
        <f>1.5*1.5*3.14</f>
        <v>7.0650000000000004</v>
      </c>
      <c r="T13" s="5">
        <f>5^2-3.14*2.5^2</f>
        <v>5.375</v>
      </c>
      <c r="U13" s="5">
        <f>9*3.14</f>
        <v>28.26</v>
      </c>
      <c r="V13" s="5">
        <f>27/2</f>
        <v>13.5</v>
      </c>
      <c r="W13" s="5" t="s">
        <v>46</v>
      </c>
      <c r="X13" s="5">
        <f>25/2</f>
        <v>12.5</v>
      </c>
      <c r="Y13" s="5" t="s">
        <v>46</v>
      </c>
      <c r="Z13" s="5" t="s">
        <v>46</v>
      </c>
      <c r="AA13" s="5" t="s">
        <v>46</v>
      </c>
    </row>
    <row r="14" spans="1:27">
      <c r="A14" s="3">
        <v>2</v>
      </c>
      <c r="B14" s="5" t="s">
        <v>46</v>
      </c>
      <c r="C14" s="5" t="s">
        <v>46</v>
      </c>
      <c r="D14" s="5" t="s">
        <v>46</v>
      </c>
      <c r="E14" s="5" t="s">
        <v>46</v>
      </c>
      <c r="F14" s="5" t="s">
        <v>46</v>
      </c>
      <c r="G14" s="5" t="s">
        <v>91</v>
      </c>
      <c r="H14" s="5" t="s">
        <v>92</v>
      </c>
      <c r="I14" s="5" t="s">
        <v>93</v>
      </c>
      <c r="J14" s="5" t="s">
        <v>46</v>
      </c>
      <c r="K14" s="5" t="s">
        <v>46</v>
      </c>
      <c r="L14" s="5" t="s">
        <v>88</v>
      </c>
      <c r="M14" s="5" t="s">
        <v>57</v>
      </c>
      <c r="N14" s="5" t="s">
        <v>46</v>
      </c>
      <c r="O14" s="5" t="s">
        <v>94</v>
      </c>
      <c r="P14" s="5" t="s">
        <v>46</v>
      </c>
      <c r="Q14" s="5" t="s">
        <v>46</v>
      </c>
      <c r="R14" s="5" t="s">
        <v>78</v>
      </c>
      <c r="S14" s="5" t="s">
        <v>36</v>
      </c>
      <c r="T14" s="5" t="s">
        <v>46</v>
      </c>
      <c r="U14" s="5">
        <f>13*6</f>
        <v>78</v>
      </c>
      <c r="V14" s="5" t="s">
        <v>59</v>
      </c>
      <c r="W14" s="5" t="s">
        <v>46</v>
      </c>
      <c r="X14" s="5" t="s">
        <v>35</v>
      </c>
      <c r="Y14" s="5" t="s">
        <v>46</v>
      </c>
      <c r="Z14" s="5" t="s">
        <v>46</v>
      </c>
      <c r="AA14" s="5" t="s">
        <v>46</v>
      </c>
    </row>
    <row r="15" spans="1:27">
      <c r="A15" s="3">
        <v>2</v>
      </c>
      <c r="B15" s="5" t="s">
        <v>46</v>
      </c>
      <c r="C15" s="5" t="s">
        <v>46</v>
      </c>
      <c r="D15" s="5" t="s">
        <v>46</v>
      </c>
      <c r="E15" s="5" t="s">
        <v>46</v>
      </c>
      <c r="F15" s="5" t="s">
        <v>46</v>
      </c>
      <c r="G15" s="5" t="s">
        <v>95</v>
      </c>
      <c r="H15" s="5" t="s">
        <v>46</v>
      </c>
      <c r="I15" s="5" t="s">
        <v>46</v>
      </c>
      <c r="J15" s="5" t="s">
        <v>46</v>
      </c>
      <c r="K15" s="5" t="s">
        <v>46</v>
      </c>
      <c r="L15" s="5" t="s">
        <v>96</v>
      </c>
      <c r="M15" s="5" t="s">
        <v>97</v>
      </c>
      <c r="N15" s="5" t="s">
        <v>46</v>
      </c>
      <c r="O15" s="5" t="s">
        <v>46</v>
      </c>
      <c r="P15" s="5" t="s">
        <v>46</v>
      </c>
      <c r="Q15" s="5" t="s">
        <v>46</v>
      </c>
      <c r="R15" s="5">
        <f>400-314</f>
        <v>86</v>
      </c>
      <c r="S15" s="5">
        <f>9-(1.5*1.5*3.14)</f>
        <v>1.9349999999999996</v>
      </c>
      <c r="T15" s="5" t="s">
        <v>46</v>
      </c>
      <c r="U15" s="5">
        <f>13*6+9*3.14</f>
        <v>106.26</v>
      </c>
      <c r="V15" s="5">
        <f>81+27/2</f>
        <v>94.5</v>
      </c>
      <c r="W15" s="5" t="s">
        <v>46</v>
      </c>
      <c r="X15" s="5">
        <f>100-12.5</f>
        <v>87.5</v>
      </c>
      <c r="Y15" s="5" t="s">
        <v>46</v>
      </c>
      <c r="Z15" s="5" t="s">
        <v>46</v>
      </c>
      <c r="AA15" s="5" t="s">
        <v>46</v>
      </c>
    </row>
    <row r="16" spans="1:27">
      <c r="A16" s="3">
        <v>2</v>
      </c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46</v>
      </c>
      <c r="R16" s="5" t="s">
        <v>46</v>
      </c>
      <c r="S16" s="5" t="s">
        <v>46</v>
      </c>
      <c r="T16" s="5" t="s">
        <v>46</v>
      </c>
      <c r="U16" s="5" t="s">
        <v>46</v>
      </c>
      <c r="V16" s="5" t="s">
        <v>46</v>
      </c>
      <c r="W16" s="5" t="s">
        <v>46</v>
      </c>
      <c r="X16" s="5" t="s">
        <v>46</v>
      </c>
      <c r="Y16" s="5" t="s">
        <v>46</v>
      </c>
      <c r="Z16" s="5" t="s">
        <v>46</v>
      </c>
      <c r="AA16" s="5" t="s">
        <v>46</v>
      </c>
    </row>
    <row r="17" spans="1:27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>
      <c r="A18" s="4">
        <v>3</v>
      </c>
      <c r="B18" s="5" t="s">
        <v>48</v>
      </c>
      <c r="C18" s="5" t="s">
        <v>46</v>
      </c>
      <c r="D18" s="5" t="s">
        <v>50</v>
      </c>
      <c r="E18" s="5" t="s">
        <v>46</v>
      </c>
      <c r="F18" s="5" t="s">
        <v>46</v>
      </c>
      <c r="G18" s="5" t="s">
        <v>48</v>
      </c>
      <c r="H18" s="5" t="s">
        <v>41</v>
      </c>
      <c r="I18" s="5" t="s">
        <v>49</v>
      </c>
      <c r="J18" s="5" t="s">
        <v>46</v>
      </c>
      <c r="K18" s="5" t="s">
        <v>46</v>
      </c>
      <c r="L18" s="5" t="s">
        <v>46</v>
      </c>
      <c r="M18" s="5" t="s">
        <v>46</v>
      </c>
      <c r="N18" s="5" t="s">
        <v>46</v>
      </c>
      <c r="O18" s="5" t="s">
        <v>46</v>
      </c>
      <c r="P18" s="5" t="s">
        <v>46</v>
      </c>
      <c r="Q18" s="5" t="s">
        <v>46</v>
      </c>
      <c r="R18" s="5" t="s">
        <v>46</v>
      </c>
      <c r="S18" s="5" t="s">
        <v>46</v>
      </c>
      <c r="T18" s="5" t="s">
        <v>46</v>
      </c>
      <c r="U18" s="5" t="s">
        <v>46</v>
      </c>
      <c r="V18" s="5" t="s">
        <v>46</v>
      </c>
      <c r="W18" s="5" t="s">
        <v>46</v>
      </c>
      <c r="X18" s="5" t="s">
        <v>50</v>
      </c>
      <c r="Y18" s="5" t="s">
        <v>46</v>
      </c>
      <c r="Z18" s="5" t="s">
        <v>46</v>
      </c>
      <c r="AA18" s="5" t="s">
        <v>46</v>
      </c>
    </row>
    <row r="19" spans="1:27">
      <c r="A19" s="4">
        <v>3</v>
      </c>
      <c r="B19" s="5" t="s">
        <v>43</v>
      </c>
      <c r="C19" s="5" t="s">
        <v>46</v>
      </c>
      <c r="D19" s="5" t="s">
        <v>57</v>
      </c>
      <c r="E19" s="5" t="s">
        <v>46</v>
      </c>
      <c r="F19" s="5" t="s">
        <v>46</v>
      </c>
      <c r="G19" s="5" t="s">
        <v>27</v>
      </c>
      <c r="H19" s="5" t="s">
        <v>45</v>
      </c>
      <c r="I19" s="5" t="s">
        <v>53</v>
      </c>
      <c r="J19" s="5" t="s">
        <v>46</v>
      </c>
      <c r="K19" s="5" t="s">
        <v>46</v>
      </c>
      <c r="L19" s="5" t="s">
        <v>46</v>
      </c>
      <c r="M19" s="5" t="s">
        <v>46</v>
      </c>
      <c r="N19" s="5" t="s">
        <v>46</v>
      </c>
      <c r="O19" s="5" t="s">
        <v>46</v>
      </c>
      <c r="P19" s="5" t="s">
        <v>46</v>
      </c>
      <c r="Q19" s="5" t="s">
        <v>46</v>
      </c>
      <c r="R19" s="5" t="s">
        <v>46</v>
      </c>
      <c r="S19" s="5" t="s">
        <v>46</v>
      </c>
      <c r="T19" s="5" t="s">
        <v>46</v>
      </c>
      <c r="U19" s="5" t="s">
        <v>46</v>
      </c>
      <c r="V19" s="5" t="s">
        <v>46</v>
      </c>
      <c r="W19" s="5" t="s">
        <v>46</v>
      </c>
      <c r="X19" s="5" t="s">
        <v>50</v>
      </c>
      <c r="Y19" s="5" t="s">
        <v>46</v>
      </c>
      <c r="Z19" s="5" t="s">
        <v>46</v>
      </c>
      <c r="AA19" s="5" t="s">
        <v>46</v>
      </c>
    </row>
    <row r="20" spans="1:27">
      <c r="A20" s="4">
        <v>3</v>
      </c>
      <c r="B20" s="5" t="s">
        <v>98</v>
      </c>
      <c r="C20" s="5" t="s">
        <v>46</v>
      </c>
      <c r="D20" s="5" t="s">
        <v>53</v>
      </c>
      <c r="E20" s="5" t="s">
        <v>46</v>
      </c>
      <c r="F20" s="5" t="s">
        <v>46</v>
      </c>
      <c r="G20" s="5" t="s">
        <v>43</v>
      </c>
      <c r="H20" s="5" t="s">
        <v>65</v>
      </c>
      <c r="I20" s="5">
        <f>144*3.14</f>
        <v>452.16</v>
      </c>
      <c r="J20" s="5" t="s">
        <v>46</v>
      </c>
      <c r="K20" s="5" t="s">
        <v>46</v>
      </c>
      <c r="L20" s="5" t="s">
        <v>46</v>
      </c>
      <c r="M20" s="5" t="s">
        <v>46</v>
      </c>
      <c r="N20" s="5" t="s">
        <v>46</v>
      </c>
      <c r="O20" s="5" t="s">
        <v>46</v>
      </c>
      <c r="P20" s="5" t="s">
        <v>46</v>
      </c>
      <c r="Q20" s="5" t="s">
        <v>46</v>
      </c>
      <c r="R20" s="5" t="s">
        <v>46</v>
      </c>
      <c r="S20" s="5" t="s">
        <v>46</v>
      </c>
      <c r="T20" s="5" t="s">
        <v>46</v>
      </c>
      <c r="U20" s="5" t="s">
        <v>46</v>
      </c>
      <c r="V20" s="5" t="s">
        <v>46</v>
      </c>
      <c r="W20" s="5" t="s">
        <v>46</v>
      </c>
      <c r="X20" s="5">
        <f>36/2</f>
        <v>18</v>
      </c>
      <c r="Y20" s="5" t="s">
        <v>46</v>
      </c>
      <c r="Z20" s="5" t="s">
        <v>46</v>
      </c>
      <c r="AA20" s="5" t="s">
        <v>46</v>
      </c>
    </row>
    <row r="21" spans="1:27">
      <c r="A21" s="4">
        <v>3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">
        <v>98</v>
      </c>
      <c r="H21" s="5" t="s">
        <v>99</v>
      </c>
      <c r="I21" s="5">
        <f>24*3.14</f>
        <v>75.36</v>
      </c>
      <c r="J21" s="5" t="s">
        <v>46</v>
      </c>
      <c r="K21" s="5" t="s">
        <v>46</v>
      </c>
      <c r="L21" s="5" t="s">
        <v>46</v>
      </c>
      <c r="M21" s="5" t="s">
        <v>46</v>
      </c>
      <c r="N21" s="5" t="s">
        <v>46</v>
      </c>
      <c r="O21" s="5" t="s">
        <v>46</v>
      </c>
      <c r="P21" s="5" t="s">
        <v>46</v>
      </c>
      <c r="Q21" s="5" t="s">
        <v>46</v>
      </c>
      <c r="R21" s="5" t="s">
        <v>46</v>
      </c>
      <c r="S21" s="5" t="s">
        <v>46</v>
      </c>
      <c r="T21" s="5" t="s">
        <v>46</v>
      </c>
      <c r="U21" s="5" t="s">
        <v>46</v>
      </c>
      <c r="V21" s="5" t="s">
        <v>46</v>
      </c>
      <c r="W21" s="5" t="s">
        <v>46</v>
      </c>
      <c r="X21" s="5">
        <f>12*12</f>
        <v>144</v>
      </c>
      <c r="Y21" s="5" t="s">
        <v>46</v>
      </c>
      <c r="Z21" s="5" t="s">
        <v>46</v>
      </c>
      <c r="AA21" s="5" t="s">
        <v>46</v>
      </c>
    </row>
    <row r="22" spans="1:27">
      <c r="A22" s="4">
        <v>3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96</v>
      </c>
      <c r="H22" s="5" t="s">
        <v>46</v>
      </c>
      <c r="I22" s="5" t="s">
        <v>46</v>
      </c>
      <c r="J22" s="5" t="s">
        <v>46</v>
      </c>
      <c r="K22" s="5" t="s">
        <v>46</v>
      </c>
      <c r="L22" s="5" t="s">
        <v>46</v>
      </c>
      <c r="M22" s="5" t="s">
        <v>46</v>
      </c>
      <c r="N22" s="5" t="s">
        <v>46</v>
      </c>
      <c r="O22" s="5" t="s">
        <v>46</v>
      </c>
      <c r="P22" s="5" t="s">
        <v>46</v>
      </c>
      <c r="Q22" s="5" t="s">
        <v>46</v>
      </c>
      <c r="R22" s="5" t="s">
        <v>46</v>
      </c>
      <c r="S22" s="5" t="s">
        <v>46</v>
      </c>
      <c r="T22" s="5" t="s">
        <v>46</v>
      </c>
      <c r="U22" s="5" t="s">
        <v>46</v>
      </c>
      <c r="V22" s="5" t="s">
        <v>46</v>
      </c>
      <c r="W22" s="5" t="s">
        <v>46</v>
      </c>
      <c r="X22" s="5">
        <f>12*12-36/2</f>
        <v>126</v>
      </c>
      <c r="Y22" s="5" t="s">
        <v>46</v>
      </c>
      <c r="Z22" s="5" t="s">
        <v>46</v>
      </c>
      <c r="AA22" s="5" t="s">
        <v>46</v>
      </c>
    </row>
    <row r="23" spans="1:27">
      <c r="A23" s="4">
        <v>3</v>
      </c>
      <c r="B23" s="5" t="s">
        <v>46</v>
      </c>
      <c r="C23" s="5" t="s">
        <v>46</v>
      </c>
      <c r="D23" s="5" t="s">
        <v>46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46</v>
      </c>
      <c r="Q23" s="5" t="s">
        <v>46</v>
      </c>
      <c r="R23" s="5" t="s">
        <v>46</v>
      </c>
      <c r="S23" s="5" t="s">
        <v>46</v>
      </c>
      <c r="T23" s="5" t="s">
        <v>46</v>
      </c>
      <c r="U23" s="5" t="s">
        <v>46</v>
      </c>
      <c r="V23" s="5" t="s">
        <v>46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</row>
    <row r="24" spans="1:27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>
      <c r="A25" s="3">
        <v>4</v>
      </c>
      <c r="B25" s="5" t="s">
        <v>46</v>
      </c>
      <c r="C25" s="5" t="s">
        <v>50</v>
      </c>
      <c r="D25" s="5" t="s">
        <v>46</v>
      </c>
      <c r="E25" s="5" t="s">
        <v>36</v>
      </c>
      <c r="F25" s="5" t="s">
        <v>41</v>
      </c>
      <c r="G25" s="5" t="s">
        <v>46</v>
      </c>
      <c r="H25" s="5" t="s">
        <v>47</v>
      </c>
      <c r="I25" s="5" t="s">
        <v>58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5" t="s">
        <v>46</v>
      </c>
      <c r="P25" s="5" t="s">
        <v>46</v>
      </c>
      <c r="Q25" s="5" t="s">
        <v>46</v>
      </c>
      <c r="R25" s="5" t="s">
        <v>46</v>
      </c>
      <c r="S25" s="5" t="s">
        <v>46</v>
      </c>
      <c r="T25" s="5" t="s">
        <v>46</v>
      </c>
      <c r="U25" s="5" t="s">
        <v>46</v>
      </c>
      <c r="V25" s="5" t="s">
        <v>46</v>
      </c>
      <c r="W25" s="5" t="s">
        <v>46</v>
      </c>
      <c r="X25" s="5" t="s">
        <v>46</v>
      </c>
      <c r="Y25" s="5" t="s">
        <v>46</v>
      </c>
      <c r="Z25" s="5" t="s">
        <v>46</v>
      </c>
      <c r="AA25" s="5" t="s">
        <v>46</v>
      </c>
    </row>
    <row r="26" spans="1:27">
      <c r="A26" s="3">
        <v>4</v>
      </c>
      <c r="B26" s="5" t="s">
        <v>46</v>
      </c>
      <c r="C26" s="5" t="s">
        <v>49</v>
      </c>
      <c r="D26" s="5" t="s">
        <v>46</v>
      </c>
      <c r="E26" s="5" t="s">
        <v>59</v>
      </c>
      <c r="F26" s="5" t="s">
        <v>45</v>
      </c>
      <c r="G26" s="5" t="s">
        <v>46</v>
      </c>
      <c r="H26" s="5" t="s">
        <v>52</v>
      </c>
      <c r="I26" s="5" t="s">
        <v>60</v>
      </c>
      <c r="J26" s="5" t="s">
        <v>46</v>
      </c>
      <c r="K26" s="5" t="s">
        <v>46</v>
      </c>
      <c r="L26" s="5" t="s">
        <v>46</v>
      </c>
      <c r="M26" s="5" t="s">
        <v>46</v>
      </c>
      <c r="N26" s="5" t="s">
        <v>46</v>
      </c>
      <c r="O26" s="5" t="s">
        <v>46</v>
      </c>
      <c r="P26" s="5" t="s">
        <v>46</v>
      </c>
      <c r="Q26" s="5" t="s">
        <v>46</v>
      </c>
      <c r="R26" s="5" t="s">
        <v>46</v>
      </c>
      <c r="S26" s="5" t="s">
        <v>46</v>
      </c>
      <c r="T26" s="5" t="s">
        <v>46</v>
      </c>
      <c r="U26" s="5" t="s">
        <v>46</v>
      </c>
      <c r="V26" s="5" t="s">
        <v>46</v>
      </c>
      <c r="W26" s="5" t="s">
        <v>46</v>
      </c>
      <c r="X26" s="5" t="s">
        <v>46</v>
      </c>
      <c r="Y26" s="5" t="s">
        <v>46</v>
      </c>
      <c r="Z26" s="5" t="s">
        <v>46</v>
      </c>
      <c r="AA26" s="5" t="s">
        <v>46</v>
      </c>
    </row>
    <row r="27" spans="1:27">
      <c r="A27" s="3">
        <v>4</v>
      </c>
      <c r="B27" s="5" t="s">
        <v>46</v>
      </c>
      <c r="C27" s="5" t="s">
        <v>92</v>
      </c>
      <c r="D27" s="5" t="s">
        <v>46</v>
      </c>
      <c r="E27" s="5" t="s">
        <v>100</v>
      </c>
      <c r="F27" s="5" t="s">
        <v>99</v>
      </c>
      <c r="G27" s="5" t="s">
        <v>46</v>
      </c>
      <c r="H27" s="5" t="s">
        <v>86</v>
      </c>
      <c r="I27" s="5">
        <f>225*3.14</f>
        <v>706.5</v>
      </c>
      <c r="J27" s="5" t="s">
        <v>46</v>
      </c>
      <c r="K27" s="5" t="s">
        <v>46</v>
      </c>
      <c r="L27" s="5" t="s">
        <v>46</v>
      </c>
      <c r="M27" s="5" t="s">
        <v>46</v>
      </c>
      <c r="N27" s="5" t="s">
        <v>46</v>
      </c>
      <c r="O27" s="5" t="s">
        <v>46</v>
      </c>
      <c r="P27" s="5" t="s">
        <v>46</v>
      </c>
      <c r="Q27" s="5" t="s">
        <v>46</v>
      </c>
      <c r="R27" s="5" t="s">
        <v>46</v>
      </c>
      <c r="S27" s="5" t="s">
        <v>46</v>
      </c>
      <c r="T27" s="5" t="s">
        <v>46</v>
      </c>
      <c r="U27" s="5" t="s">
        <v>46</v>
      </c>
      <c r="V27" s="5" t="s">
        <v>46</v>
      </c>
      <c r="W27" s="5" t="s">
        <v>46</v>
      </c>
      <c r="X27" s="5" t="s">
        <v>46</v>
      </c>
      <c r="Y27" s="5" t="s">
        <v>46</v>
      </c>
      <c r="Z27" s="5" t="s">
        <v>46</v>
      </c>
      <c r="AA27" s="5" t="s">
        <v>46</v>
      </c>
    </row>
    <row r="28" spans="1:27">
      <c r="A28" s="3">
        <v>4</v>
      </c>
      <c r="B28" s="5" t="s">
        <v>46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86</v>
      </c>
      <c r="I28" s="5">
        <f>30*3.14</f>
        <v>94.2</v>
      </c>
      <c r="J28" s="5" t="s">
        <v>46</v>
      </c>
      <c r="K28" s="5" t="s">
        <v>46</v>
      </c>
      <c r="L28" s="5" t="s">
        <v>46</v>
      </c>
      <c r="M28" s="5" t="s">
        <v>46</v>
      </c>
      <c r="N28" s="5" t="s">
        <v>46</v>
      </c>
      <c r="O28" s="5" t="s">
        <v>46</v>
      </c>
      <c r="P28" s="5" t="s">
        <v>46</v>
      </c>
      <c r="Q28" s="5" t="s">
        <v>46</v>
      </c>
      <c r="R28" s="5" t="s">
        <v>46</v>
      </c>
      <c r="S28" s="5" t="s">
        <v>46</v>
      </c>
      <c r="T28" s="5" t="s">
        <v>46</v>
      </c>
      <c r="U28" s="5" t="s">
        <v>46</v>
      </c>
      <c r="V28" s="5" t="s">
        <v>46</v>
      </c>
      <c r="W28" s="5" t="s">
        <v>46</v>
      </c>
      <c r="X28" s="5" t="s">
        <v>46</v>
      </c>
      <c r="Y28" s="5" t="s">
        <v>46</v>
      </c>
      <c r="Z28" s="5" t="s">
        <v>46</v>
      </c>
      <c r="AA28" s="5" t="s">
        <v>46</v>
      </c>
    </row>
    <row r="29" spans="1:27">
      <c r="A29" s="3">
        <v>4</v>
      </c>
      <c r="B29" s="5" t="s">
        <v>46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">
        <v>46</v>
      </c>
      <c r="L29" s="5" t="s">
        <v>46</v>
      </c>
      <c r="M29" s="5" t="s">
        <v>46</v>
      </c>
      <c r="N29" s="5" t="s">
        <v>46</v>
      </c>
      <c r="O29" s="5" t="s">
        <v>46</v>
      </c>
      <c r="P29" s="5" t="s">
        <v>46</v>
      </c>
      <c r="Q29" s="5" t="s">
        <v>46</v>
      </c>
      <c r="R29" s="5" t="s">
        <v>46</v>
      </c>
      <c r="S29" s="5" t="s">
        <v>46</v>
      </c>
      <c r="T29" s="5" t="s">
        <v>46</v>
      </c>
      <c r="U29" s="5" t="s">
        <v>46</v>
      </c>
      <c r="V29" s="5" t="s">
        <v>46</v>
      </c>
      <c r="W29" s="5" t="s">
        <v>46</v>
      </c>
      <c r="X29" s="5" t="s">
        <v>46</v>
      </c>
      <c r="Y29" s="5" t="s">
        <v>46</v>
      </c>
      <c r="Z29" s="5" t="s">
        <v>46</v>
      </c>
      <c r="AA29" s="5" t="s">
        <v>46</v>
      </c>
    </row>
    <row r="30" spans="1:27">
      <c r="A30" s="3">
        <v>4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">
        <v>46</v>
      </c>
      <c r="L30" s="5" t="s">
        <v>46</v>
      </c>
      <c r="M30" s="5" t="s">
        <v>46</v>
      </c>
      <c r="N30" s="5" t="s">
        <v>46</v>
      </c>
      <c r="O30" s="5" t="s">
        <v>46</v>
      </c>
      <c r="P30" s="5" t="s">
        <v>46</v>
      </c>
      <c r="Q30" s="5" t="s">
        <v>46</v>
      </c>
      <c r="R30" s="5" t="s">
        <v>46</v>
      </c>
      <c r="S30" s="5" t="s">
        <v>46</v>
      </c>
      <c r="T30" s="5" t="s">
        <v>46</v>
      </c>
      <c r="U30" s="5" t="s">
        <v>46</v>
      </c>
      <c r="V30" s="5" t="s">
        <v>46</v>
      </c>
      <c r="W30" s="5" t="s">
        <v>46</v>
      </c>
      <c r="X30" s="5" t="s">
        <v>46</v>
      </c>
      <c r="Y30" s="5" t="s">
        <v>46</v>
      </c>
      <c r="Z30" s="5" t="s">
        <v>46</v>
      </c>
      <c r="AA30" s="5" t="s">
        <v>46</v>
      </c>
    </row>
    <row r="31" spans="1:27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27">
      <c r="A32" t="s">
        <v>61</v>
      </c>
      <c r="B32" s="5" t="s">
        <v>46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46</v>
      </c>
      <c r="I32" s="5" t="s">
        <v>46</v>
      </c>
      <c r="J32" s="5" t="s">
        <v>46</v>
      </c>
      <c r="K32" s="5" t="s">
        <v>46</v>
      </c>
      <c r="L32" s="5" t="s">
        <v>27</v>
      </c>
      <c r="M32" s="5">
        <v>3</v>
      </c>
      <c r="N32" s="5">
        <v>5</v>
      </c>
      <c r="O32" s="5">
        <v>2</v>
      </c>
      <c r="P32" s="5">
        <v>6</v>
      </c>
      <c r="Q32" s="5"/>
    </row>
    <row r="33" spans="1:17">
      <c r="A33" t="s">
        <v>62</v>
      </c>
      <c r="B33" s="5" t="s">
        <v>46</v>
      </c>
      <c r="C33" s="5" t="s">
        <v>46</v>
      </c>
      <c r="D33" s="5" t="s">
        <v>46</v>
      </c>
      <c r="E33" s="5" t="s">
        <v>46</v>
      </c>
      <c r="F33" s="5" t="s">
        <v>46</v>
      </c>
      <c r="G33" s="5" t="s">
        <v>46</v>
      </c>
      <c r="H33" s="5" t="s">
        <v>46</v>
      </c>
      <c r="I33" s="5" t="s">
        <v>46</v>
      </c>
      <c r="J33" s="5" t="s">
        <v>46</v>
      </c>
      <c r="K33" s="5" t="s">
        <v>46</v>
      </c>
      <c r="L33" s="5" t="s">
        <v>55</v>
      </c>
      <c r="M33" s="5">
        <v>6</v>
      </c>
      <c r="N33" s="5">
        <v>10</v>
      </c>
      <c r="O33" s="5">
        <v>4</v>
      </c>
      <c r="P33" s="5">
        <v>12</v>
      </c>
      <c r="Q33" s="5"/>
    </row>
    <row r="34" spans="1:17">
      <c r="A34" t="s">
        <v>63</v>
      </c>
      <c r="B34" s="5" t="s">
        <v>46</v>
      </c>
      <c r="C34" s="5" t="s">
        <v>46</v>
      </c>
      <c r="D34" s="5" t="s">
        <v>46</v>
      </c>
      <c r="E34" s="5" t="s">
        <v>46</v>
      </c>
      <c r="F34" s="5" t="s">
        <v>46</v>
      </c>
      <c r="G34" s="5" t="s">
        <v>46</v>
      </c>
      <c r="H34" s="5" t="s">
        <v>46</v>
      </c>
      <c r="I34" s="5" t="s">
        <v>46</v>
      </c>
      <c r="J34" s="5" t="s">
        <v>46</v>
      </c>
      <c r="K34" s="5" t="s">
        <v>46</v>
      </c>
      <c r="L34" s="5" t="s">
        <v>46</v>
      </c>
      <c r="M34" s="5">
        <v>6</v>
      </c>
      <c r="N34" s="5">
        <v>10</v>
      </c>
      <c r="O34" s="5">
        <v>9</v>
      </c>
      <c r="P34" s="5">
        <v>18</v>
      </c>
      <c r="Q34" s="5"/>
    </row>
    <row r="35" spans="1:17">
      <c r="A35" t="s">
        <v>64</v>
      </c>
      <c r="B35" s="5" t="s">
        <v>46</v>
      </c>
      <c r="C35" s="5" t="s">
        <v>46</v>
      </c>
      <c r="D35" s="5" t="s">
        <v>46</v>
      </c>
      <c r="E35" s="5" t="s">
        <v>46</v>
      </c>
      <c r="F35" s="5" t="s">
        <v>46</v>
      </c>
      <c r="G35" s="5" t="s">
        <v>46</v>
      </c>
      <c r="H35" s="5" t="s">
        <v>46</v>
      </c>
      <c r="I35" s="5" t="s">
        <v>46</v>
      </c>
      <c r="J35" s="5" t="s">
        <v>46</v>
      </c>
      <c r="K35" s="5" t="s">
        <v>46</v>
      </c>
      <c r="L35" s="5" t="s">
        <v>46</v>
      </c>
      <c r="M35" s="5" t="s">
        <v>46</v>
      </c>
      <c r="N35" s="5" t="s">
        <v>46</v>
      </c>
      <c r="O35" s="5" t="s">
        <v>46</v>
      </c>
      <c r="P35" s="5">
        <v>14</v>
      </c>
      <c r="Q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Meehyun Jang</dc:creator>
  <cp:lastModifiedBy>Meehyun Jang</cp:lastModifiedBy>
  <dcterms:created xsi:type="dcterms:W3CDTF">2011-03-31T19:41:41Z</dcterms:created>
  <dcterms:modified xsi:type="dcterms:W3CDTF">2011-04-29T20:36:15Z</dcterms:modified>
</cp:coreProperties>
</file>