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ubenopondo/Data Science/projects/clients/teal-insights/projects/p26-ddu-dashboard/ddu-dashboard/data/"/>
    </mc:Choice>
  </mc:AlternateContent>
  <xr:revisionPtr revIDLastSave="0" documentId="13_ncr:1_{2441478A-C610-7F47-B7FE-AA8DD5D533DF}" xr6:coauthVersionLast="47" xr6:coauthVersionMax="47" xr10:uidLastSave="{00000000-0000-0000-0000-000000000000}"/>
  <bookViews>
    <workbookView xWindow="0" yWindow="780" windowWidth="34200" windowHeight="19780" xr2:uid="{00000000-000D-0000-FFFF-FFFF00000000}"/>
  </bookViews>
  <sheets>
    <sheet name="WEO_Data" sheetId="1" r:id="rId1"/>
    <sheet name="Baseline" sheetId="2" r:id="rId2"/>
    <sheet name="Policy_shock" sheetId="4" r:id="rId3"/>
    <sheet name="Chart_data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I8" i="2"/>
  <c r="J8" i="2"/>
  <c r="K8" i="2"/>
  <c r="L8" i="2"/>
  <c r="M8" i="2"/>
  <c r="N8" i="2"/>
  <c r="O8" i="2"/>
  <c r="P8" i="2"/>
  <c r="Q8" i="2"/>
  <c r="R8" i="2"/>
  <c r="S8" i="2"/>
  <c r="T8" i="2"/>
  <c r="U8" i="2"/>
  <c r="G8" i="2"/>
  <c r="D26" i="4"/>
  <c r="A2" i="5" s="1"/>
  <c r="U6" i="4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K3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B1" i="5"/>
  <c r="A3" i="5"/>
  <c r="A1" i="5"/>
  <c r="P27" i="4"/>
  <c r="R20" i="4"/>
  <c r="S20" i="4"/>
  <c r="T20" i="4"/>
  <c r="U20" i="4"/>
  <c r="Q20" i="4"/>
  <c r="C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A25" i="4"/>
  <c r="A26" i="4"/>
  <c r="C19" i="4"/>
  <c r="D19" i="4"/>
  <c r="E19" i="4"/>
  <c r="F19" i="4"/>
  <c r="C20" i="4"/>
  <c r="D20" i="4"/>
  <c r="E20" i="4"/>
  <c r="F20" i="4"/>
  <c r="C21" i="4"/>
  <c r="D21" i="4"/>
  <c r="E21" i="4"/>
  <c r="F21" i="4"/>
  <c r="Q18" i="4"/>
  <c r="R18" i="4"/>
  <c r="S18" i="4"/>
  <c r="T18" i="4"/>
  <c r="U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A18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C12" i="4"/>
  <c r="D12" i="4"/>
  <c r="E12" i="4"/>
  <c r="F12" i="4"/>
  <c r="C13" i="4"/>
  <c r="D13" i="4"/>
  <c r="E13" i="4"/>
  <c r="F13" i="4"/>
  <c r="C14" i="4"/>
  <c r="D14" i="4"/>
  <c r="E14" i="4"/>
  <c r="F14" i="4"/>
  <c r="A11" i="4"/>
  <c r="U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C5" i="4"/>
  <c r="D5" i="4"/>
  <c r="E5" i="4"/>
  <c r="F5" i="4"/>
  <c r="G5" i="4"/>
  <c r="C6" i="4"/>
  <c r="D6" i="4"/>
  <c r="E6" i="4"/>
  <c r="F6" i="4"/>
  <c r="G6" i="4"/>
  <c r="I6" i="4"/>
  <c r="J6" i="4"/>
  <c r="K6" i="4"/>
  <c r="L6" i="4"/>
  <c r="M6" i="4"/>
  <c r="N6" i="4"/>
  <c r="O6" i="4"/>
  <c r="P6" i="4"/>
  <c r="Q6" i="4"/>
  <c r="R6" i="4"/>
  <c r="S6" i="4"/>
  <c r="T6" i="4"/>
  <c r="C7" i="4"/>
  <c r="D7" i="4"/>
  <c r="E7" i="4"/>
  <c r="F7" i="4"/>
  <c r="G7" i="4"/>
  <c r="A4" i="4"/>
  <c r="B9" i="2"/>
  <c r="B6" i="4" s="1"/>
  <c r="C9" i="2"/>
  <c r="D9" i="2"/>
  <c r="E9" i="2"/>
  <c r="F9" i="2"/>
  <c r="G9" i="2"/>
  <c r="H9" i="2"/>
  <c r="H6" i="4" s="1"/>
  <c r="I9" i="2"/>
  <c r="J9" i="2"/>
  <c r="K9" i="2"/>
  <c r="L9" i="2"/>
  <c r="M9" i="2"/>
  <c r="N9" i="2"/>
  <c r="O9" i="2"/>
  <c r="P9" i="2"/>
  <c r="Q9" i="2"/>
  <c r="R9" i="2"/>
  <c r="S9" i="2"/>
  <c r="T9" i="2"/>
  <c r="U9" i="2"/>
  <c r="B10" i="2"/>
  <c r="B26" i="4" s="1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A10" i="2"/>
  <c r="A9" i="2"/>
  <c r="A6" i="4" s="1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A7" i="2"/>
  <c r="B2" i="2"/>
  <c r="B5" i="2" s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A3" i="2"/>
  <c r="A4" i="2"/>
  <c r="A2" i="2"/>
  <c r="A11" i="2" s="1"/>
  <c r="L1" i="2"/>
  <c r="M1" i="2"/>
  <c r="N1" i="2"/>
  <c r="O1" i="2"/>
  <c r="P1" i="2"/>
  <c r="Q1" i="2"/>
  <c r="R1" i="2"/>
  <c r="S1" i="2"/>
  <c r="T1" i="2"/>
  <c r="U1" i="2"/>
  <c r="B1" i="2"/>
  <c r="C1" i="2"/>
  <c r="D1" i="2"/>
  <c r="E1" i="2"/>
  <c r="F1" i="2"/>
  <c r="G1" i="2"/>
  <c r="H1" i="2"/>
  <c r="I1" i="2"/>
  <c r="J1" i="2"/>
  <c r="K1" i="2"/>
  <c r="A1" i="2"/>
  <c r="A13" i="4" l="1"/>
  <c r="A20" i="4"/>
  <c r="A21" i="4"/>
  <c r="A14" i="4"/>
  <c r="A7" i="4"/>
  <c r="A8" i="2"/>
  <c r="A5" i="2"/>
  <c r="B13" i="4"/>
  <c r="B20" i="4"/>
  <c r="B11" i="2"/>
  <c r="B7" i="4" s="1"/>
  <c r="B14" i="4"/>
  <c r="B8" i="2"/>
  <c r="A12" i="4" l="1"/>
  <c r="A19" i="4"/>
  <c r="A5" i="4"/>
  <c r="B21" i="4"/>
  <c r="B19" i="4"/>
  <c r="B12" i="4"/>
  <c r="B5" i="4"/>
  <c r="U5" i="4"/>
  <c r="U19" i="4" s="1"/>
  <c r="U11" i="2"/>
  <c r="U7" i="4" s="1"/>
  <c r="U21" i="4" s="1"/>
  <c r="U5" i="2" l="1"/>
  <c r="G5" i="2" l="1"/>
  <c r="Q5" i="4" l="1"/>
  <c r="Q19" i="4" s="1"/>
  <c r="Q11" i="2"/>
  <c r="Q7" i="4" s="1"/>
  <c r="Q21" i="4" s="1"/>
  <c r="Q27" i="4" s="1"/>
  <c r="L3" i="5" s="1"/>
  <c r="P11" i="2"/>
  <c r="P7" i="4" s="1"/>
  <c r="P5" i="4"/>
  <c r="J11" i="2"/>
  <c r="J7" i="4" s="1"/>
  <c r="J5" i="4"/>
  <c r="R5" i="4"/>
  <c r="R19" i="4" s="1"/>
  <c r="R11" i="2"/>
  <c r="R7" i="4" s="1"/>
  <c r="R21" i="4" s="1"/>
  <c r="I5" i="4"/>
  <c r="I11" i="2"/>
  <c r="I7" i="4" s="1"/>
  <c r="N11" i="2"/>
  <c r="N7" i="4" s="1"/>
  <c r="N5" i="4"/>
  <c r="M5" i="4"/>
  <c r="M11" i="2"/>
  <c r="M7" i="4" s="1"/>
  <c r="K5" i="4"/>
  <c r="K11" i="2"/>
  <c r="K7" i="4" s="1"/>
  <c r="O11" i="2"/>
  <c r="O7" i="4" s="1"/>
  <c r="O5" i="4"/>
  <c r="S11" i="2"/>
  <c r="S7" i="4" s="1"/>
  <c r="S21" i="4" s="1"/>
  <c r="S5" i="4"/>
  <c r="S19" i="4" s="1"/>
  <c r="L5" i="4"/>
  <c r="L11" i="2"/>
  <c r="L7" i="4" s="1"/>
  <c r="T5" i="4"/>
  <c r="T19" i="4" s="1"/>
  <c r="T11" i="2"/>
  <c r="T7" i="4" s="1"/>
  <c r="T21" i="4" s="1"/>
  <c r="H5" i="4"/>
  <c r="H11" i="2"/>
  <c r="H7" i="4" s="1"/>
  <c r="P5" i="2"/>
  <c r="O5" i="2"/>
  <c r="S5" i="2"/>
  <c r="R27" i="4" l="1"/>
  <c r="M3" i="5" s="1"/>
  <c r="T5" i="2"/>
  <c r="K5" i="2"/>
  <c r="J5" i="2"/>
  <c r="M5" i="2"/>
  <c r="R5" i="2"/>
  <c r="I5" i="2"/>
  <c r="H5" i="2"/>
  <c r="Q5" i="2"/>
  <c r="N5" i="2"/>
  <c r="L5" i="2"/>
  <c r="S27" i="4" l="1"/>
  <c r="N3" i="5" l="1"/>
  <c r="T27" i="4"/>
  <c r="U27" i="4" l="1"/>
  <c r="P3" i="5" s="1"/>
  <c r="O3" i="5"/>
</calcChain>
</file>

<file path=xl/sharedStrings.xml><?xml version="1.0" encoding="utf-8"?>
<sst xmlns="http://schemas.openxmlformats.org/spreadsheetml/2006/main" count="57" uniqueCount="42">
  <si>
    <t>ISO</t>
  </si>
  <si>
    <t>WEO Subject Code</t>
  </si>
  <si>
    <t>Country</t>
  </si>
  <si>
    <t>Subject Descriptor</t>
  </si>
  <si>
    <t>Units</t>
  </si>
  <si>
    <t>Scale</t>
  </si>
  <si>
    <t>National currency</t>
  </si>
  <si>
    <t>Billions</t>
  </si>
  <si>
    <t>Percent change</t>
  </si>
  <si>
    <t>Gross domestic product, current prices</t>
  </si>
  <si>
    <t>Percent</t>
  </si>
  <si>
    <t>Percent of GDP</t>
  </si>
  <si>
    <t>General government primary net lending/borrowing</t>
  </si>
  <si>
    <t>GGXONLB_NGDP</t>
  </si>
  <si>
    <t>General government gross debt</t>
  </si>
  <si>
    <t>GGXWDG_NGDP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</si>
  <si>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</si>
  <si>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</si>
  <si>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</si>
  <si>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</si>
  <si>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</si>
  <si>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</si>
  <si>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</si>
  <si>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</si>
  <si>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</si>
  <si>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</si>
  <si>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</si>
  <si>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</si>
  <si>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</si>
  <si>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</si>
  <si>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</si>
  <si>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GDP growth</t>
  </si>
  <si>
    <t>Real effective interest rates*</t>
  </si>
  <si>
    <t>Debt projections</t>
  </si>
  <si>
    <t>Interest payment</t>
  </si>
  <si>
    <t>Shocking key indicators</t>
  </si>
  <si>
    <t>Baseline values</t>
  </si>
  <si>
    <t>Final shock</t>
  </si>
  <si>
    <t>Policy shock debt projection</t>
  </si>
  <si>
    <t>You may change values under this section</t>
  </si>
  <si>
    <t>NGDP_RPCH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</si>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</sst>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b/>
      <sz val="12"/>
      <color theme="0"/>
      <name val="TimesNewRomanPSMT"/>
    </font>
    <font>
      <sz val="12"/>
      <name val="TimesNewRomanPSMT"/>
      <family val="2"/>
    </font>
    <font>
      <sz val="12"/>
      <color theme="0"/>
      <name val="TimesNewRomanPSMT"/>
    </font>
    <font>
      <sz val="12"/>
      <color rgb="FF1F2328"/>
      <name val="Helvetic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4" fontId="0" fillId="0" borderId="0" xfId="0" applyNumberFormat="1"/>
    <xf numFmtId="0" fontId="17" fillId="33" borderId="0" xfId="0" applyFont="1" applyFill="1"/>
    <xf numFmtId="0" fontId="17" fillId="33" borderId="0" xfId="0" applyFont="1" applyFill="1" applyAlignment="1">
      <alignment horizontal="right"/>
    </xf>
    <xf numFmtId="2" fontId="0" fillId="0" borderId="0" xfId="0" applyNumberFormat="1"/>
    <xf numFmtId="0" fontId="18" fillId="34" borderId="0" xfId="0" applyFont="1" applyFill="1"/>
    <xf numFmtId="0" fontId="19" fillId="0" borderId="0" xfId="0" applyFont="1"/>
    <xf numFmtId="4" fontId="19" fillId="0" borderId="0" xfId="0" applyNumberFormat="1" applyFont="1"/>
    <xf numFmtId="0" fontId="17" fillId="34" borderId="0" xfId="0" applyFont="1" applyFill="1"/>
    <xf numFmtId="0" fontId="20" fillId="34" borderId="0" xfId="0" applyFont="1" applyFill="1"/>
    <xf numFmtId="164" fontId="0" fillId="0" borderId="0" xfId="0" applyNumberFormat="1"/>
    <xf numFmtId="0" fontId="0" fillId="0" borderId="0" xfId="0" applyAlignment="1">
      <alignment horizontal="right"/>
    </xf>
    <xf numFmtId="0" fontId="13" fillId="33" borderId="0" xfId="0" applyFont="1" applyFill="1"/>
    <xf numFmtId="0" fontId="13" fillId="33" borderId="0" xfId="0" applyFont="1" applyFill="1" applyAlignment="1">
      <alignment horizontal="right"/>
    </xf>
    <xf numFmtId="0" fontId="0" fillId="35" borderId="0" xfId="0" applyFill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Thailand General Government gross debt (% GDP)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Chart_data!$A$55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Chart_data!$B$54:$V$54</c:f>
              <c:numCache>
                <c:formatCode>General</c:formatCode>
                <c:ptCount val="21"/>
              </c:numCache>
            </c:numRef>
          </c:cat>
          <c:val>
            <c:numRef>
              <c:f>Chart_data!$B$55:$V$55</c:f>
              <c:numCache>
                <c:formatCode>0.00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F-D94C-9802-BD1D013E37A6}"/>
            </c:ext>
          </c:extLst>
        </c:ser>
        <c:ser>
          <c:idx val="1"/>
          <c:order val="1"/>
          <c:tx>
            <c:strRef>
              <c:f>Chart_data!$A$56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Chart_data!$B$54:$V$54</c:f>
              <c:numCache>
                <c:formatCode>General</c:formatCode>
                <c:ptCount val="21"/>
              </c:numCache>
            </c:numRef>
          </c:cat>
          <c:val>
            <c:numRef>
              <c:f>Chart_data!$B$56:$V$56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F-D94C-9802-BD1D013E37A6}"/>
            </c:ext>
          </c:extLst>
        </c:ser>
        <c:ser>
          <c:idx val="2"/>
          <c:order val="2"/>
          <c:tx>
            <c:strRef>
              <c:f>Chart_data!$A$57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Chart_data!$B$54:$V$54</c:f>
              <c:numCache>
                <c:formatCode>General</c:formatCode>
                <c:ptCount val="21"/>
              </c:numCache>
            </c:numRef>
          </c:cat>
          <c:val>
            <c:numRef>
              <c:f>Chart_data!$B$57:$V$57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0F-D94C-9802-BD1D013E37A6}"/>
            </c:ext>
          </c:extLst>
        </c:ser>
        <c:ser>
          <c:idx val="3"/>
          <c:order val="3"/>
          <c:tx>
            <c:strRef>
              <c:f>Chart_data!$A$58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Chart_data!$B$54:$V$54</c:f>
              <c:numCache>
                <c:formatCode>General</c:formatCode>
                <c:ptCount val="21"/>
              </c:numCache>
            </c:numRef>
          </c:cat>
          <c:val>
            <c:numRef>
              <c:f>Chart_data!$B$58:$V$58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0F-D94C-9802-BD1D013E3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47456"/>
        <c:axId val="157326192"/>
      </c:lineChart>
      <c:catAx>
        <c:axId val="1578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57326192"/>
        <c:crosses val="autoZero"/>
        <c:auto val="1"/>
        <c:lblAlgn val="ctr"/>
        <c:lblOffset val="100"/>
        <c:noMultiLvlLbl val="0"/>
      </c:catAx>
      <c:valAx>
        <c:axId val="15732619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578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Thailand General Government gross debt (% GDP)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Chart_data!$A$55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Chart_data!$L$54:$V$54</c:f>
              <c:numCache>
                <c:formatCode>General</c:formatCode>
                <c:ptCount val="11"/>
              </c:numCache>
            </c:numRef>
          </c:cat>
          <c:val>
            <c:numRef>
              <c:f>Chart_data!$L$55:$V$55</c:f>
              <c:numCache>
                <c:formatCode>0.00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7-604F-88CF-1B4A10695524}"/>
            </c:ext>
          </c:extLst>
        </c:ser>
        <c:ser>
          <c:idx val="1"/>
          <c:order val="1"/>
          <c:tx>
            <c:strRef>
              <c:f>Chart_data!$A$56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Chart_data!$L$54:$V$54</c:f>
              <c:numCache>
                <c:formatCode>General</c:formatCode>
                <c:ptCount val="11"/>
              </c:numCache>
            </c:numRef>
          </c:cat>
          <c:val>
            <c:numRef>
              <c:f>Chart_data!$L$56:$V$56</c:f>
              <c:numCache>
                <c:formatCode>0.000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7-604F-88CF-1B4A10695524}"/>
            </c:ext>
          </c:extLst>
        </c:ser>
        <c:ser>
          <c:idx val="2"/>
          <c:order val="2"/>
          <c:tx>
            <c:strRef>
              <c:f>Chart_data!$A$57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Chart_data!$L$54:$V$54</c:f>
              <c:numCache>
                <c:formatCode>General</c:formatCode>
                <c:ptCount val="11"/>
              </c:numCache>
            </c:numRef>
          </c:cat>
          <c:val>
            <c:numRef>
              <c:f>Chart_data!$L$57:$V$57</c:f>
              <c:numCache>
                <c:formatCode>0.000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7-604F-88CF-1B4A10695524}"/>
            </c:ext>
          </c:extLst>
        </c:ser>
        <c:ser>
          <c:idx val="3"/>
          <c:order val="3"/>
          <c:tx>
            <c:strRef>
              <c:f>Chart_data!$A$58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Chart_data!$L$54:$V$54</c:f>
              <c:numCache>
                <c:formatCode>General</c:formatCode>
                <c:ptCount val="11"/>
              </c:numCache>
            </c:numRef>
          </c:cat>
          <c:val>
            <c:numRef>
              <c:f>Chart_data!$L$58:$V$58</c:f>
              <c:numCache>
                <c:formatCode>0.000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E7-604F-88CF-1B4A10695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545888"/>
        <c:axId val="347547616"/>
      </c:lineChart>
      <c:catAx>
        <c:axId val="3475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47547616"/>
        <c:crosses val="autoZero"/>
        <c:auto val="1"/>
        <c:lblAlgn val="ctr"/>
        <c:lblOffset val="100"/>
        <c:noMultiLvlLbl val="0"/>
      </c:catAx>
      <c:valAx>
        <c:axId val="34754761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47545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GB"/>
              <a:t>Impact of Policy shock on Gross public debt (% of GDP)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Chart_data!$A$2</c:f>
              <c:strCache>
                <c:ptCount val="1"/>
                <c:pt idx="0">
                  <c:v>General government gross debt- Baseline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Chart_data!$B$1:$P$1</c:f>
              <c:strCache>
                <c:ptCount val="1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</c:strCache>
            </c:strRef>
          </c:cat>
          <c:val>
            <c:numRef>
              <c:f>Chart_data!$B$2:$P$2</c:f>
              <c:numCache>
                <c:formatCode>0.00</c:formatCode>
                <c:ptCount val="15"/>
                <c:pt idx="0">
                  <c:v>42.558999999999997</c:v>
                </c:pt>
                <c:pt idx="1">
                  <c:v>41.744999999999997</c:v>
                </c:pt>
                <c:pt idx="2">
                  <c:v>41.777999999999999</c:v>
                </c:pt>
                <c:pt idx="3">
                  <c:v>41.941000000000003</c:v>
                </c:pt>
                <c:pt idx="4">
                  <c:v>41.063000000000002</c:v>
                </c:pt>
                <c:pt idx="5">
                  <c:v>49.42</c:v>
                </c:pt>
                <c:pt idx="6">
                  <c:v>58.337000000000003</c:v>
                </c:pt>
                <c:pt idx="7">
                  <c:v>60.521999999999998</c:v>
                </c:pt>
                <c:pt idx="8">
                  <c:v>62.44</c:v>
                </c:pt>
                <c:pt idx="9">
                  <c:v>65.010999999999996</c:v>
                </c:pt>
                <c:pt idx="10">
                  <c:v>66.075000000000003</c:v>
                </c:pt>
                <c:pt idx="11">
                  <c:v>66.408000000000001</c:v>
                </c:pt>
                <c:pt idx="12">
                  <c:v>66.340999999999994</c:v>
                </c:pt>
                <c:pt idx="13">
                  <c:v>66.200999999999993</c:v>
                </c:pt>
                <c:pt idx="14">
                  <c:v>66.061000000000007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8-8749-801D-D3F3D481BE09}"/>
            </c:ext>
          </c:extLst>
        </c:ser>
        <c:ser>
          <c:idx val="1"/>
          <c:order val="1"/>
          <c:tx>
            <c:strRef>
              <c:f>Chart_data!$A$3</c:f>
              <c:strCache>
                <c:ptCount val="1"/>
                <c:pt idx="0">
                  <c:v>Policy shock debt projection</c:v>
                </c:pt>
              </c:strCache>
            </c:strRef>
          </c:tx>
          <c:spPr>
            <a:ln w="508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Chart_data!$B$1:$P$1</c:f>
              <c:strCache>
                <c:ptCount val="1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</c:strCache>
            </c:strRef>
          </c:cat>
          <c:val>
            <c:numRef>
              <c:f>Chart_data!$B$3:$P$3</c:f>
              <c:numCache>
                <c:formatCode>0.00</c:formatCode>
                <c:ptCount val="15"/>
                <c:pt idx="9">
                  <c:v>65.010999999999996</c:v>
                </c:pt>
                <c:pt idx="10">
                  <c:v>66.075000000000003</c:v>
                </c:pt>
                <c:pt idx="11">
                  <c:v>66.408000000000001</c:v>
                </c:pt>
                <c:pt idx="12">
                  <c:v>66.341000000000008</c:v>
                </c:pt>
                <c:pt idx="13">
                  <c:v>66.201000000000008</c:v>
                </c:pt>
                <c:pt idx="14">
                  <c:v>66.061000000000021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8-8749-801D-D3F3D481B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857120"/>
        <c:axId val="1647417359"/>
      </c:lineChart>
      <c:catAx>
        <c:axId val="58185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KE"/>
          </a:p>
        </c:txPr>
        <c:crossAx val="1647417359"/>
        <c:crosses val="autoZero"/>
        <c:auto val="1"/>
        <c:lblAlgn val="ctr"/>
        <c:lblOffset val="100"/>
        <c:noMultiLvlLbl val="0"/>
      </c:catAx>
      <c:valAx>
        <c:axId val="164741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KE"/>
          </a:p>
        </c:txPr>
        <c:crossAx val="5818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ambria" panose="020405030504060302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GB"/>
              <a:t>Debt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Chart_data!$A$2</c:f>
              <c:strCache>
                <c:ptCount val="1"/>
                <c:pt idx="0">
                  <c:v>General government gross debt- Baseline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Chart_data!$K$1:$P$1</c:f>
              <c:strCache>
                <c:ptCount val="6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</c:strCache>
            </c:strRef>
          </c:cat>
          <c:val>
            <c:numRef>
              <c:f>Chart_data!$K$2:$P$2</c:f>
              <c:numCache>
                <c:formatCode>0.00</c:formatCode>
                <c:ptCount val="6"/>
                <c:pt idx="0">
                  <c:v>65.010999999999996</c:v>
                </c:pt>
                <c:pt idx="1">
                  <c:v>66.075000000000003</c:v>
                </c:pt>
                <c:pt idx="2">
                  <c:v>66.408000000000001</c:v>
                </c:pt>
                <c:pt idx="3">
                  <c:v>66.340999999999994</c:v>
                </c:pt>
                <c:pt idx="4">
                  <c:v>66.200999999999993</c:v>
                </c:pt>
                <c:pt idx="5">
                  <c:v>66.061000000000007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9-DC48-BE82-46CA949049DB}"/>
            </c:ext>
          </c:extLst>
        </c:ser>
        <c:ser>
          <c:idx val="1"/>
          <c:order val="1"/>
          <c:tx>
            <c:strRef>
              <c:f>Chart_data!$A$3</c:f>
              <c:strCache>
                <c:ptCount val="1"/>
                <c:pt idx="0">
                  <c:v>Policy shock debt projection</c:v>
                </c:pt>
              </c:strCache>
            </c:strRef>
          </c:tx>
          <c:spPr>
            <a:ln w="508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Chart_data!$K$1:$P$1</c:f>
              <c:strCache>
                <c:ptCount val="6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</c:strCache>
            </c:strRef>
          </c:cat>
          <c:val>
            <c:numRef>
              <c:f>Chart_data!$K$3:$P$3</c:f>
              <c:numCache>
                <c:formatCode>0.00</c:formatCode>
                <c:ptCount val="6"/>
                <c:pt idx="0">
                  <c:v>65.010999999999996</c:v>
                </c:pt>
                <c:pt idx="1">
                  <c:v>66.075000000000003</c:v>
                </c:pt>
                <c:pt idx="2">
                  <c:v>66.408000000000001</c:v>
                </c:pt>
                <c:pt idx="3">
                  <c:v>66.341000000000008</c:v>
                </c:pt>
                <c:pt idx="4">
                  <c:v>66.201000000000008</c:v>
                </c:pt>
                <c:pt idx="5">
                  <c:v>66.061000000000021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9-DC48-BE82-46CA94904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12336"/>
        <c:axId val="79114064"/>
      </c:lineChart>
      <c:catAx>
        <c:axId val="791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KE"/>
          </a:p>
        </c:txPr>
        <c:crossAx val="79114064"/>
        <c:crosses val="autoZero"/>
        <c:auto val="1"/>
        <c:lblAlgn val="ctr"/>
        <c:lblOffset val="100"/>
        <c:noMultiLvlLbl val="0"/>
      </c:catAx>
      <c:valAx>
        <c:axId val="791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KE"/>
          </a:p>
        </c:txPr>
        <c:crossAx val="791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ambria" panose="020405030504060302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19050</xdr:rowOff>
    </xdr:from>
    <xdr:to>
      <xdr:col>9</xdr:col>
      <xdr:colOff>25400</xdr:colOff>
      <xdr:row>81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F2D350-1B29-7031-21C6-22D0FEEC6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31750</xdr:colOff>
      <xdr:row>59</xdr:row>
      <xdr:rowOff>44450</xdr:rowOff>
    </xdr:from>
    <xdr:to>
      <xdr:col>21</xdr:col>
      <xdr:colOff>812800</xdr:colOff>
      <xdr:row>81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1BC778-255B-A667-2EB7-32E69A5AB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7</xdr:col>
      <xdr:colOff>38100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AD8A58-44BF-AB4E-0043-8FC929F27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5</xdr:row>
      <xdr:rowOff>19050</xdr:rowOff>
    </xdr:from>
    <xdr:to>
      <xdr:col>16</xdr:col>
      <xdr:colOff>25400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BD923-0394-E3E1-43A1-83F494936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workbookViewId="0"/>
  </sheetViews>
  <sheetFormatPr baseColWidth="10" defaultRowHeight="16"/>
  <cols>
    <col min="1" max="2" width="10.83203125" style="6"/>
    <col min="3" max="3" width="20.33203125" style="6" customWidth="1"/>
    <col min="4" max="4" width="42.83203125" style="6" bestFit="1" customWidth="1"/>
    <col min="5" max="5" width="15.1640625" style="6" bestFit="1" customWidth="1"/>
    <col min="6" max="16384" width="10.83203125" style="6"/>
  </cols>
  <sheetData>
    <row r="1" spans="1:21">
      <c r="A1" s="12" t="s">
        <v>0</v>
      </c>
      <c r="B1" s="12" t="s">
        <v>2</v>
      </c>
      <c r="C1" s="12" t="s">
        <v>1</v>
      </c>
      <c r="D1" s="12" t="s">
        <v>3</v>
      </c>
      <c r="E1" s="12" t="s">
        <v>4</v>
      </c>
      <c r="F1" s="12" t="s">
        <v>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  <c r="L1" s="13" t="s">
        <v>21</v>
      </c>
      <c r="M1" s="13" t="s">
        <v>22</v>
      </c>
      <c r="N1" s="13" t="s">
        <v>23</v>
      </c>
      <c r="O1" s="13" t="s">
        <v>24</v>
      </c>
      <c r="P1" s="13" t="s">
        <v>25</v>
      </c>
      <c r="Q1" s="13" t="s">
        <v>26</v>
      </c>
      <c r="R1" s="13" t="s">
        <v>27</v>
      </c>
      <c r="S1" s="13" t="s">
        <v>28</v>
      </c>
      <c r="T1" s="13" t="s">
        <v>29</v>
      </c>
      <c r="U1" s="13" t="s">
        <v>30</v>
      </c>
    </row>
    <row r="2" spans="1:21">
      <c r="A2" s="6" t="s">
        <v>41</v>
      </c>
      <c r="B2" s="6" t="s">
        <v>2</v>
      </c>
      <c r="C2" s="15" t="s">
        <v>40</v>
      </c>
      <c r="D2" s="6" t="s">
        <v>9</v>
      </c>
      <c r="E2" s="6" t="s">
        <v>6</v>
      </c>
      <c r="F2" s="15" t="s">
        <v>8</v>
      </c>
      <c r="G2" s="7">
        <v>2.5</v>
      </c>
      <c r="H2" s="7">
        <v>2.5</v>
      </c>
      <c r="I2" s="7">
        <v>2.5</v>
      </c>
      <c r="J2" s="7">
        <v>2.5</v>
      </c>
      <c r="K2" s="7">
        <v>2.5</v>
      </c>
      <c r="L2" s="7">
        <v>2.5</v>
      </c>
      <c r="M2" s="7">
        <v>2.5</v>
      </c>
      <c r="N2" s="7">
        <v>2.5</v>
      </c>
      <c r="O2" s="7">
        <v>2.5</v>
      </c>
      <c r="P2" s="7">
        <v>2.5</v>
      </c>
      <c r="Q2" s="7">
        <v>2.5</v>
      </c>
      <c r="R2" s="7">
        <v>2.5</v>
      </c>
      <c r="S2" s="7">
        <v>2.5</v>
      </c>
      <c r="T2" s="7">
        <v>2.5</v>
      </c>
      <c r="U2" s="7">
        <v>2.5</v>
      </c>
    </row>
    <row r="3" spans="1:21">
      <c r="A3" s="6" t="s">
        <v>41</v>
      </c>
      <c r="B3" s="6" t="s">
        <v>2</v>
      </c>
      <c r="C3" s="6" t="s">
        <v>13</v>
      </c>
      <c r="D3" s="6" t="s">
        <v>12</v>
      </c>
      <c r="E3" s="6" t="s">
        <v>11</v>
      </c>
      <c r="F3" s="6" t="s">
        <v>4</v>
      </c>
      <c r="G3" s="6">
        <v>1.179</v>
      </c>
      <c r="H3" s="6">
        <v>1.25</v>
      </c>
      <c r="I3" s="6">
        <v>0.54300000000000004</v>
      </c>
      <c r="J3" s="6">
        <v>1.1970000000000001</v>
      </c>
      <c r="K3" s="6">
        <v>1.4379999999999999</v>
      </c>
      <c r="L3" s="6">
        <v>-3.4940000000000002</v>
      </c>
      <c r="M3" s="6">
        <v>-5.484</v>
      </c>
      <c r="N3" s="6">
        <v>-3.141</v>
      </c>
      <c r="O3" s="6">
        <v>-0.80900000000000005</v>
      </c>
      <c r="P3" s="6">
        <v>-1.1659999999999999</v>
      </c>
      <c r="Q3" s="6">
        <v>-2.5739999999999998</v>
      </c>
      <c r="R3" s="6">
        <v>-1.641</v>
      </c>
      <c r="S3" s="6">
        <v>-1.4359999999999999</v>
      </c>
      <c r="T3" s="6">
        <v>-1.4279999999999999</v>
      </c>
      <c r="U3" s="6">
        <v>-1.415</v>
      </c>
    </row>
    <row r="4" spans="1:21">
      <c r="A4" s="6" t="s">
        <v>41</v>
      </c>
      <c r="B4" s="6" t="s">
        <v>2</v>
      </c>
      <c r="C4" s="6" t="s">
        <v>15</v>
      </c>
      <c r="D4" s="6" t="s">
        <v>14</v>
      </c>
      <c r="E4" s="6" t="s">
        <v>11</v>
      </c>
      <c r="F4" s="6" t="s">
        <v>4</v>
      </c>
      <c r="G4" s="6">
        <v>42.558999999999997</v>
      </c>
      <c r="H4" s="6">
        <v>41.744999999999997</v>
      </c>
      <c r="I4" s="6">
        <v>41.777999999999999</v>
      </c>
      <c r="J4" s="6">
        <v>41.941000000000003</v>
      </c>
      <c r="K4" s="6">
        <v>41.063000000000002</v>
      </c>
      <c r="L4" s="6">
        <v>49.42</v>
      </c>
      <c r="M4" s="6">
        <v>58.337000000000003</v>
      </c>
      <c r="N4" s="6">
        <v>60.521999999999998</v>
      </c>
      <c r="O4" s="6">
        <v>62.44</v>
      </c>
      <c r="P4" s="6">
        <v>65.010999999999996</v>
      </c>
      <c r="Q4" s="6">
        <v>66.075000000000003</v>
      </c>
      <c r="R4" s="6">
        <v>66.408000000000001</v>
      </c>
      <c r="S4" s="6">
        <v>66.340999999999994</v>
      </c>
      <c r="T4" s="6">
        <v>66.200999999999993</v>
      </c>
      <c r="U4" s="6">
        <v>66.061000000000007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B0E8-ECBC-D040-84E8-511DFE82D13E}">
  <sheetPr>
    <tabColor rgb="FF002060"/>
  </sheetPr>
  <dimension ref="A1:U11"/>
  <sheetViews>
    <sheetView workbookViewId="0">
      <selection activeCell="H18" sqref="H18"/>
    </sheetView>
  </sheetViews>
  <sheetFormatPr baseColWidth="10" defaultRowHeight="16"/>
  <cols>
    <col min="1" max="1" width="5.33203125" bestFit="1" customWidth="1"/>
    <col min="2" max="2" width="8" bestFit="1" customWidth="1"/>
    <col min="3" max="3" width="23.5" bestFit="1" customWidth="1"/>
    <col min="4" max="4" width="42.83203125" bestFit="1" customWidth="1"/>
    <col min="5" max="5" width="15.1640625" bestFit="1" customWidth="1"/>
    <col min="6" max="6" width="7.33203125" bestFit="1" customWidth="1"/>
  </cols>
  <sheetData>
    <row r="1" spans="1:21">
      <c r="A1" s="2" t="str">
        <f>WEO_Data!A1</f>
        <v>ISO</v>
      </c>
      <c r="B1" s="2" t="str">
        <f>WEO_Data!B1</f>
        <v>Country</v>
      </c>
      <c r="C1" s="2" t="str">
        <f>WEO_Data!C1</f>
        <v>WEO Subject Code</v>
      </c>
      <c r="D1" s="2" t="str">
        <f>WEO_Data!D1</f>
        <v>Subject Descriptor</v>
      </c>
      <c r="E1" s="2" t="str">
        <f>WEO_Data!E1</f>
        <v>Units</v>
      </c>
      <c r="F1" s="2" t="str">
        <f>WEO_Data!F1</f>
        <v>Scale</v>
      </c>
      <c r="G1" s="3" t="str">
        <f>WEO_Data!G1</f>
        <v>2015</v>
      </c>
      <c r="H1" s="3" t="str">
        <f>WEO_Data!H1</f>
        <v>2016</v>
      </c>
      <c r="I1" s="3" t="str">
        <f>WEO_Data!I1</f>
        <v>2017</v>
      </c>
      <c r="J1" s="3" t="str">
        <f>WEO_Data!J1</f>
        <v>2018</v>
      </c>
      <c r="K1" s="3" t="str">
        <f>WEO_Data!K1</f>
        <v>2019</v>
      </c>
      <c r="L1" s="3" t="str">
        <f>WEO_Data!L1</f>
        <v>2020</v>
      </c>
      <c r="M1" s="3" t="str">
        <f>WEO_Data!M1</f>
        <v>2021</v>
      </c>
      <c r="N1" s="3" t="str">
        <f>WEO_Data!N1</f>
        <v>2022</v>
      </c>
      <c r="O1" s="3" t="str">
        <f>WEO_Data!O1</f>
        <v>2023</v>
      </c>
      <c r="P1" s="3" t="str">
        <f>WEO_Data!P1</f>
        <v>2024</v>
      </c>
      <c r="Q1" s="3" t="str">
        <f>WEO_Data!Q1</f>
        <v>2025</v>
      </c>
      <c r="R1" s="3" t="str">
        <f>WEO_Data!R1</f>
        <v>2026</v>
      </c>
      <c r="S1" s="3" t="str">
        <f>WEO_Data!S1</f>
        <v>2027</v>
      </c>
      <c r="T1" s="3" t="str">
        <f>WEO_Data!T1</f>
        <v>2028</v>
      </c>
      <c r="U1" s="3" t="str">
        <f>WEO_Data!U1</f>
        <v>2029</v>
      </c>
    </row>
    <row r="2" spans="1:21">
      <c r="A2" t="str">
        <f>WEO_Data!A2</f>
        <v>Code</v>
      </c>
      <c r="B2" t="str">
        <f>WEO_Data!B2</f>
        <v>Country</v>
      </c>
      <c r="C2" t="str">
        <f>WEO_Data!C2</f>
        <v>NGDP_RPCH</v>
      </c>
      <c r="D2" t="str">
        <f>WEO_Data!D2</f>
        <v>Gross domestic product, current prices</v>
      </c>
      <c r="E2" t="str">
        <f>WEO_Data!E2</f>
        <v>National currency</v>
      </c>
      <c r="F2" t="str">
        <f>WEO_Data!F2</f>
        <v>Percent change</v>
      </c>
      <c r="G2">
        <f>WEO_Data!G2</f>
        <v>2.5</v>
      </c>
      <c r="H2">
        <f>WEO_Data!H2</f>
        <v>2.5</v>
      </c>
      <c r="I2">
        <f>WEO_Data!I2</f>
        <v>2.5</v>
      </c>
      <c r="J2">
        <f>WEO_Data!J2</f>
        <v>2.5</v>
      </c>
      <c r="K2">
        <f>WEO_Data!K2</f>
        <v>2.5</v>
      </c>
      <c r="L2">
        <f>WEO_Data!L2</f>
        <v>2.5</v>
      </c>
      <c r="M2">
        <f>WEO_Data!M2</f>
        <v>2.5</v>
      </c>
      <c r="N2">
        <f>WEO_Data!N2</f>
        <v>2.5</v>
      </c>
      <c r="O2">
        <f>WEO_Data!O2</f>
        <v>2.5</v>
      </c>
      <c r="P2">
        <f>WEO_Data!P2</f>
        <v>2.5</v>
      </c>
      <c r="Q2">
        <f>WEO_Data!Q2</f>
        <v>2.5</v>
      </c>
      <c r="R2">
        <f>WEO_Data!R2</f>
        <v>2.5</v>
      </c>
      <c r="S2">
        <f>WEO_Data!S2</f>
        <v>2.5</v>
      </c>
      <c r="T2">
        <f>WEO_Data!T2</f>
        <v>2.5</v>
      </c>
      <c r="U2">
        <f>WEO_Data!U2</f>
        <v>2.5</v>
      </c>
    </row>
    <row r="3" spans="1:21">
      <c r="A3" t="str">
        <f>WEO_Data!A3</f>
        <v>Code</v>
      </c>
      <c r="B3" t="str">
        <f>WEO_Data!B3</f>
        <v>Country</v>
      </c>
      <c r="C3" t="str">
        <f>WEO_Data!C3</f>
        <v>GGXONLB_NGDP</v>
      </c>
      <c r="D3" t="str">
        <f>WEO_Data!D3</f>
        <v>General government primary net lending/borrowing</v>
      </c>
      <c r="E3" t="str">
        <f>WEO_Data!E3</f>
        <v>Percent of GDP</v>
      </c>
      <c r="F3" t="str">
        <f>WEO_Data!F3</f>
        <v>Units</v>
      </c>
      <c r="G3">
        <f>WEO_Data!G3</f>
        <v>1.179</v>
      </c>
      <c r="H3">
        <f>WEO_Data!H3</f>
        <v>1.25</v>
      </c>
      <c r="I3">
        <f>WEO_Data!I3</f>
        <v>0.54300000000000004</v>
      </c>
      <c r="J3">
        <f>WEO_Data!J3</f>
        <v>1.1970000000000001</v>
      </c>
      <c r="K3">
        <f>WEO_Data!K3</f>
        <v>1.4379999999999999</v>
      </c>
      <c r="L3">
        <f>WEO_Data!L3</f>
        <v>-3.4940000000000002</v>
      </c>
      <c r="M3">
        <f>WEO_Data!M3</f>
        <v>-5.484</v>
      </c>
      <c r="N3">
        <f>WEO_Data!N3</f>
        <v>-3.141</v>
      </c>
      <c r="O3">
        <f>WEO_Data!O3</f>
        <v>-0.80900000000000005</v>
      </c>
      <c r="P3">
        <f>WEO_Data!P3</f>
        <v>-1.1659999999999999</v>
      </c>
      <c r="Q3">
        <f>WEO_Data!Q3</f>
        <v>-2.5739999999999998</v>
      </c>
      <c r="R3">
        <f>WEO_Data!R3</f>
        <v>-1.641</v>
      </c>
      <c r="S3">
        <f>WEO_Data!S3</f>
        <v>-1.4359999999999999</v>
      </c>
      <c r="T3">
        <f>WEO_Data!T3</f>
        <v>-1.4279999999999999</v>
      </c>
      <c r="U3">
        <f>WEO_Data!U3</f>
        <v>-1.415</v>
      </c>
    </row>
    <row r="4" spans="1:21">
      <c r="A4" t="str">
        <f>WEO_Data!A4</f>
        <v>Code</v>
      </c>
      <c r="B4" t="str">
        <f>WEO_Data!B4</f>
        <v>Country</v>
      </c>
      <c r="C4" t="str">
        <f>WEO_Data!C4</f>
        <v>GGXWDG_NGDP</v>
      </c>
      <c r="D4" t="str">
        <f>WEO_Data!D4</f>
        <v>General government gross debt</v>
      </c>
      <c r="E4" t="str">
        <f>WEO_Data!E4</f>
        <v>Percent of GDP</v>
      </c>
      <c r="F4" t="str">
        <f>WEO_Data!F4</f>
        <v>Units</v>
      </c>
      <c r="G4">
        <f>WEO_Data!G4</f>
        <v>42.558999999999997</v>
      </c>
      <c r="H4">
        <f>WEO_Data!H4</f>
        <v>41.744999999999997</v>
      </c>
      <c r="I4">
        <f>WEO_Data!I4</f>
        <v>41.777999999999999</v>
      </c>
      <c r="J4">
        <f>WEO_Data!J4</f>
        <v>41.941000000000003</v>
      </c>
      <c r="K4">
        <f>WEO_Data!K4</f>
        <v>41.063000000000002</v>
      </c>
      <c r="L4">
        <f>WEO_Data!L4</f>
        <v>49.42</v>
      </c>
      <c r="M4">
        <f>WEO_Data!M4</f>
        <v>58.337000000000003</v>
      </c>
      <c r="N4">
        <f>WEO_Data!N4</f>
        <v>60.521999999999998</v>
      </c>
      <c r="O4">
        <f>WEO_Data!O4</f>
        <v>62.44</v>
      </c>
      <c r="P4">
        <f>WEO_Data!P4</f>
        <v>65.010999999999996</v>
      </c>
      <c r="Q4">
        <f>WEO_Data!Q4</f>
        <v>66.075000000000003</v>
      </c>
      <c r="R4">
        <f>WEO_Data!R4</f>
        <v>66.408000000000001</v>
      </c>
      <c r="S4">
        <f>WEO_Data!S4</f>
        <v>66.340999999999994</v>
      </c>
      <c r="T4">
        <f>WEO_Data!T4</f>
        <v>66.200999999999993</v>
      </c>
      <c r="U4">
        <f>WEO_Data!U4</f>
        <v>66.061000000000007</v>
      </c>
    </row>
    <row r="5" spans="1:21">
      <c r="A5" t="str">
        <f>A2</f>
        <v>Code</v>
      </c>
      <c r="B5" t="str">
        <f>B2</f>
        <v>Country</v>
      </c>
      <c r="C5" t="s">
        <v>34</v>
      </c>
      <c r="D5" t="s">
        <v>6</v>
      </c>
      <c r="E5" t="s">
        <v>6</v>
      </c>
      <c r="F5" s="1" t="s">
        <v>7</v>
      </c>
      <c r="G5" s="1">
        <f t="shared" ref="G5:U5" si="0">G4*G11/100</f>
        <v>0</v>
      </c>
      <c r="H5" s="1">
        <f t="shared" si="0"/>
        <v>1.4819774166451296</v>
      </c>
      <c r="I5" s="1">
        <f t="shared" si="0"/>
        <v>1.6353167193675855</v>
      </c>
      <c r="J5" s="1">
        <f t="shared" si="0"/>
        <v>2.4479637955383264</v>
      </c>
      <c r="K5" s="1">
        <f t="shared" si="0"/>
        <v>1.5885587867480442</v>
      </c>
      <c r="L5" s="1">
        <f t="shared" si="0"/>
        <v>7.2345184959696018</v>
      </c>
      <c r="M5" s="1">
        <f t="shared" si="0"/>
        <v>5.6121622323957832</v>
      </c>
      <c r="N5" s="1">
        <f t="shared" si="0"/>
        <v>0.49644805269381709</v>
      </c>
      <c r="O5" s="1">
        <f t="shared" si="0"/>
        <v>2.7337489012260012</v>
      </c>
      <c r="P5" s="1">
        <f t="shared" si="0"/>
        <v>3.1246979079916577</v>
      </c>
      <c r="Q5" s="1">
        <f t="shared" si="0"/>
        <v>7.8793809893709807E-2</v>
      </c>
      <c r="R5" s="1">
        <f t="shared" si="0"/>
        <v>0.31274323723041031</v>
      </c>
      <c r="S5" s="1">
        <f t="shared" si="0"/>
        <v>0.11950430859234187</v>
      </c>
      <c r="T5" s="1">
        <f t="shared" si="0"/>
        <v>5.1216688397814424E-2</v>
      </c>
      <c r="U5" s="1">
        <f t="shared" si="0"/>
        <v>6.1020681711754891E-2</v>
      </c>
    </row>
    <row r="6" spans="1:21">
      <c r="I6" s="1"/>
    </row>
    <row r="7" spans="1:21">
      <c r="A7" s="2" t="str">
        <f>WEO_Data!A1</f>
        <v>ISO</v>
      </c>
      <c r="B7" s="2" t="str">
        <f>WEO_Data!B1</f>
        <v>Country</v>
      </c>
      <c r="C7" s="2" t="str">
        <f>WEO_Data!C1</f>
        <v>WEO Subject Code</v>
      </c>
      <c r="D7" s="2" t="str">
        <f>WEO_Data!D1</f>
        <v>Subject Descriptor</v>
      </c>
      <c r="E7" s="2" t="str">
        <f>WEO_Data!E1</f>
        <v>Units</v>
      </c>
      <c r="F7" s="2" t="str">
        <f>WEO_Data!F1</f>
        <v>Scale</v>
      </c>
      <c r="G7" s="3" t="str">
        <f>WEO_Data!G1</f>
        <v>2015</v>
      </c>
      <c r="H7" s="3" t="str">
        <f>WEO_Data!H1</f>
        <v>2016</v>
      </c>
      <c r="I7" s="3" t="str">
        <f>WEO_Data!I1</f>
        <v>2017</v>
      </c>
      <c r="J7" s="3" t="str">
        <f>WEO_Data!J1</f>
        <v>2018</v>
      </c>
      <c r="K7" s="3" t="str">
        <f>WEO_Data!K1</f>
        <v>2019</v>
      </c>
      <c r="L7" s="3" t="str">
        <f>WEO_Data!L1</f>
        <v>2020</v>
      </c>
      <c r="M7" s="3" t="str">
        <f>WEO_Data!M1</f>
        <v>2021</v>
      </c>
      <c r="N7" s="3" t="str">
        <f>WEO_Data!N1</f>
        <v>2022</v>
      </c>
      <c r="O7" s="3" t="str">
        <f>WEO_Data!O1</f>
        <v>2023</v>
      </c>
      <c r="P7" s="3" t="str">
        <f>WEO_Data!P1</f>
        <v>2024</v>
      </c>
      <c r="Q7" s="3" t="str">
        <f>WEO_Data!Q1</f>
        <v>2025</v>
      </c>
      <c r="R7" s="3" t="str">
        <f>WEO_Data!R1</f>
        <v>2026</v>
      </c>
      <c r="S7" s="3" t="str">
        <f>WEO_Data!S1</f>
        <v>2027</v>
      </c>
      <c r="T7" s="3" t="str">
        <f>WEO_Data!T1</f>
        <v>2028</v>
      </c>
      <c r="U7" s="3" t="str">
        <f>WEO_Data!U1</f>
        <v>2029</v>
      </c>
    </row>
    <row r="8" spans="1:21">
      <c r="A8" t="str">
        <f>A2</f>
        <v>Code</v>
      </c>
      <c r="B8" t="str">
        <f>B2</f>
        <v>Country</v>
      </c>
      <c r="C8" t="s">
        <v>31</v>
      </c>
      <c r="D8" t="s">
        <v>31</v>
      </c>
      <c r="E8" t="s">
        <v>8</v>
      </c>
      <c r="F8" s="4" t="s">
        <v>4</v>
      </c>
      <c r="G8" s="4">
        <f>G2</f>
        <v>2.5</v>
      </c>
      <c r="H8" s="4">
        <f t="shared" ref="H8:U8" si="1">H2</f>
        <v>2.5</v>
      </c>
      <c r="I8" s="4">
        <f t="shared" si="1"/>
        <v>2.5</v>
      </c>
      <c r="J8" s="4">
        <f t="shared" si="1"/>
        <v>2.5</v>
      </c>
      <c r="K8" s="4">
        <f t="shared" si="1"/>
        <v>2.5</v>
      </c>
      <c r="L8" s="4">
        <f t="shared" si="1"/>
        <v>2.5</v>
      </c>
      <c r="M8" s="4">
        <f t="shared" si="1"/>
        <v>2.5</v>
      </c>
      <c r="N8" s="4">
        <f t="shared" si="1"/>
        <v>2.5</v>
      </c>
      <c r="O8" s="4">
        <f t="shared" si="1"/>
        <v>2.5</v>
      </c>
      <c r="P8" s="4">
        <f t="shared" si="1"/>
        <v>2.5</v>
      </c>
      <c r="Q8" s="4">
        <f t="shared" si="1"/>
        <v>2.5</v>
      </c>
      <c r="R8" s="4">
        <f t="shared" si="1"/>
        <v>2.5</v>
      </c>
      <c r="S8" s="4">
        <f t="shared" si="1"/>
        <v>2.5</v>
      </c>
      <c r="T8" s="4">
        <f t="shared" si="1"/>
        <v>2.5</v>
      </c>
      <c r="U8" s="4">
        <f t="shared" si="1"/>
        <v>2.5</v>
      </c>
    </row>
    <row r="9" spans="1:21">
      <c r="A9" t="str">
        <f>WEO_Data!A3</f>
        <v>Code</v>
      </c>
      <c r="B9" t="str">
        <f>WEO_Data!B3</f>
        <v>Country</v>
      </c>
      <c r="C9" t="str">
        <f>WEO_Data!C3</f>
        <v>GGXONLB_NGDP</v>
      </c>
      <c r="D9" t="str">
        <f>WEO_Data!D3</f>
        <v>General government primary net lending/borrowing</v>
      </c>
      <c r="E9" t="str">
        <f>WEO_Data!E3</f>
        <v>Percent of GDP</v>
      </c>
      <c r="F9" t="str">
        <f>WEO_Data!F3</f>
        <v>Units</v>
      </c>
      <c r="G9">
        <f>WEO_Data!G3</f>
        <v>1.179</v>
      </c>
      <c r="H9">
        <f>WEO_Data!H3</f>
        <v>1.25</v>
      </c>
      <c r="I9">
        <f>WEO_Data!I3</f>
        <v>0.54300000000000004</v>
      </c>
      <c r="J9">
        <f>WEO_Data!J3</f>
        <v>1.1970000000000001</v>
      </c>
      <c r="K9">
        <f>WEO_Data!K3</f>
        <v>1.4379999999999999</v>
      </c>
      <c r="L9">
        <f>WEO_Data!L3</f>
        <v>-3.4940000000000002</v>
      </c>
      <c r="M9">
        <f>WEO_Data!M3</f>
        <v>-5.484</v>
      </c>
      <c r="N9">
        <f>WEO_Data!N3</f>
        <v>-3.141</v>
      </c>
      <c r="O9">
        <f>WEO_Data!O3</f>
        <v>-0.80900000000000005</v>
      </c>
      <c r="P9">
        <f>WEO_Data!P3</f>
        <v>-1.1659999999999999</v>
      </c>
      <c r="Q9">
        <f>WEO_Data!Q3</f>
        <v>-2.5739999999999998</v>
      </c>
      <c r="R9">
        <f>WEO_Data!R3</f>
        <v>-1.641</v>
      </c>
      <c r="S9">
        <f>WEO_Data!S3</f>
        <v>-1.4359999999999999</v>
      </c>
      <c r="T9">
        <f>WEO_Data!T3</f>
        <v>-1.4279999999999999</v>
      </c>
      <c r="U9">
        <f>WEO_Data!U3</f>
        <v>-1.415</v>
      </c>
    </row>
    <row r="10" spans="1:21">
      <c r="A10" t="str">
        <f>WEO_Data!A4</f>
        <v>Code</v>
      </c>
      <c r="B10" t="str">
        <f>WEO_Data!B4</f>
        <v>Country</v>
      </c>
      <c r="C10" t="str">
        <f>WEO_Data!C4</f>
        <v>GGXWDG_NGDP</v>
      </c>
      <c r="D10" t="str">
        <f>WEO_Data!D4</f>
        <v>General government gross debt</v>
      </c>
      <c r="E10" t="str">
        <f>WEO_Data!E4</f>
        <v>Percent of GDP</v>
      </c>
      <c r="F10" t="str">
        <f>WEO_Data!F4</f>
        <v>Units</v>
      </c>
      <c r="G10">
        <f>WEO_Data!G4</f>
        <v>42.558999999999997</v>
      </c>
      <c r="H10">
        <f>WEO_Data!H4</f>
        <v>41.744999999999997</v>
      </c>
      <c r="I10">
        <f>WEO_Data!I4</f>
        <v>41.777999999999999</v>
      </c>
      <c r="J10">
        <f>WEO_Data!J4</f>
        <v>41.941000000000003</v>
      </c>
      <c r="K10">
        <f>WEO_Data!K4</f>
        <v>41.063000000000002</v>
      </c>
      <c r="L10">
        <f>WEO_Data!L4</f>
        <v>49.42</v>
      </c>
      <c r="M10">
        <f>WEO_Data!M4</f>
        <v>58.337000000000003</v>
      </c>
      <c r="N10">
        <f>WEO_Data!N4</f>
        <v>60.521999999999998</v>
      </c>
      <c r="O10">
        <f>WEO_Data!O4</f>
        <v>62.44</v>
      </c>
      <c r="P10">
        <f>WEO_Data!P4</f>
        <v>65.010999999999996</v>
      </c>
      <c r="Q10">
        <f>WEO_Data!Q4</f>
        <v>66.075000000000003</v>
      </c>
      <c r="R10">
        <f>WEO_Data!R4</f>
        <v>66.408000000000001</v>
      </c>
      <c r="S10">
        <f>WEO_Data!S4</f>
        <v>66.340999999999994</v>
      </c>
      <c r="T10">
        <f>WEO_Data!T4</f>
        <v>66.200999999999993</v>
      </c>
      <c r="U10">
        <f>WEO_Data!U4</f>
        <v>66.061000000000007</v>
      </c>
    </row>
    <row r="11" spans="1:21">
      <c r="A11" t="str">
        <f>A2</f>
        <v>Code</v>
      </c>
      <c r="B11" t="str">
        <f>B2</f>
        <v>Country</v>
      </c>
      <c r="C11" t="s">
        <v>32</v>
      </c>
      <c r="D11" t="s">
        <v>32</v>
      </c>
      <c r="E11" t="s">
        <v>10</v>
      </c>
      <c r="F11" t="s">
        <v>4</v>
      </c>
      <c r="G11" s="4"/>
      <c r="H11" s="4">
        <f>((1+H8/100)*((H10+H9)/(G10))-1)*100</f>
        <v>3.5500716652177022</v>
      </c>
      <c r="I11" s="4">
        <f t="shared" ref="I11:U11" si="2">((1+I8/100)*((I10+I9)/(H10))-1)*100</f>
        <v>3.9143011139058492</v>
      </c>
      <c r="J11" s="4">
        <f t="shared" si="2"/>
        <v>5.8366843793384193</v>
      </c>
      <c r="K11" s="4">
        <f t="shared" si="2"/>
        <v>3.8685892086502305</v>
      </c>
      <c r="L11" s="4">
        <f t="shared" si="2"/>
        <v>14.638847624382034</v>
      </c>
      <c r="M11" s="4">
        <f t="shared" si="2"/>
        <v>9.6202448401456753</v>
      </c>
      <c r="N11" s="4">
        <f t="shared" si="2"/>
        <v>0.82027701115927609</v>
      </c>
      <c r="O11" s="4">
        <f t="shared" si="2"/>
        <v>4.3782013152242172</v>
      </c>
      <c r="P11" s="4">
        <f t="shared" si="2"/>
        <v>4.8064141575912656</v>
      </c>
      <c r="Q11" s="4">
        <f t="shared" si="2"/>
        <v>0.11924905016074128</v>
      </c>
      <c r="R11" s="4">
        <f t="shared" si="2"/>
        <v>0.47094211123721585</v>
      </c>
      <c r="S11" s="4">
        <f t="shared" si="2"/>
        <v>0.18013642934586738</v>
      </c>
      <c r="T11" s="4">
        <f t="shared" si="2"/>
        <v>7.7365430126152823E-2</v>
      </c>
      <c r="U11" s="4">
        <f t="shared" si="2"/>
        <v>9.2370205888125945E-2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7A6F-D826-2E4F-A78D-B48AD9E47054}">
  <sheetPr>
    <tabColor rgb="FF002060"/>
  </sheetPr>
  <dimension ref="A2:W27"/>
  <sheetViews>
    <sheetView zoomScaleNormal="100" workbookViewId="0">
      <selection activeCell="Q14" sqref="Q14"/>
    </sheetView>
  </sheetViews>
  <sheetFormatPr baseColWidth="10" defaultRowHeight="16"/>
  <cols>
    <col min="1" max="1" width="22" bestFit="1" customWidth="1"/>
    <col min="2" max="2" width="8" bestFit="1" customWidth="1"/>
    <col min="3" max="3" width="23.5" bestFit="1" customWidth="1"/>
    <col min="4" max="4" width="42.83203125" bestFit="1" customWidth="1"/>
    <col min="5" max="5" width="13.83203125" bestFit="1" customWidth="1"/>
    <col min="6" max="6" width="5.5" bestFit="1" customWidth="1"/>
  </cols>
  <sheetData>
    <row r="2" spans="1:21">
      <c r="A2" s="5" t="s">
        <v>36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4" spans="1:21">
      <c r="A4" s="2" t="str">
        <f>Baseline!A7</f>
        <v>ISO</v>
      </c>
      <c r="B4" s="2" t="str">
        <f>Baseline!B7</f>
        <v>Country</v>
      </c>
      <c r="C4" s="2" t="str">
        <f>Baseline!C7</f>
        <v>WEO Subject Code</v>
      </c>
      <c r="D4" s="2" t="str">
        <f>Baseline!D7</f>
        <v>Subject Descriptor</v>
      </c>
      <c r="E4" s="2" t="str">
        <f>Baseline!E7</f>
        <v>Units</v>
      </c>
      <c r="F4" s="2" t="str">
        <f>Baseline!F7</f>
        <v>Scale</v>
      </c>
      <c r="G4" s="3" t="str">
        <f>Baseline!G7</f>
        <v>2015</v>
      </c>
      <c r="H4" s="3" t="str">
        <f>Baseline!H7</f>
        <v>2016</v>
      </c>
      <c r="I4" s="3" t="str">
        <f>Baseline!I7</f>
        <v>2017</v>
      </c>
      <c r="J4" s="3" t="str">
        <f>Baseline!J7</f>
        <v>2018</v>
      </c>
      <c r="K4" s="3" t="str">
        <f>Baseline!K7</f>
        <v>2019</v>
      </c>
      <c r="L4" s="3" t="str">
        <f>Baseline!L7</f>
        <v>2020</v>
      </c>
      <c r="M4" s="3" t="str">
        <f>Baseline!M7</f>
        <v>2021</v>
      </c>
      <c r="N4" s="3" t="str">
        <f>Baseline!N7</f>
        <v>2022</v>
      </c>
      <c r="O4" s="3" t="str">
        <f>Baseline!O7</f>
        <v>2023</v>
      </c>
      <c r="P4" s="3" t="str">
        <f>Baseline!P7</f>
        <v>2024</v>
      </c>
      <c r="Q4" s="3" t="str">
        <f>Baseline!Q7</f>
        <v>2025</v>
      </c>
      <c r="R4" s="3" t="str">
        <f>Baseline!R7</f>
        <v>2026</v>
      </c>
      <c r="S4" s="3" t="str">
        <f>Baseline!S7</f>
        <v>2027</v>
      </c>
      <c r="T4" s="3" t="str">
        <f>Baseline!T7</f>
        <v>2028</v>
      </c>
      <c r="U4" s="3" t="str">
        <f>Baseline!U7</f>
        <v>2029</v>
      </c>
    </row>
    <row r="5" spans="1:21">
      <c r="A5" t="str">
        <f>Baseline!A8</f>
        <v>Code</v>
      </c>
      <c r="B5" t="str">
        <f>Baseline!B8</f>
        <v>Country</v>
      </c>
      <c r="C5" t="str">
        <f>Baseline!C8</f>
        <v>GDP growth</v>
      </c>
      <c r="D5" t="str">
        <f>Baseline!D8</f>
        <v>GDP growth</v>
      </c>
      <c r="E5" t="str">
        <f>Baseline!E8</f>
        <v>Percent change</v>
      </c>
      <c r="F5" t="str">
        <f>Baseline!F8</f>
        <v>Units</v>
      </c>
      <c r="G5" s="4">
        <f>Baseline!G8</f>
        <v>2.5</v>
      </c>
      <c r="H5" s="4">
        <f>Baseline!H8</f>
        <v>2.5</v>
      </c>
      <c r="I5" s="4">
        <f>Baseline!I8</f>
        <v>2.5</v>
      </c>
      <c r="J5" s="4">
        <f>Baseline!J8</f>
        <v>2.5</v>
      </c>
      <c r="K5" s="4">
        <f>Baseline!K8</f>
        <v>2.5</v>
      </c>
      <c r="L5" s="4">
        <f>Baseline!L8</f>
        <v>2.5</v>
      </c>
      <c r="M5" s="4">
        <f>Baseline!M8</f>
        <v>2.5</v>
      </c>
      <c r="N5" s="4">
        <f>Baseline!N8</f>
        <v>2.5</v>
      </c>
      <c r="O5" s="4">
        <f>Baseline!O8</f>
        <v>2.5</v>
      </c>
      <c r="P5" s="4">
        <f>Baseline!P8</f>
        <v>2.5</v>
      </c>
      <c r="Q5" s="4">
        <f>Baseline!Q8</f>
        <v>2.5</v>
      </c>
      <c r="R5" s="4">
        <f>Baseline!R8</f>
        <v>2.5</v>
      </c>
      <c r="S5" s="4">
        <f>Baseline!S8</f>
        <v>2.5</v>
      </c>
      <c r="T5" s="4">
        <f>Baseline!T8</f>
        <v>2.5</v>
      </c>
      <c r="U5" s="4">
        <f>Baseline!U8</f>
        <v>2.5</v>
      </c>
    </row>
    <row r="6" spans="1:21">
      <c r="A6" t="str">
        <f>Baseline!A9</f>
        <v>Code</v>
      </c>
      <c r="B6" t="str">
        <f>Baseline!B9</f>
        <v>Country</v>
      </c>
      <c r="C6" t="str">
        <f>Baseline!C9</f>
        <v>GGXONLB_NGDP</v>
      </c>
      <c r="D6" t="str">
        <f>Baseline!D9</f>
        <v>General government primary net lending/borrowing</v>
      </c>
      <c r="E6" t="str">
        <f>Baseline!E9</f>
        <v>Percent of GDP</v>
      </c>
      <c r="F6" t="str">
        <f>Baseline!F9</f>
        <v>Units</v>
      </c>
      <c r="G6" s="4">
        <f>Baseline!G9</f>
        <v>1.179</v>
      </c>
      <c r="H6" s="4">
        <f>Baseline!H9</f>
        <v>1.25</v>
      </c>
      <c r="I6" s="4">
        <f>Baseline!I9</f>
        <v>0.54300000000000004</v>
      </c>
      <c r="J6" s="4">
        <f>Baseline!J9</f>
        <v>1.1970000000000001</v>
      </c>
      <c r="K6" s="4">
        <f>Baseline!K9</f>
        <v>1.4379999999999999</v>
      </c>
      <c r="L6" s="4">
        <f>Baseline!L9</f>
        <v>-3.4940000000000002</v>
      </c>
      <c r="M6" s="4">
        <f>Baseline!M9</f>
        <v>-5.484</v>
      </c>
      <c r="N6" s="4">
        <f>Baseline!N9</f>
        <v>-3.141</v>
      </c>
      <c r="O6" s="4">
        <f>Baseline!O9</f>
        <v>-0.80900000000000005</v>
      </c>
      <c r="P6" s="4">
        <f>Baseline!P9</f>
        <v>-1.1659999999999999</v>
      </c>
      <c r="Q6" s="4">
        <f>Baseline!Q9</f>
        <v>-2.5739999999999998</v>
      </c>
      <c r="R6" s="4">
        <f>Baseline!R9</f>
        <v>-1.641</v>
      </c>
      <c r="S6" s="4">
        <f>Baseline!S9</f>
        <v>-1.4359999999999999</v>
      </c>
      <c r="T6" s="4">
        <f>Baseline!T9</f>
        <v>-1.4279999999999999</v>
      </c>
      <c r="U6" s="4">
        <f>Baseline!U9</f>
        <v>-1.415</v>
      </c>
    </row>
    <row r="7" spans="1:21">
      <c r="A7" t="str">
        <f>Baseline!A11</f>
        <v>Code</v>
      </c>
      <c r="B7" t="str">
        <f>Baseline!B11</f>
        <v>Country</v>
      </c>
      <c r="C7" t="str">
        <f>Baseline!C11</f>
        <v>Real effective interest rates*</v>
      </c>
      <c r="D7" t="str">
        <f>Baseline!D11</f>
        <v>Real effective interest rates*</v>
      </c>
      <c r="E7" t="str">
        <f>Baseline!E11</f>
        <v>Percent</v>
      </c>
      <c r="F7" t="str">
        <f>Baseline!F11</f>
        <v>Units</v>
      </c>
      <c r="G7" s="4">
        <f>Baseline!G11</f>
        <v>0</v>
      </c>
      <c r="H7" s="4">
        <f>Baseline!H11</f>
        <v>3.5500716652177022</v>
      </c>
      <c r="I7" s="4">
        <f>Baseline!I11</f>
        <v>3.9143011139058492</v>
      </c>
      <c r="J7" s="4">
        <f>Baseline!J11</f>
        <v>5.8366843793384193</v>
      </c>
      <c r="K7" s="4">
        <f>Baseline!K11</f>
        <v>3.8685892086502305</v>
      </c>
      <c r="L7" s="4">
        <f>Baseline!L11</f>
        <v>14.638847624382034</v>
      </c>
      <c r="M7" s="4">
        <f>Baseline!M11</f>
        <v>9.6202448401456753</v>
      </c>
      <c r="N7" s="4">
        <f>Baseline!N11</f>
        <v>0.82027701115927609</v>
      </c>
      <c r="O7" s="4">
        <f>Baseline!O11</f>
        <v>4.3782013152242172</v>
      </c>
      <c r="P7" s="4">
        <f>Baseline!P11</f>
        <v>4.8064141575912656</v>
      </c>
      <c r="Q7" s="4">
        <f>Baseline!Q11</f>
        <v>0.11924905016074128</v>
      </c>
      <c r="R7" s="4">
        <f>Baseline!R11</f>
        <v>0.47094211123721585</v>
      </c>
      <c r="S7" s="4">
        <f>Baseline!S11</f>
        <v>0.18013642934586738</v>
      </c>
      <c r="T7" s="4">
        <f>Baseline!T11</f>
        <v>7.7365430126152823E-2</v>
      </c>
      <c r="U7" s="4">
        <f>Baseline!U11</f>
        <v>9.2370205888125945E-2</v>
      </c>
    </row>
    <row r="9" spans="1:21">
      <c r="A9" s="5" t="s">
        <v>35</v>
      </c>
      <c r="B9" s="8"/>
      <c r="C9" s="8" t="s">
        <v>39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1" spans="1:21">
      <c r="A11" s="2" t="str">
        <f>Baseline!A7</f>
        <v>ISO</v>
      </c>
      <c r="B11" s="2" t="str">
        <f>Baseline!B7</f>
        <v>Country</v>
      </c>
      <c r="C11" s="2" t="str">
        <f>Baseline!C7</f>
        <v>WEO Subject Code</v>
      </c>
      <c r="D11" s="2" t="str">
        <f>Baseline!D7</f>
        <v>Subject Descriptor</v>
      </c>
      <c r="E11" s="2" t="str">
        <f>Baseline!E7</f>
        <v>Units</v>
      </c>
      <c r="F11" s="2" t="str">
        <f>Baseline!F7</f>
        <v>Scale</v>
      </c>
      <c r="G11" s="3" t="str">
        <f>Baseline!G7</f>
        <v>2015</v>
      </c>
      <c r="H11" s="3" t="str">
        <f>Baseline!H7</f>
        <v>2016</v>
      </c>
      <c r="I11" s="3" t="str">
        <f>Baseline!I7</f>
        <v>2017</v>
      </c>
      <c r="J11" s="3" t="str">
        <f>Baseline!J7</f>
        <v>2018</v>
      </c>
      <c r="K11" s="3" t="str">
        <f>Baseline!K7</f>
        <v>2019</v>
      </c>
      <c r="L11" s="3" t="str">
        <f>Baseline!L7</f>
        <v>2020</v>
      </c>
      <c r="M11" s="3" t="str">
        <f>Baseline!M7</f>
        <v>2021</v>
      </c>
      <c r="N11" s="3" t="str">
        <f>Baseline!N7</f>
        <v>2022</v>
      </c>
      <c r="O11" s="3" t="str">
        <f>Baseline!O7</f>
        <v>2023</v>
      </c>
      <c r="P11" s="3" t="str">
        <f>Baseline!P7</f>
        <v>2024</v>
      </c>
      <c r="Q11" s="3" t="str">
        <f>Baseline!Q7</f>
        <v>2025</v>
      </c>
      <c r="R11" s="3" t="str">
        <f>Baseline!R7</f>
        <v>2026</v>
      </c>
      <c r="S11" s="3" t="str">
        <f>Baseline!S7</f>
        <v>2027</v>
      </c>
      <c r="T11" s="3" t="str">
        <f>Baseline!T7</f>
        <v>2028</v>
      </c>
      <c r="U11" s="3" t="str">
        <f>Baseline!U7</f>
        <v>2029</v>
      </c>
    </row>
    <row r="12" spans="1:21">
      <c r="A12" t="str">
        <f>Baseline!A8</f>
        <v>Code</v>
      </c>
      <c r="B12" t="str">
        <f>Baseline!B8</f>
        <v>Country</v>
      </c>
      <c r="C12" t="str">
        <f>Baseline!C8</f>
        <v>GDP growth</v>
      </c>
      <c r="D12" t="str">
        <f>Baseline!D8</f>
        <v>GDP growth</v>
      </c>
      <c r="E12" t="str">
        <f>Baseline!E8</f>
        <v>Percent change</v>
      </c>
      <c r="F12" t="str">
        <f>Baseline!F8</f>
        <v>Units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</row>
    <row r="13" spans="1:21">
      <c r="A13" t="str">
        <f>Baseline!A9</f>
        <v>Code</v>
      </c>
      <c r="B13" t="str">
        <f>Baseline!B9</f>
        <v>Country</v>
      </c>
      <c r="C13" t="str">
        <f>Baseline!C9</f>
        <v>GGXONLB_NGDP</v>
      </c>
      <c r="D13" t="str">
        <f>Baseline!D9</f>
        <v>General government primary net lending/borrowing</v>
      </c>
      <c r="E13" t="str">
        <f>Baseline!E9</f>
        <v>Percent of GDP</v>
      </c>
      <c r="F13" t="str">
        <f>Baseline!F9</f>
        <v>Units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</row>
    <row r="14" spans="1:21">
      <c r="A14" t="str">
        <f>Baseline!A11</f>
        <v>Code</v>
      </c>
      <c r="B14" t="str">
        <f>Baseline!B11</f>
        <v>Country</v>
      </c>
      <c r="C14" t="str">
        <f>Baseline!C11</f>
        <v>Real effective interest rates*</v>
      </c>
      <c r="D14" t="str">
        <f>Baseline!D11</f>
        <v>Real effective interest rates*</v>
      </c>
      <c r="E14" t="str">
        <f>Baseline!E11</f>
        <v>Percent</v>
      </c>
      <c r="F14" t="str">
        <f>Baseline!F11</f>
        <v>Units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</row>
    <row r="16" spans="1:21">
      <c r="A16" s="5" t="s">
        <v>37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8" spans="1:23">
      <c r="A18" s="2" t="str">
        <f>Baseline!A7</f>
        <v>ISO</v>
      </c>
      <c r="B18" s="2" t="str">
        <f>Baseline!B7</f>
        <v>Country</v>
      </c>
      <c r="C18" s="2" t="str">
        <f>Baseline!C7</f>
        <v>WEO Subject Code</v>
      </c>
      <c r="D18" s="2" t="str">
        <f>Baseline!D7</f>
        <v>Subject Descriptor</v>
      </c>
      <c r="E18" s="2" t="str">
        <f>Baseline!E7</f>
        <v>Units</v>
      </c>
      <c r="F18" s="2" t="str">
        <f>Baseline!F7</f>
        <v>Scale</v>
      </c>
      <c r="G18" s="3" t="str">
        <f>Baseline!G7</f>
        <v>2015</v>
      </c>
      <c r="H18" s="3" t="str">
        <f>Baseline!H7</f>
        <v>2016</v>
      </c>
      <c r="I18" s="3" t="str">
        <f>Baseline!I7</f>
        <v>2017</v>
      </c>
      <c r="J18" s="3" t="str">
        <f>Baseline!J7</f>
        <v>2018</v>
      </c>
      <c r="K18" s="3" t="str">
        <f>Baseline!K7</f>
        <v>2019</v>
      </c>
      <c r="L18" s="3" t="str">
        <f>Baseline!L7</f>
        <v>2020</v>
      </c>
      <c r="M18" s="3" t="str">
        <f>Baseline!M7</f>
        <v>2021</v>
      </c>
      <c r="N18" s="3" t="str">
        <f>Baseline!N7</f>
        <v>2022</v>
      </c>
      <c r="O18" s="3" t="str">
        <f>Baseline!O7</f>
        <v>2023</v>
      </c>
      <c r="P18" s="3" t="str">
        <f>Baseline!P7</f>
        <v>2024</v>
      </c>
      <c r="Q18" s="3" t="str">
        <f>Baseline!Q7</f>
        <v>2025</v>
      </c>
      <c r="R18" s="3" t="str">
        <f>Baseline!R7</f>
        <v>2026</v>
      </c>
      <c r="S18" s="3" t="str">
        <f>Baseline!S7</f>
        <v>2027</v>
      </c>
      <c r="T18" s="3" t="str">
        <f>Baseline!T7</f>
        <v>2028</v>
      </c>
      <c r="U18" s="3" t="str">
        <f>Baseline!U7</f>
        <v>2029</v>
      </c>
    </row>
    <row r="19" spans="1:23">
      <c r="A19" t="str">
        <f>Baseline!A8</f>
        <v>Code</v>
      </c>
      <c r="B19" t="str">
        <f>Baseline!B8</f>
        <v>Country</v>
      </c>
      <c r="C19" t="str">
        <f>Baseline!C8</f>
        <v>GDP growth</v>
      </c>
      <c r="D19" t="str">
        <f>Baseline!D8</f>
        <v>GDP growth</v>
      </c>
      <c r="E19" t="str">
        <f>Baseline!E8</f>
        <v>Percent change</v>
      </c>
      <c r="F19" t="str">
        <f>Baseline!F8</f>
        <v>Units</v>
      </c>
      <c r="Q19" s="4">
        <f>Q5+Q12</f>
        <v>2.5</v>
      </c>
      <c r="R19" s="4">
        <f t="shared" ref="R19:T19" si="0">R5+R12</f>
        <v>2.5</v>
      </c>
      <c r="S19" s="4">
        <f t="shared" si="0"/>
        <v>2.5</v>
      </c>
      <c r="T19" s="4">
        <f t="shared" si="0"/>
        <v>2.5</v>
      </c>
      <c r="U19" s="4">
        <f>U5+U12</f>
        <v>2.5</v>
      </c>
      <c r="W19" s="4"/>
    </row>
    <row r="20" spans="1:23">
      <c r="A20" t="str">
        <f>Baseline!A9</f>
        <v>Code</v>
      </c>
      <c r="B20" t="str">
        <f>Baseline!B9</f>
        <v>Country</v>
      </c>
      <c r="C20" t="str">
        <f>Baseline!C9</f>
        <v>GGXONLB_NGDP</v>
      </c>
      <c r="D20" t="str">
        <f>Baseline!D9</f>
        <v>General government primary net lending/borrowing</v>
      </c>
      <c r="E20" t="str">
        <f>Baseline!E9</f>
        <v>Percent of GDP</v>
      </c>
      <c r="F20" t="str">
        <f>Baseline!F9</f>
        <v>Units</v>
      </c>
      <c r="Q20" s="4">
        <f t="shared" ref="Q20:U21" si="1">Q6+Q13</f>
        <v>-2.5739999999999998</v>
      </c>
      <c r="R20" s="4">
        <f t="shared" si="1"/>
        <v>-1.641</v>
      </c>
      <c r="S20" s="4">
        <f t="shared" si="1"/>
        <v>-1.4359999999999999</v>
      </c>
      <c r="T20" s="4">
        <f t="shared" si="1"/>
        <v>-1.4279999999999999</v>
      </c>
      <c r="U20" s="4">
        <f t="shared" si="1"/>
        <v>-1.415</v>
      </c>
    </row>
    <row r="21" spans="1:23">
      <c r="A21" t="str">
        <f>Baseline!A11</f>
        <v>Code</v>
      </c>
      <c r="B21" t="str">
        <f>Baseline!B11</f>
        <v>Country</v>
      </c>
      <c r="C21" t="str">
        <f>Baseline!C11</f>
        <v>Real effective interest rates*</v>
      </c>
      <c r="D21" t="str">
        <f>Baseline!D11</f>
        <v>Real effective interest rates*</v>
      </c>
      <c r="E21" t="str">
        <f>Baseline!E11</f>
        <v>Percent</v>
      </c>
      <c r="F21" t="str">
        <f>Baseline!F11</f>
        <v>Units</v>
      </c>
      <c r="Q21" s="4">
        <f t="shared" si="1"/>
        <v>0.11924905016074128</v>
      </c>
      <c r="R21" s="4">
        <f t="shared" si="1"/>
        <v>0.47094211123721585</v>
      </c>
      <c r="S21" s="4">
        <f t="shared" si="1"/>
        <v>0.18013642934586738</v>
      </c>
      <c r="T21" s="4">
        <f t="shared" si="1"/>
        <v>7.7365430126152823E-2</v>
      </c>
      <c r="U21" s="4">
        <f t="shared" si="1"/>
        <v>9.2370205888125945E-2</v>
      </c>
    </row>
    <row r="23" spans="1:23">
      <c r="A23" s="8" t="s">
        <v>33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5" spans="1:23">
      <c r="A25" s="2" t="str">
        <f>Baseline!A7</f>
        <v>ISO</v>
      </c>
      <c r="B25" s="2" t="str">
        <f>Baseline!B7</f>
        <v>Country</v>
      </c>
      <c r="C25" s="2" t="str">
        <f>Baseline!C7</f>
        <v>WEO Subject Code</v>
      </c>
      <c r="D25" s="2" t="str">
        <f>Baseline!D7</f>
        <v>Subject Descriptor</v>
      </c>
      <c r="E25" s="2" t="str">
        <f>Baseline!E7</f>
        <v>Units</v>
      </c>
      <c r="F25" s="2" t="str">
        <f>Baseline!F7</f>
        <v>Scale</v>
      </c>
      <c r="G25" s="3" t="str">
        <f>Baseline!G7</f>
        <v>2015</v>
      </c>
      <c r="H25" s="3" t="str">
        <f>Baseline!H7</f>
        <v>2016</v>
      </c>
      <c r="I25" s="3" t="str">
        <f>Baseline!I7</f>
        <v>2017</v>
      </c>
      <c r="J25" s="3" t="str">
        <f>Baseline!J7</f>
        <v>2018</v>
      </c>
      <c r="K25" s="3" t="str">
        <f>Baseline!K7</f>
        <v>2019</v>
      </c>
      <c r="L25" s="3" t="str">
        <f>Baseline!L7</f>
        <v>2020</v>
      </c>
      <c r="M25" s="3" t="str">
        <f>Baseline!M7</f>
        <v>2021</v>
      </c>
      <c r="N25" s="3" t="str">
        <f>Baseline!N7</f>
        <v>2022</v>
      </c>
      <c r="O25" s="3" t="str">
        <f>Baseline!O7</f>
        <v>2023</v>
      </c>
      <c r="P25" s="3" t="str">
        <f>Baseline!P7</f>
        <v>2024</v>
      </c>
      <c r="Q25" s="3" t="str">
        <f>Baseline!Q7</f>
        <v>2025</v>
      </c>
      <c r="R25" s="3" t="str">
        <f>Baseline!R7</f>
        <v>2026</v>
      </c>
      <c r="S25" s="3" t="str">
        <f>Baseline!S7</f>
        <v>2027</v>
      </c>
      <c r="T25" s="3" t="str">
        <f>Baseline!T7</f>
        <v>2028</v>
      </c>
      <c r="U25" s="3" t="str">
        <f>Baseline!U7</f>
        <v>2029</v>
      </c>
    </row>
    <row r="26" spans="1:23">
      <c r="A26" t="str">
        <f>Baseline!A10</f>
        <v>Code</v>
      </c>
      <c r="B26" t="str">
        <f>Baseline!B10</f>
        <v>Country</v>
      </c>
      <c r="C26" t="str">
        <f>Baseline!C10</f>
        <v>GGXWDG_NGDP</v>
      </c>
      <c r="D26" t="str">
        <f>_xlfn.CONCAT(Baseline!D10,"- Baseline")</f>
        <v>General government gross debt- Baseline</v>
      </c>
      <c r="E26" t="str">
        <f>Baseline!E10</f>
        <v>Percent of GDP</v>
      </c>
      <c r="F26" t="str">
        <f>Baseline!F10</f>
        <v>Units</v>
      </c>
      <c r="G26">
        <f>Baseline!G10</f>
        <v>42.558999999999997</v>
      </c>
      <c r="H26">
        <f>Baseline!H10</f>
        <v>41.744999999999997</v>
      </c>
      <c r="I26">
        <f>Baseline!I10</f>
        <v>41.777999999999999</v>
      </c>
      <c r="J26">
        <f>Baseline!J10</f>
        <v>41.941000000000003</v>
      </c>
      <c r="K26">
        <f>Baseline!K10</f>
        <v>41.063000000000002</v>
      </c>
      <c r="L26">
        <f>Baseline!L10</f>
        <v>49.42</v>
      </c>
      <c r="M26">
        <f>Baseline!M10</f>
        <v>58.337000000000003</v>
      </c>
      <c r="N26">
        <f>Baseline!N10</f>
        <v>60.521999999999998</v>
      </c>
      <c r="O26">
        <f>Baseline!O10</f>
        <v>62.44</v>
      </c>
      <c r="P26" s="4">
        <f>Baseline!P10</f>
        <v>65.010999999999996</v>
      </c>
      <c r="Q26" s="4">
        <f>Baseline!Q10</f>
        <v>66.075000000000003</v>
      </c>
      <c r="R26" s="4">
        <f>Baseline!R10</f>
        <v>66.408000000000001</v>
      </c>
      <c r="S26" s="4">
        <f>Baseline!S10</f>
        <v>66.340999999999994</v>
      </c>
      <c r="T26" s="4">
        <f>Baseline!T10</f>
        <v>66.200999999999993</v>
      </c>
      <c r="U26" s="4">
        <f>Baseline!U10</f>
        <v>66.061000000000007</v>
      </c>
    </row>
    <row r="27" spans="1:23">
      <c r="D27" t="s">
        <v>38</v>
      </c>
      <c r="P27" s="4">
        <f>P26</f>
        <v>65.010999999999996</v>
      </c>
      <c r="Q27" s="4">
        <f>(((1+Q21/100)/(1+Q19/100))*P27)-Q20</f>
        <v>66.075000000000003</v>
      </c>
      <c r="R27" s="4">
        <f t="shared" ref="R27:U27" si="2">(((1+R21/100)/(1+R19/100))*Q27)-R20</f>
        <v>66.408000000000001</v>
      </c>
      <c r="S27" s="4">
        <f t="shared" si="2"/>
        <v>66.341000000000008</v>
      </c>
      <c r="T27" s="4">
        <f t="shared" si="2"/>
        <v>66.201000000000008</v>
      </c>
      <c r="U27" s="4">
        <f t="shared" si="2"/>
        <v>66.061000000000021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AA27-6D21-B941-918E-91C309A6BC2C}">
  <sheetPr>
    <tabColor rgb="FF002060"/>
  </sheetPr>
  <dimension ref="A1:V58"/>
  <sheetViews>
    <sheetView workbookViewId="0">
      <selection activeCell="O31" sqref="O31"/>
    </sheetView>
  </sheetViews>
  <sheetFormatPr baseColWidth="10" defaultRowHeight="16"/>
  <cols>
    <col min="1" max="1" width="35.5" bestFit="1" customWidth="1"/>
  </cols>
  <sheetData>
    <row r="1" spans="1:22">
      <c r="A1" s="2" t="str">
        <f>Policy_shock!D25</f>
        <v>Subject Descriptor</v>
      </c>
      <c r="B1" s="3" t="str">
        <f>Policy_shock!G25</f>
        <v>2015</v>
      </c>
      <c r="C1" s="3" t="str">
        <f>Policy_shock!H25</f>
        <v>2016</v>
      </c>
      <c r="D1" s="3" t="str">
        <f>Policy_shock!I25</f>
        <v>2017</v>
      </c>
      <c r="E1" s="3" t="str">
        <f>Policy_shock!J25</f>
        <v>2018</v>
      </c>
      <c r="F1" s="3" t="str">
        <f>Policy_shock!K25</f>
        <v>2019</v>
      </c>
      <c r="G1" s="3" t="str">
        <f>Policy_shock!L25</f>
        <v>2020</v>
      </c>
      <c r="H1" s="3" t="str">
        <f>Policy_shock!M25</f>
        <v>2021</v>
      </c>
      <c r="I1" s="3" t="str">
        <f>Policy_shock!N25</f>
        <v>2022</v>
      </c>
      <c r="J1" s="3" t="str">
        <f>Policy_shock!O25</f>
        <v>2023</v>
      </c>
      <c r="K1" s="3" t="str">
        <f>Policy_shock!P25</f>
        <v>2024</v>
      </c>
      <c r="L1" s="3" t="str">
        <f>Policy_shock!Q25</f>
        <v>2025</v>
      </c>
      <c r="M1" s="3" t="str">
        <f>Policy_shock!R25</f>
        <v>2026</v>
      </c>
      <c r="N1" s="3" t="str">
        <f>Policy_shock!S25</f>
        <v>2027</v>
      </c>
      <c r="O1" s="3" t="str">
        <f>Policy_shock!T25</f>
        <v>2028</v>
      </c>
      <c r="P1" s="3" t="str">
        <f>Policy_shock!U25</f>
        <v>2029</v>
      </c>
    </row>
    <row r="2" spans="1:22">
      <c r="A2" t="str">
        <f>Policy_shock!D26</f>
        <v>General government gross debt- Baseline</v>
      </c>
      <c r="B2" s="4">
        <f>Policy_shock!G26</f>
        <v>42.558999999999997</v>
      </c>
      <c r="C2" s="4">
        <f>Policy_shock!H26</f>
        <v>41.744999999999997</v>
      </c>
      <c r="D2" s="4">
        <f>Policy_shock!I26</f>
        <v>41.777999999999999</v>
      </c>
      <c r="E2" s="4">
        <f>Policy_shock!J26</f>
        <v>41.941000000000003</v>
      </c>
      <c r="F2" s="4">
        <f>Policy_shock!K26</f>
        <v>41.063000000000002</v>
      </c>
      <c r="G2" s="4">
        <f>Policy_shock!L26</f>
        <v>49.42</v>
      </c>
      <c r="H2" s="4">
        <f>Policy_shock!M26</f>
        <v>58.337000000000003</v>
      </c>
      <c r="I2" s="4">
        <f>Policy_shock!N26</f>
        <v>60.521999999999998</v>
      </c>
      <c r="J2" s="4">
        <f>Policy_shock!O26</f>
        <v>62.44</v>
      </c>
      <c r="K2" s="4">
        <f>Policy_shock!P26</f>
        <v>65.010999999999996</v>
      </c>
      <c r="L2" s="4">
        <f>Policy_shock!Q26</f>
        <v>66.075000000000003</v>
      </c>
      <c r="M2" s="4">
        <f>Policy_shock!R26</f>
        <v>66.408000000000001</v>
      </c>
      <c r="N2" s="4">
        <f>Policy_shock!S26</f>
        <v>66.340999999999994</v>
      </c>
      <c r="O2" s="4">
        <f>Policy_shock!T26</f>
        <v>66.200999999999993</v>
      </c>
      <c r="P2" s="4">
        <f>Policy_shock!U26</f>
        <v>66.061000000000007</v>
      </c>
    </row>
    <row r="3" spans="1:22">
      <c r="A3" t="str">
        <f>Policy_shock!D27</f>
        <v>Policy shock debt projection</v>
      </c>
      <c r="B3" s="4"/>
      <c r="C3" s="4"/>
      <c r="D3" s="4"/>
      <c r="E3" s="4"/>
      <c r="F3" s="4"/>
      <c r="G3" s="4"/>
      <c r="H3" s="4"/>
      <c r="I3" s="4"/>
      <c r="J3" s="4"/>
      <c r="K3" s="4">
        <f>Policy_shock!P27</f>
        <v>65.010999999999996</v>
      </c>
      <c r="L3" s="4">
        <f>Policy_shock!Q27</f>
        <v>66.075000000000003</v>
      </c>
      <c r="M3" s="4">
        <f>Policy_shock!R27</f>
        <v>66.408000000000001</v>
      </c>
      <c r="N3" s="4">
        <f>Policy_shock!S27</f>
        <v>66.341000000000008</v>
      </c>
      <c r="O3" s="4">
        <f>Policy_shock!T27</f>
        <v>66.201000000000008</v>
      </c>
      <c r="P3" s="4">
        <f>Policy_shock!U27</f>
        <v>66.061000000000021</v>
      </c>
      <c r="Q3" s="4"/>
      <c r="R3" s="4"/>
      <c r="S3" s="4"/>
      <c r="T3" s="4"/>
      <c r="U3" s="4"/>
      <c r="V3" s="4"/>
    </row>
    <row r="4" spans="1:22">
      <c r="K4" s="4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>
      <c r="K5" s="4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>
      <c r="K6" s="4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26" spans="2:2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2:22"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2:22"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2:22"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54" spans="2:2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2:22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2:22">
      <c r="K56" s="4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2:22">
      <c r="K57" s="4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2:22">
      <c r="K58" s="4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WEO_Data</vt:lpstr>
      <vt:lpstr>Baseline</vt:lpstr>
      <vt:lpstr>Policy_shock</vt:lpstr>
      <vt:lpstr>Chart_data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2025-01-09T12:40:00Z</dcterms:created>
  <dcterms:modified xsi:type="dcterms:W3CDTF">2025-02-11T16:54:26Z</dcterms:modified>
</cp:coreProperties>
</file>