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rr\Data Analytics_Local Documents\Final Project\GitHub\Sierra\Project_M20-Sierra\Data\"/>
    </mc:Choice>
  </mc:AlternateContent>
  <xr:revisionPtr revIDLastSave="0" documentId="13_ncr:1_{295B5318-A419-484B-A64F-A6C67963542B}" xr6:coauthVersionLast="45" xr6:coauthVersionMax="45" xr10:uidLastSave="{00000000-0000-0000-0000-000000000000}"/>
  <bookViews>
    <workbookView xWindow="-28920" yWindow="1605" windowWidth="29040" windowHeight="15840" activeTab="1" xr2:uid="{00000000-000D-0000-FFFF-FFFF00000000}"/>
  </bookViews>
  <sheets>
    <sheet name="Brooklyn" sheetId="1" r:id="rId1"/>
    <sheet name="Sheet1" sheetId="6" r:id="rId2"/>
    <sheet name="Austin" sheetId="2" r:id="rId3"/>
    <sheet name="San Francisco" sheetId="3" r:id="rId4"/>
    <sheet name="Oakland" sheetId="4" r:id="rId5"/>
    <sheet name="Portland" sheetId="5" r:id="rId6"/>
  </sheets>
  <definedNames>
    <definedName name="_xlnm._FilterDatabase" localSheetId="2" hidden="1">Austin!$G$1:$AY$54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5" i="5" l="1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D35" i="5"/>
  <c r="B35" i="5"/>
  <c r="E34" i="5"/>
  <c r="C34" i="5"/>
  <c r="C33" i="5"/>
  <c r="E33" i="5" s="1"/>
  <c r="C32" i="5"/>
  <c r="E32" i="5" s="1"/>
  <c r="E31" i="5"/>
  <c r="C31" i="5"/>
  <c r="E30" i="5"/>
  <c r="C30" i="5"/>
  <c r="E29" i="5"/>
  <c r="C29" i="5"/>
  <c r="C28" i="5"/>
  <c r="E28" i="5" s="1"/>
  <c r="E27" i="5"/>
  <c r="C27" i="5"/>
  <c r="E26" i="5"/>
  <c r="C26" i="5"/>
  <c r="E25" i="5"/>
  <c r="C25" i="5"/>
  <c r="C24" i="5"/>
  <c r="E24" i="5" s="1"/>
  <c r="E23" i="5"/>
  <c r="C23" i="5"/>
  <c r="E22" i="5"/>
  <c r="C22" i="5"/>
  <c r="E21" i="5"/>
  <c r="C21" i="5"/>
  <c r="C20" i="5"/>
  <c r="E20" i="5" s="1"/>
  <c r="E19" i="5"/>
  <c r="C19" i="5"/>
  <c r="E18" i="5"/>
  <c r="C18" i="5"/>
  <c r="E17" i="5"/>
  <c r="C17" i="5"/>
  <c r="C16" i="5"/>
  <c r="E16" i="5" s="1"/>
  <c r="E15" i="5"/>
  <c r="C15" i="5"/>
  <c r="E14" i="5"/>
  <c r="C14" i="5"/>
  <c r="E13" i="5"/>
  <c r="C13" i="5"/>
  <c r="C12" i="5"/>
  <c r="E12" i="5" s="1"/>
  <c r="E11" i="5"/>
  <c r="C11" i="5"/>
  <c r="E10" i="5"/>
  <c r="C10" i="5"/>
  <c r="E9" i="5"/>
  <c r="C9" i="5"/>
  <c r="C8" i="5"/>
  <c r="E8" i="5" s="1"/>
  <c r="E7" i="5"/>
  <c r="C7" i="5"/>
  <c r="E6" i="5"/>
  <c r="C6" i="5"/>
  <c r="E5" i="5"/>
  <c r="C5" i="5"/>
  <c r="C4" i="5"/>
  <c r="E4" i="5" s="1"/>
  <c r="E3" i="5"/>
  <c r="C3" i="5"/>
  <c r="E2" i="5"/>
  <c r="E35" i="5" s="1"/>
  <c r="C2" i="5"/>
  <c r="C35" i="5" s="1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D17" i="4"/>
  <c r="C17" i="4"/>
  <c r="B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E17" i="4" s="1"/>
  <c r="C2" i="4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D28" i="3"/>
  <c r="B28" i="3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D54" i="2"/>
  <c r="C54" i="2"/>
  <c r="B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E54" i="2" s="1"/>
  <c r="C2" i="2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D39" i="1"/>
  <c r="B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C39" i="1" s="1"/>
  <c r="E2" i="1"/>
  <c r="E39" i="1" s="1"/>
  <c r="C2" i="1"/>
  <c r="E28" i="3" l="1"/>
  <c r="C28" i="3"/>
</calcChain>
</file>

<file path=xl/sharedStrings.xml><?xml version="1.0" encoding="utf-8"?>
<sst xmlns="http://schemas.openxmlformats.org/spreadsheetml/2006/main" count="547" uniqueCount="70">
  <si>
    <t>ZCTA5</t>
  </si>
  <si>
    <t>Median Income 2000</t>
  </si>
  <si>
    <t>Inflation Adjusted 2000</t>
  </si>
  <si>
    <r>
      <t xml:space="preserve"> </t>
    </r>
    <r>
      <rPr>
        <b/>
        <sz val="10"/>
        <rFont val="Arial"/>
      </rPr>
      <t>ZCTA5</t>
    </r>
  </si>
  <si>
    <t>Median Income 2014</t>
  </si>
  <si>
    <t>percent change</t>
  </si>
  <si>
    <t>gentrified</t>
  </si>
  <si>
    <t>autocustomization</t>
  </si>
  <si>
    <t>autoloanproviders</t>
  </si>
  <si>
    <t>autopartssupplies</t>
  </si>
  <si>
    <t>autorepair</t>
  </si>
  <si>
    <t>barbers</t>
  </si>
  <si>
    <t>barreclasses</t>
  </si>
  <si>
    <t>bars</t>
  </si>
  <si>
    <t>beergardens</t>
  </si>
  <si>
    <t>bespoke</t>
  </si>
  <si>
    <t>bikes</t>
  </si>
  <si>
    <t>blowoutservices</t>
  </si>
  <si>
    <t>bodyshops</t>
  </si>
  <si>
    <t>bootcamps</t>
  </si>
  <si>
    <t>breakfast_brunch</t>
  </si>
  <si>
    <t>breweries</t>
  </si>
  <si>
    <t>cafes</t>
  </si>
  <si>
    <t>carshares</t>
  </si>
  <si>
    <t>coffee</t>
  </si>
  <si>
    <t>cyclingclasses</t>
  </si>
  <si>
    <t>discountstore</t>
  </si>
  <si>
    <t>divebars</t>
  </si>
  <si>
    <t>dog_parks</t>
  </si>
  <si>
    <t>doulas</t>
  </si>
  <si>
    <t>foodbanks</t>
  </si>
  <si>
    <t>galleries</t>
  </si>
  <si>
    <t>guns_and_ammo</t>
  </si>
  <si>
    <t>gyms</t>
  </si>
  <si>
    <t>hairstylists</t>
  </si>
  <si>
    <t>healthmarkets</t>
  </si>
  <si>
    <t>juicebars</t>
  </si>
  <si>
    <t>kombucha</t>
  </si>
  <si>
    <t>mexican</t>
  </si>
  <si>
    <t>musicvenues</t>
  </si>
  <si>
    <t>organic_stores</t>
  </si>
  <si>
    <t>paintandsip</t>
  </si>
  <si>
    <t>pawn</t>
  </si>
  <si>
    <t>pilates</t>
  </si>
  <si>
    <t>skate_parks</t>
  </si>
  <si>
    <t>tattoo</t>
  </si>
  <si>
    <t>thrift_stores</t>
  </si>
  <si>
    <t>vegan</t>
  </si>
  <si>
    <t>vegetarian</t>
  </si>
  <si>
    <t>vintage</t>
  </si>
  <si>
    <t>wine_bars</t>
  </si>
  <si>
    <t>yoga</t>
  </si>
  <si>
    <t>cannabis_clinics</t>
  </si>
  <si>
    <t>cannabisdispensaries</t>
  </si>
  <si>
    <t>cocktailbars</t>
  </si>
  <si>
    <t>coffeeroasteries</t>
  </si>
  <si>
    <t>empanadas</t>
  </si>
  <si>
    <t>homelessshelters</t>
  </si>
  <si>
    <t>intlgrocery</t>
  </si>
  <si>
    <t>movietheaters</t>
  </si>
  <si>
    <t>pets</t>
  </si>
  <si>
    <t>pubs</t>
  </si>
  <si>
    <t>distilleries</t>
  </si>
  <si>
    <t>publicart</t>
  </si>
  <si>
    <t>theater</t>
  </si>
  <si>
    <t>vapeshops</t>
  </si>
  <si>
    <t>Y</t>
  </si>
  <si>
    <t>median</t>
  </si>
  <si>
    <t>cannabisreferrals</t>
  </si>
  <si>
    <r>
      <t xml:space="preserve"> </t>
    </r>
    <r>
      <rPr>
        <sz val="11"/>
        <rFont val="Calibri"/>
        <family val="2"/>
      </rPr>
      <t>ZCTA5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</si>
</sst>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0"/>
      <color rgb="FF000000"/>
      <name val="Arial"/>
    </font>
    <font>
      <b/>
      <sz val="11"/>
      <color rgb="FF000000"/>
      <name val="Inconsolata"/>
    </font>
    <font>
      <sz val="11"/>
      <color rgb="FF000000"/>
      <name val="Inconsolata"/>
    </font>
    <font>
      <b/>
      <sz val="11"/>
      <name val="Inconsolata"/>
    </font>
    <font>
      <sz val="11"/>
      <name val="Inconsolata"/>
    </font>
    <font>
      <b/>
      <sz val="10"/>
      <name val="Inconsolata"/>
    </font>
    <font>
      <sz val="10"/>
      <name val="Inconsolata"/>
    </font>
    <font>
      <b/>
      <sz val="1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trike/>
      <sz val="11"/>
      <color rgb="FF000000"/>
      <name val="Calibri Light"/>
      <family val="2"/>
    </font>
    <font>
      <strike/>
      <sz val="11"/>
      <name val="Calibri Light"/>
      <family val="2"/>
    </font>
    <font>
      <strike/>
      <sz val="10"/>
      <color rgb="FF00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top"/>
    </xf>
    <xf numFmtId="0" fontId="4" fillId="0" borderId="0" xfId="0" applyFont="1" applyAlignment="1"/>
    <xf numFmtId="0" fontId="3" fillId="4" borderId="0" xfId="0" applyFont="1" applyFill="1" applyAlignment="1">
      <alignment horizontal="center"/>
    </xf>
    <xf numFmtId="0" fontId="5" fillId="0" borderId="1" xfId="0" applyFont="1" applyBorder="1" applyAlignment="1"/>
    <xf numFmtId="0" fontId="1" fillId="3" borderId="0" xfId="0" applyFont="1" applyFill="1" applyAlignment="1">
      <alignment horizontal="right" vertical="top"/>
    </xf>
    <xf numFmtId="0" fontId="5" fillId="0" borderId="2" xfId="0" applyFont="1" applyBorder="1" applyAlignment="1"/>
    <xf numFmtId="0" fontId="3" fillId="4" borderId="0" xfId="0" applyFont="1" applyFill="1" applyAlignment="1">
      <alignment horizontal="center" vertical="top"/>
    </xf>
    <xf numFmtId="0" fontId="5" fillId="0" borderId="0" xfId="0" applyFont="1" applyAlignment="1"/>
    <xf numFmtId="0" fontId="1" fillId="2" borderId="0" xfId="0" applyFont="1" applyFill="1" applyAlignment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0" borderId="0" xfId="0" applyNumberFormat="1" applyFont="1" applyAlignment="1"/>
    <xf numFmtId="9" fontId="2" fillId="0" borderId="0" xfId="0" applyNumberFormat="1" applyFont="1" applyAlignment="1">
      <alignment horizontal="right" vertical="top"/>
    </xf>
    <xf numFmtId="9" fontId="2" fillId="5" borderId="0" xfId="0" applyNumberFormat="1" applyFont="1" applyFill="1" applyAlignment="1">
      <alignment horizontal="right" vertical="top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3" xfId="0" applyFont="1" applyBorder="1" applyAlignment="1"/>
    <xf numFmtId="0" fontId="3" fillId="6" borderId="0" xfId="0" applyFont="1" applyFill="1" applyAlignment="1">
      <alignment horizontal="right"/>
    </xf>
    <xf numFmtId="164" fontId="4" fillId="6" borderId="0" xfId="0" applyNumberFormat="1" applyFont="1" applyFill="1"/>
    <xf numFmtId="9" fontId="4" fillId="6" borderId="0" xfId="0" applyNumberFormat="1" applyFont="1" applyFill="1"/>
    <xf numFmtId="4" fontId="6" fillId="0" borderId="0" xfId="0" applyNumberFormat="1" applyFont="1" applyAlignment="1"/>
    <xf numFmtId="0" fontId="4" fillId="6" borderId="0" xfId="0" applyFont="1" applyFill="1"/>
    <xf numFmtId="4" fontId="6" fillId="0" borderId="0" xfId="0" applyNumberFormat="1" applyFont="1" applyAlignment="1">
      <alignment horizontal="right"/>
    </xf>
    <xf numFmtId="4" fontId="4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9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</cellXfs>
  <cellStyles count="1">
    <cellStyle name="Normal" xfId="0" builtinId="0"/>
  </cellStyles>
  <dxfs count="4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"/>
  <sheetViews>
    <sheetView topLeftCell="Z1" zoomScale="85" zoomScaleNormal="85" workbookViewId="0">
      <pane ySplit="1" topLeftCell="A2" activePane="bottomLeft" state="frozen"/>
      <selection pane="bottomLeft" sqref="A1:BD1"/>
    </sheetView>
  </sheetViews>
  <sheetFormatPr defaultColWidth="14.42578125" defaultRowHeight="15.75" customHeight="1"/>
  <cols>
    <col min="1" max="1" width="7.5703125" bestFit="1" customWidth="1"/>
    <col min="2" max="2" width="21.85546875" bestFit="1" customWidth="1"/>
    <col min="3" max="3" width="24.140625" bestFit="1" customWidth="1"/>
    <col min="4" max="4" width="21.85546875" bestFit="1" customWidth="1"/>
    <col min="5" max="5" width="17" bestFit="1" customWidth="1"/>
    <col min="6" max="6" width="10.85546875" bestFit="1" customWidth="1"/>
    <col min="7" max="7" width="18.5703125" bestFit="1" customWidth="1"/>
    <col min="8" max="9" width="18.42578125" bestFit="1" customWidth="1"/>
    <col min="10" max="10" width="8.5703125" bestFit="1" customWidth="1"/>
    <col min="11" max="11" width="13.5703125" bestFit="1" customWidth="1"/>
    <col min="12" max="12" width="5.28515625" bestFit="1" customWidth="1"/>
    <col min="13" max="13" width="13.42578125" bestFit="1" customWidth="1"/>
    <col min="14" max="14" width="9.42578125" bestFit="1" customWidth="1"/>
    <col min="15" max="15" width="6.42578125" bestFit="1" customWidth="1"/>
    <col min="16" max="16" width="17" bestFit="1" customWidth="1"/>
    <col min="17" max="18" width="11.5703125" bestFit="1" customWidth="1"/>
    <col min="19" max="19" width="18" bestFit="1" customWidth="1"/>
    <col min="20" max="20" width="10.85546875" bestFit="1" customWidth="1"/>
    <col min="21" max="21" width="6.140625" bestFit="1" customWidth="1"/>
    <col min="22" max="22" width="12.42578125" bestFit="1" customWidth="1"/>
    <col min="23" max="23" width="7" bestFit="1" customWidth="1"/>
    <col min="24" max="24" width="17" bestFit="1" customWidth="1"/>
    <col min="25" max="25" width="15" bestFit="1" customWidth="1"/>
    <col min="26" max="26" width="11" bestFit="1" customWidth="1"/>
    <col min="27" max="27" width="9.28515625" bestFit="1" customWidth="1"/>
    <col min="28" max="28" width="11" bestFit="1" customWidth="1"/>
    <col min="29" max="29" width="7.42578125" bestFit="1" customWidth="1"/>
    <col min="30" max="30" width="11.85546875" bestFit="1" customWidth="1"/>
    <col min="31" max="31" width="9.28515625" bestFit="1" customWidth="1"/>
    <col min="32" max="32" width="6.42578125" bestFit="1" customWidth="1"/>
    <col min="33" max="33" width="11.5703125" bestFit="1" customWidth="1"/>
    <col min="34" max="34" width="15" bestFit="1" customWidth="1"/>
    <col min="35" max="35" width="18.85546875" bestFit="1" customWidth="1"/>
    <col min="36" max="36" width="11.28515625" bestFit="1" customWidth="1"/>
    <col min="37" max="37" width="9.7109375" bestFit="1" customWidth="1"/>
    <col min="38" max="38" width="8.85546875" bestFit="1" customWidth="1"/>
    <col min="39" max="39" width="13.85546875" bestFit="1" customWidth="1"/>
    <col min="40" max="40" width="15.42578125" bestFit="1" customWidth="1"/>
    <col min="41" max="41" width="11.85546875" bestFit="1" customWidth="1"/>
    <col min="42" max="42" width="6.140625" bestFit="1" customWidth="1"/>
    <col min="43" max="43" width="5.28515625" bestFit="1" customWidth="1"/>
    <col min="44" max="44" width="7.42578125" bestFit="1" customWidth="1"/>
    <col min="45" max="45" width="9.28515625" bestFit="1" customWidth="1"/>
    <col min="46" max="46" width="5.85546875" bestFit="1" customWidth="1"/>
    <col min="47" max="47" width="12.7109375" bestFit="1" customWidth="1"/>
    <col min="48" max="48" width="6.5703125" bestFit="1" customWidth="1"/>
    <col min="49" max="49" width="7.85546875" bestFit="1" customWidth="1"/>
    <col min="50" max="50" width="12.85546875" bestFit="1" customWidth="1"/>
    <col min="51" max="51" width="11.42578125" bestFit="1" customWidth="1"/>
    <col min="52" max="52" width="6.7109375" bestFit="1" customWidth="1"/>
    <col min="53" max="53" width="10.85546875" bestFit="1" customWidth="1"/>
    <col min="54" max="54" width="7.85546875" bestFit="1" customWidth="1"/>
    <col min="55" max="55" width="10.85546875" bestFit="1" customWidth="1"/>
    <col min="56" max="56" width="5.5703125" bestFit="1" customWidth="1"/>
  </cols>
  <sheetData>
    <row r="1" spans="1:56">
      <c r="A1" s="2" t="s">
        <v>0</v>
      </c>
      <c r="B1" s="2" t="s">
        <v>1</v>
      </c>
      <c r="C1" s="2" t="s">
        <v>2</v>
      </c>
      <c r="D1" s="2" t="s">
        <v>4</v>
      </c>
      <c r="E1" s="10" t="s">
        <v>5</v>
      </c>
      <c r="F1" s="12" t="s">
        <v>6</v>
      </c>
      <c r="G1" s="13" t="s">
        <v>7</v>
      </c>
      <c r="H1" s="13" t="s">
        <v>8</v>
      </c>
      <c r="I1" s="13" t="s">
        <v>9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54</v>
      </c>
      <c r="W1" s="13" t="s">
        <v>24</v>
      </c>
      <c r="X1" s="13" t="s">
        <v>55</v>
      </c>
      <c r="Y1" s="13" t="s">
        <v>25</v>
      </c>
      <c r="Z1" s="13" t="s">
        <v>62</v>
      </c>
      <c r="AA1" s="13" t="s">
        <v>27</v>
      </c>
      <c r="AB1" s="13" t="s">
        <v>28</v>
      </c>
      <c r="AC1" s="13" t="s">
        <v>29</v>
      </c>
      <c r="AD1" s="13" t="s">
        <v>56</v>
      </c>
      <c r="AE1" s="13" t="s">
        <v>31</v>
      </c>
      <c r="AF1" s="13" t="s">
        <v>33</v>
      </c>
      <c r="AG1" s="13" t="s">
        <v>34</v>
      </c>
      <c r="AH1" s="13" t="s">
        <v>35</v>
      </c>
      <c r="AI1" s="13" t="s">
        <v>57</v>
      </c>
      <c r="AJ1" s="13" t="s">
        <v>58</v>
      </c>
      <c r="AK1" s="13" t="s">
        <v>36</v>
      </c>
      <c r="AL1" s="13" t="s">
        <v>38</v>
      </c>
      <c r="AM1" s="13" t="s">
        <v>39</v>
      </c>
      <c r="AN1" s="13" t="s">
        <v>40</v>
      </c>
      <c r="AO1" s="13" t="s">
        <v>41</v>
      </c>
      <c r="AP1" s="13" t="s">
        <v>42</v>
      </c>
      <c r="AQ1" s="13" t="s">
        <v>60</v>
      </c>
      <c r="AR1" s="13" t="s">
        <v>43</v>
      </c>
      <c r="AS1" s="13" t="s">
        <v>63</v>
      </c>
      <c r="AT1" s="13" t="s">
        <v>61</v>
      </c>
      <c r="AU1" s="13" t="s">
        <v>44</v>
      </c>
      <c r="AV1" s="13" t="s">
        <v>45</v>
      </c>
      <c r="AW1" s="13" t="s">
        <v>64</v>
      </c>
      <c r="AX1" s="13" t="s">
        <v>46</v>
      </c>
      <c r="AY1" s="13" t="s">
        <v>65</v>
      </c>
      <c r="AZ1" s="13" t="s">
        <v>47</v>
      </c>
      <c r="BA1" s="13" t="s">
        <v>48</v>
      </c>
      <c r="BB1" s="13" t="s">
        <v>49</v>
      </c>
      <c r="BC1" s="13" t="s">
        <v>50</v>
      </c>
      <c r="BD1" s="13" t="s">
        <v>51</v>
      </c>
    </row>
    <row r="2" spans="1:56">
      <c r="A2" s="14">
        <v>11201</v>
      </c>
      <c r="B2" s="15">
        <v>56293</v>
      </c>
      <c r="C2" s="16">
        <f t="shared" ref="C2:C38" si="0">(236.712 / 172.192) * B2</f>
        <v>77385.875162609169</v>
      </c>
      <c r="D2" s="17">
        <v>98775</v>
      </c>
      <c r="E2" s="19">
        <f t="shared" ref="E2:E38" si="1">(D2-C2)/C2</f>
        <v>0.27639572198991552</v>
      </c>
      <c r="F2" s="21"/>
      <c r="G2" s="22">
        <v>0</v>
      </c>
      <c r="H2" s="22">
        <v>0</v>
      </c>
      <c r="I2" s="22">
        <v>0</v>
      </c>
      <c r="J2" s="24">
        <v>14</v>
      </c>
      <c r="K2" s="24">
        <v>5</v>
      </c>
      <c r="L2" s="24">
        <v>17</v>
      </c>
      <c r="M2" s="24">
        <v>2</v>
      </c>
      <c r="N2" s="22">
        <v>0</v>
      </c>
      <c r="O2" s="24">
        <v>3</v>
      </c>
      <c r="P2" s="24">
        <v>1</v>
      </c>
      <c r="Q2" s="24">
        <v>2</v>
      </c>
      <c r="R2" s="22">
        <v>0</v>
      </c>
      <c r="S2" s="24">
        <v>13</v>
      </c>
      <c r="T2" s="22">
        <v>0</v>
      </c>
      <c r="U2" s="24">
        <v>15</v>
      </c>
      <c r="V2" s="24">
        <v>7</v>
      </c>
      <c r="W2" s="24">
        <v>48</v>
      </c>
      <c r="X2" s="22">
        <v>0</v>
      </c>
      <c r="Y2" s="24">
        <v>2</v>
      </c>
      <c r="Z2" s="24">
        <v>1</v>
      </c>
      <c r="AA2" s="24">
        <v>2</v>
      </c>
      <c r="AB2" s="24">
        <v>3</v>
      </c>
      <c r="AC2" s="24">
        <v>1</v>
      </c>
      <c r="AD2" s="22">
        <v>0</v>
      </c>
      <c r="AE2" s="24">
        <v>24</v>
      </c>
      <c r="AF2" s="24">
        <v>15</v>
      </c>
      <c r="AG2" s="24">
        <v>3</v>
      </c>
      <c r="AH2" s="24">
        <v>2</v>
      </c>
      <c r="AI2" s="24">
        <v>1</v>
      </c>
      <c r="AJ2" s="22">
        <v>0</v>
      </c>
      <c r="AK2" s="24">
        <v>12</v>
      </c>
      <c r="AL2" s="24">
        <v>19</v>
      </c>
      <c r="AM2" s="22">
        <v>0</v>
      </c>
      <c r="AN2" s="24">
        <v>2</v>
      </c>
      <c r="AO2" s="22">
        <v>0</v>
      </c>
      <c r="AP2" s="24">
        <v>2</v>
      </c>
      <c r="AQ2" s="22">
        <v>0</v>
      </c>
      <c r="AR2" s="24">
        <v>10</v>
      </c>
      <c r="AS2" s="22">
        <v>0</v>
      </c>
      <c r="AT2" s="24">
        <v>5</v>
      </c>
      <c r="AU2" s="22">
        <v>0</v>
      </c>
      <c r="AV2" s="22">
        <v>0</v>
      </c>
      <c r="AW2" s="24">
        <v>3</v>
      </c>
      <c r="AX2" s="24">
        <v>4</v>
      </c>
      <c r="AY2" s="22">
        <v>0</v>
      </c>
      <c r="AZ2" s="24">
        <v>2</v>
      </c>
      <c r="BA2" s="22">
        <v>0</v>
      </c>
      <c r="BB2" s="24">
        <v>4</v>
      </c>
      <c r="BC2" s="24">
        <v>4</v>
      </c>
      <c r="BD2" s="24">
        <v>10</v>
      </c>
    </row>
    <row r="3" spans="1:56">
      <c r="A3" s="14">
        <v>11203</v>
      </c>
      <c r="B3" s="15">
        <v>37341</v>
      </c>
      <c r="C3" s="16">
        <f t="shared" si="0"/>
        <v>51332.598448243814</v>
      </c>
      <c r="D3" s="17">
        <v>46630</v>
      </c>
      <c r="E3" s="19">
        <f t="shared" si="1"/>
        <v>-9.1610372168968182E-2</v>
      </c>
      <c r="F3" s="21"/>
      <c r="G3" s="22">
        <v>0</v>
      </c>
      <c r="H3" s="22">
        <v>0</v>
      </c>
      <c r="I3" s="24">
        <v>3</v>
      </c>
      <c r="J3" s="24">
        <v>6</v>
      </c>
      <c r="K3" s="22">
        <v>0</v>
      </c>
      <c r="L3" s="24">
        <v>3</v>
      </c>
      <c r="M3" s="22">
        <v>0</v>
      </c>
      <c r="N3" s="22">
        <v>0</v>
      </c>
      <c r="O3" s="22">
        <v>0</v>
      </c>
      <c r="P3" s="22">
        <v>0</v>
      </c>
      <c r="Q3" s="24">
        <v>7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4">
        <v>1</v>
      </c>
      <c r="AG3" s="24">
        <v>1</v>
      </c>
      <c r="AH3" s="24">
        <v>3</v>
      </c>
      <c r="AI3" s="22">
        <v>0</v>
      </c>
      <c r="AJ3" s="22">
        <v>0</v>
      </c>
      <c r="AK3" s="24">
        <v>2</v>
      </c>
      <c r="AL3" s="24">
        <v>2</v>
      </c>
      <c r="AM3" s="22">
        <v>0</v>
      </c>
      <c r="AN3" s="22">
        <v>0</v>
      </c>
      <c r="AO3" s="22">
        <v>0</v>
      </c>
      <c r="AP3" s="24">
        <v>1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4">
        <v>1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4">
        <v>1</v>
      </c>
    </row>
    <row r="4" spans="1:56">
      <c r="A4" s="14">
        <v>11204</v>
      </c>
      <c r="B4" s="15">
        <v>31798</v>
      </c>
      <c r="C4" s="16">
        <f t="shared" si="0"/>
        <v>43712.64737037725</v>
      </c>
      <c r="D4" s="17">
        <v>45593</v>
      </c>
      <c r="E4" s="19">
        <f t="shared" si="1"/>
        <v>4.3016214819718485E-2</v>
      </c>
      <c r="F4" s="21"/>
      <c r="G4" s="22">
        <v>0</v>
      </c>
      <c r="H4" s="22">
        <v>0</v>
      </c>
      <c r="I4" s="22">
        <v>0</v>
      </c>
      <c r="J4" s="24">
        <v>8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2</v>
      </c>
      <c r="Q4" s="24">
        <v>3</v>
      </c>
      <c r="R4" s="22">
        <v>0</v>
      </c>
      <c r="S4" s="22">
        <v>0</v>
      </c>
      <c r="T4" s="22">
        <v>0</v>
      </c>
      <c r="U4" s="24">
        <v>5</v>
      </c>
      <c r="V4" s="22">
        <v>0</v>
      </c>
      <c r="W4" s="24">
        <v>8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4">
        <v>1</v>
      </c>
      <c r="AG4" s="22">
        <v>0</v>
      </c>
      <c r="AH4" s="24">
        <v>2</v>
      </c>
      <c r="AI4" s="22">
        <v>0</v>
      </c>
      <c r="AJ4" s="22">
        <v>0</v>
      </c>
      <c r="AK4" s="22">
        <v>0</v>
      </c>
      <c r="AL4" s="24">
        <v>6</v>
      </c>
      <c r="AM4" s="24">
        <v>1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4">
        <v>4</v>
      </c>
      <c r="AW4" s="22">
        <v>0</v>
      </c>
      <c r="AX4" s="24">
        <v>1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4">
        <v>1</v>
      </c>
    </row>
    <row r="5" spans="1:56">
      <c r="A5" s="14">
        <v>11205</v>
      </c>
      <c r="B5" s="15">
        <v>28070</v>
      </c>
      <c r="C5" s="16">
        <f t="shared" si="0"/>
        <v>38587.773183423153</v>
      </c>
      <c r="D5" s="17">
        <v>47050</v>
      </c>
      <c r="E5" s="19">
        <f t="shared" si="1"/>
        <v>0.21929813820436053</v>
      </c>
      <c r="F5" s="21"/>
      <c r="G5" s="22">
        <v>0</v>
      </c>
      <c r="H5" s="22">
        <v>0</v>
      </c>
      <c r="I5" s="22">
        <v>0</v>
      </c>
      <c r="J5" s="24">
        <v>5</v>
      </c>
      <c r="K5" s="22">
        <v>0</v>
      </c>
      <c r="L5" s="24">
        <v>9</v>
      </c>
      <c r="M5" s="22">
        <v>0</v>
      </c>
      <c r="N5" s="24">
        <v>2</v>
      </c>
      <c r="O5" s="24">
        <v>5</v>
      </c>
      <c r="P5" s="22">
        <v>0</v>
      </c>
      <c r="Q5" s="24">
        <v>3</v>
      </c>
      <c r="R5" s="22">
        <v>0</v>
      </c>
      <c r="S5" s="24">
        <v>8</v>
      </c>
      <c r="T5" s="22">
        <v>0</v>
      </c>
      <c r="U5" s="24">
        <v>8</v>
      </c>
      <c r="V5" s="24">
        <v>2</v>
      </c>
      <c r="W5" s="24">
        <v>16</v>
      </c>
      <c r="X5" s="24">
        <v>1</v>
      </c>
      <c r="Y5" s="22">
        <v>0</v>
      </c>
      <c r="Z5" s="22">
        <v>0</v>
      </c>
      <c r="AA5" s="24">
        <v>1</v>
      </c>
      <c r="AB5" s="22">
        <v>0</v>
      </c>
      <c r="AC5" s="24">
        <v>2</v>
      </c>
      <c r="AD5" s="22">
        <v>0</v>
      </c>
      <c r="AE5" s="24">
        <v>5</v>
      </c>
      <c r="AF5" s="24">
        <v>2</v>
      </c>
      <c r="AG5" s="24">
        <v>2</v>
      </c>
      <c r="AH5" s="22">
        <v>0</v>
      </c>
      <c r="AI5" s="22">
        <v>0</v>
      </c>
      <c r="AJ5" s="22">
        <v>0</v>
      </c>
      <c r="AK5" s="22">
        <v>0</v>
      </c>
      <c r="AL5" s="24">
        <v>11</v>
      </c>
      <c r="AM5" s="24">
        <v>1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4">
        <v>6</v>
      </c>
      <c r="AU5" s="22">
        <v>0</v>
      </c>
      <c r="AV5" s="24">
        <v>2</v>
      </c>
      <c r="AW5" s="22">
        <v>0</v>
      </c>
      <c r="AX5" s="22">
        <v>0</v>
      </c>
      <c r="AY5" s="22">
        <v>0</v>
      </c>
      <c r="AZ5" s="22">
        <v>0</v>
      </c>
      <c r="BA5" s="24">
        <v>3</v>
      </c>
      <c r="BB5" s="22">
        <v>0</v>
      </c>
      <c r="BC5" s="22">
        <v>0</v>
      </c>
      <c r="BD5" s="24">
        <v>4</v>
      </c>
    </row>
    <row r="6" spans="1:56">
      <c r="A6" s="14">
        <v>11206</v>
      </c>
      <c r="B6" s="15">
        <v>18661</v>
      </c>
      <c r="C6" s="16">
        <f t="shared" si="0"/>
        <v>25653.239593012448</v>
      </c>
      <c r="D6" s="17">
        <v>30686</v>
      </c>
      <c r="E6" s="19">
        <f t="shared" si="1"/>
        <v>0.19618420467871042</v>
      </c>
      <c r="F6" s="21" t="s">
        <v>66</v>
      </c>
      <c r="G6" s="22">
        <v>0</v>
      </c>
      <c r="H6" s="22">
        <v>0</v>
      </c>
      <c r="I6" s="24">
        <v>2</v>
      </c>
      <c r="J6" s="24">
        <v>15</v>
      </c>
      <c r="K6" s="22">
        <v>0</v>
      </c>
      <c r="L6" s="24">
        <v>15</v>
      </c>
      <c r="M6" s="24">
        <v>1</v>
      </c>
      <c r="N6" s="22">
        <v>0</v>
      </c>
      <c r="O6" s="24">
        <v>5</v>
      </c>
      <c r="P6" s="22">
        <v>0</v>
      </c>
      <c r="Q6" s="22">
        <v>0</v>
      </c>
      <c r="R6" s="24">
        <v>1</v>
      </c>
      <c r="S6" s="24">
        <v>5</v>
      </c>
      <c r="T6" s="22">
        <v>0</v>
      </c>
      <c r="U6" s="24">
        <v>7</v>
      </c>
      <c r="V6" s="24">
        <v>3</v>
      </c>
      <c r="W6" s="24">
        <v>27</v>
      </c>
      <c r="X6" s="22">
        <v>0</v>
      </c>
      <c r="Y6" s="22">
        <v>0</v>
      </c>
      <c r="Z6" s="22">
        <v>0</v>
      </c>
      <c r="AA6" s="24">
        <v>2</v>
      </c>
      <c r="AB6" s="22">
        <v>0</v>
      </c>
      <c r="AC6" s="22">
        <v>0</v>
      </c>
      <c r="AD6" s="24">
        <v>2</v>
      </c>
      <c r="AE6" s="24">
        <v>8</v>
      </c>
      <c r="AF6" s="24">
        <v>6</v>
      </c>
      <c r="AG6" s="24">
        <v>4</v>
      </c>
      <c r="AH6" s="24">
        <v>2</v>
      </c>
      <c r="AI6" s="22">
        <v>0</v>
      </c>
      <c r="AJ6" s="22">
        <v>0</v>
      </c>
      <c r="AK6" s="24">
        <v>9</v>
      </c>
      <c r="AL6" s="24">
        <v>16</v>
      </c>
      <c r="AM6" s="24">
        <v>8</v>
      </c>
      <c r="AN6" s="22">
        <v>0</v>
      </c>
      <c r="AO6" s="22">
        <v>0</v>
      </c>
      <c r="AP6" s="22">
        <v>0</v>
      </c>
      <c r="AQ6" s="22">
        <v>0</v>
      </c>
      <c r="AR6" s="24">
        <v>2</v>
      </c>
      <c r="AS6" s="22">
        <v>0</v>
      </c>
      <c r="AT6" s="24">
        <v>3</v>
      </c>
      <c r="AU6" s="22">
        <v>0</v>
      </c>
      <c r="AV6" s="24">
        <v>4</v>
      </c>
      <c r="AW6" s="22">
        <v>0</v>
      </c>
      <c r="AX6" s="24">
        <v>7</v>
      </c>
      <c r="AY6" s="22">
        <v>0</v>
      </c>
      <c r="AZ6" s="24">
        <v>4</v>
      </c>
      <c r="BA6" s="24">
        <v>2</v>
      </c>
      <c r="BB6" s="24">
        <v>5</v>
      </c>
      <c r="BC6" s="22">
        <v>0</v>
      </c>
      <c r="BD6" s="24">
        <v>2</v>
      </c>
    </row>
    <row r="7" spans="1:56">
      <c r="A7" s="14">
        <v>11207</v>
      </c>
      <c r="B7" s="15">
        <v>24163</v>
      </c>
      <c r="C7" s="16">
        <f t="shared" si="0"/>
        <v>33216.828052406614</v>
      </c>
      <c r="D7" s="17">
        <v>33816</v>
      </c>
      <c r="E7" s="19">
        <f t="shared" si="1"/>
        <v>1.8038204811370452E-2</v>
      </c>
      <c r="F7" s="21"/>
      <c r="G7" s="22">
        <v>0</v>
      </c>
      <c r="H7" s="22">
        <v>0</v>
      </c>
      <c r="I7" s="24">
        <v>5</v>
      </c>
      <c r="J7" s="24">
        <v>7</v>
      </c>
      <c r="K7" s="22">
        <v>0</v>
      </c>
      <c r="L7" s="24">
        <v>2</v>
      </c>
      <c r="M7" s="22">
        <v>0</v>
      </c>
      <c r="N7" s="22">
        <v>0</v>
      </c>
      <c r="O7" s="22">
        <v>0</v>
      </c>
      <c r="P7" s="22">
        <v>0</v>
      </c>
      <c r="Q7" s="24">
        <v>3</v>
      </c>
      <c r="R7" s="22">
        <v>0</v>
      </c>
      <c r="S7" s="24">
        <v>8</v>
      </c>
      <c r="T7" s="22">
        <v>0</v>
      </c>
      <c r="U7" s="24">
        <v>3</v>
      </c>
      <c r="V7" s="22">
        <v>0</v>
      </c>
      <c r="W7" s="24">
        <v>7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4">
        <v>1</v>
      </c>
      <c r="AF7" s="24">
        <v>2</v>
      </c>
      <c r="AG7" s="24">
        <v>3</v>
      </c>
      <c r="AH7" s="22">
        <v>0</v>
      </c>
      <c r="AI7" s="22">
        <v>0</v>
      </c>
      <c r="AJ7" s="22">
        <v>0</v>
      </c>
      <c r="AK7" s="22">
        <v>0</v>
      </c>
      <c r="AL7" s="24">
        <v>3</v>
      </c>
      <c r="AM7" s="22">
        <v>0</v>
      </c>
      <c r="AN7" s="22">
        <v>0</v>
      </c>
      <c r="AO7" s="22">
        <v>0</v>
      </c>
      <c r="AP7" s="24">
        <v>1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4">
        <v>1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4">
        <v>1</v>
      </c>
      <c r="BD7" s="24">
        <v>1</v>
      </c>
    </row>
    <row r="8" spans="1:56">
      <c r="A8" s="14">
        <v>11208</v>
      </c>
      <c r="B8" s="15">
        <v>27078</v>
      </c>
      <c r="C8" s="16">
        <f t="shared" si="0"/>
        <v>37224.072755993308</v>
      </c>
      <c r="D8" s="17">
        <v>34527</v>
      </c>
      <c r="E8" s="19">
        <f t="shared" si="1"/>
        <v>-7.2455068892456481E-2</v>
      </c>
      <c r="F8" s="21"/>
      <c r="G8" s="22">
        <v>0</v>
      </c>
      <c r="H8" s="22">
        <v>0</v>
      </c>
      <c r="I8" s="24">
        <v>2</v>
      </c>
      <c r="J8" s="24">
        <v>5</v>
      </c>
      <c r="K8" s="22">
        <v>0</v>
      </c>
      <c r="L8" s="24">
        <v>2</v>
      </c>
      <c r="M8" s="22">
        <v>0</v>
      </c>
      <c r="N8" s="22">
        <v>0</v>
      </c>
      <c r="O8" s="22">
        <v>0</v>
      </c>
      <c r="P8" s="22">
        <v>0</v>
      </c>
      <c r="Q8" s="24">
        <v>3</v>
      </c>
      <c r="R8" s="22">
        <v>0</v>
      </c>
      <c r="S8" s="24">
        <v>2</v>
      </c>
      <c r="T8" s="22">
        <v>0</v>
      </c>
      <c r="U8" s="22">
        <v>0</v>
      </c>
      <c r="V8" s="22">
        <v>0</v>
      </c>
      <c r="W8" s="24">
        <v>6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4">
        <v>2</v>
      </c>
      <c r="AG8" s="24">
        <v>1</v>
      </c>
      <c r="AH8" s="24">
        <v>1</v>
      </c>
      <c r="AI8" s="22">
        <v>0</v>
      </c>
      <c r="AJ8" s="22">
        <v>0</v>
      </c>
      <c r="AK8" s="22">
        <v>0</v>
      </c>
      <c r="AL8" s="24">
        <v>5</v>
      </c>
      <c r="AM8" s="22">
        <v>0</v>
      </c>
      <c r="AN8" s="22">
        <v>0</v>
      </c>
      <c r="AO8" s="22">
        <v>0</v>
      </c>
      <c r="AP8" s="24">
        <v>2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</row>
    <row r="9" spans="1:56">
      <c r="A9" s="14">
        <v>11209</v>
      </c>
      <c r="B9" s="15">
        <v>44518</v>
      </c>
      <c r="C9" s="16">
        <f t="shared" si="0"/>
        <v>61198.806076937362</v>
      </c>
      <c r="D9" s="17">
        <v>59934</v>
      </c>
      <c r="E9" s="19">
        <f t="shared" si="1"/>
        <v>-2.066716914946486E-2</v>
      </c>
      <c r="F9" s="21"/>
      <c r="G9" s="22">
        <v>0</v>
      </c>
      <c r="H9" s="22">
        <v>0</v>
      </c>
      <c r="I9" s="23">
        <v>3</v>
      </c>
      <c r="J9" s="23">
        <v>12</v>
      </c>
      <c r="K9" s="22">
        <v>0</v>
      </c>
      <c r="L9" s="23">
        <v>8</v>
      </c>
      <c r="M9" s="22">
        <v>0</v>
      </c>
      <c r="N9" s="22">
        <v>0</v>
      </c>
      <c r="O9" s="23">
        <v>2</v>
      </c>
      <c r="P9" s="23">
        <v>1</v>
      </c>
      <c r="Q9" s="23">
        <v>2</v>
      </c>
      <c r="R9" s="22">
        <v>0</v>
      </c>
      <c r="S9" s="23">
        <v>14</v>
      </c>
      <c r="T9" s="22">
        <v>0</v>
      </c>
      <c r="U9" s="23">
        <v>9</v>
      </c>
      <c r="V9" s="23">
        <v>3</v>
      </c>
      <c r="W9" s="23">
        <v>26</v>
      </c>
      <c r="X9" s="22">
        <v>0</v>
      </c>
      <c r="Y9" s="22">
        <v>0</v>
      </c>
      <c r="Z9" s="22">
        <v>0</v>
      </c>
      <c r="AA9" s="23">
        <v>2</v>
      </c>
      <c r="AB9" s="23">
        <v>1</v>
      </c>
      <c r="AC9" s="22">
        <v>0</v>
      </c>
      <c r="AD9" s="22">
        <v>0</v>
      </c>
      <c r="AE9" s="23">
        <v>1</v>
      </c>
      <c r="AF9" s="23">
        <v>10</v>
      </c>
      <c r="AG9" s="23">
        <v>2</v>
      </c>
      <c r="AH9" s="23">
        <v>3</v>
      </c>
      <c r="AI9" s="22">
        <v>0</v>
      </c>
      <c r="AJ9" s="22">
        <v>0</v>
      </c>
      <c r="AK9" s="23">
        <v>7</v>
      </c>
      <c r="AL9" s="23">
        <v>10</v>
      </c>
      <c r="AM9" s="22">
        <v>0</v>
      </c>
      <c r="AN9" s="22">
        <v>0</v>
      </c>
      <c r="AO9" s="22">
        <v>0</v>
      </c>
      <c r="AP9" s="23">
        <v>2</v>
      </c>
      <c r="AQ9" s="22">
        <v>0</v>
      </c>
      <c r="AR9" s="22">
        <v>0</v>
      </c>
      <c r="AS9" s="22">
        <v>0</v>
      </c>
      <c r="AT9" s="23">
        <v>8</v>
      </c>
      <c r="AU9" s="22">
        <v>0</v>
      </c>
      <c r="AV9" s="23">
        <v>3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3">
        <v>2</v>
      </c>
      <c r="BC9" s="23">
        <v>3</v>
      </c>
      <c r="BD9" s="23">
        <v>5</v>
      </c>
    </row>
    <row r="10" spans="1:56">
      <c r="A10" s="14">
        <v>11210</v>
      </c>
      <c r="B10" s="15">
        <v>42967</v>
      </c>
      <c r="C10" s="16">
        <f t="shared" si="0"/>
        <v>59066.649461066707</v>
      </c>
      <c r="D10" s="17">
        <v>56052</v>
      </c>
      <c r="E10" s="19">
        <f t="shared" si="1"/>
        <v>-5.103809829358593E-2</v>
      </c>
      <c r="F10" s="21"/>
      <c r="G10" s="22">
        <v>0</v>
      </c>
      <c r="H10" s="22">
        <v>0</v>
      </c>
      <c r="I10" s="24">
        <v>1</v>
      </c>
      <c r="J10" s="24">
        <v>7</v>
      </c>
      <c r="K10" s="22">
        <v>0</v>
      </c>
      <c r="L10" s="24">
        <v>1</v>
      </c>
      <c r="M10" s="22">
        <v>0</v>
      </c>
      <c r="N10" s="22">
        <v>0</v>
      </c>
      <c r="O10" s="24">
        <v>1</v>
      </c>
      <c r="P10" s="24">
        <v>1</v>
      </c>
      <c r="Q10" s="24">
        <v>2</v>
      </c>
      <c r="R10" s="22">
        <v>0</v>
      </c>
      <c r="S10" s="22">
        <v>0</v>
      </c>
      <c r="T10" s="22">
        <v>0</v>
      </c>
      <c r="U10" s="24">
        <v>3</v>
      </c>
      <c r="V10" s="22">
        <v>0</v>
      </c>
      <c r="W10" s="24">
        <v>8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4">
        <v>2</v>
      </c>
      <c r="AG10" s="24">
        <v>3</v>
      </c>
      <c r="AH10" s="24">
        <v>3</v>
      </c>
      <c r="AI10" s="22">
        <v>0</v>
      </c>
      <c r="AJ10" s="22">
        <v>0</v>
      </c>
      <c r="AK10" s="24">
        <v>4</v>
      </c>
      <c r="AL10" s="24">
        <v>4</v>
      </c>
      <c r="AM10" s="22">
        <v>0</v>
      </c>
      <c r="AN10" s="22">
        <v>0</v>
      </c>
      <c r="AO10" s="22">
        <v>0</v>
      </c>
      <c r="AP10" s="24">
        <v>2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4">
        <v>1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4">
        <v>1</v>
      </c>
    </row>
    <row r="11" spans="1:56">
      <c r="A11" s="14">
        <v>11211</v>
      </c>
      <c r="B11" s="15">
        <v>23567</v>
      </c>
      <c r="C11" s="16">
        <f t="shared" si="0"/>
        <v>32397.508037539486</v>
      </c>
      <c r="D11" s="17">
        <v>50943</v>
      </c>
      <c r="E11" s="19">
        <f t="shared" si="1"/>
        <v>0.57243575465654861</v>
      </c>
      <c r="F11" s="21" t="s">
        <v>66</v>
      </c>
      <c r="G11" s="22">
        <v>0</v>
      </c>
      <c r="H11" s="22">
        <v>0</v>
      </c>
      <c r="I11" s="24">
        <v>2</v>
      </c>
      <c r="J11" s="24">
        <v>15</v>
      </c>
      <c r="K11" s="24">
        <v>1</v>
      </c>
      <c r="L11" s="24">
        <v>59</v>
      </c>
      <c r="M11" s="22">
        <v>0</v>
      </c>
      <c r="N11" s="24">
        <v>1</v>
      </c>
      <c r="O11" s="24">
        <v>8</v>
      </c>
      <c r="P11" s="22">
        <v>0</v>
      </c>
      <c r="Q11" s="24">
        <v>4</v>
      </c>
      <c r="R11" s="22">
        <v>0</v>
      </c>
      <c r="S11" s="24">
        <v>24</v>
      </c>
      <c r="T11" s="24">
        <v>2</v>
      </c>
      <c r="U11" s="24">
        <v>15</v>
      </c>
      <c r="V11" s="24">
        <v>12</v>
      </c>
      <c r="W11" s="24">
        <v>47</v>
      </c>
      <c r="X11" s="22">
        <v>0</v>
      </c>
      <c r="Y11" s="24">
        <v>1</v>
      </c>
      <c r="Z11" s="22">
        <v>0</v>
      </c>
      <c r="AA11" s="24">
        <v>8</v>
      </c>
      <c r="AB11" s="24">
        <v>3</v>
      </c>
      <c r="AC11" s="22">
        <v>0</v>
      </c>
      <c r="AD11" s="22">
        <v>0</v>
      </c>
      <c r="AE11" s="24">
        <v>19</v>
      </c>
      <c r="AF11" s="24">
        <v>13</v>
      </c>
      <c r="AG11" s="24">
        <v>6</v>
      </c>
      <c r="AH11" s="24">
        <v>4</v>
      </c>
      <c r="AI11" s="22">
        <v>0</v>
      </c>
      <c r="AJ11" s="22">
        <v>0</v>
      </c>
      <c r="AK11" s="24">
        <v>14</v>
      </c>
      <c r="AL11" s="24">
        <v>37</v>
      </c>
      <c r="AM11" s="24">
        <v>15</v>
      </c>
      <c r="AN11" s="22">
        <v>0</v>
      </c>
      <c r="AO11" s="22">
        <v>0</v>
      </c>
      <c r="AP11" s="22">
        <v>0</v>
      </c>
      <c r="AQ11" s="24">
        <v>1</v>
      </c>
      <c r="AR11" s="24">
        <v>5</v>
      </c>
      <c r="AS11" s="22">
        <v>0</v>
      </c>
      <c r="AT11" s="24">
        <v>8</v>
      </c>
      <c r="AU11" s="22">
        <v>0</v>
      </c>
      <c r="AV11" s="24">
        <v>15</v>
      </c>
      <c r="AW11" s="22">
        <v>0</v>
      </c>
      <c r="AX11" s="24">
        <v>7</v>
      </c>
      <c r="AY11" s="22">
        <v>0</v>
      </c>
      <c r="AZ11" s="24">
        <v>6</v>
      </c>
      <c r="BA11" s="24">
        <v>5</v>
      </c>
      <c r="BB11" s="24">
        <v>22</v>
      </c>
      <c r="BC11" s="24">
        <v>8</v>
      </c>
      <c r="BD11" s="24">
        <v>15</v>
      </c>
    </row>
    <row r="12" spans="1:56">
      <c r="A12" s="14">
        <v>11212</v>
      </c>
      <c r="B12" s="15">
        <v>20839</v>
      </c>
      <c r="C12" s="16">
        <f t="shared" si="0"/>
        <v>28647.33186210741</v>
      </c>
      <c r="D12" s="17">
        <v>28146</v>
      </c>
      <c r="E12" s="19">
        <f t="shared" si="1"/>
        <v>-1.7500124078589512E-2</v>
      </c>
      <c r="F12" s="21"/>
      <c r="G12" s="22">
        <v>0</v>
      </c>
      <c r="H12" s="22">
        <v>0</v>
      </c>
      <c r="I12" s="22">
        <v>0</v>
      </c>
      <c r="J12" s="24">
        <v>2</v>
      </c>
      <c r="K12" s="22">
        <v>0</v>
      </c>
      <c r="L12" s="24">
        <v>1</v>
      </c>
      <c r="M12" s="22">
        <v>0</v>
      </c>
      <c r="N12" s="22">
        <v>0</v>
      </c>
      <c r="O12" s="24">
        <v>1</v>
      </c>
      <c r="P12" s="22">
        <v>0</v>
      </c>
      <c r="Q12" s="24">
        <v>2</v>
      </c>
      <c r="R12" s="22">
        <v>0</v>
      </c>
      <c r="S12" s="24">
        <v>3</v>
      </c>
      <c r="T12" s="22">
        <v>0</v>
      </c>
      <c r="U12" s="24">
        <v>3</v>
      </c>
      <c r="V12" s="22">
        <v>0</v>
      </c>
      <c r="W12" s="24">
        <v>3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4">
        <v>3</v>
      </c>
      <c r="AG12" s="24">
        <v>3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4">
        <v>2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4">
        <v>1</v>
      </c>
      <c r="AW12" s="22">
        <v>0</v>
      </c>
      <c r="AX12" s="24">
        <v>1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</row>
    <row r="13" spans="1:56">
      <c r="A13" s="14">
        <v>11213</v>
      </c>
      <c r="B13" s="15">
        <v>26366</v>
      </c>
      <c r="C13" s="16">
        <f t="shared" si="0"/>
        <v>36245.287771789626</v>
      </c>
      <c r="D13" s="17">
        <v>34804</v>
      </c>
      <c r="E13" s="19">
        <f t="shared" si="1"/>
        <v>-3.9764831800050075E-2</v>
      </c>
      <c r="F13" s="21"/>
      <c r="G13" s="22">
        <v>0</v>
      </c>
      <c r="H13" s="22">
        <v>0</v>
      </c>
      <c r="I13" s="23">
        <v>1</v>
      </c>
      <c r="J13" s="23">
        <v>4</v>
      </c>
      <c r="K13" s="22">
        <v>0</v>
      </c>
      <c r="L13" s="22">
        <v>0</v>
      </c>
      <c r="M13" s="22">
        <v>0</v>
      </c>
      <c r="N13" s="22">
        <v>0</v>
      </c>
      <c r="O13" s="23">
        <v>1</v>
      </c>
      <c r="P13" s="23">
        <v>1</v>
      </c>
      <c r="Q13" s="23">
        <v>1</v>
      </c>
      <c r="R13" s="22">
        <v>0</v>
      </c>
      <c r="S13" s="22">
        <v>0</v>
      </c>
      <c r="T13" s="22">
        <v>0</v>
      </c>
      <c r="U13" s="23">
        <v>2</v>
      </c>
      <c r="V13" s="23">
        <v>2</v>
      </c>
      <c r="W13" s="23">
        <v>6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3">
        <v>2</v>
      </c>
      <c r="AG13" s="23">
        <v>3</v>
      </c>
      <c r="AH13" s="23">
        <v>1</v>
      </c>
      <c r="AI13" s="22">
        <v>0</v>
      </c>
      <c r="AJ13" s="22">
        <v>0</v>
      </c>
      <c r="AK13" s="23">
        <v>1</v>
      </c>
      <c r="AL13" s="22">
        <v>0</v>
      </c>
      <c r="AM13" s="22">
        <v>0</v>
      </c>
      <c r="AN13" s="22">
        <v>0</v>
      </c>
      <c r="AO13" s="22">
        <v>0</v>
      </c>
      <c r="AP13" s="23">
        <v>1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3">
        <v>2</v>
      </c>
      <c r="AW13" s="22">
        <v>0</v>
      </c>
      <c r="AX13" s="22">
        <v>0</v>
      </c>
      <c r="AY13" s="22">
        <v>0</v>
      </c>
      <c r="AZ13" s="23">
        <v>1</v>
      </c>
      <c r="BA13" s="22">
        <v>0</v>
      </c>
      <c r="BB13" s="22">
        <v>0</v>
      </c>
      <c r="BC13" s="22">
        <v>0</v>
      </c>
      <c r="BD13" s="23">
        <v>1</v>
      </c>
    </row>
    <row r="14" spans="1:56">
      <c r="A14" s="14">
        <v>11214</v>
      </c>
      <c r="B14" s="15">
        <v>33765</v>
      </c>
      <c r="C14" s="16">
        <f t="shared" si="0"/>
        <v>46416.678359041063</v>
      </c>
      <c r="D14" s="17">
        <v>45838</v>
      </c>
      <c r="E14" s="19">
        <f t="shared" si="1"/>
        <v>-1.2467035115371368E-2</v>
      </c>
      <c r="F14" s="21"/>
      <c r="G14" s="22">
        <v>0</v>
      </c>
      <c r="H14" s="24">
        <v>1</v>
      </c>
      <c r="I14" s="24">
        <v>2</v>
      </c>
      <c r="J14" s="24">
        <v>13</v>
      </c>
      <c r="K14" s="22">
        <v>0</v>
      </c>
      <c r="L14" s="24">
        <v>2</v>
      </c>
      <c r="M14" s="22">
        <v>0</v>
      </c>
      <c r="N14" s="22">
        <v>0</v>
      </c>
      <c r="O14" s="22">
        <v>0</v>
      </c>
      <c r="P14" s="24">
        <v>1</v>
      </c>
      <c r="Q14" s="24">
        <v>3</v>
      </c>
      <c r="R14" s="22">
        <v>0</v>
      </c>
      <c r="S14" s="22">
        <v>0</v>
      </c>
      <c r="T14" s="22">
        <v>0</v>
      </c>
      <c r="U14" s="24">
        <v>3</v>
      </c>
      <c r="V14" s="22">
        <v>0</v>
      </c>
      <c r="W14" s="24">
        <v>16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4">
        <v>1</v>
      </c>
      <c r="AF14" s="24">
        <v>6</v>
      </c>
      <c r="AG14" s="24">
        <v>3</v>
      </c>
      <c r="AH14" s="24">
        <v>2</v>
      </c>
      <c r="AI14" s="22">
        <v>0</v>
      </c>
      <c r="AJ14" s="22">
        <v>0</v>
      </c>
      <c r="AK14" s="24">
        <v>3</v>
      </c>
      <c r="AL14" s="24">
        <v>6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4">
        <v>2</v>
      </c>
      <c r="AW14" s="24">
        <v>2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</row>
    <row r="15" spans="1:56">
      <c r="A15" s="14">
        <v>11215</v>
      </c>
      <c r="B15" s="15">
        <v>53313</v>
      </c>
      <c r="C15" s="16">
        <f t="shared" si="0"/>
        <v>73289.275088273542</v>
      </c>
      <c r="D15" s="17">
        <v>99040</v>
      </c>
      <c r="E15" s="19">
        <f t="shared" si="1"/>
        <v>0.35135734226748594</v>
      </c>
      <c r="F15" s="21"/>
      <c r="G15" s="22">
        <v>0</v>
      </c>
      <c r="H15" s="22">
        <v>0</v>
      </c>
      <c r="I15" s="24">
        <v>3</v>
      </c>
      <c r="J15" s="24">
        <v>17</v>
      </c>
      <c r="K15" s="22">
        <v>0</v>
      </c>
      <c r="L15" s="24">
        <v>21</v>
      </c>
      <c r="M15" s="24">
        <v>1</v>
      </c>
      <c r="N15" s="24">
        <v>1</v>
      </c>
      <c r="O15" s="24">
        <v>7</v>
      </c>
      <c r="P15" s="22">
        <v>0</v>
      </c>
      <c r="Q15" s="24">
        <v>11</v>
      </c>
      <c r="R15" s="24">
        <v>3</v>
      </c>
      <c r="S15" s="24">
        <v>16</v>
      </c>
      <c r="T15" s="24">
        <v>1</v>
      </c>
      <c r="U15" s="24">
        <v>13</v>
      </c>
      <c r="V15" s="24">
        <v>8</v>
      </c>
      <c r="W15" s="24">
        <v>32</v>
      </c>
      <c r="X15" s="24">
        <v>1</v>
      </c>
      <c r="Y15" s="22">
        <v>0</v>
      </c>
      <c r="Z15" s="22">
        <v>0</v>
      </c>
      <c r="AA15" s="24">
        <v>5</v>
      </c>
      <c r="AB15" s="24">
        <v>2</v>
      </c>
      <c r="AC15" s="22">
        <v>0</v>
      </c>
      <c r="AD15" s="24">
        <v>1</v>
      </c>
      <c r="AE15" s="24">
        <v>15</v>
      </c>
      <c r="AF15" s="24">
        <v>11</v>
      </c>
      <c r="AG15" s="24">
        <v>10</v>
      </c>
      <c r="AH15" s="24">
        <v>2</v>
      </c>
      <c r="AI15" s="22">
        <v>0</v>
      </c>
      <c r="AJ15" s="22">
        <v>0</v>
      </c>
      <c r="AK15" s="24">
        <v>12</v>
      </c>
      <c r="AL15" s="24">
        <v>30</v>
      </c>
      <c r="AM15" s="24">
        <v>9</v>
      </c>
      <c r="AN15" s="22">
        <v>0</v>
      </c>
      <c r="AO15" s="24">
        <v>1</v>
      </c>
      <c r="AP15" s="22">
        <v>0</v>
      </c>
      <c r="AQ15" s="22">
        <v>0</v>
      </c>
      <c r="AR15" s="24">
        <v>8</v>
      </c>
      <c r="AS15" s="22">
        <v>0</v>
      </c>
      <c r="AT15" s="24">
        <v>11</v>
      </c>
      <c r="AU15" s="22">
        <v>0</v>
      </c>
      <c r="AV15" s="24">
        <v>5</v>
      </c>
      <c r="AW15" s="24">
        <v>2</v>
      </c>
      <c r="AX15" s="24">
        <v>5</v>
      </c>
      <c r="AY15" s="22">
        <v>0</v>
      </c>
      <c r="AZ15" s="22">
        <v>0</v>
      </c>
      <c r="BA15" s="22">
        <v>0</v>
      </c>
      <c r="BB15" s="24">
        <v>6</v>
      </c>
      <c r="BC15" s="24">
        <v>3</v>
      </c>
      <c r="BD15" s="24">
        <v>19</v>
      </c>
    </row>
    <row r="16" spans="1:56">
      <c r="A16" s="14">
        <v>11216</v>
      </c>
      <c r="B16" s="15">
        <v>25135</v>
      </c>
      <c r="C16" s="16">
        <f t="shared" si="0"/>
        <v>34553.034519606015</v>
      </c>
      <c r="D16" s="17">
        <v>45566</v>
      </c>
      <c r="E16" s="19">
        <f t="shared" si="1"/>
        <v>0.31872643411810991</v>
      </c>
      <c r="F16" s="21"/>
      <c r="G16" s="22">
        <v>0</v>
      </c>
      <c r="H16" s="22">
        <v>0</v>
      </c>
      <c r="I16" s="24">
        <v>1</v>
      </c>
      <c r="J16" s="24">
        <v>9</v>
      </c>
      <c r="K16" s="22">
        <v>0</v>
      </c>
      <c r="L16" s="24">
        <v>8</v>
      </c>
      <c r="M16" s="22">
        <v>0</v>
      </c>
      <c r="N16" s="22">
        <v>0</v>
      </c>
      <c r="O16" s="24">
        <v>2</v>
      </c>
      <c r="P16" s="24">
        <v>1</v>
      </c>
      <c r="Q16" s="24">
        <v>1</v>
      </c>
      <c r="R16" s="22">
        <v>0</v>
      </c>
      <c r="S16" s="24">
        <v>8</v>
      </c>
      <c r="T16" s="22">
        <v>0</v>
      </c>
      <c r="U16" s="24">
        <v>7</v>
      </c>
      <c r="V16" s="24">
        <v>5</v>
      </c>
      <c r="W16" s="24">
        <v>23</v>
      </c>
      <c r="X16" s="22">
        <v>0</v>
      </c>
      <c r="Y16" s="22">
        <v>0</v>
      </c>
      <c r="Z16" s="22">
        <v>0</v>
      </c>
      <c r="AA16" s="24">
        <v>1</v>
      </c>
      <c r="AB16" s="22">
        <v>0</v>
      </c>
      <c r="AC16" s="22">
        <v>0</v>
      </c>
      <c r="AD16" s="22">
        <v>0</v>
      </c>
      <c r="AE16" s="24">
        <v>3</v>
      </c>
      <c r="AF16" s="24">
        <v>3</v>
      </c>
      <c r="AG16" s="24">
        <v>8</v>
      </c>
      <c r="AH16" s="24">
        <v>3</v>
      </c>
      <c r="AI16" s="24">
        <v>1</v>
      </c>
      <c r="AJ16" s="22">
        <v>0</v>
      </c>
      <c r="AK16" s="24">
        <v>9</v>
      </c>
      <c r="AL16" s="24">
        <v>5</v>
      </c>
      <c r="AM16" s="24">
        <v>3</v>
      </c>
      <c r="AN16" s="24">
        <v>1</v>
      </c>
      <c r="AO16" s="22">
        <v>0</v>
      </c>
      <c r="AP16" s="22">
        <v>0</v>
      </c>
      <c r="AQ16" s="22">
        <v>0</v>
      </c>
      <c r="AR16" s="24">
        <v>1</v>
      </c>
      <c r="AS16" s="22">
        <v>0</v>
      </c>
      <c r="AT16" s="24">
        <v>1</v>
      </c>
      <c r="AU16" s="22">
        <v>0</v>
      </c>
      <c r="AV16" s="24">
        <v>4</v>
      </c>
      <c r="AW16" s="24">
        <v>1</v>
      </c>
      <c r="AX16" s="22">
        <v>0</v>
      </c>
      <c r="AY16" s="22">
        <v>0</v>
      </c>
      <c r="AZ16" s="24">
        <v>1</v>
      </c>
      <c r="BA16" s="22">
        <v>0</v>
      </c>
      <c r="BB16" s="24">
        <v>5</v>
      </c>
      <c r="BC16" s="24">
        <v>2</v>
      </c>
      <c r="BD16" s="24">
        <v>3</v>
      </c>
    </row>
    <row r="17" spans="1:56">
      <c r="A17" s="14">
        <v>11217</v>
      </c>
      <c r="B17" s="15">
        <v>49567</v>
      </c>
      <c r="C17" s="16">
        <f t="shared" si="0"/>
        <v>68139.656337112057</v>
      </c>
      <c r="D17" s="17">
        <v>85199</v>
      </c>
      <c r="E17" s="19">
        <f t="shared" si="1"/>
        <v>0.25035852218697824</v>
      </c>
      <c r="F17" s="21"/>
      <c r="G17" s="22">
        <v>0</v>
      </c>
      <c r="H17" s="22">
        <v>0</v>
      </c>
      <c r="I17" s="22">
        <v>0</v>
      </c>
      <c r="J17" s="24">
        <v>13</v>
      </c>
      <c r="K17" s="24">
        <v>1</v>
      </c>
      <c r="L17" s="24">
        <v>17</v>
      </c>
      <c r="M17" s="22">
        <v>0</v>
      </c>
      <c r="N17" s="22">
        <v>0</v>
      </c>
      <c r="O17" s="24">
        <v>4</v>
      </c>
      <c r="P17" s="22">
        <v>0</v>
      </c>
      <c r="Q17" s="22">
        <v>0</v>
      </c>
      <c r="R17" s="22">
        <v>0</v>
      </c>
      <c r="S17" s="24">
        <v>10</v>
      </c>
      <c r="T17" s="22">
        <v>0</v>
      </c>
      <c r="U17" s="24">
        <v>4</v>
      </c>
      <c r="V17" s="24">
        <v>5</v>
      </c>
      <c r="W17" s="24">
        <v>15</v>
      </c>
      <c r="X17" s="22">
        <v>0</v>
      </c>
      <c r="Y17" s="24">
        <v>1</v>
      </c>
      <c r="Z17" s="22">
        <v>0</v>
      </c>
      <c r="AA17" s="24">
        <v>1</v>
      </c>
      <c r="AB17" s="22">
        <v>0</v>
      </c>
      <c r="AC17" s="22">
        <v>0</v>
      </c>
      <c r="AD17" s="22">
        <v>0</v>
      </c>
      <c r="AE17" s="24">
        <v>3</v>
      </c>
      <c r="AF17" s="24">
        <v>11</v>
      </c>
      <c r="AG17" s="24">
        <v>9</v>
      </c>
      <c r="AH17" s="24">
        <v>1</v>
      </c>
      <c r="AI17" s="22">
        <v>0</v>
      </c>
      <c r="AJ17" s="22">
        <v>0</v>
      </c>
      <c r="AK17" s="24">
        <v>4</v>
      </c>
      <c r="AL17" s="24">
        <v>11</v>
      </c>
      <c r="AM17" s="22">
        <v>0</v>
      </c>
      <c r="AN17" s="24">
        <v>1</v>
      </c>
      <c r="AO17" s="22">
        <v>0</v>
      </c>
      <c r="AP17" s="24">
        <v>1</v>
      </c>
      <c r="AQ17" s="22">
        <v>0</v>
      </c>
      <c r="AR17" s="24">
        <v>7</v>
      </c>
      <c r="AS17" s="22">
        <v>0</v>
      </c>
      <c r="AT17" s="24">
        <v>9</v>
      </c>
      <c r="AU17" s="24">
        <v>2</v>
      </c>
      <c r="AV17" s="24">
        <v>2</v>
      </c>
      <c r="AW17" s="24">
        <v>1</v>
      </c>
      <c r="AX17" s="24">
        <v>5</v>
      </c>
      <c r="AY17" s="22">
        <v>0</v>
      </c>
      <c r="AZ17" s="24">
        <v>5</v>
      </c>
      <c r="BA17" s="24">
        <v>3</v>
      </c>
      <c r="BB17" s="24">
        <v>7</v>
      </c>
      <c r="BC17" s="22">
        <v>0</v>
      </c>
      <c r="BD17" s="24">
        <v>9</v>
      </c>
    </row>
    <row r="18" spans="1:56">
      <c r="A18" s="14">
        <v>11218</v>
      </c>
      <c r="B18" s="15">
        <v>36432</v>
      </c>
      <c r="C18" s="16">
        <f t="shared" si="0"/>
        <v>50082.997955770297</v>
      </c>
      <c r="D18" s="17">
        <v>54441</v>
      </c>
      <c r="E18" s="19">
        <f t="shared" si="1"/>
        <v>8.7015598548600803E-2</v>
      </c>
      <c r="F18" s="21"/>
      <c r="G18" s="22">
        <v>0</v>
      </c>
      <c r="H18" s="22">
        <v>0</v>
      </c>
      <c r="I18" s="24">
        <v>3</v>
      </c>
      <c r="J18" s="24">
        <v>7</v>
      </c>
      <c r="K18" s="22">
        <v>0</v>
      </c>
      <c r="L18" s="24">
        <v>4</v>
      </c>
      <c r="M18" s="22">
        <v>0</v>
      </c>
      <c r="N18" s="22">
        <v>0</v>
      </c>
      <c r="O18" s="24">
        <v>1</v>
      </c>
      <c r="P18" s="22">
        <v>0</v>
      </c>
      <c r="Q18" s="24">
        <v>9</v>
      </c>
      <c r="R18" s="24">
        <v>3</v>
      </c>
      <c r="S18" s="24">
        <v>9</v>
      </c>
      <c r="T18" s="22">
        <v>0</v>
      </c>
      <c r="U18" s="24">
        <v>6</v>
      </c>
      <c r="V18" s="24">
        <v>3</v>
      </c>
      <c r="W18" s="24">
        <v>15</v>
      </c>
      <c r="X18" s="22">
        <v>0</v>
      </c>
      <c r="Y18" s="22">
        <v>0</v>
      </c>
      <c r="Z18" s="22">
        <v>0</v>
      </c>
      <c r="AA18" s="24">
        <v>1</v>
      </c>
      <c r="AB18" s="24">
        <v>1</v>
      </c>
      <c r="AC18" s="22">
        <v>0</v>
      </c>
      <c r="AD18" s="22">
        <v>0</v>
      </c>
      <c r="AE18" s="22">
        <v>0</v>
      </c>
      <c r="AF18" s="24">
        <v>4</v>
      </c>
      <c r="AG18" s="24">
        <v>2</v>
      </c>
      <c r="AH18" s="24">
        <v>2</v>
      </c>
      <c r="AI18" s="22">
        <v>0</v>
      </c>
      <c r="AJ18" s="22">
        <v>0</v>
      </c>
      <c r="AK18" s="24">
        <v>2</v>
      </c>
      <c r="AL18" s="24">
        <v>21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4">
        <v>2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4">
        <v>1</v>
      </c>
      <c r="BB18" s="22">
        <v>0</v>
      </c>
      <c r="BC18" s="22">
        <v>0</v>
      </c>
      <c r="BD18" s="24">
        <v>3</v>
      </c>
    </row>
    <row r="19" spans="1:56">
      <c r="A19" s="14">
        <v>11219</v>
      </c>
      <c r="B19" s="15">
        <v>26648</v>
      </c>
      <c r="C19" s="16">
        <f t="shared" si="0"/>
        <v>36632.952611038832</v>
      </c>
      <c r="D19" s="17">
        <v>35083</v>
      </c>
      <c r="E19" s="19">
        <f t="shared" si="1"/>
        <v>-4.2310338112679882E-2</v>
      </c>
      <c r="F19" s="21"/>
      <c r="G19" s="22">
        <v>0</v>
      </c>
      <c r="H19" s="22">
        <v>0</v>
      </c>
      <c r="I19" s="24">
        <v>2</v>
      </c>
      <c r="J19" s="24">
        <v>4</v>
      </c>
      <c r="K19" s="22">
        <v>0</v>
      </c>
      <c r="L19" s="24">
        <v>3</v>
      </c>
      <c r="M19" s="22">
        <v>0</v>
      </c>
      <c r="N19" s="24">
        <v>1</v>
      </c>
      <c r="O19" s="22">
        <v>0</v>
      </c>
      <c r="P19" s="24">
        <v>1</v>
      </c>
      <c r="Q19" s="24">
        <v>8</v>
      </c>
      <c r="R19" s="22">
        <v>0</v>
      </c>
      <c r="S19" s="22">
        <v>0</v>
      </c>
      <c r="T19" s="22">
        <v>0</v>
      </c>
      <c r="U19" s="24">
        <v>4</v>
      </c>
      <c r="V19" s="22">
        <v>0</v>
      </c>
      <c r="W19" s="24">
        <v>8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4">
        <v>1</v>
      </c>
      <c r="AI19" s="22">
        <v>0</v>
      </c>
      <c r="AJ19" s="22">
        <v>0</v>
      </c>
      <c r="AK19" s="22">
        <v>0</v>
      </c>
      <c r="AL19" s="24">
        <v>8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</row>
    <row r="20" spans="1:56">
      <c r="A20" s="14">
        <v>11220</v>
      </c>
      <c r="B20" s="15">
        <v>30152</v>
      </c>
      <c r="C20" s="16">
        <f t="shared" si="0"/>
        <v>41449.894443411999</v>
      </c>
      <c r="D20" s="17">
        <v>38052</v>
      </c>
      <c r="E20" s="19">
        <f t="shared" si="1"/>
        <v>-8.1975949252436661E-2</v>
      </c>
      <c r="F20" s="21"/>
      <c r="G20" s="22">
        <v>0</v>
      </c>
      <c r="H20" s="23">
        <v>1</v>
      </c>
      <c r="I20" s="23">
        <v>6</v>
      </c>
      <c r="J20" s="23">
        <v>10</v>
      </c>
      <c r="K20" s="22">
        <v>0</v>
      </c>
      <c r="L20" s="23">
        <v>3</v>
      </c>
      <c r="M20" s="22">
        <v>0</v>
      </c>
      <c r="N20" s="22">
        <v>0</v>
      </c>
      <c r="O20" s="22">
        <v>0</v>
      </c>
      <c r="P20" s="22">
        <v>0</v>
      </c>
      <c r="Q20" s="23">
        <v>2</v>
      </c>
      <c r="R20" s="23">
        <v>1</v>
      </c>
      <c r="S20" s="23">
        <v>2</v>
      </c>
      <c r="T20" s="22">
        <v>0</v>
      </c>
      <c r="U20" s="23">
        <v>6</v>
      </c>
      <c r="V20" s="22">
        <v>0</v>
      </c>
      <c r="W20" s="23">
        <v>29</v>
      </c>
      <c r="X20" s="22">
        <v>0</v>
      </c>
      <c r="Y20" s="22">
        <v>0</v>
      </c>
      <c r="Z20" s="22">
        <v>0</v>
      </c>
      <c r="AA20" s="23">
        <v>2</v>
      </c>
      <c r="AB20" s="23">
        <v>1</v>
      </c>
      <c r="AC20" s="22">
        <v>0</v>
      </c>
      <c r="AD20" s="22">
        <v>0</v>
      </c>
      <c r="AE20" s="23">
        <v>2</v>
      </c>
      <c r="AF20" s="23">
        <v>2</v>
      </c>
      <c r="AG20" s="23">
        <v>2</v>
      </c>
      <c r="AH20" s="23">
        <v>2</v>
      </c>
      <c r="AI20" s="22">
        <v>0</v>
      </c>
      <c r="AJ20" s="23">
        <v>1</v>
      </c>
      <c r="AK20" s="22">
        <v>0</v>
      </c>
      <c r="AL20" s="23">
        <v>34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3">
        <v>2</v>
      </c>
      <c r="AU20" s="22">
        <v>0</v>
      </c>
      <c r="AV20" s="23">
        <v>3</v>
      </c>
      <c r="AW20" s="22">
        <v>0</v>
      </c>
      <c r="AX20" s="23">
        <v>4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</row>
    <row r="21" spans="1:56">
      <c r="A21" s="14">
        <v>11221</v>
      </c>
      <c r="B21" s="15">
        <v>22305</v>
      </c>
      <c r="C21" s="16">
        <f t="shared" si="0"/>
        <v>30662.639146998696</v>
      </c>
      <c r="D21" s="17">
        <v>39785</v>
      </c>
      <c r="E21" s="19">
        <f t="shared" si="1"/>
        <v>0.29750736097007535</v>
      </c>
      <c r="F21" s="21" t="s">
        <v>66</v>
      </c>
      <c r="G21" s="22">
        <v>0</v>
      </c>
      <c r="H21" s="22">
        <v>0</v>
      </c>
      <c r="I21" s="22">
        <v>0</v>
      </c>
      <c r="J21" s="24">
        <v>2</v>
      </c>
      <c r="K21" s="22">
        <v>0</v>
      </c>
      <c r="L21" s="24">
        <v>13</v>
      </c>
      <c r="M21" s="22">
        <v>0</v>
      </c>
      <c r="N21" s="22">
        <v>0</v>
      </c>
      <c r="O21" s="24">
        <v>4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4">
        <v>6</v>
      </c>
      <c r="V21" s="24">
        <v>3</v>
      </c>
      <c r="W21" s="24">
        <v>16</v>
      </c>
      <c r="X21" s="22">
        <v>0</v>
      </c>
      <c r="Y21" s="24">
        <v>1</v>
      </c>
      <c r="Z21" s="22">
        <v>0</v>
      </c>
      <c r="AA21" s="24">
        <v>2</v>
      </c>
      <c r="AB21" s="22">
        <v>0</v>
      </c>
      <c r="AC21" s="22">
        <v>0</v>
      </c>
      <c r="AD21" s="22">
        <v>0</v>
      </c>
      <c r="AE21" s="24">
        <v>5</v>
      </c>
      <c r="AF21" s="24">
        <v>2</v>
      </c>
      <c r="AG21" s="24">
        <v>7</v>
      </c>
      <c r="AH21" s="22">
        <v>0</v>
      </c>
      <c r="AI21" s="22">
        <v>0</v>
      </c>
      <c r="AJ21" s="22">
        <v>0</v>
      </c>
      <c r="AK21" s="24">
        <v>2</v>
      </c>
      <c r="AL21" s="24">
        <v>4</v>
      </c>
      <c r="AM21" s="24">
        <v>4</v>
      </c>
      <c r="AN21" s="24">
        <v>1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4">
        <v>4</v>
      </c>
      <c r="AW21" s="22">
        <v>0</v>
      </c>
      <c r="AX21" s="24">
        <v>6</v>
      </c>
      <c r="AY21" s="22">
        <v>0</v>
      </c>
      <c r="AZ21" s="24">
        <v>2</v>
      </c>
      <c r="BA21" s="22">
        <v>0</v>
      </c>
      <c r="BB21" s="24">
        <v>4</v>
      </c>
      <c r="BC21" s="24">
        <v>2</v>
      </c>
      <c r="BD21" s="24">
        <v>5</v>
      </c>
    </row>
    <row r="22" spans="1:56">
      <c r="A22" s="14">
        <v>11222</v>
      </c>
      <c r="B22" s="15">
        <v>33578</v>
      </c>
      <c r="C22" s="16">
        <f t="shared" si="0"/>
        <v>46159.609830886446</v>
      </c>
      <c r="D22" s="17">
        <v>66610</v>
      </c>
      <c r="E22" s="19">
        <f t="shared" si="1"/>
        <v>0.44303646075079545</v>
      </c>
      <c r="F22" s="21"/>
      <c r="G22" s="23">
        <v>1</v>
      </c>
      <c r="H22" s="22">
        <v>0</v>
      </c>
      <c r="I22" s="23">
        <v>3</v>
      </c>
      <c r="J22" s="23">
        <v>7</v>
      </c>
      <c r="K22" s="22">
        <v>0</v>
      </c>
      <c r="L22" s="23">
        <v>18</v>
      </c>
      <c r="M22" s="22">
        <v>0</v>
      </c>
      <c r="N22" s="22">
        <v>0</v>
      </c>
      <c r="O22" s="23">
        <v>5</v>
      </c>
      <c r="P22" s="22">
        <v>0</v>
      </c>
      <c r="Q22" s="23">
        <v>4</v>
      </c>
      <c r="R22" s="23">
        <v>3</v>
      </c>
      <c r="S22" s="23">
        <v>11</v>
      </c>
      <c r="T22" s="23">
        <v>1</v>
      </c>
      <c r="U22" s="23">
        <v>8</v>
      </c>
      <c r="V22" s="23">
        <v>7</v>
      </c>
      <c r="W22" s="23">
        <v>20</v>
      </c>
      <c r="X22" s="22">
        <v>0</v>
      </c>
      <c r="Y22" s="22">
        <v>0</v>
      </c>
      <c r="Z22" s="23">
        <v>1</v>
      </c>
      <c r="AA22" s="23">
        <v>3</v>
      </c>
      <c r="AB22" s="23">
        <v>1</v>
      </c>
      <c r="AC22" s="22">
        <v>0</v>
      </c>
      <c r="AD22" s="22">
        <v>0</v>
      </c>
      <c r="AE22" s="23">
        <v>10</v>
      </c>
      <c r="AF22" s="23">
        <v>7</v>
      </c>
      <c r="AG22" s="23">
        <v>3</v>
      </c>
      <c r="AH22" s="23">
        <v>4</v>
      </c>
      <c r="AI22" s="23">
        <v>1</v>
      </c>
      <c r="AJ22" s="22">
        <v>0</v>
      </c>
      <c r="AK22" s="23">
        <v>9</v>
      </c>
      <c r="AL22" s="23">
        <v>9</v>
      </c>
      <c r="AM22" s="23">
        <v>8</v>
      </c>
      <c r="AN22" s="22">
        <v>0</v>
      </c>
      <c r="AO22" s="22">
        <v>0</v>
      </c>
      <c r="AP22" s="22">
        <v>0</v>
      </c>
      <c r="AQ22" s="22">
        <v>0</v>
      </c>
      <c r="AR22" s="23">
        <v>5</v>
      </c>
      <c r="AS22" s="22">
        <v>0</v>
      </c>
      <c r="AT22" s="23">
        <v>5</v>
      </c>
      <c r="AU22" s="22">
        <v>0</v>
      </c>
      <c r="AV22" s="23">
        <v>6</v>
      </c>
      <c r="AW22" s="22">
        <v>0</v>
      </c>
      <c r="AX22" s="23">
        <v>3</v>
      </c>
      <c r="AY22" s="22">
        <v>0</v>
      </c>
      <c r="AZ22" s="23">
        <v>5</v>
      </c>
      <c r="BA22" s="22">
        <v>0</v>
      </c>
      <c r="BB22" s="23">
        <v>11</v>
      </c>
      <c r="BC22" s="22">
        <v>0</v>
      </c>
      <c r="BD22" s="23">
        <v>14</v>
      </c>
    </row>
    <row r="23" spans="1:56">
      <c r="A23" s="14">
        <v>11223</v>
      </c>
      <c r="B23" s="15">
        <v>32104</v>
      </c>
      <c r="C23" s="16">
        <f t="shared" si="0"/>
        <v>44133.304961902984</v>
      </c>
      <c r="D23" s="17">
        <v>40873</v>
      </c>
      <c r="E23" s="19">
        <f t="shared" si="1"/>
        <v>-7.3874026989761227E-2</v>
      </c>
      <c r="F23" s="21"/>
      <c r="G23" s="22">
        <v>0</v>
      </c>
      <c r="H23" s="22">
        <v>0</v>
      </c>
      <c r="I23" s="24">
        <v>1</v>
      </c>
      <c r="J23" s="24">
        <v>9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4">
        <v>8</v>
      </c>
      <c r="R23" s="22">
        <v>0</v>
      </c>
      <c r="S23" s="22">
        <v>0</v>
      </c>
      <c r="T23" s="22">
        <v>0</v>
      </c>
      <c r="U23" s="24">
        <v>11</v>
      </c>
      <c r="V23" s="22">
        <v>0</v>
      </c>
      <c r="W23" s="24">
        <v>13</v>
      </c>
      <c r="X23" s="22">
        <v>0</v>
      </c>
      <c r="Y23" s="22">
        <v>0</v>
      </c>
      <c r="Z23" s="22">
        <v>0</v>
      </c>
      <c r="AA23" s="24">
        <v>1</v>
      </c>
      <c r="AB23" s="22">
        <v>0</v>
      </c>
      <c r="AC23" s="22">
        <v>0</v>
      </c>
      <c r="AD23" s="22">
        <v>0</v>
      </c>
      <c r="AE23" s="22">
        <v>0</v>
      </c>
      <c r="AF23" s="24">
        <v>8</v>
      </c>
      <c r="AG23" s="22">
        <v>0</v>
      </c>
      <c r="AH23" s="24">
        <v>1</v>
      </c>
      <c r="AI23" s="22">
        <v>0</v>
      </c>
      <c r="AJ23" s="22">
        <v>0</v>
      </c>
      <c r="AK23" s="24">
        <v>4</v>
      </c>
      <c r="AL23" s="24">
        <v>10</v>
      </c>
      <c r="AM23" s="22">
        <v>0</v>
      </c>
      <c r="AN23" s="22">
        <v>0</v>
      </c>
      <c r="AO23" s="24">
        <v>2</v>
      </c>
      <c r="AP23" s="22">
        <v>0</v>
      </c>
      <c r="AQ23" s="22">
        <v>0</v>
      </c>
      <c r="AR23" s="22">
        <v>0</v>
      </c>
      <c r="AS23" s="22">
        <v>0</v>
      </c>
      <c r="AT23" s="24">
        <v>2</v>
      </c>
      <c r="AU23" s="22">
        <v>0</v>
      </c>
      <c r="AV23" s="24">
        <v>3</v>
      </c>
      <c r="AW23" s="22">
        <v>0</v>
      </c>
      <c r="AX23" s="24">
        <v>3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4">
        <v>2</v>
      </c>
    </row>
    <row r="24" spans="1:56">
      <c r="A24" s="14">
        <v>11224</v>
      </c>
      <c r="B24" s="15">
        <v>21281</v>
      </c>
      <c r="C24" s="16">
        <f t="shared" si="0"/>
        <v>29254.948383200146</v>
      </c>
      <c r="D24" s="17">
        <v>27011</v>
      </c>
      <c r="E24" s="19">
        <f t="shared" si="1"/>
        <v>-7.6703207737968487E-2</v>
      </c>
      <c r="F24" s="21"/>
      <c r="G24" s="24">
        <v>3</v>
      </c>
      <c r="H24" s="22">
        <v>0</v>
      </c>
      <c r="I24" s="24">
        <v>2</v>
      </c>
      <c r="J24" s="24">
        <v>2</v>
      </c>
      <c r="K24" s="22">
        <v>0</v>
      </c>
      <c r="L24" s="24">
        <v>2</v>
      </c>
      <c r="M24" s="22">
        <v>0</v>
      </c>
      <c r="N24" s="22">
        <v>0</v>
      </c>
      <c r="O24" s="22">
        <v>0</v>
      </c>
      <c r="P24" s="22">
        <v>0</v>
      </c>
      <c r="Q24" s="24">
        <v>8</v>
      </c>
      <c r="R24" s="22">
        <v>0</v>
      </c>
      <c r="S24" s="22">
        <v>0</v>
      </c>
      <c r="T24" s="24">
        <v>1</v>
      </c>
      <c r="U24" s="24">
        <v>1</v>
      </c>
      <c r="V24" s="24">
        <v>2</v>
      </c>
      <c r="W24" s="24">
        <v>5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4">
        <v>1</v>
      </c>
      <c r="AF24" s="24">
        <v>4</v>
      </c>
      <c r="AG24" s="24">
        <v>1</v>
      </c>
      <c r="AH24" s="22">
        <v>0</v>
      </c>
      <c r="AI24" s="22">
        <v>0</v>
      </c>
      <c r="AJ24" s="22">
        <v>0</v>
      </c>
      <c r="AK24" s="22">
        <v>0</v>
      </c>
      <c r="AL24" s="24">
        <v>6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4">
        <v>2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</row>
    <row r="25" spans="1:56">
      <c r="A25" s="14">
        <v>11225</v>
      </c>
      <c r="B25" s="15">
        <v>30192</v>
      </c>
      <c r="C25" s="16">
        <f t="shared" si="0"/>
        <v>41504.882363872879</v>
      </c>
      <c r="D25" s="17">
        <v>43543</v>
      </c>
      <c r="E25" s="19">
        <f t="shared" si="1"/>
        <v>4.910549121086441E-2</v>
      </c>
      <c r="F25" s="21"/>
      <c r="G25" s="22">
        <v>0</v>
      </c>
      <c r="H25" s="22">
        <v>0</v>
      </c>
      <c r="I25" s="22">
        <v>0</v>
      </c>
      <c r="J25" s="24">
        <v>7</v>
      </c>
      <c r="K25" s="22">
        <v>0</v>
      </c>
      <c r="L25" s="24">
        <v>5</v>
      </c>
      <c r="M25" s="22">
        <v>0</v>
      </c>
      <c r="N25" s="22">
        <v>0</v>
      </c>
      <c r="O25" s="24">
        <v>2</v>
      </c>
      <c r="P25" s="24">
        <v>2</v>
      </c>
      <c r="Q25" s="22">
        <v>0</v>
      </c>
      <c r="R25" s="24">
        <v>1</v>
      </c>
      <c r="S25" s="24">
        <v>4</v>
      </c>
      <c r="T25" s="22">
        <v>0</v>
      </c>
      <c r="U25" s="24">
        <v>11</v>
      </c>
      <c r="V25" s="24">
        <v>4</v>
      </c>
      <c r="W25" s="24">
        <v>17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4">
        <v>1</v>
      </c>
      <c r="AE25" s="24">
        <v>1</v>
      </c>
      <c r="AF25" s="24">
        <v>1</v>
      </c>
      <c r="AG25" s="24">
        <v>9</v>
      </c>
      <c r="AH25" s="24">
        <v>1</v>
      </c>
      <c r="AI25" s="22">
        <v>0</v>
      </c>
      <c r="AJ25" s="22">
        <v>0</v>
      </c>
      <c r="AK25" s="24">
        <v>3</v>
      </c>
      <c r="AL25" s="24">
        <v>3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4">
        <v>2</v>
      </c>
      <c r="AW25" s="22">
        <v>0</v>
      </c>
      <c r="AX25" s="22">
        <v>0</v>
      </c>
      <c r="AY25" s="22">
        <v>0</v>
      </c>
      <c r="AZ25" s="22">
        <v>0</v>
      </c>
      <c r="BA25" s="24">
        <v>2</v>
      </c>
      <c r="BB25" s="22">
        <v>0</v>
      </c>
      <c r="BC25" s="24">
        <v>2</v>
      </c>
      <c r="BD25" s="24">
        <v>2</v>
      </c>
    </row>
    <row r="26" spans="1:56">
      <c r="A26" s="14">
        <v>11226</v>
      </c>
      <c r="B26" s="15">
        <v>29498</v>
      </c>
      <c r="C26" s="16">
        <f t="shared" si="0"/>
        <v>40550.8419438766</v>
      </c>
      <c r="D26" s="17">
        <v>42182</v>
      </c>
      <c r="E26" s="19">
        <f t="shared" si="1"/>
        <v>4.0225010824213335E-2</v>
      </c>
      <c r="F26" s="21"/>
      <c r="G26" s="22">
        <v>0</v>
      </c>
      <c r="H26" s="22">
        <v>0</v>
      </c>
      <c r="I26" s="24">
        <v>2</v>
      </c>
      <c r="J26" s="24">
        <v>5</v>
      </c>
      <c r="K26" s="22">
        <v>0</v>
      </c>
      <c r="L26" s="24">
        <v>2</v>
      </c>
      <c r="M26" s="22">
        <v>0</v>
      </c>
      <c r="N26" s="24">
        <v>1</v>
      </c>
      <c r="O26" s="22">
        <v>0</v>
      </c>
      <c r="P26" s="24">
        <v>1</v>
      </c>
      <c r="Q26" s="22">
        <v>0</v>
      </c>
      <c r="R26" s="22">
        <v>0</v>
      </c>
      <c r="S26" s="22">
        <v>0</v>
      </c>
      <c r="T26" s="22">
        <v>0</v>
      </c>
      <c r="U26" s="24">
        <v>2</v>
      </c>
      <c r="V26" s="22">
        <v>0</v>
      </c>
      <c r="W26" s="24">
        <v>16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4">
        <v>1</v>
      </c>
      <c r="AD26" s="22">
        <v>0</v>
      </c>
      <c r="AE26" s="24">
        <v>2</v>
      </c>
      <c r="AF26" s="24">
        <v>5</v>
      </c>
      <c r="AG26" s="24">
        <v>5</v>
      </c>
      <c r="AH26" s="24">
        <v>3</v>
      </c>
      <c r="AI26" s="22">
        <v>0</v>
      </c>
      <c r="AJ26" s="22">
        <v>0</v>
      </c>
      <c r="AK26" s="24">
        <v>9</v>
      </c>
      <c r="AL26" s="24">
        <v>14</v>
      </c>
      <c r="AM26" s="24">
        <v>1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4">
        <v>1</v>
      </c>
      <c r="AU26" s="22">
        <v>0</v>
      </c>
      <c r="AV26" s="24">
        <v>6</v>
      </c>
      <c r="AW26" s="22">
        <v>0</v>
      </c>
      <c r="AX26" s="24">
        <v>2</v>
      </c>
      <c r="AY26" s="22">
        <v>0</v>
      </c>
      <c r="AZ26" s="24">
        <v>1</v>
      </c>
      <c r="BA26" s="22">
        <v>0</v>
      </c>
      <c r="BB26" s="24">
        <v>3</v>
      </c>
      <c r="BC26" s="22">
        <v>0</v>
      </c>
      <c r="BD26" s="22">
        <v>0</v>
      </c>
    </row>
    <row r="27" spans="1:56">
      <c r="A27" s="14">
        <v>11228</v>
      </c>
      <c r="B27" s="15">
        <v>44932</v>
      </c>
      <c r="C27" s="16">
        <f t="shared" si="0"/>
        <v>61767.931053707478</v>
      </c>
      <c r="D27" s="17">
        <v>62821</v>
      </c>
      <c r="E27" s="19">
        <f t="shared" si="1"/>
        <v>1.7048797463798393E-2</v>
      </c>
      <c r="F27" s="21"/>
      <c r="G27" s="22">
        <v>0</v>
      </c>
      <c r="H27" s="24">
        <v>1</v>
      </c>
      <c r="I27" s="24">
        <v>1</v>
      </c>
      <c r="J27" s="24">
        <v>4</v>
      </c>
      <c r="K27" s="22">
        <v>0</v>
      </c>
      <c r="L27" s="24">
        <v>1</v>
      </c>
      <c r="M27" s="22">
        <v>0</v>
      </c>
      <c r="N27" s="22">
        <v>0</v>
      </c>
      <c r="O27" s="22">
        <v>0</v>
      </c>
      <c r="P27" s="24">
        <v>1</v>
      </c>
      <c r="Q27" s="24">
        <v>1</v>
      </c>
      <c r="R27" s="22">
        <v>0</v>
      </c>
      <c r="S27" s="24">
        <v>3</v>
      </c>
      <c r="T27" s="22">
        <v>0</v>
      </c>
      <c r="U27" s="22">
        <v>0</v>
      </c>
      <c r="V27" s="22">
        <v>0</v>
      </c>
      <c r="W27" s="24">
        <v>8</v>
      </c>
      <c r="X27" s="22">
        <v>0</v>
      </c>
      <c r="Y27" s="22">
        <v>0</v>
      </c>
      <c r="Z27" s="22">
        <v>0</v>
      </c>
      <c r="AA27" s="22">
        <v>0</v>
      </c>
      <c r="AB27" s="24">
        <v>1</v>
      </c>
      <c r="AC27" s="22">
        <v>0</v>
      </c>
      <c r="AD27" s="22">
        <v>0</v>
      </c>
      <c r="AE27" s="22">
        <v>0</v>
      </c>
      <c r="AF27" s="22">
        <v>0</v>
      </c>
      <c r="AG27" s="24">
        <v>2</v>
      </c>
      <c r="AH27" s="22">
        <v>0</v>
      </c>
      <c r="AI27" s="22">
        <v>0</v>
      </c>
      <c r="AJ27" s="22">
        <v>0</v>
      </c>
      <c r="AK27" s="22">
        <v>0</v>
      </c>
      <c r="AL27" s="24">
        <v>4</v>
      </c>
      <c r="AM27" s="24">
        <v>1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4">
        <v>1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4">
        <v>2</v>
      </c>
    </row>
    <row r="28" spans="1:56">
      <c r="A28" s="14">
        <v>11229</v>
      </c>
      <c r="B28" s="15">
        <v>37812</v>
      </c>
      <c r="C28" s="16">
        <f t="shared" si="0"/>
        <v>51980.081211670687</v>
      </c>
      <c r="D28" s="17">
        <v>51985</v>
      </c>
      <c r="E28" s="19">
        <f t="shared" si="1"/>
        <v>9.4628330980909322E-5</v>
      </c>
      <c r="F28" s="21"/>
      <c r="G28" s="22">
        <v>0</v>
      </c>
      <c r="H28" s="22">
        <v>0</v>
      </c>
      <c r="I28" s="22">
        <v>0</v>
      </c>
      <c r="J28" s="23">
        <v>7</v>
      </c>
      <c r="K28" s="22">
        <v>0</v>
      </c>
      <c r="L28" s="23">
        <v>3</v>
      </c>
      <c r="M28" s="22">
        <v>0</v>
      </c>
      <c r="N28" s="22">
        <v>0</v>
      </c>
      <c r="O28" s="23">
        <v>2</v>
      </c>
      <c r="P28" s="22">
        <v>0</v>
      </c>
      <c r="Q28" s="22">
        <v>0</v>
      </c>
      <c r="R28" s="22">
        <v>0</v>
      </c>
      <c r="S28" s="23">
        <v>4</v>
      </c>
      <c r="T28" s="22">
        <v>0</v>
      </c>
      <c r="U28" s="23">
        <v>3</v>
      </c>
      <c r="V28" s="22">
        <v>0</v>
      </c>
      <c r="W28" s="23">
        <v>16</v>
      </c>
      <c r="X28" s="22">
        <v>0</v>
      </c>
      <c r="Y28" s="22">
        <v>0</v>
      </c>
      <c r="Z28" s="22">
        <v>0</v>
      </c>
      <c r="AA28" s="22">
        <v>0</v>
      </c>
      <c r="AB28" s="23">
        <v>1</v>
      </c>
      <c r="AC28" s="22">
        <v>0</v>
      </c>
      <c r="AD28" s="22">
        <v>0</v>
      </c>
      <c r="AE28" s="23">
        <v>1</v>
      </c>
      <c r="AF28" s="23">
        <v>7</v>
      </c>
      <c r="AG28" s="23">
        <v>1</v>
      </c>
      <c r="AH28" s="23">
        <v>2</v>
      </c>
      <c r="AI28" s="22">
        <v>0</v>
      </c>
      <c r="AJ28" s="22">
        <v>0</v>
      </c>
      <c r="AK28" s="23">
        <v>3</v>
      </c>
      <c r="AL28" s="23">
        <v>5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3">
        <v>1</v>
      </c>
      <c r="AS28" s="22">
        <v>0</v>
      </c>
      <c r="AT28" s="23">
        <v>2</v>
      </c>
      <c r="AU28" s="23">
        <v>1</v>
      </c>
      <c r="AV28" s="23">
        <v>1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3">
        <v>2</v>
      </c>
    </row>
    <row r="29" spans="1:56">
      <c r="A29" s="14">
        <v>11230</v>
      </c>
      <c r="B29" s="15">
        <v>32327</v>
      </c>
      <c r="C29" s="16">
        <f t="shared" si="0"/>
        <v>44439.862618472398</v>
      </c>
      <c r="D29" s="17">
        <v>41820</v>
      </c>
      <c r="E29" s="19">
        <f t="shared" si="1"/>
        <v>-5.8952986442928269E-2</v>
      </c>
      <c r="F29" s="21"/>
      <c r="G29" s="22">
        <v>0</v>
      </c>
      <c r="H29" s="22">
        <v>0</v>
      </c>
      <c r="I29" s="24">
        <v>2</v>
      </c>
      <c r="J29" s="24">
        <v>5</v>
      </c>
      <c r="K29" s="22">
        <v>0</v>
      </c>
      <c r="L29" s="24">
        <v>2</v>
      </c>
      <c r="M29" s="22">
        <v>0</v>
      </c>
      <c r="N29" s="22">
        <v>0</v>
      </c>
      <c r="O29" s="22">
        <v>0</v>
      </c>
      <c r="P29" s="22">
        <v>0</v>
      </c>
      <c r="Q29" s="24">
        <v>8</v>
      </c>
      <c r="R29" s="22">
        <v>0</v>
      </c>
      <c r="S29" s="22">
        <v>0</v>
      </c>
      <c r="T29" s="22">
        <v>0</v>
      </c>
      <c r="U29" s="24">
        <v>4</v>
      </c>
      <c r="V29" s="22">
        <v>0</v>
      </c>
      <c r="W29" s="24">
        <v>9</v>
      </c>
      <c r="X29" s="22">
        <v>0</v>
      </c>
      <c r="Y29" s="22">
        <v>0</v>
      </c>
      <c r="Z29" s="22">
        <v>0</v>
      </c>
      <c r="AA29" s="24">
        <v>1</v>
      </c>
      <c r="AB29" s="22">
        <v>0</v>
      </c>
      <c r="AC29" s="22">
        <v>0</v>
      </c>
      <c r="AD29" s="22">
        <v>0</v>
      </c>
      <c r="AE29" s="24">
        <v>2</v>
      </c>
      <c r="AF29" s="24">
        <v>1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4">
        <v>1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4">
        <v>2</v>
      </c>
      <c r="AW29" s="22">
        <v>0</v>
      </c>
      <c r="AX29" s="24">
        <v>1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</row>
    <row r="30" spans="1:56">
      <c r="A30" s="14">
        <v>11231</v>
      </c>
      <c r="B30" s="15">
        <v>45154</v>
      </c>
      <c r="C30" s="16">
        <f t="shared" si="0"/>
        <v>62073.114012265367</v>
      </c>
      <c r="D30" s="17">
        <v>83383</v>
      </c>
      <c r="E30" s="19">
        <f t="shared" si="1"/>
        <v>0.34330299561777899</v>
      </c>
      <c r="F30" s="21"/>
      <c r="G30" s="22">
        <v>0</v>
      </c>
      <c r="H30" s="22">
        <v>0</v>
      </c>
      <c r="I30" s="22">
        <v>0</v>
      </c>
      <c r="J30" s="24">
        <v>7</v>
      </c>
      <c r="K30" s="22">
        <v>0</v>
      </c>
      <c r="L30" s="24">
        <v>8</v>
      </c>
      <c r="M30" s="22">
        <v>0</v>
      </c>
      <c r="N30" s="22">
        <v>0</v>
      </c>
      <c r="O30" s="24">
        <v>3</v>
      </c>
      <c r="P30" s="22">
        <v>0</v>
      </c>
      <c r="Q30" s="24">
        <v>4</v>
      </c>
      <c r="R30" s="24">
        <v>1</v>
      </c>
      <c r="S30" s="22">
        <v>0</v>
      </c>
      <c r="T30" s="24">
        <v>2</v>
      </c>
      <c r="U30" s="24">
        <v>5</v>
      </c>
      <c r="V30" s="24">
        <v>5</v>
      </c>
      <c r="W30" s="24">
        <v>18</v>
      </c>
      <c r="X30" s="24">
        <v>1</v>
      </c>
      <c r="Y30" s="22">
        <v>0</v>
      </c>
      <c r="Z30" s="24">
        <v>2</v>
      </c>
      <c r="AA30" s="24">
        <v>4</v>
      </c>
      <c r="AB30" s="24">
        <v>1</v>
      </c>
      <c r="AC30" s="24">
        <v>1</v>
      </c>
      <c r="AD30" s="22">
        <v>0</v>
      </c>
      <c r="AE30" s="24">
        <v>11</v>
      </c>
      <c r="AF30" s="24">
        <v>5</v>
      </c>
      <c r="AG30" s="24">
        <v>1</v>
      </c>
      <c r="AH30" s="22">
        <v>0</v>
      </c>
      <c r="AI30" s="22">
        <v>0</v>
      </c>
      <c r="AJ30" s="22">
        <v>0</v>
      </c>
      <c r="AK30" s="24">
        <v>1</v>
      </c>
      <c r="AL30" s="24">
        <v>11</v>
      </c>
      <c r="AM30" s="24">
        <v>2</v>
      </c>
      <c r="AN30" s="22">
        <v>0</v>
      </c>
      <c r="AO30" s="24">
        <v>1</v>
      </c>
      <c r="AP30" s="22">
        <v>0</v>
      </c>
      <c r="AQ30" s="22">
        <v>0</v>
      </c>
      <c r="AR30" s="24">
        <v>5</v>
      </c>
      <c r="AS30" s="22">
        <v>0</v>
      </c>
      <c r="AT30" s="24">
        <v>4</v>
      </c>
      <c r="AU30" s="22">
        <v>0</v>
      </c>
      <c r="AV30" s="24">
        <v>2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4">
        <v>3</v>
      </c>
      <c r="BC30" s="24">
        <v>4</v>
      </c>
      <c r="BD30" s="24">
        <v>5</v>
      </c>
    </row>
    <row r="31" spans="1:56">
      <c r="A31" s="14">
        <v>11232</v>
      </c>
      <c r="B31" s="15">
        <v>28395</v>
      </c>
      <c r="C31" s="16">
        <f t="shared" si="0"/>
        <v>39034.550037167806</v>
      </c>
      <c r="D31" s="17">
        <v>44583</v>
      </c>
      <c r="E31" s="19">
        <f t="shared" si="1"/>
        <v>0.14214202437453707</v>
      </c>
      <c r="F31" s="21"/>
      <c r="G31" s="22">
        <v>0</v>
      </c>
      <c r="H31" s="22">
        <v>0</v>
      </c>
      <c r="I31" s="24">
        <v>5</v>
      </c>
      <c r="J31" s="24">
        <v>5</v>
      </c>
      <c r="K31" s="22">
        <v>0</v>
      </c>
      <c r="L31" s="24">
        <v>2</v>
      </c>
      <c r="M31" s="22">
        <v>0</v>
      </c>
      <c r="N31" s="22">
        <v>0</v>
      </c>
      <c r="O31" s="24">
        <v>1</v>
      </c>
      <c r="P31" s="22">
        <v>0</v>
      </c>
      <c r="Q31" s="24">
        <v>7</v>
      </c>
      <c r="R31" s="22">
        <v>0</v>
      </c>
      <c r="S31" s="22">
        <v>0</v>
      </c>
      <c r="T31" s="22">
        <v>0</v>
      </c>
      <c r="U31" s="24">
        <v>2</v>
      </c>
      <c r="V31" s="24">
        <v>1</v>
      </c>
      <c r="W31" s="24">
        <v>11</v>
      </c>
      <c r="X31" s="22">
        <v>0</v>
      </c>
      <c r="Y31" s="22">
        <v>0</v>
      </c>
      <c r="Z31" s="24">
        <v>1</v>
      </c>
      <c r="AA31" s="22">
        <v>0</v>
      </c>
      <c r="AB31" s="22">
        <v>0</v>
      </c>
      <c r="AC31" s="22">
        <v>0</v>
      </c>
      <c r="AD31" s="22">
        <v>0</v>
      </c>
      <c r="AE31" s="24">
        <v>3</v>
      </c>
      <c r="AF31" s="24">
        <v>2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4">
        <v>14</v>
      </c>
      <c r="AM31" s="24">
        <v>2</v>
      </c>
      <c r="AN31" s="24">
        <v>1</v>
      </c>
      <c r="AO31" s="22">
        <v>0</v>
      </c>
      <c r="AP31" s="24">
        <v>1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4">
        <v>2</v>
      </c>
      <c r="AW31" s="22">
        <v>0</v>
      </c>
      <c r="AX31" s="24">
        <v>1</v>
      </c>
      <c r="AY31" s="22">
        <v>0</v>
      </c>
      <c r="AZ31" s="22">
        <v>0</v>
      </c>
      <c r="BA31" s="22">
        <v>0</v>
      </c>
      <c r="BB31" s="24">
        <v>1</v>
      </c>
      <c r="BC31" s="22">
        <v>0</v>
      </c>
      <c r="BD31" s="24">
        <v>2</v>
      </c>
    </row>
    <row r="32" spans="1:56">
      <c r="A32" s="14">
        <v>11233</v>
      </c>
      <c r="B32" s="15">
        <v>22754</v>
      </c>
      <c r="C32" s="16">
        <f t="shared" si="0"/>
        <v>31279.878554172083</v>
      </c>
      <c r="D32" s="17">
        <v>34432</v>
      </c>
      <c r="E32" s="19">
        <f t="shared" si="1"/>
        <v>0.10077153721581474</v>
      </c>
      <c r="F32" s="21" t="s">
        <v>66</v>
      </c>
      <c r="G32" s="22">
        <v>0</v>
      </c>
      <c r="H32" s="22">
        <v>0</v>
      </c>
      <c r="I32" s="22">
        <v>0</v>
      </c>
      <c r="J32" s="24">
        <v>7</v>
      </c>
      <c r="K32" s="22">
        <v>0</v>
      </c>
      <c r="L32" s="24">
        <v>1</v>
      </c>
      <c r="M32" s="22">
        <v>0</v>
      </c>
      <c r="N32" s="22">
        <v>0</v>
      </c>
      <c r="O32" s="24">
        <v>1</v>
      </c>
      <c r="P32" s="22">
        <v>0</v>
      </c>
      <c r="Q32" s="24">
        <v>2</v>
      </c>
      <c r="R32" s="22">
        <v>0</v>
      </c>
      <c r="S32" s="24">
        <v>6</v>
      </c>
      <c r="T32" s="22">
        <v>0</v>
      </c>
      <c r="U32" s="24">
        <v>5</v>
      </c>
      <c r="V32" s="24">
        <v>1</v>
      </c>
      <c r="W32" s="24">
        <v>6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4">
        <v>5</v>
      </c>
      <c r="AH32" s="24">
        <v>2</v>
      </c>
      <c r="AI32" s="22">
        <v>0</v>
      </c>
      <c r="AJ32" s="22">
        <v>0</v>
      </c>
      <c r="AK32" s="24">
        <v>3</v>
      </c>
      <c r="AL32" s="24">
        <v>1</v>
      </c>
      <c r="AM32" s="22">
        <v>0</v>
      </c>
      <c r="AN32" s="24">
        <v>1</v>
      </c>
      <c r="AO32" s="22">
        <v>0</v>
      </c>
      <c r="AP32" s="22">
        <v>0</v>
      </c>
      <c r="AQ32" s="22">
        <v>0</v>
      </c>
      <c r="AR32" s="24">
        <v>1</v>
      </c>
      <c r="AS32" s="22">
        <v>0</v>
      </c>
      <c r="AT32" s="22">
        <v>0</v>
      </c>
      <c r="AU32" s="22">
        <v>0</v>
      </c>
      <c r="AV32" s="24">
        <v>2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4">
        <v>1</v>
      </c>
      <c r="BC32" s="24">
        <v>1</v>
      </c>
      <c r="BD32" s="24">
        <v>2</v>
      </c>
    </row>
    <row r="33" spans="1:56">
      <c r="A33" s="14">
        <v>11234</v>
      </c>
      <c r="B33" s="15">
        <v>51446</v>
      </c>
      <c r="C33" s="16">
        <f t="shared" si="0"/>
        <v>70722.713900761926</v>
      </c>
      <c r="D33" s="17">
        <v>67713</v>
      </c>
      <c r="E33" s="19">
        <f t="shared" si="1"/>
        <v>-4.2556538554009045E-2</v>
      </c>
      <c r="F33" s="21"/>
      <c r="G33" s="22">
        <v>0</v>
      </c>
      <c r="H33" s="22">
        <v>0</v>
      </c>
      <c r="I33" s="24">
        <v>4</v>
      </c>
      <c r="J33" s="24">
        <v>9</v>
      </c>
      <c r="K33" s="22">
        <v>0</v>
      </c>
      <c r="L33" s="24">
        <v>3</v>
      </c>
      <c r="M33" s="22">
        <v>0</v>
      </c>
      <c r="N33" s="22">
        <v>0</v>
      </c>
      <c r="O33" s="22">
        <v>0</v>
      </c>
      <c r="P33" s="22">
        <v>0</v>
      </c>
      <c r="Q33" s="24">
        <v>2</v>
      </c>
      <c r="R33" s="22">
        <v>0</v>
      </c>
      <c r="S33" s="24">
        <v>3</v>
      </c>
      <c r="T33" s="22">
        <v>0</v>
      </c>
      <c r="U33" s="24">
        <v>2</v>
      </c>
      <c r="V33" s="24">
        <v>1</v>
      </c>
      <c r="W33" s="24">
        <v>7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4">
        <v>4</v>
      </c>
      <c r="AG33" s="24">
        <v>5</v>
      </c>
      <c r="AH33" s="22">
        <v>0</v>
      </c>
      <c r="AI33" s="22">
        <v>0</v>
      </c>
      <c r="AJ33" s="22">
        <v>0</v>
      </c>
      <c r="AK33" s="24">
        <v>2</v>
      </c>
      <c r="AL33" s="24">
        <v>2</v>
      </c>
      <c r="AM33" s="22">
        <v>0</v>
      </c>
      <c r="AN33" s="22">
        <v>0</v>
      </c>
      <c r="AO33" s="22">
        <v>0</v>
      </c>
      <c r="AP33" s="24">
        <v>1</v>
      </c>
      <c r="AQ33" s="22">
        <v>0</v>
      </c>
      <c r="AR33" s="22">
        <v>0</v>
      </c>
      <c r="AS33" s="22">
        <v>0</v>
      </c>
      <c r="AT33" s="24">
        <v>1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</row>
    <row r="34" spans="1:56">
      <c r="A34" s="14">
        <v>11235</v>
      </c>
      <c r="B34" s="15">
        <v>31013</v>
      </c>
      <c r="C34" s="16">
        <f t="shared" si="0"/>
        <v>42633.509431332459</v>
      </c>
      <c r="D34" s="17">
        <v>42257</v>
      </c>
      <c r="E34" s="19">
        <f t="shared" si="1"/>
        <v>-8.831302802760883E-3</v>
      </c>
      <c r="F34" s="21"/>
      <c r="G34" s="22">
        <v>0</v>
      </c>
      <c r="H34" s="23">
        <v>1</v>
      </c>
      <c r="I34" s="23">
        <v>2</v>
      </c>
      <c r="J34" s="23">
        <v>7</v>
      </c>
      <c r="K34" s="22">
        <v>0</v>
      </c>
      <c r="L34" s="23">
        <v>6</v>
      </c>
      <c r="M34" s="22">
        <v>0</v>
      </c>
      <c r="N34" s="22">
        <v>0</v>
      </c>
      <c r="O34" s="23">
        <v>2</v>
      </c>
      <c r="P34" s="22">
        <v>0</v>
      </c>
      <c r="Q34" s="23">
        <v>1</v>
      </c>
      <c r="R34" s="22">
        <v>0</v>
      </c>
      <c r="S34" s="22">
        <v>0</v>
      </c>
      <c r="T34" s="22">
        <v>0</v>
      </c>
      <c r="U34" s="23">
        <v>12</v>
      </c>
      <c r="V34" s="22">
        <v>0</v>
      </c>
      <c r="W34" s="23">
        <v>15</v>
      </c>
      <c r="X34" s="22">
        <v>0</v>
      </c>
      <c r="Y34" s="22">
        <v>0</v>
      </c>
      <c r="Z34" s="22">
        <v>0</v>
      </c>
      <c r="AA34" s="23">
        <v>2</v>
      </c>
      <c r="AB34" s="22">
        <v>0</v>
      </c>
      <c r="AC34" s="22">
        <v>0</v>
      </c>
      <c r="AD34" s="22">
        <v>0</v>
      </c>
      <c r="AE34" s="22">
        <v>0</v>
      </c>
      <c r="AF34" s="23">
        <v>8</v>
      </c>
      <c r="AG34" s="23">
        <v>6</v>
      </c>
      <c r="AH34" s="23">
        <v>3</v>
      </c>
      <c r="AI34" s="22">
        <v>0</v>
      </c>
      <c r="AJ34" s="23">
        <v>1</v>
      </c>
      <c r="AK34" s="23">
        <v>2</v>
      </c>
      <c r="AL34" s="23">
        <v>3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3">
        <v>2</v>
      </c>
      <c r="AS34" s="22">
        <v>0</v>
      </c>
      <c r="AT34" s="22">
        <v>0</v>
      </c>
      <c r="AU34" s="22">
        <v>0</v>
      </c>
      <c r="AV34" s="23">
        <v>3</v>
      </c>
      <c r="AW34" s="23">
        <v>1</v>
      </c>
      <c r="AX34" s="22">
        <v>0</v>
      </c>
      <c r="AY34" s="22">
        <v>0</v>
      </c>
      <c r="AZ34" s="22">
        <v>0</v>
      </c>
      <c r="BA34" s="22">
        <v>0</v>
      </c>
      <c r="BB34" s="23">
        <v>1</v>
      </c>
      <c r="BC34" s="22">
        <v>0</v>
      </c>
      <c r="BD34" s="23">
        <v>3</v>
      </c>
    </row>
    <row r="35" spans="1:56">
      <c r="A35" s="14">
        <v>11236</v>
      </c>
      <c r="B35" s="15">
        <v>42370</v>
      </c>
      <c r="C35" s="16">
        <f t="shared" si="0"/>
        <v>58245.954748188065</v>
      </c>
      <c r="D35" s="17">
        <v>60135</v>
      </c>
      <c r="E35" s="19">
        <f t="shared" si="1"/>
        <v>3.2432213704432403E-2</v>
      </c>
      <c r="F35" s="21"/>
      <c r="G35" s="22">
        <v>0</v>
      </c>
      <c r="H35" s="22">
        <v>0</v>
      </c>
      <c r="I35" s="23">
        <v>3</v>
      </c>
      <c r="J35" s="23">
        <v>7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3">
        <v>1</v>
      </c>
      <c r="Q35" s="23">
        <v>7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3">
        <v>5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3">
        <v>4</v>
      </c>
      <c r="AG35" s="23">
        <v>4</v>
      </c>
      <c r="AH35" s="22">
        <v>0</v>
      </c>
      <c r="AI35" s="22">
        <v>0</v>
      </c>
      <c r="AJ35" s="22">
        <v>0</v>
      </c>
      <c r="AK35" s="23">
        <v>1</v>
      </c>
      <c r="AL35" s="23">
        <v>3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3">
        <v>1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</row>
    <row r="36" spans="1:56">
      <c r="A36" s="14">
        <v>11237</v>
      </c>
      <c r="B36" s="15">
        <v>23104</v>
      </c>
      <c r="C36" s="16">
        <f t="shared" si="0"/>
        <v>31761.022858204789</v>
      </c>
      <c r="D36" s="17">
        <v>42496</v>
      </c>
      <c r="E36" s="19">
        <f t="shared" si="1"/>
        <v>0.33799217329117143</v>
      </c>
      <c r="F36" s="21" t="s">
        <v>66</v>
      </c>
      <c r="G36" s="22">
        <v>0</v>
      </c>
      <c r="H36" s="22">
        <v>0</v>
      </c>
      <c r="I36" s="24">
        <v>3</v>
      </c>
      <c r="J36" s="24">
        <v>8</v>
      </c>
      <c r="K36" s="22">
        <v>0</v>
      </c>
      <c r="L36" s="24">
        <v>21</v>
      </c>
      <c r="M36" s="22">
        <v>0</v>
      </c>
      <c r="N36" s="22">
        <v>0</v>
      </c>
      <c r="O36" s="24">
        <v>3</v>
      </c>
      <c r="P36" s="22">
        <v>0</v>
      </c>
      <c r="Q36" s="22">
        <v>0</v>
      </c>
      <c r="R36" s="22">
        <v>0</v>
      </c>
      <c r="S36" s="24">
        <v>7</v>
      </c>
      <c r="T36" s="24">
        <v>1</v>
      </c>
      <c r="U36" s="24">
        <v>10</v>
      </c>
      <c r="V36" s="24">
        <v>13</v>
      </c>
      <c r="W36" s="24">
        <v>24</v>
      </c>
      <c r="X36" s="24">
        <v>1</v>
      </c>
      <c r="Y36" s="22">
        <v>0</v>
      </c>
      <c r="Z36" s="22">
        <v>0</v>
      </c>
      <c r="AA36" s="24">
        <v>3</v>
      </c>
      <c r="AB36" s="24">
        <v>1</v>
      </c>
      <c r="AC36" s="22">
        <v>0</v>
      </c>
      <c r="AD36" s="22">
        <v>0</v>
      </c>
      <c r="AE36" s="24">
        <v>8</v>
      </c>
      <c r="AF36" s="24">
        <v>1</v>
      </c>
      <c r="AG36" s="24">
        <v>1</v>
      </c>
      <c r="AH36" s="22">
        <v>0</v>
      </c>
      <c r="AI36" s="22">
        <v>0</v>
      </c>
      <c r="AJ36" s="22">
        <v>0</v>
      </c>
      <c r="AK36" s="24">
        <v>3</v>
      </c>
      <c r="AL36" s="24">
        <v>49</v>
      </c>
      <c r="AM36" s="24">
        <v>4</v>
      </c>
      <c r="AN36" s="24">
        <v>1</v>
      </c>
      <c r="AO36" s="22">
        <v>0</v>
      </c>
      <c r="AP36" s="22">
        <v>0</v>
      </c>
      <c r="AQ36" s="22">
        <v>0</v>
      </c>
      <c r="AR36" s="22">
        <v>0</v>
      </c>
      <c r="AS36" s="24">
        <v>1</v>
      </c>
      <c r="AT36" s="24">
        <v>2</v>
      </c>
      <c r="AU36" s="24">
        <v>1</v>
      </c>
      <c r="AV36" s="24">
        <v>10</v>
      </c>
      <c r="AW36" s="24">
        <v>1</v>
      </c>
      <c r="AX36" s="24">
        <v>10</v>
      </c>
      <c r="AY36" s="24">
        <v>1</v>
      </c>
      <c r="AZ36" s="22">
        <v>0</v>
      </c>
      <c r="BA36" s="22">
        <v>0</v>
      </c>
      <c r="BB36" s="24">
        <v>6</v>
      </c>
      <c r="BC36" s="24">
        <v>4</v>
      </c>
      <c r="BD36" s="24">
        <v>6</v>
      </c>
    </row>
    <row r="37" spans="1:56">
      <c r="A37" s="14">
        <v>11238</v>
      </c>
      <c r="B37" s="15">
        <v>39917</v>
      </c>
      <c r="C37" s="16">
        <f t="shared" si="0"/>
        <v>54873.820525924544</v>
      </c>
      <c r="D37" s="17">
        <v>69491</v>
      </c>
      <c r="E37" s="19">
        <f t="shared" si="1"/>
        <v>0.26637801658387766</v>
      </c>
      <c r="F37" s="21"/>
      <c r="G37" s="31">
        <v>0</v>
      </c>
      <c r="H37" s="31">
        <v>0</v>
      </c>
      <c r="I37" s="33">
        <v>1</v>
      </c>
      <c r="J37" s="33">
        <v>7</v>
      </c>
      <c r="K37" s="31">
        <v>0</v>
      </c>
      <c r="L37" s="33">
        <v>33</v>
      </c>
      <c r="M37" s="31">
        <v>0</v>
      </c>
      <c r="N37" s="31">
        <v>0</v>
      </c>
      <c r="O37" s="33">
        <v>2</v>
      </c>
      <c r="P37" s="33">
        <v>2</v>
      </c>
      <c r="Q37" s="33">
        <v>2</v>
      </c>
      <c r="R37" s="31">
        <v>0</v>
      </c>
      <c r="S37" s="33">
        <v>16</v>
      </c>
      <c r="T37" s="33">
        <v>2</v>
      </c>
      <c r="U37" s="33">
        <v>9</v>
      </c>
      <c r="V37" s="33">
        <v>7</v>
      </c>
      <c r="W37" s="33">
        <v>29</v>
      </c>
      <c r="X37" s="31">
        <v>0</v>
      </c>
      <c r="Y37" s="31">
        <v>0</v>
      </c>
      <c r="Z37" s="31">
        <v>0</v>
      </c>
      <c r="AA37" s="33">
        <v>2</v>
      </c>
      <c r="AB37" s="31">
        <v>0</v>
      </c>
      <c r="AC37" s="33">
        <v>2</v>
      </c>
      <c r="AD37" s="31">
        <v>0</v>
      </c>
      <c r="AE37" s="33">
        <v>8</v>
      </c>
      <c r="AF37" s="33">
        <v>10</v>
      </c>
      <c r="AG37" s="33">
        <v>7</v>
      </c>
      <c r="AH37" s="33">
        <v>3</v>
      </c>
      <c r="AI37" s="31">
        <v>0</v>
      </c>
      <c r="AJ37" s="31">
        <v>0</v>
      </c>
      <c r="AK37" s="33">
        <v>6</v>
      </c>
      <c r="AL37" s="33">
        <v>19</v>
      </c>
      <c r="AM37" s="33">
        <v>5</v>
      </c>
      <c r="AN37" s="33">
        <v>1</v>
      </c>
      <c r="AO37" s="31">
        <v>0</v>
      </c>
      <c r="AP37" s="31">
        <v>0</v>
      </c>
      <c r="AQ37" s="31">
        <v>0</v>
      </c>
      <c r="AR37" s="33">
        <v>5</v>
      </c>
      <c r="AS37" s="31">
        <v>0</v>
      </c>
      <c r="AT37" s="33">
        <v>2</v>
      </c>
      <c r="AU37" s="31">
        <v>0</v>
      </c>
      <c r="AV37" s="33">
        <v>2</v>
      </c>
      <c r="AW37" s="33">
        <v>1</v>
      </c>
      <c r="AX37" s="31">
        <v>0</v>
      </c>
      <c r="AY37" s="31">
        <v>0</v>
      </c>
      <c r="AZ37" s="31">
        <v>0</v>
      </c>
      <c r="BA37" s="31">
        <v>0</v>
      </c>
      <c r="BB37" s="33">
        <v>5</v>
      </c>
      <c r="BC37" s="33">
        <v>4</v>
      </c>
      <c r="BD37" s="33">
        <v>13</v>
      </c>
    </row>
    <row r="38" spans="1:56">
      <c r="A38" s="14">
        <v>11239</v>
      </c>
      <c r="B38" s="15">
        <v>16919</v>
      </c>
      <c r="C38" s="16">
        <f t="shared" si="0"/>
        <v>23258.515656941086</v>
      </c>
      <c r="D38" s="17">
        <v>27886</v>
      </c>
      <c r="E38" s="19">
        <f t="shared" si="1"/>
        <v>0.19895871307152502</v>
      </c>
      <c r="F38" s="21" t="s">
        <v>66</v>
      </c>
      <c r="G38" s="22">
        <v>0</v>
      </c>
      <c r="H38" s="22">
        <v>0</v>
      </c>
      <c r="I38" s="22">
        <v>0</v>
      </c>
      <c r="J38" s="24">
        <v>1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4">
        <v>1</v>
      </c>
      <c r="T38" s="22">
        <v>0</v>
      </c>
      <c r="U38" s="22">
        <v>0</v>
      </c>
      <c r="V38" s="22">
        <v>0</v>
      </c>
      <c r="W38" s="24">
        <v>2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4">
        <v>1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</row>
    <row r="39" spans="1:56">
      <c r="A39" s="28" t="s">
        <v>67</v>
      </c>
      <c r="B39" s="29">
        <f t="shared" ref="B39:E39" si="2">MEDIAN(B2:B38)</f>
        <v>31013</v>
      </c>
      <c r="C39" s="29">
        <f t="shared" si="2"/>
        <v>42633.509431332459</v>
      </c>
      <c r="D39" s="29">
        <f t="shared" si="2"/>
        <v>45566</v>
      </c>
      <c r="E39" s="30">
        <f t="shared" si="2"/>
        <v>4.0225010824213335E-2</v>
      </c>
      <c r="F39" s="26"/>
      <c r="G39" s="34">
        <f t="shared" ref="G39:BD39" si="3">MEDIAN(G2:G38)</f>
        <v>0</v>
      </c>
      <c r="H39" s="34">
        <f t="shared" si="3"/>
        <v>0</v>
      </c>
      <c r="I39" s="34">
        <f t="shared" si="3"/>
        <v>2</v>
      </c>
      <c r="J39" s="34">
        <f t="shared" si="3"/>
        <v>7</v>
      </c>
      <c r="K39" s="34">
        <f t="shared" si="3"/>
        <v>0</v>
      </c>
      <c r="L39" s="34">
        <f t="shared" si="3"/>
        <v>3</v>
      </c>
      <c r="M39" s="34">
        <f t="shared" si="3"/>
        <v>0</v>
      </c>
      <c r="N39" s="34">
        <f t="shared" si="3"/>
        <v>0</v>
      </c>
      <c r="O39" s="34">
        <f t="shared" si="3"/>
        <v>1</v>
      </c>
      <c r="P39" s="34">
        <f t="shared" si="3"/>
        <v>0</v>
      </c>
      <c r="Q39" s="34">
        <f t="shared" si="3"/>
        <v>2</v>
      </c>
      <c r="R39" s="34">
        <f t="shared" si="3"/>
        <v>0</v>
      </c>
      <c r="S39" s="34">
        <f t="shared" si="3"/>
        <v>3</v>
      </c>
      <c r="T39" s="34">
        <f t="shared" si="3"/>
        <v>0</v>
      </c>
      <c r="U39" s="34">
        <f t="shared" si="3"/>
        <v>5</v>
      </c>
      <c r="V39" s="34">
        <f t="shared" si="3"/>
        <v>1</v>
      </c>
      <c r="W39" s="34">
        <f t="shared" si="3"/>
        <v>15</v>
      </c>
      <c r="X39" s="34">
        <f t="shared" si="3"/>
        <v>0</v>
      </c>
      <c r="Y39" s="34">
        <f t="shared" si="3"/>
        <v>0</v>
      </c>
      <c r="Z39" s="34">
        <f t="shared" si="3"/>
        <v>0</v>
      </c>
      <c r="AA39" s="34">
        <f t="shared" si="3"/>
        <v>0</v>
      </c>
      <c r="AB39" s="34">
        <f t="shared" si="3"/>
        <v>0</v>
      </c>
      <c r="AC39" s="34">
        <f t="shared" si="3"/>
        <v>0</v>
      </c>
      <c r="AD39" s="34">
        <f t="shared" si="3"/>
        <v>0</v>
      </c>
      <c r="AE39" s="34">
        <f t="shared" si="3"/>
        <v>1</v>
      </c>
      <c r="AF39" s="34">
        <f t="shared" si="3"/>
        <v>3</v>
      </c>
      <c r="AG39" s="34">
        <f t="shared" si="3"/>
        <v>3</v>
      </c>
      <c r="AH39" s="34">
        <f t="shared" si="3"/>
        <v>1</v>
      </c>
      <c r="AI39" s="34">
        <f t="shared" si="3"/>
        <v>0</v>
      </c>
      <c r="AJ39" s="34">
        <f t="shared" si="3"/>
        <v>0</v>
      </c>
      <c r="AK39" s="34">
        <f t="shared" si="3"/>
        <v>2</v>
      </c>
      <c r="AL39" s="34">
        <f t="shared" si="3"/>
        <v>6</v>
      </c>
      <c r="AM39" s="34">
        <f t="shared" si="3"/>
        <v>0</v>
      </c>
      <c r="AN39" s="34">
        <f t="shared" si="3"/>
        <v>0</v>
      </c>
      <c r="AO39" s="34">
        <f t="shared" si="3"/>
        <v>0</v>
      </c>
      <c r="AP39" s="34">
        <f t="shared" si="3"/>
        <v>0</v>
      </c>
      <c r="AQ39" s="34">
        <f t="shared" si="3"/>
        <v>0</v>
      </c>
      <c r="AR39" s="34">
        <f t="shared" si="3"/>
        <v>0</v>
      </c>
      <c r="AS39" s="34">
        <f t="shared" si="3"/>
        <v>0</v>
      </c>
      <c r="AT39" s="34">
        <f t="shared" si="3"/>
        <v>1</v>
      </c>
      <c r="AU39" s="34">
        <f t="shared" si="3"/>
        <v>0</v>
      </c>
      <c r="AV39" s="34">
        <f t="shared" si="3"/>
        <v>2</v>
      </c>
      <c r="AW39" s="34">
        <f t="shared" si="3"/>
        <v>0</v>
      </c>
      <c r="AX39" s="34">
        <f t="shared" si="3"/>
        <v>0</v>
      </c>
      <c r="AY39" s="34">
        <f t="shared" si="3"/>
        <v>0</v>
      </c>
      <c r="AZ39" s="34">
        <f t="shared" si="3"/>
        <v>0</v>
      </c>
      <c r="BA39" s="34">
        <f t="shared" si="3"/>
        <v>0</v>
      </c>
      <c r="BB39" s="34">
        <f t="shared" si="3"/>
        <v>0</v>
      </c>
      <c r="BC39" s="34">
        <f t="shared" si="3"/>
        <v>0</v>
      </c>
      <c r="BD39" s="34">
        <f t="shared" si="3"/>
        <v>2</v>
      </c>
    </row>
  </sheetData>
  <conditionalFormatting sqref="E2:E38">
    <cfRule type="cellIs" dxfId="40" priority="1" operator="greaterThan">
      <formula>10%</formula>
    </cfRule>
  </conditionalFormatting>
  <conditionalFormatting sqref="B1:B38">
    <cfRule type="cellIs" dxfId="39" priority="2" operator="lessThan">
      <formula>24810.4</formula>
    </cfRule>
  </conditionalFormatting>
  <conditionalFormatting sqref="C1:C38">
    <cfRule type="cellIs" dxfId="38" priority="3" operator="lessThan">
      <formula>34106.81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B0C1-D297-4555-83E2-85C65EDCBC49}">
  <dimension ref="A1:BD5"/>
  <sheetViews>
    <sheetView tabSelected="1" topLeftCell="AJ1" zoomScale="130" zoomScaleNormal="130" workbookViewId="0">
      <selection activeCell="A5" sqref="A5:AY5"/>
    </sheetView>
  </sheetViews>
  <sheetFormatPr defaultRowHeight="12.75"/>
  <cols>
    <col min="1" max="1" width="7.5703125" bestFit="1" customWidth="1"/>
    <col min="2" max="2" width="21.85546875" bestFit="1" customWidth="1"/>
    <col min="3" max="3" width="24.140625" bestFit="1" customWidth="1"/>
    <col min="4" max="4" width="21.85546875" bestFit="1" customWidth="1"/>
    <col min="5" max="5" width="17" bestFit="1" customWidth="1"/>
    <col min="6" max="6" width="10.85546875" bestFit="1" customWidth="1"/>
    <col min="7" max="7" width="18.28515625" bestFit="1" customWidth="1"/>
    <col min="8" max="9" width="17.7109375" bestFit="1" customWidth="1"/>
    <col min="10" max="10" width="12.42578125" bestFit="1" customWidth="1"/>
    <col min="11" max="11" width="12.28515625" bestFit="1" customWidth="1"/>
    <col min="12" max="12" width="13.28515625" bestFit="1" customWidth="1"/>
    <col min="13" max="13" width="12.42578125" bestFit="1" customWidth="1"/>
    <col min="14" max="14" width="12.7109375" bestFit="1" customWidth="1"/>
    <col min="15" max="15" width="16.7109375" bestFit="1" customWidth="1"/>
    <col min="16" max="16" width="15.7109375" bestFit="1" customWidth="1"/>
    <col min="17" max="17" width="16.140625" bestFit="1" customWidth="1"/>
    <col min="18" max="18" width="16.7109375" bestFit="1" customWidth="1"/>
    <col min="19" max="19" width="20.7109375" bestFit="1" customWidth="1"/>
    <col min="20" max="20" width="17.42578125" bestFit="1" customWidth="1"/>
    <col min="21" max="21" width="16" bestFit="1" customWidth="1"/>
    <col min="22" max="22" width="20.7109375" bestFit="1" customWidth="1"/>
    <col min="23" max="24" width="15.5703125" bestFit="1" customWidth="1"/>
    <col min="25" max="25" width="14.85546875" bestFit="1" customWidth="1"/>
    <col min="26" max="26" width="15.5703125" bestFit="1" customWidth="1"/>
    <col min="27" max="27" width="14" bestFit="1" customWidth="1"/>
    <col min="28" max="28" width="10.7109375" bestFit="1" customWidth="1"/>
    <col min="29" max="29" width="10.28515625" bestFit="1" customWidth="1"/>
    <col min="30" max="30" width="16.5703125" bestFit="1" customWidth="1"/>
    <col min="31" max="31" width="14" bestFit="1" customWidth="1"/>
    <col min="32" max="32" width="17.5703125" bestFit="1" customWidth="1"/>
    <col min="33" max="33" width="10.7109375" bestFit="1" customWidth="1"/>
    <col min="34" max="34" width="14" bestFit="1" customWidth="1"/>
    <col min="35" max="36" width="16.7109375" bestFit="1" customWidth="1"/>
    <col min="37" max="37" width="14" bestFit="1" customWidth="1"/>
    <col min="38" max="38" width="12.7109375" bestFit="1" customWidth="1"/>
    <col min="39" max="39" width="14.28515625" bestFit="1" customWidth="1"/>
    <col min="40" max="40" width="15" bestFit="1" customWidth="1"/>
    <col min="41" max="41" width="14" bestFit="1" customWidth="1"/>
    <col min="42" max="42" width="12.7109375" bestFit="1" customWidth="1"/>
    <col min="43" max="43" width="14.28515625" bestFit="1" customWidth="1"/>
    <col min="44" max="44" width="12.28515625" bestFit="1" customWidth="1"/>
    <col min="45" max="45" width="11.42578125" bestFit="1" customWidth="1"/>
    <col min="46" max="46" width="12" bestFit="1" customWidth="1"/>
    <col min="47" max="48" width="11.5703125" bestFit="1" customWidth="1"/>
    <col min="49" max="49" width="9.28515625" bestFit="1" customWidth="1"/>
    <col min="50" max="50" width="11.42578125" bestFit="1" customWidth="1"/>
    <col min="51" max="51" width="10.5703125" bestFit="1" customWidth="1"/>
    <col min="52" max="53" width="10.7109375" bestFit="1" customWidth="1"/>
    <col min="54" max="55" width="10.28515625" bestFit="1" customWidth="1"/>
    <col min="56" max="56" width="5.42578125" bestFit="1" customWidth="1"/>
  </cols>
  <sheetData>
    <row r="1" spans="1:56" s="48" customFormat="1" ht="15">
      <c r="A1" s="45" t="s">
        <v>0</v>
      </c>
      <c r="B1" s="45" t="s">
        <v>1</v>
      </c>
      <c r="C1" s="45" t="s">
        <v>2</v>
      </c>
      <c r="D1" s="45" t="s">
        <v>4</v>
      </c>
      <c r="E1" s="45" t="s">
        <v>5</v>
      </c>
      <c r="F1" s="46" t="s">
        <v>6</v>
      </c>
      <c r="G1" s="47" t="s">
        <v>7</v>
      </c>
      <c r="H1" s="47" t="s">
        <v>8</v>
      </c>
      <c r="I1" s="47" t="s">
        <v>9</v>
      </c>
      <c r="J1" s="47" t="s">
        <v>11</v>
      </c>
      <c r="K1" s="47" t="s">
        <v>12</v>
      </c>
      <c r="L1" s="47" t="s">
        <v>13</v>
      </c>
      <c r="M1" s="47" t="s">
        <v>14</v>
      </c>
      <c r="N1" s="47" t="s">
        <v>15</v>
      </c>
      <c r="O1" s="47" t="s">
        <v>16</v>
      </c>
      <c r="P1" s="47" t="s">
        <v>17</v>
      </c>
      <c r="Q1" s="47" t="s">
        <v>18</v>
      </c>
      <c r="R1" s="47" t="s">
        <v>19</v>
      </c>
      <c r="S1" s="47" t="s">
        <v>20</v>
      </c>
      <c r="T1" s="47" t="s">
        <v>21</v>
      </c>
      <c r="U1" s="47" t="s">
        <v>22</v>
      </c>
      <c r="V1" s="47" t="s">
        <v>54</v>
      </c>
      <c r="W1" s="47" t="s">
        <v>24</v>
      </c>
      <c r="X1" s="47" t="s">
        <v>55</v>
      </c>
      <c r="Y1" s="47" t="s">
        <v>25</v>
      </c>
      <c r="Z1" s="47" t="s">
        <v>62</v>
      </c>
      <c r="AA1" s="47" t="s">
        <v>27</v>
      </c>
      <c r="AB1" s="47" t="s">
        <v>28</v>
      </c>
      <c r="AC1" s="47" t="s">
        <v>29</v>
      </c>
      <c r="AD1" s="47" t="s">
        <v>56</v>
      </c>
      <c r="AE1" s="47" t="s">
        <v>31</v>
      </c>
      <c r="AF1" s="47" t="s">
        <v>33</v>
      </c>
      <c r="AG1" s="47" t="s">
        <v>34</v>
      </c>
      <c r="AH1" s="47" t="s">
        <v>35</v>
      </c>
      <c r="AI1" s="47" t="s">
        <v>57</v>
      </c>
      <c r="AJ1" s="47" t="s">
        <v>58</v>
      </c>
      <c r="AK1" s="47" t="s">
        <v>36</v>
      </c>
      <c r="AL1" s="47" t="s">
        <v>38</v>
      </c>
      <c r="AM1" s="47" t="s">
        <v>39</v>
      </c>
      <c r="AN1" s="47" t="s">
        <v>40</v>
      </c>
      <c r="AO1" s="47" t="s">
        <v>41</v>
      </c>
      <c r="AP1" s="47" t="s">
        <v>42</v>
      </c>
      <c r="AQ1" s="47" t="s">
        <v>60</v>
      </c>
      <c r="AR1" s="47" t="s">
        <v>43</v>
      </c>
      <c r="AS1" s="47" t="s">
        <v>63</v>
      </c>
      <c r="AT1" s="47" t="s">
        <v>61</v>
      </c>
      <c r="AU1" s="47" t="s">
        <v>44</v>
      </c>
      <c r="AV1" s="47" t="s">
        <v>45</v>
      </c>
      <c r="AW1" s="47" t="s">
        <v>64</v>
      </c>
      <c r="AX1" s="47" t="s">
        <v>46</v>
      </c>
      <c r="AY1" s="47" t="s">
        <v>65</v>
      </c>
      <c r="AZ1" s="47" t="s">
        <v>47</v>
      </c>
      <c r="BA1" s="47" t="s">
        <v>48</v>
      </c>
      <c r="BB1" s="47" t="s">
        <v>49</v>
      </c>
      <c r="BC1" s="47" t="s">
        <v>50</v>
      </c>
      <c r="BD1" s="47" t="s">
        <v>51</v>
      </c>
    </row>
    <row r="2" spans="1:56" ht="15">
      <c r="A2" s="40" t="s">
        <v>0</v>
      </c>
      <c r="B2" s="40" t="s">
        <v>1</v>
      </c>
      <c r="C2" s="40" t="s">
        <v>2</v>
      </c>
      <c r="D2" s="40" t="s">
        <v>4</v>
      </c>
      <c r="E2" s="40" t="s">
        <v>5</v>
      </c>
      <c r="F2" s="38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9" t="s">
        <v>20</v>
      </c>
      <c r="U2" s="39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39" t="s">
        <v>26</v>
      </c>
      <c r="AA2" s="39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G2" s="39" t="s">
        <v>33</v>
      </c>
      <c r="AH2" s="39" t="s">
        <v>34</v>
      </c>
      <c r="AI2" s="39" t="s">
        <v>35</v>
      </c>
      <c r="AJ2" s="39" t="s">
        <v>36</v>
      </c>
      <c r="AK2" s="39" t="s">
        <v>37</v>
      </c>
      <c r="AL2" s="39" t="s">
        <v>38</v>
      </c>
      <c r="AM2" s="39" t="s">
        <v>39</v>
      </c>
      <c r="AN2" s="39" t="s">
        <v>40</v>
      </c>
      <c r="AO2" s="39" t="s">
        <v>41</v>
      </c>
      <c r="AP2" s="39" t="s">
        <v>42</v>
      </c>
      <c r="AQ2" s="39" t="s">
        <v>43</v>
      </c>
      <c r="AR2" s="39" t="s">
        <v>44</v>
      </c>
      <c r="AS2" s="39" t="s">
        <v>45</v>
      </c>
      <c r="AT2" s="39" t="s">
        <v>46</v>
      </c>
      <c r="AU2" s="39" t="s">
        <v>47</v>
      </c>
      <c r="AV2" s="39" t="s">
        <v>48</v>
      </c>
      <c r="AW2" s="39" t="s">
        <v>49</v>
      </c>
      <c r="AX2" s="39" t="s">
        <v>50</v>
      </c>
      <c r="AY2" s="39" t="s">
        <v>51</v>
      </c>
      <c r="AZ2" s="41"/>
      <c r="BA2" s="41"/>
      <c r="BB2" s="41"/>
      <c r="BC2" s="41"/>
      <c r="BD2" s="41"/>
    </row>
    <row r="3" spans="1:56" ht="15">
      <c r="A3" s="40" t="s">
        <v>69</v>
      </c>
      <c r="B3" s="40" t="s">
        <v>1</v>
      </c>
      <c r="C3" s="40" t="s">
        <v>2</v>
      </c>
      <c r="D3" s="40" t="s">
        <v>4</v>
      </c>
      <c r="E3" s="40" t="s">
        <v>5</v>
      </c>
      <c r="F3" s="38" t="s">
        <v>6</v>
      </c>
      <c r="G3" s="42" t="s">
        <v>7</v>
      </c>
      <c r="H3" s="42" t="s">
        <v>9</v>
      </c>
      <c r="I3" s="42" t="s">
        <v>11</v>
      </c>
      <c r="J3" s="42" t="s">
        <v>12</v>
      </c>
      <c r="K3" s="42" t="s">
        <v>13</v>
      </c>
      <c r="L3" s="42" t="s">
        <v>14</v>
      </c>
      <c r="M3" s="42" t="s">
        <v>15</v>
      </c>
      <c r="N3" s="42" t="s">
        <v>16</v>
      </c>
      <c r="O3" s="42" t="s">
        <v>17</v>
      </c>
      <c r="P3" s="42" t="s">
        <v>18</v>
      </c>
      <c r="Q3" s="42" t="s">
        <v>19</v>
      </c>
      <c r="R3" s="42" t="s">
        <v>20</v>
      </c>
      <c r="S3" s="42" t="s">
        <v>21</v>
      </c>
      <c r="T3" s="42" t="s">
        <v>22</v>
      </c>
      <c r="U3" s="42" t="s">
        <v>52</v>
      </c>
      <c r="V3" s="42" t="s">
        <v>53</v>
      </c>
      <c r="W3" s="42" t="s">
        <v>23</v>
      </c>
      <c r="X3" s="42" t="s">
        <v>54</v>
      </c>
      <c r="Y3" s="42" t="s">
        <v>24</v>
      </c>
      <c r="Z3" s="42" t="s">
        <v>55</v>
      </c>
      <c r="AA3" s="42" t="s">
        <v>25</v>
      </c>
      <c r="AB3" s="42" t="s">
        <v>27</v>
      </c>
      <c r="AC3" s="42" t="s">
        <v>28</v>
      </c>
      <c r="AD3" s="42" t="s">
        <v>29</v>
      </c>
      <c r="AE3" s="42" t="s">
        <v>56</v>
      </c>
      <c r="AF3" s="42" t="s">
        <v>30</v>
      </c>
      <c r="AG3" s="42" t="s">
        <v>31</v>
      </c>
      <c r="AH3" s="42" t="s">
        <v>34</v>
      </c>
      <c r="AI3" s="42" t="s">
        <v>35</v>
      </c>
      <c r="AJ3" s="42" t="s">
        <v>57</v>
      </c>
      <c r="AK3" s="42" t="s">
        <v>58</v>
      </c>
      <c r="AL3" s="42" t="s">
        <v>36</v>
      </c>
      <c r="AM3" s="42" t="s">
        <v>37</v>
      </c>
      <c r="AN3" s="42" t="s">
        <v>38</v>
      </c>
      <c r="AO3" s="42" t="s">
        <v>59</v>
      </c>
      <c r="AP3" s="42" t="s">
        <v>39</v>
      </c>
      <c r="AQ3" s="42" t="s">
        <v>40</v>
      </c>
      <c r="AR3" s="42" t="s">
        <v>41</v>
      </c>
      <c r="AS3" s="42" t="s">
        <v>42</v>
      </c>
      <c r="AT3" s="42" t="s">
        <v>60</v>
      </c>
      <c r="AU3" s="42" t="s">
        <v>61</v>
      </c>
      <c r="AV3" s="42" t="s">
        <v>44</v>
      </c>
      <c r="AW3" s="42" t="s">
        <v>45</v>
      </c>
      <c r="AX3" s="42" t="s">
        <v>46</v>
      </c>
      <c r="AY3" s="42" t="s">
        <v>47</v>
      </c>
      <c r="AZ3" s="42" t="s">
        <v>48</v>
      </c>
      <c r="BA3" s="42" t="s">
        <v>49</v>
      </c>
      <c r="BB3" s="42" t="s">
        <v>50</v>
      </c>
      <c r="BC3" s="43" t="s">
        <v>51</v>
      </c>
      <c r="BD3" s="41"/>
    </row>
    <row r="4" spans="1:56" ht="15">
      <c r="A4" s="40" t="s">
        <v>0</v>
      </c>
      <c r="B4" s="40" t="s">
        <v>1</v>
      </c>
      <c r="C4" s="40" t="s">
        <v>2</v>
      </c>
      <c r="D4" s="40" t="s">
        <v>4</v>
      </c>
      <c r="E4" s="40" t="s">
        <v>5</v>
      </c>
      <c r="F4" s="38" t="s">
        <v>6</v>
      </c>
      <c r="G4" s="39" t="s">
        <v>7</v>
      </c>
      <c r="H4" s="39" t="s">
        <v>8</v>
      </c>
      <c r="I4" s="39" t="s">
        <v>9</v>
      </c>
      <c r="J4" s="39" t="s">
        <v>11</v>
      </c>
      <c r="K4" s="39" t="s">
        <v>12</v>
      </c>
      <c r="L4" s="39" t="s">
        <v>13</v>
      </c>
      <c r="M4" s="39" t="s">
        <v>14</v>
      </c>
      <c r="N4" s="39" t="s">
        <v>16</v>
      </c>
      <c r="O4" s="39" t="s">
        <v>17</v>
      </c>
      <c r="P4" s="39" t="s">
        <v>18</v>
      </c>
      <c r="Q4" s="39" t="s">
        <v>19</v>
      </c>
      <c r="R4" s="39" t="s">
        <v>20</v>
      </c>
      <c r="S4" s="39" t="s">
        <v>21</v>
      </c>
      <c r="T4" s="39" t="s">
        <v>22</v>
      </c>
      <c r="U4" s="39" t="s">
        <v>52</v>
      </c>
      <c r="V4" s="39" t="s">
        <v>53</v>
      </c>
      <c r="W4" s="39" t="s">
        <v>23</v>
      </c>
      <c r="X4" s="39" t="s">
        <v>54</v>
      </c>
      <c r="Y4" s="39" t="s">
        <v>24</v>
      </c>
      <c r="Z4" s="39" t="s">
        <v>55</v>
      </c>
      <c r="AA4" s="39" t="s">
        <v>25</v>
      </c>
      <c r="AB4" s="39" t="s">
        <v>27</v>
      </c>
      <c r="AC4" s="39" t="s">
        <v>28</v>
      </c>
      <c r="AD4" s="39" t="s">
        <v>29</v>
      </c>
      <c r="AE4" s="39" t="s">
        <v>30</v>
      </c>
      <c r="AF4" s="39" t="s">
        <v>31</v>
      </c>
      <c r="AG4" s="39" t="s">
        <v>34</v>
      </c>
      <c r="AH4" s="39" t="s">
        <v>35</v>
      </c>
      <c r="AI4" s="39" t="s">
        <v>36</v>
      </c>
      <c r="AJ4" s="39" t="s">
        <v>37</v>
      </c>
      <c r="AK4" s="39" t="s">
        <v>38</v>
      </c>
      <c r="AL4" s="39" t="s">
        <v>39</v>
      </c>
      <c r="AM4" s="39" t="s">
        <v>40</v>
      </c>
      <c r="AN4" s="39" t="s">
        <v>42</v>
      </c>
      <c r="AO4" s="39" t="s">
        <v>60</v>
      </c>
      <c r="AP4" s="39" t="s">
        <v>61</v>
      </c>
      <c r="AQ4" s="39" t="s">
        <v>44</v>
      </c>
      <c r="AR4" s="39" t="s">
        <v>45</v>
      </c>
      <c r="AS4" s="39" t="s">
        <v>46</v>
      </c>
      <c r="AT4" s="39" t="s">
        <v>47</v>
      </c>
      <c r="AU4" s="39" t="s">
        <v>48</v>
      </c>
      <c r="AV4" s="39" t="s">
        <v>49</v>
      </c>
      <c r="AW4" s="39" t="s">
        <v>50</v>
      </c>
      <c r="AX4" s="39" t="s">
        <v>51</v>
      </c>
      <c r="AY4" s="41"/>
      <c r="AZ4" s="41"/>
      <c r="BA4" s="41"/>
      <c r="BB4" s="41"/>
      <c r="BC4" s="41"/>
      <c r="BD4" s="41"/>
    </row>
    <row r="5" spans="1:56" ht="15">
      <c r="A5" s="40" t="s">
        <v>0</v>
      </c>
      <c r="B5" s="44" t="s">
        <v>1</v>
      </c>
      <c r="C5" s="44" t="s">
        <v>2</v>
      </c>
      <c r="D5" s="44" t="s">
        <v>4</v>
      </c>
      <c r="E5" s="40" t="s">
        <v>5</v>
      </c>
      <c r="F5" s="38" t="s">
        <v>6</v>
      </c>
      <c r="G5" s="39" t="s">
        <v>9</v>
      </c>
      <c r="H5" s="39" t="s">
        <v>12</v>
      </c>
      <c r="I5" s="39" t="s">
        <v>13</v>
      </c>
      <c r="J5" s="39" t="s">
        <v>14</v>
      </c>
      <c r="K5" s="39" t="s">
        <v>15</v>
      </c>
      <c r="L5" s="39" t="s">
        <v>16</v>
      </c>
      <c r="M5" s="39" t="s">
        <v>18</v>
      </c>
      <c r="N5" s="39" t="s">
        <v>19</v>
      </c>
      <c r="O5" s="39" t="s">
        <v>20</v>
      </c>
      <c r="P5" s="39" t="s">
        <v>21</v>
      </c>
      <c r="Q5" s="39" t="s">
        <v>22</v>
      </c>
      <c r="R5" s="39" t="s">
        <v>52</v>
      </c>
      <c r="S5" s="39" t="s">
        <v>53</v>
      </c>
      <c r="T5" s="39" t="s">
        <v>68</v>
      </c>
      <c r="U5" s="39" t="s">
        <v>54</v>
      </c>
      <c r="V5" s="39" t="s">
        <v>24</v>
      </c>
      <c r="W5" s="39" t="s">
        <v>55</v>
      </c>
      <c r="X5" s="39" t="s">
        <v>25</v>
      </c>
      <c r="Y5" s="39" t="s">
        <v>27</v>
      </c>
      <c r="Z5" s="39" t="s">
        <v>28</v>
      </c>
      <c r="AA5" s="39" t="s">
        <v>29</v>
      </c>
      <c r="AB5" s="39" t="s">
        <v>30</v>
      </c>
      <c r="AC5" s="39" t="s">
        <v>31</v>
      </c>
      <c r="AD5" s="39" t="s">
        <v>32</v>
      </c>
      <c r="AE5" s="39" t="s">
        <v>35</v>
      </c>
      <c r="AF5" s="39" t="s">
        <v>57</v>
      </c>
      <c r="AG5" s="39" t="s">
        <v>58</v>
      </c>
      <c r="AH5" s="39" t="s">
        <v>36</v>
      </c>
      <c r="AI5" s="39" t="s">
        <v>37</v>
      </c>
      <c r="AJ5" s="39" t="s">
        <v>38</v>
      </c>
      <c r="AK5" s="39" t="s">
        <v>59</v>
      </c>
      <c r="AL5" s="39" t="s">
        <v>39</v>
      </c>
      <c r="AM5" s="39" t="s">
        <v>40</v>
      </c>
      <c r="AN5" s="39" t="s">
        <v>41</v>
      </c>
      <c r="AO5" s="39" t="s">
        <v>42</v>
      </c>
      <c r="AP5" s="39" t="s">
        <v>61</v>
      </c>
      <c r="AQ5" s="39" t="s">
        <v>44</v>
      </c>
      <c r="AR5" s="39" t="s">
        <v>45</v>
      </c>
      <c r="AS5" s="39" t="s">
        <v>46</v>
      </c>
      <c r="AT5" s="39" t="s">
        <v>65</v>
      </c>
      <c r="AU5" s="39" t="s">
        <v>47</v>
      </c>
      <c r="AV5" s="39" t="s">
        <v>48</v>
      </c>
      <c r="AW5" s="39" t="s">
        <v>49</v>
      </c>
      <c r="AX5" s="39" t="s">
        <v>50</v>
      </c>
      <c r="AY5" s="39" t="s">
        <v>51</v>
      </c>
      <c r="AZ5" s="41"/>
      <c r="BA5" s="41"/>
      <c r="BB5" s="41"/>
      <c r="BC5" s="41"/>
      <c r="BD5" s="41"/>
    </row>
  </sheetData>
  <conditionalFormatting sqref="B1">
    <cfRule type="cellIs" dxfId="17" priority="17" operator="lessThan">
      <formula>24810.4</formula>
    </cfRule>
  </conditionalFormatting>
  <conditionalFormatting sqref="C1">
    <cfRule type="cellIs" dxfId="16" priority="18" operator="lessThan">
      <formula>34106.81</formula>
    </cfRule>
  </conditionalFormatting>
  <conditionalFormatting sqref="E2">
    <cfRule type="cellIs" dxfId="15" priority="16" operator="greaterThan">
      <formula>43</formula>
    </cfRule>
  </conditionalFormatting>
  <conditionalFormatting sqref="B3">
    <cfRule type="cellIs" dxfId="14" priority="14" operator="lessThan">
      <formula>47344.8</formula>
    </cfRule>
  </conditionalFormatting>
  <conditionalFormatting sqref="C3">
    <cfRule type="cellIs" dxfId="13" priority="15" operator="lessThan">
      <formula>65084.8</formula>
    </cfRule>
  </conditionalFormatting>
  <conditionalFormatting sqref="B4">
    <cfRule type="cellIs" dxfId="12" priority="6" operator="lessThan">
      <formula>27804</formula>
    </cfRule>
  </conditionalFormatting>
  <conditionalFormatting sqref="E4">
    <cfRule type="cellIs" dxfId="11" priority="7" operator="greaterThan">
      <formula>10%</formula>
    </cfRule>
  </conditionalFormatting>
  <conditionalFormatting sqref="G4">
    <cfRule type="cellIs" dxfId="10" priority="8" operator="greaterThan">
      <formula>1</formula>
    </cfRule>
  </conditionalFormatting>
  <conditionalFormatting sqref="H4">
    <cfRule type="cellIs" dxfId="9" priority="9" operator="greaterThan">
      <formula>1</formula>
    </cfRule>
  </conditionalFormatting>
  <conditionalFormatting sqref="I4">
    <cfRule type="cellIs" dxfId="8" priority="10" operator="greaterThan">
      <formula>2</formula>
    </cfRule>
  </conditionalFormatting>
  <conditionalFormatting sqref="J4">
    <cfRule type="cellIs" dxfId="7" priority="11" operator="greaterThan">
      <formula>3</formula>
    </cfRule>
  </conditionalFormatting>
  <conditionalFormatting sqref="K4">
    <cfRule type="cellIs" dxfId="6" priority="12" operator="greaterThan">
      <formula>11</formula>
    </cfRule>
  </conditionalFormatting>
  <conditionalFormatting sqref="C4">
    <cfRule type="cellIs" dxfId="5" priority="13" operator="lessThan">
      <formula>38222.1</formula>
    </cfRule>
  </conditionalFormatting>
  <conditionalFormatting sqref="B5">
    <cfRule type="cellIs" dxfId="4" priority="1" operator="lessThan">
      <formula>32719</formula>
    </cfRule>
  </conditionalFormatting>
  <conditionalFormatting sqref="E5">
    <cfRule type="cellIs" dxfId="3" priority="2" operator="greaterThan">
      <formula>31.04</formula>
    </cfRule>
  </conditionalFormatting>
  <conditionalFormatting sqref="C5">
    <cfRule type="cellIs" dxfId="2" priority="3" operator="lessThan">
      <formula>44825</formula>
    </cfRule>
  </conditionalFormatting>
  <conditionalFormatting sqref="E5">
    <cfRule type="cellIs" dxfId="1" priority="4" operator="greaterThan">
      <formula>10%</formula>
    </cfRule>
  </conditionalFormatting>
  <conditionalFormatting sqref="D5">
    <cfRule type="cellIs" dxfId="0" priority="5" operator="greaterThan">
      <formula>52440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4"/>
  <sheetViews>
    <sheetView workbookViewId="0">
      <pane xSplit="1" ySplit="1" topLeftCell="AK2" activePane="bottomRight" state="frozen"/>
      <selection pane="topRight" activeCell="B1" sqref="B1"/>
      <selection pane="bottomLeft" activeCell="A2" sqref="A2"/>
      <selection pane="bottomRight" sqref="A1:AY1"/>
    </sheetView>
  </sheetViews>
  <sheetFormatPr defaultColWidth="14.42578125" defaultRowHeight="15.75" customHeight="1"/>
  <cols>
    <col min="1" max="4" width="21.5703125" customWidth="1"/>
    <col min="5" max="51" width="15.85546875" customWidth="1"/>
  </cols>
  <sheetData>
    <row r="1" spans="1:51" ht="24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7" t="s">
        <v>49</v>
      </c>
      <c r="AX1" s="7" t="s">
        <v>50</v>
      </c>
      <c r="AY1" s="7" t="s">
        <v>51</v>
      </c>
    </row>
    <row r="2" spans="1:51" ht="15">
      <c r="A2" s="14">
        <v>78610</v>
      </c>
      <c r="B2" s="15">
        <v>60528</v>
      </c>
      <c r="C2" s="16">
        <f t="shared" ref="C2:C53" si="0">(236.712 / 172.192) * B2</f>
        <v>83207.721241404928</v>
      </c>
      <c r="D2" s="17">
        <v>74550</v>
      </c>
      <c r="E2" s="18">
        <f t="shared" ref="E2:E53" si="1">(D2-C2) / C2</f>
        <v>-0.10404949339120666</v>
      </c>
      <c r="F2" s="20"/>
      <c r="G2" s="7">
        <v>0</v>
      </c>
      <c r="H2" s="7">
        <v>0</v>
      </c>
      <c r="I2" s="7">
        <v>7</v>
      </c>
      <c r="J2" s="7">
        <v>0</v>
      </c>
      <c r="K2" s="7">
        <v>1</v>
      </c>
      <c r="L2" s="7">
        <v>0</v>
      </c>
      <c r="M2" s="7">
        <v>2</v>
      </c>
      <c r="N2" s="7">
        <v>0</v>
      </c>
      <c r="O2" s="7">
        <v>0</v>
      </c>
      <c r="P2" s="7">
        <v>1</v>
      </c>
      <c r="Q2" s="7">
        <v>0</v>
      </c>
      <c r="R2" s="7">
        <v>4</v>
      </c>
      <c r="S2" s="7">
        <v>0</v>
      </c>
      <c r="T2" s="7">
        <v>0</v>
      </c>
      <c r="U2" s="7">
        <v>0</v>
      </c>
      <c r="V2" s="7">
        <v>2</v>
      </c>
      <c r="W2" s="7">
        <v>0</v>
      </c>
      <c r="X2" s="7">
        <v>4</v>
      </c>
      <c r="Y2" s="7">
        <v>0</v>
      </c>
      <c r="Z2" s="7">
        <v>1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2</v>
      </c>
      <c r="AG2" s="7">
        <v>4</v>
      </c>
      <c r="AH2" s="7">
        <v>0</v>
      </c>
      <c r="AI2" s="7">
        <v>0</v>
      </c>
      <c r="AJ2" s="7">
        <v>0</v>
      </c>
      <c r="AK2" s="7">
        <v>0</v>
      </c>
      <c r="AL2" s="7">
        <v>5</v>
      </c>
      <c r="AM2" s="7">
        <v>2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1</v>
      </c>
      <c r="AX2" s="7">
        <v>0</v>
      </c>
      <c r="AY2" s="7">
        <v>1</v>
      </c>
    </row>
    <row r="3" spans="1:51" ht="15">
      <c r="A3" s="14">
        <v>78613</v>
      </c>
      <c r="B3" s="15">
        <v>69542</v>
      </c>
      <c r="C3" s="16">
        <f t="shared" si="0"/>
        <v>95599.249117264437</v>
      </c>
      <c r="D3" s="17">
        <v>83146</v>
      </c>
      <c r="E3" s="18">
        <f t="shared" si="1"/>
        <v>-0.13026513526261038</v>
      </c>
      <c r="F3" s="20"/>
      <c r="G3" s="7">
        <v>0</v>
      </c>
      <c r="H3" s="7">
        <v>1</v>
      </c>
      <c r="I3" s="7">
        <v>7</v>
      </c>
      <c r="J3" s="7">
        <v>0</v>
      </c>
      <c r="K3" s="7">
        <v>13</v>
      </c>
      <c r="L3" s="7">
        <v>2</v>
      </c>
      <c r="M3" s="7">
        <v>7</v>
      </c>
      <c r="N3" s="7">
        <v>0</v>
      </c>
      <c r="O3" s="7">
        <v>0</v>
      </c>
      <c r="P3" s="7">
        <v>0</v>
      </c>
      <c r="Q3" s="7">
        <v>5</v>
      </c>
      <c r="R3" s="7">
        <v>5</v>
      </c>
      <c r="S3" s="7">
        <v>2</v>
      </c>
      <c r="T3" s="7">
        <v>6</v>
      </c>
      <c r="U3" s="7">
        <v>1</v>
      </c>
      <c r="V3" s="7">
        <v>5</v>
      </c>
      <c r="W3" s="7">
        <v>0</v>
      </c>
      <c r="X3" s="7">
        <v>9</v>
      </c>
      <c r="Y3" s="7">
        <v>0</v>
      </c>
      <c r="Z3" s="7">
        <v>1</v>
      </c>
      <c r="AA3" s="7">
        <v>1</v>
      </c>
      <c r="AB3" s="7">
        <v>1</v>
      </c>
      <c r="AC3" s="7">
        <v>1</v>
      </c>
      <c r="AD3" s="7">
        <v>0</v>
      </c>
      <c r="AE3" s="7">
        <v>0</v>
      </c>
      <c r="AF3" s="7">
        <v>2</v>
      </c>
      <c r="AG3" s="7">
        <v>20</v>
      </c>
      <c r="AH3" s="7">
        <v>14</v>
      </c>
      <c r="AI3" s="7">
        <v>1</v>
      </c>
      <c r="AJ3" s="7">
        <v>4</v>
      </c>
      <c r="AK3" s="7">
        <v>0</v>
      </c>
      <c r="AL3" s="7">
        <v>25</v>
      </c>
      <c r="AM3" s="7">
        <v>0</v>
      </c>
      <c r="AN3" s="7">
        <v>0</v>
      </c>
      <c r="AO3" s="7">
        <v>1</v>
      </c>
      <c r="AP3" s="7">
        <v>3</v>
      </c>
      <c r="AQ3" s="7">
        <v>4</v>
      </c>
      <c r="AR3" s="7">
        <v>0</v>
      </c>
      <c r="AS3" s="7">
        <v>0</v>
      </c>
      <c r="AT3" s="7">
        <v>3</v>
      </c>
      <c r="AU3" s="7">
        <v>0</v>
      </c>
      <c r="AV3" s="7">
        <v>0</v>
      </c>
      <c r="AW3" s="7">
        <v>1</v>
      </c>
      <c r="AX3" s="7">
        <v>1</v>
      </c>
      <c r="AY3" s="7">
        <v>5</v>
      </c>
    </row>
    <row r="4" spans="1:51" ht="15">
      <c r="A4" s="14">
        <v>78617</v>
      </c>
      <c r="B4" s="15">
        <v>40392</v>
      </c>
      <c r="C4" s="16">
        <f t="shared" si="0"/>
        <v>55526.802081397502</v>
      </c>
      <c r="D4" s="17">
        <v>45040</v>
      </c>
      <c r="E4" s="18">
        <f t="shared" si="1"/>
        <v>-0.18886018442093522</v>
      </c>
      <c r="F4" s="20"/>
      <c r="G4" s="7">
        <v>0</v>
      </c>
      <c r="H4" s="7">
        <v>0</v>
      </c>
      <c r="I4" s="7">
        <v>2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3</v>
      </c>
      <c r="U4" s="7">
        <v>1</v>
      </c>
      <c r="V4" s="7">
        <v>1</v>
      </c>
      <c r="W4" s="7">
        <v>0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6</v>
      </c>
      <c r="AM4" s="7">
        <v>2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1</v>
      </c>
      <c r="AY4" s="7">
        <v>0</v>
      </c>
    </row>
    <row r="5" spans="1:51" ht="15">
      <c r="A5" s="14">
        <v>78641</v>
      </c>
      <c r="B5" s="15">
        <v>57294</v>
      </c>
      <c r="C5" s="16">
        <f t="shared" si="0"/>
        <v>78761.947872142715</v>
      </c>
      <c r="D5" s="17">
        <v>73535</v>
      </c>
      <c r="E5" s="18">
        <f t="shared" si="1"/>
        <v>-6.6363872572423169E-2</v>
      </c>
      <c r="F5" s="20"/>
      <c r="G5" s="7">
        <v>0</v>
      </c>
      <c r="H5" s="7">
        <v>0</v>
      </c>
      <c r="I5" s="7">
        <v>3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3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2</v>
      </c>
      <c r="Y5" s="7">
        <v>0</v>
      </c>
      <c r="Z5" s="7">
        <v>1</v>
      </c>
      <c r="AA5" s="7">
        <v>0</v>
      </c>
      <c r="AB5" s="7">
        <v>2</v>
      </c>
      <c r="AC5" s="7">
        <v>0</v>
      </c>
      <c r="AD5" s="7">
        <v>0</v>
      </c>
      <c r="AE5" s="7">
        <v>0</v>
      </c>
      <c r="AF5" s="7">
        <v>3</v>
      </c>
      <c r="AG5" s="7">
        <v>7</v>
      </c>
      <c r="AH5" s="7">
        <v>0</v>
      </c>
      <c r="AI5" s="7">
        <v>0</v>
      </c>
      <c r="AJ5" s="7">
        <v>0</v>
      </c>
      <c r="AK5" s="7">
        <v>0</v>
      </c>
      <c r="AL5" s="7">
        <v>5</v>
      </c>
      <c r="AM5" s="7">
        <v>0</v>
      </c>
      <c r="AN5" s="7">
        <v>0</v>
      </c>
      <c r="AO5" s="7">
        <v>0</v>
      </c>
      <c r="AP5" s="7">
        <v>1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2</v>
      </c>
    </row>
    <row r="6" spans="1:51" ht="15">
      <c r="A6" s="14">
        <v>78652</v>
      </c>
      <c r="B6" s="15">
        <v>69831</v>
      </c>
      <c r="C6" s="16">
        <f t="shared" si="0"/>
        <v>95996.536842594302</v>
      </c>
      <c r="D6" s="17">
        <v>70868</v>
      </c>
      <c r="E6" s="18">
        <f t="shared" si="1"/>
        <v>-0.26176503516785832</v>
      </c>
      <c r="F6" s="20"/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1</v>
      </c>
      <c r="AX6" s="7">
        <v>0</v>
      </c>
      <c r="AY6" s="7">
        <v>0</v>
      </c>
    </row>
    <row r="7" spans="1:51" ht="15">
      <c r="A7" s="14">
        <v>78653</v>
      </c>
      <c r="B7" s="15">
        <v>50260</v>
      </c>
      <c r="C7" s="16">
        <f t="shared" si="0"/>
        <v>69092.322059096812</v>
      </c>
      <c r="D7" s="17">
        <v>62415</v>
      </c>
      <c r="E7" s="18">
        <f t="shared" si="1"/>
        <v>-9.6643474413632982E-2</v>
      </c>
      <c r="F7" s="20"/>
      <c r="G7" s="7">
        <v>0</v>
      </c>
      <c r="H7" s="7">
        <v>0</v>
      </c>
      <c r="I7" s="7">
        <v>4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2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1</v>
      </c>
      <c r="AH7" s="7">
        <v>1</v>
      </c>
      <c r="AI7" s="7">
        <v>0</v>
      </c>
      <c r="AJ7" s="7">
        <v>1</v>
      </c>
      <c r="AK7" s="7">
        <v>0</v>
      </c>
      <c r="AL7" s="7">
        <v>9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1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</row>
    <row r="8" spans="1:51" ht="15">
      <c r="A8" s="14">
        <v>78660</v>
      </c>
      <c r="B8" s="15">
        <v>65978</v>
      </c>
      <c r="C8" s="16">
        <f t="shared" si="0"/>
        <v>90699.825404199946</v>
      </c>
      <c r="D8" s="17">
        <v>75138</v>
      </c>
      <c r="E8" s="18">
        <f t="shared" si="1"/>
        <v>-0.17157503153781528</v>
      </c>
      <c r="F8" s="20"/>
      <c r="G8" s="7">
        <v>0</v>
      </c>
      <c r="H8" s="7">
        <v>0</v>
      </c>
      <c r="I8" s="7">
        <v>9</v>
      </c>
      <c r="J8" s="7">
        <v>4</v>
      </c>
      <c r="K8" s="7">
        <v>11</v>
      </c>
      <c r="L8" s="7">
        <v>0</v>
      </c>
      <c r="M8" s="7">
        <v>5</v>
      </c>
      <c r="N8" s="7">
        <v>0</v>
      </c>
      <c r="O8" s="7">
        <v>0</v>
      </c>
      <c r="P8" s="7">
        <v>0</v>
      </c>
      <c r="Q8" s="7">
        <v>0</v>
      </c>
      <c r="R8" s="7">
        <v>7</v>
      </c>
      <c r="S8" s="7">
        <v>0</v>
      </c>
      <c r="T8" s="7">
        <v>5</v>
      </c>
      <c r="U8" s="7">
        <v>1</v>
      </c>
      <c r="V8" s="7">
        <v>0</v>
      </c>
      <c r="W8" s="7">
        <v>0</v>
      </c>
      <c r="X8" s="7">
        <v>7</v>
      </c>
      <c r="Y8" s="7">
        <v>0</v>
      </c>
      <c r="Z8" s="7">
        <v>3</v>
      </c>
      <c r="AA8" s="7">
        <v>0</v>
      </c>
      <c r="AB8" s="7">
        <v>3</v>
      </c>
      <c r="AC8" s="7">
        <v>0</v>
      </c>
      <c r="AD8" s="7">
        <v>0</v>
      </c>
      <c r="AE8" s="7">
        <v>0</v>
      </c>
      <c r="AF8" s="7">
        <v>0</v>
      </c>
      <c r="AG8" s="7">
        <v>13</v>
      </c>
      <c r="AH8" s="7">
        <v>17</v>
      </c>
      <c r="AI8" s="7">
        <v>0</v>
      </c>
      <c r="AJ8" s="7">
        <v>4</v>
      </c>
      <c r="AK8" s="7">
        <v>0</v>
      </c>
      <c r="AL8" s="7">
        <v>15</v>
      </c>
      <c r="AM8" s="7">
        <v>1</v>
      </c>
      <c r="AN8" s="7">
        <v>0</v>
      </c>
      <c r="AO8" s="7">
        <v>0</v>
      </c>
      <c r="AP8" s="7">
        <v>1</v>
      </c>
      <c r="AQ8" s="7">
        <v>0</v>
      </c>
      <c r="AR8" s="7">
        <v>0</v>
      </c>
      <c r="AS8" s="7">
        <v>2</v>
      </c>
      <c r="AT8" s="7">
        <v>2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</row>
    <row r="9" spans="1:51" ht="15">
      <c r="A9" s="14">
        <v>78664</v>
      </c>
      <c r="B9" s="15">
        <v>59829</v>
      </c>
      <c r="C9" s="16">
        <f t="shared" si="0"/>
        <v>82246.807331351039</v>
      </c>
      <c r="D9" s="17">
        <v>61673</v>
      </c>
      <c r="E9" s="18">
        <f t="shared" si="1"/>
        <v>-0.25014718502645955</v>
      </c>
      <c r="F9" s="20"/>
      <c r="G9" s="7">
        <v>0</v>
      </c>
      <c r="H9" s="7">
        <v>0</v>
      </c>
      <c r="I9" s="7">
        <v>6</v>
      </c>
      <c r="J9" s="7">
        <v>7</v>
      </c>
      <c r="K9" s="7">
        <v>10</v>
      </c>
      <c r="L9" s="7">
        <v>0</v>
      </c>
      <c r="M9" s="7">
        <v>6</v>
      </c>
      <c r="N9" s="7">
        <v>0</v>
      </c>
      <c r="O9" s="7">
        <v>0</v>
      </c>
      <c r="P9" s="7">
        <v>1</v>
      </c>
      <c r="Q9" s="7">
        <v>0</v>
      </c>
      <c r="R9" s="7">
        <v>7</v>
      </c>
      <c r="S9" s="7">
        <v>2</v>
      </c>
      <c r="T9" s="7">
        <v>6</v>
      </c>
      <c r="U9" s="7">
        <v>2</v>
      </c>
      <c r="V9" s="7">
        <v>1</v>
      </c>
      <c r="W9" s="7">
        <v>0</v>
      </c>
      <c r="X9" s="7">
        <v>7</v>
      </c>
      <c r="Y9" s="7">
        <v>0</v>
      </c>
      <c r="Z9" s="7">
        <v>1</v>
      </c>
      <c r="AA9" s="7">
        <v>2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11</v>
      </c>
      <c r="AH9" s="7">
        <v>15</v>
      </c>
      <c r="AI9" s="7">
        <v>0</v>
      </c>
      <c r="AJ9" s="7">
        <v>2</v>
      </c>
      <c r="AK9" s="7">
        <v>0</v>
      </c>
      <c r="AL9" s="7">
        <v>24</v>
      </c>
      <c r="AM9" s="7">
        <v>0</v>
      </c>
      <c r="AN9" s="7">
        <v>0</v>
      </c>
      <c r="AO9" s="7">
        <v>1</v>
      </c>
      <c r="AP9" s="7">
        <v>4</v>
      </c>
      <c r="AQ9" s="7">
        <v>3</v>
      </c>
      <c r="AR9" s="7">
        <v>2</v>
      </c>
      <c r="AS9" s="7">
        <v>3</v>
      </c>
      <c r="AT9" s="7">
        <v>3</v>
      </c>
      <c r="AU9" s="7">
        <v>0</v>
      </c>
      <c r="AV9" s="7">
        <v>0</v>
      </c>
      <c r="AW9" s="7">
        <v>2</v>
      </c>
      <c r="AX9" s="7">
        <v>1</v>
      </c>
      <c r="AY9" s="7">
        <v>2</v>
      </c>
    </row>
    <row r="10" spans="1:51" ht="15">
      <c r="A10" s="14">
        <v>78681</v>
      </c>
      <c r="B10" s="15">
        <v>74889</v>
      </c>
      <c r="C10" s="16">
        <f t="shared" si="0"/>
        <v>102949.75938487268</v>
      </c>
      <c r="D10" s="17">
        <v>96086</v>
      </c>
      <c r="E10" s="18">
        <f t="shared" si="1"/>
        <v>-6.6670960921946895E-2</v>
      </c>
      <c r="F10" s="20"/>
      <c r="G10" s="7">
        <v>0</v>
      </c>
      <c r="H10" s="7">
        <v>0</v>
      </c>
      <c r="I10" s="7">
        <v>4</v>
      </c>
      <c r="J10" s="7">
        <v>0</v>
      </c>
      <c r="K10" s="7">
        <v>3</v>
      </c>
      <c r="L10" s="7">
        <v>1</v>
      </c>
      <c r="M10" s="7">
        <v>3</v>
      </c>
      <c r="N10" s="7">
        <v>0</v>
      </c>
      <c r="O10" s="7">
        <v>0</v>
      </c>
      <c r="P10" s="7">
        <v>0</v>
      </c>
      <c r="Q10" s="7">
        <v>0</v>
      </c>
      <c r="R10" s="7">
        <v>5</v>
      </c>
      <c r="S10" s="7">
        <v>1</v>
      </c>
      <c r="T10" s="7">
        <v>4</v>
      </c>
      <c r="U10" s="7">
        <v>0</v>
      </c>
      <c r="V10" s="7">
        <v>1</v>
      </c>
      <c r="W10" s="7">
        <v>0</v>
      </c>
      <c r="X10" s="7">
        <v>5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1</v>
      </c>
      <c r="AF10" s="7">
        <v>0</v>
      </c>
      <c r="AG10" s="7">
        <v>9</v>
      </c>
      <c r="AH10" s="7">
        <v>11</v>
      </c>
      <c r="AI10" s="7">
        <v>2</v>
      </c>
      <c r="AJ10" s="7">
        <v>1</v>
      </c>
      <c r="AK10" s="7">
        <v>0</v>
      </c>
      <c r="AL10" s="7">
        <v>14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1</v>
      </c>
      <c r="AT10" s="7">
        <v>1</v>
      </c>
      <c r="AU10" s="7">
        <v>0</v>
      </c>
      <c r="AV10" s="7">
        <v>0</v>
      </c>
      <c r="AW10" s="7">
        <v>0</v>
      </c>
      <c r="AX10" s="7">
        <v>0</v>
      </c>
      <c r="AY10" s="7">
        <v>4</v>
      </c>
    </row>
    <row r="11" spans="1:51" ht="15">
      <c r="A11" s="14">
        <v>78701</v>
      </c>
      <c r="B11" s="15">
        <v>35757</v>
      </c>
      <c r="C11" s="16">
        <f t="shared" si="0"/>
        <v>49155.07679799293</v>
      </c>
      <c r="D11" s="17">
        <v>87306</v>
      </c>
      <c r="E11" s="18">
        <f t="shared" si="1"/>
        <v>0.77613393543848208</v>
      </c>
      <c r="F11" s="26" t="s">
        <v>66</v>
      </c>
      <c r="G11" s="7">
        <v>0</v>
      </c>
      <c r="H11" s="7">
        <v>0</v>
      </c>
      <c r="I11" s="7">
        <v>2</v>
      </c>
      <c r="J11" s="7">
        <v>0</v>
      </c>
      <c r="K11" s="7">
        <v>6</v>
      </c>
      <c r="L11" s="7">
        <v>0</v>
      </c>
      <c r="M11" s="7">
        <v>84</v>
      </c>
      <c r="N11" s="7">
        <v>0</v>
      </c>
      <c r="O11" s="7">
        <v>2</v>
      </c>
      <c r="P11" s="7">
        <v>3</v>
      </c>
      <c r="Q11" s="7">
        <v>0</v>
      </c>
      <c r="R11" s="7">
        <v>2</v>
      </c>
      <c r="S11" s="7">
        <v>3</v>
      </c>
      <c r="T11" s="7">
        <v>17</v>
      </c>
      <c r="U11" s="7">
        <v>0</v>
      </c>
      <c r="V11" s="7">
        <v>12</v>
      </c>
      <c r="W11" s="7">
        <v>0</v>
      </c>
      <c r="X11" s="7">
        <v>24</v>
      </c>
      <c r="Y11" s="7">
        <v>0</v>
      </c>
      <c r="Z11" s="7">
        <v>0</v>
      </c>
      <c r="AA11" s="7">
        <v>15</v>
      </c>
      <c r="AB11" s="7">
        <v>0</v>
      </c>
      <c r="AC11" s="7">
        <v>0</v>
      </c>
      <c r="AD11" s="7">
        <v>0</v>
      </c>
      <c r="AE11" s="7">
        <v>11</v>
      </c>
      <c r="AF11" s="7">
        <v>0</v>
      </c>
      <c r="AG11" s="7">
        <v>7</v>
      </c>
      <c r="AH11" s="7">
        <v>15</v>
      </c>
      <c r="AI11" s="7">
        <v>2</v>
      </c>
      <c r="AJ11" s="7">
        <v>7</v>
      </c>
      <c r="AK11" s="7">
        <v>0</v>
      </c>
      <c r="AL11" s="7">
        <v>26</v>
      </c>
      <c r="AM11" s="7">
        <v>41</v>
      </c>
      <c r="AN11" s="7">
        <v>0</v>
      </c>
      <c r="AO11" s="7">
        <v>1</v>
      </c>
      <c r="AP11" s="7">
        <v>2</v>
      </c>
      <c r="AQ11" s="7">
        <v>3</v>
      </c>
      <c r="AR11" s="7">
        <v>1</v>
      </c>
      <c r="AS11" s="7">
        <v>6</v>
      </c>
      <c r="AT11" s="7">
        <v>0</v>
      </c>
      <c r="AU11" s="7">
        <v>6</v>
      </c>
      <c r="AV11" s="7">
        <v>2</v>
      </c>
      <c r="AW11" s="7">
        <v>0</v>
      </c>
      <c r="AX11" s="7">
        <v>8</v>
      </c>
      <c r="AY11" s="7">
        <v>2</v>
      </c>
    </row>
    <row r="12" spans="1:51" ht="15">
      <c r="A12" s="14">
        <v>78702</v>
      </c>
      <c r="B12" s="15">
        <v>23348</v>
      </c>
      <c r="C12" s="16">
        <f t="shared" si="0"/>
        <v>32096.449173016164</v>
      </c>
      <c r="D12" s="17">
        <v>37690</v>
      </c>
      <c r="E12" s="18">
        <f t="shared" si="1"/>
        <v>0.17427319753757667</v>
      </c>
      <c r="F12" s="26" t="s">
        <v>66</v>
      </c>
      <c r="G12" s="7">
        <v>0</v>
      </c>
      <c r="H12" s="7">
        <v>0</v>
      </c>
      <c r="I12" s="7">
        <v>3</v>
      </c>
      <c r="J12" s="7">
        <v>6</v>
      </c>
      <c r="K12" s="7">
        <v>5</v>
      </c>
      <c r="L12" s="7">
        <v>0</v>
      </c>
      <c r="M12" s="7">
        <v>17</v>
      </c>
      <c r="N12" s="7">
        <v>0</v>
      </c>
      <c r="O12" s="7">
        <v>0</v>
      </c>
      <c r="P12" s="7">
        <v>3</v>
      </c>
      <c r="Q12" s="7">
        <v>0</v>
      </c>
      <c r="R12" s="7">
        <v>10</v>
      </c>
      <c r="S12" s="7">
        <v>2</v>
      </c>
      <c r="T12" s="7">
        <v>9</v>
      </c>
      <c r="U12" s="7">
        <v>3</v>
      </c>
      <c r="V12" s="7">
        <v>5</v>
      </c>
      <c r="W12" s="7">
        <v>0</v>
      </c>
      <c r="X12" s="7">
        <v>18</v>
      </c>
      <c r="Y12" s="7">
        <v>0</v>
      </c>
      <c r="Z12" s="7">
        <v>0</v>
      </c>
      <c r="AA12" s="7">
        <v>9</v>
      </c>
      <c r="AB12" s="7">
        <v>1</v>
      </c>
      <c r="AC12" s="7">
        <v>0</v>
      </c>
      <c r="AD12" s="7">
        <v>0</v>
      </c>
      <c r="AE12" s="7">
        <v>31</v>
      </c>
      <c r="AF12" s="7">
        <v>0</v>
      </c>
      <c r="AG12" s="7">
        <v>2</v>
      </c>
      <c r="AH12" s="7">
        <v>14</v>
      </c>
      <c r="AI12" s="7">
        <v>2</v>
      </c>
      <c r="AJ12" s="7">
        <v>5</v>
      </c>
      <c r="AK12" s="7">
        <v>0</v>
      </c>
      <c r="AL12" s="7">
        <v>37</v>
      </c>
      <c r="AM12" s="7">
        <v>7</v>
      </c>
      <c r="AN12" s="7">
        <v>0</v>
      </c>
      <c r="AO12" s="7">
        <v>0</v>
      </c>
      <c r="AP12" s="7">
        <v>5</v>
      </c>
      <c r="AQ12" s="7">
        <v>2</v>
      </c>
      <c r="AR12" s="7">
        <v>0</v>
      </c>
      <c r="AS12" s="7">
        <v>12</v>
      </c>
      <c r="AT12" s="7">
        <v>2</v>
      </c>
      <c r="AU12" s="7">
        <v>6</v>
      </c>
      <c r="AV12" s="7">
        <v>0</v>
      </c>
      <c r="AW12" s="7">
        <v>6</v>
      </c>
      <c r="AX12" s="7">
        <v>0</v>
      </c>
      <c r="AY12" s="7">
        <v>11</v>
      </c>
    </row>
    <row r="13" spans="1:51" ht="15">
      <c r="A13" s="14">
        <v>78703</v>
      </c>
      <c r="B13" s="15">
        <v>54591</v>
      </c>
      <c r="C13" s="16">
        <f t="shared" si="0"/>
        <v>75046.139146998685</v>
      </c>
      <c r="D13" s="17">
        <v>81903</v>
      </c>
      <c r="E13" s="18">
        <f t="shared" si="1"/>
        <v>9.1368602448291855E-2</v>
      </c>
      <c r="F13" s="20"/>
      <c r="G13" s="7">
        <v>0</v>
      </c>
      <c r="H13" s="7">
        <v>0</v>
      </c>
      <c r="I13" s="7">
        <v>0</v>
      </c>
      <c r="J13" s="7">
        <v>0</v>
      </c>
      <c r="K13" s="7">
        <v>5</v>
      </c>
      <c r="L13" s="7">
        <v>4</v>
      </c>
      <c r="M13" s="7">
        <v>4</v>
      </c>
      <c r="N13" s="7">
        <v>0</v>
      </c>
      <c r="O13" s="7">
        <v>2</v>
      </c>
      <c r="P13" s="7">
        <v>0</v>
      </c>
      <c r="Q13" s="7">
        <v>3</v>
      </c>
      <c r="R13" s="7">
        <v>1</v>
      </c>
      <c r="S13" s="7">
        <v>0</v>
      </c>
      <c r="T13" s="7">
        <v>3</v>
      </c>
      <c r="U13" s="7">
        <v>1</v>
      </c>
      <c r="V13" s="7">
        <v>0</v>
      </c>
      <c r="W13" s="7">
        <v>0</v>
      </c>
      <c r="X13" s="7">
        <v>9</v>
      </c>
      <c r="Y13" s="7">
        <v>2</v>
      </c>
      <c r="Z13" s="7">
        <v>0</v>
      </c>
      <c r="AA13" s="7">
        <v>2</v>
      </c>
      <c r="AB13" s="7">
        <v>2</v>
      </c>
      <c r="AC13" s="7">
        <v>0</v>
      </c>
      <c r="AD13" s="7">
        <v>0</v>
      </c>
      <c r="AE13" s="7">
        <v>9</v>
      </c>
      <c r="AF13" s="7">
        <v>0</v>
      </c>
      <c r="AG13" s="7">
        <v>12</v>
      </c>
      <c r="AH13" s="7">
        <v>15</v>
      </c>
      <c r="AI13" s="7">
        <v>0</v>
      </c>
      <c r="AJ13" s="7">
        <v>3</v>
      </c>
      <c r="AK13" s="7">
        <v>0</v>
      </c>
      <c r="AL13" s="7">
        <v>9</v>
      </c>
      <c r="AM13" s="7">
        <v>2</v>
      </c>
      <c r="AN13" s="7">
        <v>1</v>
      </c>
      <c r="AO13" s="7">
        <v>0</v>
      </c>
      <c r="AP13" s="7">
        <v>1</v>
      </c>
      <c r="AQ13" s="7">
        <v>10</v>
      </c>
      <c r="AR13" s="7">
        <v>0</v>
      </c>
      <c r="AS13" s="7">
        <v>1</v>
      </c>
      <c r="AT13" s="7">
        <v>0</v>
      </c>
      <c r="AU13" s="7">
        <v>2</v>
      </c>
      <c r="AV13" s="7">
        <v>0</v>
      </c>
      <c r="AW13" s="7">
        <v>1</v>
      </c>
      <c r="AX13" s="7">
        <v>1</v>
      </c>
      <c r="AY13" s="7">
        <v>14</v>
      </c>
    </row>
    <row r="14" spans="1:51" ht="15">
      <c r="A14" s="14">
        <v>78704</v>
      </c>
      <c r="B14" s="15">
        <v>35733</v>
      </c>
      <c r="C14" s="16">
        <f t="shared" si="0"/>
        <v>49122.084045716401</v>
      </c>
      <c r="D14" s="17">
        <v>52306</v>
      </c>
      <c r="E14" s="18">
        <f t="shared" si="1"/>
        <v>6.4816385870771015E-2</v>
      </c>
      <c r="F14" s="26"/>
      <c r="G14" s="7">
        <v>2</v>
      </c>
      <c r="H14" s="7">
        <v>1</v>
      </c>
      <c r="I14" s="7">
        <v>13</v>
      </c>
      <c r="J14" s="7">
        <v>17</v>
      </c>
      <c r="K14" s="7">
        <v>10</v>
      </c>
      <c r="L14" s="7">
        <v>2</v>
      </c>
      <c r="M14" s="7">
        <v>17</v>
      </c>
      <c r="N14" s="7">
        <v>2</v>
      </c>
      <c r="O14" s="7">
        <v>2</v>
      </c>
      <c r="P14" s="7">
        <v>8</v>
      </c>
      <c r="Q14" s="7">
        <v>0</v>
      </c>
      <c r="R14" s="7">
        <v>8</v>
      </c>
      <c r="S14" s="7">
        <v>5</v>
      </c>
      <c r="T14" s="7">
        <v>13</v>
      </c>
      <c r="U14" s="7">
        <v>3</v>
      </c>
      <c r="V14" s="7">
        <v>0</v>
      </c>
      <c r="W14" s="7">
        <v>0</v>
      </c>
      <c r="X14" s="7">
        <v>32</v>
      </c>
      <c r="Y14" s="7">
        <v>0</v>
      </c>
      <c r="Z14" s="7">
        <v>3</v>
      </c>
      <c r="AA14" s="7">
        <v>6</v>
      </c>
      <c r="AB14" s="7">
        <v>1</v>
      </c>
      <c r="AC14" s="7">
        <v>3</v>
      </c>
      <c r="AD14" s="7">
        <v>0</v>
      </c>
      <c r="AE14" s="7">
        <v>16</v>
      </c>
      <c r="AF14" s="7">
        <v>1</v>
      </c>
      <c r="AG14" s="7">
        <v>15</v>
      </c>
      <c r="AH14" s="7">
        <v>21</v>
      </c>
      <c r="AI14" s="7">
        <v>2</v>
      </c>
      <c r="AJ14" s="7">
        <v>6</v>
      </c>
      <c r="AK14" s="7">
        <v>0</v>
      </c>
      <c r="AL14" s="7">
        <v>59</v>
      </c>
      <c r="AM14" s="7">
        <v>13</v>
      </c>
      <c r="AN14" s="7">
        <v>0</v>
      </c>
      <c r="AO14" s="7">
        <v>2</v>
      </c>
      <c r="AP14" s="7">
        <v>5</v>
      </c>
      <c r="AQ14" s="7">
        <v>6</v>
      </c>
      <c r="AR14" s="7">
        <v>0</v>
      </c>
      <c r="AS14" s="7">
        <v>18</v>
      </c>
      <c r="AT14" s="7">
        <v>5</v>
      </c>
      <c r="AU14" s="7">
        <v>8</v>
      </c>
      <c r="AV14" s="7">
        <v>3</v>
      </c>
      <c r="AW14" s="7">
        <v>15</v>
      </c>
      <c r="AX14" s="7">
        <v>4</v>
      </c>
      <c r="AY14" s="7">
        <v>21</v>
      </c>
    </row>
    <row r="15" spans="1:51" ht="15">
      <c r="A15" s="14">
        <v>78705</v>
      </c>
      <c r="B15" s="15">
        <v>14740</v>
      </c>
      <c r="C15" s="16">
        <f t="shared" si="0"/>
        <v>20263.048689834599</v>
      </c>
      <c r="D15" s="17">
        <v>12786</v>
      </c>
      <c r="E15" s="18">
        <f t="shared" si="1"/>
        <v>-0.36899919672924753</v>
      </c>
      <c r="F15" s="20"/>
      <c r="G15" s="7">
        <v>0</v>
      </c>
      <c r="H15" s="7">
        <v>0</v>
      </c>
      <c r="I15" s="7">
        <v>0</v>
      </c>
      <c r="J15" s="7">
        <v>0</v>
      </c>
      <c r="K15" s="7">
        <v>4</v>
      </c>
      <c r="L15" s="7">
        <v>0</v>
      </c>
      <c r="M15" s="7">
        <v>6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1</v>
      </c>
      <c r="T15" s="7">
        <v>6</v>
      </c>
      <c r="U15" s="7">
        <v>0</v>
      </c>
      <c r="V15" s="7">
        <v>8</v>
      </c>
      <c r="W15" s="7">
        <v>1</v>
      </c>
      <c r="X15" s="7">
        <v>18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2</v>
      </c>
      <c r="AG15" s="7">
        <v>3</v>
      </c>
      <c r="AH15" s="7">
        <v>8</v>
      </c>
      <c r="AI15" s="7">
        <v>0</v>
      </c>
      <c r="AJ15" s="7">
        <v>5</v>
      </c>
      <c r="AK15" s="7">
        <v>0</v>
      </c>
      <c r="AL15" s="7">
        <v>14</v>
      </c>
      <c r="AM15" s="7">
        <v>6</v>
      </c>
      <c r="AN15" s="7">
        <v>0</v>
      </c>
      <c r="AO15" s="7">
        <v>0</v>
      </c>
      <c r="AP15" s="7">
        <v>1</v>
      </c>
      <c r="AQ15" s="7">
        <v>2</v>
      </c>
      <c r="AR15" s="7">
        <v>0</v>
      </c>
      <c r="AS15" s="7">
        <v>6</v>
      </c>
      <c r="AT15" s="7">
        <v>1</v>
      </c>
      <c r="AU15" s="7">
        <v>3</v>
      </c>
      <c r="AV15" s="7">
        <v>0</v>
      </c>
      <c r="AW15" s="7">
        <v>2</v>
      </c>
      <c r="AX15" s="7">
        <v>0</v>
      </c>
      <c r="AY15" s="7">
        <v>2</v>
      </c>
    </row>
    <row r="16" spans="1:51" ht="15">
      <c r="A16" s="14">
        <v>78717</v>
      </c>
      <c r="B16" s="15">
        <v>87290</v>
      </c>
      <c r="C16" s="16">
        <f t="shared" si="0"/>
        <v>119997.38942575728</v>
      </c>
      <c r="D16" s="17">
        <v>99541</v>
      </c>
      <c r="E16" s="18">
        <f t="shared" si="1"/>
        <v>-0.17047362049833348</v>
      </c>
      <c r="F16" s="20"/>
      <c r="G16" s="7">
        <v>0</v>
      </c>
      <c r="H16" s="7">
        <v>0</v>
      </c>
      <c r="I16" s="7">
        <v>3</v>
      </c>
      <c r="J16" s="7">
        <v>0</v>
      </c>
      <c r="K16" s="7">
        <v>4</v>
      </c>
      <c r="L16" s="7">
        <v>0</v>
      </c>
      <c r="M16" s="7">
        <v>3</v>
      </c>
      <c r="N16" s="7">
        <v>0</v>
      </c>
      <c r="O16" s="7">
        <v>0</v>
      </c>
      <c r="P16" s="7">
        <v>3</v>
      </c>
      <c r="Q16" s="7">
        <v>0</v>
      </c>
      <c r="R16" s="7">
        <v>1</v>
      </c>
      <c r="S16" s="7">
        <v>1</v>
      </c>
      <c r="T16" s="7">
        <v>3</v>
      </c>
      <c r="U16" s="7">
        <v>0</v>
      </c>
      <c r="V16" s="7">
        <v>2</v>
      </c>
      <c r="W16" s="7">
        <v>0</v>
      </c>
      <c r="X16" s="7">
        <v>5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1</v>
      </c>
      <c r="AF16" s="7">
        <v>1</v>
      </c>
      <c r="AG16" s="7">
        <v>7</v>
      </c>
      <c r="AH16" s="7">
        <v>0</v>
      </c>
      <c r="AI16" s="7">
        <v>0</v>
      </c>
      <c r="AJ16" s="7">
        <v>0</v>
      </c>
      <c r="AK16" s="7">
        <v>0</v>
      </c>
      <c r="AL16" s="7">
        <v>5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1</v>
      </c>
      <c r="AT16" s="7">
        <v>0</v>
      </c>
      <c r="AU16" s="7">
        <v>0</v>
      </c>
      <c r="AV16" s="7">
        <v>0</v>
      </c>
      <c r="AW16" s="7">
        <v>1</v>
      </c>
      <c r="AX16" s="7">
        <v>0</v>
      </c>
      <c r="AY16" s="7">
        <v>1</v>
      </c>
    </row>
    <row r="17" spans="1:51" ht="15">
      <c r="A17" s="14">
        <v>78719</v>
      </c>
      <c r="B17" s="15">
        <v>36480</v>
      </c>
      <c r="C17" s="16">
        <f t="shared" si="0"/>
        <v>50148.983460323354</v>
      </c>
      <c r="D17" s="17">
        <v>38875</v>
      </c>
      <c r="E17" s="18">
        <f t="shared" si="1"/>
        <v>-0.22480981033729333</v>
      </c>
      <c r="F17" s="20"/>
      <c r="G17" s="7">
        <v>0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  <c r="M17" s="7">
        <v>2</v>
      </c>
      <c r="N17" s="7">
        <v>0</v>
      </c>
      <c r="O17" s="7">
        <v>0</v>
      </c>
      <c r="P17" s="7">
        <v>0</v>
      </c>
      <c r="Q17" s="7">
        <v>0</v>
      </c>
      <c r="R17" s="7">
        <v>1</v>
      </c>
      <c r="S17" s="7">
        <v>1</v>
      </c>
      <c r="T17" s="7">
        <v>1</v>
      </c>
      <c r="U17" s="7">
        <v>0</v>
      </c>
      <c r="V17" s="7">
        <v>0</v>
      </c>
      <c r="W17" s="7">
        <v>0</v>
      </c>
      <c r="X17" s="7">
        <v>3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2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</row>
    <row r="18" spans="1:51" ht="15">
      <c r="A18" s="14">
        <v>78721</v>
      </c>
      <c r="B18" s="15">
        <v>26646</v>
      </c>
      <c r="C18" s="16">
        <f t="shared" si="0"/>
        <v>36630.20321501579</v>
      </c>
      <c r="D18" s="17">
        <v>36698</v>
      </c>
      <c r="E18" s="18">
        <f t="shared" si="1"/>
        <v>1.8508438128570885E-3</v>
      </c>
      <c r="F18" s="26"/>
      <c r="G18" s="7">
        <v>0</v>
      </c>
      <c r="H18" s="7">
        <v>0</v>
      </c>
      <c r="I18" s="7">
        <v>1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4</v>
      </c>
      <c r="AF18" s="7">
        <v>0</v>
      </c>
      <c r="AG18" s="7">
        <v>1</v>
      </c>
      <c r="AH18" s="7">
        <v>2</v>
      </c>
      <c r="AI18" s="7">
        <v>0</v>
      </c>
      <c r="AJ18" s="7">
        <v>0</v>
      </c>
      <c r="AK18" s="7">
        <v>0</v>
      </c>
      <c r="AL18" s="7">
        <v>2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</row>
    <row r="19" spans="1:51" ht="15">
      <c r="A19" s="14">
        <v>78722</v>
      </c>
      <c r="B19" s="15">
        <v>35794</v>
      </c>
      <c r="C19" s="16">
        <f t="shared" si="0"/>
        <v>49205.940624419243</v>
      </c>
      <c r="D19" s="17">
        <v>54526</v>
      </c>
      <c r="E19" s="18">
        <f t="shared" si="1"/>
        <v>0.10811823345046657</v>
      </c>
      <c r="F19" s="26" t="s">
        <v>66</v>
      </c>
      <c r="G19" s="7">
        <v>0</v>
      </c>
      <c r="H19" s="7">
        <v>0</v>
      </c>
      <c r="I19" s="7">
        <v>0</v>
      </c>
      <c r="J19" s="7">
        <v>0</v>
      </c>
      <c r="K19" s="7">
        <v>3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2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3</v>
      </c>
      <c r="Y19" s="7">
        <v>0</v>
      </c>
      <c r="Z19" s="7">
        <v>0</v>
      </c>
      <c r="AA19" s="7">
        <v>1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1</v>
      </c>
      <c r="AH19" s="7">
        <v>1</v>
      </c>
      <c r="AI19" s="7">
        <v>0</v>
      </c>
      <c r="AJ19" s="7">
        <v>1</v>
      </c>
      <c r="AK19" s="7">
        <v>0</v>
      </c>
      <c r="AL19" s="7">
        <v>6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1</v>
      </c>
      <c r="AT19" s="7">
        <v>0</v>
      </c>
      <c r="AU19" s="7">
        <v>0</v>
      </c>
      <c r="AV19" s="7">
        <v>1</v>
      </c>
      <c r="AW19" s="7">
        <v>0</v>
      </c>
      <c r="AX19" s="7">
        <v>0</v>
      </c>
      <c r="AY19" s="7">
        <v>1</v>
      </c>
    </row>
    <row r="20" spans="1:51" ht="15">
      <c r="A20" s="14">
        <v>78723</v>
      </c>
      <c r="B20" s="15">
        <v>34242</v>
      </c>
      <c r="C20" s="16">
        <f t="shared" si="0"/>
        <v>47072.40931053707</v>
      </c>
      <c r="D20" s="17">
        <v>42615</v>
      </c>
      <c r="E20" s="18">
        <f t="shared" si="1"/>
        <v>-9.469261029601235E-2</v>
      </c>
      <c r="F20" s="26"/>
      <c r="G20" s="7">
        <v>0</v>
      </c>
      <c r="H20" s="7">
        <v>0</v>
      </c>
      <c r="I20" s="7">
        <v>4</v>
      </c>
      <c r="J20" s="7">
        <v>1</v>
      </c>
      <c r="K20" s="7">
        <v>6</v>
      </c>
      <c r="L20" s="7">
        <v>1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1</v>
      </c>
      <c r="S20" s="7">
        <v>0</v>
      </c>
      <c r="T20" s="7">
        <v>1</v>
      </c>
      <c r="U20" s="7">
        <v>0</v>
      </c>
      <c r="V20" s="7">
        <v>3</v>
      </c>
      <c r="W20" s="7">
        <v>0</v>
      </c>
      <c r="X20" s="7">
        <v>5</v>
      </c>
      <c r="Y20" s="7">
        <v>0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3</v>
      </c>
      <c r="AF20" s="7">
        <v>0</v>
      </c>
      <c r="AG20" s="7">
        <v>2</v>
      </c>
      <c r="AH20" s="7">
        <v>1</v>
      </c>
      <c r="AI20" s="7">
        <v>0</v>
      </c>
      <c r="AJ20" s="7">
        <v>0</v>
      </c>
      <c r="AK20" s="7">
        <v>0</v>
      </c>
      <c r="AL20" s="7">
        <v>18</v>
      </c>
      <c r="AM20" s="7">
        <v>0</v>
      </c>
      <c r="AN20" s="7">
        <v>0</v>
      </c>
      <c r="AO20" s="7">
        <v>0</v>
      </c>
      <c r="AP20" s="7">
        <v>2</v>
      </c>
      <c r="AQ20" s="7">
        <v>0</v>
      </c>
      <c r="AR20" s="7">
        <v>0</v>
      </c>
      <c r="AS20" s="7">
        <v>3</v>
      </c>
      <c r="AT20" s="7">
        <v>2</v>
      </c>
      <c r="AU20" s="7">
        <v>0</v>
      </c>
      <c r="AV20" s="7">
        <v>0</v>
      </c>
      <c r="AW20" s="7">
        <v>0</v>
      </c>
      <c r="AX20" s="7">
        <v>0</v>
      </c>
      <c r="AY20" s="7">
        <v>2</v>
      </c>
    </row>
    <row r="21" spans="1:51" ht="15">
      <c r="A21" s="14">
        <v>78724</v>
      </c>
      <c r="B21" s="15">
        <v>36641</v>
      </c>
      <c r="C21" s="16">
        <f t="shared" si="0"/>
        <v>50370.309840178401</v>
      </c>
      <c r="D21" s="17">
        <v>36776</v>
      </c>
      <c r="E21" s="18">
        <f t="shared" si="1"/>
        <v>-0.26988735791604679</v>
      </c>
      <c r="F21" s="20"/>
      <c r="G21" s="7">
        <v>0</v>
      </c>
      <c r="H21" s="7">
        <v>0</v>
      </c>
      <c r="I21" s="7">
        <v>4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2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1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5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1</v>
      </c>
      <c r="AX21" s="7">
        <v>0</v>
      </c>
      <c r="AY21" s="7">
        <v>0</v>
      </c>
    </row>
    <row r="22" spans="1:51" ht="15">
      <c r="A22" s="14">
        <v>78725</v>
      </c>
      <c r="B22" s="15">
        <v>47076</v>
      </c>
      <c r="C22" s="16">
        <f t="shared" si="0"/>
        <v>64715.283590410698</v>
      </c>
      <c r="D22" s="17">
        <v>65048</v>
      </c>
      <c r="E22" s="18">
        <f t="shared" si="1"/>
        <v>5.141233896077727E-3</v>
      </c>
      <c r="F22" s="20"/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</row>
    <row r="23" spans="1:51" ht="15">
      <c r="A23" s="14">
        <v>78726</v>
      </c>
      <c r="B23" s="15">
        <v>89891</v>
      </c>
      <c r="C23" s="16">
        <f t="shared" si="0"/>
        <v>123572.97895372605</v>
      </c>
      <c r="D23" s="17">
        <v>68777</v>
      </c>
      <c r="E23" s="18">
        <f t="shared" si="1"/>
        <v>-0.44343010436161218</v>
      </c>
      <c r="F23" s="20"/>
      <c r="G23" s="7">
        <v>0</v>
      </c>
      <c r="H23" s="7">
        <v>0</v>
      </c>
      <c r="I23" s="7">
        <v>1</v>
      </c>
      <c r="J23" s="7">
        <v>2</v>
      </c>
      <c r="K23" s="7">
        <v>3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  <c r="R23" s="7">
        <v>2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2</v>
      </c>
      <c r="Y23" s="7">
        <v>0</v>
      </c>
      <c r="Z23" s="7">
        <v>0</v>
      </c>
      <c r="AA23" s="7">
        <v>1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1</v>
      </c>
      <c r="AI23" s="7">
        <v>0</v>
      </c>
      <c r="AJ23" s="7">
        <v>1</v>
      </c>
      <c r="AK23" s="7">
        <v>0</v>
      </c>
      <c r="AL23" s="7">
        <v>5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</row>
    <row r="24" spans="1:51" ht="15">
      <c r="A24" s="14">
        <v>78727</v>
      </c>
      <c r="B24" s="15">
        <v>62648</v>
      </c>
      <c r="C24" s="16">
        <f t="shared" si="0"/>
        <v>86122.08102583162</v>
      </c>
      <c r="D24" s="17">
        <v>69699</v>
      </c>
      <c r="E24" s="18">
        <f t="shared" si="1"/>
        <v>-0.19069535745316754</v>
      </c>
      <c r="F24" s="20"/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0</v>
      </c>
      <c r="M24" s="7">
        <v>2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6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3</v>
      </c>
      <c r="AH24" s="7">
        <v>0</v>
      </c>
      <c r="AI24" s="7">
        <v>0</v>
      </c>
      <c r="AJ24" s="7">
        <v>0</v>
      </c>
      <c r="AK24" s="7">
        <v>0</v>
      </c>
      <c r="AL24" s="7">
        <v>6</v>
      </c>
      <c r="AM24" s="7">
        <v>0</v>
      </c>
      <c r="AN24" s="7">
        <v>0</v>
      </c>
      <c r="AO24" s="7">
        <v>0</v>
      </c>
      <c r="AP24" s="7">
        <v>1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1</v>
      </c>
      <c r="AX24" s="7">
        <v>0</v>
      </c>
      <c r="AY24" s="7">
        <v>1</v>
      </c>
    </row>
    <row r="25" spans="1:51" ht="15">
      <c r="A25" s="14">
        <v>78728</v>
      </c>
      <c r="B25" s="15">
        <v>51078</v>
      </c>
      <c r="C25" s="16">
        <f t="shared" si="0"/>
        <v>70216.825032521825</v>
      </c>
      <c r="D25" s="17">
        <v>49521</v>
      </c>
      <c r="E25" s="18">
        <f t="shared" si="1"/>
        <v>-0.29474168082843805</v>
      </c>
      <c r="F25" s="20"/>
      <c r="G25" s="7">
        <v>1</v>
      </c>
      <c r="H25" s="7">
        <v>1</v>
      </c>
      <c r="I25" s="7">
        <v>4</v>
      </c>
      <c r="J25" s="7">
        <v>6</v>
      </c>
      <c r="K25" s="7">
        <v>1</v>
      </c>
      <c r="L25" s="7">
        <v>0</v>
      </c>
      <c r="M25" s="7">
        <v>3</v>
      </c>
      <c r="N25" s="7">
        <v>0</v>
      </c>
      <c r="O25" s="7">
        <v>0</v>
      </c>
      <c r="P25" s="7">
        <v>0</v>
      </c>
      <c r="Q25" s="7">
        <v>0</v>
      </c>
      <c r="R25" s="7">
        <v>7</v>
      </c>
      <c r="S25" s="7">
        <v>0</v>
      </c>
      <c r="T25" s="7">
        <v>1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6</v>
      </c>
      <c r="AH25" s="7">
        <v>1</v>
      </c>
      <c r="AI25" s="7">
        <v>0</v>
      </c>
      <c r="AJ25" s="7">
        <v>0</v>
      </c>
      <c r="AK25" s="7">
        <v>0</v>
      </c>
      <c r="AL25" s="7">
        <v>3</v>
      </c>
      <c r="AM25" s="7">
        <v>2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1</v>
      </c>
      <c r="AU25" s="7">
        <v>0</v>
      </c>
      <c r="AV25" s="7">
        <v>0</v>
      </c>
      <c r="AW25" s="7">
        <v>0</v>
      </c>
      <c r="AX25" s="7">
        <v>0</v>
      </c>
      <c r="AY25" s="7">
        <v>4</v>
      </c>
    </row>
    <row r="26" spans="1:51" ht="15">
      <c r="A26" s="14">
        <v>78729</v>
      </c>
      <c r="B26" s="15">
        <v>59497</v>
      </c>
      <c r="C26" s="16">
        <f t="shared" si="0"/>
        <v>81790.407591525727</v>
      </c>
      <c r="D26" s="17">
        <v>60567</v>
      </c>
      <c r="E26" s="18">
        <f t="shared" si="1"/>
        <v>-0.25948528949163319</v>
      </c>
      <c r="F26" s="20"/>
      <c r="G26" s="7">
        <v>0</v>
      </c>
      <c r="H26" s="7">
        <v>0</v>
      </c>
      <c r="I26" s="7">
        <v>4</v>
      </c>
      <c r="J26" s="7">
        <v>0</v>
      </c>
      <c r="K26" s="7">
        <v>2</v>
      </c>
      <c r="L26" s="7">
        <v>0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7">
        <v>7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3</v>
      </c>
      <c r="Y26" s="7">
        <v>0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1</v>
      </c>
      <c r="AF26" s="7">
        <v>2</v>
      </c>
      <c r="AG26" s="7">
        <v>4</v>
      </c>
      <c r="AH26" s="7">
        <v>2</v>
      </c>
      <c r="AI26" s="7">
        <v>0</v>
      </c>
      <c r="AJ26" s="7">
        <v>1</v>
      </c>
      <c r="AK26" s="7">
        <v>0</v>
      </c>
      <c r="AL26" s="7">
        <v>2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2</v>
      </c>
      <c r="AX26" s="7">
        <v>0</v>
      </c>
      <c r="AY26" s="7">
        <v>1</v>
      </c>
    </row>
    <row r="27" spans="1:51" ht="15">
      <c r="A27" s="14">
        <v>78730</v>
      </c>
      <c r="B27" s="15">
        <v>128524</v>
      </c>
      <c r="C27" s="16">
        <f t="shared" si="0"/>
        <v>176681.68723285632</v>
      </c>
      <c r="D27" s="17">
        <v>108421</v>
      </c>
      <c r="E27" s="18">
        <f t="shared" si="1"/>
        <v>-0.38634840034605655</v>
      </c>
      <c r="F27" s="20"/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1</v>
      </c>
      <c r="AF27" s="7">
        <v>0</v>
      </c>
      <c r="AG27" s="7">
        <v>2</v>
      </c>
      <c r="AH27" s="7">
        <v>0</v>
      </c>
      <c r="AI27" s="7">
        <v>0</v>
      </c>
      <c r="AJ27" s="7">
        <v>0</v>
      </c>
      <c r="AK27" s="7">
        <v>0</v>
      </c>
      <c r="AL27" s="7">
        <v>1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</v>
      </c>
      <c r="AX27" s="7">
        <v>0</v>
      </c>
      <c r="AY27" s="7">
        <v>0</v>
      </c>
    </row>
    <row r="28" spans="1:51" ht="15">
      <c r="A28" s="14">
        <v>78731</v>
      </c>
      <c r="B28" s="15">
        <v>62404</v>
      </c>
      <c r="C28" s="16">
        <f t="shared" si="0"/>
        <v>85786.654711020252</v>
      </c>
      <c r="D28" s="17">
        <v>79315</v>
      </c>
      <c r="E28" s="18">
        <f t="shared" si="1"/>
        <v>-7.5438944819804191E-2</v>
      </c>
      <c r="F28" s="20"/>
      <c r="G28" s="7">
        <v>0</v>
      </c>
      <c r="H28" s="7">
        <v>0</v>
      </c>
      <c r="I28" s="7">
        <v>0</v>
      </c>
      <c r="J28" s="7">
        <v>0</v>
      </c>
      <c r="K28" s="7">
        <v>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2</v>
      </c>
      <c r="T28" s="7">
        <v>3</v>
      </c>
      <c r="U28" s="7">
        <v>0</v>
      </c>
      <c r="V28" s="7">
        <v>0</v>
      </c>
      <c r="W28" s="7">
        <v>0</v>
      </c>
      <c r="X28" s="7">
        <v>5</v>
      </c>
      <c r="Y28" s="7">
        <v>0</v>
      </c>
      <c r="Z28" s="7">
        <v>0</v>
      </c>
      <c r="AA28" s="7">
        <v>1</v>
      </c>
      <c r="AB28" s="7">
        <v>0</v>
      </c>
      <c r="AC28" s="7">
        <v>0</v>
      </c>
      <c r="AD28" s="7">
        <v>0</v>
      </c>
      <c r="AE28" s="7">
        <v>4</v>
      </c>
      <c r="AF28" s="7">
        <v>0</v>
      </c>
      <c r="AG28" s="7">
        <v>5</v>
      </c>
      <c r="AH28" s="7">
        <v>2</v>
      </c>
      <c r="AI28" s="7">
        <v>0</v>
      </c>
      <c r="AJ28" s="7">
        <v>1</v>
      </c>
      <c r="AK28" s="7">
        <v>0</v>
      </c>
      <c r="AL28" s="7">
        <v>5</v>
      </c>
      <c r="AM28" s="7">
        <v>0</v>
      </c>
      <c r="AN28" s="7">
        <v>0</v>
      </c>
      <c r="AO28" s="7">
        <v>0</v>
      </c>
      <c r="AP28" s="7">
        <v>0</v>
      </c>
      <c r="AQ28" s="7">
        <v>4</v>
      </c>
      <c r="AR28" s="7">
        <v>0</v>
      </c>
      <c r="AS28" s="7">
        <v>0</v>
      </c>
      <c r="AT28" s="7">
        <v>1</v>
      </c>
      <c r="AU28" s="7">
        <v>0</v>
      </c>
      <c r="AV28" s="7">
        <v>0</v>
      </c>
      <c r="AW28" s="7">
        <v>0</v>
      </c>
      <c r="AX28" s="7">
        <v>0</v>
      </c>
      <c r="AY28" s="7">
        <v>1</v>
      </c>
    </row>
    <row r="29" spans="1:51" ht="15">
      <c r="A29" s="14">
        <v>78732</v>
      </c>
      <c r="B29" s="15">
        <v>103951</v>
      </c>
      <c r="C29" s="16">
        <f t="shared" si="0"/>
        <v>142901.23299572567</v>
      </c>
      <c r="D29" s="17">
        <v>128397</v>
      </c>
      <c r="E29" s="18">
        <f t="shared" si="1"/>
        <v>-0.10149830544960735</v>
      </c>
      <c r="F29" s="20"/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1</v>
      </c>
      <c r="W29" s="7">
        <v>0</v>
      </c>
      <c r="X29" s="7">
        <v>2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1</v>
      </c>
      <c r="AG29" s="7">
        <v>2</v>
      </c>
      <c r="AH29" s="7">
        <v>1</v>
      </c>
      <c r="AI29" s="7">
        <v>0</v>
      </c>
      <c r="AJ29" s="7">
        <v>0</v>
      </c>
      <c r="AK29" s="7">
        <v>0</v>
      </c>
      <c r="AL29" s="7">
        <v>3</v>
      </c>
      <c r="AM29" s="7">
        <v>1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1</v>
      </c>
      <c r="AY29" s="7">
        <v>3</v>
      </c>
    </row>
    <row r="30" spans="1:51" ht="15">
      <c r="A30" s="14">
        <v>78733</v>
      </c>
      <c r="B30" s="15">
        <v>102239</v>
      </c>
      <c r="C30" s="16">
        <f t="shared" si="0"/>
        <v>140547.74999999997</v>
      </c>
      <c r="D30" s="17">
        <v>127250</v>
      </c>
      <c r="E30" s="18">
        <f t="shared" si="1"/>
        <v>-9.4613752265688869E-2</v>
      </c>
      <c r="F30" s="20"/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1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1</v>
      </c>
      <c r="AF30" s="7">
        <v>0</v>
      </c>
      <c r="AG30" s="7">
        <v>3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1</v>
      </c>
    </row>
    <row r="31" spans="1:51" ht="15">
      <c r="A31" s="14">
        <v>78734</v>
      </c>
      <c r="B31" s="15">
        <v>74052</v>
      </c>
      <c r="C31" s="16">
        <f t="shared" si="0"/>
        <v>101799.13714922876</v>
      </c>
      <c r="D31" s="17">
        <v>92904</v>
      </c>
      <c r="E31" s="18">
        <f t="shared" si="1"/>
        <v>-8.7379298079798592E-2</v>
      </c>
      <c r="F31" s="20"/>
      <c r="G31" s="7">
        <v>0</v>
      </c>
      <c r="H31" s="7">
        <v>0</v>
      </c>
      <c r="I31" s="7">
        <v>2</v>
      </c>
      <c r="J31" s="7">
        <v>3</v>
      </c>
      <c r="K31" s="7">
        <v>1</v>
      </c>
      <c r="L31" s="7">
        <v>1</v>
      </c>
      <c r="M31" s="7">
        <v>3</v>
      </c>
      <c r="N31" s="7">
        <v>0</v>
      </c>
      <c r="O31" s="7">
        <v>0</v>
      </c>
      <c r="P31" s="7">
        <v>0</v>
      </c>
      <c r="Q31" s="7">
        <v>0</v>
      </c>
      <c r="R31" s="7">
        <v>5</v>
      </c>
      <c r="S31" s="7">
        <v>3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2</v>
      </c>
      <c r="AF31" s="7">
        <v>0</v>
      </c>
      <c r="AG31" s="7">
        <v>9</v>
      </c>
      <c r="AH31" s="7">
        <v>6</v>
      </c>
      <c r="AI31" s="7">
        <v>1</v>
      </c>
      <c r="AJ31" s="7">
        <v>0</v>
      </c>
      <c r="AK31" s="7">
        <v>0</v>
      </c>
      <c r="AL31" s="7">
        <v>6</v>
      </c>
      <c r="AM31" s="7">
        <v>2</v>
      </c>
      <c r="AN31" s="7">
        <v>0</v>
      </c>
      <c r="AO31" s="7">
        <v>0</v>
      </c>
      <c r="AP31" s="7">
        <v>0</v>
      </c>
      <c r="AQ31" s="7">
        <v>2</v>
      </c>
      <c r="AR31" s="7">
        <v>0</v>
      </c>
      <c r="AS31" s="7">
        <v>0</v>
      </c>
      <c r="AT31" s="7">
        <v>2</v>
      </c>
      <c r="AU31" s="7">
        <v>0</v>
      </c>
      <c r="AV31" s="7">
        <v>0</v>
      </c>
      <c r="AW31" s="7">
        <v>0</v>
      </c>
      <c r="AX31" s="7">
        <v>2</v>
      </c>
      <c r="AY31" s="7">
        <v>3</v>
      </c>
    </row>
    <row r="32" spans="1:51" ht="15">
      <c r="A32" s="14">
        <v>78735</v>
      </c>
      <c r="B32" s="15">
        <v>75204</v>
      </c>
      <c r="C32" s="16">
        <f t="shared" si="0"/>
        <v>103382.78925850212</v>
      </c>
      <c r="D32" s="17">
        <v>81152</v>
      </c>
      <c r="E32" s="18">
        <f t="shared" si="1"/>
        <v>-0.21503375385737986</v>
      </c>
      <c r="F32" s="20"/>
      <c r="G32" s="7">
        <v>0</v>
      </c>
      <c r="H32" s="7">
        <v>0</v>
      </c>
      <c r="I32" s="7">
        <v>4</v>
      </c>
      <c r="J32" s="7">
        <v>3</v>
      </c>
      <c r="K32" s="7">
        <v>2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2</v>
      </c>
      <c r="S32" s="7">
        <v>1</v>
      </c>
      <c r="T32" s="7">
        <v>1</v>
      </c>
      <c r="U32" s="7">
        <v>1</v>
      </c>
      <c r="V32" s="7">
        <v>0</v>
      </c>
      <c r="W32" s="7">
        <v>0</v>
      </c>
      <c r="X32" s="7">
        <v>2</v>
      </c>
      <c r="Y32" s="7">
        <v>0</v>
      </c>
      <c r="Z32" s="7">
        <v>0</v>
      </c>
      <c r="AA32" s="7">
        <v>2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7">
        <v>9</v>
      </c>
      <c r="AH32" s="7">
        <v>0</v>
      </c>
      <c r="AI32" s="7">
        <v>0</v>
      </c>
      <c r="AJ32" s="7">
        <v>1</v>
      </c>
      <c r="AK32" s="7">
        <v>1</v>
      </c>
      <c r="AL32" s="7">
        <v>2</v>
      </c>
      <c r="AM32" s="7">
        <v>0</v>
      </c>
      <c r="AN32" s="7">
        <v>0</v>
      </c>
      <c r="AO32" s="7">
        <v>1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2</v>
      </c>
      <c r="AX32" s="7">
        <v>1</v>
      </c>
      <c r="AY32" s="7">
        <v>3</v>
      </c>
    </row>
    <row r="33" spans="1:51" ht="15">
      <c r="A33" s="14">
        <v>78736</v>
      </c>
      <c r="B33" s="15">
        <v>62294</v>
      </c>
      <c r="C33" s="16">
        <f t="shared" si="0"/>
        <v>85635.437929752821</v>
      </c>
      <c r="D33" s="17">
        <v>86439</v>
      </c>
      <c r="E33" s="18">
        <f t="shared" si="1"/>
        <v>9.3835226358782078E-3</v>
      </c>
      <c r="F33" s="20"/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T33" s="7">
        <v>0</v>
      </c>
      <c r="U33" s="7">
        <v>2</v>
      </c>
      <c r="V33" s="7">
        <v>0</v>
      </c>
      <c r="W33" s="7">
        <v>0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1</v>
      </c>
      <c r="AG33" s="7">
        <v>2</v>
      </c>
      <c r="AH33" s="7">
        <v>0</v>
      </c>
      <c r="AI33" s="7">
        <v>1</v>
      </c>
      <c r="AJ33" s="7">
        <v>0</v>
      </c>
      <c r="AK33" s="7">
        <v>0</v>
      </c>
      <c r="AL33" s="7">
        <v>1</v>
      </c>
      <c r="AM33" s="7">
        <v>0</v>
      </c>
      <c r="AN33" s="7">
        <v>0</v>
      </c>
      <c r="AO33" s="7">
        <v>0</v>
      </c>
      <c r="AP33" s="7">
        <v>2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1</v>
      </c>
    </row>
    <row r="34" spans="1:51" ht="15">
      <c r="A34" s="14">
        <v>78737</v>
      </c>
      <c r="B34" s="15">
        <v>87029</v>
      </c>
      <c r="C34" s="16">
        <f t="shared" si="0"/>
        <v>119638.59324475004</v>
      </c>
      <c r="D34" s="17">
        <v>122886</v>
      </c>
      <c r="E34" s="18">
        <f t="shared" si="1"/>
        <v>2.714347157699018E-2</v>
      </c>
      <c r="F34" s="20"/>
      <c r="G34" s="7">
        <v>0</v>
      </c>
      <c r="H34" s="7">
        <v>0</v>
      </c>
      <c r="I34" s="7">
        <v>0</v>
      </c>
      <c r="J34" s="7">
        <v>2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2</v>
      </c>
      <c r="U34" s="7">
        <v>1</v>
      </c>
      <c r="V34" s="7">
        <v>0</v>
      </c>
      <c r="W34" s="7">
        <v>0</v>
      </c>
      <c r="X34" s="7">
        <v>2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3</v>
      </c>
      <c r="AH34" s="7">
        <v>0</v>
      </c>
      <c r="AI34" s="7">
        <v>0</v>
      </c>
      <c r="AJ34" s="7">
        <v>0</v>
      </c>
      <c r="AK34" s="7">
        <v>0</v>
      </c>
      <c r="AL34" s="7">
        <v>1</v>
      </c>
      <c r="AM34" s="7">
        <v>2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4</v>
      </c>
    </row>
    <row r="35" spans="1:51" ht="15">
      <c r="A35" s="14">
        <v>78738</v>
      </c>
      <c r="B35" s="15">
        <v>102295</v>
      </c>
      <c r="C35" s="16">
        <f t="shared" si="0"/>
        <v>140624.73308864521</v>
      </c>
      <c r="D35" s="17">
        <v>127683</v>
      </c>
      <c r="E35" s="18">
        <f t="shared" si="1"/>
        <v>-9.2030276640505101E-2</v>
      </c>
      <c r="F35" s="20"/>
      <c r="G35" s="7">
        <v>0</v>
      </c>
      <c r="H35" s="7">
        <v>0</v>
      </c>
      <c r="I35" s="7">
        <v>1</v>
      </c>
      <c r="J35" s="7">
        <v>0</v>
      </c>
      <c r="K35" s="7">
        <v>5</v>
      </c>
      <c r="L35" s="7">
        <v>1</v>
      </c>
      <c r="M35" s="7">
        <v>1</v>
      </c>
      <c r="N35" s="7">
        <v>0</v>
      </c>
      <c r="O35" s="7">
        <v>0</v>
      </c>
      <c r="P35" s="7">
        <v>1</v>
      </c>
      <c r="Q35" s="7">
        <v>3</v>
      </c>
      <c r="R35" s="7">
        <v>2</v>
      </c>
      <c r="S35" s="7">
        <v>0</v>
      </c>
      <c r="T35" s="7">
        <v>4</v>
      </c>
      <c r="U35" s="7">
        <v>0</v>
      </c>
      <c r="V35" s="7">
        <v>0</v>
      </c>
      <c r="W35" s="7">
        <v>0</v>
      </c>
      <c r="X35" s="7">
        <v>5</v>
      </c>
      <c r="Y35" s="7">
        <v>1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3</v>
      </c>
      <c r="AF35" s="7">
        <v>1</v>
      </c>
      <c r="AG35" s="7">
        <v>6</v>
      </c>
      <c r="AH35" s="7">
        <v>10</v>
      </c>
      <c r="AI35" s="7">
        <v>0</v>
      </c>
      <c r="AJ35" s="7">
        <v>2</v>
      </c>
      <c r="AK35" s="7">
        <v>0</v>
      </c>
      <c r="AL35" s="7">
        <v>5</v>
      </c>
      <c r="AM35" s="7">
        <v>0</v>
      </c>
      <c r="AN35" s="7">
        <v>0</v>
      </c>
      <c r="AO35" s="7">
        <v>0</v>
      </c>
      <c r="AP35" s="7">
        <v>0</v>
      </c>
      <c r="AQ35" s="7">
        <v>1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2</v>
      </c>
      <c r="AY35" s="7">
        <v>4</v>
      </c>
    </row>
    <row r="36" spans="1:51" ht="15">
      <c r="A36" s="14">
        <v>78739</v>
      </c>
      <c r="B36" s="15">
        <v>102707</v>
      </c>
      <c r="C36" s="16">
        <f t="shared" si="0"/>
        <v>141191.1086693923</v>
      </c>
      <c r="D36" s="17">
        <v>130199</v>
      </c>
      <c r="E36" s="18">
        <f t="shared" si="1"/>
        <v>-7.7852697474959279E-2</v>
      </c>
      <c r="F36" s="20"/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1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1</v>
      </c>
      <c r="AM36" s="7">
        <v>1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</row>
    <row r="37" spans="1:51" ht="15">
      <c r="A37" s="14">
        <v>78741</v>
      </c>
      <c r="B37" s="15">
        <v>25369</v>
      </c>
      <c r="C37" s="16">
        <f t="shared" si="0"/>
        <v>34874.713854302172</v>
      </c>
      <c r="D37" s="17">
        <v>31192</v>
      </c>
      <c r="E37" s="18">
        <f t="shared" si="1"/>
        <v>-0.10559839629617117</v>
      </c>
      <c r="F37" s="20"/>
      <c r="G37" s="7">
        <v>0</v>
      </c>
      <c r="H37" s="7">
        <v>0</v>
      </c>
      <c r="I37" s="7">
        <v>3</v>
      </c>
      <c r="J37" s="7">
        <v>1</v>
      </c>
      <c r="K37" s="7">
        <v>3</v>
      </c>
      <c r="L37" s="7">
        <v>0</v>
      </c>
      <c r="M37" s="7">
        <v>4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0</v>
      </c>
      <c r="X37" s="7">
        <v>5</v>
      </c>
      <c r="Y37" s="7">
        <v>0</v>
      </c>
      <c r="Z37" s="7">
        <v>2</v>
      </c>
      <c r="AA37" s="7">
        <v>0</v>
      </c>
      <c r="AB37" s="7">
        <v>0</v>
      </c>
      <c r="AC37" s="7">
        <v>0</v>
      </c>
      <c r="AD37" s="7">
        <v>0</v>
      </c>
      <c r="AE37" s="7">
        <v>2</v>
      </c>
      <c r="AF37" s="7">
        <v>0</v>
      </c>
      <c r="AG37" s="7">
        <v>1</v>
      </c>
      <c r="AH37" s="7">
        <v>0</v>
      </c>
      <c r="AI37" s="7">
        <v>0</v>
      </c>
      <c r="AJ37" s="7">
        <v>0</v>
      </c>
      <c r="AK37" s="7">
        <v>0</v>
      </c>
      <c r="AL37" s="7">
        <v>29</v>
      </c>
      <c r="AM37" s="7">
        <v>5</v>
      </c>
      <c r="AN37" s="7">
        <v>0</v>
      </c>
      <c r="AO37" s="7">
        <v>0</v>
      </c>
      <c r="AP37" s="7">
        <v>2</v>
      </c>
      <c r="AQ37" s="7">
        <v>0</v>
      </c>
      <c r="AR37" s="7">
        <v>0</v>
      </c>
      <c r="AS37" s="7">
        <v>1</v>
      </c>
      <c r="AT37" s="7">
        <v>2</v>
      </c>
      <c r="AU37" s="7">
        <v>0</v>
      </c>
      <c r="AV37" s="7">
        <v>0</v>
      </c>
      <c r="AW37" s="7">
        <v>1</v>
      </c>
      <c r="AX37" s="7">
        <v>0</v>
      </c>
      <c r="AY37" s="7">
        <v>2</v>
      </c>
    </row>
    <row r="38" spans="1:51" ht="15">
      <c r="A38" s="14">
        <v>78742</v>
      </c>
      <c r="B38" s="15">
        <v>28281</v>
      </c>
      <c r="C38" s="16">
        <f t="shared" si="0"/>
        <v>38877.834463854299</v>
      </c>
      <c r="D38" s="17">
        <v>35700</v>
      </c>
      <c r="E38" s="18">
        <f t="shared" si="1"/>
        <v>-8.1738978203860904E-2</v>
      </c>
      <c r="F38" s="26"/>
      <c r="G38" s="7">
        <v>0</v>
      </c>
      <c r="H38" s="7">
        <v>0</v>
      </c>
      <c r="I38" s="7">
        <v>0</v>
      </c>
      <c r="J38" s="7">
        <v>3</v>
      </c>
      <c r="K38" s="7">
        <v>0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3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</row>
    <row r="39" spans="1:51" ht="15">
      <c r="A39" s="14">
        <v>78744</v>
      </c>
      <c r="B39" s="15">
        <v>38256</v>
      </c>
      <c r="C39" s="16">
        <f t="shared" si="0"/>
        <v>52590.447128786465</v>
      </c>
      <c r="D39" s="17">
        <v>41331</v>
      </c>
      <c r="E39" s="18">
        <f t="shared" si="1"/>
        <v>-0.2140968130811608</v>
      </c>
      <c r="F39" s="20"/>
      <c r="G39" s="7">
        <v>2</v>
      </c>
      <c r="H39" s="7">
        <v>0</v>
      </c>
      <c r="I39" s="7">
        <v>5</v>
      </c>
      <c r="J39" s="7">
        <v>6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8</v>
      </c>
      <c r="S39" s="7">
        <v>0</v>
      </c>
      <c r="T39" s="7">
        <v>1</v>
      </c>
      <c r="U39" s="7">
        <v>1</v>
      </c>
      <c r="V39" s="7">
        <v>0</v>
      </c>
      <c r="W39" s="7">
        <v>0</v>
      </c>
      <c r="X39" s="7">
        <v>0</v>
      </c>
      <c r="Y39" s="7">
        <v>0</v>
      </c>
      <c r="Z39" s="7">
        <v>1</v>
      </c>
      <c r="AA39" s="7">
        <v>0</v>
      </c>
      <c r="AB39" s="7">
        <v>1</v>
      </c>
      <c r="AC39" s="7">
        <v>0</v>
      </c>
      <c r="AD39" s="7">
        <v>1</v>
      </c>
      <c r="AE39" s="7">
        <v>1</v>
      </c>
      <c r="AF39" s="7">
        <v>0</v>
      </c>
      <c r="AG39" s="7">
        <v>2</v>
      </c>
      <c r="AH39" s="7">
        <v>2</v>
      </c>
      <c r="AI39" s="7">
        <v>1</v>
      </c>
      <c r="AJ39" s="7">
        <v>0</v>
      </c>
      <c r="AK39" s="7">
        <v>0</v>
      </c>
      <c r="AL39" s="7">
        <v>19</v>
      </c>
      <c r="AM39" s="7">
        <v>0</v>
      </c>
      <c r="AN39" s="7">
        <v>0</v>
      </c>
      <c r="AO39" s="7">
        <v>0</v>
      </c>
      <c r="AP39" s="7">
        <v>1</v>
      </c>
      <c r="AQ39" s="7">
        <v>0</v>
      </c>
      <c r="AR39" s="7">
        <v>0</v>
      </c>
      <c r="AS39" s="7">
        <v>2</v>
      </c>
      <c r="AT39" s="7">
        <v>0</v>
      </c>
      <c r="AU39" s="7">
        <v>0</v>
      </c>
      <c r="AV39" s="7">
        <v>0</v>
      </c>
      <c r="AW39" s="7">
        <v>1</v>
      </c>
      <c r="AX39" s="7">
        <v>0</v>
      </c>
      <c r="AY39" s="7">
        <v>0</v>
      </c>
    </row>
    <row r="40" spans="1:51" ht="15">
      <c r="A40" s="14">
        <v>78745</v>
      </c>
      <c r="B40" s="15">
        <v>43458</v>
      </c>
      <c r="C40" s="16">
        <f t="shared" si="0"/>
        <v>59741.626184724024</v>
      </c>
      <c r="D40" s="17">
        <v>52949</v>
      </c>
      <c r="E40" s="18">
        <f t="shared" si="1"/>
        <v>-0.11370005502898251</v>
      </c>
      <c r="F40" s="20"/>
      <c r="G40" s="7">
        <v>2</v>
      </c>
      <c r="H40" s="7">
        <v>0</v>
      </c>
      <c r="I40" s="7">
        <v>13</v>
      </c>
      <c r="J40" s="7">
        <v>13</v>
      </c>
      <c r="K40" s="7">
        <v>14</v>
      </c>
      <c r="L40" s="7">
        <v>0</v>
      </c>
      <c r="M40" s="7">
        <v>3</v>
      </c>
      <c r="N40" s="7">
        <v>0</v>
      </c>
      <c r="O40" s="7">
        <v>1</v>
      </c>
      <c r="P40" s="7">
        <v>1</v>
      </c>
      <c r="Q40" s="7">
        <v>0</v>
      </c>
      <c r="R40" s="7">
        <v>13</v>
      </c>
      <c r="S40" s="7">
        <v>1</v>
      </c>
      <c r="T40" s="7">
        <v>0</v>
      </c>
      <c r="U40" s="7">
        <v>5</v>
      </c>
      <c r="V40" s="7">
        <v>0</v>
      </c>
      <c r="W40" s="7">
        <v>0</v>
      </c>
      <c r="X40" s="7">
        <v>11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1</v>
      </c>
      <c r="AG40" s="7">
        <v>11</v>
      </c>
      <c r="AH40" s="7">
        <v>19</v>
      </c>
      <c r="AI40" s="7">
        <v>0</v>
      </c>
      <c r="AJ40" s="7">
        <v>3</v>
      </c>
      <c r="AK40" s="7">
        <v>0</v>
      </c>
      <c r="AL40" s="7">
        <v>40</v>
      </c>
      <c r="AM40" s="7">
        <v>2</v>
      </c>
      <c r="AN40" s="7">
        <v>0</v>
      </c>
      <c r="AO40" s="7">
        <v>0</v>
      </c>
      <c r="AP40" s="7">
        <v>6</v>
      </c>
      <c r="AQ40" s="7">
        <v>1</v>
      </c>
      <c r="AR40" s="7">
        <v>0</v>
      </c>
      <c r="AS40" s="7">
        <v>4</v>
      </c>
      <c r="AT40" s="7">
        <v>6</v>
      </c>
      <c r="AU40" s="7">
        <v>0</v>
      </c>
      <c r="AV40" s="7">
        <v>0</v>
      </c>
      <c r="AW40" s="7">
        <v>3</v>
      </c>
      <c r="AX40" s="7">
        <v>0</v>
      </c>
      <c r="AY40" s="7">
        <v>8</v>
      </c>
    </row>
    <row r="41" spans="1:51" ht="15">
      <c r="A41" s="14">
        <v>78746</v>
      </c>
      <c r="B41" s="15">
        <v>100571</v>
      </c>
      <c r="C41" s="16">
        <f t="shared" si="0"/>
        <v>138254.75371678124</v>
      </c>
      <c r="D41" s="17">
        <v>128556</v>
      </c>
      <c r="E41" s="18">
        <f t="shared" si="1"/>
        <v>-7.0151321788539805E-2</v>
      </c>
      <c r="F41" s="20"/>
      <c r="G41" s="7">
        <v>0</v>
      </c>
      <c r="H41" s="7">
        <v>0</v>
      </c>
      <c r="I41" s="7">
        <v>0</v>
      </c>
      <c r="J41" s="7">
        <v>0</v>
      </c>
      <c r="K41" s="7">
        <v>5</v>
      </c>
      <c r="L41" s="7">
        <v>3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5</v>
      </c>
      <c r="U41" s="7">
        <v>1</v>
      </c>
      <c r="V41" s="7">
        <v>3</v>
      </c>
      <c r="W41" s="7">
        <v>0</v>
      </c>
      <c r="X41" s="7">
        <v>11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3</v>
      </c>
      <c r="AF41" s="7">
        <v>0</v>
      </c>
      <c r="AG41" s="7">
        <v>8</v>
      </c>
      <c r="AH41" s="7">
        <v>13</v>
      </c>
      <c r="AI41" s="7">
        <v>3</v>
      </c>
      <c r="AJ41" s="7">
        <v>5</v>
      </c>
      <c r="AK41" s="7">
        <v>0</v>
      </c>
      <c r="AL41" s="7">
        <v>8</v>
      </c>
      <c r="AM41" s="7">
        <v>2</v>
      </c>
      <c r="AN41" s="7">
        <v>0</v>
      </c>
      <c r="AO41" s="7">
        <v>0</v>
      </c>
      <c r="AP41" s="7">
        <v>0</v>
      </c>
      <c r="AQ41" s="7">
        <v>6</v>
      </c>
      <c r="AR41" s="7">
        <v>0</v>
      </c>
      <c r="AS41" s="7">
        <v>0</v>
      </c>
      <c r="AT41" s="7">
        <v>1</v>
      </c>
      <c r="AU41" s="7">
        <v>0</v>
      </c>
      <c r="AV41" s="7">
        <v>0</v>
      </c>
      <c r="AW41" s="7">
        <v>1</v>
      </c>
      <c r="AX41" s="7">
        <v>0</v>
      </c>
      <c r="AY41" s="7">
        <v>10</v>
      </c>
    </row>
    <row r="42" spans="1:51" ht="15">
      <c r="A42" s="14">
        <v>78747</v>
      </c>
      <c r="B42" s="15">
        <v>60861</v>
      </c>
      <c r="C42" s="16">
        <f t="shared" si="0"/>
        <v>83665.495679241765</v>
      </c>
      <c r="D42" s="17">
        <v>62243</v>
      </c>
      <c r="E42" s="18">
        <f t="shared" si="1"/>
        <v>-0.25604934872281998</v>
      </c>
      <c r="F42" s="20"/>
      <c r="G42" s="7">
        <v>0</v>
      </c>
      <c r="H42" s="7">
        <v>0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2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1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6</v>
      </c>
      <c r="AI42" s="7">
        <v>0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2</v>
      </c>
    </row>
    <row r="43" spans="1:51" ht="15">
      <c r="A43" s="14">
        <v>78748</v>
      </c>
      <c r="B43" s="15">
        <v>57710</v>
      </c>
      <c r="C43" s="16">
        <f t="shared" si="0"/>
        <v>79333.822244935873</v>
      </c>
      <c r="D43" s="17">
        <v>68835</v>
      </c>
      <c r="E43" s="18">
        <f t="shared" si="1"/>
        <v>-0.13233727996265862</v>
      </c>
      <c r="F43" s="20"/>
      <c r="G43" s="7">
        <v>4</v>
      </c>
      <c r="H43" s="7">
        <v>0</v>
      </c>
      <c r="I43" s="7">
        <v>4</v>
      </c>
      <c r="J43" s="7">
        <v>0</v>
      </c>
      <c r="K43" s="7">
        <v>5</v>
      </c>
      <c r="L43" s="7">
        <v>1</v>
      </c>
      <c r="M43" s="7">
        <v>7</v>
      </c>
      <c r="N43" s="7">
        <v>0</v>
      </c>
      <c r="O43" s="7">
        <v>0</v>
      </c>
      <c r="P43" s="7">
        <v>0</v>
      </c>
      <c r="Q43" s="7">
        <v>1</v>
      </c>
      <c r="R43" s="7">
        <v>3</v>
      </c>
      <c r="S43" s="7">
        <v>3</v>
      </c>
      <c r="T43" s="7">
        <v>0</v>
      </c>
      <c r="U43" s="7">
        <v>0</v>
      </c>
      <c r="V43" s="7">
        <v>0</v>
      </c>
      <c r="W43" s="7">
        <v>0</v>
      </c>
      <c r="X43" s="7">
        <v>6</v>
      </c>
      <c r="Y43" s="7">
        <v>0</v>
      </c>
      <c r="Z43" s="7">
        <v>3</v>
      </c>
      <c r="AA43" s="7">
        <v>2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10</v>
      </c>
      <c r="AH43" s="7">
        <v>6</v>
      </c>
      <c r="AI43" s="7">
        <v>0</v>
      </c>
      <c r="AJ43" s="7">
        <v>1</v>
      </c>
      <c r="AK43" s="7">
        <v>0</v>
      </c>
      <c r="AL43" s="7">
        <v>13</v>
      </c>
      <c r="AM43" s="7">
        <v>3</v>
      </c>
      <c r="AN43" s="7">
        <v>0</v>
      </c>
      <c r="AO43" s="7">
        <v>1</v>
      </c>
      <c r="AP43" s="7">
        <v>1</v>
      </c>
      <c r="AQ43" s="7">
        <v>0</v>
      </c>
      <c r="AR43" s="7">
        <v>0</v>
      </c>
      <c r="AS43" s="7">
        <v>3</v>
      </c>
      <c r="AT43" s="7">
        <v>1</v>
      </c>
      <c r="AU43" s="7">
        <v>0</v>
      </c>
      <c r="AV43" s="7">
        <v>0</v>
      </c>
      <c r="AW43" s="7">
        <v>1</v>
      </c>
      <c r="AX43" s="7">
        <v>0</v>
      </c>
      <c r="AY43" s="7">
        <v>0</v>
      </c>
    </row>
    <row r="44" spans="1:51" ht="15">
      <c r="A44" s="14">
        <v>78749</v>
      </c>
      <c r="B44" s="15">
        <v>68244</v>
      </c>
      <c r="C44" s="16">
        <f t="shared" si="0"/>
        <v>93814.891098308857</v>
      </c>
      <c r="D44" s="17">
        <v>84954</v>
      </c>
      <c r="E44" s="18">
        <f t="shared" si="1"/>
        <v>-9.4450795546130381E-2</v>
      </c>
      <c r="F44" s="20"/>
      <c r="G44" s="7">
        <v>0</v>
      </c>
      <c r="H44" s="7">
        <v>0</v>
      </c>
      <c r="I44" s="7">
        <v>1</v>
      </c>
      <c r="J44" s="7">
        <v>1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4</v>
      </c>
      <c r="U44" s="7">
        <v>1</v>
      </c>
      <c r="V44" s="7">
        <v>0</v>
      </c>
      <c r="W44" s="7">
        <v>0</v>
      </c>
      <c r="X44" s="7">
        <v>6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2</v>
      </c>
      <c r="AF44" s="7">
        <v>0</v>
      </c>
      <c r="AG44" s="7">
        <v>5</v>
      </c>
      <c r="AH44" s="7">
        <v>9</v>
      </c>
      <c r="AI44" s="7">
        <v>3</v>
      </c>
      <c r="AJ44" s="7">
        <v>1</v>
      </c>
      <c r="AK44" s="7">
        <v>0</v>
      </c>
      <c r="AL44" s="7">
        <v>6</v>
      </c>
      <c r="AM44" s="7">
        <v>0</v>
      </c>
      <c r="AN44" s="7">
        <v>0</v>
      </c>
      <c r="AO44" s="7">
        <v>0</v>
      </c>
      <c r="AP44" s="7">
        <v>0</v>
      </c>
      <c r="AQ44" s="7">
        <v>3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3</v>
      </c>
    </row>
    <row r="45" spans="1:51" ht="15">
      <c r="A45" s="14">
        <v>78750</v>
      </c>
      <c r="B45" s="15">
        <v>78428</v>
      </c>
      <c r="C45" s="16">
        <f t="shared" si="0"/>
        <v>107814.81564764913</v>
      </c>
      <c r="D45" s="17">
        <v>73659</v>
      </c>
      <c r="E45" s="18">
        <f t="shared" si="1"/>
        <v>-0.31680076103152793</v>
      </c>
      <c r="F45" s="20"/>
      <c r="G45" s="7">
        <v>0</v>
      </c>
      <c r="H45" s="7">
        <v>0</v>
      </c>
      <c r="I45" s="7">
        <v>4</v>
      </c>
      <c r="J45" s="7">
        <v>3</v>
      </c>
      <c r="K45" s="7">
        <v>5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5</v>
      </c>
      <c r="S45" s="7">
        <v>0</v>
      </c>
      <c r="T45" s="7">
        <v>5</v>
      </c>
      <c r="U45" s="7">
        <v>0</v>
      </c>
      <c r="V45" s="7">
        <v>1</v>
      </c>
      <c r="W45" s="7">
        <v>0</v>
      </c>
      <c r="X45" s="7">
        <v>4</v>
      </c>
      <c r="Y45" s="7">
        <v>0</v>
      </c>
      <c r="Z45" s="7">
        <v>0</v>
      </c>
      <c r="AA45" s="7">
        <v>1</v>
      </c>
      <c r="AB45" s="7">
        <v>1</v>
      </c>
      <c r="AC45" s="7">
        <v>0</v>
      </c>
      <c r="AD45" s="7">
        <v>0</v>
      </c>
      <c r="AE45" s="7">
        <v>0</v>
      </c>
      <c r="AF45" s="7">
        <v>2</v>
      </c>
      <c r="AG45" s="7">
        <v>6</v>
      </c>
      <c r="AH45" s="7">
        <v>18</v>
      </c>
      <c r="AI45" s="7">
        <v>1</v>
      </c>
      <c r="AJ45" s="7">
        <v>2</v>
      </c>
      <c r="AK45" s="7">
        <v>0</v>
      </c>
      <c r="AL45" s="7">
        <v>12</v>
      </c>
      <c r="AM45" s="7">
        <v>0</v>
      </c>
      <c r="AN45" s="7">
        <v>0</v>
      </c>
      <c r="AO45" s="7">
        <v>2</v>
      </c>
      <c r="AP45" s="7">
        <v>2</v>
      </c>
      <c r="AQ45" s="7">
        <v>1</v>
      </c>
      <c r="AR45" s="7">
        <v>0</v>
      </c>
      <c r="AS45" s="7">
        <v>3</v>
      </c>
      <c r="AT45" s="7">
        <v>3</v>
      </c>
      <c r="AU45" s="7">
        <v>0</v>
      </c>
      <c r="AV45" s="7">
        <v>0</v>
      </c>
      <c r="AW45" s="7">
        <v>2</v>
      </c>
      <c r="AX45" s="7">
        <v>0</v>
      </c>
      <c r="AY45" s="7">
        <v>4</v>
      </c>
    </row>
    <row r="46" spans="1:51" ht="15">
      <c r="A46" s="14">
        <v>78751</v>
      </c>
      <c r="B46" s="15">
        <v>29779</v>
      </c>
      <c r="C46" s="16">
        <f t="shared" si="0"/>
        <v>40937.132085114288</v>
      </c>
      <c r="D46" s="17">
        <v>41279</v>
      </c>
      <c r="E46" s="18">
        <f t="shared" si="1"/>
        <v>8.3510470194863278E-3</v>
      </c>
      <c r="F46" s="26"/>
      <c r="G46" s="7">
        <v>0</v>
      </c>
      <c r="H46" s="7">
        <v>0</v>
      </c>
      <c r="I46" s="7">
        <v>3</v>
      </c>
      <c r="J46" s="7">
        <v>2</v>
      </c>
      <c r="K46" s="7">
        <v>3</v>
      </c>
      <c r="L46" s="7">
        <v>0</v>
      </c>
      <c r="M46" s="7">
        <v>4</v>
      </c>
      <c r="N46" s="7">
        <v>0</v>
      </c>
      <c r="O46" s="7">
        <v>0</v>
      </c>
      <c r="P46" s="7">
        <v>4</v>
      </c>
      <c r="Q46" s="7">
        <v>0</v>
      </c>
      <c r="R46" s="7">
        <v>0</v>
      </c>
      <c r="S46" s="7">
        <v>3</v>
      </c>
      <c r="T46" s="7">
        <v>4</v>
      </c>
      <c r="U46" s="7">
        <v>0</v>
      </c>
      <c r="V46" s="7">
        <v>0</v>
      </c>
      <c r="W46" s="7">
        <v>0</v>
      </c>
      <c r="X46" s="7">
        <v>5</v>
      </c>
      <c r="Y46" s="7">
        <v>0</v>
      </c>
      <c r="Z46" s="7">
        <v>0</v>
      </c>
      <c r="AA46" s="7">
        <v>1</v>
      </c>
      <c r="AB46" s="7">
        <v>0</v>
      </c>
      <c r="AC46" s="7">
        <v>2</v>
      </c>
      <c r="AD46" s="7">
        <v>0</v>
      </c>
      <c r="AE46" s="7">
        <v>5</v>
      </c>
      <c r="AF46" s="7">
        <v>0</v>
      </c>
      <c r="AG46" s="7">
        <v>9</v>
      </c>
      <c r="AH46" s="7">
        <v>1</v>
      </c>
      <c r="AI46" s="7">
        <v>0</v>
      </c>
      <c r="AJ46" s="7">
        <v>2</v>
      </c>
      <c r="AK46" s="7">
        <v>0</v>
      </c>
      <c r="AL46" s="7">
        <v>9</v>
      </c>
      <c r="AM46" s="7">
        <v>0</v>
      </c>
      <c r="AN46" s="7">
        <v>0</v>
      </c>
      <c r="AO46" s="7">
        <v>0</v>
      </c>
      <c r="AP46" s="7">
        <v>1</v>
      </c>
      <c r="AQ46" s="7">
        <v>2</v>
      </c>
      <c r="AR46" s="7">
        <v>0</v>
      </c>
      <c r="AS46" s="7">
        <v>4</v>
      </c>
      <c r="AT46" s="7">
        <v>0</v>
      </c>
      <c r="AU46" s="7">
        <v>4</v>
      </c>
      <c r="AV46" s="7">
        <v>1</v>
      </c>
      <c r="AW46" s="7">
        <v>9</v>
      </c>
      <c r="AX46" s="7">
        <v>1</v>
      </c>
      <c r="AY46" s="7">
        <v>5</v>
      </c>
    </row>
    <row r="47" spans="1:51" ht="15">
      <c r="A47" s="14">
        <v>78752</v>
      </c>
      <c r="B47" s="15">
        <v>30207</v>
      </c>
      <c r="C47" s="16">
        <f t="shared" si="0"/>
        <v>41525.502834045714</v>
      </c>
      <c r="D47" s="17">
        <v>37396</v>
      </c>
      <c r="E47" s="18">
        <f t="shared" si="1"/>
        <v>-9.9444980848252082E-2</v>
      </c>
      <c r="F47" s="26"/>
      <c r="G47" s="7">
        <v>0</v>
      </c>
      <c r="H47" s="7">
        <v>0</v>
      </c>
      <c r="I47" s="7">
        <v>4</v>
      </c>
      <c r="J47" s="7">
        <v>2</v>
      </c>
      <c r="K47" s="7">
        <v>4</v>
      </c>
      <c r="L47" s="7">
        <v>0</v>
      </c>
      <c r="M47" s="7">
        <v>2</v>
      </c>
      <c r="N47" s="7">
        <v>0</v>
      </c>
      <c r="O47" s="7">
        <v>0</v>
      </c>
      <c r="P47" s="7">
        <v>2</v>
      </c>
      <c r="Q47" s="7">
        <v>0</v>
      </c>
      <c r="R47" s="7">
        <v>5</v>
      </c>
      <c r="S47" s="7">
        <v>1</v>
      </c>
      <c r="T47" s="7">
        <v>0</v>
      </c>
      <c r="U47" s="7">
        <v>1</v>
      </c>
      <c r="V47" s="7">
        <v>2</v>
      </c>
      <c r="W47" s="7">
        <v>0</v>
      </c>
      <c r="X47" s="7">
        <v>4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1</v>
      </c>
      <c r="AF47" s="7">
        <v>0</v>
      </c>
      <c r="AG47" s="7">
        <v>6</v>
      </c>
      <c r="AH47" s="7">
        <v>1</v>
      </c>
      <c r="AI47" s="7">
        <v>0</v>
      </c>
      <c r="AJ47" s="7">
        <v>1</v>
      </c>
      <c r="AK47" s="7">
        <v>0</v>
      </c>
      <c r="AL47" s="7">
        <v>15</v>
      </c>
      <c r="AM47" s="7">
        <v>1</v>
      </c>
      <c r="AN47" s="7">
        <v>0</v>
      </c>
      <c r="AO47" s="7">
        <v>0</v>
      </c>
      <c r="AP47" s="7">
        <v>3</v>
      </c>
      <c r="AQ47" s="7">
        <v>0</v>
      </c>
      <c r="AR47" s="7">
        <v>0</v>
      </c>
      <c r="AS47" s="7">
        <v>0</v>
      </c>
      <c r="AT47" s="7">
        <v>1</v>
      </c>
      <c r="AU47" s="7">
        <v>0</v>
      </c>
      <c r="AV47" s="7">
        <v>0</v>
      </c>
      <c r="AW47" s="7">
        <v>0</v>
      </c>
      <c r="AX47" s="7">
        <v>0</v>
      </c>
      <c r="AY47" s="7">
        <v>2</v>
      </c>
    </row>
    <row r="48" spans="1:51" ht="15">
      <c r="A48" s="14">
        <v>78753</v>
      </c>
      <c r="B48" s="15">
        <v>38206</v>
      </c>
      <c r="C48" s="16">
        <f t="shared" si="0"/>
        <v>52521.712228210366</v>
      </c>
      <c r="D48" s="17">
        <v>39228</v>
      </c>
      <c r="E48" s="18">
        <f t="shared" si="1"/>
        <v>-0.25310888895716677</v>
      </c>
      <c r="F48" s="20"/>
      <c r="G48" s="7">
        <v>4</v>
      </c>
      <c r="H48" s="7">
        <v>0</v>
      </c>
      <c r="I48" s="7">
        <v>13</v>
      </c>
      <c r="J48" s="7">
        <v>15</v>
      </c>
      <c r="K48" s="7">
        <v>3</v>
      </c>
      <c r="L48" s="7">
        <v>0</v>
      </c>
      <c r="M48" s="7">
        <v>3</v>
      </c>
      <c r="N48" s="7">
        <v>0</v>
      </c>
      <c r="O48" s="7">
        <v>0</v>
      </c>
      <c r="P48" s="7">
        <v>0</v>
      </c>
      <c r="Q48" s="7">
        <v>0</v>
      </c>
      <c r="R48" s="7">
        <v>21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3</v>
      </c>
      <c r="Y48" s="7">
        <v>0</v>
      </c>
      <c r="Z48" s="7">
        <v>3</v>
      </c>
      <c r="AA48" s="7">
        <v>1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4</v>
      </c>
      <c r="AH48" s="7">
        <v>4</v>
      </c>
      <c r="AI48" s="7">
        <v>2</v>
      </c>
      <c r="AJ48" s="7">
        <v>6</v>
      </c>
      <c r="AK48" s="7">
        <v>0</v>
      </c>
      <c r="AL48" s="7">
        <v>37</v>
      </c>
      <c r="AM48" s="7">
        <v>0</v>
      </c>
      <c r="AN48" s="7">
        <v>0</v>
      </c>
      <c r="AO48" s="7">
        <v>0</v>
      </c>
      <c r="AP48" s="7">
        <v>4</v>
      </c>
      <c r="AQ48" s="7">
        <v>0</v>
      </c>
      <c r="AR48" s="7">
        <v>0</v>
      </c>
      <c r="AS48" s="7">
        <v>1</v>
      </c>
      <c r="AT48" s="7">
        <v>1</v>
      </c>
      <c r="AU48" s="7">
        <v>2</v>
      </c>
      <c r="AV48" s="7">
        <v>0</v>
      </c>
      <c r="AW48" s="7">
        <v>0</v>
      </c>
      <c r="AX48" s="7">
        <v>0</v>
      </c>
      <c r="AY48" s="7">
        <v>1</v>
      </c>
    </row>
    <row r="49" spans="1:51" ht="15">
      <c r="A49" s="14">
        <v>78754</v>
      </c>
      <c r="B49" s="15">
        <v>51810</v>
      </c>
      <c r="C49" s="16">
        <f t="shared" si="0"/>
        <v>71223.103976955943</v>
      </c>
      <c r="D49" s="17">
        <v>53040</v>
      </c>
      <c r="E49" s="18">
        <f t="shared" si="1"/>
        <v>-0.25529783120431032</v>
      </c>
      <c r="F49" s="20"/>
      <c r="G49" s="7">
        <v>0</v>
      </c>
      <c r="H49" s="7">
        <v>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1</v>
      </c>
      <c r="AH49" s="7">
        <v>2</v>
      </c>
      <c r="AI49" s="7">
        <v>0</v>
      </c>
      <c r="AJ49" s="7">
        <v>0</v>
      </c>
      <c r="AK49" s="7">
        <v>0</v>
      </c>
      <c r="AL49" s="7">
        <v>3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</row>
    <row r="50" spans="1:51" ht="15">
      <c r="A50" s="14">
        <v>78756</v>
      </c>
      <c r="B50" s="15">
        <v>36978</v>
      </c>
      <c r="C50" s="16">
        <f t="shared" si="0"/>
        <v>50833.583070061322</v>
      </c>
      <c r="D50" s="17">
        <v>63750</v>
      </c>
      <c r="E50" s="18">
        <f t="shared" si="1"/>
        <v>0.25409219948427875</v>
      </c>
      <c r="F50" s="26" t="s">
        <v>66</v>
      </c>
      <c r="G50" s="7">
        <v>0</v>
      </c>
      <c r="H50" s="7">
        <v>0</v>
      </c>
      <c r="I50" s="7">
        <v>2</v>
      </c>
      <c r="J50" s="7">
        <v>1</v>
      </c>
      <c r="K50" s="7">
        <v>3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</v>
      </c>
      <c r="U50" s="7">
        <v>0</v>
      </c>
      <c r="V50" s="7">
        <v>3</v>
      </c>
      <c r="W50" s="7">
        <v>0</v>
      </c>
      <c r="X50" s="7">
        <v>7</v>
      </c>
      <c r="Y50" s="7">
        <v>0</v>
      </c>
      <c r="Z50" s="7">
        <v>0</v>
      </c>
      <c r="AA50" s="7">
        <v>1</v>
      </c>
      <c r="AB50" s="7">
        <v>0</v>
      </c>
      <c r="AC50" s="7">
        <v>0</v>
      </c>
      <c r="AD50" s="7">
        <v>0</v>
      </c>
      <c r="AE50" s="7">
        <v>3</v>
      </c>
      <c r="AF50" s="7">
        <v>0</v>
      </c>
      <c r="AG50" s="7">
        <v>6</v>
      </c>
      <c r="AH50" s="7">
        <v>7</v>
      </c>
      <c r="AI50" s="7">
        <v>2</v>
      </c>
      <c r="AJ50" s="7">
        <v>1</v>
      </c>
      <c r="AK50" s="7">
        <v>0</v>
      </c>
      <c r="AL50" s="7">
        <v>10</v>
      </c>
      <c r="AM50" s="7">
        <v>0</v>
      </c>
      <c r="AN50" s="7">
        <v>0</v>
      </c>
      <c r="AO50" s="7">
        <v>0</v>
      </c>
      <c r="AP50" s="7">
        <v>0</v>
      </c>
      <c r="AQ50" s="7">
        <v>3</v>
      </c>
      <c r="AR50" s="7">
        <v>0</v>
      </c>
      <c r="AS50" s="7">
        <v>6</v>
      </c>
      <c r="AT50" s="7">
        <v>6</v>
      </c>
      <c r="AU50" s="7">
        <v>0</v>
      </c>
      <c r="AV50" s="7">
        <v>2</v>
      </c>
      <c r="AW50" s="7">
        <v>4</v>
      </c>
      <c r="AX50" s="7">
        <v>2</v>
      </c>
      <c r="AY50" s="7">
        <v>6</v>
      </c>
    </row>
    <row r="51" spans="1:51" ht="15">
      <c r="A51" s="14">
        <v>78757</v>
      </c>
      <c r="B51" s="15">
        <v>45090</v>
      </c>
      <c r="C51" s="16">
        <f t="shared" si="0"/>
        <v>61985.133339527958</v>
      </c>
      <c r="D51" s="17">
        <v>60856</v>
      </c>
      <c r="E51" s="18">
        <f t="shared" si="1"/>
        <v>-1.8216196024666918E-2</v>
      </c>
      <c r="F51" s="26"/>
      <c r="G51" s="7">
        <v>0</v>
      </c>
      <c r="H51" s="7">
        <v>0</v>
      </c>
      <c r="I51" s="7">
        <v>4</v>
      </c>
      <c r="J51" s="7">
        <v>2</v>
      </c>
      <c r="K51" s="7">
        <v>15</v>
      </c>
      <c r="L51" s="7">
        <v>0</v>
      </c>
      <c r="M51" s="7">
        <v>6</v>
      </c>
      <c r="N51" s="7">
        <v>0</v>
      </c>
      <c r="O51" s="7">
        <v>0</v>
      </c>
      <c r="P51" s="7">
        <v>2</v>
      </c>
      <c r="Q51" s="7">
        <v>4</v>
      </c>
      <c r="R51" s="7">
        <v>3</v>
      </c>
      <c r="S51" s="7">
        <v>1</v>
      </c>
      <c r="T51" s="7">
        <v>6</v>
      </c>
      <c r="U51" s="7">
        <v>0</v>
      </c>
      <c r="V51" s="7">
        <v>0</v>
      </c>
      <c r="W51" s="7">
        <v>0</v>
      </c>
      <c r="X51" s="7">
        <v>7</v>
      </c>
      <c r="Y51" s="7">
        <v>0</v>
      </c>
      <c r="Z51" s="7">
        <v>2</v>
      </c>
      <c r="AA51" s="7">
        <v>2</v>
      </c>
      <c r="AB51" s="7">
        <v>0</v>
      </c>
      <c r="AC51" s="7">
        <v>1</v>
      </c>
      <c r="AD51" s="7">
        <v>0</v>
      </c>
      <c r="AE51" s="7">
        <v>5</v>
      </c>
      <c r="AF51" s="7">
        <v>0</v>
      </c>
      <c r="AG51" s="7">
        <v>10</v>
      </c>
      <c r="AH51" s="7">
        <v>25</v>
      </c>
      <c r="AI51" s="7">
        <v>0</v>
      </c>
      <c r="AJ51" s="7">
        <v>4</v>
      </c>
      <c r="AK51" s="7">
        <v>0</v>
      </c>
      <c r="AL51" s="7">
        <v>17</v>
      </c>
      <c r="AM51" s="7">
        <v>0</v>
      </c>
      <c r="AN51" s="7">
        <v>0</v>
      </c>
      <c r="AO51" s="7">
        <v>1</v>
      </c>
      <c r="AP51" s="7">
        <v>2</v>
      </c>
      <c r="AQ51" s="7">
        <v>0</v>
      </c>
      <c r="AR51" s="7">
        <v>0</v>
      </c>
      <c r="AS51" s="7">
        <v>7</v>
      </c>
      <c r="AT51" s="7">
        <v>2</v>
      </c>
      <c r="AU51" s="7">
        <v>0</v>
      </c>
      <c r="AV51" s="7">
        <v>0</v>
      </c>
      <c r="AW51" s="7">
        <v>5</v>
      </c>
      <c r="AX51" s="7">
        <v>0</v>
      </c>
      <c r="AY51" s="7">
        <v>8</v>
      </c>
    </row>
    <row r="52" spans="1:51" ht="15">
      <c r="A52" s="14">
        <v>78758</v>
      </c>
      <c r="B52" s="15">
        <v>42398</v>
      </c>
      <c r="C52" s="16">
        <f t="shared" si="0"/>
        <v>58284.446292510678</v>
      </c>
      <c r="D52" s="17">
        <v>44476</v>
      </c>
      <c r="E52" s="18">
        <f t="shared" si="1"/>
        <v>-0.23691477179367162</v>
      </c>
      <c r="F52" s="20"/>
      <c r="G52" s="7">
        <v>0</v>
      </c>
      <c r="H52" s="7">
        <v>0</v>
      </c>
      <c r="I52" s="7">
        <v>19</v>
      </c>
      <c r="J52" s="7">
        <v>20</v>
      </c>
      <c r="K52" s="7">
        <v>5</v>
      </c>
      <c r="L52" s="7">
        <v>1</v>
      </c>
      <c r="M52" s="7">
        <v>8</v>
      </c>
      <c r="N52" s="7">
        <v>0</v>
      </c>
      <c r="O52" s="7">
        <v>2</v>
      </c>
      <c r="P52" s="7">
        <v>1</v>
      </c>
      <c r="Q52" s="7">
        <v>3</v>
      </c>
      <c r="R52" s="7">
        <v>20</v>
      </c>
      <c r="S52" s="7">
        <v>2</v>
      </c>
      <c r="T52" s="7">
        <v>3</v>
      </c>
      <c r="U52" s="7">
        <v>5</v>
      </c>
      <c r="V52" s="7">
        <v>0</v>
      </c>
      <c r="W52" s="7">
        <v>0</v>
      </c>
      <c r="X52" s="7">
        <v>9</v>
      </c>
      <c r="Y52" s="7">
        <v>0</v>
      </c>
      <c r="Z52" s="7">
        <v>2</v>
      </c>
      <c r="AA52" s="7">
        <v>2</v>
      </c>
      <c r="AB52" s="7">
        <v>0</v>
      </c>
      <c r="AC52" s="7">
        <v>1</v>
      </c>
      <c r="AD52" s="7">
        <v>0</v>
      </c>
      <c r="AE52" s="7">
        <v>2</v>
      </c>
      <c r="AF52" s="7">
        <v>0</v>
      </c>
      <c r="AG52" s="7">
        <v>9</v>
      </c>
      <c r="AH52" s="7">
        <v>10</v>
      </c>
      <c r="AI52" s="7">
        <v>2</v>
      </c>
      <c r="AJ52" s="7">
        <v>3</v>
      </c>
      <c r="AK52" s="7">
        <v>0</v>
      </c>
      <c r="AL52" s="7">
        <v>19</v>
      </c>
      <c r="AM52" s="7">
        <v>1</v>
      </c>
      <c r="AN52" s="7">
        <v>0</v>
      </c>
      <c r="AO52" s="7">
        <v>1</v>
      </c>
      <c r="AP52" s="7">
        <v>1</v>
      </c>
      <c r="AQ52" s="7">
        <v>4</v>
      </c>
      <c r="AR52" s="7">
        <v>0</v>
      </c>
      <c r="AS52" s="7">
        <v>2</v>
      </c>
      <c r="AT52" s="7">
        <v>1</v>
      </c>
      <c r="AU52" s="7">
        <v>0</v>
      </c>
      <c r="AV52" s="7">
        <v>1</v>
      </c>
      <c r="AW52" s="7">
        <v>2</v>
      </c>
      <c r="AX52" s="7">
        <v>2</v>
      </c>
      <c r="AY52" s="7">
        <v>4</v>
      </c>
    </row>
    <row r="53" spans="1:51" ht="15">
      <c r="A53" s="14">
        <v>78759</v>
      </c>
      <c r="B53" s="15">
        <v>61284</v>
      </c>
      <c r="C53" s="16">
        <f t="shared" si="0"/>
        <v>84246.992938115582</v>
      </c>
      <c r="D53" s="17">
        <v>70095</v>
      </c>
      <c r="E53" s="18">
        <f t="shared" si="1"/>
        <v>-0.16798217294842868</v>
      </c>
      <c r="F53" s="20"/>
      <c r="G53" s="7">
        <v>0</v>
      </c>
      <c r="H53" s="7">
        <v>0</v>
      </c>
      <c r="I53" s="7">
        <v>3</v>
      </c>
      <c r="J53" s="7">
        <v>3</v>
      </c>
      <c r="K53" s="7">
        <v>2</v>
      </c>
      <c r="L53" s="7">
        <v>0</v>
      </c>
      <c r="M53" s="7">
        <v>2</v>
      </c>
      <c r="N53" s="7">
        <v>0</v>
      </c>
      <c r="O53" s="7">
        <v>0</v>
      </c>
      <c r="P53" s="7">
        <v>3</v>
      </c>
      <c r="Q53" s="7">
        <v>0</v>
      </c>
      <c r="R53" s="7">
        <v>2</v>
      </c>
      <c r="S53" s="7">
        <v>1</v>
      </c>
      <c r="T53" s="7">
        <v>6</v>
      </c>
      <c r="U53" s="7">
        <v>2</v>
      </c>
      <c r="V53" s="7">
        <v>4</v>
      </c>
      <c r="W53" s="7">
        <v>0</v>
      </c>
      <c r="X53" s="7">
        <v>5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2</v>
      </c>
      <c r="AF53" s="7">
        <v>0</v>
      </c>
      <c r="AG53" s="7">
        <v>6</v>
      </c>
      <c r="AH53" s="7">
        <v>10</v>
      </c>
      <c r="AI53" s="7">
        <v>3</v>
      </c>
      <c r="AJ53" s="7">
        <v>4</v>
      </c>
      <c r="AK53" s="7">
        <v>0</v>
      </c>
      <c r="AL53" s="7">
        <v>14</v>
      </c>
      <c r="AM53" s="7">
        <v>0</v>
      </c>
      <c r="AN53" s="7">
        <v>0</v>
      </c>
      <c r="AO53" s="7">
        <v>0</v>
      </c>
      <c r="AP53" s="7">
        <v>3</v>
      </c>
      <c r="AQ53" s="7">
        <v>0</v>
      </c>
      <c r="AR53" s="7">
        <v>0</v>
      </c>
      <c r="AS53" s="7">
        <v>2</v>
      </c>
      <c r="AT53" s="7">
        <v>1</v>
      </c>
      <c r="AU53" s="7">
        <v>0</v>
      </c>
      <c r="AV53" s="7">
        <v>0</v>
      </c>
      <c r="AW53" s="7">
        <v>0</v>
      </c>
      <c r="AX53" s="7">
        <v>0</v>
      </c>
      <c r="AY53" s="7">
        <v>5</v>
      </c>
    </row>
    <row r="54" spans="1:51" ht="15">
      <c r="A54" s="28" t="s">
        <v>67</v>
      </c>
      <c r="B54" s="29">
        <f t="shared" ref="B54:E54" si="2">MEDIAN(B2:B53)</f>
        <v>57502</v>
      </c>
      <c r="C54" s="29">
        <f t="shared" si="2"/>
        <v>79047.885058539294</v>
      </c>
      <c r="D54" s="29">
        <f t="shared" si="2"/>
        <v>66912.5</v>
      </c>
      <c r="E54" s="30">
        <f t="shared" si="2"/>
        <v>-0.102773899420407</v>
      </c>
      <c r="F54" s="20"/>
      <c r="G54" s="34">
        <f t="shared" ref="G54:AY54" si="3">MEDIAN(G2:G53)</f>
        <v>0</v>
      </c>
      <c r="H54" s="34">
        <f t="shared" si="3"/>
        <v>0</v>
      </c>
      <c r="I54" s="34">
        <f t="shared" si="3"/>
        <v>2.5</v>
      </c>
      <c r="J54" s="34">
        <f t="shared" si="3"/>
        <v>1</v>
      </c>
      <c r="K54" s="34">
        <f t="shared" si="3"/>
        <v>2.5</v>
      </c>
      <c r="L54" s="34">
        <f t="shared" si="3"/>
        <v>0</v>
      </c>
      <c r="M54" s="34">
        <f t="shared" si="3"/>
        <v>1</v>
      </c>
      <c r="N54" s="34">
        <f t="shared" si="3"/>
        <v>0</v>
      </c>
      <c r="O54" s="34">
        <f t="shared" si="3"/>
        <v>0</v>
      </c>
      <c r="P54" s="34">
        <f t="shared" si="3"/>
        <v>0</v>
      </c>
      <c r="Q54" s="34">
        <f t="shared" si="3"/>
        <v>0</v>
      </c>
      <c r="R54" s="34">
        <f t="shared" si="3"/>
        <v>2</v>
      </c>
      <c r="S54" s="34">
        <f t="shared" si="3"/>
        <v>0</v>
      </c>
      <c r="T54" s="34">
        <f t="shared" si="3"/>
        <v>1</v>
      </c>
      <c r="U54" s="34">
        <f t="shared" si="3"/>
        <v>0</v>
      </c>
      <c r="V54" s="34">
        <f t="shared" si="3"/>
        <v>0</v>
      </c>
      <c r="W54" s="34">
        <f t="shared" si="3"/>
        <v>0</v>
      </c>
      <c r="X54" s="34">
        <f t="shared" si="3"/>
        <v>4</v>
      </c>
      <c r="Y54" s="34">
        <f t="shared" si="3"/>
        <v>0</v>
      </c>
      <c r="Z54" s="34">
        <f t="shared" si="3"/>
        <v>0</v>
      </c>
      <c r="AA54" s="34">
        <f t="shared" si="3"/>
        <v>0</v>
      </c>
      <c r="AB54" s="34">
        <f t="shared" si="3"/>
        <v>0</v>
      </c>
      <c r="AC54" s="34">
        <f t="shared" si="3"/>
        <v>0</v>
      </c>
      <c r="AD54" s="34">
        <f t="shared" si="3"/>
        <v>0</v>
      </c>
      <c r="AE54" s="34">
        <f t="shared" si="3"/>
        <v>0.5</v>
      </c>
      <c r="AF54" s="34">
        <f t="shared" si="3"/>
        <v>0</v>
      </c>
      <c r="AG54" s="34">
        <f t="shared" si="3"/>
        <v>4</v>
      </c>
      <c r="AH54" s="34">
        <f t="shared" si="3"/>
        <v>2</v>
      </c>
      <c r="AI54" s="34">
        <f t="shared" si="3"/>
        <v>0</v>
      </c>
      <c r="AJ54" s="34">
        <f t="shared" si="3"/>
        <v>1</v>
      </c>
      <c r="AK54" s="34">
        <f t="shared" si="3"/>
        <v>0</v>
      </c>
      <c r="AL54" s="34">
        <f t="shared" si="3"/>
        <v>6</v>
      </c>
      <c r="AM54" s="34">
        <f t="shared" si="3"/>
        <v>0</v>
      </c>
      <c r="AN54" s="34">
        <f t="shared" si="3"/>
        <v>0</v>
      </c>
      <c r="AO54" s="34">
        <f t="shared" si="3"/>
        <v>0</v>
      </c>
      <c r="AP54" s="34">
        <f t="shared" si="3"/>
        <v>0</v>
      </c>
      <c r="AQ54" s="34">
        <f t="shared" si="3"/>
        <v>0</v>
      </c>
      <c r="AR54" s="34">
        <f t="shared" si="3"/>
        <v>0</v>
      </c>
      <c r="AS54" s="34">
        <f t="shared" si="3"/>
        <v>0</v>
      </c>
      <c r="AT54" s="34">
        <f t="shared" si="3"/>
        <v>0</v>
      </c>
      <c r="AU54" s="34">
        <f t="shared" si="3"/>
        <v>0</v>
      </c>
      <c r="AV54" s="34">
        <f t="shared" si="3"/>
        <v>0</v>
      </c>
      <c r="AW54" s="34">
        <f t="shared" si="3"/>
        <v>0</v>
      </c>
      <c r="AX54" s="34">
        <f t="shared" si="3"/>
        <v>0</v>
      </c>
      <c r="AY54" s="34">
        <f t="shared" si="3"/>
        <v>2</v>
      </c>
    </row>
  </sheetData>
  <autoFilter ref="G1:AY54" xr:uid="{00000000-0009-0000-0000-000001000000}"/>
  <conditionalFormatting sqref="E2:E53">
    <cfRule type="cellIs" dxfId="37" priority="1" operator="greaterThan">
      <formula>10%</formula>
    </cfRule>
  </conditionalFormatting>
  <conditionalFormatting sqref="C2:C53">
    <cfRule type="cellIs" dxfId="36" priority="2" operator="lessThan">
      <formula>63238.31</formula>
    </cfRule>
  </conditionalFormatting>
  <conditionalFormatting sqref="E1">
    <cfRule type="cellIs" dxfId="35" priority="3" operator="greaterThan">
      <formula>43</formula>
    </cfRule>
  </conditionalFormatting>
  <conditionalFormatting sqref="B2:B53">
    <cfRule type="cellIs" dxfId="34" priority="4" operator="lessThan">
      <formula>46001.6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8"/>
  <sheetViews>
    <sheetView workbookViewId="0">
      <pane xSplit="1" ySplit="1" topLeftCell="AO2" activePane="bottomRight" state="frozen"/>
      <selection activeCell="AL29" sqref="AL29"/>
      <selection pane="topRight" activeCell="AL29" sqref="AL29"/>
      <selection pane="bottomLeft" activeCell="AL29" sqref="AL29"/>
      <selection pane="bottomRight" activeCell="AL29" sqref="AL29"/>
    </sheetView>
  </sheetViews>
  <sheetFormatPr defaultColWidth="14.42578125" defaultRowHeight="15.75" customHeight="1"/>
  <cols>
    <col min="1" max="4" width="21.5703125" customWidth="1"/>
    <col min="5" max="55" width="15.85546875" customWidth="1"/>
  </cols>
  <sheetData>
    <row r="1" spans="1:55">
      <c r="A1" s="3" t="s">
        <v>3</v>
      </c>
      <c r="B1" s="4" t="s">
        <v>1</v>
      </c>
      <c r="C1" s="4" t="s">
        <v>2</v>
      </c>
      <c r="D1" s="4" t="s">
        <v>4</v>
      </c>
      <c r="E1" s="6" t="s">
        <v>5</v>
      </c>
      <c r="F1" s="8" t="s">
        <v>6</v>
      </c>
      <c r="G1" s="9" t="s">
        <v>7</v>
      </c>
      <c r="H1" s="9" t="s">
        <v>9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52</v>
      </c>
      <c r="V1" s="9" t="s">
        <v>53</v>
      </c>
      <c r="W1" s="9" t="s">
        <v>23</v>
      </c>
      <c r="X1" s="9" t="s">
        <v>54</v>
      </c>
      <c r="Y1" s="9" t="s">
        <v>24</v>
      </c>
      <c r="Z1" s="9" t="s">
        <v>55</v>
      </c>
      <c r="AA1" s="9" t="s">
        <v>25</v>
      </c>
      <c r="AB1" s="9" t="s">
        <v>27</v>
      </c>
      <c r="AC1" s="9" t="s">
        <v>28</v>
      </c>
      <c r="AD1" s="9" t="s">
        <v>29</v>
      </c>
      <c r="AE1" s="9" t="s">
        <v>56</v>
      </c>
      <c r="AF1" s="9" t="s">
        <v>30</v>
      </c>
      <c r="AG1" s="9" t="s">
        <v>31</v>
      </c>
      <c r="AH1" s="9" t="s">
        <v>34</v>
      </c>
      <c r="AI1" s="9" t="s">
        <v>35</v>
      </c>
      <c r="AJ1" s="9" t="s">
        <v>57</v>
      </c>
      <c r="AK1" s="9" t="s">
        <v>58</v>
      </c>
      <c r="AL1" s="9" t="s">
        <v>36</v>
      </c>
      <c r="AM1" s="9" t="s">
        <v>37</v>
      </c>
      <c r="AN1" s="9" t="s">
        <v>38</v>
      </c>
      <c r="AO1" s="9" t="s">
        <v>59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60</v>
      </c>
      <c r="AU1" s="9" t="s">
        <v>61</v>
      </c>
      <c r="AV1" s="9" t="s">
        <v>44</v>
      </c>
      <c r="AW1" s="9" t="s">
        <v>45</v>
      </c>
      <c r="AX1" s="9" t="s">
        <v>46</v>
      </c>
      <c r="AY1" s="9" t="s">
        <v>47</v>
      </c>
      <c r="AZ1" s="9" t="s">
        <v>48</v>
      </c>
      <c r="BA1" s="9" t="s">
        <v>49</v>
      </c>
      <c r="BB1" s="9" t="s">
        <v>50</v>
      </c>
      <c r="BC1" s="11" t="s">
        <v>51</v>
      </c>
    </row>
    <row r="2" spans="1:55">
      <c r="A2" s="14">
        <v>94102</v>
      </c>
      <c r="B2" s="15">
        <v>22351</v>
      </c>
      <c r="C2" s="16">
        <f t="shared" ref="C2:C27" si="0">(236.712 / 172.192) * B2</f>
        <v>30725.875255528706</v>
      </c>
      <c r="D2" s="15">
        <v>24127</v>
      </c>
      <c r="E2" s="18">
        <f t="shared" ref="E2:E27" si="1">(D2-C2) / C2</f>
        <v>-0.21476606282652039</v>
      </c>
      <c r="F2" s="20"/>
      <c r="G2" s="22">
        <v>0</v>
      </c>
      <c r="H2" s="22">
        <v>0</v>
      </c>
      <c r="I2" s="23">
        <v>9</v>
      </c>
      <c r="J2" s="23">
        <v>2</v>
      </c>
      <c r="K2" s="23">
        <v>19</v>
      </c>
      <c r="L2" s="22">
        <v>0</v>
      </c>
      <c r="M2" s="23">
        <v>3</v>
      </c>
      <c r="N2" s="22">
        <v>0</v>
      </c>
      <c r="O2" s="23">
        <v>4</v>
      </c>
      <c r="P2" s="23">
        <v>8</v>
      </c>
      <c r="Q2" s="22">
        <v>0</v>
      </c>
      <c r="R2" s="23">
        <v>20</v>
      </c>
      <c r="S2" s="22">
        <v>0</v>
      </c>
      <c r="T2" s="23">
        <v>22</v>
      </c>
      <c r="U2" s="23">
        <v>1</v>
      </c>
      <c r="V2" s="22">
        <v>0</v>
      </c>
      <c r="W2" s="23">
        <v>1</v>
      </c>
      <c r="X2" s="23">
        <v>19</v>
      </c>
      <c r="Y2" s="23">
        <v>64</v>
      </c>
      <c r="Z2" s="22">
        <v>0</v>
      </c>
      <c r="AA2" s="22">
        <v>0</v>
      </c>
      <c r="AB2" s="23">
        <v>5</v>
      </c>
      <c r="AC2" s="22">
        <v>0</v>
      </c>
      <c r="AD2" s="22">
        <v>0</v>
      </c>
      <c r="AE2" s="22">
        <v>0</v>
      </c>
      <c r="AF2" s="22">
        <v>0</v>
      </c>
      <c r="AG2" s="23">
        <v>50</v>
      </c>
      <c r="AH2" s="23">
        <v>22</v>
      </c>
      <c r="AI2" s="23">
        <v>1</v>
      </c>
      <c r="AJ2" s="23">
        <v>1</v>
      </c>
      <c r="AK2" s="22">
        <v>0</v>
      </c>
      <c r="AL2" s="23">
        <v>3</v>
      </c>
      <c r="AM2" s="22">
        <v>0</v>
      </c>
      <c r="AN2" s="23">
        <v>19</v>
      </c>
      <c r="AO2" s="22">
        <v>0</v>
      </c>
      <c r="AP2" s="23">
        <v>20</v>
      </c>
      <c r="AQ2" s="22">
        <v>0</v>
      </c>
      <c r="AR2" s="22">
        <v>0</v>
      </c>
      <c r="AS2" s="22">
        <v>0</v>
      </c>
      <c r="AT2" s="22">
        <v>0</v>
      </c>
      <c r="AU2" s="23">
        <v>4</v>
      </c>
      <c r="AV2" s="22">
        <v>0</v>
      </c>
      <c r="AW2" s="23">
        <v>3</v>
      </c>
      <c r="AX2" s="22">
        <v>0</v>
      </c>
      <c r="AY2" s="23">
        <v>3</v>
      </c>
      <c r="AZ2" s="23">
        <v>1</v>
      </c>
      <c r="BA2" s="23">
        <v>2</v>
      </c>
      <c r="BB2" s="23">
        <v>11</v>
      </c>
      <c r="BC2" s="25">
        <v>11</v>
      </c>
    </row>
    <row r="3" spans="1:55">
      <c r="A3" s="14">
        <v>94103</v>
      </c>
      <c r="B3" s="15">
        <v>31131</v>
      </c>
      <c r="C3" s="16">
        <f t="shared" si="0"/>
        <v>42795.723796692058</v>
      </c>
      <c r="D3" s="15">
        <v>41612</v>
      </c>
      <c r="E3" s="18">
        <f t="shared" si="1"/>
        <v>-2.7659861586067053E-2</v>
      </c>
      <c r="F3" s="20"/>
      <c r="G3" s="22">
        <v>0</v>
      </c>
      <c r="H3" s="23">
        <v>6</v>
      </c>
      <c r="I3" s="23">
        <v>7</v>
      </c>
      <c r="J3" s="23">
        <v>2</v>
      </c>
      <c r="K3" s="23">
        <v>21</v>
      </c>
      <c r="L3" s="22">
        <v>0</v>
      </c>
      <c r="M3" s="23">
        <v>2</v>
      </c>
      <c r="N3" s="23">
        <v>1</v>
      </c>
      <c r="O3" s="22">
        <v>0</v>
      </c>
      <c r="P3" s="23">
        <v>30</v>
      </c>
      <c r="Q3" s="23">
        <v>4</v>
      </c>
      <c r="R3" s="23">
        <v>23</v>
      </c>
      <c r="S3" s="23">
        <v>3</v>
      </c>
      <c r="T3" s="23">
        <v>21</v>
      </c>
      <c r="U3" s="23">
        <v>18</v>
      </c>
      <c r="V3" s="22">
        <v>0</v>
      </c>
      <c r="W3" s="22">
        <v>0</v>
      </c>
      <c r="X3" s="23">
        <v>12</v>
      </c>
      <c r="Y3" s="23">
        <v>66</v>
      </c>
      <c r="Z3" s="22">
        <v>0</v>
      </c>
      <c r="AA3" s="22">
        <v>0</v>
      </c>
      <c r="AB3" s="23">
        <v>11</v>
      </c>
      <c r="AC3" s="23">
        <v>1</v>
      </c>
      <c r="AD3" s="22">
        <v>0</v>
      </c>
      <c r="AE3" s="23">
        <v>3</v>
      </c>
      <c r="AF3" s="22">
        <v>0</v>
      </c>
      <c r="AG3" s="23">
        <v>69</v>
      </c>
      <c r="AH3" s="23">
        <v>18</v>
      </c>
      <c r="AI3" s="22">
        <v>0</v>
      </c>
      <c r="AJ3" s="23">
        <v>1</v>
      </c>
      <c r="AK3" s="22">
        <v>0</v>
      </c>
      <c r="AL3" s="23">
        <v>12</v>
      </c>
      <c r="AM3" s="22">
        <v>0</v>
      </c>
      <c r="AN3" s="23">
        <v>33</v>
      </c>
      <c r="AO3" s="22">
        <v>0</v>
      </c>
      <c r="AP3" s="23">
        <v>19</v>
      </c>
      <c r="AQ3" s="22">
        <v>0</v>
      </c>
      <c r="AR3" s="23">
        <v>1</v>
      </c>
      <c r="AS3" s="23">
        <v>5</v>
      </c>
      <c r="AT3" s="22">
        <v>0</v>
      </c>
      <c r="AU3" s="22">
        <v>0</v>
      </c>
      <c r="AV3" s="23">
        <v>3</v>
      </c>
      <c r="AW3" s="23">
        <v>9</v>
      </c>
      <c r="AX3" s="22">
        <v>0</v>
      </c>
      <c r="AY3" s="23">
        <v>8</v>
      </c>
      <c r="AZ3" s="22">
        <v>0</v>
      </c>
      <c r="BA3" s="23">
        <v>3</v>
      </c>
      <c r="BB3" s="23">
        <v>5</v>
      </c>
      <c r="BC3" s="25">
        <v>17</v>
      </c>
    </row>
    <row r="4" spans="1:55">
      <c r="A4" s="14">
        <v>94104</v>
      </c>
      <c r="B4" s="15">
        <v>14609</v>
      </c>
      <c r="C4" s="16">
        <f t="shared" si="0"/>
        <v>20082.963250325214</v>
      </c>
      <c r="D4" s="15">
        <v>80341</v>
      </c>
      <c r="E4" s="18">
        <f t="shared" si="1"/>
        <v>3.000455460610326</v>
      </c>
      <c r="F4" s="26" t="s">
        <v>66</v>
      </c>
      <c r="G4" s="22">
        <v>0</v>
      </c>
      <c r="H4" s="22">
        <v>0</v>
      </c>
      <c r="I4" s="23">
        <v>10</v>
      </c>
      <c r="J4" s="22">
        <v>0</v>
      </c>
      <c r="K4" s="23">
        <v>3</v>
      </c>
      <c r="L4" s="22">
        <v>0</v>
      </c>
      <c r="M4" s="22">
        <v>0</v>
      </c>
      <c r="N4" s="22">
        <v>0</v>
      </c>
      <c r="O4" s="23">
        <v>3</v>
      </c>
      <c r="P4" s="22">
        <v>0</v>
      </c>
      <c r="Q4" s="22">
        <v>0</v>
      </c>
      <c r="R4" s="23">
        <v>4</v>
      </c>
      <c r="S4" s="22">
        <v>0</v>
      </c>
      <c r="T4" s="23">
        <v>3</v>
      </c>
      <c r="U4" s="22">
        <v>0</v>
      </c>
      <c r="V4" s="22">
        <v>0</v>
      </c>
      <c r="W4" s="22">
        <v>0</v>
      </c>
      <c r="X4" s="23">
        <v>1</v>
      </c>
      <c r="Y4" s="23">
        <v>20</v>
      </c>
      <c r="Z4" s="22">
        <v>0</v>
      </c>
      <c r="AA4" s="22">
        <v>0</v>
      </c>
      <c r="AB4" s="23">
        <v>1</v>
      </c>
      <c r="AC4" s="22">
        <v>0</v>
      </c>
      <c r="AD4" s="23">
        <v>1</v>
      </c>
      <c r="AE4" s="22">
        <v>0</v>
      </c>
      <c r="AF4" s="22">
        <v>0</v>
      </c>
      <c r="AG4" s="23">
        <v>7</v>
      </c>
      <c r="AH4" s="23">
        <v>9</v>
      </c>
      <c r="AI4" s="22">
        <v>0</v>
      </c>
      <c r="AJ4" s="22">
        <v>0</v>
      </c>
      <c r="AK4" s="22">
        <v>0</v>
      </c>
      <c r="AL4" s="23">
        <v>6</v>
      </c>
      <c r="AM4" s="22">
        <v>0</v>
      </c>
      <c r="AN4" s="23">
        <v>3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3">
        <v>1</v>
      </c>
      <c r="BC4" s="25">
        <v>3</v>
      </c>
    </row>
    <row r="5" spans="1:55">
      <c r="A5" s="14">
        <v>94105</v>
      </c>
      <c r="B5" s="15">
        <v>88976</v>
      </c>
      <c r="C5" s="16">
        <f t="shared" si="0"/>
        <v>122315.13027318341</v>
      </c>
      <c r="D5" s="15">
        <v>170656</v>
      </c>
      <c r="E5" s="18">
        <f t="shared" si="1"/>
        <v>0.39521578090012405</v>
      </c>
      <c r="F5" s="20"/>
      <c r="G5" s="22">
        <v>0</v>
      </c>
      <c r="H5" s="22">
        <v>0</v>
      </c>
      <c r="I5" s="23">
        <v>1</v>
      </c>
      <c r="J5" s="23">
        <v>1</v>
      </c>
      <c r="K5" s="23">
        <v>7</v>
      </c>
      <c r="L5" s="22">
        <v>0</v>
      </c>
      <c r="M5" s="22">
        <v>0</v>
      </c>
      <c r="N5" s="23">
        <v>1</v>
      </c>
      <c r="O5" s="22">
        <v>0</v>
      </c>
      <c r="P5" s="22">
        <v>0</v>
      </c>
      <c r="Q5" s="22">
        <v>0</v>
      </c>
      <c r="R5" s="23">
        <v>11</v>
      </c>
      <c r="S5" s="23">
        <v>2</v>
      </c>
      <c r="T5" s="23">
        <v>7</v>
      </c>
      <c r="U5" s="23">
        <v>6</v>
      </c>
      <c r="V5" s="22">
        <v>0</v>
      </c>
      <c r="W5" s="22">
        <v>0</v>
      </c>
      <c r="X5" s="23">
        <v>7</v>
      </c>
      <c r="Y5" s="23">
        <v>45</v>
      </c>
      <c r="Z5" s="23">
        <v>2</v>
      </c>
      <c r="AA5" s="23">
        <v>2</v>
      </c>
      <c r="AB5" s="23">
        <v>2</v>
      </c>
      <c r="AC5" s="22">
        <v>0</v>
      </c>
      <c r="AD5" s="23">
        <v>1</v>
      </c>
      <c r="AE5" s="22">
        <v>0</v>
      </c>
      <c r="AF5" s="22">
        <v>0</v>
      </c>
      <c r="AG5" s="23">
        <v>18</v>
      </c>
      <c r="AH5" s="23">
        <v>5</v>
      </c>
      <c r="AI5" s="22">
        <v>0</v>
      </c>
      <c r="AJ5" s="22">
        <v>0</v>
      </c>
      <c r="AK5" s="22">
        <v>0</v>
      </c>
      <c r="AL5" s="23">
        <v>9</v>
      </c>
      <c r="AM5" s="22">
        <v>0</v>
      </c>
      <c r="AN5" s="23">
        <v>16</v>
      </c>
      <c r="AO5" s="22">
        <v>0</v>
      </c>
      <c r="AP5" s="23">
        <v>5</v>
      </c>
      <c r="AQ5" s="23">
        <v>1</v>
      </c>
      <c r="AR5" s="22">
        <v>0</v>
      </c>
      <c r="AS5" s="22">
        <v>0</v>
      </c>
      <c r="AT5" s="23">
        <v>1</v>
      </c>
      <c r="AU5" s="23">
        <v>2</v>
      </c>
      <c r="AV5" s="22">
        <v>0</v>
      </c>
      <c r="AW5" s="23">
        <v>1</v>
      </c>
      <c r="AX5" s="22">
        <v>0</v>
      </c>
      <c r="AY5" s="22">
        <v>0</v>
      </c>
      <c r="AZ5" s="23">
        <v>2</v>
      </c>
      <c r="BA5" s="22">
        <v>0</v>
      </c>
      <c r="BB5" s="23">
        <v>4</v>
      </c>
      <c r="BC5" s="25">
        <v>3</v>
      </c>
    </row>
    <row r="6" spans="1:55">
      <c r="A6" s="14">
        <v>94107</v>
      </c>
      <c r="B6" s="15">
        <v>61362</v>
      </c>
      <c r="C6" s="16">
        <f t="shared" si="0"/>
        <v>84354.219383014293</v>
      </c>
      <c r="D6" s="15">
        <v>120610</v>
      </c>
      <c r="E6" s="18">
        <f t="shared" si="1"/>
        <v>0.42980399655368312</v>
      </c>
      <c r="F6" s="20"/>
      <c r="G6" s="22">
        <v>0</v>
      </c>
      <c r="H6" s="23">
        <v>1</v>
      </c>
      <c r="I6" s="23">
        <v>3</v>
      </c>
      <c r="J6" s="23">
        <v>1</v>
      </c>
      <c r="K6" s="23">
        <v>18</v>
      </c>
      <c r="L6" s="22">
        <v>0</v>
      </c>
      <c r="M6" s="23">
        <v>1</v>
      </c>
      <c r="N6" s="23">
        <v>6</v>
      </c>
      <c r="O6" s="22">
        <v>0</v>
      </c>
      <c r="P6" s="23">
        <v>22</v>
      </c>
      <c r="Q6" s="23">
        <v>7</v>
      </c>
      <c r="R6" s="23">
        <v>14</v>
      </c>
      <c r="S6" s="23">
        <v>11</v>
      </c>
      <c r="T6" s="23">
        <v>10</v>
      </c>
      <c r="U6" s="23">
        <v>2</v>
      </c>
      <c r="V6" s="22">
        <v>0</v>
      </c>
      <c r="W6" s="22">
        <v>0</v>
      </c>
      <c r="X6" s="23">
        <v>6</v>
      </c>
      <c r="Y6" s="23">
        <v>33</v>
      </c>
      <c r="Z6" s="22">
        <v>0</v>
      </c>
      <c r="AA6" s="23">
        <v>3</v>
      </c>
      <c r="AB6" s="23">
        <v>1</v>
      </c>
      <c r="AC6" s="23">
        <v>1</v>
      </c>
      <c r="AD6" s="23">
        <v>1</v>
      </c>
      <c r="AE6" s="22">
        <v>0</v>
      </c>
      <c r="AF6" s="23">
        <v>1</v>
      </c>
      <c r="AG6" s="23">
        <v>30</v>
      </c>
      <c r="AH6" s="23">
        <v>7</v>
      </c>
      <c r="AI6" s="23">
        <v>4</v>
      </c>
      <c r="AJ6" s="22">
        <v>0</v>
      </c>
      <c r="AK6" s="22">
        <v>0</v>
      </c>
      <c r="AL6" s="23">
        <v>2</v>
      </c>
      <c r="AM6" s="23">
        <v>1</v>
      </c>
      <c r="AN6" s="23">
        <v>14</v>
      </c>
      <c r="AO6" s="22">
        <v>0</v>
      </c>
      <c r="AP6" s="23">
        <v>7</v>
      </c>
      <c r="AQ6" s="22">
        <v>0</v>
      </c>
      <c r="AR6" s="23">
        <v>1</v>
      </c>
      <c r="AS6" s="22">
        <v>0</v>
      </c>
      <c r="AT6" s="22">
        <v>0</v>
      </c>
      <c r="AU6" s="23">
        <v>1</v>
      </c>
      <c r="AV6" s="22">
        <v>0</v>
      </c>
      <c r="AW6" s="23">
        <v>1</v>
      </c>
      <c r="AX6" s="23">
        <v>1</v>
      </c>
      <c r="AY6" s="22">
        <v>0</v>
      </c>
      <c r="AZ6" s="22">
        <v>0</v>
      </c>
      <c r="BA6" s="23">
        <v>2</v>
      </c>
      <c r="BB6" s="23">
        <v>7</v>
      </c>
      <c r="BC6" s="25">
        <v>15</v>
      </c>
    </row>
    <row r="7" spans="1:55">
      <c r="A7" s="14">
        <v>94108</v>
      </c>
      <c r="B7" s="15">
        <v>31542</v>
      </c>
      <c r="C7" s="16">
        <f t="shared" si="0"/>
        <v>43360.724679427607</v>
      </c>
      <c r="D7" s="15">
        <v>36875</v>
      </c>
      <c r="E7" s="18">
        <f t="shared" si="1"/>
        <v>-0.14957602132753892</v>
      </c>
      <c r="F7" s="20"/>
      <c r="G7" s="22">
        <v>0</v>
      </c>
      <c r="H7" s="22">
        <v>0</v>
      </c>
      <c r="I7" s="23">
        <v>16</v>
      </c>
      <c r="J7" s="22">
        <v>0</v>
      </c>
      <c r="K7" s="23">
        <v>5</v>
      </c>
      <c r="L7" s="22">
        <v>0</v>
      </c>
      <c r="M7" s="23">
        <v>6</v>
      </c>
      <c r="N7" s="22">
        <v>0</v>
      </c>
      <c r="O7" s="23">
        <v>8</v>
      </c>
      <c r="P7" s="22">
        <v>0</v>
      </c>
      <c r="Q7" s="23">
        <v>1</v>
      </c>
      <c r="R7" s="23">
        <v>8</v>
      </c>
      <c r="S7" s="22">
        <v>0</v>
      </c>
      <c r="T7" s="23">
        <v>9</v>
      </c>
      <c r="U7" s="23">
        <v>1</v>
      </c>
      <c r="V7" s="22">
        <v>0</v>
      </c>
      <c r="W7" s="23">
        <v>1</v>
      </c>
      <c r="X7" s="23">
        <v>9</v>
      </c>
      <c r="Y7" s="23">
        <v>37</v>
      </c>
      <c r="Z7" s="22">
        <v>0</v>
      </c>
      <c r="AA7" s="22">
        <v>0</v>
      </c>
      <c r="AB7" s="23">
        <v>4</v>
      </c>
      <c r="AC7" s="22">
        <v>0</v>
      </c>
      <c r="AD7" s="22">
        <v>0</v>
      </c>
      <c r="AE7" s="22">
        <v>0</v>
      </c>
      <c r="AF7" s="22">
        <v>0</v>
      </c>
      <c r="AG7" s="23">
        <v>43</v>
      </c>
      <c r="AH7" s="23">
        <v>54</v>
      </c>
      <c r="AI7" s="23">
        <v>3</v>
      </c>
      <c r="AJ7" s="22">
        <v>0</v>
      </c>
      <c r="AK7" s="23">
        <v>2</v>
      </c>
      <c r="AL7" s="23">
        <v>4</v>
      </c>
      <c r="AM7" s="22">
        <v>0</v>
      </c>
      <c r="AN7" s="23">
        <v>4</v>
      </c>
      <c r="AO7" s="22">
        <v>0</v>
      </c>
      <c r="AP7" s="22">
        <v>0</v>
      </c>
      <c r="AQ7" s="22">
        <v>0</v>
      </c>
      <c r="AR7" s="22">
        <v>0</v>
      </c>
      <c r="AS7" s="23">
        <v>2</v>
      </c>
      <c r="AT7" s="22">
        <v>0</v>
      </c>
      <c r="AU7" s="23">
        <v>3</v>
      </c>
      <c r="AV7" s="22">
        <v>0</v>
      </c>
      <c r="AW7" s="23">
        <v>1</v>
      </c>
      <c r="AX7" s="22">
        <v>0</v>
      </c>
      <c r="AY7" s="23">
        <v>1</v>
      </c>
      <c r="AZ7" s="23">
        <v>2</v>
      </c>
      <c r="BA7" s="23">
        <v>2</v>
      </c>
      <c r="BB7" s="23">
        <v>5</v>
      </c>
      <c r="BC7" s="25">
        <v>3</v>
      </c>
    </row>
    <row r="8" spans="1:55">
      <c r="A8" s="14">
        <v>94109</v>
      </c>
      <c r="B8" s="15">
        <v>43444</v>
      </c>
      <c r="C8" s="16">
        <f t="shared" si="0"/>
        <v>59722.380412562714</v>
      </c>
      <c r="D8" s="15">
        <v>63173</v>
      </c>
      <c r="E8" s="18">
        <f t="shared" si="1"/>
        <v>5.7777663308133005E-2</v>
      </c>
      <c r="F8" s="26"/>
      <c r="G8" s="22">
        <v>0</v>
      </c>
      <c r="H8" s="22">
        <v>0</v>
      </c>
      <c r="I8" s="23">
        <v>9</v>
      </c>
      <c r="J8" s="22">
        <v>0</v>
      </c>
      <c r="K8" s="23">
        <v>21</v>
      </c>
      <c r="L8" s="23">
        <v>1</v>
      </c>
      <c r="M8" s="23">
        <v>1</v>
      </c>
      <c r="N8" s="22">
        <v>0</v>
      </c>
      <c r="O8" s="23">
        <v>3</v>
      </c>
      <c r="P8" s="23">
        <v>19</v>
      </c>
      <c r="Q8" s="23">
        <v>7</v>
      </c>
      <c r="R8" s="23">
        <v>16</v>
      </c>
      <c r="S8" s="23">
        <v>1</v>
      </c>
      <c r="T8" s="23">
        <v>22</v>
      </c>
      <c r="U8" s="23">
        <v>4</v>
      </c>
      <c r="V8" s="22">
        <v>0</v>
      </c>
      <c r="W8" s="22">
        <v>0</v>
      </c>
      <c r="X8" s="23">
        <v>12</v>
      </c>
      <c r="Y8" s="23">
        <v>37</v>
      </c>
      <c r="Z8" s="22">
        <v>0</v>
      </c>
      <c r="AA8" s="22">
        <v>0</v>
      </c>
      <c r="AB8" s="23">
        <v>8</v>
      </c>
      <c r="AC8" s="23">
        <v>1</v>
      </c>
      <c r="AD8" s="23">
        <v>3</v>
      </c>
      <c r="AE8" s="22">
        <v>0</v>
      </c>
      <c r="AF8" s="22">
        <v>0</v>
      </c>
      <c r="AG8" s="23">
        <v>39</v>
      </c>
      <c r="AH8" s="23">
        <v>23</v>
      </c>
      <c r="AI8" s="23">
        <v>5</v>
      </c>
      <c r="AJ8" s="23">
        <v>1</v>
      </c>
      <c r="AK8" s="22">
        <v>0</v>
      </c>
      <c r="AL8" s="23">
        <v>7</v>
      </c>
      <c r="AM8" s="22">
        <v>0</v>
      </c>
      <c r="AN8" s="23">
        <v>8</v>
      </c>
      <c r="AO8" s="22">
        <v>0</v>
      </c>
      <c r="AP8" s="23">
        <v>7</v>
      </c>
      <c r="AQ8" s="22">
        <v>0</v>
      </c>
      <c r="AR8" s="22">
        <v>0</v>
      </c>
      <c r="AS8" s="22">
        <v>0</v>
      </c>
      <c r="AT8" s="22">
        <v>0</v>
      </c>
      <c r="AU8" s="23">
        <v>6</v>
      </c>
      <c r="AV8" s="22">
        <v>0</v>
      </c>
      <c r="AW8" s="23">
        <v>3</v>
      </c>
      <c r="AX8" s="22">
        <v>0</v>
      </c>
      <c r="AY8" s="23">
        <v>1</v>
      </c>
      <c r="AZ8" s="22">
        <v>0</v>
      </c>
      <c r="BA8" s="23">
        <v>11</v>
      </c>
      <c r="BB8" s="23">
        <v>11</v>
      </c>
      <c r="BC8" s="25">
        <v>9</v>
      </c>
    </row>
    <row r="9" spans="1:55">
      <c r="A9" s="14">
        <v>94110</v>
      </c>
      <c r="B9" s="15">
        <v>53795</v>
      </c>
      <c r="C9" s="16">
        <f t="shared" si="0"/>
        <v>73951.879529827158</v>
      </c>
      <c r="D9" s="15">
        <v>84488</v>
      </c>
      <c r="E9" s="18">
        <f t="shared" si="1"/>
        <v>0.14247265298947931</v>
      </c>
      <c r="F9" s="20"/>
      <c r="G9" s="22">
        <v>0</v>
      </c>
      <c r="H9" s="23">
        <v>4</v>
      </c>
      <c r="I9" s="23">
        <v>18</v>
      </c>
      <c r="J9" s="23">
        <v>1</v>
      </c>
      <c r="K9" s="23">
        <v>36</v>
      </c>
      <c r="L9" s="22">
        <v>0</v>
      </c>
      <c r="M9" s="23">
        <v>1</v>
      </c>
      <c r="N9" s="23">
        <v>1</v>
      </c>
      <c r="O9" s="22">
        <v>0</v>
      </c>
      <c r="P9" s="23">
        <v>15</v>
      </c>
      <c r="Q9" s="23">
        <v>3</v>
      </c>
      <c r="R9" s="23">
        <v>23</v>
      </c>
      <c r="S9" s="23">
        <v>2</v>
      </c>
      <c r="T9" s="23">
        <v>16</v>
      </c>
      <c r="U9" s="23">
        <v>7</v>
      </c>
      <c r="V9" s="22">
        <v>0</v>
      </c>
      <c r="W9" s="22">
        <v>0</v>
      </c>
      <c r="X9" s="23">
        <v>13</v>
      </c>
      <c r="Y9" s="23">
        <v>52</v>
      </c>
      <c r="Z9" s="22">
        <v>0</v>
      </c>
      <c r="AA9" s="22">
        <v>0</v>
      </c>
      <c r="AB9" s="23">
        <v>24</v>
      </c>
      <c r="AC9" s="23">
        <v>1</v>
      </c>
      <c r="AD9" s="23">
        <v>7</v>
      </c>
      <c r="AE9" s="23">
        <v>2</v>
      </c>
      <c r="AF9" s="22">
        <v>0</v>
      </c>
      <c r="AG9" s="23">
        <v>59</v>
      </c>
      <c r="AH9" s="23">
        <v>14</v>
      </c>
      <c r="AI9" s="23">
        <v>3</v>
      </c>
      <c r="AJ9" s="22">
        <v>0</v>
      </c>
      <c r="AK9" s="22">
        <v>0</v>
      </c>
      <c r="AL9" s="23">
        <v>9</v>
      </c>
      <c r="AM9" s="22">
        <v>0</v>
      </c>
      <c r="AN9" s="23">
        <v>76</v>
      </c>
      <c r="AO9" s="23">
        <v>1</v>
      </c>
      <c r="AP9" s="23">
        <v>10</v>
      </c>
      <c r="AQ9" s="23">
        <v>1</v>
      </c>
      <c r="AR9" s="22">
        <v>0</v>
      </c>
      <c r="AS9" s="23">
        <v>5</v>
      </c>
      <c r="AT9" s="22">
        <v>0</v>
      </c>
      <c r="AU9" s="23">
        <v>8</v>
      </c>
      <c r="AV9" s="22">
        <v>0</v>
      </c>
      <c r="AW9" s="23">
        <v>23</v>
      </c>
      <c r="AX9" s="23">
        <v>3</v>
      </c>
      <c r="AY9" s="23">
        <v>5</v>
      </c>
      <c r="AZ9" s="23">
        <v>2</v>
      </c>
      <c r="BA9" s="23">
        <v>16</v>
      </c>
      <c r="BB9" s="23">
        <v>9</v>
      </c>
      <c r="BC9" s="25">
        <v>45</v>
      </c>
    </row>
    <row r="10" spans="1:55">
      <c r="A10" s="14">
        <v>94111</v>
      </c>
      <c r="B10" s="15">
        <v>56569</v>
      </c>
      <c r="C10" s="16">
        <f t="shared" si="0"/>
        <v>77765.291813789256</v>
      </c>
      <c r="D10" s="15">
        <v>103472</v>
      </c>
      <c r="E10" s="18">
        <f t="shared" si="1"/>
        <v>0.3305678868635385</v>
      </c>
      <c r="F10" s="20"/>
      <c r="G10" s="22">
        <v>0</v>
      </c>
      <c r="H10" s="22">
        <v>0</v>
      </c>
      <c r="I10" s="23">
        <v>10</v>
      </c>
      <c r="J10" s="23">
        <v>1</v>
      </c>
      <c r="K10" s="23">
        <v>11</v>
      </c>
      <c r="L10" s="22">
        <v>0</v>
      </c>
      <c r="M10" s="23">
        <v>3</v>
      </c>
      <c r="N10" s="23">
        <v>2</v>
      </c>
      <c r="O10" s="22">
        <v>0</v>
      </c>
      <c r="P10" s="22">
        <v>0</v>
      </c>
      <c r="Q10" s="23">
        <v>4</v>
      </c>
      <c r="R10" s="23">
        <v>5</v>
      </c>
      <c r="S10" s="22">
        <v>0</v>
      </c>
      <c r="T10" s="23">
        <v>11</v>
      </c>
      <c r="U10" s="23">
        <v>2</v>
      </c>
      <c r="V10" s="22">
        <v>0</v>
      </c>
      <c r="W10" s="22">
        <v>0</v>
      </c>
      <c r="X10" s="22">
        <v>0</v>
      </c>
      <c r="Y10" s="23">
        <v>46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3">
        <v>7</v>
      </c>
      <c r="AH10" s="23">
        <v>7</v>
      </c>
      <c r="AI10" s="23">
        <v>2</v>
      </c>
      <c r="AJ10" s="22">
        <v>0</v>
      </c>
      <c r="AK10" s="22">
        <v>0</v>
      </c>
      <c r="AL10" s="23">
        <v>4</v>
      </c>
      <c r="AM10" s="22">
        <v>0</v>
      </c>
      <c r="AN10" s="23">
        <v>15</v>
      </c>
      <c r="AO10" s="22">
        <v>0</v>
      </c>
      <c r="AP10" s="23">
        <v>2</v>
      </c>
      <c r="AQ10" s="22">
        <v>0</v>
      </c>
      <c r="AR10" s="22">
        <v>0</v>
      </c>
      <c r="AS10" s="22">
        <v>0</v>
      </c>
      <c r="AT10" s="22">
        <v>0</v>
      </c>
      <c r="AU10" s="23">
        <v>5</v>
      </c>
      <c r="AV10" s="22">
        <v>0</v>
      </c>
      <c r="AW10" s="22">
        <v>0</v>
      </c>
      <c r="AX10" s="22">
        <v>0</v>
      </c>
      <c r="AY10" s="22">
        <v>0</v>
      </c>
      <c r="AZ10" s="23">
        <v>3</v>
      </c>
      <c r="BA10" s="22">
        <v>0</v>
      </c>
      <c r="BB10" s="23">
        <v>5</v>
      </c>
      <c r="BC10" s="25">
        <v>6</v>
      </c>
    </row>
    <row r="11" spans="1:55">
      <c r="A11" s="14">
        <v>94112</v>
      </c>
      <c r="B11" s="15">
        <v>57629</v>
      </c>
      <c r="C11" s="16">
        <f t="shared" si="0"/>
        <v>79222.471706002587</v>
      </c>
      <c r="D11" s="15">
        <v>71505</v>
      </c>
      <c r="E11" s="18">
        <f t="shared" si="1"/>
        <v>-9.741518460371193E-2</v>
      </c>
      <c r="F11" s="20"/>
      <c r="G11" s="23">
        <v>1</v>
      </c>
      <c r="H11" s="23">
        <v>2</v>
      </c>
      <c r="I11" s="23">
        <v>15</v>
      </c>
      <c r="J11" s="22">
        <v>0</v>
      </c>
      <c r="K11" s="23">
        <v>4</v>
      </c>
      <c r="L11" s="23">
        <v>1</v>
      </c>
      <c r="M11" s="22">
        <v>0</v>
      </c>
      <c r="N11" s="22">
        <v>0</v>
      </c>
      <c r="O11" s="22">
        <v>0</v>
      </c>
      <c r="P11" s="23">
        <v>6</v>
      </c>
      <c r="Q11" s="22">
        <v>0</v>
      </c>
      <c r="R11" s="23">
        <v>3</v>
      </c>
      <c r="S11" s="22">
        <v>0</v>
      </c>
      <c r="T11" s="23">
        <v>1</v>
      </c>
      <c r="U11" s="23">
        <v>8</v>
      </c>
      <c r="V11" s="22">
        <v>0</v>
      </c>
      <c r="W11" s="22">
        <v>0</v>
      </c>
      <c r="X11" s="22">
        <v>0</v>
      </c>
      <c r="Y11" s="23">
        <v>15</v>
      </c>
      <c r="Z11" s="22">
        <v>0</v>
      </c>
      <c r="AA11" s="22">
        <v>0</v>
      </c>
      <c r="AB11" s="23">
        <v>6</v>
      </c>
      <c r="AC11" s="23">
        <v>2</v>
      </c>
      <c r="AD11" s="23">
        <v>4</v>
      </c>
      <c r="AE11" s="22">
        <v>0</v>
      </c>
      <c r="AF11" s="22">
        <v>0</v>
      </c>
      <c r="AG11" s="23">
        <v>2</v>
      </c>
      <c r="AH11" s="23">
        <v>6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3">
        <v>15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3">
        <v>1</v>
      </c>
      <c r="AV11" s="23">
        <v>1</v>
      </c>
      <c r="AW11" s="23">
        <v>6</v>
      </c>
      <c r="AX11" s="22">
        <v>0</v>
      </c>
      <c r="AY11" s="22">
        <v>0</v>
      </c>
      <c r="AZ11" s="22">
        <v>0</v>
      </c>
      <c r="BA11" s="22">
        <v>0</v>
      </c>
      <c r="BB11" s="23">
        <v>1</v>
      </c>
      <c r="BC11" s="25">
        <v>8</v>
      </c>
    </row>
    <row r="12" spans="1:55">
      <c r="A12" s="14">
        <v>94114</v>
      </c>
      <c r="B12" s="15">
        <v>75727</v>
      </c>
      <c r="C12" s="16">
        <f t="shared" si="0"/>
        <v>104101.75631852815</v>
      </c>
      <c r="D12" s="15">
        <v>122970</v>
      </c>
      <c r="E12" s="18">
        <f t="shared" si="1"/>
        <v>0.18124808215280477</v>
      </c>
      <c r="F12" s="20"/>
      <c r="G12" s="22">
        <v>0</v>
      </c>
      <c r="H12" s="22">
        <v>0</v>
      </c>
      <c r="I12" s="23">
        <v>17</v>
      </c>
      <c r="J12" s="22">
        <v>0</v>
      </c>
      <c r="K12" s="23">
        <v>3</v>
      </c>
      <c r="L12" s="22">
        <v>0</v>
      </c>
      <c r="M12" s="22">
        <v>0</v>
      </c>
      <c r="N12" s="22">
        <v>0</v>
      </c>
      <c r="O12" s="23">
        <v>1</v>
      </c>
      <c r="P12" s="23">
        <v>2</v>
      </c>
      <c r="Q12" s="23">
        <v>3</v>
      </c>
      <c r="R12" s="23">
        <v>14</v>
      </c>
      <c r="S12" s="23">
        <v>1</v>
      </c>
      <c r="T12" s="23">
        <v>2</v>
      </c>
      <c r="U12" s="23">
        <v>6</v>
      </c>
      <c r="V12" s="22">
        <v>0</v>
      </c>
      <c r="W12" s="22">
        <v>0</v>
      </c>
      <c r="X12" s="23">
        <v>4</v>
      </c>
      <c r="Y12" s="23">
        <v>27</v>
      </c>
      <c r="Z12" s="22">
        <v>0</v>
      </c>
      <c r="AA12" s="23">
        <v>1</v>
      </c>
      <c r="AB12" s="23">
        <v>3</v>
      </c>
      <c r="AC12" s="23">
        <v>2</v>
      </c>
      <c r="AD12" s="23">
        <v>2</v>
      </c>
      <c r="AE12" s="22">
        <v>0</v>
      </c>
      <c r="AF12" s="22">
        <v>0</v>
      </c>
      <c r="AG12" s="23">
        <v>6</v>
      </c>
      <c r="AH12" s="23">
        <v>11</v>
      </c>
      <c r="AI12" s="23">
        <v>6</v>
      </c>
      <c r="AJ12" s="22">
        <v>0</v>
      </c>
      <c r="AK12" s="22">
        <v>0</v>
      </c>
      <c r="AL12" s="23">
        <v>5</v>
      </c>
      <c r="AM12" s="22">
        <v>0</v>
      </c>
      <c r="AN12" s="23">
        <v>10</v>
      </c>
      <c r="AO12" s="22">
        <v>0</v>
      </c>
      <c r="AP12" s="23">
        <v>2</v>
      </c>
      <c r="AQ12" s="22">
        <v>0</v>
      </c>
      <c r="AR12" s="22">
        <v>0</v>
      </c>
      <c r="AS12" s="22">
        <v>0</v>
      </c>
      <c r="AT12" s="22">
        <v>0</v>
      </c>
      <c r="AU12" s="23">
        <v>3</v>
      </c>
      <c r="AV12" s="22">
        <v>0</v>
      </c>
      <c r="AW12" s="23">
        <v>8</v>
      </c>
      <c r="AX12" s="22">
        <v>0</v>
      </c>
      <c r="AY12" s="22">
        <v>0</v>
      </c>
      <c r="AZ12" s="22">
        <v>0</v>
      </c>
      <c r="BA12" s="23">
        <v>6</v>
      </c>
      <c r="BB12" s="23">
        <v>5</v>
      </c>
      <c r="BC12" s="25">
        <v>18</v>
      </c>
    </row>
    <row r="13" spans="1:55">
      <c r="A13" s="14">
        <v>94115</v>
      </c>
      <c r="B13" s="15">
        <v>54879</v>
      </c>
      <c r="C13" s="16">
        <f t="shared" si="0"/>
        <v>75442.052174317025</v>
      </c>
      <c r="D13" s="15">
        <v>85330</v>
      </c>
      <c r="E13" s="18">
        <f t="shared" si="1"/>
        <v>0.13106679286554668</v>
      </c>
      <c r="F13" s="20"/>
      <c r="G13" s="22">
        <v>0</v>
      </c>
      <c r="H13" s="23">
        <v>2</v>
      </c>
      <c r="I13" s="23">
        <v>6</v>
      </c>
      <c r="J13" s="22">
        <v>0</v>
      </c>
      <c r="K13" s="23">
        <v>6</v>
      </c>
      <c r="L13" s="22">
        <v>0</v>
      </c>
      <c r="M13" s="22">
        <v>0</v>
      </c>
      <c r="N13" s="22">
        <v>0</v>
      </c>
      <c r="O13" s="23">
        <v>4</v>
      </c>
      <c r="P13" s="23">
        <v>3</v>
      </c>
      <c r="Q13" s="22">
        <v>0</v>
      </c>
      <c r="R13" s="22">
        <v>0</v>
      </c>
      <c r="S13" s="23">
        <v>1</v>
      </c>
      <c r="T13" s="23">
        <v>9</v>
      </c>
      <c r="U13" s="22">
        <v>0</v>
      </c>
      <c r="V13" s="22">
        <v>0</v>
      </c>
      <c r="W13" s="22">
        <v>0</v>
      </c>
      <c r="X13" s="22">
        <v>0</v>
      </c>
      <c r="Y13" s="23">
        <v>24</v>
      </c>
      <c r="Z13" s="22">
        <v>0</v>
      </c>
      <c r="AA13" s="22">
        <v>0</v>
      </c>
      <c r="AB13" s="23">
        <v>1</v>
      </c>
      <c r="AC13" s="22">
        <v>0</v>
      </c>
      <c r="AD13" s="23">
        <v>1</v>
      </c>
      <c r="AE13" s="23">
        <v>1</v>
      </c>
      <c r="AF13" s="22">
        <v>0</v>
      </c>
      <c r="AG13" s="23">
        <v>11</v>
      </c>
      <c r="AH13" s="23">
        <v>9</v>
      </c>
      <c r="AI13" s="23">
        <v>1</v>
      </c>
      <c r="AJ13" s="22">
        <v>0</v>
      </c>
      <c r="AK13" s="23">
        <v>1</v>
      </c>
      <c r="AL13" s="23">
        <v>1</v>
      </c>
      <c r="AM13" s="22">
        <v>0</v>
      </c>
      <c r="AN13" s="23">
        <v>3</v>
      </c>
      <c r="AO13" s="22">
        <v>0</v>
      </c>
      <c r="AP13" s="23">
        <v>2</v>
      </c>
      <c r="AQ13" s="22">
        <v>0</v>
      </c>
      <c r="AR13" s="22">
        <v>0</v>
      </c>
      <c r="AS13" s="22">
        <v>0</v>
      </c>
      <c r="AT13" s="22">
        <v>0</v>
      </c>
      <c r="AU13" s="23">
        <v>1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3">
        <v>4</v>
      </c>
      <c r="BB13" s="23">
        <v>4</v>
      </c>
      <c r="BC13" s="25">
        <v>20</v>
      </c>
    </row>
    <row r="14" spans="1:55">
      <c r="A14" s="14">
        <v>94116</v>
      </c>
      <c r="B14" s="15">
        <v>66627</v>
      </c>
      <c r="C14" s="16">
        <f t="shared" si="0"/>
        <v>91592.004413677743</v>
      </c>
      <c r="D14" s="15">
        <v>84828</v>
      </c>
      <c r="E14" s="18">
        <f t="shared" si="1"/>
        <v>-7.3849289105279714E-2</v>
      </c>
      <c r="F14" s="20"/>
      <c r="G14" s="22">
        <v>0</v>
      </c>
      <c r="H14" s="23">
        <v>1</v>
      </c>
      <c r="I14" s="23">
        <v>6</v>
      </c>
      <c r="J14" s="22">
        <v>0</v>
      </c>
      <c r="K14" s="23">
        <v>4</v>
      </c>
      <c r="L14" s="22">
        <v>0</v>
      </c>
      <c r="M14" s="22">
        <v>0</v>
      </c>
      <c r="N14" s="22">
        <v>0</v>
      </c>
      <c r="O14" s="22">
        <v>0</v>
      </c>
      <c r="P14" s="23">
        <v>1</v>
      </c>
      <c r="Q14" s="22">
        <v>0</v>
      </c>
      <c r="R14" s="23">
        <v>4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3">
        <v>8</v>
      </c>
      <c r="Z14" s="22">
        <v>0</v>
      </c>
      <c r="AA14" s="22">
        <v>0</v>
      </c>
      <c r="AB14" s="22">
        <v>0</v>
      </c>
      <c r="AC14" s="22">
        <v>0</v>
      </c>
      <c r="AD14" s="23">
        <v>4</v>
      </c>
      <c r="AE14" s="22">
        <v>0</v>
      </c>
      <c r="AF14" s="22">
        <v>0</v>
      </c>
      <c r="AG14" s="23">
        <v>3</v>
      </c>
      <c r="AH14" s="23">
        <v>3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3">
        <v>1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3">
        <v>4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5">
        <v>2</v>
      </c>
    </row>
    <row r="15" spans="1:55">
      <c r="A15" s="14">
        <v>94117</v>
      </c>
      <c r="B15" s="15">
        <v>63983</v>
      </c>
      <c r="C15" s="16">
        <f t="shared" si="0"/>
        <v>87957.302871213513</v>
      </c>
      <c r="D15" s="15">
        <v>103333</v>
      </c>
      <c r="E15" s="18">
        <f t="shared" si="1"/>
        <v>0.17480864722852493</v>
      </c>
      <c r="F15" s="20"/>
      <c r="G15" s="22">
        <v>0</v>
      </c>
      <c r="H15" s="22">
        <v>0</v>
      </c>
      <c r="I15" s="23">
        <v>10</v>
      </c>
      <c r="J15" s="22">
        <v>0</v>
      </c>
      <c r="K15" s="23">
        <v>7</v>
      </c>
      <c r="L15" s="22">
        <v>0</v>
      </c>
      <c r="M15" s="22">
        <v>0</v>
      </c>
      <c r="N15" s="22">
        <v>0</v>
      </c>
      <c r="O15" s="22">
        <v>0</v>
      </c>
      <c r="P15" s="23">
        <v>2</v>
      </c>
      <c r="Q15" s="23">
        <v>4</v>
      </c>
      <c r="R15" s="23">
        <v>11</v>
      </c>
      <c r="S15" s="23">
        <v>3</v>
      </c>
      <c r="T15" s="23">
        <v>8</v>
      </c>
      <c r="U15" s="23">
        <v>8</v>
      </c>
      <c r="V15" s="22">
        <v>0</v>
      </c>
      <c r="W15" s="22">
        <v>0</v>
      </c>
      <c r="X15" s="23">
        <v>4</v>
      </c>
      <c r="Y15" s="23">
        <v>27</v>
      </c>
      <c r="Z15" s="23">
        <v>1</v>
      </c>
      <c r="AA15" s="22">
        <v>0</v>
      </c>
      <c r="AB15" s="23">
        <v>6</v>
      </c>
      <c r="AC15" s="23">
        <v>2</v>
      </c>
      <c r="AD15" s="23">
        <v>6</v>
      </c>
      <c r="AE15" s="22">
        <v>0</v>
      </c>
      <c r="AF15" s="22">
        <v>0</v>
      </c>
      <c r="AG15" s="23">
        <v>7</v>
      </c>
      <c r="AH15" s="23">
        <v>13</v>
      </c>
      <c r="AI15" s="23">
        <v>8</v>
      </c>
      <c r="AJ15" s="22">
        <v>0</v>
      </c>
      <c r="AK15" s="22">
        <v>0</v>
      </c>
      <c r="AL15" s="22">
        <v>0</v>
      </c>
      <c r="AM15" s="22">
        <v>0</v>
      </c>
      <c r="AN15" s="23">
        <v>11</v>
      </c>
      <c r="AO15" s="22">
        <v>0</v>
      </c>
      <c r="AP15" s="23">
        <v>6</v>
      </c>
      <c r="AQ15" s="22">
        <v>0</v>
      </c>
      <c r="AR15" s="22">
        <v>0</v>
      </c>
      <c r="AS15" s="22">
        <v>0</v>
      </c>
      <c r="AT15" s="22">
        <v>0</v>
      </c>
      <c r="AU15" s="23">
        <v>6</v>
      </c>
      <c r="AV15" s="23">
        <v>1</v>
      </c>
      <c r="AW15" s="23">
        <v>9</v>
      </c>
      <c r="AX15" s="22">
        <v>0</v>
      </c>
      <c r="AY15" s="23">
        <v>2</v>
      </c>
      <c r="AZ15" s="22">
        <v>0</v>
      </c>
      <c r="BA15" s="23">
        <v>13</v>
      </c>
      <c r="BB15" s="23">
        <v>5</v>
      </c>
      <c r="BC15" s="25">
        <v>35</v>
      </c>
    </row>
    <row r="16" spans="1:55">
      <c r="A16" s="14">
        <v>94118</v>
      </c>
      <c r="B16" s="15">
        <v>61609</v>
      </c>
      <c r="C16" s="16">
        <f t="shared" si="0"/>
        <v>84693.769791860235</v>
      </c>
      <c r="D16" s="15">
        <v>82993</v>
      </c>
      <c r="E16" s="18">
        <f t="shared" si="1"/>
        <v>-2.0081403815652248E-2</v>
      </c>
      <c r="F16" s="20"/>
      <c r="G16" s="22">
        <v>0</v>
      </c>
      <c r="H16" s="22">
        <v>0</v>
      </c>
      <c r="I16" s="23">
        <v>2</v>
      </c>
      <c r="J16" s="22">
        <v>0</v>
      </c>
      <c r="K16" s="23">
        <v>8</v>
      </c>
      <c r="L16" s="22">
        <v>0</v>
      </c>
      <c r="M16" s="22">
        <v>0</v>
      </c>
      <c r="N16" s="22">
        <v>0</v>
      </c>
      <c r="O16" s="23">
        <v>2</v>
      </c>
      <c r="P16" s="23">
        <v>2</v>
      </c>
      <c r="Q16" s="22">
        <v>0</v>
      </c>
      <c r="R16" s="23">
        <v>7</v>
      </c>
      <c r="S16" s="22">
        <v>0</v>
      </c>
      <c r="T16" s="23">
        <v>7</v>
      </c>
      <c r="U16" s="23">
        <v>2</v>
      </c>
      <c r="V16" s="22">
        <v>0</v>
      </c>
      <c r="W16" s="22">
        <v>0</v>
      </c>
      <c r="X16" s="22">
        <v>0</v>
      </c>
      <c r="Y16" s="23">
        <v>29</v>
      </c>
      <c r="Z16" s="22">
        <v>0</v>
      </c>
      <c r="AA16" s="22">
        <v>0</v>
      </c>
      <c r="AB16" s="23">
        <v>4</v>
      </c>
      <c r="AC16" s="22">
        <v>0</v>
      </c>
      <c r="AD16" s="22">
        <v>0</v>
      </c>
      <c r="AE16" s="22">
        <v>0</v>
      </c>
      <c r="AF16" s="22">
        <v>0</v>
      </c>
      <c r="AG16" s="23">
        <v>17</v>
      </c>
      <c r="AH16" s="23">
        <v>8</v>
      </c>
      <c r="AI16" s="22">
        <v>0</v>
      </c>
      <c r="AJ16" s="22">
        <v>0</v>
      </c>
      <c r="AK16" s="23">
        <v>2</v>
      </c>
      <c r="AL16" s="22">
        <v>0</v>
      </c>
      <c r="AM16" s="22">
        <v>0</v>
      </c>
      <c r="AN16" s="23">
        <v>4</v>
      </c>
      <c r="AO16" s="22">
        <v>0</v>
      </c>
      <c r="AP16" s="23">
        <v>4</v>
      </c>
      <c r="AQ16" s="22">
        <v>0</v>
      </c>
      <c r="AR16" s="22">
        <v>0</v>
      </c>
      <c r="AS16" s="22">
        <v>0</v>
      </c>
      <c r="AT16" s="22">
        <v>0</v>
      </c>
      <c r="AU16" s="23">
        <v>6</v>
      </c>
      <c r="AV16" s="22">
        <v>0</v>
      </c>
      <c r="AW16" s="23">
        <v>3</v>
      </c>
      <c r="AX16" s="22">
        <v>0</v>
      </c>
      <c r="AY16" s="22">
        <v>0</v>
      </c>
      <c r="AZ16" s="22">
        <v>0</v>
      </c>
      <c r="BA16" s="23">
        <v>5</v>
      </c>
      <c r="BB16" s="23">
        <v>4</v>
      </c>
      <c r="BC16" s="25">
        <v>19</v>
      </c>
    </row>
    <row r="17" spans="1:55">
      <c r="A17" s="14">
        <v>94121</v>
      </c>
      <c r="B17" s="15">
        <v>61776</v>
      </c>
      <c r="C17" s="16">
        <f t="shared" si="0"/>
        <v>84923.344359784416</v>
      </c>
      <c r="D17" s="15">
        <v>70220</v>
      </c>
      <c r="E17" s="18">
        <f t="shared" si="1"/>
        <v>-0.17313666189937768</v>
      </c>
      <c r="F17" s="20"/>
      <c r="G17" s="22">
        <v>0</v>
      </c>
      <c r="H17" s="22">
        <v>0</v>
      </c>
      <c r="I17" s="23">
        <v>7</v>
      </c>
      <c r="J17" s="22">
        <v>0</v>
      </c>
      <c r="K17" s="23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3">
        <v>2</v>
      </c>
      <c r="R17" s="23">
        <v>6</v>
      </c>
      <c r="S17" s="23">
        <v>2</v>
      </c>
      <c r="T17" s="23">
        <v>5</v>
      </c>
      <c r="U17" s="23">
        <v>1</v>
      </c>
      <c r="V17" s="22">
        <v>0</v>
      </c>
      <c r="W17" s="22">
        <v>0</v>
      </c>
      <c r="X17" s="22">
        <v>0</v>
      </c>
      <c r="Y17" s="23">
        <v>18</v>
      </c>
      <c r="Z17" s="23">
        <v>1</v>
      </c>
      <c r="AA17" s="22">
        <v>0</v>
      </c>
      <c r="AB17" s="23">
        <v>2</v>
      </c>
      <c r="AC17" s="23">
        <v>1</v>
      </c>
      <c r="AD17" s="23">
        <v>4</v>
      </c>
      <c r="AE17" s="22">
        <v>0</v>
      </c>
      <c r="AF17" s="22">
        <v>0</v>
      </c>
      <c r="AG17" s="23">
        <v>6</v>
      </c>
      <c r="AH17" s="23">
        <v>4</v>
      </c>
      <c r="AI17" s="23">
        <v>2</v>
      </c>
      <c r="AJ17" s="22">
        <v>0</v>
      </c>
      <c r="AK17" s="22">
        <v>0</v>
      </c>
      <c r="AL17" s="22">
        <v>0</v>
      </c>
      <c r="AM17" s="22">
        <v>0</v>
      </c>
      <c r="AN17" s="23">
        <v>5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3">
        <v>4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3">
        <v>2</v>
      </c>
      <c r="BB17" s="22">
        <v>0</v>
      </c>
      <c r="BC17" s="25">
        <v>7</v>
      </c>
    </row>
    <row r="18" spans="1:55">
      <c r="A18" s="14">
        <v>94122</v>
      </c>
      <c r="B18" s="15">
        <v>60733</v>
      </c>
      <c r="C18" s="16">
        <f t="shared" si="0"/>
        <v>83489.534333766947</v>
      </c>
      <c r="D18" s="15">
        <v>86070</v>
      </c>
      <c r="E18" s="18">
        <f t="shared" si="1"/>
        <v>3.090765431649312E-2</v>
      </c>
      <c r="F18" s="20"/>
      <c r="G18" s="22">
        <v>0</v>
      </c>
      <c r="H18" s="23">
        <v>1</v>
      </c>
      <c r="I18" s="23">
        <v>9</v>
      </c>
      <c r="J18" s="23">
        <v>1</v>
      </c>
      <c r="K18" s="23">
        <v>3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3">
        <v>3</v>
      </c>
      <c r="R18" s="23">
        <v>7</v>
      </c>
      <c r="S18" s="23">
        <v>2</v>
      </c>
      <c r="T18" s="23">
        <v>6</v>
      </c>
      <c r="U18" s="22">
        <v>0</v>
      </c>
      <c r="V18" s="23">
        <v>1</v>
      </c>
      <c r="W18" s="22">
        <v>0</v>
      </c>
      <c r="X18" s="22">
        <v>0</v>
      </c>
      <c r="Y18" s="23">
        <v>33</v>
      </c>
      <c r="Z18" s="22">
        <v>0</v>
      </c>
      <c r="AA18" s="22">
        <v>0</v>
      </c>
      <c r="AB18" s="23">
        <v>3</v>
      </c>
      <c r="AC18" s="23">
        <v>2</v>
      </c>
      <c r="AD18" s="23">
        <v>5</v>
      </c>
      <c r="AE18" s="22">
        <v>0</v>
      </c>
      <c r="AF18" s="22">
        <v>0</v>
      </c>
      <c r="AG18" s="23">
        <v>7</v>
      </c>
      <c r="AH18" s="23">
        <v>4</v>
      </c>
      <c r="AI18" s="23">
        <v>3</v>
      </c>
      <c r="AJ18" s="22">
        <v>0</v>
      </c>
      <c r="AK18" s="23">
        <v>1</v>
      </c>
      <c r="AL18" s="23">
        <v>6</v>
      </c>
      <c r="AM18" s="22">
        <v>0</v>
      </c>
      <c r="AN18" s="23">
        <v>10</v>
      </c>
      <c r="AO18" s="22">
        <v>0</v>
      </c>
      <c r="AP18" s="23">
        <v>1</v>
      </c>
      <c r="AQ18" s="22">
        <v>0</v>
      </c>
      <c r="AR18" s="22">
        <v>0</v>
      </c>
      <c r="AS18" s="22">
        <v>0</v>
      </c>
      <c r="AT18" s="22">
        <v>0</v>
      </c>
      <c r="AU18" s="23">
        <v>4</v>
      </c>
      <c r="AV18" s="22">
        <v>0</v>
      </c>
      <c r="AW18" s="23">
        <v>6</v>
      </c>
      <c r="AX18" s="23">
        <v>1</v>
      </c>
      <c r="AY18" s="23">
        <v>3</v>
      </c>
      <c r="AZ18" s="22">
        <v>0</v>
      </c>
      <c r="BA18" s="23">
        <v>4</v>
      </c>
      <c r="BB18" s="23">
        <v>3</v>
      </c>
      <c r="BC18" s="25">
        <v>13</v>
      </c>
    </row>
    <row r="19" spans="1:55">
      <c r="A19" s="14">
        <v>94123</v>
      </c>
      <c r="B19" s="15">
        <v>84710</v>
      </c>
      <c r="C19" s="16">
        <f t="shared" si="0"/>
        <v>116450.66855603046</v>
      </c>
      <c r="D19" s="15">
        <v>121200</v>
      </c>
      <c r="E19" s="18">
        <f t="shared" si="1"/>
        <v>4.0784063353697185E-2</v>
      </c>
      <c r="F19" s="20"/>
      <c r="G19" s="22">
        <v>0</v>
      </c>
      <c r="H19" s="22">
        <v>0</v>
      </c>
      <c r="I19" s="23">
        <v>9</v>
      </c>
      <c r="J19" s="23">
        <v>6</v>
      </c>
      <c r="K19" s="23">
        <v>7</v>
      </c>
      <c r="L19" s="22">
        <v>0</v>
      </c>
      <c r="M19" s="22">
        <v>0</v>
      </c>
      <c r="N19" s="22">
        <v>0</v>
      </c>
      <c r="O19" s="23">
        <v>4</v>
      </c>
      <c r="P19" s="23">
        <v>2</v>
      </c>
      <c r="Q19" s="23">
        <v>3</v>
      </c>
      <c r="R19" s="23">
        <v>11</v>
      </c>
      <c r="S19" s="22">
        <v>0</v>
      </c>
      <c r="T19" s="23">
        <v>4</v>
      </c>
      <c r="U19" s="23">
        <v>1</v>
      </c>
      <c r="V19" s="22">
        <v>0</v>
      </c>
      <c r="W19" s="22">
        <v>0</v>
      </c>
      <c r="X19" s="23">
        <v>8</v>
      </c>
      <c r="Y19" s="23">
        <v>15</v>
      </c>
      <c r="Z19" s="23">
        <v>2</v>
      </c>
      <c r="AA19" s="23">
        <v>1</v>
      </c>
      <c r="AB19" s="23">
        <v>3</v>
      </c>
      <c r="AC19" s="22">
        <v>0</v>
      </c>
      <c r="AD19" s="23">
        <v>1</v>
      </c>
      <c r="AE19" s="22">
        <v>0</v>
      </c>
      <c r="AF19" s="22">
        <v>0</v>
      </c>
      <c r="AG19" s="23">
        <v>8</v>
      </c>
      <c r="AH19" s="23">
        <v>28</v>
      </c>
      <c r="AI19" s="22">
        <v>0</v>
      </c>
      <c r="AJ19" s="22">
        <v>0</v>
      </c>
      <c r="AK19" s="22">
        <v>0</v>
      </c>
      <c r="AL19" s="23">
        <v>5</v>
      </c>
      <c r="AM19" s="22">
        <v>0</v>
      </c>
      <c r="AN19" s="23">
        <v>10</v>
      </c>
      <c r="AO19" s="22">
        <v>0</v>
      </c>
      <c r="AP19" s="22">
        <v>0</v>
      </c>
      <c r="AQ19" s="23">
        <v>1</v>
      </c>
      <c r="AR19" s="22">
        <v>0</v>
      </c>
      <c r="AS19" s="23">
        <v>1</v>
      </c>
      <c r="AT19" s="22">
        <v>0</v>
      </c>
      <c r="AU19" s="23">
        <v>4</v>
      </c>
      <c r="AV19" s="22">
        <v>0</v>
      </c>
      <c r="AW19" s="22">
        <v>0</v>
      </c>
      <c r="AX19" s="22">
        <v>0</v>
      </c>
      <c r="AY19" s="23">
        <v>2</v>
      </c>
      <c r="AZ19" s="23">
        <v>1</v>
      </c>
      <c r="BA19" s="23">
        <v>4</v>
      </c>
      <c r="BB19" s="23">
        <v>7</v>
      </c>
      <c r="BC19" s="25">
        <v>13</v>
      </c>
    </row>
    <row r="20" spans="1:55">
      <c r="A20" s="14">
        <v>94124</v>
      </c>
      <c r="B20" s="15">
        <v>37146</v>
      </c>
      <c r="C20" s="16">
        <f t="shared" si="0"/>
        <v>51064.532335997021</v>
      </c>
      <c r="D20" s="15">
        <v>49594</v>
      </c>
      <c r="E20" s="18">
        <f t="shared" si="1"/>
        <v>-2.8797528709773288E-2</v>
      </c>
      <c r="F20" s="20"/>
      <c r="G20" s="23">
        <v>1</v>
      </c>
      <c r="H20" s="23">
        <v>8</v>
      </c>
      <c r="I20" s="23">
        <v>6</v>
      </c>
      <c r="J20" s="22">
        <v>0</v>
      </c>
      <c r="K20" s="23">
        <v>2</v>
      </c>
      <c r="L20" s="22">
        <v>0</v>
      </c>
      <c r="M20" s="22">
        <v>0</v>
      </c>
      <c r="N20" s="23">
        <v>1</v>
      </c>
      <c r="O20" s="22">
        <v>0</v>
      </c>
      <c r="P20" s="23">
        <v>25</v>
      </c>
      <c r="Q20" s="22">
        <v>0</v>
      </c>
      <c r="R20" s="23">
        <v>4</v>
      </c>
      <c r="S20" s="23">
        <v>4</v>
      </c>
      <c r="T20" s="23">
        <v>4</v>
      </c>
      <c r="U20" s="23">
        <v>1</v>
      </c>
      <c r="V20" s="22">
        <v>0</v>
      </c>
      <c r="W20" s="22">
        <v>0</v>
      </c>
      <c r="X20" s="22">
        <v>0</v>
      </c>
      <c r="Y20" s="23">
        <v>13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3">
        <v>15</v>
      </c>
      <c r="AH20" s="22">
        <v>0</v>
      </c>
      <c r="AI20" s="23">
        <v>1</v>
      </c>
      <c r="AJ20" s="22">
        <v>0</v>
      </c>
      <c r="AK20" s="22">
        <v>0</v>
      </c>
      <c r="AL20" s="23">
        <v>1</v>
      </c>
      <c r="AM20" s="22">
        <v>0</v>
      </c>
      <c r="AN20" s="23">
        <v>17</v>
      </c>
      <c r="AO20" s="22">
        <v>0</v>
      </c>
      <c r="AP20" s="23">
        <v>2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3">
        <v>1</v>
      </c>
      <c r="AW20" s="23">
        <v>1</v>
      </c>
      <c r="AX20" s="23">
        <v>2</v>
      </c>
      <c r="AY20" s="22">
        <v>0</v>
      </c>
      <c r="AZ20" s="22">
        <v>0</v>
      </c>
      <c r="BA20" s="23">
        <v>2</v>
      </c>
      <c r="BB20" s="23">
        <v>1</v>
      </c>
      <c r="BC20" s="25">
        <v>2</v>
      </c>
    </row>
    <row r="21" spans="1:55">
      <c r="A21" s="14">
        <v>94127</v>
      </c>
      <c r="B21" s="15">
        <v>95313</v>
      </c>
      <c r="C21" s="16">
        <f t="shared" si="0"/>
        <v>131026.59157219846</v>
      </c>
      <c r="D21" s="15">
        <v>131108</v>
      </c>
      <c r="E21" s="18">
        <f t="shared" si="1"/>
        <v>6.2131226054734374E-4</v>
      </c>
      <c r="F21" s="20"/>
      <c r="G21" s="22">
        <v>0</v>
      </c>
      <c r="H21" s="22">
        <v>0</v>
      </c>
      <c r="I21" s="23">
        <v>5</v>
      </c>
      <c r="J21" s="23">
        <v>2</v>
      </c>
      <c r="K21" s="22">
        <v>0</v>
      </c>
      <c r="L21" s="22">
        <v>0</v>
      </c>
      <c r="M21" s="22">
        <v>0</v>
      </c>
      <c r="N21" s="22">
        <v>0</v>
      </c>
      <c r="O21" s="23">
        <v>1</v>
      </c>
      <c r="P21" s="22">
        <v>0</v>
      </c>
      <c r="Q21" s="22">
        <v>0</v>
      </c>
      <c r="R21" s="23">
        <v>4</v>
      </c>
      <c r="S21" s="22">
        <v>0</v>
      </c>
      <c r="T21" s="22">
        <v>0</v>
      </c>
      <c r="U21" s="22">
        <v>0</v>
      </c>
      <c r="V21" s="23">
        <v>1</v>
      </c>
      <c r="W21" s="22">
        <v>0</v>
      </c>
      <c r="X21" s="22">
        <v>0</v>
      </c>
      <c r="Y21" s="23">
        <v>9</v>
      </c>
      <c r="Z21" s="22">
        <v>0</v>
      </c>
      <c r="AA21" s="22">
        <v>0</v>
      </c>
      <c r="AB21" s="23">
        <v>3</v>
      </c>
      <c r="AC21" s="22">
        <v>0</v>
      </c>
      <c r="AD21" s="23">
        <v>1</v>
      </c>
      <c r="AE21" s="22">
        <v>0</v>
      </c>
      <c r="AF21" s="22">
        <v>0</v>
      </c>
      <c r="AG21" s="22">
        <v>0</v>
      </c>
      <c r="AH21" s="23">
        <v>6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3">
        <v>5</v>
      </c>
      <c r="AO21" s="22">
        <v>0</v>
      </c>
      <c r="AP21" s="23">
        <v>1</v>
      </c>
      <c r="AQ21" s="22">
        <v>0</v>
      </c>
      <c r="AR21" s="22">
        <v>0</v>
      </c>
      <c r="AS21" s="23">
        <v>2</v>
      </c>
      <c r="AT21" s="22">
        <v>0</v>
      </c>
      <c r="AU21" s="23">
        <v>3</v>
      </c>
      <c r="AV21" s="22">
        <v>0</v>
      </c>
      <c r="AW21" s="23">
        <v>2</v>
      </c>
      <c r="AX21" s="22">
        <v>0</v>
      </c>
      <c r="AY21" s="22">
        <v>0</v>
      </c>
      <c r="AZ21" s="22">
        <v>0</v>
      </c>
      <c r="BA21" s="23">
        <v>2</v>
      </c>
      <c r="BB21" s="23">
        <v>2</v>
      </c>
      <c r="BC21" s="25">
        <v>6</v>
      </c>
    </row>
    <row r="22" spans="1:55">
      <c r="A22" s="14">
        <v>94129</v>
      </c>
      <c r="B22" s="15">
        <v>73571</v>
      </c>
      <c r="C22" s="16">
        <f t="shared" si="0"/>
        <v>101137.90740568667</v>
      </c>
      <c r="D22" s="15">
        <v>144886</v>
      </c>
      <c r="E22" s="18">
        <f t="shared" si="1"/>
        <v>0.43255880724158147</v>
      </c>
      <c r="F22" s="20"/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3">
        <v>4</v>
      </c>
      <c r="S22" s="22">
        <v>0</v>
      </c>
      <c r="T22" s="23">
        <v>3</v>
      </c>
      <c r="U22" s="22">
        <v>0</v>
      </c>
      <c r="V22" s="22">
        <v>0</v>
      </c>
      <c r="W22" s="22">
        <v>0</v>
      </c>
      <c r="X22" s="22">
        <v>0</v>
      </c>
      <c r="Y22" s="23">
        <v>5</v>
      </c>
      <c r="Z22" s="22">
        <v>0</v>
      </c>
      <c r="AA22" s="22">
        <v>0</v>
      </c>
      <c r="AB22" s="22">
        <v>0</v>
      </c>
      <c r="AC22" s="22">
        <v>0</v>
      </c>
      <c r="AD22" s="23">
        <v>1</v>
      </c>
      <c r="AE22" s="22">
        <v>0</v>
      </c>
      <c r="AF22" s="22">
        <v>0</v>
      </c>
      <c r="AG22" s="23">
        <v>6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3">
        <v>1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5">
        <v>4</v>
      </c>
    </row>
    <row r="23" spans="1:55">
      <c r="A23" s="14">
        <v>94130</v>
      </c>
      <c r="B23" s="15">
        <v>80959</v>
      </c>
      <c r="C23" s="16">
        <f t="shared" si="0"/>
        <v>111294.17631481135</v>
      </c>
      <c r="D23" s="15">
        <v>38077</v>
      </c>
      <c r="E23" s="18">
        <f t="shared" si="1"/>
        <v>-0.65787068775014956</v>
      </c>
      <c r="F23" s="20"/>
      <c r="G23" s="22">
        <v>0</v>
      </c>
      <c r="H23" s="22">
        <v>0</v>
      </c>
      <c r="I23" s="22">
        <v>0</v>
      </c>
      <c r="J23" s="22">
        <v>0</v>
      </c>
      <c r="K23" s="23">
        <v>1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3">
        <v>2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7">
        <v>0</v>
      </c>
    </row>
    <row r="24" spans="1:55">
      <c r="A24" s="14">
        <v>94131</v>
      </c>
      <c r="B24" s="15">
        <v>76044</v>
      </c>
      <c r="C24" s="16">
        <f t="shared" si="0"/>
        <v>104537.53558818062</v>
      </c>
      <c r="D24" s="15">
        <v>100114</v>
      </c>
      <c r="E24" s="18">
        <f t="shared" si="1"/>
        <v>-4.2315284775861481E-2</v>
      </c>
      <c r="F24" s="20"/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3">
        <v>1</v>
      </c>
      <c r="Q24" s="22">
        <v>0</v>
      </c>
      <c r="R24" s="23">
        <v>4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3">
        <v>10</v>
      </c>
      <c r="Z24" s="22">
        <v>0</v>
      </c>
      <c r="AA24" s="22">
        <v>0</v>
      </c>
      <c r="AB24" s="23">
        <v>1</v>
      </c>
      <c r="AC24" s="23">
        <v>3</v>
      </c>
      <c r="AD24" s="23">
        <v>2</v>
      </c>
      <c r="AE24" s="22">
        <v>0</v>
      </c>
      <c r="AF24" s="22">
        <v>0</v>
      </c>
      <c r="AG24" s="23">
        <v>4</v>
      </c>
      <c r="AH24" s="23">
        <v>4</v>
      </c>
      <c r="AI24" s="22">
        <v>0</v>
      </c>
      <c r="AJ24" s="22">
        <v>0</v>
      </c>
      <c r="AK24" s="22">
        <v>0</v>
      </c>
      <c r="AL24" s="23">
        <v>1</v>
      </c>
      <c r="AM24" s="22">
        <v>0</v>
      </c>
      <c r="AN24" s="23">
        <v>1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5">
        <v>6</v>
      </c>
    </row>
    <row r="25" spans="1:55">
      <c r="A25" s="14">
        <v>94132</v>
      </c>
      <c r="B25" s="15">
        <v>55000</v>
      </c>
      <c r="C25" s="16">
        <f t="shared" si="0"/>
        <v>75608.390633711198</v>
      </c>
      <c r="D25" s="15">
        <v>66607</v>
      </c>
      <c r="E25" s="18">
        <f t="shared" si="1"/>
        <v>-0.11905280033427647</v>
      </c>
      <c r="F25" s="20"/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3">
        <v>1</v>
      </c>
      <c r="Q25" s="23">
        <v>4</v>
      </c>
      <c r="R25" s="22">
        <v>0</v>
      </c>
      <c r="S25" s="22">
        <v>0</v>
      </c>
      <c r="T25" s="23">
        <v>3</v>
      </c>
      <c r="U25" s="23">
        <v>1</v>
      </c>
      <c r="V25" s="22">
        <v>0</v>
      </c>
      <c r="W25" s="22">
        <v>0</v>
      </c>
      <c r="X25" s="22">
        <v>0</v>
      </c>
      <c r="Y25" s="23">
        <v>16</v>
      </c>
      <c r="Z25" s="22">
        <v>0</v>
      </c>
      <c r="AA25" s="22">
        <v>0</v>
      </c>
      <c r="AB25" s="22">
        <v>0</v>
      </c>
      <c r="AC25" s="23">
        <v>2</v>
      </c>
      <c r="AD25" s="23">
        <v>1</v>
      </c>
      <c r="AE25" s="22">
        <v>0</v>
      </c>
      <c r="AF25" s="22">
        <v>0</v>
      </c>
      <c r="AG25" s="23">
        <v>1</v>
      </c>
      <c r="AH25" s="23">
        <v>1</v>
      </c>
      <c r="AI25" s="23">
        <v>3</v>
      </c>
      <c r="AJ25" s="22">
        <v>0</v>
      </c>
      <c r="AK25" s="22">
        <v>0</v>
      </c>
      <c r="AL25" s="22">
        <v>0</v>
      </c>
      <c r="AM25" s="22">
        <v>0</v>
      </c>
      <c r="AN25" s="23">
        <v>6</v>
      </c>
      <c r="AO25" s="22">
        <v>0</v>
      </c>
      <c r="AP25" s="22">
        <v>0</v>
      </c>
      <c r="AQ25" s="22">
        <v>0</v>
      </c>
      <c r="AR25" s="22">
        <v>0</v>
      </c>
      <c r="AS25" s="23">
        <v>1</v>
      </c>
      <c r="AT25" s="22">
        <v>0</v>
      </c>
      <c r="AU25" s="23">
        <v>1</v>
      </c>
      <c r="AV25" s="22">
        <v>0</v>
      </c>
      <c r="AW25" s="22">
        <v>0</v>
      </c>
      <c r="AX25" s="23">
        <v>1</v>
      </c>
      <c r="AY25" s="22">
        <v>0</v>
      </c>
      <c r="AZ25" s="22">
        <v>0</v>
      </c>
      <c r="BA25" s="22">
        <v>0</v>
      </c>
      <c r="BB25" s="22">
        <v>0</v>
      </c>
      <c r="BC25" s="25">
        <v>2</v>
      </c>
    </row>
    <row r="26" spans="1:55">
      <c r="A26" s="14">
        <v>94133</v>
      </c>
      <c r="B26" s="15">
        <v>40990</v>
      </c>
      <c r="C26" s="16">
        <f t="shared" si="0"/>
        <v>56348.871492287675</v>
      </c>
      <c r="D26" s="15">
        <v>53150</v>
      </c>
      <c r="E26" s="18">
        <f t="shared" si="1"/>
        <v>-5.6769042707900487E-2</v>
      </c>
      <c r="F26" s="20"/>
      <c r="G26" s="22">
        <v>0</v>
      </c>
      <c r="H26" s="22">
        <v>0</v>
      </c>
      <c r="I26" s="23">
        <v>6</v>
      </c>
      <c r="J26" s="22">
        <v>0</v>
      </c>
      <c r="K26" s="23">
        <v>18</v>
      </c>
      <c r="L26" s="22">
        <v>0</v>
      </c>
      <c r="M26" s="22">
        <v>0</v>
      </c>
      <c r="N26" s="23">
        <v>1</v>
      </c>
      <c r="O26" s="22">
        <v>0</v>
      </c>
      <c r="P26" s="22">
        <v>0</v>
      </c>
      <c r="Q26" s="22">
        <v>0</v>
      </c>
      <c r="R26" s="23">
        <v>15</v>
      </c>
      <c r="S26" s="22">
        <v>0</v>
      </c>
      <c r="T26" s="23">
        <v>14</v>
      </c>
      <c r="U26" s="22">
        <v>0</v>
      </c>
      <c r="V26" s="22">
        <v>0</v>
      </c>
      <c r="W26" s="22">
        <v>0</v>
      </c>
      <c r="X26" s="23">
        <v>10</v>
      </c>
      <c r="Y26" s="23">
        <v>33</v>
      </c>
      <c r="Z26" s="22">
        <v>0</v>
      </c>
      <c r="AA26" s="23">
        <v>1</v>
      </c>
      <c r="AB26" s="23">
        <v>8</v>
      </c>
      <c r="AC26" s="22">
        <v>0</v>
      </c>
      <c r="AD26" s="22">
        <v>0</v>
      </c>
      <c r="AE26" s="22">
        <v>0</v>
      </c>
      <c r="AF26" s="22">
        <v>0</v>
      </c>
      <c r="AG26" s="23">
        <v>25</v>
      </c>
      <c r="AH26" s="23">
        <v>4</v>
      </c>
      <c r="AI26" s="23">
        <v>5</v>
      </c>
      <c r="AJ26" s="22">
        <v>0</v>
      </c>
      <c r="AK26" s="23">
        <v>2</v>
      </c>
      <c r="AL26" s="23">
        <v>3</v>
      </c>
      <c r="AM26" s="22">
        <v>0</v>
      </c>
      <c r="AN26" s="23">
        <v>8</v>
      </c>
      <c r="AO26" s="23">
        <v>1</v>
      </c>
      <c r="AP26" s="23">
        <v>5</v>
      </c>
      <c r="AQ26" s="22">
        <v>0</v>
      </c>
      <c r="AR26" s="22">
        <v>0</v>
      </c>
      <c r="AS26" s="22">
        <v>0</v>
      </c>
      <c r="AT26" s="22">
        <v>0</v>
      </c>
      <c r="AU26" s="23">
        <v>7</v>
      </c>
      <c r="AV26" s="22">
        <v>0</v>
      </c>
      <c r="AW26" s="23">
        <v>5</v>
      </c>
      <c r="AX26" s="22">
        <v>0</v>
      </c>
      <c r="AY26" s="23">
        <v>1</v>
      </c>
      <c r="AZ26" s="22">
        <v>0</v>
      </c>
      <c r="BA26" s="23">
        <v>1</v>
      </c>
      <c r="BB26" s="23">
        <v>5</v>
      </c>
      <c r="BC26" s="25">
        <v>5</v>
      </c>
    </row>
    <row r="27" spans="1:55">
      <c r="A27" s="14">
        <v>94134</v>
      </c>
      <c r="B27" s="15">
        <v>54342</v>
      </c>
      <c r="C27" s="16">
        <f t="shared" si="0"/>
        <v>74703.839342129708</v>
      </c>
      <c r="D27" s="15">
        <v>60230</v>
      </c>
      <c r="E27" s="18">
        <f t="shared" si="1"/>
        <v>-0.19374960470026462</v>
      </c>
      <c r="F27" s="20"/>
      <c r="G27" s="22">
        <v>0</v>
      </c>
      <c r="H27" s="23">
        <v>4</v>
      </c>
      <c r="I27" s="23">
        <v>2</v>
      </c>
      <c r="J27" s="22">
        <v>0</v>
      </c>
      <c r="K27" s="23">
        <v>2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3">
        <v>1</v>
      </c>
      <c r="T27" s="23">
        <v>2</v>
      </c>
      <c r="U27" s="22">
        <v>0</v>
      </c>
      <c r="V27" s="22">
        <v>0</v>
      </c>
      <c r="W27" s="22">
        <v>0</v>
      </c>
      <c r="X27" s="22">
        <v>0</v>
      </c>
      <c r="Y27" s="23">
        <v>8</v>
      </c>
      <c r="Z27" s="22">
        <v>0</v>
      </c>
      <c r="AA27" s="22">
        <v>0</v>
      </c>
      <c r="AB27" s="23">
        <v>1</v>
      </c>
      <c r="AC27" s="22">
        <v>0</v>
      </c>
      <c r="AD27" s="22">
        <v>0</v>
      </c>
      <c r="AE27" s="22">
        <v>0</v>
      </c>
      <c r="AF27" s="22">
        <v>0</v>
      </c>
      <c r="AG27" s="23">
        <v>1</v>
      </c>
      <c r="AH27" s="22">
        <v>0</v>
      </c>
      <c r="AI27" s="23">
        <v>2</v>
      </c>
      <c r="AJ27" s="22">
        <v>0</v>
      </c>
      <c r="AK27" s="22">
        <v>0</v>
      </c>
      <c r="AL27" s="22">
        <v>0</v>
      </c>
      <c r="AM27" s="22">
        <v>0</v>
      </c>
      <c r="AN27" s="23">
        <v>6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7">
        <v>0</v>
      </c>
    </row>
    <row r="28" spans="1:55">
      <c r="A28" s="28" t="s">
        <v>67</v>
      </c>
      <c r="B28" s="29">
        <f t="shared" ref="B28:E28" si="2">MEDIAN(B2:B27)</f>
        <v>59181</v>
      </c>
      <c r="C28" s="29">
        <f t="shared" si="2"/>
        <v>81356.003019884767</v>
      </c>
      <c r="D28" s="29">
        <f t="shared" si="2"/>
        <v>83740.5</v>
      </c>
      <c r="E28" s="30">
        <f t="shared" si="2"/>
        <v>-9.7300457775524526E-3</v>
      </c>
      <c r="F28" s="20"/>
      <c r="G28" s="32">
        <f t="shared" ref="G28:BC28" si="3">MEDIAN(G2:G27)</f>
        <v>0</v>
      </c>
      <c r="H28" s="32">
        <f t="shared" si="3"/>
        <v>0</v>
      </c>
      <c r="I28" s="32">
        <f t="shared" si="3"/>
        <v>6.5</v>
      </c>
      <c r="J28" s="32">
        <f t="shared" si="3"/>
        <v>0</v>
      </c>
      <c r="K28" s="32">
        <f t="shared" si="3"/>
        <v>4.5</v>
      </c>
      <c r="L28" s="32">
        <f t="shared" si="3"/>
        <v>0</v>
      </c>
      <c r="M28" s="32">
        <f t="shared" si="3"/>
        <v>0</v>
      </c>
      <c r="N28" s="32">
        <f t="shared" si="3"/>
        <v>0</v>
      </c>
      <c r="O28" s="32">
        <f t="shared" si="3"/>
        <v>0</v>
      </c>
      <c r="P28" s="32">
        <f t="shared" si="3"/>
        <v>1</v>
      </c>
      <c r="Q28" s="32">
        <f t="shared" si="3"/>
        <v>0</v>
      </c>
      <c r="R28" s="32">
        <f t="shared" si="3"/>
        <v>6.5</v>
      </c>
      <c r="S28" s="32">
        <f t="shared" si="3"/>
        <v>0</v>
      </c>
      <c r="T28" s="32">
        <f t="shared" si="3"/>
        <v>5.5</v>
      </c>
      <c r="U28" s="32">
        <f t="shared" si="3"/>
        <v>1</v>
      </c>
      <c r="V28" s="32">
        <f t="shared" si="3"/>
        <v>0</v>
      </c>
      <c r="W28" s="32">
        <f t="shared" si="3"/>
        <v>0</v>
      </c>
      <c r="X28" s="32">
        <f t="shared" si="3"/>
        <v>0</v>
      </c>
      <c r="Y28" s="32">
        <f t="shared" si="3"/>
        <v>25.5</v>
      </c>
      <c r="Z28" s="32">
        <f t="shared" si="3"/>
        <v>0</v>
      </c>
      <c r="AA28" s="32">
        <f t="shared" si="3"/>
        <v>0</v>
      </c>
      <c r="AB28" s="32">
        <f t="shared" si="3"/>
        <v>2.5</v>
      </c>
      <c r="AC28" s="32">
        <f t="shared" si="3"/>
        <v>0</v>
      </c>
      <c r="AD28" s="32">
        <f t="shared" si="3"/>
        <v>1</v>
      </c>
      <c r="AE28" s="32">
        <f t="shared" si="3"/>
        <v>0</v>
      </c>
      <c r="AF28" s="32">
        <f t="shared" si="3"/>
        <v>0</v>
      </c>
      <c r="AG28" s="32">
        <f t="shared" si="3"/>
        <v>7</v>
      </c>
      <c r="AH28" s="32">
        <f t="shared" si="3"/>
        <v>6.5</v>
      </c>
      <c r="AI28" s="32">
        <f t="shared" si="3"/>
        <v>1</v>
      </c>
      <c r="AJ28" s="32">
        <f t="shared" si="3"/>
        <v>0</v>
      </c>
      <c r="AK28" s="32">
        <f t="shared" si="3"/>
        <v>0</v>
      </c>
      <c r="AL28" s="32">
        <f t="shared" si="3"/>
        <v>1.5</v>
      </c>
      <c r="AM28" s="32">
        <f t="shared" si="3"/>
        <v>0</v>
      </c>
      <c r="AN28" s="32">
        <f t="shared" si="3"/>
        <v>8</v>
      </c>
      <c r="AO28" s="32">
        <f t="shared" si="3"/>
        <v>0</v>
      </c>
      <c r="AP28" s="32">
        <f t="shared" si="3"/>
        <v>1.5</v>
      </c>
      <c r="AQ28" s="32">
        <f t="shared" si="3"/>
        <v>0</v>
      </c>
      <c r="AR28" s="32">
        <f t="shared" si="3"/>
        <v>0</v>
      </c>
      <c r="AS28" s="32">
        <f t="shared" si="3"/>
        <v>0</v>
      </c>
      <c r="AT28" s="32">
        <f t="shared" si="3"/>
        <v>0</v>
      </c>
      <c r="AU28" s="32">
        <f t="shared" si="3"/>
        <v>3</v>
      </c>
      <c r="AV28" s="32">
        <f t="shared" si="3"/>
        <v>0</v>
      </c>
      <c r="AW28" s="32">
        <f t="shared" si="3"/>
        <v>1</v>
      </c>
      <c r="AX28" s="32">
        <f t="shared" si="3"/>
        <v>0</v>
      </c>
      <c r="AY28" s="32">
        <f t="shared" si="3"/>
        <v>0</v>
      </c>
      <c r="AZ28" s="32">
        <f t="shared" si="3"/>
        <v>0</v>
      </c>
      <c r="BA28" s="32">
        <f t="shared" si="3"/>
        <v>2</v>
      </c>
      <c r="BB28" s="32">
        <f t="shared" si="3"/>
        <v>4</v>
      </c>
      <c r="BC28" s="32">
        <f t="shared" si="3"/>
        <v>6.5</v>
      </c>
    </row>
  </sheetData>
  <conditionalFormatting sqref="E2:E27">
    <cfRule type="cellIs" dxfId="33" priority="1" operator="greaterThan">
      <formula>10%</formula>
    </cfRule>
  </conditionalFormatting>
  <conditionalFormatting sqref="B1:B27">
    <cfRule type="cellIs" dxfId="32" priority="2" operator="lessThan">
      <formula>47344.8</formula>
    </cfRule>
  </conditionalFormatting>
  <conditionalFormatting sqref="C1:C27">
    <cfRule type="cellIs" dxfId="31" priority="3" operator="lessThan">
      <formula>65084.8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7"/>
  <sheetViews>
    <sheetView workbookViewId="0">
      <pane xSplit="1" ySplit="1" topLeftCell="AH2" activePane="bottomRight" state="frozen"/>
      <selection activeCell="AL29" sqref="AL29"/>
      <selection pane="topRight" activeCell="AL29" sqref="AL29"/>
      <selection pane="bottomLeft" activeCell="AL29" sqref="AL29"/>
      <selection pane="bottomRight" activeCell="AL29" sqref="AL29"/>
    </sheetView>
  </sheetViews>
  <sheetFormatPr defaultColWidth="14.42578125" defaultRowHeight="15.75" customHeight="1"/>
  <cols>
    <col min="1" max="4" width="21.5703125" customWidth="1"/>
    <col min="5" max="6" width="15.85546875" customWidth="1"/>
  </cols>
  <sheetData>
    <row r="1" spans="1:50">
      <c r="A1" s="4" t="s">
        <v>0</v>
      </c>
      <c r="B1" s="4" t="s">
        <v>1</v>
      </c>
      <c r="C1" s="4" t="s">
        <v>2</v>
      </c>
      <c r="D1" s="4" t="s">
        <v>4</v>
      </c>
      <c r="E1" s="6" t="s">
        <v>5</v>
      </c>
      <c r="F1" s="8" t="s">
        <v>6</v>
      </c>
      <c r="G1" s="36" t="s">
        <v>7</v>
      </c>
      <c r="H1" s="36" t="s">
        <v>8</v>
      </c>
      <c r="I1" s="36" t="s">
        <v>9</v>
      </c>
      <c r="J1" s="36" t="s">
        <v>11</v>
      </c>
      <c r="K1" s="36" t="s">
        <v>12</v>
      </c>
      <c r="L1" s="36" t="s">
        <v>13</v>
      </c>
      <c r="M1" s="37" t="s">
        <v>14</v>
      </c>
      <c r="N1" s="37" t="s">
        <v>16</v>
      </c>
      <c r="O1" s="37" t="s">
        <v>17</v>
      </c>
      <c r="P1" s="37" t="s">
        <v>18</v>
      </c>
      <c r="Q1" s="37" t="s">
        <v>19</v>
      </c>
      <c r="R1" s="37" t="s">
        <v>20</v>
      </c>
      <c r="S1" s="37" t="s">
        <v>21</v>
      </c>
      <c r="T1" s="37" t="s">
        <v>22</v>
      </c>
      <c r="U1" s="37" t="s">
        <v>52</v>
      </c>
      <c r="V1" s="37" t="s">
        <v>53</v>
      </c>
      <c r="W1" s="37" t="s">
        <v>23</v>
      </c>
      <c r="X1" s="37" t="s">
        <v>54</v>
      </c>
      <c r="Y1" s="37" t="s">
        <v>24</v>
      </c>
      <c r="Z1" s="37" t="s">
        <v>55</v>
      </c>
      <c r="AA1" s="37" t="s">
        <v>25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42</v>
      </c>
      <c r="AO1" s="37" t="s">
        <v>60</v>
      </c>
      <c r="AP1" s="37" t="s">
        <v>61</v>
      </c>
      <c r="AQ1" s="37" t="s">
        <v>44</v>
      </c>
      <c r="AR1" s="37" t="s">
        <v>45</v>
      </c>
      <c r="AS1" s="37" t="s">
        <v>46</v>
      </c>
      <c r="AT1" s="37" t="s">
        <v>47</v>
      </c>
      <c r="AU1" s="37" t="s">
        <v>48</v>
      </c>
      <c r="AV1" s="37" t="s">
        <v>49</v>
      </c>
      <c r="AW1" s="37" t="s">
        <v>50</v>
      </c>
      <c r="AX1" s="37" t="s">
        <v>51</v>
      </c>
    </row>
    <row r="2" spans="1:50">
      <c r="A2" s="14">
        <v>94577</v>
      </c>
      <c r="B2" s="15">
        <v>50888</v>
      </c>
      <c r="C2" s="16">
        <f t="shared" ref="C2:C16" si="0">(236.712 / 172.192) * B2</f>
        <v>69955.632410332648</v>
      </c>
      <c r="D2" s="17">
        <v>64660</v>
      </c>
      <c r="E2" s="18">
        <f t="shared" ref="E2:E16" si="1">(D2-C2) / C2</f>
        <v>-7.5699871874083266E-2</v>
      </c>
      <c r="F2" s="20"/>
      <c r="G2" s="24">
        <v>2</v>
      </c>
      <c r="H2" s="23">
        <v>0</v>
      </c>
      <c r="I2" s="23">
        <v>19</v>
      </c>
      <c r="J2" s="23">
        <v>23</v>
      </c>
      <c r="K2" s="24">
        <v>0</v>
      </c>
      <c r="L2" s="24">
        <v>0</v>
      </c>
      <c r="M2" s="23">
        <v>0</v>
      </c>
      <c r="N2" s="23">
        <v>4</v>
      </c>
      <c r="O2" s="23">
        <v>0</v>
      </c>
      <c r="P2" s="23">
        <v>12</v>
      </c>
      <c r="Q2" s="23">
        <v>3</v>
      </c>
      <c r="R2" s="23">
        <v>11</v>
      </c>
      <c r="S2" s="23">
        <v>3</v>
      </c>
      <c r="T2" s="23">
        <v>2</v>
      </c>
      <c r="U2" s="23">
        <v>0</v>
      </c>
      <c r="V2" s="23">
        <v>0</v>
      </c>
      <c r="W2" s="23">
        <v>0</v>
      </c>
      <c r="X2" s="23">
        <v>1</v>
      </c>
      <c r="Y2" s="23">
        <v>16</v>
      </c>
      <c r="Z2" s="23">
        <v>0</v>
      </c>
      <c r="AA2" s="23">
        <v>0</v>
      </c>
      <c r="AB2" s="23">
        <v>4</v>
      </c>
      <c r="AC2" s="23">
        <v>1</v>
      </c>
      <c r="AD2" s="23">
        <v>0</v>
      </c>
      <c r="AE2" s="23">
        <v>0</v>
      </c>
      <c r="AF2" s="23">
        <v>0</v>
      </c>
      <c r="AG2" s="23">
        <v>18</v>
      </c>
      <c r="AH2" s="23">
        <v>1</v>
      </c>
      <c r="AI2" s="23">
        <v>0</v>
      </c>
      <c r="AJ2" s="23">
        <v>1</v>
      </c>
      <c r="AK2" s="23">
        <v>25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1</v>
      </c>
      <c r="AR2" s="23">
        <v>2</v>
      </c>
      <c r="AS2" s="23">
        <v>2</v>
      </c>
      <c r="AT2" s="23">
        <v>0</v>
      </c>
      <c r="AU2" s="23">
        <v>0</v>
      </c>
      <c r="AV2" s="23">
        <v>0</v>
      </c>
      <c r="AW2" s="23">
        <v>1</v>
      </c>
      <c r="AX2" s="23">
        <v>2</v>
      </c>
    </row>
    <row r="3" spans="1:50">
      <c r="A3" s="14">
        <v>94601</v>
      </c>
      <c r="B3" s="15">
        <v>33152</v>
      </c>
      <c r="C3" s="16">
        <f t="shared" si="0"/>
        <v>45573.988477978062</v>
      </c>
      <c r="D3" s="17">
        <v>39601</v>
      </c>
      <c r="E3" s="18">
        <f t="shared" si="1"/>
        <v>-0.13106135050839993</v>
      </c>
      <c r="F3" s="20"/>
      <c r="G3" s="23">
        <v>2</v>
      </c>
      <c r="H3" s="23">
        <v>0</v>
      </c>
      <c r="I3" s="23">
        <v>10</v>
      </c>
      <c r="J3" s="24">
        <v>7</v>
      </c>
      <c r="K3" s="24">
        <v>0</v>
      </c>
      <c r="L3" s="24">
        <v>4</v>
      </c>
      <c r="M3" s="23">
        <v>0</v>
      </c>
      <c r="N3" s="23">
        <v>1</v>
      </c>
      <c r="O3" s="23">
        <v>0</v>
      </c>
      <c r="P3" s="23">
        <v>17</v>
      </c>
      <c r="Q3" s="23">
        <v>0</v>
      </c>
      <c r="R3" s="23">
        <v>5</v>
      </c>
      <c r="S3" s="23">
        <v>1</v>
      </c>
      <c r="T3" s="23">
        <v>3</v>
      </c>
      <c r="U3" s="23">
        <v>3</v>
      </c>
      <c r="V3" s="23">
        <v>0</v>
      </c>
      <c r="W3" s="23">
        <v>0</v>
      </c>
      <c r="X3" s="23">
        <v>0</v>
      </c>
      <c r="Y3" s="23">
        <v>8</v>
      </c>
      <c r="Z3" s="23">
        <v>1</v>
      </c>
      <c r="AA3" s="23">
        <v>0</v>
      </c>
      <c r="AB3" s="23">
        <v>3</v>
      </c>
      <c r="AC3" s="23">
        <v>0</v>
      </c>
      <c r="AD3" s="23">
        <v>1</v>
      </c>
      <c r="AE3" s="23">
        <v>0</v>
      </c>
      <c r="AF3" s="23">
        <v>7</v>
      </c>
      <c r="AG3" s="23">
        <v>6</v>
      </c>
      <c r="AH3" s="23">
        <v>0</v>
      </c>
      <c r="AI3" s="23">
        <v>3</v>
      </c>
      <c r="AJ3" s="23">
        <v>0</v>
      </c>
      <c r="AK3" s="23">
        <v>82</v>
      </c>
      <c r="AL3" s="23">
        <v>2</v>
      </c>
      <c r="AM3" s="23">
        <v>0</v>
      </c>
      <c r="AN3" s="23">
        <v>1</v>
      </c>
      <c r="AO3" s="23">
        <v>0</v>
      </c>
      <c r="AP3" s="23">
        <v>0</v>
      </c>
      <c r="AQ3" s="23">
        <v>0</v>
      </c>
      <c r="AR3" s="23">
        <v>8</v>
      </c>
      <c r="AS3" s="23">
        <v>2</v>
      </c>
      <c r="AT3" s="23">
        <v>0</v>
      </c>
      <c r="AU3" s="23">
        <v>0</v>
      </c>
      <c r="AV3" s="23">
        <v>1</v>
      </c>
      <c r="AW3" s="23">
        <v>0</v>
      </c>
      <c r="AX3" s="23">
        <v>0</v>
      </c>
    </row>
    <row r="4" spans="1:50">
      <c r="A4" s="14">
        <v>94602</v>
      </c>
      <c r="B4" s="15">
        <v>55321</v>
      </c>
      <c r="C4" s="16">
        <f t="shared" si="0"/>
        <v>76049.668695409768</v>
      </c>
      <c r="D4" s="17">
        <v>68813</v>
      </c>
      <c r="E4" s="18">
        <f t="shared" si="1"/>
        <v>-9.5157136376145202E-2</v>
      </c>
      <c r="F4" s="20"/>
      <c r="G4" s="24">
        <v>0</v>
      </c>
      <c r="H4" s="24">
        <v>0</v>
      </c>
      <c r="I4" s="23">
        <v>0</v>
      </c>
      <c r="J4" s="24">
        <v>6</v>
      </c>
      <c r="K4" s="23">
        <v>0</v>
      </c>
      <c r="L4" s="24">
        <v>0</v>
      </c>
      <c r="M4" s="23">
        <v>0</v>
      </c>
      <c r="N4" s="23">
        <v>0</v>
      </c>
      <c r="O4" s="23">
        <v>1</v>
      </c>
      <c r="P4" s="23">
        <v>1</v>
      </c>
      <c r="Q4" s="23">
        <v>0</v>
      </c>
      <c r="R4" s="23">
        <v>5</v>
      </c>
      <c r="S4" s="23">
        <v>0</v>
      </c>
      <c r="T4" s="23">
        <v>2</v>
      </c>
      <c r="U4" s="23">
        <v>1</v>
      </c>
      <c r="V4" s="23">
        <v>0</v>
      </c>
      <c r="W4" s="23">
        <v>0</v>
      </c>
      <c r="X4" s="23">
        <v>1</v>
      </c>
      <c r="Y4" s="23">
        <v>7</v>
      </c>
      <c r="Z4" s="23">
        <v>0</v>
      </c>
      <c r="AA4" s="23">
        <v>0</v>
      </c>
      <c r="AB4" s="23">
        <v>1</v>
      </c>
      <c r="AC4" s="23">
        <v>2</v>
      </c>
      <c r="AD4" s="23">
        <v>3</v>
      </c>
      <c r="AE4" s="23">
        <v>0</v>
      </c>
      <c r="AF4" s="23">
        <v>2</v>
      </c>
      <c r="AG4" s="23">
        <v>4</v>
      </c>
      <c r="AH4" s="23">
        <v>2</v>
      </c>
      <c r="AI4" s="23">
        <v>0</v>
      </c>
      <c r="AJ4" s="23">
        <v>0</v>
      </c>
      <c r="AK4" s="23">
        <v>6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3</v>
      </c>
      <c r="AS4" s="23">
        <v>0</v>
      </c>
      <c r="AT4" s="23">
        <v>0</v>
      </c>
      <c r="AU4" s="23">
        <v>0</v>
      </c>
      <c r="AV4" s="23">
        <v>3</v>
      </c>
      <c r="AW4" s="23">
        <v>0</v>
      </c>
      <c r="AX4" s="23">
        <v>5</v>
      </c>
    </row>
    <row r="5" spans="1:50">
      <c r="A5" s="14">
        <v>94603</v>
      </c>
      <c r="B5" s="15">
        <v>34755</v>
      </c>
      <c r="C5" s="16">
        <f t="shared" si="0"/>
        <v>47777.629390447866</v>
      </c>
      <c r="D5" s="17">
        <v>40962</v>
      </c>
      <c r="E5" s="18">
        <f t="shared" si="1"/>
        <v>-0.14265315122165748</v>
      </c>
      <c r="F5" s="20"/>
      <c r="G5" s="24">
        <v>0</v>
      </c>
      <c r="H5" s="24">
        <v>0</v>
      </c>
      <c r="I5" s="23">
        <v>3</v>
      </c>
      <c r="J5" s="24">
        <v>5</v>
      </c>
      <c r="K5" s="24">
        <v>0</v>
      </c>
      <c r="L5" s="24">
        <v>0</v>
      </c>
      <c r="M5" s="23">
        <v>0</v>
      </c>
      <c r="N5" s="23">
        <v>0</v>
      </c>
      <c r="O5" s="23">
        <v>0</v>
      </c>
      <c r="P5" s="23">
        <v>5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1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1</v>
      </c>
      <c r="AH5" s="23">
        <v>0</v>
      </c>
      <c r="AI5" s="23">
        <v>0</v>
      </c>
      <c r="AJ5" s="23">
        <v>0</v>
      </c>
      <c r="AK5" s="23">
        <v>10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1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1</v>
      </c>
    </row>
    <row r="6" spans="1:50">
      <c r="A6" s="14">
        <v>94605</v>
      </c>
      <c r="B6" s="15">
        <v>47288</v>
      </c>
      <c r="C6" s="16">
        <f t="shared" si="0"/>
        <v>65006.719568853368</v>
      </c>
      <c r="D6" s="17">
        <v>57610</v>
      </c>
      <c r="E6" s="18">
        <f t="shared" si="1"/>
        <v>-0.11378392292229055</v>
      </c>
      <c r="F6" s="20"/>
      <c r="G6" s="24">
        <v>0</v>
      </c>
      <c r="H6" s="24">
        <v>1</v>
      </c>
      <c r="I6" s="23">
        <v>3</v>
      </c>
      <c r="J6" s="24">
        <v>10</v>
      </c>
      <c r="K6" s="24">
        <v>0</v>
      </c>
      <c r="L6" s="24">
        <v>1</v>
      </c>
      <c r="M6" s="23">
        <v>0</v>
      </c>
      <c r="N6" s="23">
        <v>0</v>
      </c>
      <c r="O6" s="23">
        <v>0</v>
      </c>
      <c r="P6" s="23">
        <v>4</v>
      </c>
      <c r="Q6" s="23">
        <v>0</v>
      </c>
      <c r="R6" s="23">
        <v>2</v>
      </c>
      <c r="S6" s="23">
        <v>0</v>
      </c>
      <c r="T6" s="23">
        <v>2</v>
      </c>
      <c r="U6" s="23">
        <v>1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3</v>
      </c>
      <c r="AH6" s="23">
        <v>0</v>
      </c>
      <c r="AI6" s="23">
        <v>0</v>
      </c>
      <c r="AJ6" s="23">
        <v>0</v>
      </c>
      <c r="AK6" s="23">
        <v>5</v>
      </c>
      <c r="AL6" s="23">
        <v>2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2</v>
      </c>
      <c r="AS6" s="23">
        <v>1</v>
      </c>
      <c r="AT6" s="23">
        <v>0</v>
      </c>
      <c r="AU6" s="23">
        <v>0</v>
      </c>
      <c r="AV6" s="23">
        <v>0</v>
      </c>
      <c r="AW6" s="23">
        <v>0</v>
      </c>
      <c r="AX6" s="23">
        <v>3</v>
      </c>
    </row>
    <row r="7" spans="1:50">
      <c r="A7" s="14">
        <v>94606</v>
      </c>
      <c r="B7" s="15">
        <v>32273</v>
      </c>
      <c r="C7" s="16">
        <f t="shared" si="0"/>
        <v>44365.628925850207</v>
      </c>
      <c r="D7" s="17">
        <v>37288</v>
      </c>
      <c r="E7" s="18">
        <f t="shared" si="1"/>
        <v>-0.15952955243076325</v>
      </c>
      <c r="F7" s="20"/>
      <c r="G7" s="23">
        <v>0</v>
      </c>
      <c r="H7" s="24">
        <v>0</v>
      </c>
      <c r="I7" s="24">
        <v>9</v>
      </c>
      <c r="J7" s="23">
        <v>4</v>
      </c>
      <c r="K7" s="24">
        <v>0</v>
      </c>
      <c r="L7" s="24">
        <v>1</v>
      </c>
      <c r="M7" s="23">
        <v>0</v>
      </c>
      <c r="N7" s="23">
        <v>1</v>
      </c>
      <c r="O7" s="23">
        <v>0</v>
      </c>
      <c r="P7" s="23">
        <v>26</v>
      </c>
      <c r="Q7" s="23">
        <v>0</v>
      </c>
      <c r="R7" s="23">
        <v>0</v>
      </c>
      <c r="S7" s="23">
        <v>0</v>
      </c>
      <c r="T7" s="23">
        <v>2</v>
      </c>
      <c r="U7" s="23">
        <v>3</v>
      </c>
      <c r="V7" s="23">
        <v>0</v>
      </c>
      <c r="W7" s="23">
        <v>0</v>
      </c>
      <c r="X7" s="23">
        <v>0</v>
      </c>
      <c r="Y7" s="23">
        <v>20</v>
      </c>
      <c r="Z7" s="23">
        <v>0</v>
      </c>
      <c r="AA7" s="23">
        <v>0</v>
      </c>
      <c r="AB7" s="23">
        <v>3</v>
      </c>
      <c r="AC7" s="23">
        <v>0</v>
      </c>
      <c r="AD7" s="23">
        <v>1</v>
      </c>
      <c r="AE7" s="23">
        <v>0</v>
      </c>
      <c r="AF7" s="23">
        <v>5</v>
      </c>
      <c r="AG7" s="23">
        <v>3</v>
      </c>
      <c r="AH7" s="23">
        <v>0</v>
      </c>
      <c r="AI7" s="23">
        <v>0</v>
      </c>
      <c r="AJ7" s="23">
        <v>0</v>
      </c>
      <c r="AK7" s="23">
        <v>18</v>
      </c>
      <c r="AL7" s="23">
        <v>2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2</v>
      </c>
      <c r="AS7" s="23">
        <v>2</v>
      </c>
      <c r="AT7" s="23">
        <v>0</v>
      </c>
      <c r="AU7" s="23">
        <v>0</v>
      </c>
      <c r="AV7" s="23">
        <v>1</v>
      </c>
      <c r="AW7" s="23">
        <v>0</v>
      </c>
      <c r="AX7" s="23">
        <v>3</v>
      </c>
    </row>
    <row r="8" spans="1:50">
      <c r="A8" s="14">
        <v>94607</v>
      </c>
      <c r="B8" s="15">
        <v>21124</v>
      </c>
      <c r="C8" s="16">
        <f t="shared" si="0"/>
        <v>29039.120795391187</v>
      </c>
      <c r="D8" s="17">
        <v>34192</v>
      </c>
      <c r="E8" s="18">
        <f t="shared" si="1"/>
        <v>0.17744611625523554</v>
      </c>
      <c r="F8" s="26" t="s">
        <v>66</v>
      </c>
      <c r="G8" s="24">
        <v>1</v>
      </c>
      <c r="H8" s="23">
        <v>0</v>
      </c>
      <c r="I8" s="23">
        <v>9</v>
      </c>
      <c r="J8" s="23">
        <v>5</v>
      </c>
      <c r="K8" s="24">
        <v>0</v>
      </c>
      <c r="L8" s="24">
        <v>13</v>
      </c>
      <c r="M8" s="23">
        <v>0</v>
      </c>
      <c r="N8" s="23">
        <v>1</v>
      </c>
      <c r="O8" s="23">
        <v>0</v>
      </c>
      <c r="P8" s="23">
        <v>6</v>
      </c>
      <c r="Q8" s="23">
        <v>0</v>
      </c>
      <c r="R8" s="23">
        <v>12</v>
      </c>
      <c r="S8" s="23">
        <v>4</v>
      </c>
      <c r="T8" s="23">
        <v>10</v>
      </c>
      <c r="U8" s="23">
        <v>4</v>
      </c>
      <c r="V8" s="23">
        <v>0</v>
      </c>
      <c r="W8" s="23">
        <v>0</v>
      </c>
      <c r="X8" s="23">
        <v>0</v>
      </c>
      <c r="Y8" s="23">
        <v>33</v>
      </c>
      <c r="Z8" s="23">
        <v>2</v>
      </c>
      <c r="AA8" s="23">
        <v>0</v>
      </c>
      <c r="AB8" s="23">
        <v>1</v>
      </c>
      <c r="AC8" s="23">
        <v>2</v>
      </c>
      <c r="AD8" s="23">
        <v>1</v>
      </c>
      <c r="AE8" s="23">
        <v>0</v>
      </c>
      <c r="AF8" s="23">
        <v>11</v>
      </c>
      <c r="AG8" s="23">
        <v>11</v>
      </c>
      <c r="AH8" s="23">
        <v>3</v>
      </c>
      <c r="AI8" s="23">
        <v>6</v>
      </c>
      <c r="AJ8" s="23">
        <v>0</v>
      </c>
      <c r="AK8" s="23">
        <v>18</v>
      </c>
      <c r="AL8" s="23">
        <v>0</v>
      </c>
      <c r="AM8" s="23">
        <v>0</v>
      </c>
      <c r="AN8" s="23">
        <v>0</v>
      </c>
      <c r="AO8" s="23">
        <v>0</v>
      </c>
      <c r="AP8" s="23">
        <v>3</v>
      </c>
      <c r="AQ8" s="23">
        <v>0</v>
      </c>
      <c r="AR8" s="23">
        <v>1</v>
      </c>
      <c r="AS8" s="23">
        <v>2</v>
      </c>
      <c r="AT8" s="23">
        <v>3</v>
      </c>
      <c r="AU8" s="23">
        <v>2</v>
      </c>
      <c r="AV8" s="23">
        <v>0</v>
      </c>
      <c r="AW8" s="23">
        <v>4</v>
      </c>
      <c r="AX8" s="23">
        <v>2</v>
      </c>
    </row>
    <row r="9" spans="1:50">
      <c r="A9" s="14">
        <v>94608</v>
      </c>
      <c r="B9" s="15">
        <v>33556</v>
      </c>
      <c r="C9" s="16">
        <f t="shared" si="0"/>
        <v>46129.36647463296</v>
      </c>
      <c r="D9" s="17">
        <v>55959</v>
      </c>
      <c r="E9" s="18">
        <f t="shared" si="1"/>
        <v>0.21308841366318054</v>
      </c>
      <c r="F9" s="20"/>
      <c r="G9" s="24">
        <v>0</v>
      </c>
      <c r="H9" s="23">
        <v>0</v>
      </c>
      <c r="I9" s="24">
        <v>6</v>
      </c>
      <c r="J9" s="24">
        <v>8</v>
      </c>
      <c r="K9" s="24">
        <v>0</v>
      </c>
      <c r="L9" s="24">
        <v>3</v>
      </c>
      <c r="M9" s="23">
        <v>0</v>
      </c>
      <c r="N9" s="23">
        <v>3</v>
      </c>
      <c r="O9" s="23">
        <v>0</v>
      </c>
      <c r="P9" s="23">
        <v>9</v>
      </c>
      <c r="Q9" s="23">
        <v>2</v>
      </c>
      <c r="R9" s="23">
        <v>10</v>
      </c>
      <c r="S9" s="23">
        <v>1</v>
      </c>
      <c r="T9" s="23">
        <v>0</v>
      </c>
      <c r="U9" s="23">
        <v>2</v>
      </c>
      <c r="V9" s="23">
        <v>0</v>
      </c>
      <c r="W9" s="23">
        <v>0</v>
      </c>
      <c r="X9" s="23">
        <v>0</v>
      </c>
      <c r="Y9" s="23">
        <v>21</v>
      </c>
      <c r="Z9" s="23">
        <v>3</v>
      </c>
      <c r="AA9" s="23">
        <v>0</v>
      </c>
      <c r="AB9" s="23">
        <v>1</v>
      </c>
      <c r="AC9" s="23">
        <v>0</v>
      </c>
      <c r="AD9" s="23">
        <v>2</v>
      </c>
      <c r="AE9" s="23">
        <v>1</v>
      </c>
      <c r="AF9" s="23">
        <v>11</v>
      </c>
      <c r="AG9" s="23">
        <v>6</v>
      </c>
      <c r="AH9" s="23">
        <v>2</v>
      </c>
      <c r="AI9" s="23">
        <v>3</v>
      </c>
      <c r="AJ9" s="23">
        <v>0</v>
      </c>
      <c r="AK9" s="23">
        <v>19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1</v>
      </c>
      <c r="AR9" s="23">
        <v>0</v>
      </c>
      <c r="AS9" s="23">
        <v>2</v>
      </c>
      <c r="AT9" s="23">
        <v>0</v>
      </c>
      <c r="AU9" s="23">
        <v>1</v>
      </c>
      <c r="AV9" s="23">
        <v>0</v>
      </c>
      <c r="AW9" s="23">
        <v>0</v>
      </c>
      <c r="AX9" s="23">
        <v>15</v>
      </c>
    </row>
    <row r="10" spans="1:50">
      <c r="A10" s="14">
        <v>94609</v>
      </c>
      <c r="B10" s="15">
        <v>34398</v>
      </c>
      <c r="C10" s="16">
        <f t="shared" si="0"/>
        <v>47286.862200334501</v>
      </c>
      <c r="D10" s="17">
        <v>56378</v>
      </c>
      <c r="E10" s="18">
        <f t="shared" si="1"/>
        <v>0.19225504456502487</v>
      </c>
      <c r="F10" s="20"/>
      <c r="G10" s="24">
        <v>0</v>
      </c>
      <c r="H10" s="23">
        <v>0</v>
      </c>
      <c r="I10" s="23">
        <v>0</v>
      </c>
      <c r="J10" s="23">
        <v>12</v>
      </c>
      <c r="K10" s="24">
        <v>0</v>
      </c>
      <c r="L10" s="23">
        <v>3</v>
      </c>
      <c r="M10" s="23">
        <v>1</v>
      </c>
      <c r="N10" s="23">
        <v>3</v>
      </c>
      <c r="O10" s="23">
        <v>0</v>
      </c>
      <c r="P10" s="23">
        <v>8</v>
      </c>
      <c r="Q10" s="23">
        <v>2</v>
      </c>
      <c r="R10" s="23">
        <v>6</v>
      </c>
      <c r="S10" s="23">
        <v>0</v>
      </c>
      <c r="T10" s="23">
        <v>3</v>
      </c>
      <c r="U10" s="23">
        <v>3</v>
      </c>
      <c r="V10" s="23">
        <v>0</v>
      </c>
      <c r="W10" s="23">
        <v>0</v>
      </c>
      <c r="X10" s="23">
        <v>4</v>
      </c>
      <c r="Y10" s="23">
        <v>18</v>
      </c>
      <c r="Z10" s="23">
        <v>0</v>
      </c>
      <c r="AA10" s="23">
        <v>0</v>
      </c>
      <c r="AB10" s="23">
        <v>2</v>
      </c>
      <c r="AC10" s="23">
        <v>1</v>
      </c>
      <c r="AD10" s="23">
        <v>4</v>
      </c>
      <c r="AE10" s="23">
        <v>0</v>
      </c>
      <c r="AF10" s="23">
        <v>8</v>
      </c>
      <c r="AG10" s="23">
        <v>7</v>
      </c>
      <c r="AH10" s="23">
        <v>2</v>
      </c>
      <c r="AI10" s="23">
        <v>2</v>
      </c>
      <c r="AJ10" s="23">
        <v>0</v>
      </c>
      <c r="AK10" s="23">
        <v>5</v>
      </c>
      <c r="AL10" s="23">
        <v>2</v>
      </c>
      <c r="AM10" s="23">
        <v>0</v>
      </c>
      <c r="AN10" s="23">
        <v>1</v>
      </c>
      <c r="AO10" s="23">
        <v>0</v>
      </c>
      <c r="AP10" s="23">
        <v>3</v>
      </c>
      <c r="AQ10" s="23">
        <v>0</v>
      </c>
      <c r="AR10" s="23">
        <v>3</v>
      </c>
      <c r="AS10" s="23">
        <v>1</v>
      </c>
      <c r="AT10" s="23">
        <v>1</v>
      </c>
      <c r="AU10" s="23">
        <v>0</v>
      </c>
      <c r="AV10" s="23">
        <v>3</v>
      </c>
      <c r="AW10" s="23">
        <v>1</v>
      </c>
      <c r="AX10" s="23">
        <v>15</v>
      </c>
    </row>
    <row r="11" spans="1:50">
      <c r="A11" s="14">
        <v>94610</v>
      </c>
      <c r="B11" s="15">
        <v>49066</v>
      </c>
      <c r="C11" s="16">
        <f t="shared" si="0"/>
        <v>67450.932633339515</v>
      </c>
      <c r="D11" s="17">
        <v>73850</v>
      </c>
      <c r="E11" s="18">
        <f t="shared" si="1"/>
        <v>9.4869961271633579E-2</v>
      </c>
      <c r="F11" s="20"/>
      <c r="G11" s="23">
        <v>0</v>
      </c>
      <c r="H11" s="24">
        <v>0</v>
      </c>
      <c r="I11" s="24">
        <v>0</v>
      </c>
      <c r="J11" s="24">
        <v>7</v>
      </c>
      <c r="K11" s="23">
        <v>2</v>
      </c>
      <c r="L11" s="24">
        <v>5</v>
      </c>
      <c r="M11" s="23">
        <v>0</v>
      </c>
      <c r="N11" s="23">
        <v>3</v>
      </c>
      <c r="O11" s="23">
        <v>2</v>
      </c>
      <c r="P11" s="23">
        <v>0</v>
      </c>
      <c r="Q11" s="23">
        <v>0</v>
      </c>
      <c r="R11" s="23">
        <v>5</v>
      </c>
      <c r="S11" s="23">
        <v>0</v>
      </c>
      <c r="T11" s="23">
        <v>3</v>
      </c>
      <c r="U11" s="23">
        <v>2</v>
      </c>
      <c r="V11" s="23">
        <v>0</v>
      </c>
      <c r="W11" s="23">
        <v>0</v>
      </c>
      <c r="X11" s="23">
        <v>2</v>
      </c>
      <c r="Y11" s="23">
        <v>14</v>
      </c>
      <c r="Z11" s="23">
        <v>0</v>
      </c>
      <c r="AA11" s="23">
        <v>0</v>
      </c>
      <c r="AB11" s="23">
        <v>3</v>
      </c>
      <c r="AC11" s="23">
        <v>0</v>
      </c>
      <c r="AD11" s="23">
        <v>4</v>
      </c>
      <c r="AE11" s="23">
        <v>0</v>
      </c>
      <c r="AF11" s="23">
        <v>4</v>
      </c>
      <c r="AG11" s="23">
        <v>10</v>
      </c>
      <c r="AH11" s="23">
        <v>2</v>
      </c>
      <c r="AI11" s="23">
        <v>3</v>
      </c>
      <c r="AJ11" s="23">
        <v>0</v>
      </c>
      <c r="AK11" s="23">
        <v>2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3</v>
      </c>
      <c r="AS11" s="23">
        <v>1</v>
      </c>
      <c r="AT11" s="23">
        <v>0</v>
      </c>
      <c r="AU11" s="23">
        <v>0</v>
      </c>
      <c r="AV11" s="23">
        <v>6</v>
      </c>
      <c r="AW11" s="23">
        <v>2</v>
      </c>
      <c r="AX11" s="23">
        <v>14</v>
      </c>
    </row>
    <row r="12" spans="1:50">
      <c r="A12" s="14">
        <v>94611</v>
      </c>
      <c r="B12" s="15">
        <v>68853</v>
      </c>
      <c r="C12" s="16">
        <f t="shared" si="0"/>
        <v>94652.082187325766</v>
      </c>
      <c r="D12" s="17">
        <v>107577</v>
      </c>
      <c r="E12" s="18">
        <f t="shared" si="1"/>
        <v>0.13655185933569378</v>
      </c>
      <c r="F12" s="20"/>
      <c r="G12" s="24">
        <v>0</v>
      </c>
      <c r="H12" s="23">
        <v>0</v>
      </c>
      <c r="I12" s="24">
        <v>3</v>
      </c>
      <c r="J12" s="24">
        <v>5</v>
      </c>
      <c r="K12" s="24">
        <v>2</v>
      </c>
      <c r="L12" s="23">
        <v>3</v>
      </c>
      <c r="M12" s="23">
        <v>0</v>
      </c>
      <c r="N12" s="23">
        <v>3</v>
      </c>
      <c r="O12" s="23">
        <v>0</v>
      </c>
      <c r="P12" s="23">
        <v>2</v>
      </c>
      <c r="Q12" s="23">
        <v>5</v>
      </c>
      <c r="R12" s="23">
        <v>5</v>
      </c>
      <c r="S12" s="23">
        <v>0</v>
      </c>
      <c r="T12" s="23">
        <v>4</v>
      </c>
      <c r="U12" s="23">
        <v>1</v>
      </c>
      <c r="V12" s="23">
        <v>0</v>
      </c>
      <c r="W12" s="23">
        <v>0</v>
      </c>
      <c r="X12" s="23">
        <v>1</v>
      </c>
      <c r="Y12" s="23">
        <v>22</v>
      </c>
      <c r="Z12" s="23">
        <v>0</v>
      </c>
      <c r="AA12" s="23">
        <v>0</v>
      </c>
      <c r="AB12" s="23">
        <v>2</v>
      </c>
      <c r="AC12" s="23">
        <v>0</v>
      </c>
      <c r="AD12" s="23">
        <v>6</v>
      </c>
      <c r="AE12" s="23">
        <v>0</v>
      </c>
      <c r="AF12" s="23">
        <v>6</v>
      </c>
      <c r="AG12" s="23">
        <v>21</v>
      </c>
      <c r="AH12" s="23">
        <v>0</v>
      </c>
      <c r="AI12" s="23">
        <v>3</v>
      </c>
      <c r="AJ12" s="23">
        <v>0</v>
      </c>
      <c r="AK12" s="23">
        <v>8</v>
      </c>
      <c r="AL12" s="23">
        <v>0</v>
      </c>
      <c r="AM12" s="23">
        <v>0</v>
      </c>
      <c r="AN12" s="23">
        <v>0</v>
      </c>
      <c r="AO12" s="23">
        <v>0</v>
      </c>
      <c r="AP12" s="23">
        <v>1</v>
      </c>
      <c r="AQ12" s="23">
        <v>0</v>
      </c>
      <c r="AR12" s="23">
        <v>2</v>
      </c>
      <c r="AS12" s="23">
        <v>0</v>
      </c>
      <c r="AT12" s="23">
        <v>0</v>
      </c>
      <c r="AU12" s="23">
        <v>0</v>
      </c>
      <c r="AV12" s="23">
        <v>7</v>
      </c>
      <c r="AW12" s="23">
        <v>2</v>
      </c>
      <c r="AX12" s="23">
        <v>12</v>
      </c>
    </row>
    <row r="13" spans="1:50">
      <c r="A13" s="14">
        <v>94612</v>
      </c>
      <c r="B13" s="15">
        <v>20034</v>
      </c>
      <c r="C13" s="16">
        <f t="shared" si="0"/>
        <v>27540.699962832183</v>
      </c>
      <c r="D13" s="17">
        <v>30879</v>
      </c>
      <c r="E13" s="18">
        <f t="shared" si="1"/>
        <v>0.1212133330551893</v>
      </c>
      <c r="F13" s="26" t="s">
        <v>66</v>
      </c>
      <c r="G13" s="23">
        <v>0</v>
      </c>
      <c r="H13" s="23">
        <v>0</v>
      </c>
      <c r="I13" s="23">
        <v>3</v>
      </c>
      <c r="J13" s="23">
        <v>14</v>
      </c>
      <c r="K13" s="24">
        <v>0</v>
      </c>
      <c r="L13" s="24">
        <v>13</v>
      </c>
      <c r="M13" s="23">
        <v>4</v>
      </c>
      <c r="N13" s="23">
        <v>3</v>
      </c>
      <c r="O13" s="23">
        <v>0</v>
      </c>
      <c r="P13" s="23">
        <v>7</v>
      </c>
      <c r="Q13" s="23">
        <v>4</v>
      </c>
      <c r="R13" s="23">
        <v>8</v>
      </c>
      <c r="S13" s="23">
        <v>2</v>
      </c>
      <c r="T13" s="23">
        <v>15</v>
      </c>
      <c r="U13" s="23">
        <v>9</v>
      </c>
      <c r="V13" s="23">
        <v>1</v>
      </c>
      <c r="W13" s="23">
        <v>0</v>
      </c>
      <c r="X13" s="23">
        <v>9</v>
      </c>
      <c r="Y13" s="23">
        <v>34</v>
      </c>
      <c r="Z13" s="23">
        <v>2</v>
      </c>
      <c r="AA13" s="23">
        <v>1</v>
      </c>
      <c r="AB13" s="23">
        <v>5</v>
      </c>
      <c r="AC13" s="23">
        <v>0</v>
      </c>
      <c r="AD13" s="23">
        <v>3</v>
      </c>
      <c r="AE13" s="23">
        <v>0</v>
      </c>
      <c r="AF13" s="23">
        <v>30</v>
      </c>
      <c r="AG13" s="23">
        <v>8</v>
      </c>
      <c r="AH13" s="23">
        <v>0</v>
      </c>
      <c r="AI13" s="23">
        <v>5</v>
      </c>
      <c r="AJ13" s="23">
        <v>0</v>
      </c>
      <c r="AK13" s="23">
        <v>21</v>
      </c>
      <c r="AL13" s="23">
        <v>13</v>
      </c>
      <c r="AM13" s="23">
        <v>0</v>
      </c>
      <c r="AN13" s="23">
        <v>2</v>
      </c>
      <c r="AO13" s="23">
        <v>0</v>
      </c>
      <c r="AP13" s="23">
        <v>2</v>
      </c>
      <c r="AQ13" s="23">
        <v>0</v>
      </c>
      <c r="AR13" s="23">
        <v>4</v>
      </c>
      <c r="AS13" s="23">
        <v>1</v>
      </c>
      <c r="AT13" s="23">
        <v>3</v>
      </c>
      <c r="AU13" s="23">
        <v>1</v>
      </c>
      <c r="AV13" s="23">
        <v>4</v>
      </c>
      <c r="AW13" s="23">
        <v>2</v>
      </c>
      <c r="AX13" s="23">
        <v>17</v>
      </c>
    </row>
    <row r="14" spans="1:50">
      <c r="A14" s="14">
        <v>94618</v>
      </c>
      <c r="B14" s="15">
        <v>77952</v>
      </c>
      <c r="C14" s="16">
        <f t="shared" si="0"/>
        <v>107160.45939416465</v>
      </c>
      <c r="D14" s="17">
        <v>123575</v>
      </c>
      <c r="E14" s="18">
        <f t="shared" si="1"/>
        <v>0.153177213858876</v>
      </c>
      <c r="F14" s="20"/>
      <c r="G14" s="24">
        <v>0</v>
      </c>
      <c r="H14" s="23">
        <v>0</v>
      </c>
      <c r="I14" s="24">
        <v>0</v>
      </c>
      <c r="J14" s="24">
        <v>6</v>
      </c>
      <c r="K14" s="23">
        <v>1</v>
      </c>
      <c r="L14" s="24">
        <v>3</v>
      </c>
      <c r="M14" s="23">
        <v>0</v>
      </c>
      <c r="N14" s="23">
        <v>1</v>
      </c>
      <c r="O14" s="23">
        <v>0</v>
      </c>
      <c r="P14" s="23">
        <v>0</v>
      </c>
      <c r="Q14" s="23">
        <v>2</v>
      </c>
      <c r="R14" s="23">
        <v>2</v>
      </c>
      <c r="S14" s="23">
        <v>0</v>
      </c>
      <c r="T14" s="23">
        <v>2</v>
      </c>
      <c r="U14" s="23">
        <v>0</v>
      </c>
      <c r="V14" s="23">
        <v>0</v>
      </c>
      <c r="W14" s="23">
        <v>1</v>
      </c>
      <c r="X14" s="23">
        <v>0</v>
      </c>
      <c r="Y14" s="23">
        <v>12</v>
      </c>
      <c r="Z14" s="23">
        <v>0</v>
      </c>
      <c r="AA14" s="23">
        <v>0</v>
      </c>
      <c r="AB14" s="23">
        <v>2</v>
      </c>
      <c r="AC14" s="23">
        <v>0</v>
      </c>
      <c r="AD14" s="23">
        <v>3</v>
      </c>
      <c r="AE14" s="23">
        <v>0</v>
      </c>
      <c r="AF14" s="23">
        <v>3</v>
      </c>
      <c r="AG14" s="23">
        <v>12</v>
      </c>
      <c r="AH14" s="23">
        <v>0</v>
      </c>
      <c r="AI14" s="23">
        <v>0</v>
      </c>
      <c r="AJ14" s="23">
        <v>0</v>
      </c>
      <c r="AK14" s="23">
        <v>2</v>
      </c>
      <c r="AL14" s="23">
        <v>1</v>
      </c>
      <c r="AM14" s="23">
        <v>0</v>
      </c>
      <c r="AN14" s="23">
        <v>0</v>
      </c>
      <c r="AO14" s="23">
        <v>1</v>
      </c>
      <c r="AP14" s="23">
        <v>1</v>
      </c>
      <c r="AQ14" s="23">
        <v>1</v>
      </c>
      <c r="AR14" s="23">
        <v>0</v>
      </c>
      <c r="AS14" s="23">
        <v>0</v>
      </c>
      <c r="AT14" s="23">
        <v>1</v>
      </c>
      <c r="AU14" s="23">
        <v>0</v>
      </c>
      <c r="AV14" s="23">
        <v>5</v>
      </c>
      <c r="AW14" s="23">
        <v>2</v>
      </c>
      <c r="AX14" s="23">
        <v>4</v>
      </c>
    </row>
    <row r="15" spans="1:50">
      <c r="A15" s="14">
        <v>94619</v>
      </c>
      <c r="B15" s="15">
        <v>54174</v>
      </c>
      <c r="C15" s="16">
        <f t="shared" si="0"/>
        <v>74472.890076194002</v>
      </c>
      <c r="D15" s="17">
        <v>78676</v>
      </c>
      <c r="E15" s="18">
        <f t="shared" si="1"/>
        <v>5.6438120227451247E-2</v>
      </c>
      <c r="F15" s="20"/>
      <c r="G15" s="24">
        <v>0</v>
      </c>
      <c r="H15" s="23">
        <v>0</v>
      </c>
      <c r="I15" s="24">
        <v>1</v>
      </c>
      <c r="J15" s="23">
        <v>5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5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2</v>
      </c>
      <c r="Z15" s="23">
        <v>0</v>
      </c>
      <c r="AA15" s="23">
        <v>0</v>
      </c>
      <c r="AB15" s="23">
        <v>0</v>
      </c>
      <c r="AC15" s="23">
        <v>0</v>
      </c>
      <c r="AD15" s="23">
        <v>2</v>
      </c>
      <c r="AE15" s="23">
        <v>0</v>
      </c>
      <c r="AF15" s="23">
        <v>2</v>
      </c>
      <c r="AG15" s="23">
        <v>11</v>
      </c>
      <c r="AH15" s="23">
        <v>0</v>
      </c>
      <c r="AI15" s="23">
        <v>1</v>
      </c>
      <c r="AJ15" s="23">
        <v>0</v>
      </c>
      <c r="AK15" s="23">
        <v>3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1</v>
      </c>
      <c r="AS15" s="23">
        <v>1</v>
      </c>
      <c r="AT15" s="23">
        <v>0</v>
      </c>
      <c r="AU15" s="23">
        <v>0</v>
      </c>
      <c r="AV15" s="23">
        <v>0</v>
      </c>
      <c r="AW15" s="23">
        <v>0</v>
      </c>
      <c r="AX15" s="23">
        <v>2</v>
      </c>
    </row>
    <row r="16" spans="1:50">
      <c r="A16" s="14">
        <v>94621</v>
      </c>
      <c r="B16" s="15">
        <v>29181</v>
      </c>
      <c r="C16" s="16">
        <f t="shared" si="0"/>
        <v>40115.062674224115</v>
      </c>
      <c r="D16" s="17">
        <v>30528</v>
      </c>
      <c r="E16" s="18">
        <f t="shared" si="1"/>
        <v>-0.23898909873533042</v>
      </c>
      <c r="F16" s="20"/>
      <c r="G16" s="24">
        <v>0</v>
      </c>
      <c r="H16" s="23">
        <v>0</v>
      </c>
      <c r="I16" s="24">
        <v>5</v>
      </c>
      <c r="J16" s="24">
        <v>4</v>
      </c>
      <c r="K16" s="24">
        <v>0</v>
      </c>
      <c r="L16" s="24">
        <v>4</v>
      </c>
      <c r="M16" s="23">
        <v>0</v>
      </c>
      <c r="N16" s="23">
        <v>0</v>
      </c>
      <c r="O16" s="23">
        <v>0</v>
      </c>
      <c r="P16" s="23">
        <v>7</v>
      </c>
      <c r="Q16" s="23">
        <v>0</v>
      </c>
      <c r="R16" s="23">
        <v>0</v>
      </c>
      <c r="S16" s="23">
        <v>1</v>
      </c>
      <c r="T16" s="23">
        <v>3</v>
      </c>
      <c r="U16" s="23">
        <v>3</v>
      </c>
      <c r="V16" s="23">
        <v>0</v>
      </c>
      <c r="W16" s="23">
        <v>0</v>
      </c>
      <c r="X16" s="23">
        <v>0</v>
      </c>
      <c r="Y16" s="23">
        <v>8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1</v>
      </c>
      <c r="AI16" s="23">
        <v>3</v>
      </c>
      <c r="AJ16" s="23">
        <v>0</v>
      </c>
      <c r="AK16" s="23">
        <v>18</v>
      </c>
      <c r="AL16" s="23">
        <v>2</v>
      </c>
      <c r="AM16" s="23">
        <v>1</v>
      </c>
      <c r="AN16" s="23">
        <v>0</v>
      </c>
      <c r="AO16" s="23">
        <v>0</v>
      </c>
      <c r="AP16" s="23">
        <v>2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1</v>
      </c>
      <c r="AX16" s="23">
        <v>0</v>
      </c>
    </row>
    <row r="17" spans="1:50">
      <c r="A17" s="28" t="s">
        <v>67</v>
      </c>
      <c r="B17" s="29">
        <f t="shared" ref="B17:E17" si="2">MEDIAN(B2:B16)</f>
        <v>34755</v>
      </c>
      <c r="C17" s="29">
        <f t="shared" si="2"/>
        <v>47777.629390447866</v>
      </c>
      <c r="D17" s="29">
        <f t="shared" si="2"/>
        <v>56378</v>
      </c>
      <c r="E17" s="30">
        <f t="shared" si="2"/>
        <v>5.6438120227451247E-2</v>
      </c>
      <c r="F17" s="20"/>
      <c r="G17" s="32">
        <f t="shared" ref="G17:AX17" si="3">MEDIAN(G2:G16)</f>
        <v>0</v>
      </c>
      <c r="H17" s="32">
        <f t="shared" si="3"/>
        <v>0</v>
      </c>
      <c r="I17" s="32">
        <f t="shared" si="3"/>
        <v>3</v>
      </c>
      <c r="J17" s="32">
        <f t="shared" si="3"/>
        <v>6</v>
      </c>
      <c r="K17" s="32">
        <f t="shared" si="3"/>
        <v>0</v>
      </c>
      <c r="L17" s="32">
        <f t="shared" si="3"/>
        <v>3</v>
      </c>
      <c r="M17" s="32">
        <f t="shared" si="3"/>
        <v>0</v>
      </c>
      <c r="N17" s="32">
        <f t="shared" si="3"/>
        <v>1</v>
      </c>
      <c r="O17" s="32">
        <f t="shared" si="3"/>
        <v>0</v>
      </c>
      <c r="P17" s="32">
        <f t="shared" si="3"/>
        <v>6</v>
      </c>
      <c r="Q17" s="32">
        <f t="shared" si="3"/>
        <v>0</v>
      </c>
      <c r="R17" s="32">
        <f t="shared" si="3"/>
        <v>5</v>
      </c>
      <c r="S17" s="32">
        <f t="shared" si="3"/>
        <v>0</v>
      </c>
      <c r="T17" s="32">
        <f t="shared" si="3"/>
        <v>2</v>
      </c>
      <c r="U17" s="32">
        <f t="shared" si="3"/>
        <v>2</v>
      </c>
      <c r="V17" s="32">
        <f t="shared" si="3"/>
        <v>0</v>
      </c>
      <c r="W17" s="32">
        <f t="shared" si="3"/>
        <v>0</v>
      </c>
      <c r="X17" s="32">
        <f t="shared" si="3"/>
        <v>0</v>
      </c>
      <c r="Y17" s="32">
        <f t="shared" si="3"/>
        <v>14</v>
      </c>
      <c r="Z17" s="32">
        <f t="shared" si="3"/>
        <v>0</v>
      </c>
      <c r="AA17" s="32">
        <f t="shared" si="3"/>
        <v>0</v>
      </c>
      <c r="AB17" s="32">
        <f t="shared" si="3"/>
        <v>2</v>
      </c>
      <c r="AC17" s="32">
        <f t="shared" si="3"/>
        <v>0</v>
      </c>
      <c r="AD17" s="32">
        <f t="shared" si="3"/>
        <v>2</v>
      </c>
      <c r="AE17" s="32">
        <f t="shared" si="3"/>
        <v>0</v>
      </c>
      <c r="AF17" s="32">
        <f t="shared" si="3"/>
        <v>4</v>
      </c>
      <c r="AG17" s="32">
        <f t="shared" si="3"/>
        <v>7</v>
      </c>
      <c r="AH17" s="32">
        <f t="shared" si="3"/>
        <v>0</v>
      </c>
      <c r="AI17" s="32">
        <f t="shared" si="3"/>
        <v>2</v>
      </c>
      <c r="AJ17" s="32">
        <f t="shared" si="3"/>
        <v>0</v>
      </c>
      <c r="AK17" s="32">
        <f t="shared" si="3"/>
        <v>10</v>
      </c>
      <c r="AL17" s="32">
        <f t="shared" si="3"/>
        <v>0</v>
      </c>
      <c r="AM17" s="32">
        <f t="shared" si="3"/>
        <v>0</v>
      </c>
      <c r="AN17" s="32">
        <f t="shared" si="3"/>
        <v>0</v>
      </c>
      <c r="AO17" s="32">
        <f t="shared" si="3"/>
        <v>0</v>
      </c>
      <c r="AP17" s="32">
        <f t="shared" si="3"/>
        <v>0</v>
      </c>
      <c r="AQ17" s="32">
        <f t="shared" si="3"/>
        <v>0</v>
      </c>
      <c r="AR17" s="32">
        <f t="shared" si="3"/>
        <v>2</v>
      </c>
      <c r="AS17" s="32">
        <f t="shared" si="3"/>
        <v>1</v>
      </c>
      <c r="AT17" s="32">
        <f t="shared" si="3"/>
        <v>0</v>
      </c>
      <c r="AU17" s="32">
        <f t="shared" si="3"/>
        <v>0</v>
      </c>
      <c r="AV17" s="32">
        <f t="shared" si="3"/>
        <v>1</v>
      </c>
      <c r="AW17" s="32">
        <f t="shared" si="3"/>
        <v>1</v>
      </c>
      <c r="AX17" s="32">
        <f t="shared" si="3"/>
        <v>3</v>
      </c>
    </row>
  </sheetData>
  <conditionalFormatting sqref="B1:B16">
    <cfRule type="cellIs" dxfId="30" priority="1" operator="lessThan">
      <formula>27804</formula>
    </cfRule>
  </conditionalFormatting>
  <conditionalFormatting sqref="E1:E16">
    <cfRule type="cellIs" dxfId="29" priority="2" operator="greaterThan">
      <formula>10%</formula>
    </cfRule>
  </conditionalFormatting>
  <conditionalFormatting sqref="G1:G16">
    <cfRule type="cellIs" dxfId="28" priority="3" operator="greaterThan">
      <formula>1</formula>
    </cfRule>
  </conditionalFormatting>
  <conditionalFormatting sqref="H1:H16">
    <cfRule type="cellIs" dxfId="27" priority="4" operator="greaterThan">
      <formula>1</formula>
    </cfRule>
  </conditionalFormatting>
  <conditionalFormatting sqref="I1:I16">
    <cfRule type="cellIs" dxfId="26" priority="5" operator="greaterThan">
      <formula>2</formula>
    </cfRule>
  </conditionalFormatting>
  <conditionalFormatting sqref="J1:J16">
    <cfRule type="cellIs" dxfId="25" priority="6" operator="greaterThan">
      <formula>3</formula>
    </cfRule>
  </conditionalFormatting>
  <conditionalFormatting sqref="K1:K16">
    <cfRule type="cellIs" dxfId="24" priority="7" operator="greaterThan">
      <formula>11</formula>
    </cfRule>
  </conditionalFormatting>
  <conditionalFormatting sqref="C1:C16">
    <cfRule type="cellIs" dxfId="23" priority="8" operator="lessThan">
      <formula>38222.1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5"/>
  <sheetViews>
    <sheetView workbookViewId="0">
      <pane xSplit="1" ySplit="1" topLeftCell="AK2" activePane="bottomRight" state="frozen"/>
      <selection pane="topRight" activeCell="B1" sqref="B1"/>
      <selection pane="bottomLeft" activeCell="A2" sqref="A2"/>
      <selection pane="bottomRight" sqref="A1:AY1"/>
    </sheetView>
  </sheetViews>
  <sheetFormatPr defaultColWidth="14.42578125" defaultRowHeight="15.75" customHeight="1"/>
  <cols>
    <col min="1" max="4" width="21.5703125" customWidth="1"/>
    <col min="5" max="51" width="15.85546875" customWidth="1"/>
  </cols>
  <sheetData>
    <row r="1" spans="1:51">
      <c r="A1" s="4" t="s">
        <v>0</v>
      </c>
      <c r="B1" s="35" t="s">
        <v>1</v>
      </c>
      <c r="C1" s="35" t="s">
        <v>2</v>
      </c>
      <c r="D1" s="35" t="s">
        <v>4</v>
      </c>
      <c r="E1" s="6" t="s">
        <v>5</v>
      </c>
      <c r="F1" s="8" t="s">
        <v>6</v>
      </c>
      <c r="G1" s="13" t="s">
        <v>9</v>
      </c>
      <c r="H1" s="13" t="s">
        <v>12</v>
      </c>
      <c r="I1" s="13" t="s">
        <v>13</v>
      </c>
      <c r="J1" s="13" t="s">
        <v>14</v>
      </c>
      <c r="K1" s="13" t="s">
        <v>15</v>
      </c>
      <c r="L1" s="13" t="s">
        <v>16</v>
      </c>
      <c r="M1" s="13" t="s">
        <v>18</v>
      </c>
      <c r="N1" s="13" t="s">
        <v>19</v>
      </c>
      <c r="O1" s="13" t="s">
        <v>20</v>
      </c>
      <c r="P1" s="13" t="s">
        <v>21</v>
      </c>
      <c r="Q1" s="13" t="s">
        <v>22</v>
      </c>
      <c r="R1" s="13" t="s">
        <v>52</v>
      </c>
      <c r="S1" s="13" t="s">
        <v>53</v>
      </c>
      <c r="T1" s="13" t="s">
        <v>68</v>
      </c>
      <c r="U1" s="13" t="s">
        <v>54</v>
      </c>
      <c r="V1" s="13" t="s">
        <v>24</v>
      </c>
      <c r="W1" s="13" t="s">
        <v>55</v>
      </c>
      <c r="X1" s="13" t="s">
        <v>25</v>
      </c>
      <c r="Y1" s="13" t="s">
        <v>27</v>
      </c>
      <c r="Z1" s="13" t="s">
        <v>28</v>
      </c>
      <c r="AA1" s="13" t="s">
        <v>29</v>
      </c>
      <c r="AB1" s="13" t="s">
        <v>30</v>
      </c>
      <c r="AC1" s="13" t="s">
        <v>31</v>
      </c>
      <c r="AD1" s="13" t="s">
        <v>32</v>
      </c>
      <c r="AE1" s="13" t="s">
        <v>35</v>
      </c>
      <c r="AF1" s="13" t="s">
        <v>57</v>
      </c>
      <c r="AG1" s="13" t="s">
        <v>58</v>
      </c>
      <c r="AH1" s="13" t="s">
        <v>36</v>
      </c>
      <c r="AI1" s="13" t="s">
        <v>37</v>
      </c>
      <c r="AJ1" s="13" t="s">
        <v>38</v>
      </c>
      <c r="AK1" s="13" t="s">
        <v>59</v>
      </c>
      <c r="AL1" s="13" t="s">
        <v>39</v>
      </c>
      <c r="AM1" s="13" t="s">
        <v>40</v>
      </c>
      <c r="AN1" s="13" t="s">
        <v>41</v>
      </c>
      <c r="AO1" s="13" t="s">
        <v>42</v>
      </c>
      <c r="AP1" s="13" t="s">
        <v>61</v>
      </c>
      <c r="AQ1" s="13" t="s">
        <v>44</v>
      </c>
      <c r="AR1" s="13" t="s">
        <v>45</v>
      </c>
      <c r="AS1" s="13" t="s">
        <v>46</v>
      </c>
      <c r="AT1" s="13" t="s">
        <v>65</v>
      </c>
      <c r="AU1" s="13" t="s">
        <v>47</v>
      </c>
      <c r="AV1" s="13" t="s">
        <v>48</v>
      </c>
      <c r="AW1" s="13" t="s">
        <v>49</v>
      </c>
      <c r="AX1" s="13" t="s">
        <v>50</v>
      </c>
      <c r="AY1" s="13" t="s">
        <v>51</v>
      </c>
    </row>
    <row r="2" spans="1:51">
      <c r="A2" s="14">
        <v>97034</v>
      </c>
      <c r="B2" s="15">
        <v>84192</v>
      </c>
      <c r="C2" s="15">
        <f t="shared" ref="C2:C34" si="0">(236.712 / 172.192) * B2</f>
        <v>115738.57498606206</v>
      </c>
      <c r="D2" s="15">
        <v>104020</v>
      </c>
      <c r="E2" s="19">
        <f t="shared" ref="E2:E34" si="1">(D2-C2)/C2</f>
        <v>-0.10125038248892626</v>
      </c>
      <c r="F2" s="26"/>
      <c r="G2" s="22">
        <v>0</v>
      </c>
      <c r="H2" s="23">
        <v>1</v>
      </c>
      <c r="I2" s="22">
        <v>0</v>
      </c>
      <c r="J2" s="22">
        <v>0</v>
      </c>
      <c r="K2" s="22">
        <v>0</v>
      </c>
      <c r="L2" s="23">
        <v>2</v>
      </c>
      <c r="M2" s="23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3">
        <v>2</v>
      </c>
      <c r="V2" s="23">
        <v>8</v>
      </c>
      <c r="W2" s="22">
        <v>0</v>
      </c>
      <c r="X2" s="22">
        <v>0</v>
      </c>
      <c r="Y2" s="22">
        <v>0</v>
      </c>
      <c r="Z2" s="23">
        <v>1</v>
      </c>
      <c r="AA2" s="22">
        <v>0</v>
      </c>
      <c r="AB2" s="22">
        <v>0</v>
      </c>
      <c r="AC2" s="23">
        <v>2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3">
        <v>3</v>
      </c>
      <c r="AK2" s="22">
        <v>0</v>
      </c>
      <c r="AL2" s="22">
        <v>0</v>
      </c>
      <c r="AM2" s="23">
        <v>1</v>
      </c>
      <c r="AN2" s="22">
        <v>0</v>
      </c>
      <c r="AO2" s="22">
        <v>0</v>
      </c>
      <c r="AP2" s="23">
        <v>2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3">
        <v>3</v>
      </c>
      <c r="AX2" s="22">
        <v>0</v>
      </c>
      <c r="AY2" s="23">
        <v>4</v>
      </c>
    </row>
    <row r="3" spans="1:51">
      <c r="A3" s="14">
        <v>97035</v>
      </c>
      <c r="B3" s="15">
        <v>62089</v>
      </c>
      <c r="C3" s="15">
        <f t="shared" si="0"/>
        <v>85353.624837390802</v>
      </c>
      <c r="D3" s="15">
        <v>73330</v>
      </c>
      <c r="E3" s="19">
        <f t="shared" si="1"/>
        <v>-0.14086835632695496</v>
      </c>
      <c r="F3" s="26"/>
      <c r="G3" s="22">
        <v>0</v>
      </c>
      <c r="H3" s="23">
        <v>2</v>
      </c>
      <c r="I3" s="23">
        <v>4</v>
      </c>
      <c r="J3" s="22">
        <v>0</v>
      </c>
      <c r="K3" s="22">
        <v>0</v>
      </c>
      <c r="L3" s="22">
        <v>0</v>
      </c>
      <c r="M3" s="22">
        <v>0</v>
      </c>
      <c r="N3" s="23">
        <v>3</v>
      </c>
      <c r="O3" s="23">
        <v>2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3">
        <v>12</v>
      </c>
      <c r="W3" s="22">
        <v>0</v>
      </c>
      <c r="X3" s="23">
        <v>1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3">
        <v>5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3">
        <v>2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3">
        <v>3</v>
      </c>
      <c r="AY3" s="23">
        <v>4</v>
      </c>
    </row>
    <row r="4" spans="1:51">
      <c r="A4" s="14">
        <v>97080</v>
      </c>
      <c r="B4" s="15">
        <v>56742</v>
      </c>
      <c r="C4" s="15">
        <f t="shared" si="0"/>
        <v>78003.114569782556</v>
      </c>
      <c r="D4" s="15">
        <v>63032</v>
      </c>
      <c r="E4" s="19">
        <f t="shared" si="1"/>
        <v>-0.19192970245296054</v>
      </c>
      <c r="F4" s="26"/>
      <c r="G4" s="22">
        <v>0</v>
      </c>
      <c r="H4" s="22">
        <v>0</v>
      </c>
      <c r="I4" s="23">
        <v>1</v>
      </c>
      <c r="J4" s="22">
        <v>0</v>
      </c>
      <c r="K4" s="22">
        <v>0</v>
      </c>
      <c r="L4" s="22">
        <v>0</v>
      </c>
      <c r="M4" s="23">
        <v>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3">
        <v>1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3">
        <v>1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</row>
    <row r="5" spans="1:51">
      <c r="A5" s="14">
        <v>97201</v>
      </c>
      <c r="B5" s="15">
        <v>42569</v>
      </c>
      <c r="C5" s="15">
        <f t="shared" si="0"/>
        <v>58519.519652480943</v>
      </c>
      <c r="D5" s="15">
        <v>44393</v>
      </c>
      <c r="E5" s="19">
        <f t="shared" si="1"/>
        <v>-0.24139842118273519</v>
      </c>
      <c r="F5" s="26"/>
      <c r="G5" s="22">
        <v>0</v>
      </c>
      <c r="H5" s="22">
        <v>0</v>
      </c>
      <c r="I5" s="23">
        <v>3</v>
      </c>
      <c r="J5" s="22">
        <v>0</v>
      </c>
      <c r="K5" s="22">
        <v>0</v>
      </c>
      <c r="L5" s="23">
        <v>4</v>
      </c>
      <c r="M5" s="22">
        <v>0</v>
      </c>
      <c r="N5" s="23">
        <v>1</v>
      </c>
      <c r="O5" s="23">
        <v>7</v>
      </c>
      <c r="P5" s="22">
        <v>0</v>
      </c>
      <c r="Q5" s="23">
        <v>6</v>
      </c>
      <c r="R5" s="23">
        <v>1</v>
      </c>
      <c r="S5" s="22">
        <v>0</v>
      </c>
      <c r="T5" s="22">
        <v>0</v>
      </c>
      <c r="U5" s="23">
        <v>1</v>
      </c>
      <c r="V5" s="23">
        <v>27</v>
      </c>
      <c r="W5" s="22">
        <v>0</v>
      </c>
      <c r="X5" s="22">
        <v>0</v>
      </c>
      <c r="Y5" s="23">
        <v>1</v>
      </c>
      <c r="Z5" s="22">
        <v>0</v>
      </c>
      <c r="AA5" s="22">
        <v>0</v>
      </c>
      <c r="AB5" s="22">
        <v>0</v>
      </c>
      <c r="AC5" s="23">
        <v>2</v>
      </c>
      <c r="AD5" s="22">
        <v>0</v>
      </c>
      <c r="AE5" s="23">
        <v>2</v>
      </c>
      <c r="AF5" s="22">
        <v>0</v>
      </c>
      <c r="AG5" s="22">
        <v>0</v>
      </c>
      <c r="AH5" s="23">
        <v>2</v>
      </c>
      <c r="AI5" s="22">
        <v>0</v>
      </c>
      <c r="AJ5" s="23">
        <v>14</v>
      </c>
      <c r="AK5" s="22">
        <v>0</v>
      </c>
      <c r="AL5" s="23">
        <v>5</v>
      </c>
      <c r="AM5" s="22">
        <v>0</v>
      </c>
      <c r="AN5" s="23">
        <v>2</v>
      </c>
      <c r="AO5" s="22">
        <v>0</v>
      </c>
      <c r="AP5" s="23">
        <v>4</v>
      </c>
      <c r="AQ5" s="22">
        <v>0</v>
      </c>
      <c r="AR5" s="22">
        <v>0</v>
      </c>
      <c r="AS5" s="22">
        <v>0</v>
      </c>
      <c r="AT5" s="22">
        <v>0</v>
      </c>
      <c r="AU5" s="23">
        <v>5</v>
      </c>
      <c r="AV5" s="23">
        <v>1</v>
      </c>
      <c r="AW5" s="22">
        <v>0</v>
      </c>
      <c r="AX5" s="22">
        <v>0</v>
      </c>
      <c r="AY5" s="23">
        <v>3</v>
      </c>
    </row>
    <row r="6" spans="1:51">
      <c r="A6" s="14">
        <v>97202</v>
      </c>
      <c r="B6" s="15">
        <v>39879</v>
      </c>
      <c r="C6" s="15">
        <f t="shared" si="0"/>
        <v>54821.582001486706</v>
      </c>
      <c r="D6" s="15">
        <v>55606</v>
      </c>
      <c r="E6" s="19">
        <f t="shared" si="1"/>
        <v>1.4308561881560104E-2</v>
      </c>
      <c r="F6" s="26"/>
      <c r="G6" s="22">
        <v>0</v>
      </c>
      <c r="H6" s="23">
        <v>3</v>
      </c>
      <c r="I6" s="23">
        <v>12</v>
      </c>
      <c r="J6" s="22">
        <v>0</v>
      </c>
      <c r="K6" s="22">
        <v>0</v>
      </c>
      <c r="L6" s="23">
        <v>9</v>
      </c>
      <c r="M6" s="23">
        <v>4</v>
      </c>
      <c r="N6" s="23">
        <v>2</v>
      </c>
      <c r="O6" s="23">
        <v>13</v>
      </c>
      <c r="P6" s="23">
        <v>3</v>
      </c>
      <c r="Q6" s="23">
        <v>6</v>
      </c>
      <c r="R6" s="23">
        <v>8</v>
      </c>
      <c r="S6" s="22">
        <v>0</v>
      </c>
      <c r="T6" s="22">
        <v>0</v>
      </c>
      <c r="U6" s="23">
        <v>2</v>
      </c>
      <c r="V6" s="23">
        <v>32</v>
      </c>
      <c r="W6" s="22">
        <v>0</v>
      </c>
      <c r="X6" s="22">
        <v>0</v>
      </c>
      <c r="Y6" s="23">
        <v>8</v>
      </c>
      <c r="Z6" s="22">
        <v>0</v>
      </c>
      <c r="AA6" s="23">
        <v>2</v>
      </c>
      <c r="AB6" s="22">
        <v>0</v>
      </c>
      <c r="AC6" s="23">
        <v>11</v>
      </c>
      <c r="AD6" s="22">
        <v>0</v>
      </c>
      <c r="AE6" s="23">
        <v>3</v>
      </c>
      <c r="AF6" s="22">
        <v>0</v>
      </c>
      <c r="AG6" s="22">
        <v>0</v>
      </c>
      <c r="AH6" s="23">
        <v>5</v>
      </c>
      <c r="AI6" s="23">
        <v>3</v>
      </c>
      <c r="AJ6" s="23">
        <v>18</v>
      </c>
      <c r="AK6" s="22">
        <v>0</v>
      </c>
      <c r="AL6" s="23">
        <v>4</v>
      </c>
      <c r="AM6" s="22">
        <v>0</v>
      </c>
      <c r="AN6" s="23">
        <v>1</v>
      </c>
      <c r="AO6" s="22">
        <v>0</v>
      </c>
      <c r="AP6" s="23">
        <v>13</v>
      </c>
      <c r="AQ6" s="22">
        <v>0</v>
      </c>
      <c r="AR6" s="22">
        <v>0</v>
      </c>
      <c r="AS6" s="23">
        <v>2</v>
      </c>
      <c r="AT6" s="22">
        <v>0</v>
      </c>
      <c r="AU6" s="23">
        <v>11</v>
      </c>
      <c r="AV6" s="22">
        <v>0</v>
      </c>
      <c r="AW6" s="23">
        <v>10</v>
      </c>
      <c r="AX6" s="23">
        <v>3</v>
      </c>
      <c r="AY6" s="23">
        <v>18</v>
      </c>
    </row>
    <row r="7" spans="1:51">
      <c r="A7" s="14">
        <v>97203</v>
      </c>
      <c r="B7" s="15">
        <v>35266</v>
      </c>
      <c r="C7" s="15">
        <f t="shared" si="0"/>
        <v>48480.10007433562</v>
      </c>
      <c r="D7" s="15">
        <v>42912</v>
      </c>
      <c r="E7" s="19">
        <f t="shared" si="1"/>
        <v>-0.11485331230335596</v>
      </c>
      <c r="F7" s="26"/>
      <c r="G7" s="22">
        <v>0</v>
      </c>
      <c r="H7" s="22">
        <v>0</v>
      </c>
      <c r="I7" s="23">
        <v>7</v>
      </c>
      <c r="J7" s="22">
        <v>0</v>
      </c>
      <c r="K7" s="22">
        <v>0</v>
      </c>
      <c r="L7" s="23">
        <v>2</v>
      </c>
      <c r="M7" s="23">
        <v>1</v>
      </c>
      <c r="N7" s="22">
        <v>0</v>
      </c>
      <c r="O7" s="23">
        <v>5</v>
      </c>
      <c r="P7" s="22">
        <v>0</v>
      </c>
      <c r="Q7" s="23">
        <v>3</v>
      </c>
      <c r="R7" s="23">
        <v>3</v>
      </c>
      <c r="S7" s="22">
        <v>0</v>
      </c>
      <c r="T7" s="22">
        <v>0</v>
      </c>
      <c r="U7" s="22">
        <v>0</v>
      </c>
      <c r="V7" s="23">
        <v>12</v>
      </c>
      <c r="W7" s="22">
        <v>0</v>
      </c>
      <c r="X7" s="22">
        <v>0</v>
      </c>
      <c r="Y7" s="23">
        <v>3</v>
      </c>
      <c r="Z7" s="22">
        <v>0</v>
      </c>
      <c r="AA7" s="22">
        <v>0</v>
      </c>
      <c r="AB7" s="22">
        <v>0</v>
      </c>
      <c r="AC7" s="23">
        <v>5</v>
      </c>
      <c r="AD7" s="23">
        <v>1</v>
      </c>
      <c r="AE7" s="22">
        <v>0</v>
      </c>
      <c r="AF7" s="22">
        <v>0</v>
      </c>
      <c r="AG7" s="22">
        <v>0</v>
      </c>
      <c r="AH7" s="22">
        <v>0</v>
      </c>
      <c r="AI7" s="23">
        <v>1</v>
      </c>
      <c r="AJ7" s="23">
        <v>8</v>
      </c>
      <c r="AK7" s="22">
        <v>0</v>
      </c>
      <c r="AL7" s="22">
        <v>0</v>
      </c>
      <c r="AM7" s="22">
        <v>0</v>
      </c>
      <c r="AN7" s="22">
        <v>0</v>
      </c>
      <c r="AO7" s="23">
        <v>1</v>
      </c>
      <c r="AP7" s="23">
        <v>8</v>
      </c>
      <c r="AQ7" s="22">
        <v>0</v>
      </c>
      <c r="AR7" s="22">
        <v>0</v>
      </c>
      <c r="AS7" s="23">
        <v>1</v>
      </c>
      <c r="AT7" s="22">
        <v>0</v>
      </c>
      <c r="AU7" s="23">
        <v>1</v>
      </c>
      <c r="AV7" s="22">
        <v>0</v>
      </c>
      <c r="AW7" s="23">
        <v>2</v>
      </c>
      <c r="AX7" s="22">
        <v>0</v>
      </c>
      <c r="AY7" s="23">
        <v>1</v>
      </c>
    </row>
    <row r="8" spans="1:51">
      <c r="A8" s="14">
        <v>97204</v>
      </c>
      <c r="B8" s="15">
        <v>10465</v>
      </c>
      <c r="C8" s="15">
        <f t="shared" si="0"/>
        <v>14386.214690577957</v>
      </c>
      <c r="D8" s="15">
        <v>13576</v>
      </c>
      <c r="E8" s="19">
        <f t="shared" si="1"/>
        <v>-5.6318823818790616E-2</v>
      </c>
      <c r="F8" s="26"/>
      <c r="G8" s="22">
        <v>0</v>
      </c>
      <c r="H8" s="22">
        <v>0</v>
      </c>
      <c r="I8" s="23">
        <v>11</v>
      </c>
      <c r="J8" s="22">
        <v>0</v>
      </c>
      <c r="K8" s="22">
        <v>0</v>
      </c>
      <c r="L8" s="23">
        <v>1</v>
      </c>
      <c r="M8" s="22">
        <v>0</v>
      </c>
      <c r="N8" s="23">
        <v>2</v>
      </c>
      <c r="O8" s="23">
        <v>2</v>
      </c>
      <c r="P8" s="22">
        <v>0</v>
      </c>
      <c r="Q8" s="23">
        <v>5</v>
      </c>
      <c r="R8" s="22">
        <v>0</v>
      </c>
      <c r="S8" s="23">
        <v>3</v>
      </c>
      <c r="T8" s="22">
        <v>0</v>
      </c>
      <c r="U8" s="23">
        <v>6</v>
      </c>
      <c r="V8" s="23">
        <v>36</v>
      </c>
      <c r="W8" s="22">
        <v>0</v>
      </c>
      <c r="X8" s="22">
        <v>0</v>
      </c>
      <c r="Y8" s="23">
        <v>5</v>
      </c>
      <c r="Z8" s="22">
        <v>0</v>
      </c>
      <c r="AA8" s="22">
        <v>0</v>
      </c>
      <c r="AB8" s="22">
        <v>0</v>
      </c>
      <c r="AC8" s="23">
        <v>12</v>
      </c>
      <c r="AD8" s="22">
        <v>0</v>
      </c>
      <c r="AE8" s="23">
        <v>2</v>
      </c>
      <c r="AF8" s="22">
        <v>0</v>
      </c>
      <c r="AG8" s="22">
        <v>0</v>
      </c>
      <c r="AH8" s="23">
        <v>3</v>
      </c>
      <c r="AI8" s="22">
        <v>0</v>
      </c>
      <c r="AJ8" s="23">
        <v>11</v>
      </c>
      <c r="AK8" s="22">
        <v>0</v>
      </c>
      <c r="AL8" s="23">
        <v>5</v>
      </c>
      <c r="AM8" s="22">
        <v>0</v>
      </c>
      <c r="AN8" s="22">
        <v>0</v>
      </c>
      <c r="AO8" s="23">
        <v>1</v>
      </c>
      <c r="AP8" s="23">
        <v>4</v>
      </c>
      <c r="AQ8" s="22">
        <v>0</v>
      </c>
      <c r="AR8" s="22">
        <v>0</v>
      </c>
      <c r="AS8" s="22">
        <v>0</v>
      </c>
      <c r="AT8" s="22">
        <v>0</v>
      </c>
      <c r="AU8" s="23">
        <v>4</v>
      </c>
      <c r="AV8" s="23">
        <v>5</v>
      </c>
      <c r="AW8" s="22">
        <v>0</v>
      </c>
      <c r="AX8" s="23">
        <v>1</v>
      </c>
      <c r="AY8" s="23">
        <v>3</v>
      </c>
    </row>
    <row r="9" spans="1:51">
      <c r="A9" s="14">
        <v>97205</v>
      </c>
      <c r="B9" s="15">
        <v>18158</v>
      </c>
      <c r="C9" s="15">
        <f t="shared" si="0"/>
        <v>24961.76649321687</v>
      </c>
      <c r="D9" s="15">
        <v>29782</v>
      </c>
      <c r="E9" s="19">
        <f t="shared" si="1"/>
        <v>0.19310466300904561</v>
      </c>
      <c r="F9" s="26" t="s">
        <v>66</v>
      </c>
      <c r="G9" s="22">
        <v>0</v>
      </c>
      <c r="H9" s="22">
        <v>0</v>
      </c>
      <c r="I9" s="23">
        <v>15</v>
      </c>
      <c r="J9" s="22">
        <v>0</v>
      </c>
      <c r="K9" s="23">
        <v>2</v>
      </c>
      <c r="L9" s="23">
        <v>1</v>
      </c>
      <c r="M9" s="22">
        <v>0</v>
      </c>
      <c r="N9" s="22">
        <v>0</v>
      </c>
      <c r="O9" s="23">
        <v>4</v>
      </c>
      <c r="P9" s="22">
        <v>0</v>
      </c>
      <c r="Q9" s="23">
        <v>2</v>
      </c>
      <c r="R9" s="22">
        <v>0</v>
      </c>
      <c r="S9" s="22">
        <v>0</v>
      </c>
      <c r="T9" s="22">
        <v>0</v>
      </c>
      <c r="U9" s="23">
        <v>5</v>
      </c>
      <c r="V9" s="23">
        <v>31</v>
      </c>
      <c r="W9" s="23">
        <v>1</v>
      </c>
      <c r="X9" s="22">
        <v>0</v>
      </c>
      <c r="Y9" s="23">
        <v>3</v>
      </c>
      <c r="Z9" s="22">
        <v>0</v>
      </c>
      <c r="AA9" s="22">
        <v>0</v>
      </c>
      <c r="AB9" s="22">
        <v>0</v>
      </c>
      <c r="AC9" s="23">
        <v>2</v>
      </c>
      <c r="AD9" s="22">
        <v>0</v>
      </c>
      <c r="AE9" s="22">
        <v>0</v>
      </c>
      <c r="AF9" s="22">
        <v>0</v>
      </c>
      <c r="AG9" s="22">
        <v>0</v>
      </c>
      <c r="AH9" s="23">
        <v>3</v>
      </c>
      <c r="AI9" s="22">
        <v>0</v>
      </c>
      <c r="AJ9" s="23">
        <v>8</v>
      </c>
      <c r="AK9" s="23">
        <v>1</v>
      </c>
      <c r="AL9" s="23">
        <v>3</v>
      </c>
      <c r="AM9" s="22">
        <v>0</v>
      </c>
      <c r="AN9" s="22">
        <v>0</v>
      </c>
      <c r="AO9" s="22">
        <v>0</v>
      </c>
      <c r="AP9" s="23">
        <v>3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3">
        <v>1</v>
      </c>
      <c r="AW9" s="23">
        <v>3</v>
      </c>
      <c r="AX9" s="22">
        <v>0</v>
      </c>
      <c r="AY9" s="23">
        <v>7</v>
      </c>
    </row>
    <row r="10" spans="1:51">
      <c r="A10" s="14">
        <v>97206</v>
      </c>
      <c r="B10" s="15">
        <v>38040</v>
      </c>
      <c r="C10" s="15">
        <f t="shared" si="0"/>
        <v>52293.51235829771</v>
      </c>
      <c r="D10" s="15">
        <v>52414</v>
      </c>
      <c r="E10" s="19">
        <f t="shared" si="1"/>
        <v>2.3040648116490732E-3</v>
      </c>
      <c r="F10" s="26"/>
      <c r="G10" s="22">
        <v>0</v>
      </c>
      <c r="H10" s="22">
        <v>0</v>
      </c>
      <c r="I10" s="23">
        <v>12</v>
      </c>
      <c r="J10" s="23">
        <v>1</v>
      </c>
      <c r="K10" s="22">
        <v>0</v>
      </c>
      <c r="L10" s="23">
        <v>5</v>
      </c>
      <c r="M10" s="23">
        <v>3</v>
      </c>
      <c r="N10" s="22">
        <v>0</v>
      </c>
      <c r="O10" s="23">
        <v>10</v>
      </c>
      <c r="P10" s="22">
        <v>0</v>
      </c>
      <c r="Q10" s="23">
        <v>6</v>
      </c>
      <c r="R10" s="23">
        <v>5</v>
      </c>
      <c r="S10" s="23">
        <v>3</v>
      </c>
      <c r="T10" s="22">
        <v>0</v>
      </c>
      <c r="U10" s="22">
        <v>0</v>
      </c>
      <c r="V10" s="23">
        <v>21</v>
      </c>
      <c r="W10" s="22">
        <v>0</v>
      </c>
      <c r="X10" s="22">
        <v>0</v>
      </c>
      <c r="Y10" s="23">
        <v>5</v>
      </c>
      <c r="Z10" s="23">
        <v>3</v>
      </c>
      <c r="AA10" s="23">
        <v>3</v>
      </c>
      <c r="AB10" s="22">
        <v>0</v>
      </c>
      <c r="AC10" s="23">
        <v>2</v>
      </c>
      <c r="AD10" s="22">
        <v>0</v>
      </c>
      <c r="AE10" s="23">
        <v>2</v>
      </c>
      <c r="AF10" s="22">
        <v>0</v>
      </c>
      <c r="AG10" s="22">
        <v>0</v>
      </c>
      <c r="AH10" s="23">
        <v>2</v>
      </c>
      <c r="AI10" s="22">
        <v>0</v>
      </c>
      <c r="AJ10" s="23">
        <v>24</v>
      </c>
      <c r="AK10" s="22">
        <v>0</v>
      </c>
      <c r="AL10" s="23">
        <v>3</v>
      </c>
      <c r="AM10" s="22">
        <v>0</v>
      </c>
      <c r="AN10" s="22">
        <v>0</v>
      </c>
      <c r="AO10" s="23">
        <v>2</v>
      </c>
      <c r="AP10" s="23">
        <v>4</v>
      </c>
      <c r="AQ10" s="23">
        <v>1</v>
      </c>
      <c r="AR10" s="22">
        <v>0</v>
      </c>
      <c r="AS10" s="23">
        <v>5</v>
      </c>
      <c r="AT10" s="22">
        <v>0</v>
      </c>
      <c r="AU10" s="22">
        <v>0</v>
      </c>
      <c r="AV10" s="22">
        <v>0</v>
      </c>
      <c r="AW10" s="23">
        <v>5</v>
      </c>
      <c r="AX10" s="23">
        <v>1</v>
      </c>
      <c r="AY10" s="23">
        <v>6</v>
      </c>
    </row>
    <row r="11" spans="1:51">
      <c r="A11" s="14">
        <v>97209</v>
      </c>
      <c r="B11" s="15">
        <v>22185</v>
      </c>
      <c r="C11" s="15">
        <f t="shared" si="0"/>
        <v>30497.675385616054</v>
      </c>
      <c r="D11" s="15">
        <v>42936</v>
      </c>
      <c r="E11" s="19">
        <f t="shared" si="1"/>
        <v>0.40784500645089711</v>
      </c>
      <c r="F11" s="26" t="s">
        <v>66</v>
      </c>
      <c r="G11" s="22">
        <v>0</v>
      </c>
      <c r="H11" s="23">
        <v>3</v>
      </c>
      <c r="I11" s="23">
        <v>19</v>
      </c>
      <c r="J11" s="22">
        <v>0</v>
      </c>
      <c r="K11" s="22">
        <v>0</v>
      </c>
      <c r="L11" s="23">
        <v>7</v>
      </c>
      <c r="M11" s="23">
        <v>1</v>
      </c>
      <c r="N11" s="23">
        <v>4</v>
      </c>
      <c r="O11" s="23">
        <v>11</v>
      </c>
      <c r="P11" s="23">
        <v>5</v>
      </c>
      <c r="Q11" s="23">
        <v>9</v>
      </c>
      <c r="R11" s="23">
        <v>2</v>
      </c>
      <c r="S11" s="23">
        <v>2</v>
      </c>
      <c r="T11" s="22">
        <v>0</v>
      </c>
      <c r="U11" s="23">
        <v>8</v>
      </c>
      <c r="V11" s="23">
        <v>38</v>
      </c>
      <c r="W11" s="22">
        <v>0</v>
      </c>
      <c r="X11" s="23">
        <v>3</v>
      </c>
      <c r="Y11" s="23">
        <v>7</v>
      </c>
      <c r="Z11" s="22">
        <v>0</v>
      </c>
      <c r="AA11" s="23">
        <v>2</v>
      </c>
      <c r="AB11" s="22">
        <v>0</v>
      </c>
      <c r="AC11" s="23">
        <v>37</v>
      </c>
      <c r="AD11" s="22">
        <v>0</v>
      </c>
      <c r="AE11" s="23">
        <v>2</v>
      </c>
      <c r="AF11" s="22">
        <v>0</v>
      </c>
      <c r="AG11" s="22">
        <v>0</v>
      </c>
      <c r="AH11" s="23">
        <v>2</v>
      </c>
      <c r="AI11" s="22">
        <v>0</v>
      </c>
      <c r="AJ11" s="23">
        <v>16</v>
      </c>
      <c r="AK11" s="23">
        <v>1</v>
      </c>
      <c r="AL11" s="23">
        <v>6</v>
      </c>
      <c r="AM11" s="22">
        <v>0</v>
      </c>
      <c r="AN11" s="22">
        <v>0</v>
      </c>
      <c r="AO11" s="22">
        <v>0</v>
      </c>
      <c r="AP11" s="23">
        <v>13</v>
      </c>
      <c r="AQ11" s="22">
        <v>0</v>
      </c>
      <c r="AR11" s="23">
        <v>2</v>
      </c>
      <c r="AS11" s="23">
        <v>1</v>
      </c>
      <c r="AT11" s="22">
        <v>0</v>
      </c>
      <c r="AU11" s="22">
        <v>0</v>
      </c>
      <c r="AV11" s="23">
        <v>3</v>
      </c>
      <c r="AW11" s="23">
        <v>8</v>
      </c>
      <c r="AX11" s="23">
        <v>6</v>
      </c>
      <c r="AY11" s="23">
        <v>5</v>
      </c>
    </row>
    <row r="12" spans="1:51">
      <c r="A12" s="14">
        <v>97210</v>
      </c>
      <c r="B12" s="15">
        <v>42759</v>
      </c>
      <c r="C12" s="15">
        <f t="shared" si="0"/>
        <v>58780.712274670128</v>
      </c>
      <c r="D12" s="15">
        <v>71949</v>
      </c>
      <c r="E12" s="19">
        <f t="shared" si="1"/>
        <v>0.22402395642633902</v>
      </c>
      <c r="F12" s="26"/>
      <c r="G12" s="22">
        <v>0</v>
      </c>
      <c r="H12" s="22">
        <v>0</v>
      </c>
      <c r="I12" s="23">
        <v>5</v>
      </c>
      <c r="J12" s="22">
        <v>0</v>
      </c>
      <c r="K12" s="22">
        <v>0</v>
      </c>
      <c r="L12" s="23">
        <v>2</v>
      </c>
      <c r="M12" s="23">
        <v>2</v>
      </c>
      <c r="N12" s="22">
        <v>0</v>
      </c>
      <c r="O12" s="22">
        <v>0</v>
      </c>
      <c r="P12" s="22">
        <v>0</v>
      </c>
      <c r="Q12" s="23">
        <v>1</v>
      </c>
      <c r="R12" s="23">
        <v>3</v>
      </c>
      <c r="S12" s="22">
        <v>0</v>
      </c>
      <c r="T12" s="22">
        <v>0</v>
      </c>
      <c r="U12" s="23">
        <v>2</v>
      </c>
      <c r="V12" s="23">
        <v>24</v>
      </c>
      <c r="W12" s="22">
        <v>0</v>
      </c>
      <c r="X12" s="22">
        <v>0</v>
      </c>
      <c r="Y12" s="22">
        <v>0</v>
      </c>
      <c r="Z12" s="23">
        <v>1</v>
      </c>
      <c r="AA12" s="22">
        <v>0</v>
      </c>
      <c r="AB12" s="23">
        <v>1</v>
      </c>
      <c r="AC12" s="23">
        <v>9</v>
      </c>
      <c r="AD12" s="22">
        <v>0</v>
      </c>
      <c r="AE12" s="22">
        <v>0</v>
      </c>
      <c r="AF12" s="22">
        <v>0</v>
      </c>
      <c r="AG12" s="22">
        <v>0</v>
      </c>
      <c r="AH12" s="23">
        <v>1</v>
      </c>
      <c r="AI12" s="22">
        <v>0</v>
      </c>
      <c r="AJ12" s="23">
        <v>8</v>
      </c>
      <c r="AK12" s="22">
        <v>0</v>
      </c>
      <c r="AL12" s="22">
        <v>0</v>
      </c>
      <c r="AM12" s="22">
        <v>0</v>
      </c>
      <c r="AN12" s="23">
        <v>1</v>
      </c>
      <c r="AO12" s="22">
        <v>0</v>
      </c>
      <c r="AP12" s="23">
        <v>1</v>
      </c>
      <c r="AQ12" s="22">
        <v>0</v>
      </c>
      <c r="AR12" s="22">
        <v>0</v>
      </c>
      <c r="AS12" s="23">
        <v>2</v>
      </c>
      <c r="AT12" s="22">
        <v>0</v>
      </c>
      <c r="AU12" s="22">
        <v>0</v>
      </c>
      <c r="AV12" s="22">
        <v>0</v>
      </c>
      <c r="AW12" s="23">
        <v>4</v>
      </c>
      <c r="AX12" s="23">
        <v>3</v>
      </c>
      <c r="AY12" s="23">
        <v>6</v>
      </c>
    </row>
    <row r="13" spans="1:51">
      <c r="A13" s="14">
        <v>97211</v>
      </c>
      <c r="B13" s="15">
        <v>40582</v>
      </c>
      <c r="C13" s="15">
        <f t="shared" si="0"/>
        <v>55787.994703586686</v>
      </c>
      <c r="D13" s="15">
        <v>62938</v>
      </c>
      <c r="E13" s="19">
        <f t="shared" si="1"/>
        <v>0.12816386992224388</v>
      </c>
      <c r="F13" s="26"/>
      <c r="G13" s="22">
        <v>0</v>
      </c>
      <c r="H13" s="23">
        <v>1</v>
      </c>
      <c r="I13" s="23">
        <v>12</v>
      </c>
      <c r="J13" s="23">
        <v>1</v>
      </c>
      <c r="K13" s="22">
        <v>0</v>
      </c>
      <c r="L13" s="23">
        <v>2</v>
      </c>
      <c r="M13" s="23">
        <v>5</v>
      </c>
      <c r="N13" s="22">
        <v>0</v>
      </c>
      <c r="O13" s="23">
        <v>9</v>
      </c>
      <c r="P13" s="22">
        <v>0</v>
      </c>
      <c r="Q13" s="23">
        <v>5</v>
      </c>
      <c r="R13" s="23">
        <v>5</v>
      </c>
      <c r="S13" s="22">
        <v>0</v>
      </c>
      <c r="T13" s="22">
        <v>0</v>
      </c>
      <c r="U13" s="23">
        <v>2</v>
      </c>
      <c r="V13" s="23">
        <v>24</v>
      </c>
      <c r="W13" s="22">
        <v>0</v>
      </c>
      <c r="X13" s="22">
        <v>0</v>
      </c>
      <c r="Y13" s="23">
        <v>2</v>
      </c>
      <c r="Z13" s="22">
        <v>0</v>
      </c>
      <c r="AA13" s="23">
        <v>1</v>
      </c>
      <c r="AB13" s="23">
        <v>1</v>
      </c>
      <c r="AC13" s="23">
        <v>8</v>
      </c>
      <c r="AD13" s="22">
        <v>0</v>
      </c>
      <c r="AE13" s="22">
        <v>0</v>
      </c>
      <c r="AF13" s="22">
        <v>0</v>
      </c>
      <c r="AG13" s="22">
        <v>0</v>
      </c>
      <c r="AH13" s="23">
        <v>3</v>
      </c>
      <c r="AI13" s="22">
        <v>0</v>
      </c>
      <c r="AJ13" s="23">
        <v>17</v>
      </c>
      <c r="AK13" s="22">
        <v>0</v>
      </c>
      <c r="AL13" s="23">
        <v>6</v>
      </c>
      <c r="AM13" s="22">
        <v>0</v>
      </c>
      <c r="AN13" s="22">
        <v>0</v>
      </c>
      <c r="AO13" s="22">
        <v>0</v>
      </c>
      <c r="AP13" s="23">
        <v>5</v>
      </c>
      <c r="AQ13" s="22">
        <v>0</v>
      </c>
      <c r="AR13" s="22">
        <v>0</v>
      </c>
      <c r="AS13" s="23">
        <v>1</v>
      </c>
      <c r="AT13" s="22">
        <v>0</v>
      </c>
      <c r="AU13" s="23">
        <v>7</v>
      </c>
      <c r="AV13" s="23">
        <v>1</v>
      </c>
      <c r="AW13" s="23">
        <v>5</v>
      </c>
      <c r="AX13" s="23">
        <v>2</v>
      </c>
      <c r="AY13" s="23">
        <v>9</v>
      </c>
    </row>
    <row r="14" spans="1:51">
      <c r="A14" s="14">
        <v>97212</v>
      </c>
      <c r="B14" s="15">
        <v>53679</v>
      </c>
      <c r="C14" s="15">
        <f t="shared" si="0"/>
        <v>73792.414560490608</v>
      </c>
      <c r="D14" s="15">
        <v>84100</v>
      </c>
      <c r="E14" s="19">
        <f t="shared" si="1"/>
        <v>0.13968353659250235</v>
      </c>
      <c r="F14" s="26"/>
      <c r="G14" s="22">
        <v>0</v>
      </c>
      <c r="H14" s="22">
        <v>0</v>
      </c>
      <c r="I14" s="23">
        <v>5</v>
      </c>
      <c r="J14" s="22">
        <v>0</v>
      </c>
      <c r="K14" s="22">
        <v>0</v>
      </c>
      <c r="L14" s="23">
        <v>3</v>
      </c>
      <c r="M14" s="22">
        <v>0</v>
      </c>
      <c r="N14" s="23">
        <v>6</v>
      </c>
      <c r="O14" s="23">
        <v>5</v>
      </c>
      <c r="P14" s="22">
        <v>0</v>
      </c>
      <c r="Q14" s="22">
        <v>0</v>
      </c>
      <c r="R14" s="23">
        <v>4</v>
      </c>
      <c r="S14" s="22">
        <v>0</v>
      </c>
      <c r="T14" s="22">
        <v>0</v>
      </c>
      <c r="U14" s="22">
        <v>0</v>
      </c>
      <c r="V14" s="23">
        <v>10</v>
      </c>
      <c r="W14" s="22">
        <v>0</v>
      </c>
      <c r="X14" s="22">
        <v>0</v>
      </c>
      <c r="Y14" s="23">
        <v>3</v>
      </c>
      <c r="Z14" s="22">
        <v>0</v>
      </c>
      <c r="AA14" s="22">
        <v>0</v>
      </c>
      <c r="AB14" s="22">
        <v>0</v>
      </c>
      <c r="AC14" s="23">
        <v>2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3">
        <v>1</v>
      </c>
      <c r="AK14" s="22">
        <v>0</v>
      </c>
      <c r="AL14" s="23">
        <v>3</v>
      </c>
      <c r="AM14" s="22">
        <v>0</v>
      </c>
      <c r="AN14" s="23">
        <v>1</v>
      </c>
      <c r="AO14" s="22">
        <v>0</v>
      </c>
      <c r="AP14" s="23">
        <v>3</v>
      </c>
      <c r="AQ14" s="22">
        <v>0</v>
      </c>
      <c r="AR14" s="22">
        <v>0</v>
      </c>
      <c r="AS14" s="23">
        <v>2</v>
      </c>
      <c r="AT14" s="22">
        <v>0</v>
      </c>
      <c r="AU14" s="23">
        <v>2</v>
      </c>
      <c r="AV14" s="23">
        <v>1</v>
      </c>
      <c r="AW14" s="23">
        <v>4</v>
      </c>
      <c r="AX14" s="23">
        <v>1</v>
      </c>
      <c r="AY14" s="23">
        <v>9</v>
      </c>
    </row>
    <row r="15" spans="1:51">
      <c r="A15" s="14">
        <v>97213</v>
      </c>
      <c r="B15" s="15">
        <v>44395</v>
      </c>
      <c r="C15" s="15">
        <f t="shared" si="0"/>
        <v>61029.718221520154</v>
      </c>
      <c r="D15" s="15">
        <v>58176</v>
      </c>
      <c r="E15" s="19">
        <f t="shared" si="1"/>
        <v>-4.6759485455298767E-2</v>
      </c>
      <c r="F15" s="26"/>
      <c r="G15" s="22">
        <v>0</v>
      </c>
      <c r="H15" s="22">
        <v>0</v>
      </c>
      <c r="I15" s="23">
        <v>5</v>
      </c>
      <c r="J15" s="22">
        <v>0</v>
      </c>
      <c r="K15" s="22">
        <v>0</v>
      </c>
      <c r="L15" s="23">
        <v>4</v>
      </c>
      <c r="M15" s="23">
        <v>5</v>
      </c>
      <c r="N15" s="22">
        <v>0</v>
      </c>
      <c r="O15" s="23">
        <v>8</v>
      </c>
      <c r="P15" s="23">
        <v>1</v>
      </c>
      <c r="Q15" s="23">
        <v>2</v>
      </c>
      <c r="R15" s="23">
        <v>4</v>
      </c>
      <c r="S15" s="23">
        <v>2</v>
      </c>
      <c r="T15" s="22">
        <v>0</v>
      </c>
      <c r="U15" s="22">
        <v>0</v>
      </c>
      <c r="V15" s="23">
        <v>19</v>
      </c>
      <c r="W15" s="23">
        <v>1</v>
      </c>
      <c r="X15" s="22">
        <v>0</v>
      </c>
      <c r="Y15" s="23">
        <v>2</v>
      </c>
      <c r="Z15" s="23">
        <v>1</v>
      </c>
      <c r="AA15" s="22">
        <v>0</v>
      </c>
      <c r="AB15" s="22">
        <v>0</v>
      </c>
      <c r="AC15" s="23">
        <v>4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3">
        <v>4</v>
      </c>
      <c r="AK15" s="22">
        <v>0</v>
      </c>
      <c r="AL15" s="22">
        <v>0</v>
      </c>
      <c r="AM15" s="22">
        <v>0</v>
      </c>
      <c r="AN15" s="22">
        <v>0</v>
      </c>
      <c r="AO15" s="23">
        <v>1</v>
      </c>
      <c r="AP15" s="23">
        <v>8</v>
      </c>
      <c r="AQ15" s="22">
        <v>0</v>
      </c>
      <c r="AR15" s="22">
        <v>0</v>
      </c>
      <c r="AS15" s="23">
        <v>5</v>
      </c>
      <c r="AT15" s="22">
        <v>0</v>
      </c>
      <c r="AU15" s="22">
        <v>0</v>
      </c>
      <c r="AV15" s="23">
        <v>1</v>
      </c>
      <c r="AW15" s="23">
        <v>8</v>
      </c>
      <c r="AX15" s="23">
        <v>1</v>
      </c>
      <c r="AY15" s="23">
        <v>8</v>
      </c>
    </row>
    <row r="16" spans="1:51">
      <c r="A16" s="14">
        <v>97214</v>
      </c>
      <c r="B16" s="15">
        <v>35013</v>
      </c>
      <c r="C16" s="15">
        <f t="shared" si="0"/>
        <v>48132.301477420551</v>
      </c>
      <c r="D16" s="15">
        <v>52440</v>
      </c>
      <c r="E16" s="19">
        <f t="shared" si="1"/>
        <v>8.949704024853751E-2</v>
      </c>
      <c r="F16" s="26"/>
      <c r="G16" s="23">
        <v>1</v>
      </c>
      <c r="H16" s="22">
        <v>0</v>
      </c>
      <c r="I16" s="23">
        <v>26</v>
      </c>
      <c r="J16" s="22">
        <v>0</v>
      </c>
      <c r="K16" s="22">
        <v>0</v>
      </c>
      <c r="L16" s="23">
        <v>17</v>
      </c>
      <c r="M16" s="23">
        <v>8</v>
      </c>
      <c r="N16" s="22">
        <v>0</v>
      </c>
      <c r="O16" s="23">
        <v>25</v>
      </c>
      <c r="P16" s="23">
        <v>4</v>
      </c>
      <c r="Q16" s="23">
        <v>6</v>
      </c>
      <c r="R16" s="23">
        <v>8</v>
      </c>
      <c r="S16" s="23">
        <v>3</v>
      </c>
      <c r="T16" s="23">
        <v>1</v>
      </c>
      <c r="U16" s="23">
        <v>8</v>
      </c>
      <c r="V16" s="23">
        <v>46</v>
      </c>
      <c r="W16" s="22">
        <v>0</v>
      </c>
      <c r="X16" s="22">
        <v>0</v>
      </c>
      <c r="Y16" s="23">
        <v>10</v>
      </c>
      <c r="Z16" s="22">
        <v>0</v>
      </c>
      <c r="AA16" s="23">
        <v>1</v>
      </c>
      <c r="AB16" s="22">
        <v>0</v>
      </c>
      <c r="AC16" s="23">
        <v>20</v>
      </c>
      <c r="AD16" s="22">
        <v>0</v>
      </c>
      <c r="AE16" s="23">
        <v>4</v>
      </c>
      <c r="AF16" s="23">
        <v>1</v>
      </c>
      <c r="AG16" s="22">
        <v>0</v>
      </c>
      <c r="AH16" s="23">
        <v>6</v>
      </c>
      <c r="AI16" s="22">
        <v>0</v>
      </c>
      <c r="AJ16" s="23">
        <v>27</v>
      </c>
      <c r="AK16" s="23">
        <v>1</v>
      </c>
      <c r="AL16" s="23">
        <v>7</v>
      </c>
      <c r="AM16" s="22">
        <v>0</v>
      </c>
      <c r="AN16" s="22">
        <v>0</v>
      </c>
      <c r="AO16" s="22">
        <v>0</v>
      </c>
      <c r="AP16" s="23">
        <v>9</v>
      </c>
      <c r="AQ16" s="22">
        <v>0</v>
      </c>
      <c r="AR16" s="22">
        <v>0</v>
      </c>
      <c r="AS16" s="23">
        <v>7</v>
      </c>
      <c r="AT16" s="22">
        <v>0</v>
      </c>
      <c r="AU16" s="23">
        <v>13</v>
      </c>
      <c r="AV16" s="23">
        <v>3</v>
      </c>
      <c r="AW16" s="23">
        <v>22</v>
      </c>
      <c r="AX16" s="23">
        <v>7</v>
      </c>
      <c r="AY16" s="23">
        <v>13</v>
      </c>
    </row>
    <row r="17" spans="1:51">
      <c r="A17" s="14">
        <v>97215</v>
      </c>
      <c r="B17" s="15">
        <v>48262</v>
      </c>
      <c r="C17" s="15">
        <f t="shared" si="0"/>
        <v>66345.675432075819</v>
      </c>
      <c r="D17" s="15">
        <v>68016</v>
      </c>
      <c r="E17" s="19">
        <f t="shared" si="1"/>
        <v>2.5176088072752324E-2</v>
      </c>
      <c r="F17" s="26"/>
      <c r="G17" s="22">
        <v>0</v>
      </c>
      <c r="H17" s="22">
        <v>0</v>
      </c>
      <c r="I17" s="23">
        <v>4</v>
      </c>
      <c r="J17" s="23">
        <v>1</v>
      </c>
      <c r="K17" s="22">
        <v>0</v>
      </c>
      <c r="L17" s="23">
        <v>1</v>
      </c>
      <c r="M17" s="23">
        <v>2</v>
      </c>
      <c r="N17" s="22">
        <v>0</v>
      </c>
      <c r="O17" s="23">
        <v>5</v>
      </c>
      <c r="P17" s="22">
        <v>0</v>
      </c>
      <c r="Q17" s="23">
        <v>4</v>
      </c>
      <c r="R17" s="22">
        <v>0</v>
      </c>
      <c r="S17" s="22">
        <v>0</v>
      </c>
      <c r="T17" s="22">
        <v>0</v>
      </c>
      <c r="U17" s="22">
        <v>0</v>
      </c>
      <c r="V17" s="23">
        <v>12</v>
      </c>
      <c r="W17" s="22">
        <v>0</v>
      </c>
      <c r="X17" s="22">
        <v>0</v>
      </c>
      <c r="Y17" s="23">
        <v>7</v>
      </c>
      <c r="Z17" s="22">
        <v>0</v>
      </c>
      <c r="AA17" s="22">
        <v>0</v>
      </c>
      <c r="AB17" s="22">
        <v>0</v>
      </c>
      <c r="AC17" s="23">
        <v>2</v>
      </c>
      <c r="AD17" s="22">
        <v>0</v>
      </c>
      <c r="AE17" s="22">
        <v>0</v>
      </c>
      <c r="AF17" s="22">
        <v>0</v>
      </c>
      <c r="AG17" s="22">
        <v>0</v>
      </c>
      <c r="AH17" s="23">
        <v>2</v>
      </c>
      <c r="AI17" s="22">
        <v>0</v>
      </c>
      <c r="AJ17" s="23">
        <v>5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3">
        <v>6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3">
        <v>2</v>
      </c>
      <c r="AW17" s="23">
        <v>5</v>
      </c>
      <c r="AX17" s="23">
        <v>1</v>
      </c>
      <c r="AY17" s="23">
        <v>8</v>
      </c>
    </row>
    <row r="18" spans="1:51">
      <c r="A18" s="14">
        <v>97216</v>
      </c>
      <c r="B18" s="15">
        <v>38066</v>
      </c>
      <c r="C18" s="15">
        <f t="shared" si="0"/>
        <v>52329.254506597281</v>
      </c>
      <c r="D18" s="15">
        <v>44919</v>
      </c>
      <c r="E18" s="19">
        <f t="shared" si="1"/>
        <v>-0.14160825672880648</v>
      </c>
      <c r="F18" s="26"/>
      <c r="G18" s="22">
        <v>0</v>
      </c>
      <c r="H18" s="22">
        <v>0</v>
      </c>
      <c r="I18" s="23">
        <v>1</v>
      </c>
      <c r="J18" s="22">
        <v>0</v>
      </c>
      <c r="K18" s="22">
        <v>0</v>
      </c>
      <c r="L18" s="23">
        <v>1</v>
      </c>
      <c r="M18" s="23">
        <v>9</v>
      </c>
      <c r="N18" s="22">
        <v>0</v>
      </c>
      <c r="O18" s="23">
        <v>3</v>
      </c>
      <c r="P18" s="22">
        <v>0</v>
      </c>
      <c r="Q18" s="23">
        <v>3</v>
      </c>
      <c r="R18" s="23">
        <v>2</v>
      </c>
      <c r="S18" s="22">
        <v>0</v>
      </c>
      <c r="T18" s="22">
        <v>0</v>
      </c>
      <c r="U18" s="22">
        <v>0</v>
      </c>
      <c r="V18" s="23">
        <v>4</v>
      </c>
      <c r="W18" s="22">
        <v>0</v>
      </c>
      <c r="X18" s="22">
        <v>0</v>
      </c>
      <c r="Y18" s="23">
        <v>2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3">
        <v>8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3">
        <v>2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3">
        <v>1</v>
      </c>
      <c r="AX18" s="22">
        <v>0</v>
      </c>
      <c r="AY18" s="22">
        <v>0</v>
      </c>
    </row>
    <row r="19" spans="1:51">
      <c r="A19" s="14">
        <v>97217</v>
      </c>
      <c r="B19" s="15">
        <v>38442</v>
      </c>
      <c r="C19" s="15">
        <f t="shared" si="0"/>
        <v>52846.140958929558</v>
      </c>
      <c r="D19" s="15">
        <v>53704</v>
      </c>
      <c r="E19" s="19">
        <f t="shared" si="1"/>
        <v>1.6233144473825331E-2</v>
      </c>
      <c r="F19" s="26"/>
      <c r="G19" s="22">
        <v>0</v>
      </c>
      <c r="H19" s="22">
        <v>0</v>
      </c>
      <c r="I19" s="23">
        <v>16</v>
      </c>
      <c r="J19" s="22">
        <v>0</v>
      </c>
      <c r="K19" s="22">
        <v>0</v>
      </c>
      <c r="L19" s="23">
        <v>3</v>
      </c>
      <c r="M19" s="23">
        <v>2</v>
      </c>
      <c r="N19" s="23">
        <v>1</v>
      </c>
      <c r="O19" s="23">
        <v>13</v>
      </c>
      <c r="P19" s="22">
        <v>0</v>
      </c>
      <c r="Q19" s="23">
        <v>4</v>
      </c>
      <c r="R19" s="23">
        <v>5</v>
      </c>
      <c r="S19" s="23">
        <v>3</v>
      </c>
      <c r="T19" s="22">
        <v>0</v>
      </c>
      <c r="U19" s="23">
        <v>4</v>
      </c>
      <c r="V19" s="23">
        <v>19</v>
      </c>
      <c r="W19" s="22">
        <v>0</v>
      </c>
      <c r="X19" s="22">
        <v>0</v>
      </c>
      <c r="Y19" s="23">
        <v>3</v>
      </c>
      <c r="Z19" s="23">
        <v>1</v>
      </c>
      <c r="AA19" s="22">
        <v>0</v>
      </c>
      <c r="AB19" s="22">
        <v>0</v>
      </c>
      <c r="AC19" s="23">
        <v>3</v>
      </c>
      <c r="AD19" s="22">
        <v>0</v>
      </c>
      <c r="AE19" s="23">
        <v>2</v>
      </c>
      <c r="AF19" s="22">
        <v>0</v>
      </c>
      <c r="AG19" s="22">
        <v>0</v>
      </c>
      <c r="AH19" s="22">
        <v>0</v>
      </c>
      <c r="AI19" s="23">
        <v>1</v>
      </c>
      <c r="AJ19" s="23">
        <v>22</v>
      </c>
      <c r="AK19" s="22">
        <v>0</v>
      </c>
      <c r="AL19" s="23">
        <v>4</v>
      </c>
      <c r="AM19" s="22">
        <v>0</v>
      </c>
      <c r="AN19" s="22">
        <v>0</v>
      </c>
      <c r="AO19" s="23">
        <v>1</v>
      </c>
      <c r="AP19" s="23">
        <v>9</v>
      </c>
      <c r="AQ19" s="22">
        <v>0</v>
      </c>
      <c r="AR19" s="22">
        <v>0</v>
      </c>
      <c r="AS19" s="22">
        <v>0</v>
      </c>
      <c r="AT19" s="22">
        <v>0</v>
      </c>
      <c r="AU19" s="23">
        <v>6</v>
      </c>
      <c r="AV19" s="22">
        <v>0</v>
      </c>
      <c r="AW19" s="23">
        <v>5</v>
      </c>
      <c r="AX19" s="23">
        <v>4</v>
      </c>
      <c r="AY19" s="23">
        <v>3</v>
      </c>
    </row>
    <row r="20" spans="1:51">
      <c r="A20" s="14">
        <v>97218</v>
      </c>
      <c r="B20" s="15">
        <v>37011</v>
      </c>
      <c r="C20" s="15">
        <f t="shared" si="0"/>
        <v>50878.948104441544</v>
      </c>
      <c r="D20" s="15">
        <v>48448</v>
      </c>
      <c r="E20" s="19">
        <f t="shared" si="1"/>
        <v>-4.7779055876930196E-2</v>
      </c>
      <c r="F20" s="26"/>
      <c r="G20" s="22">
        <v>0</v>
      </c>
      <c r="H20" s="22">
        <v>0</v>
      </c>
      <c r="I20" s="23">
        <v>6</v>
      </c>
      <c r="J20" s="22">
        <v>0</v>
      </c>
      <c r="K20" s="22">
        <v>0</v>
      </c>
      <c r="L20" s="23">
        <v>2</v>
      </c>
      <c r="M20" s="23">
        <v>3</v>
      </c>
      <c r="N20" s="22">
        <v>0</v>
      </c>
      <c r="O20" s="23">
        <v>5</v>
      </c>
      <c r="P20" s="22">
        <v>0</v>
      </c>
      <c r="Q20" s="23">
        <v>2</v>
      </c>
      <c r="R20" s="23">
        <v>1</v>
      </c>
      <c r="S20" s="22">
        <v>0</v>
      </c>
      <c r="T20" s="22">
        <v>0</v>
      </c>
      <c r="U20" s="22">
        <v>0</v>
      </c>
      <c r="V20" s="23">
        <v>10</v>
      </c>
      <c r="W20" s="23">
        <v>2</v>
      </c>
      <c r="X20" s="22">
        <v>0</v>
      </c>
      <c r="Y20" s="22">
        <v>0</v>
      </c>
      <c r="Z20" s="23">
        <v>1</v>
      </c>
      <c r="AA20" s="22">
        <v>0</v>
      </c>
      <c r="AB20" s="22">
        <v>0</v>
      </c>
      <c r="AC20" s="23">
        <v>2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3">
        <v>8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3">
        <v>4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3">
        <v>1</v>
      </c>
      <c r="AY20" s="23">
        <v>1</v>
      </c>
    </row>
    <row r="21" spans="1:51">
      <c r="A21" s="14">
        <v>97219</v>
      </c>
      <c r="B21" s="15">
        <v>58461</v>
      </c>
      <c r="C21" s="15">
        <f t="shared" si="0"/>
        <v>80366.220451588917</v>
      </c>
      <c r="D21" s="15">
        <v>77598</v>
      </c>
      <c r="E21" s="19">
        <f t="shared" si="1"/>
        <v>-3.4445074510582971E-2</v>
      </c>
      <c r="F21" s="26"/>
      <c r="G21" s="22">
        <v>0</v>
      </c>
      <c r="H21" s="22">
        <v>0</v>
      </c>
      <c r="I21" s="23">
        <v>3</v>
      </c>
      <c r="J21" s="22">
        <v>0</v>
      </c>
      <c r="K21" s="22">
        <v>0</v>
      </c>
      <c r="L21" s="23">
        <v>2</v>
      </c>
      <c r="M21" s="23">
        <v>3</v>
      </c>
      <c r="N21" s="22">
        <v>0</v>
      </c>
      <c r="O21" s="23">
        <v>4</v>
      </c>
      <c r="P21" s="22">
        <v>0</v>
      </c>
      <c r="Q21" s="23">
        <v>4</v>
      </c>
      <c r="R21" s="23">
        <v>7</v>
      </c>
      <c r="S21" s="23">
        <v>4</v>
      </c>
      <c r="T21" s="22">
        <v>0</v>
      </c>
      <c r="U21" s="22">
        <v>0</v>
      </c>
      <c r="V21" s="23">
        <v>12</v>
      </c>
      <c r="W21" s="22">
        <v>0</v>
      </c>
      <c r="X21" s="22">
        <v>0</v>
      </c>
      <c r="Y21" s="23">
        <v>1</v>
      </c>
      <c r="Z21" s="23">
        <v>1</v>
      </c>
      <c r="AA21" s="23">
        <v>1</v>
      </c>
      <c r="AB21" s="23">
        <v>1</v>
      </c>
      <c r="AC21" s="22">
        <v>0</v>
      </c>
      <c r="AD21" s="23">
        <v>1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3">
        <v>8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3">
        <v>5</v>
      </c>
      <c r="AQ21" s="22">
        <v>0</v>
      </c>
      <c r="AR21" s="22">
        <v>0</v>
      </c>
      <c r="AS21" s="22">
        <v>0</v>
      </c>
      <c r="AT21" s="22">
        <v>0</v>
      </c>
      <c r="AU21" s="23">
        <v>2</v>
      </c>
      <c r="AV21" s="22">
        <v>0</v>
      </c>
      <c r="AW21" s="23">
        <v>1</v>
      </c>
      <c r="AX21" s="22">
        <v>0</v>
      </c>
      <c r="AY21" s="23">
        <v>3</v>
      </c>
    </row>
    <row r="22" spans="1:51">
      <c r="A22" s="14">
        <v>97220</v>
      </c>
      <c r="B22" s="15">
        <v>39649</v>
      </c>
      <c r="C22" s="15">
        <f t="shared" si="0"/>
        <v>54505.401458836641</v>
      </c>
      <c r="D22" s="15">
        <v>46908</v>
      </c>
      <c r="E22" s="19">
        <f t="shared" si="1"/>
        <v>-0.13938804697318524</v>
      </c>
      <c r="F22" s="26"/>
      <c r="G22" s="22">
        <v>0</v>
      </c>
      <c r="H22" s="22">
        <v>0</v>
      </c>
      <c r="I22" s="23">
        <v>9</v>
      </c>
      <c r="J22" s="22">
        <v>0</v>
      </c>
      <c r="K22" s="22">
        <v>0</v>
      </c>
      <c r="L22" s="23">
        <v>2</v>
      </c>
      <c r="M22" s="23">
        <v>4</v>
      </c>
      <c r="N22" s="22">
        <v>0</v>
      </c>
      <c r="O22" s="23">
        <v>4</v>
      </c>
      <c r="P22" s="22">
        <v>0</v>
      </c>
      <c r="Q22" s="23">
        <v>1</v>
      </c>
      <c r="R22" s="23">
        <v>5</v>
      </c>
      <c r="S22" s="23">
        <v>4</v>
      </c>
      <c r="T22" s="22">
        <v>0</v>
      </c>
      <c r="U22" s="22">
        <v>0</v>
      </c>
      <c r="V22" s="23">
        <v>9</v>
      </c>
      <c r="W22" s="22">
        <v>0</v>
      </c>
      <c r="X22" s="22">
        <v>0</v>
      </c>
      <c r="Y22" s="23">
        <v>3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3">
        <v>1</v>
      </c>
      <c r="AH22" s="23">
        <v>2</v>
      </c>
      <c r="AI22" s="22">
        <v>0</v>
      </c>
      <c r="AJ22" s="23">
        <v>13</v>
      </c>
      <c r="AK22" s="22">
        <v>0</v>
      </c>
      <c r="AL22" s="22">
        <v>0</v>
      </c>
      <c r="AM22" s="22">
        <v>0</v>
      </c>
      <c r="AN22" s="22">
        <v>0</v>
      </c>
      <c r="AO22" s="23">
        <v>3</v>
      </c>
      <c r="AP22" s="23">
        <v>1</v>
      </c>
      <c r="AQ22" s="23">
        <v>1</v>
      </c>
      <c r="AR22" s="22">
        <v>0</v>
      </c>
      <c r="AS22" s="23">
        <v>2</v>
      </c>
      <c r="AT22" s="22">
        <v>0</v>
      </c>
      <c r="AU22" s="22">
        <v>0</v>
      </c>
      <c r="AV22" s="22">
        <v>0</v>
      </c>
      <c r="AW22" s="23">
        <v>1</v>
      </c>
      <c r="AX22" s="22">
        <v>0</v>
      </c>
      <c r="AY22" s="22">
        <v>0</v>
      </c>
    </row>
    <row r="23" spans="1:51">
      <c r="A23" s="14">
        <v>97221</v>
      </c>
      <c r="B23" s="15">
        <v>65229</v>
      </c>
      <c r="C23" s="15">
        <f t="shared" si="0"/>
        <v>89670.176593569951</v>
      </c>
      <c r="D23" s="15">
        <v>92174</v>
      </c>
      <c r="E23" s="19">
        <f t="shared" si="1"/>
        <v>2.7922588106172999E-2</v>
      </c>
      <c r="F23" s="26"/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3">
        <v>1</v>
      </c>
      <c r="N23" s="22">
        <v>0</v>
      </c>
      <c r="O23" s="22">
        <v>0</v>
      </c>
      <c r="P23" s="22">
        <v>0</v>
      </c>
      <c r="Q23" s="23">
        <v>1</v>
      </c>
      <c r="R23" s="23">
        <v>2</v>
      </c>
      <c r="S23" s="23">
        <v>1</v>
      </c>
      <c r="T23" s="22">
        <v>0</v>
      </c>
      <c r="U23" s="22">
        <v>0</v>
      </c>
      <c r="V23" s="23">
        <v>3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3">
        <v>1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3">
        <v>2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3">
        <v>1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</row>
    <row r="24" spans="1:51">
      <c r="A24" s="14">
        <v>97222</v>
      </c>
      <c r="B24" s="15">
        <v>40899</v>
      </c>
      <c r="C24" s="15">
        <f t="shared" si="0"/>
        <v>56223.773973239171</v>
      </c>
      <c r="D24" s="15">
        <v>49558</v>
      </c>
      <c r="E24" s="19">
        <f t="shared" si="1"/>
        <v>-0.11855792491645757</v>
      </c>
      <c r="F24" s="26"/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1</v>
      </c>
      <c r="M24" s="23">
        <v>2</v>
      </c>
      <c r="N24" s="22">
        <v>0</v>
      </c>
      <c r="O24" s="23">
        <v>5</v>
      </c>
      <c r="P24" s="22">
        <v>0</v>
      </c>
      <c r="Q24" s="23">
        <v>3</v>
      </c>
      <c r="R24" s="23">
        <v>1</v>
      </c>
      <c r="S24" s="22">
        <v>0</v>
      </c>
      <c r="T24" s="22">
        <v>0</v>
      </c>
      <c r="U24" s="22">
        <v>0</v>
      </c>
      <c r="V24" s="23">
        <v>15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3">
        <v>1</v>
      </c>
      <c r="AD24" s="23">
        <v>1</v>
      </c>
      <c r="AE24" s="23">
        <v>1</v>
      </c>
      <c r="AF24" s="22">
        <v>0</v>
      </c>
      <c r="AG24" s="22">
        <v>0</v>
      </c>
      <c r="AH24" s="22">
        <v>0</v>
      </c>
      <c r="AI24" s="22">
        <v>0</v>
      </c>
      <c r="AJ24" s="23">
        <v>10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3">
        <v>3</v>
      </c>
      <c r="AQ24" s="22">
        <v>0</v>
      </c>
      <c r="AR24" s="22">
        <v>0</v>
      </c>
      <c r="AS24" s="23">
        <v>4</v>
      </c>
      <c r="AT24" s="23">
        <v>1</v>
      </c>
      <c r="AU24" s="23">
        <v>1</v>
      </c>
      <c r="AV24" s="22">
        <v>0</v>
      </c>
      <c r="AW24" s="23">
        <v>1</v>
      </c>
      <c r="AX24" s="23">
        <v>1</v>
      </c>
      <c r="AY24" s="22">
        <v>0</v>
      </c>
    </row>
    <row r="25" spans="1:51">
      <c r="A25" s="14">
        <v>97223</v>
      </c>
      <c r="B25" s="15">
        <v>52527</v>
      </c>
      <c r="C25" s="15">
        <f t="shared" si="0"/>
        <v>72208.762451217233</v>
      </c>
      <c r="D25" s="15">
        <v>65109</v>
      </c>
      <c r="E25" s="19">
        <f t="shared" si="1"/>
        <v>-9.8322727189981793E-2</v>
      </c>
      <c r="F25" s="26"/>
      <c r="G25" s="22">
        <v>0</v>
      </c>
      <c r="H25" s="22">
        <v>0</v>
      </c>
      <c r="I25" s="23">
        <v>4</v>
      </c>
      <c r="J25" s="22">
        <v>0</v>
      </c>
      <c r="K25" s="22">
        <v>0</v>
      </c>
      <c r="L25" s="23">
        <v>2</v>
      </c>
      <c r="M25" s="23">
        <v>5</v>
      </c>
      <c r="N25" s="22">
        <v>0</v>
      </c>
      <c r="O25" s="22">
        <v>0</v>
      </c>
      <c r="P25" s="23">
        <v>3</v>
      </c>
      <c r="Q25" s="23">
        <v>2</v>
      </c>
      <c r="R25" s="23">
        <v>2</v>
      </c>
      <c r="S25" s="22">
        <v>0</v>
      </c>
      <c r="T25" s="22">
        <v>0</v>
      </c>
      <c r="U25" s="22">
        <v>0</v>
      </c>
      <c r="V25" s="23">
        <v>24</v>
      </c>
      <c r="W25" s="22">
        <v>0</v>
      </c>
      <c r="X25" s="22">
        <v>0</v>
      </c>
      <c r="Y25" s="22">
        <v>0</v>
      </c>
      <c r="Z25" s="23">
        <v>3</v>
      </c>
      <c r="AA25" s="22">
        <v>0</v>
      </c>
      <c r="AB25" s="22">
        <v>0</v>
      </c>
      <c r="AC25" s="23">
        <v>2</v>
      </c>
      <c r="AD25" s="23">
        <v>3</v>
      </c>
      <c r="AE25" s="23">
        <v>2</v>
      </c>
      <c r="AF25" s="22">
        <v>0</v>
      </c>
      <c r="AG25" s="23">
        <v>1</v>
      </c>
      <c r="AH25" s="23">
        <v>2</v>
      </c>
      <c r="AI25" s="22">
        <v>0</v>
      </c>
      <c r="AJ25" s="23">
        <v>14</v>
      </c>
      <c r="AK25" s="22">
        <v>0</v>
      </c>
      <c r="AL25" s="23">
        <v>1</v>
      </c>
      <c r="AM25" s="22">
        <v>0</v>
      </c>
      <c r="AN25" s="23">
        <v>1</v>
      </c>
      <c r="AO25" s="23">
        <v>2</v>
      </c>
      <c r="AP25" s="23">
        <v>8</v>
      </c>
      <c r="AQ25" s="22">
        <v>0</v>
      </c>
      <c r="AR25" s="23">
        <v>1</v>
      </c>
      <c r="AS25" s="23">
        <v>5</v>
      </c>
      <c r="AT25" s="22">
        <v>0</v>
      </c>
      <c r="AU25" s="22">
        <v>0</v>
      </c>
      <c r="AV25" s="22">
        <v>0</v>
      </c>
      <c r="AW25" s="23">
        <v>2</v>
      </c>
      <c r="AX25" s="22">
        <v>0</v>
      </c>
      <c r="AY25" s="23">
        <v>1</v>
      </c>
    </row>
    <row r="26" spans="1:51">
      <c r="A26" s="14">
        <v>97225</v>
      </c>
      <c r="B26" s="15">
        <v>53020</v>
      </c>
      <c r="C26" s="15">
        <f t="shared" si="0"/>
        <v>72886.488570897593</v>
      </c>
      <c r="D26" s="15">
        <v>72010</v>
      </c>
      <c r="E26" s="19">
        <f t="shared" si="1"/>
        <v>-1.2025391647795204E-2</v>
      </c>
      <c r="F26" s="26"/>
      <c r="G26" s="22">
        <v>0</v>
      </c>
      <c r="H26" s="22">
        <v>0</v>
      </c>
      <c r="I26" s="23">
        <v>2</v>
      </c>
      <c r="J26" s="22">
        <v>0</v>
      </c>
      <c r="K26" s="22">
        <v>0</v>
      </c>
      <c r="L26" s="22">
        <v>0</v>
      </c>
      <c r="M26" s="23">
        <v>2</v>
      </c>
      <c r="N26" s="23">
        <v>2</v>
      </c>
      <c r="O26" s="23">
        <v>3</v>
      </c>
      <c r="P26" s="22">
        <v>0</v>
      </c>
      <c r="Q26" s="23">
        <v>1</v>
      </c>
      <c r="R26" s="22">
        <v>0</v>
      </c>
      <c r="S26" s="23">
        <v>1</v>
      </c>
      <c r="T26" s="22">
        <v>0</v>
      </c>
      <c r="U26" s="22">
        <v>0</v>
      </c>
      <c r="V26" s="23">
        <v>8</v>
      </c>
      <c r="W26" s="22">
        <v>0</v>
      </c>
      <c r="X26" s="23">
        <v>1</v>
      </c>
      <c r="Y26" s="22">
        <v>0</v>
      </c>
      <c r="Z26" s="22">
        <v>0</v>
      </c>
      <c r="AA26" s="22">
        <v>0</v>
      </c>
      <c r="AB26" s="22">
        <v>0</v>
      </c>
      <c r="AC26" s="23">
        <v>1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3">
        <v>5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3">
        <v>4</v>
      </c>
      <c r="AQ26" s="22">
        <v>0</v>
      </c>
      <c r="AR26" s="22">
        <v>0</v>
      </c>
      <c r="AS26" s="23">
        <v>1</v>
      </c>
      <c r="AT26" s="22">
        <v>0</v>
      </c>
      <c r="AU26" s="22">
        <v>0</v>
      </c>
      <c r="AV26" s="22">
        <v>0</v>
      </c>
      <c r="AW26" s="23">
        <v>2</v>
      </c>
      <c r="AX26" s="22">
        <v>0</v>
      </c>
      <c r="AY26" s="22">
        <v>0</v>
      </c>
    </row>
    <row r="27" spans="1:51">
      <c r="A27" s="14">
        <v>97227</v>
      </c>
      <c r="B27" s="15">
        <v>27432</v>
      </c>
      <c r="C27" s="15">
        <f t="shared" si="0"/>
        <v>37710.715852072099</v>
      </c>
      <c r="D27" s="15">
        <v>44342</v>
      </c>
      <c r="E27" s="19">
        <f t="shared" si="1"/>
        <v>0.17584614871646703</v>
      </c>
      <c r="F27" s="26" t="s">
        <v>66</v>
      </c>
      <c r="G27" s="22">
        <v>0</v>
      </c>
      <c r="H27" s="23">
        <v>1</v>
      </c>
      <c r="I27" s="23">
        <v>8</v>
      </c>
      <c r="J27" s="23">
        <v>1</v>
      </c>
      <c r="K27" s="22">
        <v>0</v>
      </c>
      <c r="L27" s="23">
        <v>4</v>
      </c>
      <c r="M27" s="23">
        <v>1</v>
      </c>
      <c r="N27" s="22">
        <v>0</v>
      </c>
      <c r="O27" s="23">
        <v>6</v>
      </c>
      <c r="P27" s="23">
        <v>3</v>
      </c>
      <c r="Q27" s="23">
        <v>6</v>
      </c>
      <c r="R27" s="23">
        <v>1</v>
      </c>
      <c r="S27" s="22">
        <v>0</v>
      </c>
      <c r="T27" s="22">
        <v>0</v>
      </c>
      <c r="U27" s="23">
        <v>1</v>
      </c>
      <c r="V27" s="23">
        <v>7</v>
      </c>
      <c r="W27" s="23">
        <v>1</v>
      </c>
      <c r="X27" s="22">
        <v>0</v>
      </c>
      <c r="Y27" s="23">
        <v>2</v>
      </c>
      <c r="Z27" s="22">
        <v>0</v>
      </c>
      <c r="AA27" s="22">
        <v>0</v>
      </c>
      <c r="AB27" s="22">
        <v>0</v>
      </c>
      <c r="AC27" s="23">
        <v>3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3">
        <v>8</v>
      </c>
      <c r="AK27" s="22">
        <v>0</v>
      </c>
      <c r="AL27" s="23">
        <v>6</v>
      </c>
      <c r="AM27" s="23">
        <v>1</v>
      </c>
      <c r="AN27" s="22">
        <v>0</v>
      </c>
      <c r="AO27" s="22">
        <v>0</v>
      </c>
      <c r="AP27" s="23">
        <v>5</v>
      </c>
      <c r="AQ27" s="22">
        <v>0</v>
      </c>
      <c r="AR27" s="22">
        <v>0</v>
      </c>
      <c r="AS27" s="22">
        <v>0</v>
      </c>
      <c r="AT27" s="22">
        <v>0</v>
      </c>
      <c r="AU27" s="23">
        <v>3</v>
      </c>
      <c r="AV27" s="22">
        <v>0</v>
      </c>
      <c r="AW27" s="23">
        <v>3</v>
      </c>
      <c r="AX27" s="23">
        <v>2</v>
      </c>
      <c r="AY27" s="23">
        <v>2</v>
      </c>
    </row>
    <row r="28" spans="1:51">
      <c r="A28" s="14">
        <v>97229</v>
      </c>
      <c r="B28" s="15">
        <v>70082</v>
      </c>
      <c r="C28" s="15">
        <f t="shared" si="0"/>
        <v>96341.586043486328</v>
      </c>
      <c r="D28" s="15">
        <v>98303</v>
      </c>
      <c r="E28" s="19">
        <f t="shared" si="1"/>
        <v>2.0358954394090377E-2</v>
      </c>
      <c r="F28" s="26"/>
      <c r="G28" s="22">
        <v>0</v>
      </c>
      <c r="H28" s="23">
        <v>1</v>
      </c>
      <c r="I28" s="22">
        <v>0</v>
      </c>
      <c r="J28" s="22">
        <v>0</v>
      </c>
      <c r="K28" s="22">
        <v>0</v>
      </c>
      <c r="L28" s="22">
        <v>0</v>
      </c>
      <c r="M28" s="23">
        <v>3</v>
      </c>
      <c r="N28" s="23">
        <v>1</v>
      </c>
      <c r="O28" s="23">
        <v>2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3">
        <v>8</v>
      </c>
      <c r="W28" s="22">
        <v>0</v>
      </c>
      <c r="X28" s="23">
        <v>1</v>
      </c>
      <c r="Y28" s="23">
        <v>2</v>
      </c>
      <c r="Z28" s="23">
        <v>1</v>
      </c>
      <c r="AA28" s="22">
        <v>0</v>
      </c>
      <c r="AB28" s="22">
        <v>0</v>
      </c>
      <c r="AC28" s="23">
        <v>1</v>
      </c>
      <c r="AD28" s="22">
        <v>0</v>
      </c>
      <c r="AE28" s="23">
        <v>2</v>
      </c>
      <c r="AF28" s="22">
        <v>0</v>
      </c>
      <c r="AG28" s="22">
        <v>0</v>
      </c>
      <c r="AH28" s="23">
        <v>1</v>
      </c>
      <c r="AI28" s="22">
        <v>0</v>
      </c>
      <c r="AJ28" s="23">
        <v>8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3">
        <v>1</v>
      </c>
      <c r="AQ28" s="22">
        <v>0</v>
      </c>
      <c r="AR28" s="22">
        <v>0</v>
      </c>
      <c r="AS28" s="22">
        <v>0</v>
      </c>
      <c r="AT28" s="22">
        <v>0</v>
      </c>
      <c r="AU28" s="23">
        <v>1</v>
      </c>
      <c r="AV28" s="22">
        <v>0</v>
      </c>
      <c r="AW28" s="23">
        <v>4</v>
      </c>
      <c r="AX28" s="23">
        <v>3</v>
      </c>
      <c r="AY28" s="23">
        <v>3</v>
      </c>
    </row>
    <row r="29" spans="1:51">
      <c r="A29" s="14">
        <v>97230</v>
      </c>
      <c r="B29" s="15">
        <v>41262</v>
      </c>
      <c r="C29" s="15">
        <f t="shared" si="0"/>
        <v>56722.789351421663</v>
      </c>
      <c r="D29" s="15">
        <v>46237</v>
      </c>
      <c r="E29" s="19">
        <f t="shared" si="1"/>
        <v>-0.1848602558392847</v>
      </c>
      <c r="F29" s="26"/>
      <c r="G29" s="22">
        <v>0</v>
      </c>
      <c r="H29" s="22">
        <v>0</v>
      </c>
      <c r="I29" s="23">
        <v>3</v>
      </c>
      <c r="J29" s="22">
        <v>0</v>
      </c>
      <c r="K29" s="22">
        <v>0</v>
      </c>
      <c r="L29" s="22">
        <v>0</v>
      </c>
      <c r="M29" s="23">
        <v>3</v>
      </c>
      <c r="N29" s="22">
        <v>0</v>
      </c>
      <c r="O29" s="22">
        <v>0</v>
      </c>
      <c r="P29" s="22">
        <v>0</v>
      </c>
      <c r="Q29" s="22">
        <v>0</v>
      </c>
      <c r="R29" s="23">
        <v>5</v>
      </c>
      <c r="S29" s="22">
        <v>0</v>
      </c>
      <c r="T29" s="22">
        <v>0</v>
      </c>
      <c r="U29" s="22">
        <v>0</v>
      </c>
      <c r="V29" s="23">
        <v>7</v>
      </c>
      <c r="W29" s="22">
        <v>0</v>
      </c>
      <c r="X29" s="22">
        <v>0</v>
      </c>
      <c r="Y29" s="23">
        <v>1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3">
        <v>7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3">
        <v>2</v>
      </c>
      <c r="AQ29" s="22">
        <v>0</v>
      </c>
      <c r="AR29" s="22">
        <v>0</v>
      </c>
      <c r="AS29" s="23">
        <v>3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</row>
    <row r="30" spans="1:51">
      <c r="A30" s="14">
        <v>97231</v>
      </c>
      <c r="B30" s="15">
        <v>65164</v>
      </c>
      <c r="C30" s="15">
        <f t="shared" si="0"/>
        <v>89580.821222821032</v>
      </c>
      <c r="D30" s="15">
        <v>85481</v>
      </c>
      <c r="E30" s="19">
        <f t="shared" si="1"/>
        <v>-4.5766729606365658E-2</v>
      </c>
      <c r="F30" s="26"/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3">
        <v>1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</row>
    <row r="31" spans="1:51">
      <c r="A31" s="14">
        <v>97232</v>
      </c>
      <c r="B31" s="15">
        <v>35755</v>
      </c>
      <c r="C31" s="15">
        <f t="shared" si="0"/>
        <v>49152.327401969887</v>
      </c>
      <c r="D31" s="15">
        <v>45671</v>
      </c>
      <c r="E31" s="19">
        <f t="shared" si="1"/>
        <v>-7.0827315530746685E-2</v>
      </c>
      <c r="F31" s="26"/>
      <c r="G31" s="22">
        <v>0</v>
      </c>
      <c r="H31" s="23">
        <v>2</v>
      </c>
      <c r="I31" s="23">
        <v>9</v>
      </c>
      <c r="J31" s="22">
        <v>0</v>
      </c>
      <c r="K31" s="22">
        <v>0</v>
      </c>
      <c r="L31" s="23">
        <v>1</v>
      </c>
      <c r="M31" s="23">
        <v>6</v>
      </c>
      <c r="N31" s="23">
        <v>3</v>
      </c>
      <c r="O31" s="23">
        <v>10</v>
      </c>
      <c r="P31" s="23">
        <v>1</v>
      </c>
      <c r="Q31" s="23">
        <v>5</v>
      </c>
      <c r="R31" s="23">
        <v>7</v>
      </c>
      <c r="S31" s="23">
        <v>1</v>
      </c>
      <c r="T31" s="22">
        <v>0</v>
      </c>
      <c r="U31" s="23">
        <v>5</v>
      </c>
      <c r="V31" s="23">
        <v>34</v>
      </c>
      <c r="W31" s="22">
        <v>0</v>
      </c>
      <c r="X31" s="23">
        <v>1</v>
      </c>
      <c r="Y31" s="23">
        <v>6</v>
      </c>
      <c r="Z31" s="22">
        <v>0</v>
      </c>
      <c r="AA31" s="23">
        <v>2</v>
      </c>
      <c r="AB31" s="22">
        <v>0</v>
      </c>
      <c r="AC31" s="23">
        <v>5</v>
      </c>
      <c r="AD31" s="22">
        <v>0</v>
      </c>
      <c r="AE31" s="23">
        <v>2</v>
      </c>
      <c r="AF31" s="22">
        <v>0</v>
      </c>
      <c r="AG31" s="22">
        <v>0</v>
      </c>
      <c r="AH31" s="23">
        <v>1</v>
      </c>
      <c r="AI31" s="22">
        <v>0</v>
      </c>
      <c r="AJ31" s="23">
        <v>11</v>
      </c>
      <c r="AK31" s="22">
        <v>0</v>
      </c>
      <c r="AL31" s="23">
        <v>2</v>
      </c>
      <c r="AM31" s="22">
        <v>0</v>
      </c>
      <c r="AN31" s="22">
        <v>0</v>
      </c>
      <c r="AO31" s="22">
        <v>0</v>
      </c>
      <c r="AP31" s="23">
        <v>3</v>
      </c>
      <c r="AQ31" s="22">
        <v>0</v>
      </c>
      <c r="AR31" s="22">
        <v>0</v>
      </c>
      <c r="AS31" s="23">
        <v>7</v>
      </c>
      <c r="AT31" s="22">
        <v>0</v>
      </c>
      <c r="AU31" s="23">
        <v>7</v>
      </c>
      <c r="AV31" s="23">
        <v>2</v>
      </c>
      <c r="AW31" s="23">
        <v>7</v>
      </c>
      <c r="AX31" s="23">
        <v>5</v>
      </c>
      <c r="AY31" s="23">
        <v>8</v>
      </c>
    </row>
    <row r="32" spans="1:51">
      <c r="A32" s="14">
        <v>97233</v>
      </c>
      <c r="B32" s="15">
        <v>35291</v>
      </c>
      <c r="C32" s="15">
        <f t="shared" si="0"/>
        <v>48514.467524623673</v>
      </c>
      <c r="D32" s="15">
        <v>39150</v>
      </c>
      <c r="E32" s="19">
        <f t="shared" si="1"/>
        <v>-0.19302422560591245</v>
      </c>
      <c r="F32" s="26"/>
      <c r="G32" s="22">
        <v>0</v>
      </c>
      <c r="H32" s="22">
        <v>0</v>
      </c>
      <c r="I32" s="23">
        <v>4</v>
      </c>
      <c r="J32" s="22">
        <v>0</v>
      </c>
      <c r="K32" s="22">
        <v>0</v>
      </c>
      <c r="L32" s="22">
        <v>0</v>
      </c>
      <c r="M32" s="23">
        <v>3</v>
      </c>
      <c r="N32" s="22">
        <v>0</v>
      </c>
      <c r="O32" s="22">
        <v>0</v>
      </c>
      <c r="P32" s="22">
        <v>0</v>
      </c>
      <c r="Q32" s="23">
        <v>2</v>
      </c>
      <c r="R32" s="23">
        <v>1</v>
      </c>
      <c r="S32" s="23">
        <v>1</v>
      </c>
      <c r="T32" s="22">
        <v>0</v>
      </c>
      <c r="U32" s="22">
        <v>0</v>
      </c>
      <c r="V32" s="23">
        <v>6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3">
        <v>2</v>
      </c>
      <c r="AF32" s="22">
        <v>0</v>
      </c>
      <c r="AG32" s="22">
        <v>0</v>
      </c>
      <c r="AH32" s="22">
        <v>0</v>
      </c>
      <c r="AI32" s="22">
        <v>0</v>
      </c>
      <c r="AJ32" s="23">
        <v>23</v>
      </c>
      <c r="AK32" s="22">
        <v>0</v>
      </c>
      <c r="AL32" s="22">
        <v>0</v>
      </c>
      <c r="AM32" s="22">
        <v>0</v>
      </c>
      <c r="AN32" s="22">
        <v>0</v>
      </c>
      <c r="AO32" s="23">
        <v>3</v>
      </c>
      <c r="AP32" s="23">
        <v>1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</row>
    <row r="33" spans="1:51">
      <c r="A33" s="14">
        <v>97236</v>
      </c>
      <c r="B33" s="15">
        <v>43515</v>
      </c>
      <c r="C33" s="15">
        <f t="shared" si="0"/>
        <v>59819.983971380774</v>
      </c>
      <c r="D33" s="15">
        <v>40907</v>
      </c>
      <c r="E33" s="19">
        <f t="shared" si="1"/>
        <v>-0.31616497892124429</v>
      </c>
      <c r="F33" s="26"/>
      <c r="G33" s="22">
        <v>0</v>
      </c>
      <c r="H33" s="22">
        <v>0</v>
      </c>
      <c r="I33" s="23">
        <v>5</v>
      </c>
      <c r="J33" s="22">
        <v>0</v>
      </c>
      <c r="K33" s="22">
        <v>0</v>
      </c>
      <c r="L33" s="22">
        <v>0</v>
      </c>
      <c r="M33" s="23">
        <v>2</v>
      </c>
      <c r="N33" s="22">
        <v>0</v>
      </c>
      <c r="O33" s="22">
        <v>0</v>
      </c>
      <c r="P33" s="22">
        <v>0</v>
      </c>
      <c r="Q33" s="23">
        <v>1</v>
      </c>
      <c r="R33" s="23">
        <v>5</v>
      </c>
      <c r="S33" s="22">
        <v>0</v>
      </c>
      <c r="T33" s="22">
        <v>0</v>
      </c>
      <c r="U33" s="22">
        <v>0</v>
      </c>
      <c r="V33" s="23">
        <v>4</v>
      </c>
      <c r="W33" s="22">
        <v>0</v>
      </c>
      <c r="X33" s="22">
        <v>0</v>
      </c>
      <c r="Y33" s="23">
        <v>1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3">
        <v>1</v>
      </c>
      <c r="AH33" s="22">
        <v>0</v>
      </c>
      <c r="AI33" s="22">
        <v>0</v>
      </c>
      <c r="AJ33" s="23">
        <v>8</v>
      </c>
      <c r="AK33" s="22">
        <v>0</v>
      </c>
      <c r="AL33" s="23">
        <v>2</v>
      </c>
      <c r="AM33" s="22">
        <v>0</v>
      </c>
      <c r="AN33" s="22">
        <v>0</v>
      </c>
      <c r="AO33" s="23">
        <v>3</v>
      </c>
      <c r="AP33" s="23">
        <v>3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3">
        <v>1</v>
      </c>
      <c r="AX33" s="22">
        <v>0</v>
      </c>
      <c r="AY33" s="22">
        <v>0</v>
      </c>
    </row>
    <row r="34" spans="1:51">
      <c r="A34" s="14">
        <v>97266</v>
      </c>
      <c r="B34" s="15">
        <v>37234</v>
      </c>
      <c r="C34" s="15">
        <f t="shared" si="0"/>
        <v>51185.505761010958</v>
      </c>
      <c r="D34" s="15">
        <v>36772</v>
      </c>
      <c r="E34" s="19">
        <f t="shared" si="1"/>
        <v>-0.28159350086934215</v>
      </c>
      <c r="F34" s="26"/>
      <c r="G34" s="22">
        <v>0</v>
      </c>
      <c r="H34" s="22">
        <v>0</v>
      </c>
      <c r="I34" s="23">
        <v>5</v>
      </c>
      <c r="J34" s="22">
        <v>0</v>
      </c>
      <c r="K34" s="22">
        <v>0</v>
      </c>
      <c r="L34" s="23">
        <v>2</v>
      </c>
      <c r="M34" s="23">
        <v>14</v>
      </c>
      <c r="N34" s="22">
        <v>0</v>
      </c>
      <c r="O34" s="23">
        <v>2</v>
      </c>
      <c r="P34" s="22">
        <v>0</v>
      </c>
      <c r="Q34" s="23">
        <v>1</v>
      </c>
      <c r="R34" s="23">
        <v>5</v>
      </c>
      <c r="S34" s="23">
        <v>2</v>
      </c>
      <c r="T34" s="22">
        <v>0</v>
      </c>
      <c r="U34" s="22">
        <v>0</v>
      </c>
      <c r="V34" s="23">
        <v>11</v>
      </c>
      <c r="W34" s="22">
        <v>0</v>
      </c>
      <c r="X34" s="22">
        <v>0</v>
      </c>
      <c r="Y34" s="23">
        <v>3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3">
        <v>3</v>
      </c>
      <c r="AH34" s="23">
        <v>3</v>
      </c>
      <c r="AI34" s="22">
        <v>0</v>
      </c>
      <c r="AJ34" s="23">
        <v>25</v>
      </c>
      <c r="AK34" s="22">
        <v>0</v>
      </c>
      <c r="AL34" s="22">
        <v>0</v>
      </c>
      <c r="AM34" s="22">
        <v>0</v>
      </c>
      <c r="AN34" s="22">
        <v>0</v>
      </c>
      <c r="AO34" s="23">
        <v>1</v>
      </c>
      <c r="AP34" s="23">
        <v>2</v>
      </c>
      <c r="AQ34" s="22">
        <v>0</v>
      </c>
      <c r="AR34" s="22">
        <v>0</v>
      </c>
      <c r="AS34" s="23">
        <v>4</v>
      </c>
      <c r="AT34" s="22">
        <v>0</v>
      </c>
      <c r="AU34" s="23">
        <v>2</v>
      </c>
      <c r="AV34" s="22">
        <v>0</v>
      </c>
      <c r="AW34" s="23">
        <v>1</v>
      </c>
      <c r="AX34" s="22">
        <v>0</v>
      </c>
      <c r="AY34" s="22">
        <v>0</v>
      </c>
    </row>
    <row r="35" spans="1:51">
      <c r="A35" s="28" t="s">
        <v>67</v>
      </c>
      <c r="B35" s="29">
        <f t="shared" ref="B35:E35" si="2">MEDIAN(B2:B34)</f>
        <v>40899</v>
      </c>
      <c r="C35" s="29">
        <f t="shared" si="2"/>
        <v>56223.773973239171</v>
      </c>
      <c r="D35" s="29">
        <f t="shared" si="2"/>
        <v>52440</v>
      </c>
      <c r="E35" s="30">
        <f t="shared" si="2"/>
        <v>-4.6759485455298767E-2</v>
      </c>
      <c r="F35" s="26"/>
      <c r="G35" s="32">
        <f t="shared" ref="G35:AY35" si="3">MEDIAN(G2:G34)</f>
        <v>0</v>
      </c>
      <c r="H35" s="32">
        <f t="shared" si="3"/>
        <v>0</v>
      </c>
      <c r="I35" s="32">
        <f t="shared" si="3"/>
        <v>5</v>
      </c>
      <c r="J35" s="32">
        <f t="shared" si="3"/>
        <v>0</v>
      </c>
      <c r="K35" s="32">
        <f t="shared" si="3"/>
        <v>0</v>
      </c>
      <c r="L35" s="32">
        <f t="shared" si="3"/>
        <v>2</v>
      </c>
      <c r="M35" s="32">
        <f t="shared" si="3"/>
        <v>2</v>
      </c>
      <c r="N35" s="32">
        <f t="shared" si="3"/>
        <v>0</v>
      </c>
      <c r="O35" s="32">
        <f t="shared" si="3"/>
        <v>4</v>
      </c>
      <c r="P35" s="32">
        <f t="shared" si="3"/>
        <v>0</v>
      </c>
      <c r="Q35" s="32">
        <f t="shared" si="3"/>
        <v>2</v>
      </c>
      <c r="R35" s="32">
        <f t="shared" si="3"/>
        <v>2</v>
      </c>
      <c r="S35" s="32">
        <f t="shared" si="3"/>
        <v>0</v>
      </c>
      <c r="T35" s="32">
        <f t="shared" si="3"/>
        <v>0</v>
      </c>
      <c r="U35" s="32">
        <f t="shared" si="3"/>
        <v>0</v>
      </c>
      <c r="V35" s="32">
        <f t="shared" si="3"/>
        <v>12</v>
      </c>
      <c r="W35" s="32">
        <f t="shared" si="3"/>
        <v>0</v>
      </c>
      <c r="X35" s="32">
        <f t="shared" si="3"/>
        <v>0</v>
      </c>
      <c r="Y35" s="32">
        <f t="shared" si="3"/>
        <v>2</v>
      </c>
      <c r="Z35" s="32">
        <f t="shared" si="3"/>
        <v>0</v>
      </c>
      <c r="AA35" s="32">
        <f t="shared" si="3"/>
        <v>0</v>
      </c>
      <c r="AB35" s="32">
        <f t="shared" si="3"/>
        <v>0</v>
      </c>
      <c r="AC35" s="32">
        <f t="shared" si="3"/>
        <v>2</v>
      </c>
      <c r="AD35" s="32">
        <f t="shared" si="3"/>
        <v>0</v>
      </c>
      <c r="AE35" s="32">
        <f t="shared" si="3"/>
        <v>0</v>
      </c>
      <c r="AF35" s="32">
        <f t="shared" si="3"/>
        <v>0</v>
      </c>
      <c r="AG35" s="32">
        <f t="shared" si="3"/>
        <v>0</v>
      </c>
      <c r="AH35" s="32">
        <f t="shared" si="3"/>
        <v>0</v>
      </c>
      <c r="AI35" s="32">
        <f t="shared" si="3"/>
        <v>0</v>
      </c>
      <c r="AJ35" s="32">
        <f t="shared" si="3"/>
        <v>8</v>
      </c>
      <c r="AK35" s="32">
        <f t="shared" si="3"/>
        <v>0</v>
      </c>
      <c r="AL35" s="32">
        <f t="shared" si="3"/>
        <v>0</v>
      </c>
      <c r="AM35" s="32">
        <f t="shared" si="3"/>
        <v>0</v>
      </c>
      <c r="AN35" s="32">
        <f t="shared" si="3"/>
        <v>0</v>
      </c>
      <c r="AO35" s="32">
        <f t="shared" si="3"/>
        <v>0</v>
      </c>
      <c r="AP35" s="32">
        <f t="shared" si="3"/>
        <v>3</v>
      </c>
      <c r="AQ35" s="32">
        <f t="shared" si="3"/>
        <v>0</v>
      </c>
      <c r="AR35" s="32">
        <f t="shared" si="3"/>
        <v>0</v>
      </c>
      <c r="AS35" s="32">
        <f t="shared" si="3"/>
        <v>1</v>
      </c>
      <c r="AT35" s="32">
        <f t="shared" si="3"/>
        <v>0</v>
      </c>
      <c r="AU35" s="32">
        <f t="shared" si="3"/>
        <v>0</v>
      </c>
      <c r="AV35" s="32">
        <f t="shared" si="3"/>
        <v>0</v>
      </c>
      <c r="AW35" s="32">
        <f t="shared" si="3"/>
        <v>2</v>
      </c>
      <c r="AX35" s="32">
        <f t="shared" si="3"/>
        <v>1</v>
      </c>
      <c r="AY35" s="32">
        <f t="shared" si="3"/>
        <v>3</v>
      </c>
    </row>
  </sheetData>
  <conditionalFormatting sqref="B1:B34">
    <cfRule type="cellIs" dxfId="22" priority="1" operator="lessThan">
      <formula>32719</formula>
    </cfRule>
  </conditionalFormatting>
  <conditionalFormatting sqref="E1:E34">
    <cfRule type="cellIs" dxfId="21" priority="2" operator="greaterThan">
      <formula>31.04</formula>
    </cfRule>
  </conditionalFormatting>
  <conditionalFormatting sqref="C1:C35">
    <cfRule type="cellIs" dxfId="20" priority="3" operator="lessThan">
      <formula>44825</formula>
    </cfRule>
  </conditionalFormatting>
  <conditionalFormatting sqref="E1:E35">
    <cfRule type="cellIs" dxfId="19" priority="4" operator="greaterThan">
      <formula>10%</formula>
    </cfRule>
  </conditionalFormatting>
  <conditionalFormatting sqref="D1:D35">
    <cfRule type="cellIs" dxfId="18" priority="5" operator="greaterThan">
      <formula>52440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Brooklyn</vt:lpstr>
      <vt:lpstr>Sheet1</vt:lpstr>
      <vt:lpstr>Austin</vt:lpstr>
      <vt:lpstr>San Francisco</vt:lpstr>
      <vt:lpstr>Oakland</vt:lpstr>
      <vt:lpstr>Portland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Sierra Harris</cp:lastModifiedBy>
  <dcterms:modified xsi:type="dcterms:W3CDTF">2020-04-18T02:48:12Z</dcterms:modified>
</cp:coreProperties>
</file>