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karevz18\Documents (D)\DLSU\DLSU AY1516 Term 2\TECHPRE\"/>
    </mc:Choice>
  </mc:AlternateContent>
  <bookViews>
    <workbookView xWindow="0" yWindow="0" windowWidth="17256" windowHeight="6036"/>
  </bookViews>
  <sheets>
    <sheet name="Breakeven Analysis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E15" i="1"/>
  <c r="E14" i="1"/>
  <c r="G13" i="1"/>
  <c r="G15" i="1" s="1"/>
  <c r="F13" i="1"/>
  <c r="F14" i="1" s="1"/>
  <c r="E13" i="1"/>
  <c r="E17" i="1" s="1"/>
  <c r="D13" i="1"/>
  <c r="D14" i="1" s="1"/>
  <c r="C13" i="1"/>
  <c r="C15" i="1" s="1"/>
  <c r="E18" i="1" l="1"/>
  <c r="E19" i="1" s="1"/>
  <c r="D15" i="1"/>
  <c r="F17" i="1"/>
  <c r="C14" i="1"/>
  <c r="G14" i="1"/>
  <c r="F15" i="1"/>
  <c r="D17" i="1"/>
  <c r="C17" i="1"/>
  <c r="G17" i="1"/>
  <c r="D18" i="1" l="1"/>
  <c r="D19" i="1" s="1"/>
  <c r="F18" i="1"/>
  <c r="F19" i="1"/>
  <c r="G19" i="1"/>
  <c r="G18" i="1"/>
  <c r="C18" i="1"/>
  <c r="C19" i="1" s="1"/>
</calcChain>
</file>

<file path=xl/sharedStrings.xml><?xml version="1.0" encoding="utf-8"?>
<sst xmlns="http://schemas.openxmlformats.org/spreadsheetml/2006/main" count="29" uniqueCount="27">
  <si>
    <t>Proforma Income Statement</t>
  </si>
  <si>
    <t>Percentage of Sales Method</t>
  </si>
  <si>
    <t>Tax Rate</t>
  </si>
  <si>
    <t>Starting Sales (units)</t>
  </si>
  <si>
    <t>Sales growth rate</t>
  </si>
  <si>
    <t>Price</t>
  </si>
  <si>
    <t>COGS %</t>
  </si>
  <si>
    <t>Cost Of Goods Sold Percentage</t>
  </si>
  <si>
    <t>SGA %</t>
  </si>
  <si>
    <t>Depreciation (fixed)</t>
  </si>
  <si>
    <t>Year</t>
  </si>
  <si>
    <t>Sales Revenue</t>
  </si>
  <si>
    <t>COGS</t>
  </si>
  <si>
    <t>Depreciation</t>
  </si>
  <si>
    <t>Operating Profit</t>
  </si>
  <si>
    <t>Taxes</t>
  </si>
  <si>
    <t>Net Profit</t>
  </si>
  <si>
    <t>Rent</t>
  </si>
  <si>
    <t>Wages</t>
  </si>
  <si>
    <t>Insurance</t>
  </si>
  <si>
    <t>Web Domain</t>
  </si>
  <si>
    <t>Fixed Costs (per year)</t>
  </si>
  <si>
    <t>Price (pesos)</t>
  </si>
  <si>
    <t>Utilites (Internet Connection, Electricity, Water, etc)</t>
  </si>
  <si>
    <t>Advertising</t>
  </si>
  <si>
    <t>ten employees</t>
  </si>
  <si>
    <t>BREAKEVEN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</si>
</sst>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₱&quot;* #,##0.00_-;\-&quot;₱&quot;* #,##0.00_-;_-&quot;₱&quot;* &quot;-&quot;??_-;_-@_-"/>
    <numFmt numFmtId="164" formatCode="_-[$$-409]* #,##0.00_ ;_-[$$-409]* \-#,##0.00\ ;_-[$$-409]* &quot;-&quot;??_ ;_-@_ "/>
    <numFmt numFmtId="165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0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165" fontId="0" fillId="0" borderId="1" xfId="0" applyNumberFormat="1" applyBorder="1"/>
    <xf numFmtId="0" fontId="0" fillId="0" borderId="0" xfId="0" applyFill="1" applyBorder="1"/>
    <xf numFmtId="16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I6" sqref="I6"/>
    </sheetView>
  </sheetViews>
  <sheetFormatPr defaultRowHeight="14.4" x14ac:dyDescent="0.3"/>
  <cols>
    <col min="1" max="1" width="42.6640625" customWidth="1"/>
    <col min="2" max="2" width="11.109375" customWidth="1"/>
  </cols>
  <sheetData>
    <row r="1" spans="1:4" x14ac:dyDescent="0.3">
      <c r="A1" t="s">
        <v>26</v>
      </c>
    </row>
    <row r="3" spans="1:4" x14ac:dyDescent="0.3">
      <c r="A3" t="s">
        <v>21</v>
      </c>
      <c r="B3" t="s">
        <v>22</v>
      </c>
    </row>
    <row r="4" spans="1:4" x14ac:dyDescent="0.3">
      <c r="A4" t="s">
        <v>17</v>
      </c>
      <c r="B4">
        <v>350000</v>
      </c>
    </row>
    <row r="5" spans="1:4" x14ac:dyDescent="0.3">
      <c r="A5" t="s">
        <v>18</v>
      </c>
      <c r="B5">
        <v>400000</v>
      </c>
      <c r="D5" t="s">
        <v>25</v>
      </c>
    </row>
    <row r="6" spans="1:4" x14ac:dyDescent="0.3">
      <c r="A6" t="s">
        <v>23</v>
      </c>
      <c r="B6">
        <v>240000</v>
      </c>
    </row>
    <row r="7" spans="1:4" x14ac:dyDescent="0.3">
      <c r="A7" t="s">
        <v>19</v>
      </c>
      <c r="B7">
        <v>250000</v>
      </c>
    </row>
    <row r="8" spans="1:4" x14ac:dyDescent="0.3">
      <c r="A8" t="s">
        <v>24</v>
      </c>
      <c r="B8">
        <v>100000</v>
      </c>
    </row>
    <row r="9" spans="1:4" x14ac:dyDescent="0.3">
      <c r="A9" t="s">
        <v>13</v>
      </c>
    </row>
    <row r="10" spans="1:4" x14ac:dyDescent="0.3">
      <c r="A10" t="s">
        <v>20</v>
      </c>
      <c r="B10"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C7" sqref="C7"/>
    </sheetView>
  </sheetViews>
  <sheetFormatPr defaultRowHeight="14.4" x14ac:dyDescent="0.3"/>
  <cols>
    <col min="1" max="1" width="25.109375" customWidth="1"/>
    <col min="2" max="2" width="15.88671875" customWidth="1"/>
    <col min="3" max="3" width="15.33203125" customWidth="1"/>
    <col min="4" max="4" width="15.77734375" customWidth="1"/>
    <col min="5" max="5" width="17.44140625" customWidth="1"/>
    <col min="6" max="6" width="16.6640625" customWidth="1"/>
    <col min="7" max="7" width="20.6640625" customWidth="1"/>
  </cols>
  <sheetData>
    <row r="1" spans="1:7" x14ac:dyDescent="0.3">
      <c r="A1" s="1" t="s">
        <v>0</v>
      </c>
    </row>
    <row r="2" spans="1:7" x14ac:dyDescent="0.3">
      <c r="D2" s="1" t="s">
        <v>1</v>
      </c>
    </row>
    <row r="5" spans="1:7" x14ac:dyDescent="0.3">
      <c r="A5" t="s">
        <v>2</v>
      </c>
      <c r="B5" s="2">
        <v>0.35</v>
      </c>
    </row>
    <row r="6" spans="1:7" x14ac:dyDescent="0.3">
      <c r="A6" t="s">
        <v>3</v>
      </c>
      <c r="B6" s="3">
        <v>1000000</v>
      </c>
    </row>
    <row r="7" spans="1:7" x14ac:dyDescent="0.3">
      <c r="A7" t="s">
        <v>4</v>
      </c>
      <c r="B7" s="2">
        <v>0.05</v>
      </c>
    </row>
    <row r="8" spans="1:7" x14ac:dyDescent="0.3">
      <c r="A8" t="s">
        <v>5</v>
      </c>
      <c r="B8" s="4">
        <v>400</v>
      </c>
    </row>
    <row r="9" spans="1:7" x14ac:dyDescent="0.3">
      <c r="A9" t="s">
        <v>6</v>
      </c>
      <c r="B9" s="2">
        <v>0.81</v>
      </c>
      <c r="D9" t="s">
        <v>7</v>
      </c>
    </row>
    <row r="10" spans="1:7" x14ac:dyDescent="0.3">
      <c r="A10" t="s">
        <v>8</v>
      </c>
      <c r="B10" s="2">
        <v>0.09</v>
      </c>
    </row>
    <row r="11" spans="1:7" x14ac:dyDescent="0.3">
      <c r="A11" t="s">
        <v>9</v>
      </c>
      <c r="B11" s="5">
        <v>10000000</v>
      </c>
    </row>
    <row r="12" spans="1:7" x14ac:dyDescent="0.3">
      <c r="A12" s="6" t="s">
        <v>10</v>
      </c>
      <c r="B12" s="7">
        <v>0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</row>
    <row r="13" spans="1:7" x14ac:dyDescent="0.3">
      <c r="A13" s="8" t="s">
        <v>11</v>
      </c>
      <c r="B13" s="8"/>
      <c r="C13" s="9">
        <f>$B$6*(1+$B$7)^(C12-1)*$B$8</f>
        <v>400000000</v>
      </c>
      <c r="D13" s="9">
        <f t="shared" ref="D13:G13" si="0">$B$6*(1+$B$7)^(D12-1)*$B$8</f>
        <v>420000000</v>
      </c>
      <c r="E13" s="9">
        <f t="shared" si="0"/>
        <v>441000000</v>
      </c>
      <c r="F13" s="9">
        <f t="shared" si="0"/>
        <v>463050000.00000012</v>
      </c>
      <c r="G13" s="9">
        <f t="shared" si="0"/>
        <v>486202500</v>
      </c>
    </row>
    <row r="14" spans="1:7" x14ac:dyDescent="0.3">
      <c r="A14" s="8" t="s">
        <v>12</v>
      </c>
      <c r="B14" s="8"/>
      <c r="C14" s="9">
        <f>C13 *$B$9</f>
        <v>324000000</v>
      </c>
      <c r="D14" s="9">
        <f t="shared" ref="D14:G14" si="1">D13 *$B$9</f>
        <v>340200000</v>
      </c>
      <c r="E14" s="9">
        <f t="shared" si="1"/>
        <v>357210000</v>
      </c>
      <c r="F14" s="9">
        <f t="shared" si="1"/>
        <v>375070500.00000012</v>
      </c>
      <c r="G14" s="9">
        <f t="shared" si="1"/>
        <v>393824025</v>
      </c>
    </row>
    <row r="15" spans="1:7" x14ac:dyDescent="0.3">
      <c r="A15" s="8" t="s">
        <v>13</v>
      </c>
      <c r="B15" s="8"/>
      <c r="C15" s="9">
        <f>C13*$B$10</f>
        <v>36000000</v>
      </c>
      <c r="D15" s="9">
        <f t="shared" ref="D15:G15" si="2">D13*$B$10</f>
        <v>37800000</v>
      </c>
      <c r="E15" s="9">
        <f t="shared" si="2"/>
        <v>39690000</v>
      </c>
      <c r="F15" s="9">
        <f t="shared" si="2"/>
        <v>41674500.000000007</v>
      </c>
      <c r="G15" s="9">
        <f t="shared" si="2"/>
        <v>43758225</v>
      </c>
    </row>
    <row r="16" spans="1:7" x14ac:dyDescent="0.3">
      <c r="A16" s="10" t="s">
        <v>13</v>
      </c>
      <c r="B16" s="8"/>
      <c r="C16" s="11">
        <f>$B$11</f>
        <v>10000000</v>
      </c>
      <c r="D16" s="11">
        <f t="shared" ref="D16:G16" si="3">$B$11</f>
        <v>10000000</v>
      </c>
      <c r="E16" s="11">
        <f t="shared" si="3"/>
        <v>10000000</v>
      </c>
      <c r="F16" s="11">
        <f t="shared" si="3"/>
        <v>10000000</v>
      </c>
      <c r="G16" s="11">
        <f t="shared" si="3"/>
        <v>10000000</v>
      </c>
    </row>
    <row r="17" spans="1:7" x14ac:dyDescent="0.3">
      <c r="A17" s="8" t="s">
        <v>14</v>
      </c>
      <c r="B17" s="8"/>
      <c r="C17" s="9">
        <f>C13-C14-C15-C16</f>
        <v>30000000</v>
      </c>
      <c r="D17" s="9">
        <f t="shared" ref="D17:G17" si="4">D13-D14-D15-D16</f>
        <v>32000000</v>
      </c>
      <c r="E17" s="9">
        <f t="shared" si="4"/>
        <v>34100000</v>
      </c>
      <c r="F17" s="9">
        <f t="shared" si="4"/>
        <v>36304999.999999993</v>
      </c>
      <c r="G17" s="9">
        <f t="shared" si="4"/>
        <v>38620250</v>
      </c>
    </row>
    <row r="18" spans="1:7" x14ac:dyDescent="0.3">
      <c r="A18" s="8" t="s">
        <v>15</v>
      </c>
      <c r="B18" s="8"/>
      <c r="C18" s="9">
        <f>C17*$B$5</f>
        <v>10500000</v>
      </c>
      <c r="D18" s="9">
        <f t="shared" ref="D18:G18" si="5">D17*$B$5</f>
        <v>11200000</v>
      </c>
      <c r="E18" s="9">
        <f t="shared" si="5"/>
        <v>11935000</v>
      </c>
      <c r="F18" s="9">
        <f t="shared" si="5"/>
        <v>12706749.999999996</v>
      </c>
      <c r="G18" s="9">
        <f t="shared" si="5"/>
        <v>13517087.5</v>
      </c>
    </row>
    <row r="19" spans="1:7" x14ac:dyDescent="0.3">
      <c r="A19" s="8" t="s">
        <v>16</v>
      </c>
      <c r="B19" s="8"/>
      <c r="C19" s="9">
        <f>C17-C18</f>
        <v>19500000</v>
      </c>
      <c r="D19" s="9">
        <f t="shared" ref="D19:G19" si="6">D17-D18</f>
        <v>20800000</v>
      </c>
      <c r="E19" s="9">
        <f t="shared" si="6"/>
        <v>22165000</v>
      </c>
      <c r="F19" s="9">
        <f t="shared" si="6"/>
        <v>23598249.999999996</v>
      </c>
      <c r="G19" s="9">
        <f t="shared" si="6"/>
        <v>25103162.5</v>
      </c>
    </row>
    <row r="22" spans="1:7" x14ac:dyDescent="0.3">
      <c r="B22" s="2"/>
    </row>
    <row r="23" spans="1:7" x14ac:dyDescent="0.3">
      <c r="B23" s="3"/>
    </row>
    <row r="24" spans="1:7" x14ac:dyDescent="0.3">
      <c r="B24" s="2"/>
    </row>
    <row r="26" spans="1:7" x14ac:dyDescent="0.3">
      <c r="B26" s="2"/>
    </row>
    <row r="27" spans="1:7" x14ac:dyDescent="0.3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Breakeven Analysis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markarevz18</dc:creator>
  <cp:lastModifiedBy>markarevz18</cp:lastModifiedBy>
  <dcterms:created xsi:type="dcterms:W3CDTF">2016-04-04T06:51:38Z</dcterms:created>
  <dcterms:modified xsi:type="dcterms:W3CDTF">2016-04-04T09:59:58Z</dcterms:modified>
</cp:coreProperties>
</file>